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202300"/>
  <mc:AlternateContent xmlns:mc="http://schemas.openxmlformats.org/markup-compatibility/2006">
    <mc:Choice Requires="x15">
      <x15ac:absPath xmlns:x15ac="http://schemas.microsoft.com/office/spreadsheetml/2010/11/ac" url="https://cgmpnap.sharepoint.com/sites/Svc_Commercial/Documents partages/CONDITIONS COMMERCIALES/2-GROUPES/GAES+/TARIFS/2025/01_1er Janvier 2025/"/>
    </mc:Choice>
  </mc:AlternateContent>
  <xr:revisionPtr revIDLastSave="8" documentId="8_{0B08493A-3AB3-4F29-BFD2-0ECB2B770A8E}" xr6:coauthVersionLast="47" xr6:coauthVersionMax="47" xr10:uidLastSave="{EFF9F99F-3628-4DFC-8F6E-D5EB60459B08}"/>
  <bookViews>
    <workbookView xWindow="-108" yWindow="-108" windowWidth="23256" windowHeight="12456" tabRatio="414" xr2:uid="{3B1B4FC1-8FB3-43C0-83FB-E4198C2CE1BD}"/>
  </bookViews>
  <sheets>
    <sheet name="VOTRE SELECTION" sheetId="9" r:id="rId1"/>
    <sheet name="VOTRE DEVIS" sheetId="10" state="hidden" r:id="rId2"/>
    <sheet name="INFOS COMPLEMENTAIRES" sheetId="8" r:id="rId3"/>
    <sheet name="Détail des remises" sheetId="3" r:id="rId4"/>
  </sheets>
  <externalReferences>
    <externalReference r:id="rId5"/>
  </externalReferences>
  <definedNames>
    <definedName name="_xlnm._FilterDatabase" localSheetId="0" hidden="1">'VOTRE SELECTION'!$A$14:$AS$19</definedName>
    <definedName name="Segment_Colonne1">#N/A</definedName>
    <definedName name="Segment_Colonne2">#N/A</definedName>
    <definedName name="Segment_Colonne3">#N/A</definedName>
    <definedName name="Segment_Colonne4">#N/A</definedName>
    <definedName name="_xlnm.Print_Area" localSheetId="1">'VOTRE DEVIS'!$A$1:$X$46</definedName>
    <definedName name="_xlnm.Print_Area" localSheetId="0">'VOTRE SELECTION'!$A$1:$CI$442</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22" i="9" l="1"/>
  <c r="V422" i="9" s="1"/>
  <c r="X423" i="9"/>
  <c r="V423" i="9" s="1"/>
  <c r="X424" i="9"/>
  <c r="V424" i="9" s="1"/>
  <c r="X425" i="9"/>
  <c r="V425" i="9" s="1"/>
  <c r="X426" i="9"/>
  <c r="V426" i="9" s="1"/>
  <c r="X427" i="9"/>
  <c r="V427" i="9" s="1"/>
  <c r="X421" i="9"/>
  <c r="V421" i="9" s="1"/>
  <c r="X420" i="9"/>
  <c r="V420" i="9" s="1"/>
  <c r="X42" i="9" l="1"/>
  <c r="V42" i="9" s="1"/>
  <c r="X273" i="9" l="1"/>
  <c r="V273" i="9" s="1"/>
  <c r="X272" i="9"/>
  <c r="X271" i="9"/>
  <c r="AC271" i="9" l="1"/>
  <c r="V271" i="9"/>
  <c r="AC272" i="9"/>
  <c r="V272" i="9"/>
  <c r="AH272" i="9"/>
  <c r="AH271" i="9"/>
  <c r="AC421" i="9" l="1"/>
  <c r="AC422" i="9"/>
  <c r="AC423" i="9"/>
  <c r="AC424" i="9"/>
  <c r="AC425" i="9"/>
  <c r="AC426" i="9"/>
  <c r="AC427" i="9"/>
  <c r="AP168" i="9" l="1"/>
  <c r="AK168" i="9"/>
  <c r="U168" i="9"/>
  <c r="N168" i="9"/>
  <c r="L168" i="9"/>
  <c r="K168" i="9"/>
  <c r="M168" i="9" l="1"/>
  <c r="X168" i="9"/>
  <c r="O168" i="9"/>
  <c r="AM168" i="9" l="1"/>
  <c r="AR168" i="9" s="1"/>
  <c r="V168" i="9"/>
  <c r="W168" i="9"/>
  <c r="Y168" i="9"/>
  <c r="AL168" i="9" l="1"/>
  <c r="AN168" i="9"/>
  <c r="AQ168" i="9"/>
  <c r="AS168" i="9"/>
  <c r="AE241" i="9"/>
  <c r="AF241" i="9" s="1"/>
  <c r="X229" i="9" l="1"/>
  <c r="V229" i="9" s="1"/>
  <c r="X230" i="9"/>
  <c r="V230" i="9" s="1"/>
  <c r="X231" i="9"/>
  <c r="X232" i="9"/>
  <c r="V232" i="9" s="1"/>
  <c r="X233" i="9"/>
  <c r="V233" i="9" s="1"/>
  <c r="X234" i="9"/>
  <c r="V234" i="9" s="1"/>
  <c r="X235" i="9"/>
  <c r="V235" i="9" s="1"/>
  <c r="X236" i="9"/>
  <c r="V236" i="9" s="1"/>
  <c r="X237" i="9"/>
  <c r="V237" i="9" s="1"/>
  <c r="X238" i="9"/>
  <c r="V238" i="9" s="1"/>
  <c r="X239" i="9"/>
  <c r="V239" i="9" s="1"/>
  <c r="X240" i="9"/>
  <c r="V240" i="9" s="1"/>
  <c r="F8" i="10"/>
  <c r="F9" i="10"/>
  <c r="F11" i="10"/>
  <c r="F12" i="10"/>
  <c r="F13" i="10"/>
  <c r="F7" i="10"/>
  <c r="O442" i="9"/>
  <c r="M442" i="9"/>
  <c r="V231" i="9" l="1"/>
  <c r="AH231" i="9"/>
  <c r="AC231" i="9"/>
  <c r="AC236" i="9"/>
  <c r="AH230" i="9"/>
  <c r="AH229" i="9"/>
  <c r="AH236" i="9"/>
  <c r="AC229" i="9"/>
  <c r="AE442" i="9"/>
  <c r="AF442" i="9" s="1"/>
  <c r="AE441" i="9"/>
  <c r="AF441" i="9" s="1"/>
  <c r="AE440" i="9"/>
  <c r="AF440" i="9" s="1"/>
  <c r="AE439" i="9"/>
  <c r="AF439" i="9" s="1"/>
  <c r="AE438" i="9"/>
  <c r="AF438" i="9" s="1"/>
  <c r="AE437" i="9"/>
  <c r="AF437" i="9" s="1"/>
  <c r="AE436" i="9"/>
  <c r="AF436" i="9" s="1"/>
  <c r="AE435" i="9"/>
  <c r="AF435" i="9" s="1"/>
  <c r="AE434" i="9"/>
  <c r="AF434" i="9" s="1"/>
  <c r="AE433" i="9"/>
  <c r="AF433" i="9" s="1"/>
  <c r="AE432" i="9"/>
  <c r="AF432" i="9" s="1"/>
  <c r="AE431" i="9"/>
  <c r="AE429" i="9"/>
  <c r="AE428" i="9"/>
  <c r="AE335" i="9"/>
  <c r="AE334" i="9"/>
  <c r="AE333" i="9"/>
  <c r="AE332" i="9"/>
  <c r="AE331" i="9"/>
  <c r="AE330" i="9"/>
  <c r="AE329" i="9"/>
  <c r="AE328" i="9"/>
  <c r="AE325" i="9"/>
  <c r="AE324" i="9"/>
  <c r="AE323" i="9"/>
  <c r="AE322" i="9"/>
  <c r="AE321" i="9"/>
  <c r="AE312" i="9"/>
  <c r="AE311" i="9"/>
  <c r="AE310" i="9"/>
  <c r="AE309" i="9"/>
  <c r="AE308" i="9"/>
  <c r="AE307" i="9"/>
  <c r="AE306" i="9"/>
  <c r="AE305" i="9"/>
  <c r="AE302" i="9"/>
  <c r="AE301" i="9"/>
  <c r="AE298" i="9"/>
  <c r="AE297" i="9"/>
  <c r="AE296" i="9"/>
  <c r="AE295" i="9"/>
  <c r="AE294" i="9"/>
  <c r="AE293" i="9"/>
  <c r="AE275" i="9"/>
  <c r="AE274" i="9"/>
  <c r="AE269" i="9"/>
  <c r="AE268" i="9"/>
  <c r="AE265" i="9"/>
  <c r="AE264" i="9"/>
  <c r="AE261" i="9"/>
  <c r="AE260" i="9"/>
  <c r="AE259" i="9"/>
  <c r="AE258" i="9"/>
  <c r="AE255" i="9"/>
  <c r="AE254" i="9"/>
  <c r="AE253" i="9"/>
  <c r="AE252" i="9"/>
  <c r="AE251" i="9"/>
  <c r="AE250" i="9"/>
  <c r="AE249" i="9"/>
  <c r="AE248" i="9"/>
  <c r="AE244" i="9"/>
  <c r="AE243" i="9"/>
  <c r="AE242" i="9"/>
  <c r="AE224" i="9"/>
  <c r="AE220" i="9"/>
  <c r="AE219" i="9"/>
  <c r="AE218" i="9"/>
  <c r="AE217" i="9"/>
  <c r="AE208" i="9"/>
  <c r="AE207" i="9"/>
  <c r="AE205" i="9"/>
  <c r="AE204" i="9"/>
  <c r="AE203" i="9"/>
  <c r="AE202" i="9"/>
  <c r="AE201" i="9"/>
  <c r="AE200" i="9"/>
  <c r="AE197" i="9"/>
  <c r="AE196" i="9"/>
  <c r="AE192" i="9"/>
  <c r="AE191" i="9"/>
  <c r="AE188" i="9"/>
  <c r="AE187" i="9"/>
  <c r="AE184" i="9"/>
  <c r="AE183" i="9"/>
  <c r="AE180" i="9"/>
  <c r="AE179" i="9"/>
  <c r="AE176" i="9"/>
  <c r="AE175" i="9"/>
  <c r="AE170" i="9"/>
  <c r="AE169" i="9"/>
  <c r="AE160" i="9"/>
  <c r="AE159" i="9"/>
  <c r="AE158" i="9"/>
  <c r="AE157" i="9"/>
  <c r="AE150" i="9"/>
  <c r="AE149" i="9"/>
  <c r="AE148" i="9"/>
  <c r="AE147" i="9"/>
  <c r="AE146" i="9"/>
  <c r="AE145" i="9"/>
  <c r="AE138" i="9"/>
  <c r="AE137" i="9"/>
  <c r="AE136" i="9"/>
  <c r="AE135" i="9"/>
  <c r="AE134" i="9"/>
  <c r="AE133" i="9"/>
  <c r="AE128" i="9"/>
  <c r="AE127" i="9"/>
  <c r="AE126" i="9"/>
  <c r="AE125" i="9"/>
  <c r="AE124" i="9"/>
  <c r="AE123" i="9"/>
  <c r="AE116" i="9"/>
  <c r="AE115" i="9"/>
  <c r="AE113" i="9"/>
  <c r="AE112" i="9"/>
  <c r="AE111" i="9"/>
  <c r="AE110" i="9"/>
  <c r="AE107" i="9"/>
  <c r="AE106" i="9"/>
  <c r="AE104" i="9"/>
  <c r="AE103" i="9"/>
  <c r="AE102" i="9"/>
  <c r="AE101" i="9"/>
  <c r="AE98" i="9"/>
  <c r="AE97" i="9"/>
  <c r="AE94" i="9"/>
  <c r="AE93" i="9"/>
  <c r="AE92" i="9"/>
  <c r="AE91" i="9"/>
  <c r="AE88" i="9"/>
  <c r="AE87" i="9"/>
  <c r="AE85" i="9"/>
  <c r="AE84" i="9"/>
  <c r="AE83" i="9"/>
  <c r="AE82" i="9"/>
  <c r="AE81" i="9"/>
  <c r="AE80" i="9"/>
  <c r="AE77" i="9"/>
  <c r="AE76" i="9"/>
  <c r="AE75" i="9"/>
  <c r="AE74" i="9"/>
  <c r="AE70" i="9"/>
  <c r="AE69" i="9"/>
  <c r="AE68" i="9"/>
  <c r="AE67" i="9"/>
  <c r="AE66" i="9"/>
  <c r="AE65" i="9"/>
  <c r="AE64" i="9"/>
  <c r="AE63" i="9"/>
  <c r="AE60" i="9"/>
  <c r="AE59" i="9"/>
  <c r="AE55" i="9"/>
  <c r="AE52" i="9"/>
  <c r="AE51" i="9"/>
  <c r="AE50" i="9"/>
  <c r="AE49" i="9"/>
  <c r="AE47" i="9"/>
  <c r="AE46" i="9"/>
  <c r="AE45" i="9"/>
  <c r="AE44" i="9"/>
  <c r="AE37" i="9"/>
  <c r="AE36" i="9"/>
  <c r="AE35" i="9"/>
  <c r="AE34" i="9"/>
  <c r="AE30" i="9"/>
  <c r="AE27" i="9"/>
  <c r="AE26" i="9"/>
  <c r="AE23" i="9"/>
  <c r="AE22" i="9"/>
  <c r="AE21" i="9"/>
  <c r="AE20" i="9"/>
  <c r="AE19" i="9"/>
  <c r="AE18" i="9"/>
  <c r="AE17" i="9"/>
  <c r="AE16" i="9"/>
  <c r="AE15" i="9"/>
  <c r="AE14" i="9"/>
  <c r="Z432" i="9"/>
  <c r="Z435" i="9"/>
  <c r="Z436" i="9"/>
  <c r="Z439" i="9"/>
  <c r="Z440" i="9"/>
  <c r="AA441" i="9"/>
  <c r="AA442" i="9"/>
  <c r="Z431" i="9"/>
  <c r="AA433" i="9"/>
  <c r="X435" i="9"/>
  <c r="V435" i="9" s="1"/>
  <c r="X436" i="9"/>
  <c r="V436" i="9" s="1"/>
  <c r="X437" i="9"/>
  <c r="V437" i="9" s="1"/>
  <c r="X438" i="9"/>
  <c r="V438" i="9" s="1"/>
  <c r="X439" i="9"/>
  <c r="V439" i="9" s="1"/>
  <c r="X440" i="9"/>
  <c r="V440" i="9" s="1"/>
  <c r="X441" i="9"/>
  <c r="V441" i="9" s="1"/>
  <c r="X442" i="9"/>
  <c r="V442" i="9" s="1"/>
  <c r="U442" i="9"/>
  <c r="J440" i="9"/>
  <c r="J439" i="9"/>
  <c r="J436" i="9"/>
  <c r="J435" i="9"/>
  <c r="J442" i="9"/>
  <c r="J441" i="9"/>
  <c r="J438" i="9"/>
  <c r="J437" i="9"/>
  <c r="M439" i="9"/>
  <c r="M440" i="9"/>
  <c r="O439" i="9"/>
  <c r="O440" i="9"/>
  <c r="U439" i="9"/>
  <c r="U440" i="9"/>
  <c r="M435" i="9"/>
  <c r="M436" i="9"/>
  <c r="M437" i="9"/>
  <c r="O435" i="9"/>
  <c r="O436" i="9"/>
  <c r="O437" i="9"/>
  <c r="U435" i="9"/>
  <c r="U436" i="9"/>
  <c r="U437" i="9"/>
  <c r="AA437" i="9"/>
  <c r="AA434" i="9"/>
  <c r="X434" i="9"/>
  <c r="V434" i="9" s="1"/>
  <c r="U434" i="9"/>
  <c r="O434" i="9"/>
  <c r="M434" i="9"/>
  <c r="J434" i="9"/>
  <c r="M438" i="9"/>
  <c r="M441" i="9"/>
  <c r="O438" i="9"/>
  <c r="O441" i="9"/>
  <c r="U438" i="9"/>
  <c r="U441" i="9"/>
  <c r="AA438" i="9"/>
  <c r="X433" i="9"/>
  <c r="V433" i="9" s="1"/>
  <c r="J433" i="9"/>
  <c r="X432" i="9"/>
  <c r="V432" i="9" s="1"/>
  <c r="U432" i="9"/>
  <c r="O432" i="9"/>
  <c r="M432" i="9"/>
  <c r="J432" i="9"/>
  <c r="M433" i="9"/>
  <c r="O433" i="9"/>
  <c r="U433" i="9"/>
  <c r="AA440" i="9" l="1"/>
  <c r="AA439" i="9"/>
  <c r="AA432" i="9"/>
  <c r="AA436" i="9"/>
  <c r="AA435" i="9"/>
  <c r="W433" i="9"/>
  <c r="AH435" i="9"/>
  <c r="W435" i="9"/>
  <c r="AH436" i="9"/>
  <c r="W436" i="9"/>
  <c r="AH442" i="9"/>
  <c r="W442" i="9"/>
  <c r="AH434" i="9"/>
  <c r="W434" i="9"/>
  <c r="AH441" i="9"/>
  <c r="W441" i="9"/>
  <c r="AC440" i="9"/>
  <c r="AB440" i="9" s="1"/>
  <c r="W440" i="9"/>
  <c r="AC432" i="9"/>
  <c r="AD432" i="9" s="1"/>
  <c r="W432" i="9"/>
  <c r="AC439" i="9"/>
  <c r="AB439" i="9" s="1"/>
  <c r="W439" i="9"/>
  <c r="AC438" i="9"/>
  <c r="AD438" i="9" s="1"/>
  <c r="W438" i="9"/>
  <c r="AH437" i="9"/>
  <c r="W437" i="9"/>
  <c r="Y437" i="9"/>
  <c r="Y438" i="9"/>
  <c r="Y436" i="9"/>
  <c r="Y435" i="9"/>
  <c r="Y441" i="9"/>
  <c r="AC442" i="9"/>
  <c r="AD442" i="9" s="1"/>
  <c r="Y442" i="9"/>
  <c r="AC441" i="9"/>
  <c r="AB441" i="9" s="1"/>
  <c r="AC437" i="9"/>
  <c r="AD437" i="9" s="1"/>
  <c r="AC436" i="9"/>
  <c r="AD436" i="9" s="1"/>
  <c r="AH438" i="9"/>
  <c r="AC435" i="9"/>
  <c r="AD435" i="9" s="1"/>
  <c r="AC434" i="9"/>
  <c r="AC433" i="9"/>
  <c r="AH440" i="9"/>
  <c r="AH439" i="9"/>
  <c r="Y440" i="9"/>
  <c r="Y439" i="9"/>
  <c r="AH433" i="9"/>
  <c r="Y434" i="9"/>
  <c r="AH432" i="9"/>
  <c r="Y433" i="9"/>
  <c r="Y432" i="9"/>
  <c r="AG442" i="9" l="1"/>
  <c r="AG436" i="9"/>
  <c r="AG434" i="9"/>
  <c r="AG435" i="9"/>
  <c r="AG440" i="9"/>
  <c r="AG438" i="9"/>
  <c r="AG432" i="9"/>
  <c r="AG433" i="9"/>
  <c r="AG437" i="9"/>
  <c r="AG439" i="9"/>
  <c r="AG441" i="9"/>
  <c r="AB438" i="9"/>
  <c r="AB432" i="9"/>
  <c r="AD439" i="9"/>
  <c r="AD440" i="9"/>
  <c r="AB437" i="9"/>
  <c r="AD441" i="9"/>
  <c r="AB436" i="9"/>
  <c r="AB442" i="9"/>
  <c r="AB435" i="9"/>
  <c r="AD434" i="9"/>
  <c r="AB434" i="9"/>
  <c r="AD433" i="9"/>
  <c r="AB433" i="9"/>
  <c r="N265" i="9" l="1"/>
  <c r="N266" i="9"/>
  <c r="N267"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AK43" i="9" s="1"/>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14" i="9"/>
  <c r="R273" i="9"/>
  <c r="W273" i="9" s="1"/>
  <c r="R272" i="9"/>
  <c r="R271" i="9"/>
  <c r="R230" i="9"/>
  <c r="R231" i="9"/>
  <c r="R232" i="9"/>
  <c r="R233" i="9"/>
  <c r="R234" i="9"/>
  <c r="R235" i="9"/>
  <c r="R236" i="9"/>
  <c r="R237" i="9"/>
  <c r="R238" i="9"/>
  <c r="R239" i="9"/>
  <c r="R240" i="9"/>
  <c r="R229" i="9"/>
  <c r="P273" i="9"/>
  <c r="P272" i="9"/>
  <c r="P271" i="9"/>
  <c r="P240" i="9"/>
  <c r="P239" i="9"/>
  <c r="P238" i="9"/>
  <c r="P237" i="9"/>
  <c r="P236" i="9"/>
  <c r="P235" i="9"/>
  <c r="P234" i="9"/>
  <c r="P233" i="9"/>
  <c r="P232" i="9"/>
  <c r="P231" i="9"/>
  <c r="P230" i="9"/>
  <c r="P229" i="9"/>
  <c r="AG231" i="9" l="1"/>
  <c r="AB231" i="9"/>
  <c r="Q271" i="9"/>
  <c r="Y271" i="9" s="1"/>
  <c r="Q273" i="9"/>
  <c r="U273" i="9" s="1"/>
  <c r="W240" i="9"/>
  <c r="Q240" i="9"/>
  <c r="Q272" i="9"/>
  <c r="AA272" i="9" s="1"/>
  <c r="W229" i="9"/>
  <c r="Q229" i="9"/>
  <c r="W239" i="9"/>
  <c r="Q239" i="9"/>
  <c r="W238" i="9"/>
  <c r="Q238" i="9"/>
  <c r="W237" i="9"/>
  <c r="Q237" i="9"/>
  <c r="W236" i="9"/>
  <c r="Q236" i="9"/>
  <c r="AI236" i="9" s="1"/>
  <c r="W235" i="9"/>
  <c r="Q235" i="9"/>
  <c r="W234" i="9"/>
  <c r="Q234" i="9"/>
  <c r="W233" i="9"/>
  <c r="Q233" i="9"/>
  <c r="W232" i="9"/>
  <c r="Q232" i="9"/>
  <c r="W231" i="9"/>
  <c r="Q231" i="9"/>
  <c r="W230" i="9"/>
  <c r="Q230" i="9"/>
  <c r="AI230" i="9" s="1"/>
  <c r="AB271" i="9"/>
  <c r="W271" i="9"/>
  <c r="AG271" i="9"/>
  <c r="W272" i="9"/>
  <c r="AB272" i="9"/>
  <c r="AG272" i="9"/>
  <c r="AG230" i="9"/>
  <c r="AG229" i="9"/>
  <c r="AG236" i="9"/>
  <c r="S273" i="9"/>
  <c r="S272" i="9"/>
  <c r="AE272" i="9" s="1"/>
  <c r="AF272" i="9" s="1"/>
  <c r="S271" i="9"/>
  <c r="AE271" i="9" s="1"/>
  <c r="AF271" i="9" s="1"/>
  <c r="S240" i="9"/>
  <c r="S239" i="9"/>
  <c r="S238" i="9"/>
  <c r="S237" i="9"/>
  <c r="S236" i="9"/>
  <c r="S235" i="9"/>
  <c r="S234" i="9"/>
  <c r="S233" i="9"/>
  <c r="S232" i="9"/>
  <c r="S231" i="9"/>
  <c r="S230" i="9"/>
  <c r="AE230" i="9" s="1"/>
  <c r="S229" i="9"/>
  <c r="AF231" i="9" l="1"/>
  <c r="AA231" i="9"/>
  <c r="AI231" i="9"/>
  <c r="AD231" i="9"/>
  <c r="U272" i="9"/>
  <c r="AD272" i="9"/>
  <c r="AI271" i="9"/>
  <c r="U271" i="9"/>
  <c r="Y273" i="9"/>
  <c r="AI272" i="9"/>
  <c r="Y272" i="9"/>
  <c r="AA271" i="9"/>
  <c r="AD271" i="9"/>
  <c r="O229" i="9"/>
  <c r="AI229" i="9"/>
  <c r="AF230" i="9"/>
  <c r="AE229" i="9"/>
  <c r="AF229" i="9" s="1"/>
  <c r="Z229" i="9"/>
  <c r="AE236" i="9"/>
  <c r="AF236" i="9" s="1"/>
  <c r="Z236" i="9"/>
  <c r="J431" i="9"/>
  <c r="AF431" i="9"/>
  <c r="X431" i="9"/>
  <c r="V431" i="9" s="1"/>
  <c r="M431" i="9"/>
  <c r="O431" i="9"/>
  <c r="U431" i="9"/>
  <c r="AA431" i="9"/>
  <c r="W431" i="9" l="1"/>
  <c r="AH431" i="9"/>
  <c r="Y431" i="9"/>
  <c r="AC431" i="9"/>
  <c r="AD431" i="9" s="1"/>
  <c r="AG431" i="9" l="1"/>
  <c r="AB431" i="9"/>
  <c r="L273" i="9"/>
  <c r="K273" i="9"/>
  <c r="J273" i="9"/>
  <c r="L272" i="9"/>
  <c r="L271" i="9"/>
  <c r="M271" i="9"/>
  <c r="M272" i="9"/>
  <c r="M273" i="9"/>
  <c r="O271" i="9"/>
  <c r="O272" i="9"/>
  <c r="O273" i="9"/>
  <c r="L240" i="9"/>
  <c r="K240" i="9"/>
  <c r="J240" i="9"/>
  <c r="L239" i="9"/>
  <c r="K239" i="9"/>
  <c r="J239" i="9"/>
  <c r="L238" i="9"/>
  <c r="K238" i="9"/>
  <c r="J238" i="9"/>
  <c r="L237" i="9"/>
  <c r="L236" i="9"/>
  <c r="L235" i="9"/>
  <c r="K235" i="9"/>
  <c r="J235" i="9"/>
  <c r="L234" i="9"/>
  <c r="K234" i="9"/>
  <c r="J234" i="9"/>
  <c r="L233" i="9"/>
  <c r="K233" i="9"/>
  <c r="J233" i="9"/>
  <c r="L232" i="9"/>
  <c r="K232" i="9"/>
  <c r="L231" i="9"/>
  <c r="K231" i="9"/>
  <c r="L230" i="9"/>
  <c r="K230" i="9"/>
  <c r="L229" i="9"/>
  <c r="K229" i="9"/>
  <c r="M233" i="9"/>
  <c r="M234" i="9"/>
  <c r="M235" i="9"/>
  <c r="O233" i="9"/>
  <c r="O234" i="9"/>
  <c r="O235" i="9"/>
  <c r="U233" i="9"/>
  <c r="U234" i="9"/>
  <c r="U235" i="9"/>
  <c r="Y233" i="9"/>
  <c r="Y234" i="9"/>
  <c r="Y235" i="9"/>
  <c r="M229" i="9"/>
  <c r="M230" i="9"/>
  <c r="M231" i="9"/>
  <c r="M232" i="9"/>
  <c r="M236" i="9"/>
  <c r="M237" i="9"/>
  <c r="M238" i="9"/>
  <c r="M239" i="9"/>
  <c r="M240" i="9"/>
  <c r="O230" i="9"/>
  <c r="O231" i="9"/>
  <c r="O232" i="9"/>
  <c r="O236" i="9"/>
  <c r="O237" i="9"/>
  <c r="O238" i="9"/>
  <c r="O239" i="9"/>
  <c r="O240" i="9"/>
  <c r="U229" i="9"/>
  <c r="U230" i="9"/>
  <c r="U231" i="9"/>
  <c r="U232" i="9"/>
  <c r="U236" i="9"/>
  <c r="U237" i="9"/>
  <c r="U238" i="9"/>
  <c r="U239" i="9"/>
  <c r="U240" i="9"/>
  <c r="Y229" i="9"/>
  <c r="Y230" i="9"/>
  <c r="Y231" i="9"/>
  <c r="Y232" i="9"/>
  <c r="Y236" i="9"/>
  <c r="Y237" i="9"/>
  <c r="Y238" i="9"/>
  <c r="Y239" i="9"/>
  <c r="Y240" i="9"/>
  <c r="AA229" i="9"/>
  <c r="AA236" i="9"/>
  <c r="AB229" i="9"/>
  <c r="AB236" i="9"/>
  <c r="X17" i="10"/>
  <c r="X18" i="10"/>
  <c r="X16" i="10"/>
  <c r="X12" i="10"/>
  <c r="X13" i="10"/>
  <c r="X8" i="10"/>
  <c r="X11" i="10"/>
  <c r="X7" i="10"/>
  <c r="H17" i="10"/>
  <c r="H18" i="10"/>
  <c r="H16" i="10"/>
  <c r="R12" i="10"/>
  <c r="R13" i="10"/>
  <c r="R11" i="10"/>
  <c r="R8" i="10"/>
  <c r="R9" i="10"/>
  <c r="D18" i="10"/>
  <c r="D17" i="10"/>
  <c r="D16" i="10"/>
  <c r="B17" i="10"/>
  <c r="B18" i="10"/>
  <c r="B16" i="10"/>
  <c r="M7" i="10"/>
  <c r="D11" i="10"/>
  <c r="D12" i="10"/>
  <c r="D13" i="10"/>
  <c r="D8" i="10"/>
  <c r="D9" i="10"/>
  <c r="D7" i="10"/>
  <c r="B8" i="10"/>
  <c r="B9" i="10"/>
  <c r="B11" i="10"/>
  <c r="B12" i="10"/>
  <c r="B13" i="10"/>
  <c r="B7" i="10"/>
  <c r="AD236" i="9" l="1"/>
  <c r="AD229" i="9"/>
  <c r="R7" i="10"/>
  <c r="M11" i="10"/>
  <c r="M8" i="10"/>
  <c r="M9" i="10"/>
  <c r="M13" i="10"/>
  <c r="M12" i="10"/>
  <c r="X430" i="9" l="1"/>
  <c r="V430" i="9" s="1"/>
  <c r="X428" i="9"/>
  <c r="V428" i="9" s="1"/>
  <c r="X413" i="9"/>
  <c r="V413" i="9" s="1"/>
  <c r="X414" i="9"/>
  <c r="V414" i="9" s="1"/>
  <c r="X415" i="9"/>
  <c r="V415" i="9" s="1"/>
  <c r="X416" i="9"/>
  <c r="V416" i="9" s="1"/>
  <c r="X417" i="9"/>
  <c r="V417" i="9" s="1"/>
  <c r="X418" i="9"/>
  <c r="V418" i="9" s="1"/>
  <c r="X419" i="9"/>
  <c r="V419" i="9" s="1"/>
  <c r="X412" i="9"/>
  <c r="V412" i="9" s="1"/>
  <c r="X405" i="9"/>
  <c r="V405" i="9" s="1"/>
  <c r="X406" i="9"/>
  <c r="V406" i="9" s="1"/>
  <c r="X407" i="9"/>
  <c r="V407" i="9" s="1"/>
  <c r="X408" i="9"/>
  <c r="V408" i="9" s="1"/>
  <c r="X409" i="9"/>
  <c r="V409" i="9" s="1"/>
  <c r="X410" i="9"/>
  <c r="V410" i="9" s="1"/>
  <c r="X411" i="9"/>
  <c r="V411" i="9" s="1"/>
  <c r="X404" i="9"/>
  <c r="V404" i="9" s="1"/>
  <c r="X355" i="9"/>
  <c r="V355" i="9" s="1"/>
  <c r="X356" i="9"/>
  <c r="V356" i="9" s="1"/>
  <c r="X360" i="9"/>
  <c r="V360" i="9" s="1"/>
  <c r="X364" i="9"/>
  <c r="V364" i="9" s="1"/>
  <c r="X366" i="9"/>
  <c r="V366" i="9" s="1"/>
  <c r="X367" i="9"/>
  <c r="V367" i="9" s="1"/>
  <c r="X368" i="9"/>
  <c r="V368" i="9" s="1"/>
  <c r="X369" i="9"/>
  <c r="V369" i="9" s="1"/>
  <c r="X370" i="9"/>
  <c r="V370" i="9" s="1"/>
  <c r="X374" i="9"/>
  <c r="V374" i="9" s="1"/>
  <c r="X378" i="9"/>
  <c r="V378" i="9" s="1"/>
  <c r="X382" i="9"/>
  <c r="V382" i="9" s="1"/>
  <c r="X386" i="9"/>
  <c r="V386" i="9" s="1"/>
  <c r="X390" i="9"/>
  <c r="V390" i="9" s="1"/>
  <c r="X394" i="9"/>
  <c r="V394" i="9" s="1"/>
  <c r="X398" i="9"/>
  <c r="V398" i="9" s="1"/>
  <c r="X402" i="9"/>
  <c r="V402" i="9" s="1"/>
  <c r="X354" i="9"/>
  <c r="V354" i="9" s="1"/>
  <c r="X345" i="9"/>
  <c r="V345" i="9" s="1"/>
  <c r="X346" i="9"/>
  <c r="V346" i="9" s="1"/>
  <c r="X347" i="9"/>
  <c r="V347" i="9" s="1"/>
  <c r="X348" i="9"/>
  <c r="V348" i="9" s="1"/>
  <c r="X352" i="9"/>
  <c r="V352" i="9" s="1"/>
  <c r="X344" i="9"/>
  <c r="V344" i="9" s="1"/>
  <c r="X339" i="9"/>
  <c r="V339" i="9" s="1"/>
  <c r="X342" i="9"/>
  <c r="V342" i="9" s="1"/>
  <c r="X336" i="9"/>
  <c r="V336" i="9" s="1"/>
  <c r="X332" i="9"/>
  <c r="V332" i="9" s="1"/>
  <c r="X334" i="9"/>
  <c r="V334" i="9" s="1"/>
  <c r="X330" i="9"/>
  <c r="V330" i="9" s="1"/>
  <c r="X311" i="9"/>
  <c r="V311" i="9" s="1"/>
  <c r="X313" i="9"/>
  <c r="V313" i="9" s="1"/>
  <c r="X315" i="9"/>
  <c r="V315" i="9" s="1"/>
  <c r="X317" i="9"/>
  <c r="V317" i="9" s="1"/>
  <c r="X319" i="9"/>
  <c r="V319" i="9" s="1"/>
  <c r="X322" i="9"/>
  <c r="V322" i="9" s="1"/>
  <c r="X324" i="9"/>
  <c r="V324" i="9" s="1"/>
  <c r="X326" i="9"/>
  <c r="V326" i="9" s="1"/>
  <c r="X328" i="9"/>
  <c r="V328" i="9" s="1"/>
  <c r="X309" i="9"/>
  <c r="V309" i="9" s="1"/>
  <c r="X305" i="9"/>
  <c r="V305" i="9" s="1"/>
  <c r="X307" i="9"/>
  <c r="V307" i="9" s="1"/>
  <c r="X301" i="9"/>
  <c r="V301" i="9" s="1"/>
  <c r="X281" i="9"/>
  <c r="V281" i="9" s="1"/>
  <c r="X285" i="9"/>
  <c r="V285" i="9" s="1"/>
  <c r="X289" i="9"/>
  <c r="V289" i="9" s="1"/>
  <c r="X293" i="9"/>
  <c r="V293" i="9" s="1"/>
  <c r="X295" i="9"/>
  <c r="V295" i="9" s="1"/>
  <c r="X297" i="9"/>
  <c r="V297" i="9" s="1"/>
  <c r="X299" i="9"/>
  <c r="V299" i="9" s="1"/>
  <c r="X300" i="9"/>
  <c r="V300" i="9" s="1"/>
  <c r="X278" i="9"/>
  <c r="V278" i="9" s="1"/>
  <c r="X274" i="9"/>
  <c r="V274" i="9" s="1"/>
  <c r="X268" i="9"/>
  <c r="V268" i="9" s="1"/>
  <c r="X264" i="9"/>
  <c r="V264" i="9" s="1"/>
  <c r="X260" i="9"/>
  <c r="V260" i="9" s="1"/>
  <c r="X258" i="9"/>
  <c r="V258" i="9" s="1"/>
  <c r="X243" i="9"/>
  <c r="V243" i="9" s="1"/>
  <c r="X248" i="9"/>
  <c r="V248" i="9" s="1"/>
  <c r="X250" i="9"/>
  <c r="V250" i="9" s="1"/>
  <c r="X252" i="9"/>
  <c r="V252" i="9" s="1"/>
  <c r="X254" i="9"/>
  <c r="V254" i="9" s="1"/>
  <c r="X241" i="9"/>
  <c r="V241" i="9" s="1"/>
  <c r="X204" i="9"/>
  <c r="V204" i="9" s="1"/>
  <c r="X207" i="9"/>
  <c r="V207" i="9" s="1"/>
  <c r="X213" i="9"/>
  <c r="V213" i="9" s="1"/>
  <c r="X215" i="9"/>
  <c r="V215" i="9" s="1"/>
  <c r="X217" i="9"/>
  <c r="V217" i="9" s="1"/>
  <c r="X218" i="9"/>
  <c r="V218" i="9" s="1"/>
  <c r="X219" i="9"/>
  <c r="V219" i="9" s="1"/>
  <c r="X224" i="9"/>
  <c r="V224" i="9" s="1"/>
  <c r="X202" i="9"/>
  <c r="V202" i="9" s="1"/>
  <c r="X200" i="9"/>
  <c r="V200" i="9" s="1"/>
  <c r="X196" i="9"/>
  <c r="V196" i="9" s="1"/>
  <c r="X191" i="9"/>
  <c r="V191" i="9" s="1"/>
  <c r="X159" i="9"/>
  <c r="V159" i="9" s="1"/>
  <c r="X165" i="9"/>
  <c r="V165" i="9" s="1"/>
  <c r="X167" i="9"/>
  <c r="V167" i="9" s="1"/>
  <c r="X169" i="9"/>
  <c r="V169" i="9" s="1"/>
  <c r="X173" i="9"/>
  <c r="V173" i="9" s="1"/>
  <c r="X175" i="9"/>
  <c r="V175" i="9" s="1"/>
  <c r="X179" i="9"/>
  <c r="V179" i="9" s="1"/>
  <c r="X183" i="9"/>
  <c r="V183" i="9" s="1"/>
  <c r="X187" i="9"/>
  <c r="V187" i="9" s="1"/>
  <c r="X157" i="9"/>
  <c r="V157" i="9" s="1"/>
  <c r="X112" i="9"/>
  <c r="V112" i="9" s="1"/>
  <c r="X115" i="9"/>
  <c r="V115" i="9" s="1"/>
  <c r="X119" i="9"/>
  <c r="V119" i="9" s="1"/>
  <c r="X123" i="9"/>
  <c r="V123" i="9" s="1"/>
  <c r="X125" i="9"/>
  <c r="V125" i="9" s="1"/>
  <c r="X127" i="9"/>
  <c r="V127" i="9" s="1"/>
  <c r="X129" i="9"/>
  <c r="V129" i="9" s="1"/>
  <c r="X130" i="9"/>
  <c r="V130" i="9" s="1"/>
  <c r="X133" i="9"/>
  <c r="V133" i="9" s="1"/>
  <c r="X135" i="9"/>
  <c r="V135" i="9" s="1"/>
  <c r="X137" i="9"/>
  <c r="V137" i="9" s="1"/>
  <c r="X141" i="9"/>
  <c r="V141" i="9" s="1"/>
  <c r="X145" i="9"/>
  <c r="V145" i="9" s="1"/>
  <c r="X147" i="9"/>
  <c r="V147" i="9" s="1"/>
  <c r="X149" i="9"/>
  <c r="V149" i="9" s="1"/>
  <c r="X153" i="9"/>
  <c r="V153" i="9" s="1"/>
  <c r="X110" i="9"/>
  <c r="V110" i="9" s="1"/>
  <c r="X16" i="9"/>
  <c r="V16" i="9" s="1"/>
  <c r="X18" i="9"/>
  <c r="V18" i="9" s="1"/>
  <c r="X20" i="9"/>
  <c r="V20" i="9" s="1"/>
  <c r="X22" i="9"/>
  <c r="V22" i="9" s="1"/>
  <c r="X26" i="9"/>
  <c r="V26" i="9" s="1"/>
  <c r="X30" i="9"/>
  <c r="V30" i="9" s="1"/>
  <c r="X34" i="9"/>
  <c r="V34" i="9" s="1"/>
  <c r="X35" i="9"/>
  <c r="V35" i="9" s="1"/>
  <c r="X36" i="9"/>
  <c r="V36" i="9" s="1"/>
  <c r="X44" i="9"/>
  <c r="V44" i="9" s="1"/>
  <c r="X46" i="9"/>
  <c r="V46" i="9" s="1"/>
  <c r="X49" i="9"/>
  <c r="V49" i="9" s="1"/>
  <c r="X51" i="9"/>
  <c r="V51" i="9" s="1"/>
  <c r="X55" i="9"/>
  <c r="V55" i="9" s="1"/>
  <c r="X56" i="9"/>
  <c r="V56" i="9" s="1"/>
  <c r="X59" i="9"/>
  <c r="V59" i="9" s="1"/>
  <c r="X63" i="9"/>
  <c r="V63" i="9" s="1"/>
  <c r="X65" i="9"/>
  <c r="V65" i="9" s="1"/>
  <c r="X67" i="9"/>
  <c r="V67" i="9" s="1"/>
  <c r="X69" i="9"/>
  <c r="V69" i="9" s="1"/>
  <c r="X72" i="9"/>
  <c r="V72" i="9" s="1"/>
  <c r="X74" i="9"/>
  <c r="V74" i="9" s="1"/>
  <c r="X76" i="9"/>
  <c r="V76" i="9" s="1"/>
  <c r="X80" i="9"/>
  <c r="V80" i="9" s="1"/>
  <c r="X82" i="9"/>
  <c r="V82" i="9" s="1"/>
  <c r="X84" i="9"/>
  <c r="V84" i="9" s="1"/>
  <c r="X87" i="9"/>
  <c r="V87" i="9" s="1"/>
  <c r="X91" i="9"/>
  <c r="V91" i="9" s="1"/>
  <c r="X93" i="9"/>
  <c r="V93" i="9" s="1"/>
  <c r="X97" i="9"/>
  <c r="V97" i="9" s="1"/>
  <c r="X101" i="9"/>
  <c r="V101" i="9" s="1"/>
  <c r="X103" i="9"/>
  <c r="V103" i="9" s="1"/>
  <c r="X106" i="9"/>
  <c r="V106" i="9" s="1"/>
  <c r="X14" i="9"/>
  <c r="V14" i="9" s="1"/>
  <c r="AC404" i="9" l="1"/>
  <c r="AH404" i="9"/>
  <c r="AH411" i="9"/>
  <c r="AC411" i="9"/>
  <c r="AH410" i="9"/>
  <c r="AC410" i="9"/>
  <c r="AH409" i="9"/>
  <c r="AC409" i="9"/>
  <c r="AC408" i="9"/>
  <c r="AH408" i="9"/>
  <c r="AC407" i="9"/>
  <c r="AH407" i="9"/>
  <c r="AC406" i="9"/>
  <c r="AH406" i="9"/>
  <c r="AC405" i="9"/>
  <c r="AH405" i="9"/>
  <c r="W157" i="9"/>
  <c r="W324" i="9"/>
  <c r="W56" i="9"/>
  <c r="W22" i="9"/>
  <c r="W133" i="9"/>
  <c r="W179" i="9"/>
  <c r="W219" i="9"/>
  <c r="W243" i="9"/>
  <c r="W289" i="9"/>
  <c r="W317" i="9"/>
  <c r="W348" i="9"/>
  <c r="W374" i="9"/>
  <c r="W410" i="9"/>
  <c r="W414" i="9"/>
  <c r="W285" i="9"/>
  <c r="W55" i="9"/>
  <c r="W315" i="9"/>
  <c r="W14" i="9"/>
  <c r="W129" i="9"/>
  <c r="W281" i="9"/>
  <c r="W408" i="9"/>
  <c r="W420" i="9"/>
  <c r="W84" i="9"/>
  <c r="W258" i="9"/>
  <c r="W370" i="9"/>
  <c r="W18" i="9"/>
  <c r="W260" i="9"/>
  <c r="W369" i="9"/>
  <c r="W49" i="9"/>
  <c r="W169" i="9"/>
  <c r="W301" i="9"/>
  <c r="W368" i="9"/>
  <c r="W125" i="9"/>
  <c r="W167" i="9"/>
  <c r="W213" i="9"/>
  <c r="W268" i="9"/>
  <c r="W307" i="9"/>
  <c r="W330" i="9"/>
  <c r="W354" i="9"/>
  <c r="W367" i="9"/>
  <c r="W406" i="9"/>
  <c r="W426" i="9"/>
  <c r="W20" i="9"/>
  <c r="W218" i="9"/>
  <c r="W347" i="9"/>
  <c r="W51" i="9"/>
  <c r="W217" i="9"/>
  <c r="W346" i="9"/>
  <c r="W106" i="9"/>
  <c r="W16" i="9"/>
  <c r="W215" i="9"/>
  <c r="W311" i="9"/>
  <c r="W345" i="9"/>
  <c r="W407" i="9"/>
  <c r="W76" i="9"/>
  <c r="W46" i="9"/>
  <c r="W110" i="9"/>
  <c r="W103" i="9"/>
  <c r="W74" i="9"/>
  <c r="W44" i="9"/>
  <c r="W153" i="9"/>
  <c r="W123" i="9"/>
  <c r="W165" i="9"/>
  <c r="W207" i="9"/>
  <c r="W274" i="9"/>
  <c r="W305" i="9"/>
  <c r="W334" i="9"/>
  <c r="W402" i="9"/>
  <c r="W366" i="9"/>
  <c r="W405" i="9"/>
  <c r="W425" i="9"/>
  <c r="W141" i="9"/>
  <c r="W130" i="9"/>
  <c r="W409" i="9"/>
  <c r="W82" i="9"/>
  <c r="W173" i="9"/>
  <c r="W313" i="9"/>
  <c r="W80" i="9"/>
  <c r="W127" i="9"/>
  <c r="W264" i="9"/>
  <c r="W427" i="9"/>
  <c r="W101" i="9"/>
  <c r="W72" i="9"/>
  <c r="W42" i="9"/>
  <c r="W149" i="9"/>
  <c r="W119" i="9"/>
  <c r="W159" i="9"/>
  <c r="W204" i="9"/>
  <c r="W278" i="9"/>
  <c r="W309" i="9"/>
  <c r="W332" i="9"/>
  <c r="W398" i="9"/>
  <c r="W364" i="9"/>
  <c r="W412" i="9"/>
  <c r="W424" i="9"/>
  <c r="W65" i="9"/>
  <c r="W175" i="9"/>
  <c r="W413" i="9"/>
  <c r="W97" i="9"/>
  <c r="W69" i="9"/>
  <c r="W36" i="9"/>
  <c r="W147" i="9"/>
  <c r="W115" i="9"/>
  <c r="W191" i="9"/>
  <c r="W241" i="9"/>
  <c r="W300" i="9"/>
  <c r="W328" i="9"/>
  <c r="W336" i="9"/>
  <c r="W394" i="9"/>
  <c r="W360" i="9"/>
  <c r="W419" i="9"/>
  <c r="W423" i="9"/>
  <c r="W93" i="9"/>
  <c r="W67" i="9"/>
  <c r="W35" i="9"/>
  <c r="W145" i="9"/>
  <c r="W112" i="9"/>
  <c r="W196" i="9"/>
  <c r="W254" i="9"/>
  <c r="W299" i="9"/>
  <c r="W326" i="9"/>
  <c r="W342" i="9"/>
  <c r="W390" i="9"/>
  <c r="W356" i="9"/>
  <c r="W418" i="9"/>
  <c r="W422" i="9"/>
  <c r="W386" i="9"/>
  <c r="W34" i="9"/>
  <c r="W252" i="9"/>
  <c r="W355" i="9"/>
  <c r="W137" i="9"/>
  <c r="W416" i="9"/>
  <c r="W91" i="9"/>
  <c r="W200" i="9"/>
  <c r="W297" i="9"/>
  <c r="W339" i="9"/>
  <c r="W417" i="9"/>
  <c r="W421" i="9"/>
  <c r="W87" i="9"/>
  <c r="W63" i="9"/>
  <c r="W30" i="9"/>
  <c r="W187" i="9"/>
  <c r="W202" i="9"/>
  <c r="W250" i="9"/>
  <c r="W295" i="9"/>
  <c r="W322" i="9"/>
  <c r="W344" i="9"/>
  <c r="W382" i="9"/>
  <c r="W404" i="9"/>
  <c r="W428" i="9"/>
  <c r="W59" i="9"/>
  <c r="W26" i="9"/>
  <c r="W135" i="9"/>
  <c r="W183" i="9"/>
  <c r="W224" i="9"/>
  <c r="W248" i="9"/>
  <c r="W293" i="9"/>
  <c r="W319" i="9"/>
  <c r="W352" i="9"/>
  <c r="W378" i="9"/>
  <c r="W411" i="9"/>
  <c r="W415" i="9"/>
  <c r="W430" i="9"/>
  <c r="AH241" i="9"/>
  <c r="H11" i="10"/>
  <c r="H7" i="10"/>
  <c r="AG241" i="9" l="1"/>
  <c r="AI241" i="9"/>
  <c r="J18" i="10"/>
  <c r="J16" i="10"/>
  <c r="J17" i="10"/>
  <c r="U130" i="9"/>
  <c r="U56" i="9"/>
  <c r="O56" i="9"/>
  <c r="M56" i="9"/>
  <c r="L56" i="9"/>
  <c r="K56" i="9"/>
  <c r="U354" i="9"/>
  <c r="M354" i="9"/>
  <c r="J354" i="9"/>
  <c r="U366" i="9"/>
  <c r="J366" i="9"/>
  <c r="U345" i="9"/>
  <c r="M345" i="9"/>
  <c r="J345" i="9"/>
  <c r="M14" i="9"/>
  <c r="M16" i="9"/>
  <c r="M18" i="9"/>
  <c r="M20" i="9"/>
  <c r="M22" i="9"/>
  <c r="M26" i="9"/>
  <c r="M30" i="9"/>
  <c r="M34" i="9"/>
  <c r="M35" i="9"/>
  <c r="M36" i="9"/>
  <c r="M42" i="9"/>
  <c r="M44" i="9"/>
  <c r="M46" i="9"/>
  <c r="M49" i="9"/>
  <c r="M51" i="9"/>
  <c r="M55" i="9"/>
  <c r="M59" i="9"/>
  <c r="M63" i="9"/>
  <c r="M65" i="9"/>
  <c r="M67" i="9"/>
  <c r="M69" i="9"/>
  <c r="M72" i="9"/>
  <c r="M74" i="9"/>
  <c r="M76" i="9"/>
  <c r="M80" i="9"/>
  <c r="M82" i="9"/>
  <c r="M84" i="9"/>
  <c r="M87" i="9"/>
  <c r="M91" i="9"/>
  <c r="M93" i="9"/>
  <c r="M97" i="9"/>
  <c r="M101" i="9"/>
  <c r="M103" i="9"/>
  <c r="M106" i="9"/>
  <c r="M110" i="9"/>
  <c r="M112" i="9"/>
  <c r="M115" i="9"/>
  <c r="M119" i="9"/>
  <c r="M123" i="9"/>
  <c r="M125" i="9"/>
  <c r="M127" i="9"/>
  <c r="M129" i="9"/>
  <c r="M133" i="9"/>
  <c r="M135" i="9"/>
  <c r="M137" i="9"/>
  <c r="M141" i="9"/>
  <c r="M145" i="9"/>
  <c r="M147" i="9"/>
  <c r="M149" i="9"/>
  <c r="M153" i="9"/>
  <c r="M157" i="9"/>
  <c r="M159" i="9"/>
  <c r="M165" i="9"/>
  <c r="M167" i="9"/>
  <c r="M169" i="9"/>
  <c r="M173" i="9"/>
  <c r="M175" i="9"/>
  <c r="M179" i="9"/>
  <c r="M183" i="9"/>
  <c r="M187" i="9"/>
  <c r="M191" i="9"/>
  <c r="M196" i="9"/>
  <c r="M200" i="9"/>
  <c r="M202" i="9"/>
  <c r="M204" i="9"/>
  <c r="M207" i="9"/>
  <c r="M213" i="9"/>
  <c r="M215" i="9"/>
  <c r="M217" i="9"/>
  <c r="M218" i="9"/>
  <c r="M219" i="9"/>
  <c r="M224" i="9"/>
  <c r="M241" i="9"/>
  <c r="M243" i="9"/>
  <c r="M248" i="9"/>
  <c r="M250" i="9"/>
  <c r="M252" i="9"/>
  <c r="M254" i="9"/>
  <c r="M258" i="9"/>
  <c r="M260" i="9"/>
  <c r="M264" i="9"/>
  <c r="M268" i="9"/>
  <c r="M274" i="9"/>
  <c r="M278" i="9"/>
  <c r="M281" i="9"/>
  <c r="M285" i="9"/>
  <c r="M289" i="9"/>
  <c r="M293" i="9"/>
  <c r="M295" i="9"/>
  <c r="M297" i="9"/>
  <c r="M299" i="9"/>
  <c r="M300" i="9"/>
  <c r="M301" i="9"/>
  <c r="M305" i="9"/>
  <c r="M307" i="9"/>
  <c r="M309" i="9"/>
  <c r="M311" i="9"/>
  <c r="M313" i="9"/>
  <c r="M315" i="9"/>
  <c r="M317" i="9"/>
  <c r="M319" i="9"/>
  <c r="M322" i="9"/>
  <c r="M324" i="9"/>
  <c r="M326" i="9"/>
  <c r="M328" i="9"/>
  <c r="M330" i="9"/>
  <c r="M332" i="9"/>
  <c r="M334" i="9"/>
  <c r="M336" i="9"/>
  <c r="M339" i="9"/>
  <c r="M342" i="9"/>
  <c r="M348" i="9"/>
  <c r="M352" i="9"/>
  <c r="M356" i="9"/>
  <c r="M360" i="9"/>
  <c r="M364" i="9"/>
  <c r="M370" i="9"/>
  <c r="M374" i="9"/>
  <c r="M378" i="9"/>
  <c r="M382" i="9"/>
  <c r="M386" i="9"/>
  <c r="M390" i="9"/>
  <c r="M394" i="9"/>
  <c r="M398" i="9"/>
  <c r="M402"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30" i="9"/>
  <c r="Y56" i="9" l="1"/>
  <c r="M366" i="9"/>
  <c r="K14" i="9" l="1"/>
  <c r="L14" i="9"/>
  <c r="O14" i="9"/>
  <c r="U14" i="9"/>
  <c r="AA14" i="9"/>
  <c r="AF14" i="9"/>
  <c r="AA430" i="9"/>
  <c r="U430" i="9"/>
  <c r="O430" i="9"/>
  <c r="AF429" i="9"/>
  <c r="AA429" i="9"/>
  <c r="U429" i="9"/>
  <c r="N429" i="9"/>
  <c r="X429" i="9" s="1"/>
  <c r="V429" i="9" s="1"/>
  <c r="L429" i="9"/>
  <c r="K429" i="9"/>
  <c r="AF428" i="9"/>
  <c r="AA428" i="9"/>
  <c r="U428" i="9"/>
  <c r="O428" i="9"/>
  <c r="L428" i="9"/>
  <c r="K428" i="9"/>
  <c r="AP427" i="9"/>
  <c r="AK427" i="9"/>
  <c r="AF427" i="9"/>
  <c r="AA427" i="9"/>
  <c r="U427" i="9"/>
  <c r="O427" i="9"/>
  <c r="AP426" i="9"/>
  <c r="AK426" i="9"/>
  <c r="AF426" i="9"/>
  <c r="AA426" i="9"/>
  <c r="U426" i="9"/>
  <c r="O426" i="9"/>
  <c r="AP425" i="9"/>
  <c r="AK425" i="9"/>
  <c r="AF425" i="9"/>
  <c r="AA425" i="9"/>
  <c r="U425" i="9"/>
  <c r="O425" i="9"/>
  <c r="AP424" i="9"/>
  <c r="AK424" i="9"/>
  <c r="AF424" i="9"/>
  <c r="AA424" i="9"/>
  <c r="U424" i="9"/>
  <c r="O424" i="9"/>
  <c r="AP423" i="9"/>
  <c r="AK423" i="9"/>
  <c r="AF423" i="9"/>
  <c r="AA423" i="9"/>
  <c r="U423" i="9"/>
  <c r="O423" i="9"/>
  <c r="AP422" i="9"/>
  <c r="AK422" i="9"/>
  <c r="AF422" i="9"/>
  <c r="AA422" i="9"/>
  <c r="U422" i="9"/>
  <c r="O422" i="9"/>
  <c r="AP421" i="9"/>
  <c r="AK421" i="9"/>
  <c r="AF421" i="9"/>
  <c r="AA421" i="9"/>
  <c r="U421" i="9"/>
  <c r="O421" i="9"/>
  <c r="AP420" i="9"/>
  <c r="AK420" i="9"/>
  <c r="AF420" i="9"/>
  <c r="AA420" i="9"/>
  <c r="U420" i="9"/>
  <c r="O420" i="9"/>
  <c r="AP419" i="9"/>
  <c r="AK419" i="9"/>
  <c r="AF419" i="9"/>
  <c r="U419" i="9"/>
  <c r="O419" i="9"/>
  <c r="AP418" i="9"/>
  <c r="AK418" i="9"/>
  <c r="AF418" i="9"/>
  <c r="U418" i="9"/>
  <c r="O418" i="9"/>
  <c r="AP417" i="9"/>
  <c r="AK417" i="9"/>
  <c r="AF417" i="9"/>
  <c r="U417" i="9"/>
  <c r="O417" i="9"/>
  <c r="AP416" i="9"/>
  <c r="AK416" i="9"/>
  <c r="AF416" i="9"/>
  <c r="U416" i="9"/>
  <c r="O416" i="9"/>
  <c r="AP415" i="9"/>
  <c r="AK415" i="9"/>
  <c r="AF415" i="9"/>
  <c r="U415" i="9"/>
  <c r="O415" i="9"/>
  <c r="AP414" i="9"/>
  <c r="AK414" i="9"/>
  <c r="AF414" i="9"/>
  <c r="U414" i="9"/>
  <c r="O414" i="9"/>
  <c r="AP413" i="9"/>
  <c r="AK413" i="9"/>
  <c r="AF413" i="9"/>
  <c r="U413" i="9"/>
  <c r="O413" i="9"/>
  <c r="AP412" i="9"/>
  <c r="AK412" i="9"/>
  <c r="AF412" i="9"/>
  <c r="U412" i="9"/>
  <c r="O412" i="9"/>
  <c r="AP411" i="9"/>
  <c r="AK411" i="9"/>
  <c r="AF411" i="9"/>
  <c r="AA411" i="9"/>
  <c r="U411" i="9"/>
  <c r="O411" i="9"/>
  <c r="AP410" i="9"/>
  <c r="AK410" i="9"/>
  <c r="AF410" i="9"/>
  <c r="AA410" i="9"/>
  <c r="U410" i="9"/>
  <c r="O410" i="9"/>
  <c r="AP409" i="9"/>
  <c r="AK409" i="9"/>
  <c r="AF409" i="9"/>
  <c r="AA409" i="9"/>
  <c r="U409" i="9"/>
  <c r="O409" i="9"/>
  <c r="AP408" i="9"/>
  <c r="AK408" i="9"/>
  <c r="AF408" i="9"/>
  <c r="AA408" i="9"/>
  <c r="U408" i="9"/>
  <c r="O408" i="9"/>
  <c r="AP407" i="9"/>
  <c r="AK407" i="9"/>
  <c r="AF407" i="9"/>
  <c r="AA407" i="9"/>
  <c r="U407" i="9"/>
  <c r="O407" i="9"/>
  <c r="AP406" i="9"/>
  <c r="AK406" i="9"/>
  <c r="AF406" i="9"/>
  <c r="AA406" i="9"/>
  <c r="U406" i="9"/>
  <c r="O406" i="9"/>
  <c r="AP405" i="9"/>
  <c r="AK405" i="9"/>
  <c r="AF405" i="9"/>
  <c r="AA405" i="9"/>
  <c r="U405" i="9"/>
  <c r="O405" i="9"/>
  <c r="AP404" i="9"/>
  <c r="AK404" i="9"/>
  <c r="AF404" i="9"/>
  <c r="AA404" i="9"/>
  <c r="U404" i="9"/>
  <c r="O404" i="9"/>
  <c r="U403" i="9"/>
  <c r="N403" i="9"/>
  <c r="X403" i="9" s="1"/>
  <c r="V403" i="9" s="1"/>
  <c r="J403" i="9"/>
  <c r="U402" i="9"/>
  <c r="J402" i="9"/>
  <c r="U401" i="9"/>
  <c r="N401" i="9"/>
  <c r="X401" i="9" s="1"/>
  <c r="V401" i="9" s="1"/>
  <c r="J401" i="9"/>
  <c r="U400" i="9"/>
  <c r="N400" i="9"/>
  <c r="X400" i="9" s="1"/>
  <c r="V400" i="9" s="1"/>
  <c r="J400" i="9"/>
  <c r="U399" i="9"/>
  <c r="N399" i="9"/>
  <c r="X399" i="9" s="1"/>
  <c r="V399" i="9" s="1"/>
  <c r="J399" i="9"/>
  <c r="U398" i="9"/>
  <c r="J398" i="9"/>
  <c r="U397" i="9"/>
  <c r="N397" i="9"/>
  <c r="X397" i="9" s="1"/>
  <c r="V397" i="9" s="1"/>
  <c r="J397" i="9"/>
  <c r="U396" i="9"/>
  <c r="N396" i="9"/>
  <c r="X396" i="9" s="1"/>
  <c r="V396" i="9" s="1"/>
  <c r="J396" i="9"/>
  <c r="U395" i="9"/>
  <c r="N395" i="9"/>
  <c r="X395" i="9" s="1"/>
  <c r="V395" i="9" s="1"/>
  <c r="J395" i="9"/>
  <c r="U394" i="9"/>
  <c r="J394" i="9"/>
  <c r="U393" i="9"/>
  <c r="N393" i="9"/>
  <c r="X393" i="9" s="1"/>
  <c r="V393" i="9" s="1"/>
  <c r="J393" i="9"/>
  <c r="U392" i="9"/>
  <c r="N392" i="9"/>
  <c r="X392" i="9" s="1"/>
  <c r="V392" i="9" s="1"/>
  <c r="J392" i="9"/>
  <c r="U391" i="9"/>
  <c r="N391" i="9"/>
  <c r="X391" i="9" s="1"/>
  <c r="V391" i="9" s="1"/>
  <c r="J391" i="9"/>
  <c r="U390" i="9"/>
  <c r="J390" i="9"/>
  <c r="U389" i="9"/>
  <c r="N389" i="9"/>
  <c r="X389" i="9" s="1"/>
  <c r="V389" i="9" s="1"/>
  <c r="J389" i="9"/>
  <c r="U388" i="9"/>
  <c r="N388" i="9"/>
  <c r="X388" i="9" s="1"/>
  <c r="V388" i="9" s="1"/>
  <c r="J388" i="9"/>
  <c r="U387" i="9"/>
  <c r="N387" i="9"/>
  <c r="X387" i="9" s="1"/>
  <c r="V387" i="9" s="1"/>
  <c r="J387" i="9"/>
  <c r="U386" i="9"/>
  <c r="J386" i="9"/>
  <c r="U385" i="9"/>
  <c r="N385" i="9"/>
  <c r="X385" i="9" s="1"/>
  <c r="V385" i="9" s="1"/>
  <c r="J385" i="9"/>
  <c r="U384" i="9"/>
  <c r="N384" i="9"/>
  <c r="X384" i="9" s="1"/>
  <c r="V384" i="9" s="1"/>
  <c r="J384" i="9"/>
  <c r="U383" i="9"/>
  <c r="N383" i="9"/>
  <c r="X383" i="9" s="1"/>
  <c r="V383" i="9" s="1"/>
  <c r="J383" i="9"/>
  <c r="U382" i="9"/>
  <c r="J382" i="9"/>
  <c r="U381" i="9"/>
  <c r="N381" i="9"/>
  <c r="X381" i="9" s="1"/>
  <c r="V381" i="9" s="1"/>
  <c r="J381" i="9"/>
  <c r="U380" i="9"/>
  <c r="N380" i="9"/>
  <c r="X380" i="9" s="1"/>
  <c r="V380" i="9" s="1"/>
  <c r="J380" i="9"/>
  <c r="U379" i="9"/>
  <c r="N379" i="9"/>
  <c r="X379" i="9" s="1"/>
  <c r="V379" i="9" s="1"/>
  <c r="J379" i="9"/>
  <c r="U378" i="9"/>
  <c r="J378" i="9"/>
  <c r="U377" i="9"/>
  <c r="N377" i="9"/>
  <c r="X377" i="9" s="1"/>
  <c r="V377" i="9" s="1"/>
  <c r="J377" i="9"/>
  <c r="U376" i="9"/>
  <c r="N376" i="9"/>
  <c r="X376" i="9" s="1"/>
  <c r="V376" i="9" s="1"/>
  <c r="J376" i="9"/>
  <c r="U375" i="9"/>
  <c r="N375" i="9"/>
  <c r="X375" i="9" s="1"/>
  <c r="V375" i="9" s="1"/>
  <c r="J375" i="9"/>
  <c r="U374" i="9"/>
  <c r="J374" i="9"/>
  <c r="U373" i="9"/>
  <c r="N373" i="9"/>
  <c r="X373" i="9" s="1"/>
  <c r="V373" i="9" s="1"/>
  <c r="J373" i="9"/>
  <c r="U372" i="9"/>
  <c r="N372" i="9"/>
  <c r="X372" i="9" s="1"/>
  <c r="V372" i="9" s="1"/>
  <c r="J372" i="9"/>
  <c r="U371" i="9"/>
  <c r="N371" i="9"/>
  <c r="X371" i="9" s="1"/>
  <c r="V371" i="9" s="1"/>
  <c r="J371" i="9"/>
  <c r="U370" i="9"/>
  <c r="J370" i="9"/>
  <c r="U369" i="9"/>
  <c r="M369" i="9"/>
  <c r="J369" i="9"/>
  <c r="U368" i="9"/>
  <c r="M368" i="9"/>
  <c r="J368" i="9"/>
  <c r="U367" i="9"/>
  <c r="M367" i="9"/>
  <c r="J367" i="9"/>
  <c r="U365" i="9"/>
  <c r="N365" i="9"/>
  <c r="X365" i="9" s="1"/>
  <c r="V365" i="9" s="1"/>
  <c r="J365" i="9"/>
  <c r="U364" i="9"/>
  <c r="J364" i="9"/>
  <c r="U363" i="9"/>
  <c r="N363" i="9"/>
  <c r="X363" i="9" s="1"/>
  <c r="V363" i="9" s="1"/>
  <c r="J363" i="9"/>
  <c r="U362" i="9"/>
  <c r="N362" i="9"/>
  <c r="X362" i="9" s="1"/>
  <c r="V362" i="9" s="1"/>
  <c r="J362" i="9"/>
  <c r="U361" i="9"/>
  <c r="N361" i="9"/>
  <c r="X361" i="9" s="1"/>
  <c r="V361" i="9" s="1"/>
  <c r="J361" i="9"/>
  <c r="U360" i="9"/>
  <c r="J360" i="9"/>
  <c r="U359" i="9"/>
  <c r="N359" i="9"/>
  <c r="X359" i="9" s="1"/>
  <c r="V359" i="9" s="1"/>
  <c r="J359" i="9"/>
  <c r="U358" i="9"/>
  <c r="N358" i="9"/>
  <c r="X358" i="9" s="1"/>
  <c r="V358" i="9" s="1"/>
  <c r="J358" i="9"/>
  <c r="U357" i="9"/>
  <c r="N357" i="9"/>
  <c r="X357" i="9" s="1"/>
  <c r="V357" i="9" s="1"/>
  <c r="J357" i="9"/>
  <c r="U356" i="9"/>
  <c r="J356" i="9"/>
  <c r="U355" i="9"/>
  <c r="M355" i="9"/>
  <c r="J355" i="9"/>
  <c r="U353" i="9"/>
  <c r="N353" i="9"/>
  <c r="X353" i="9" s="1"/>
  <c r="V353" i="9" s="1"/>
  <c r="J353" i="9"/>
  <c r="U352" i="9"/>
  <c r="J352" i="9"/>
  <c r="U351" i="9"/>
  <c r="N351" i="9"/>
  <c r="X351" i="9" s="1"/>
  <c r="V351" i="9" s="1"/>
  <c r="J351" i="9"/>
  <c r="U350" i="9"/>
  <c r="N350" i="9"/>
  <c r="X350" i="9" s="1"/>
  <c r="V350" i="9" s="1"/>
  <c r="J350" i="9"/>
  <c r="U349" i="9"/>
  <c r="N349" i="9"/>
  <c r="X349" i="9" s="1"/>
  <c r="V349" i="9" s="1"/>
  <c r="J349" i="9"/>
  <c r="U348" i="9"/>
  <c r="J348" i="9"/>
  <c r="U347" i="9"/>
  <c r="M347" i="9"/>
  <c r="J347" i="9"/>
  <c r="U346" i="9"/>
  <c r="M346" i="9"/>
  <c r="J346" i="9"/>
  <c r="U344" i="9"/>
  <c r="M344" i="9"/>
  <c r="J344" i="9"/>
  <c r="U343" i="9"/>
  <c r="N343" i="9"/>
  <c r="X343" i="9" s="1"/>
  <c r="V343" i="9" s="1"/>
  <c r="J343" i="9"/>
  <c r="U342" i="9"/>
  <c r="J342" i="9"/>
  <c r="U341" i="9"/>
  <c r="N341" i="9"/>
  <c r="X341" i="9" s="1"/>
  <c r="V341" i="9" s="1"/>
  <c r="J341" i="9"/>
  <c r="U340" i="9"/>
  <c r="N340" i="9"/>
  <c r="X340" i="9" s="1"/>
  <c r="V340" i="9" s="1"/>
  <c r="J340" i="9"/>
  <c r="U339" i="9"/>
  <c r="J339" i="9"/>
  <c r="U338" i="9"/>
  <c r="N338" i="9"/>
  <c r="X338" i="9" s="1"/>
  <c r="V338" i="9" s="1"/>
  <c r="J338" i="9"/>
  <c r="U337" i="9"/>
  <c r="N337" i="9"/>
  <c r="X337" i="9" s="1"/>
  <c r="V337" i="9" s="1"/>
  <c r="J337" i="9"/>
  <c r="U336" i="9"/>
  <c r="J336" i="9"/>
  <c r="AF335" i="9"/>
  <c r="U335" i="9"/>
  <c r="N335" i="9"/>
  <c r="X335" i="9" s="1"/>
  <c r="V335" i="9" s="1"/>
  <c r="J335" i="9"/>
  <c r="AF334" i="9"/>
  <c r="AA334" i="9"/>
  <c r="U334" i="9"/>
  <c r="O334" i="9"/>
  <c r="J334" i="9"/>
  <c r="AF333" i="9"/>
  <c r="U333" i="9"/>
  <c r="N333" i="9"/>
  <c r="X333" i="9" s="1"/>
  <c r="V333" i="9" s="1"/>
  <c r="J333" i="9"/>
  <c r="AF332" i="9"/>
  <c r="AA332" i="9"/>
  <c r="U332" i="9"/>
  <c r="O332" i="9"/>
  <c r="J332" i="9"/>
  <c r="AF331" i="9"/>
  <c r="U331" i="9"/>
  <c r="N331" i="9"/>
  <c r="X331" i="9" s="1"/>
  <c r="V331" i="9" s="1"/>
  <c r="J331" i="9"/>
  <c r="AF330" i="9"/>
  <c r="AA330" i="9"/>
  <c r="U330" i="9"/>
  <c r="O330" i="9"/>
  <c r="J330" i="9"/>
  <c r="AF329" i="9"/>
  <c r="U329" i="9"/>
  <c r="N329" i="9"/>
  <c r="X329" i="9" s="1"/>
  <c r="V329" i="9" s="1"/>
  <c r="J329" i="9"/>
  <c r="AF328" i="9"/>
  <c r="AA328" i="9"/>
  <c r="U328" i="9"/>
  <c r="O328" i="9"/>
  <c r="J328" i="9"/>
  <c r="AK327" i="9"/>
  <c r="U327" i="9"/>
  <c r="N327" i="9"/>
  <c r="X327" i="9" s="1"/>
  <c r="V327" i="9" s="1"/>
  <c r="J327" i="9"/>
  <c r="AK326" i="9"/>
  <c r="U326" i="9"/>
  <c r="O326" i="9"/>
  <c r="J326" i="9"/>
  <c r="AF325" i="9"/>
  <c r="U325" i="9"/>
  <c r="N325" i="9"/>
  <c r="X325" i="9" s="1"/>
  <c r="V325" i="9" s="1"/>
  <c r="J325" i="9"/>
  <c r="AF324" i="9"/>
  <c r="U324" i="9"/>
  <c r="O324" i="9"/>
  <c r="J324" i="9"/>
  <c r="AF323" i="9"/>
  <c r="U323" i="9"/>
  <c r="N323" i="9"/>
  <c r="X323" i="9" s="1"/>
  <c r="V323" i="9" s="1"/>
  <c r="J323" i="9"/>
  <c r="AF322" i="9"/>
  <c r="U322" i="9"/>
  <c r="O322" i="9"/>
  <c r="J322" i="9"/>
  <c r="AF321" i="9"/>
  <c r="U321" i="9"/>
  <c r="X321" i="9"/>
  <c r="V321" i="9" s="1"/>
  <c r="J321" i="9"/>
  <c r="U320" i="9"/>
  <c r="N320" i="9"/>
  <c r="X320" i="9" s="1"/>
  <c r="V320" i="9" s="1"/>
  <c r="J320" i="9"/>
  <c r="U319" i="9"/>
  <c r="O319" i="9"/>
  <c r="J319" i="9"/>
  <c r="U318" i="9"/>
  <c r="N318" i="9"/>
  <c r="X318" i="9" s="1"/>
  <c r="V318" i="9" s="1"/>
  <c r="J318" i="9"/>
  <c r="U317" i="9"/>
  <c r="O317" i="9"/>
  <c r="J317" i="9"/>
  <c r="U316" i="9"/>
  <c r="N316" i="9"/>
  <c r="X316" i="9" s="1"/>
  <c r="V316" i="9" s="1"/>
  <c r="J316" i="9"/>
  <c r="U315" i="9"/>
  <c r="O315" i="9"/>
  <c r="J315" i="9"/>
  <c r="U314" i="9"/>
  <c r="N314" i="9"/>
  <c r="X314" i="9" s="1"/>
  <c r="V314" i="9" s="1"/>
  <c r="J314" i="9"/>
  <c r="U313" i="9"/>
  <c r="O313" i="9"/>
  <c r="J313" i="9"/>
  <c r="AF312" i="9"/>
  <c r="U312" i="9"/>
  <c r="N312" i="9"/>
  <c r="X312" i="9" s="1"/>
  <c r="V312" i="9" s="1"/>
  <c r="J312" i="9"/>
  <c r="AF311" i="9"/>
  <c r="AA311" i="9"/>
  <c r="U311" i="9"/>
  <c r="O311" i="9"/>
  <c r="J311" i="9"/>
  <c r="AF310" i="9"/>
  <c r="AA310" i="9"/>
  <c r="U310" i="9"/>
  <c r="N310" i="9"/>
  <c r="X310" i="9" s="1"/>
  <c r="V310" i="9" s="1"/>
  <c r="J310" i="9"/>
  <c r="AF309" i="9"/>
  <c r="AA309" i="9"/>
  <c r="U309" i="9"/>
  <c r="O309" i="9"/>
  <c r="J309" i="9"/>
  <c r="AK308" i="9"/>
  <c r="AF308" i="9"/>
  <c r="U308" i="9"/>
  <c r="N308" i="9"/>
  <c r="X308" i="9" s="1"/>
  <c r="V308" i="9" s="1"/>
  <c r="J308" i="9"/>
  <c r="AK307" i="9"/>
  <c r="AF307" i="9"/>
  <c r="U307" i="9"/>
  <c r="O307" i="9"/>
  <c r="J307" i="9"/>
  <c r="AF306" i="9"/>
  <c r="U306" i="9"/>
  <c r="N306" i="9"/>
  <c r="X306" i="9" s="1"/>
  <c r="V306" i="9" s="1"/>
  <c r="J306" i="9"/>
  <c r="AF305" i="9"/>
  <c r="U305" i="9"/>
  <c r="O305" i="9"/>
  <c r="J305" i="9"/>
  <c r="U304" i="9"/>
  <c r="N304" i="9"/>
  <c r="X304" i="9" s="1"/>
  <c r="V304" i="9" s="1"/>
  <c r="J304" i="9"/>
  <c r="U303" i="9"/>
  <c r="N303" i="9"/>
  <c r="X303" i="9" s="1"/>
  <c r="V303" i="9" s="1"/>
  <c r="J303" i="9"/>
  <c r="AF302" i="9"/>
  <c r="U302" i="9"/>
  <c r="N302" i="9"/>
  <c r="X302" i="9" s="1"/>
  <c r="V302" i="9" s="1"/>
  <c r="J302" i="9"/>
  <c r="AF301" i="9"/>
  <c r="AA301" i="9"/>
  <c r="U301" i="9"/>
  <c r="O301" i="9"/>
  <c r="J301" i="9"/>
  <c r="AK300" i="9"/>
  <c r="U300" i="9"/>
  <c r="O300" i="9"/>
  <c r="J300" i="9"/>
  <c r="AK299" i="9"/>
  <c r="U299" i="9"/>
  <c r="O299" i="9"/>
  <c r="J299" i="9"/>
  <c r="AF298" i="9"/>
  <c r="U298" i="9"/>
  <c r="N298" i="9"/>
  <c r="X298" i="9" s="1"/>
  <c r="V298" i="9" s="1"/>
  <c r="J298" i="9"/>
  <c r="AF297" i="9"/>
  <c r="U297" i="9"/>
  <c r="O297" i="9"/>
  <c r="J297" i="9"/>
  <c r="AF296" i="9"/>
  <c r="U296" i="9"/>
  <c r="N296" i="9"/>
  <c r="X296" i="9" s="1"/>
  <c r="V296" i="9" s="1"/>
  <c r="J296" i="9"/>
  <c r="AF295" i="9"/>
  <c r="U295" i="9"/>
  <c r="O295" i="9"/>
  <c r="J295" i="9"/>
  <c r="AF294" i="9"/>
  <c r="U294" i="9"/>
  <c r="N294" i="9"/>
  <c r="X294" i="9" s="1"/>
  <c r="V294" i="9" s="1"/>
  <c r="J294" i="9"/>
  <c r="AF293" i="9"/>
  <c r="U293" i="9"/>
  <c r="O293" i="9"/>
  <c r="J293" i="9"/>
  <c r="AK292" i="9"/>
  <c r="U292" i="9"/>
  <c r="N292" i="9"/>
  <c r="X292" i="9" s="1"/>
  <c r="V292" i="9" s="1"/>
  <c r="J292" i="9"/>
  <c r="AK291" i="9"/>
  <c r="U291" i="9"/>
  <c r="N291" i="9"/>
  <c r="X291" i="9" s="1"/>
  <c r="V291" i="9" s="1"/>
  <c r="J291" i="9"/>
  <c r="AK290" i="9"/>
  <c r="U290" i="9"/>
  <c r="N290" i="9"/>
  <c r="X290" i="9" s="1"/>
  <c r="V290" i="9" s="1"/>
  <c r="J290" i="9"/>
  <c r="AK289" i="9"/>
  <c r="U289" i="9"/>
  <c r="O289" i="9"/>
  <c r="J289" i="9"/>
  <c r="AK288" i="9"/>
  <c r="U288" i="9"/>
  <c r="N288" i="9"/>
  <c r="X288" i="9" s="1"/>
  <c r="V288" i="9" s="1"/>
  <c r="J288" i="9"/>
  <c r="AK287" i="9"/>
  <c r="U287" i="9"/>
  <c r="N287" i="9"/>
  <c r="X287" i="9" s="1"/>
  <c r="V287" i="9" s="1"/>
  <c r="J287" i="9"/>
  <c r="AK286" i="9"/>
  <c r="U286" i="9"/>
  <c r="N286" i="9"/>
  <c r="X286" i="9" s="1"/>
  <c r="V286" i="9" s="1"/>
  <c r="J286" i="9"/>
  <c r="AK285" i="9"/>
  <c r="U285" i="9"/>
  <c r="O285" i="9"/>
  <c r="J285" i="9"/>
  <c r="AK284" i="9"/>
  <c r="U284" i="9"/>
  <c r="N284" i="9"/>
  <c r="X284" i="9" s="1"/>
  <c r="V284" i="9" s="1"/>
  <c r="J284" i="9"/>
  <c r="AK283" i="9"/>
  <c r="U283" i="9"/>
  <c r="N283" i="9"/>
  <c r="X283" i="9" s="1"/>
  <c r="V283" i="9" s="1"/>
  <c r="J283" i="9"/>
  <c r="AK282" i="9"/>
  <c r="U282" i="9"/>
  <c r="N282" i="9"/>
  <c r="X282" i="9" s="1"/>
  <c r="V282" i="9" s="1"/>
  <c r="J282" i="9"/>
  <c r="AK281" i="9"/>
  <c r="U281" i="9"/>
  <c r="O281" i="9"/>
  <c r="J281" i="9"/>
  <c r="AK280" i="9"/>
  <c r="U280" i="9"/>
  <c r="N280" i="9"/>
  <c r="X280" i="9" s="1"/>
  <c r="V280" i="9" s="1"/>
  <c r="J280" i="9"/>
  <c r="AK279" i="9"/>
  <c r="U279" i="9"/>
  <c r="N279" i="9"/>
  <c r="X279" i="9" s="1"/>
  <c r="V279" i="9" s="1"/>
  <c r="J279" i="9"/>
  <c r="AK278" i="9"/>
  <c r="U278" i="9"/>
  <c r="O278" i="9"/>
  <c r="J278" i="9"/>
  <c r="AK277" i="9"/>
  <c r="U277" i="9"/>
  <c r="N277" i="9"/>
  <c r="X277" i="9" s="1"/>
  <c r="V277" i="9" s="1"/>
  <c r="J277" i="9"/>
  <c r="AK276" i="9"/>
  <c r="U276" i="9"/>
  <c r="N276" i="9"/>
  <c r="X276" i="9" s="1"/>
  <c r="V276" i="9" s="1"/>
  <c r="J276" i="9"/>
  <c r="AK275" i="9"/>
  <c r="AF275" i="9"/>
  <c r="U275" i="9"/>
  <c r="N275" i="9"/>
  <c r="X275" i="9" s="1"/>
  <c r="V275" i="9" s="1"/>
  <c r="J275" i="9"/>
  <c r="AK274" i="9"/>
  <c r="AF274" i="9"/>
  <c r="AA274" i="9"/>
  <c r="U274" i="9"/>
  <c r="O274" i="9"/>
  <c r="J274" i="9"/>
  <c r="U270" i="9"/>
  <c r="X270" i="9"/>
  <c r="V270" i="9" s="1"/>
  <c r="L270" i="9"/>
  <c r="K270" i="9"/>
  <c r="J270" i="9"/>
  <c r="AF269" i="9"/>
  <c r="AA269" i="9"/>
  <c r="U269" i="9"/>
  <c r="X269" i="9"/>
  <c r="V269" i="9" s="1"/>
  <c r="L269" i="9"/>
  <c r="AF268" i="9"/>
  <c r="AA268" i="9"/>
  <c r="U268" i="9"/>
  <c r="O268" i="9"/>
  <c r="L268" i="9"/>
  <c r="U267" i="9"/>
  <c r="X267" i="9"/>
  <c r="V267" i="9" s="1"/>
  <c r="L267" i="9"/>
  <c r="K267" i="9"/>
  <c r="J267" i="9"/>
  <c r="U266" i="9"/>
  <c r="X266" i="9"/>
  <c r="V266" i="9" s="1"/>
  <c r="L266" i="9"/>
  <c r="K266" i="9"/>
  <c r="J266" i="9"/>
  <c r="AF265" i="9"/>
  <c r="AA265" i="9"/>
  <c r="U265" i="9"/>
  <c r="X265" i="9"/>
  <c r="V265" i="9" s="1"/>
  <c r="L265" i="9"/>
  <c r="AF264" i="9"/>
  <c r="AA264" i="9"/>
  <c r="U264" i="9"/>
  <c r="O264" i="9"/>
  <c r="L264" i="9"/>
  <c r="U263" i="9"/>
  <c r="N263" i="9"/>
  <c r="X263" i="9" s="1"/>
  <c r="V263" i="9" s="1"/>
  <c r="L263" i="9"/>
  <c r="K263" i="9"/>
  <c r="J263" i="9"/>
  <c r="U262" i="9"/>
  <c r="N262" i="9"/>
  <c r="X262" i="9" s="1"/>
  <c r="V262" i="9" s="1"/>
  <c r="L262" i="9"/>
  <c r="K262" i="9"/>
  <c r="J262" i="9"/>
  <c r="AF261" i="9"/>
  <c r="AA261" i="9"/>
  <c r="U261" i="9"/>
  <c r="N261" i="9"/>
  <c r="X261" i="9" s="1"/>
  <c r="V261" i="9" s="1"/>
  <c r="L261" i="9"/>
  <c r="AF260" i="9"/>
  <c r="AA260" i="9"/>
  <c r="U260" i="9"/>
  <c r="O260" i="9"/>
  <c r="L260" i="9"/>
  <c r="AK259" i="9"/>
  <c r="AF259" i="9"/>
  <c r="U259" i="9"/>
  <c r="N259" i="9"/>
  <c r="X259" i="9" s="1"/>
  <c r="V259" i="9" s="1"/>
  <c r="L259" i="9"/>
  <c r="AK258" i="9"/>
  <c r="AF258" i="9"/>
  <c r="U258" i="9"/>
  <c r="O258" i="9"/>
  <c r="L258" i="9"/>
  <c r="U257" i="9"/>
  <c r="N257" i="9"/>
  <c r="X257" i="9" s="1"/>
  <c r="V257" i="9" s="1"/>
  <c r="L257" i="9"/>
  <c r="K257" i="9"/>
  <c r="J257" i="9"/>
  <c r="U256" i="9"/>
  <c r="N256" i="9"/>
  <c r="X256" i="9" s="1"/>
  <c r="V256" i="9" s="1"/>
  <c r="L256" i="9"/>
  <c r="K256" i="9"/>
  <c r="J256" i="9"/>
  <c r="AF255" i="9"/>
  <c r="AA255" i="9"/>
  <c r="U255" i="9"/>
  <c r="N255" i="9"/>
  <c r="X255" i="9" s="1"/>
  <c r="V255" i="9" s="1"/>
  <c r="L255" i="9"/>
  <c r="AF254" i="9"/>
  <c r="AA254" i="9"/>
  <c r="U254" i="9"/>
  <c r="O254" i="9"/>
  <c r="L254" i="9"/>
  <c r="AK253" i="9"/>
  <c r="AF253" i="9"/>
  <c r="U253" i="9"/>
  <c r="N253" i="9"/>
  <c r="X253" i="9" s="1"/>
  <c r="V253" i="9" s="1"/>
  <c r="L253" i="9"/>
  <c r="AK252" i="9"/>
  <c r="AF252" i="9"/>
  <c r="U252" i="9"/>
  <c r="O252" i="9"/>
  <c r="L252" i="9"/>
  <c r="AF251" i="9"/>
  <c r="AA251" i="9"/>
  <c r="U251" i="9"/>
  <c r="N251" i="9"/>
  <c r="X251" i="9" s="1"/>
  <c r="V251" i="9" s="1"/>
  <c r="L251" i="9"/>
  <c r="AF250" i="9"/>
  <c r="AA250" i="9"/>
  <c r="U250" i="9"/>
  <c r="O250" i="9"/>
  <c r="L250" i="9"/>
  <c r="AK249" i="9"/>
  <c r="AF249" i="9"/>
  <c r="U249" i="9"/>
  <c r="N249" i="9"/>
  <c r="X249" i="9" s="1"/>
  <c r="V249" i="9" s="1"/>
  <c r="L249" i="9"/>
  <c r="AK248" i="9"/>
  <c r="AF248" i="9"/>
  <c r="U248" i="9"/>
  <c r="O248" i="9"/>
  <c r="L248" i="9"/>
  <c r="U247" i="9"/>
  <c r="N247" i="9"/>
  <c r="X247" i="9" s="1"/>
  <c r="V247" i="9" s="1"/>
  <c r="L247" i="9"/>
  <c r="K247" i="9"/>
  <c r="J247" i="9"/>
  <c r="U246" i="9"/>
  <c r="N246" i="9"/>
  <c r="X246" i="9" s="1"/>
  <c r="V246" i="9" s="1"/>
  <c r="L246" i="9"/>
  <c r="K246" i="9"/>
  <c r="J246" i="9"/>
  <c r="U245" i="9"/>
  <c r="N245" i="9"/>
  <c r="X245" i="9" s="1"/>
  <c r="V245" i="9" s="1"/>
  <c r="L245" i="9"/>
  <c r="K245" i="9"/>
  <c r="J245" i="9"/>
  <c r="AF244" i="9"/>
  <c r="AA244" i="9"/>
  <c r="U244" i="9"/>
  <c r="N244" i="9"/>
  <c r="X244" i="9" s="1"/>
  <c r="V244" i="9" s="1"/>
  <c r="L244" i="9"/>
  <c r="AF243" i="9"/>
  <c r="AA243" i="9"/>
  <c r="U243" i="9"/>
  <c r="O243" i="9"/>
  <c r="L243" i="9"/>
  <c r="AK242" i="9"/>
  <c r="AF242" i="9"/>
  <c r="U242" i="9"/>
  <c r="N242" i="9"/>
  <c r="X242" i="9" s="1"/>
  <c r="V242" i="9" s="1"/>
  <c r="L242" i="9"/>
  <c r="AK241" i="9"/>
  <c r="U241" i="9"/>
  <c r="O241" i="9"/>
  <c r="L241" i="9"/>
  <c r="U228" i="9"/>
  <c r="X228" i="9"/>
  <c r="V228" i="9" s="1"/>
  <c r="L228" i="9"/>
  <c r="K228" i="9"/>
  <c r="J228" i="9"/>
  <c r="U227" i="9"/>
  <c r="X227" i="9"/>
  <c r="V227" i="9" s="1"/>
  <c r="L227" i="9"/>
  <c r="K227" i="9"/>
  <c r="J227" i="9"/>
  <c r="U226" i="9"/>
  <c r="X226" i="9"/>
  <c r="V226" i="9" s="1"/>
  <c r="L226" i="9"/>
  <c r="K226" i="9"/>
  <c r="J226" i="9"/>
  <c r="U225" i="9"/>
  <c r="X225" i="9"/>
  <c r="V225" i="9" s="1"/>
  <c r="L225" i="9"/>
  <c r="AP224" i="9"/>
  <c r="AK224" i="9"/>
  <c r="AF224" i="9"/>
  <c r="AA224" i="9"/>
  <c r="U224" i="9"/>
  <c r="O224" i="9"/>
  <c r="L224" i="9"/>
  <c r="U223" i="9"/>
  <c r="X223" i="9"/>
  <c r="V223" i="9" s="1"/>
  <c r="L223" i="9"/>
  <c r="K223" i="9"/>
  <c r="J223" i="9"/>
  <c r="U222" i="9"/>
  <c r="X222" i="9"/>
  <c r="V222" i="9" s="1"/>
  <c r="L222" i="9"/>
  <c r="K222" i="9"/>
  <c r="J222" i="9"/>
  <c r="U221" i="9"/>
  <c r="X221" i="9"/>
  <c r="V221" i="9" s="1"/>
  <c r="L221" i="9"/>
  <c r="K221" i="9"/>
  <c r="J221" i="9"/>
  <c r="AF220" i="9"/>
  <c r="AA220" i="9"/>
  <c r="U220" i="9"/>
  <c r="X220" i="9"/>
  <c r="V220" i="9" s="1"/>
  <c r="L220" i="9"/>
  <c r="K220" i="9"/>
  <c r="AF219" i="9"/>
  <c r="AA219" i="9"/>
  <c r="U219" i="9"/>
  <c r="O219" i="9"/>
  <c r="L219" i="9"/>
  <c r="K219" i="9"/>
  <c r="AF218" i="9"/>
  <c r="U218" i="9"/>
  <c r="O218" i="9"/>
  <c r="L218" i="9"/>
  <c r="K218" i="9"/>
  <c r="AF217" i="9"/>
  <c r="AA217" i="9"/>
  <c r="U217" i="9"/>
  <c r="O217" i="9"/>
  <c r="L217" i="9"/>
  <c r="K217" i="9"/>
  <c r="AK216" i="9"/>
  <c r="U216" i="9"/>
  <c r="N216" i="9"/>
  <c r="X216" i="9" s="1"/>
  <c r="V216" i="9" s="1"/>
  <c r="L216" i="9"/>
  <c r="AK215" i="9"/>
  <c r="U215" i="9"/>
  <c r="O215" i="9"/>
  <c r="L215" i="9"/>
  <c r="AK214" i="9"/>
  <c r="U214" i="9"/>
  <c r="N214" i="9"/>
  <c r="X214" i="9" s="1"/>
  <c r="V214" i="9" s="1"/>
  <c r="L214" i="9"/>
  <c r="K214" i="9"/>
  <c r="AK213" i="9"/>
  <c r="U213" i="9"/>
  <c r="O213" i="9"/>
  <c r="L213" i="9"/>
  <c r="K213" i="9"/>
  <c r="U212" i="9"/>
  <c r="N212" i="9"/>
  <c r="X212" i="9" s="1"/>
  <c r="V212" i="9" s="1"/>
  <c r="L212" i="9"/>
  <c r="K212" i="9"/>
  <c r="J212" i="9"/>
  <c r="U211" i="9"/>
  <c r="N211" i="9"/>
  <c r="X211" i="9" s="1"/>
  <c r="V211" i="9" s="1"/>
  <c r="L211" i="9"/>
  <c r="K211" i="9"/>
  <c r="J211" i="9"/>
  <c r="U210" i="9"/>
  <c r="N210" i="9"/>
  <c r="X210" i="9" s="1"/>
  <c r="V210" i="9" s="1"/>
  <c r="L210" i="9"/>
  <c r="K210" i="9"/>
  <c r="J210" i="9"/>
  <c r="U209" i="9"/>
  <c r="N209" i="9"/>
  <c r="X209" i="9" s="1"/>
  <c r="V209" i="9" s="1"/>
  <c r="L209" i="9"/>
  <c r="K209" i="9"/>
  <c r="J209" i="9"/>
  <c r="AP208" i="9"/>
  <c r="AK208" i="9"/>
  <c r="AF208" i="9"/>
  <c r="AA208" i="9"/>
  <c r="U208" i="9"/>
  <c r="N208" i="9"/>
  <c r="X208" i="9" s="1"/>
  <c r="V208" i="9" s="1"/>
  <c r="L208" i="9"/>
  <c r="AP207" i="9"/>
  <c r="AK207" i="9"/>
  <c r="AF207" i="9"/>
  <c r="AA207" i="9"/>
  <c r="U207" i="9"/>
  <c r="O207" i="9"/>
  <c r="L207" i="9"/>
  <c r="U206" i="9"/>
  <c r="N206" i="9"/>
  <c r="X206" i="9" s="1"/>
  <c r="V206" i="9" s="1"/>
  <c r="L206" i="9"/>
  <c r="K206" i="9"/>
  <c r="J206" i="9"/>
  <c r="AF205" i="9"/>
  <c r="AA205" i="9"/>
  <c r="U205" i="9"/>
  <c r="N205" i="9"/>
  <c r="X205" i="9" s="1"/>
  <c r="V205" i="9" s="1"/>
  <c r="L205" i="9"/>
  <c r="K205" i="9"/>
  <c r="AF204" i="9"/>
  <c r="AA204" i="9"/>
  <c r="U204" i="9"/>
  <c r="O204" i="9"/>
  <c r="L204" i="9"/>
  <c r="K204" i="9"/>
  <c r="AF203" i="9"/>
  <c r="U203" i="9"/>
  <c r="N203" i="9"/>
  <c r="X203" i="9" s="1"/>
  <c r="V203" i="9" s="1"/>
  <c r="L203" i="9"/>
  <c r="K203" i="9"/>
  <c r="AF202" i="9"/>
  <c r="U202" i="9"/>
  <c r="O202" i="9"/>
  <c r="L202" i="9"/>
  <c r="K202" i="9"/>
  <c r="AF201" i="9"/>
  <c r="AA201" i="9"/>
  <c r="U201" i="9"/>
  <c r="N201" i="9"/>
  <c r="X201" i="9" s="1"/>
  <c r="V201" i="9" s="1"/>
  <c r="L201" i="9"/>
  <c r="K201" i="9"/>
  <c r="AF200" i="9"/>
  <c r="AA200" i="9"/>
  <c r="U200" i="9"/>
  <c r="O200" i="9"/>
  <c r="L200" i="9"/>
  <c r="K200" i="9"/>
  <c r="U199" i="9"/>
  <c r="N199" i="9"/>
  <c r="X199" i="9" s="1"/>
  <c r="V199" i="9" s="1"/>
  <c r="L199" i="9"/>
  <c r="K199" i="9"/>
  <c r="J199" i="9"/>
  <c r="U198" i="9"/>
  <c r="N198" i="9"/>
  <c r="X198" i="9" s="1"/>
  <c r="V198" i="9" s="1"/>
  <c r="L198" i="9"/>
  <c r="K198" i="9"/>
  <c r="J198" i="9"/>
  <c r="AP197" i="9"/>
  <c r="AK197" i="9"/>
  <c r="AF197" i="9"/>
  <c r="AA197" i="9"/>
  <c r="U197" i="9"/>
  <c r="N197" i="9"/>
  <c r="X197" i="9" s="1"/>
  <c r="V197" i="9" s="1"/>
  <c r="L197" i="9"/>
  <c r="AP196" i="9"/>
  <c r="AK196" i="9"/>
  <c r="AF196" i="9"/>
  <c r="AA196" i="9"/>
  <c r="U196" i="9"/>
  <c r="O196" i="9"/>
  <c r="L196" i="9"/>
  <c r="U195" i="9"/>
  <c r="N195" i="9"/>
  <c r="X195" i="9" s="1"/>
  <c r="V195" i="9" s="1"/>
  <c r="L195" i="9"/>
  <c r="K195" i="9"/>
  <c r="J195" i="9"/>
  <c r="U194" i="9"/>
  <c r="N194" i="9"/>
  <c r="X194" i="9" s="1"/>
  <c r="V194" i="9" s="1"/>
  <c r="L194" i="9"/>
  <c r="K194" i="9"/>
  <c r="J194" i="9"/>
  <c r="U193" i="9"/>
  <c r="N193" i="9"/>
  <c r="X193" i="9" s="1"/>
  <c r="V193" i="9" s="1"/>
  <c r="L193" i="9"/>
  <c r="K193" i="9"/>
  <c r="J193" i="9"/>
  <c r="AP192" i="9"/>
  <c r="AK192" i="9"/>
  <c r="AF192" i="9"/>
  <c r="AA192" i="9"/>
  <c r="U192" i="9"/>
  <c r="N192" i="9"/>
  <c r="X192" i="9" s="1"/>
  <c r="V192" i="9" s="1"/>
  <c r="L192" i="9"/>
  <c r="K192" i="9"/>
  <c r="AP191" i="9"/>
  <c r="AK191" i="9"/>
  <c r="AF191" i="9"/>
  <c r="AA191" i="9"/>
  <c r="U191" i="9"/>
  <c r="O191" i="9"/>
  <c r="L191" i="9"/>
  <c r="K191" i="9"/>
  <c r="U190" i="9"/>
  <c r="N190" i="9"/>
  <c r="X190" i="9" s="1"/>
  <c r="V190" i="9" s="1"/>
  <c r="L190" i="9"/>
  <c r="K190" i="9"/>
  <c r="J190" i="9"/>
  <c r="U189" i="9"/>
  <c r="N189" i="9"/>
  <c r="X189" i="9" s="1"/>
  <c r="V189" i="9" s="1"/>
  <c r="L189" i="9"/>
  <c r="K189" i="9"/>
  <c r="J189" i="9"/>
  <c r="AF188" i="9"/>
  <c r="AA188" i="9"/>
  <c r="U188" i="9"/>
  <c r="N188" i="9"/>
  <c r="X188" i="9" s="1"/>
  <c r="V188" i="9" s="1"/>
  <c r="L188" i="9"/>
  <c r="AF187" i="9"/>
  <c r="AA187" i="9"/>
  <c r="U187" i="9"/>
  <c r="O187" i="9"/>
  <c r="L187" i="9"/>
  <c r="U186" i="9"/>
  <c r="N186" i="9"/>
  <c r="X186" i="9" s="1"/>
  <c r="V186" i="9" s="1"/>
  <c r="L186" i="9"/>
  <c r="K186" i="9"/>
  <c r="J186" i="9"/>
  <c r="U185" i="9"/>
  <c r="N185" i="9"/>
  <c r="X185" i="9" s="1"/>
  <c r="V185" i="9" s="1"/>
  <c r="L185" i="9"/>
  <c r="K185" i="9"/>
  <c r="J185" i="9"/>
  <c r="AF184" i="9"/>
  <c r="AA184" i="9"/>
  <c r="U184" i="9"/>
  <c r="N184" i="9"/>
  <c r="X184" i="9" s="1"/>
  <c r="V184" i="9" s="1"/>
  <c r="L184" i="9"/>
  <c r="K184" i="9"/>
  <c r="AF183" i="9"/>
  <c r="AA183" i="9"/>
  <c r="U183" i="9"/>
  <c r="O183" i="9"/>
  <c r="L183" i="9"/>
  <c r="K183" i="9"/>
  <c r="U182" i="9"/>
  <c r="N182" i="9"/>
  <c r="X182" i="9" s="1"/>
  <c r="V182" i="9" s="1"/>
  <c r="L182" i="9"/>
  <c r="K182" i="9"/>
  <c r="J182" i="9"/>
  <c r="U181" i="9"/>
  <c r="N181" i="9"/>
  <c r="X181" i="9" s="1"/>
  <c r="V181" i="9" s="1"/>
  <c r="L181" i="9"/>
  <c r="K181" i="9"/>
  <c r="J181" i="9"/>
  <c r="AF180" i="9"/>
  <c r="AA180" i="9"/>
  <c r="U180" i="9"/>
  <c r="N180" i="9"/>
  <c r="X180" i="9" s="1"/>
  <c r="V180" i="9" s="1"/>
  <c r="L180" i="9"/>
  <c r="AF179" i="9"/>
  <c r="AA179" i="9"/>
  <c r="U179" i="9"/>
  <c r="O179" i="9"/>
  <c r="L179" i="9"/>
  <c r="U178" i="9"/>
  <c r="N178" i="9"/>
  <c r="X178" i="9" s="1"/>
  <c r="V178" i="9" s="1"/>
  <c r="L178" i="9"/>
  <c r="K178" i="9"/>
  <c r="J178" i="9"/>
  <c r="U177" i="9"/>
  <c r="N177" i="9"/>
  <c r="X177" i="9" s="1"/>
  <c r="V177" i="9" s="1"/>
  <c r="L177" i="9"/>
  <c r="K177" i="9"/>
  <c r="J177" i="9"/>
  <c r="AF176" i="9"/>
  <c r="AA176" i="9"/>
  <c r="U176" i="9"/>
  <c r="N176" i="9"/>
  <c r="X176" i="9" s="1"/>
  <c r="V176" i="9" s="1"/>
  <c r="L176" i="9"/>
  <c r="K176" i="9"/>
  <c r="AF175" i="9"/>
  <c r="AA175" i="9"/>
  <c r="U175" i="9"/>
  <c r="O175" i="9"/>
  <c r="L175" i="9"/>
  <c r="K175" i="9"/>
  <c r="AP174" i="9"/>
  <c r="AK174" i="9"/>
  <c r="U174" i="9"/>
  <c r="N174" i="9"/>
  <c r="X174" i="9" s="1"/>
  <c r="V174" i="9" s="1"/>
  <c r="L174" i="9"/>
  <c r="AP173" i="9"/>
  <c r="AK173" i="9"/>
  <c r="U173" i="9"/>
  <c r="O173" i="9"/>
  <c r="L173" i="9"/>
  <c r="U172" i="9"/>
  <c r="N172" i="9"/>
  <c r="X172" i="9" s="1"/>
  <c r="V172" i="9" s="1"/>
  <c r="L172" i="9"/>
  <c r="K172" i="9"/>
  <c r="J172" i="9"/>
  <c r="U171" i="9"/>
  <c r="N171" i="9"/>
  <c r="X171" i="9" s="1"/>
  <c r="V171" i="9" s="1"/>
  <c r="L171" i="9"/>
  <c r="K171" i="9"/>
  <c r="J171" i="9"/>
  <c r="AF170" i="9"/>
  <c r="AA170" i="9"/>
  <c r="U170" i="9"/>
  <c r="N170" i="9"/>
  <c r="X170" i="9" s="1"/>
  <c r="V170" i="9" s="1"/>
  <c r="L170" i="9"/>
  <c r="AF169" i="9"/>
  <c r="AA169" i="9"/>
  <c r="U169" i="9"/>
  <c r="O169" i="9"/>
  <c r="L169" i="9"/>
  <c r="AP167" i="9"/>
  <c r="AK167" i="9"/>
  <c r="U167" i="9"/>
  <c r="O167" i="9"/>
  <c r="L167" i="9"/>
  <c r="K167" i="9"/>
  <c r="AK166" i="9"/>
  <c r="U166" i="9"/>
  <c r="N166" i="9"/>
  <c r="X166" i="9" s="1"/>
  <c r="V166" i="9" s="1"/>
  <c r="L166" i="9"/>
  <c r="K166" i="9"/>
  <c r="AK165" i="9"/>
  <c r="U165" i="9"/>
  <c r="O165" i="9"/>
  <c r="L165" i="9"/>
  <c r="K165" i="9"/>
  <c r="U164" i="9"/>
  <c r="N164" i="9"/>
  <c r="X164" i="9" s="1"/>
  <c r="V164" i="9" s="1"/>
  <c r="L164" i="9"/>
  <c r="K164" i="9"/>
  <c r="J164" i="9"/>
  <c r="U163" i="9"/>
  <c r="N163" i="9"/>
  <c r="X163" i="9" s="1"/>
  <c r="V163" i="9" s="1"/>
  <c r="L163" i="9"/>
  <c r="K163" i="9"/>
  <c r="J163" i="9"/>
  <c r="U162" i="9"/>
  <c r="N162" i="9"/>
  <c r="X162" i="9" s="1"/>
  <c r="V162" i="9" s="1"/>
  <c r="L162" i="9"/>
  <c r="K162" i="9"/>
  <c r="J162" i="9"/>
  <c r="U161" i="9"/>
  <c r="N161" i="9"/>
  <c r="X161" i="9" s="1"/>
  <c r="V161" i="9" s="1"/>
  <c r="L161" i="9"/>
  <c r="K161" i="9"/>
  <c r="J161" i="9"/>
  <c r="X9" i="10" s="1"/>
  <c r="AF160" i="9"/>
  <c r="AA160" i="9"/>
  <c r="U160" i="9"/>
  <c r="N160" i="9"/>
  <c r="X160" i="9" s="1"/>
  <c r="V160" i="9" s="1"/>
  <c r="L160" i="9"/>
  <c r="K160" i="9"/>
  <c r="AF159" i="9"/>
  <c r="AA159" i="9"/>
  <c r="U159" i="9"/>
  <c r="O159" i="9"/>
  <c r="L159" i="9"/>
  <c r="K159" i="9"/>
  <c r="AF158" i="9"/>
  <c r="U158" i="9"/>
  <c r="N158" i="9"/>
  <c r="X158" i="9" s="1"/>
  <c r="V158" i="9" s="1"/>
  <c r="L158" i="9"/>
  <c r="K158" i="9"/>
  <c r="AF157" i="9"/>
  <c r="U157" i="9"/>
  <c r="O157" i="9"/>
  <c r="L157" i="9"/>
  <c r="K157" i="9"/>
  <c r="U156" i="9"/>
  <c r="N156" i="9"/>
  <c r="X156" i="9" s="1"/>
  <c r="V156" i="9" s="1"/>
  <c r="L156" i="9"/>
  <c r="K156" i="9"/>
  <c r="J156" i="9"/>
  <c r="U155" i="9"/>
  <c r="N155" i="9"/>
  <c r="X155" i="9" s="1"/>
  <c r="V155" i="9" s="1"/>
  <c r="L155" i="9"/>
  <c r="K155" i="9"/>
  <c r="J155" i="9"/>
  <c r="AP154" i="9"/>
  <c r="AK154" i="9"/>
  <c r="U154" i="9"/>
  <c r="N154" i="9"/>
  <c r="X154" i="9" s="1"/>
  <c r="V154" i="9" s="1"/>
  <c r="L154" i="9"/>
  <c r="AP153" i="9"/>
  <c r="AK153" i="9"/>
  <c r="U153" i="9"/>
  <c r="O153" i="9"/>
  <c r="L153" i="9"/>
  <c r="U152" i="9"/>
  <c r="N152" i="9"/>
  <c r="X152" i="9" s="1"/>
  <c r="V152" i="9" s="1"/>
  <c r="L152" i="9"/>
  <c r="K152" i="9"/>
  <c r="J152" i="9"/>
  <c r="U151" i="9"/>
  <c r="N151" i="9"/>
  <c r="X151" i="9" s="1"/>
  <c r="V151" i="9" s="1"/>
  <c r="L151" i="9"/>
  <c r="K151" i="9"/>
  <c r="J151" i="9"/>
  <c r="AP150" i="9"/>
  <c r="AK150" i="9"/>
  <c r="AF150" i="9"/>
  <c r="U150" i="9"/>
  <c r="N150" i="9"/>
  <c r="X150" i="9" s="1"/>
  <c r="V150" i="9" s="1"/>
  <c r="L150" i="9"/>
  <c r="AP149" i="9"/>
  <c r="AK149" i="9"/>
  <c r="AF149" i="9"/>
  <c r="U149" i="9"/>
  <c r="O149" i="9"/>
  <c r="L149" i="9"/>
  <c r="AF148" i="9"/>
  <c r="U148" i="9"/>
  <c r="N148" i="9"/>
  <c r="X148" i="9" s="1"/>
  <c r="V148" i="9" s="1"/>
  <c r="L148" i="9"/>
  <c r="K148" i="9"/>
  <c r="AF147" i="9"/>
  <c r="U147" i="9"/>
  <c r="O147" i="9"/>
  <c r="L147" i="9"/>
  <c r="K147" i="9"/>
  <c r="AF146" i="9"/>
  <c r="U146" i="9"/>
  <c r="N146" i="9"/>
  <c r="X146" i="9" s="1"/>
  <c r="V146" i="9" s="1"/>
  <c r="L146" i="9"/>
  <c r="K146" i="9"/>
  <c r="AF145" i="9"/>
  <c r="AA145" i="9"/>
  <c r="U145" i="9"/>
  <c r="O145" i="9"/>
  <c r="L145" i="9"/>
  <c r="K145" i="9"/>
  <c r="U144" i="9"/>
  <c r="N144" i="9"/>
  <c r="X144" i="9" s="1"/>
  <c r="V144" i="9" s="1"/>
  <c r="L144" i="9"/>
  <c r="K144" i="9"/>
  <c r="J144" i="9"/>
  <c r="U143" i="9"/>
  <c r="N143" i="9"/>
  <c r="X143" i="9" s="1"/>
  <c r="V143" i="9" s="1"/>
  <c r="L143" i="9"/>
  <c r="K143" i="9"/>
  <c r="J143" i="9"/>
  <c r="U142" i="9"/>
  <c r="N142" i="9"/>
  <c r="X142" i="9" s="1"/>
  <c r="V142" i="9" s="1"/>
  <c r="L142" i="9"/>
  <c r="U141" i="9"/>
  <c r="O141" i="9"/>
  <c r="L141" i="9"/>
  <c r="U140" i="9"/>
  <c r="N140" i="9"/>
  <c r="X140" i="9" s="1"/>
  <c r="V140" i="9" s="1"/>
  <c r="L140" i="9"/>
  <c r="K140" i="9"/>
  <c r="J140" i="9"/>
  <c r="U139" i="9"/>
  <c r="N139" i="9"/>
  <c r="X139" i="9" s="1"/>
  <c r="V139" i="9" s="1"/>
  <c r="L139" i="9"/>
  <c r="K139" i="9"/>
  <c r="J139" i="9"/>
  <c r="AF138" i="9"/>
  <c r="U138" i="9"/>
  <c r="N138" i="9"/>
  <c r="X138" i="9" s="1"/>
  <c r="V138" i="9" s="1"/>
  <c r="L138" i="9"/>
  <c r="K138" i="9"/>
  <c r="AP137" i="9"/>
  <c r="AK137" i="9"/>
  <c r="AF137" i="9"/>
  <c r="U137" i="9"/>
  <c r="O137" i="9"/>
  <c r="L137" i="9"/>
  <c r="K137" i="9"/>
  <c r="AF136" i="9"/>
  <c r="U136" i="9"/>
  <c r="N136" i="9"/>
  <c r="X136" i="9" s="1"/>
  <c r="V136" i="9" s="1"/>
  <c r="L136" i="9"/>
  <c r="K136" i="9"/>
  <c r="AF135" i="9"/>
  <c r="U135" i="9"/>
  <c r="O135" i="9"/>
  <c r="L135" i="9"/>
  <c r="K135" i="9"/>
  <c r="AF134" i="9"/>
  <c r="U134" i="9"/>
  <c r="N134" i="9"/>
  <c r="X134" i="9" s="1"/>
  <c r="V134" i="9" s="1"/>
  <c r="L134" i="9"/>
  <c r="K134" i="9"/>
  <c r="AF133" i="9"/>
  <c r="AA133" i="9"/>
  <c r="U133" i="9"/>
  <c r="O133" i="9"/>
  <c r="L133" i="9"/>
  <c r="K133" i="9"/>
  <c r="U132" i="9"/>
  <c r="N132" i="9"/>
  <c r="X132" i="9" s="1"/>
  <c r="V132" i="9" s="1"/>
  <c r="L132" i="9"/>
  <c r="K132" i="9"/>
  <c r="J132" i="9"/>
  <c r="U131" i="9"/>
  <c r="N131" i="9"/>
  <c r="X131" i="9" s="1"/>
  <c r="V131" i="9" s="1"/>
  <c r="L131" i="9"/>
  <c r="K131" i="9"/>
  <c r="J131" i="9"/>
  <c r="AP129" i="9"/>
  <c r="AK129" i="9"/>
  <c r="U129" i="9"/>
  <c r="O129" i="9"/>
  <c r="L129" i="9"/>
  <c r="AP128" i="9"/>
  <c r="AK128" i="9"/>
  <c r="AF128" i="9"/>
  <c r="U128" i="9"/>
  <c r="N128" i="9"/>
  <c r="X128" i="9" s="1"/>
  <c r="V128" i="9" s="1"/>
  <c r="L128" i="9"/>
  <c r="AP127" i="9"/>
  <c r="AK127" i="9"/>
  <c r="AF127" i="9"/>
  <c r="U127" i="9"/>
  <c r="O127" i="9"/>
  <c r="L127" i="9"/>
  <c r="AF126" i="9"/>
  <c r="U126" i="9"/>
  <c r="N126" i="9"/>
  <c r="X126" i="9" s="1"/>
  <c r="V126" i="9" s="1"/>
  <c r="L126" i="9"/>
  <c r="K126" i="9"/>
  <c r="AF125" i="9"/>
  <c r="U125" i="9"/>
  <c r="O125" i="9"/>
  <c r="L125" i="9"/>
  <c r="K125" i="9"/>
  <c r="AF124" i="9"/>
  <c r="U124" i="9"/>
  <c r="N124" i="9"/>
  <c r="X124" i="9" s="1"/>
  <c r="V124" i="9" s="1"/>
  <c r="L124" i="9"/>
  <c r="K124" i="9"/>
  <c r="AF123" i="9"/>
  <c r="AA123" i="9"/>
  <c r="U123" i="9"/>
  <c r="O123" i="9"/>
  <c r="L123" i="9"/>
  <c r="K123" i="9"/>
  <c r="U122" i="9"/>
  <c r="N122" i="9"/>
  <c r="X122" i="9" s="1"/>
  <c r="V122" i="9" s="1"/>
  <c r="L122" i="9"/>
  <c r="K122" i="9"/>
  <c r="J122" i="9"/>
  <c r="U121" i="9"/>
  <c r="N121" i="9"/>
  <c r="X121" i="9" s="1"/>
  <c r="V121" i="9" s="1"/>
  <c r="L121" i="9"/>
  <c r="K121" i="9"/>
  <c r="J121" i="9"/>
  <c r="AP120" i="9"/>
  <c r="AK120" i="9"/>
  <c r="U120" i="9"/>
  <c r="N120" i="9"/>
  <c r="X120" i="9" s="1"/>
  <c r="V120" i="9" s="1"/>
  <c r="L120" i="9"/>
  <c r="AP119" i="9"/>
  <c r="AK119" i="9"/>
  <c r="U119" i="9"/>
  <c r="O119" i="9"/>
  <c r="L119" i="9"/>
  <c r="U118" i="9"/>
  <c r="N118" i="9"/>
  <c r="X118" i="9" s="1"/>
  <c r="V118" i="9" s="1"/>
  <c r="L118" i="9"/>
  <c r="K118" i="9"/>
  <c r="J118" i="9"/>
  <c r="U117" i="9"/>
  <c r="N117" i="9"/>
  <c r="X117" i="9" s="1"/>
  <c r="V117" i="9" s="1"/>
  <c r="L117" i="9"/>
  <c r="K117" i="9"/>
  <c r="J117" i="9"/>
  <c r="AP116" i="9"/>
  <c r="AK116" i="9"/>
  <c r="AF116" i="9"/>
  <c r="U116" i="9"/>
  <c r="N116" i="9"/>
  <c r="X116" i="9" s="1"/>
  <c r="V116" i="9" s="1"/>
  <c r="L116" i="9"/>
  <c r="AP115" i="9"/>
  <c r="AK115" i="9"/>
  <c r="AF115" i="9"/>
  <c r="U115" i="9"/>
  <c r="O115" i="9"/>
  <c r="L115" i="9"/>
  <c r="U114" i="9"/>
  <c r="N114" i="9"/>
  <c r="X114" i="9" s="1"/>
  <c r="V114" i="9" s="1"/>
  <c r="L114" i="9"/>
  <c r="K114" i="9"/>
  <c r="J114" i="9"/>
  <c r="AF113" i="9"/>
  <c r="U113" i="9"/>
  <c r="N113" i="9"/>
  <c r="X113" i="9" s="1"/>
  <c r="V113" i="9" s="1"/>
  <c r="L113" i="9"/>
  <c r="K113" i="9"/>
  <c r="AF112" i="9"/>
  <c r="U112" i="9"/>
  <c r="O112" i="9"/>
  <c r="L112" i="9"/>
  <c r="K112" i="9"/>
  <c r="AF111" i="9"/>
  <c r="U111" i="9"/>
  <c r="N111" i="9"/>
  <c r="X111" i="9" s="1"/>
  <c r="V111" i="9" s="1"/>
  <c r="L111" i="9"/>
  <c r="K111" i="9"/>
  <c r="AF110" i="9"/>
  <c r="AA110" i="9"/>
  <c r="U110" i="9"/>
  <c r="O110" i="9"/>
  <c r="L110" i="9"/>
  <c r="K110" i="9"/>
  <c r="U109" i="9"/>
  <c r="N109" i="9"/>
  <c r="X109" i="9" s="1"/>
  <c r="V109" i="9" s="1"/>
  <c r="L109" i="9"/>
  <c r="K109" i="9"/>
  <c r="J109" i="9"/>
  <c r="U108" i="9"/>
  <c r="N108" i="9"/>
  <c r="X108" i="9" s="1"/>
  <c r="V108" i="9" s="1"/>
  <c r="L108" i="9"/>
  <c r="K108" i="9"/>
  <c r="J108" i="9"/>
  <c r="AF107" i="9"/>
  <c r="U107" i="9"/>
  <c r="N107" i="9"/>
  <c r="X107" i="9" s="1"/>
  <c r="V107" i="9" s="1"/>
  <c r="L107" i="9"/>
  <c r="AF106" i="9"/>
  <c r="AA106" i="9"/>
  <c r="U106" i="9"/>
  <c r="O106" i="9"/>
  <c r="L106" i="9"/>
  <c r="U105" i="9"/>
  <c r="N105" i="9"/>
  <c r="X105" i="9" s="1"/>
  <c r="V105" i="9" s="1"/>
  <c r="L105" i="9"/>
  <c r="K105" i="9"/>
  <c r="J105" i="9"/>
  <c r="AF104" i="9"/>
  <c r="U104" i="9"/>
  <c r="N104" i="9"/>
  <c r="X104" i="9" s="1"/>
  <c r="V104" i="9" s="1"/>
  <c r="L104" i="9"/>
  <c r="K104" i="9"/>
  <c r="AF103" i="9"/>
  <c r="AA103" i="9"/>
  <c r="U103" i="9"/>
  <c r="O103" i="9"/>
  <c r="L103" i="9"/>
  <c r="K103" i="9"/>
  <c r="AF102" i="9"/>
  <c r="U102" i="9"/>
  <c r="N102" i="9"/>
  <c r="X102" i="9" s="1"/>
  <c r="V102" i="9" s="1"/>
  <c r="L102" i="9"/>
  <c r="K102" i="9"/>
  <c r="AF101" i="9"/>
  <c r="AA101" i="9"/>
  <c r="U101" i="9"/>
  <c r="O101" i="9"/>
  <c r="L101" i="9"/>
  <c r="K101" i="9"/>
  <c r="U100" i="9"/>
  <c r="N100" i="9"/>
  <c r="X100" i="9" s="1"/>
  <c r="V100" i="9" s="1"/>
  <c r="L100" i="9"/>
  <c r="K100" i="9"/>
  <c r="J100" i="9"/>
  <c r="U99" i="9"/>
  <c r="N99" i="9"/>
  <c r="X99" i="9" s="1"/>
  <c r="V99" i="9" s="1"/>
  <c r="L99" i="9"/>
  <c r="K99" i="9"/>
  <c r="J99" i="9"/>
  <c r="AF98" i="9"/>
  <c r="U98" i="9"/>
  <c r="N98" i="9"/>
  <c r="X98" i="9" s="1"/>
  <c r="V98" i="9" s="1"/>
  <c r="L98" i="9"/>
  <c r="K98" i="9"/>
  <c r="AF97" i="9"/>
  <c r="U97" i="9"/>
  <c r="O97" i="9"/>
  <c r="L97" i="9"/>
  <c r="K97" i="9"/>
  <c r="U96" i="9"/>
  <c r="N96" i="9"/>
  <c r="X96" i="9" s="1"/>
  <c r="V96" i="9" s="1"/>
  <c r="L96" i="9"/>
  <c r="K96" i="9"/>
  <c r="J96" i="9"/>
  <c r="U95" i="9"/>
  <c r="N95" i="9"/>
  <c r="X95" i="9" s="1"/>
  <c r="V95" i="9" s="1"/>
  <c r="L95" i="9"/>
  <c r="K95" i="9"/>
  <c r="J95" i="9"/>
  <c r="AF94" i="9"/>
  <c r="U94" i="9"/>
  <c r="N94" i="9"/>
  <c r="X94" i="9" s="1"/>
  <c r="V94" i="9" s="1"/>
  <c r="L94" i="9"/>
  <c r="K94" i="9"/>
  <c r="AF93" i="9"/>
  <c r="AA93" i="9"/>
  <c r="U93" i="9"/>
  <c r="O93" i="9"/>
  <c r="L93" i="9"/>
  <c r="K93" i="9"/>
  <c r="AF92" i="9"/>
  <c r="AA92" i="9"/>
  <c r="U92" i="9"/>
  <c r="N92" i="9"/>
  <c r="X92" i="9" s="1"/>
  <c r="V92" i="9" s="1"/>
  <c r="L92" i="9"/>
  <c r="K92" i="9"/>
  <c r="AF91" i="9"/>
  <c r="AA91" i="9"/>
  <c r="U91" i="9"/>
  <c r="O91" i="9"/>
  <c r="L91" i="9"/>
  <c r="K91" i="9"/>
  <c r="U90" i="9"/>
  <c r="N90" i="9"/>
  <c r="X90" i="9" s="1"/>
  <c r="V90" i="9" s="1"/>
  <c r="L90" i="9"/>
  <c r="K90" i="9"/>
  <c r="J90" i="9"/>
  <c r="U89" i="9"/>
  <c r="N89" i="9"/>
  <c r="X89" i="9" s="1"/>
  <c r="V89" i="9" s="1"/>
  <c r="L89" i="9"/>
  <c r="K89" i="9"/>
  <c r="J89" i="9"/>
  <c r="AF88" i="9"/>
  <c r="AA88" i="9"/>
  <c r="U88" i="9"/>
  <c r="N88" i="9"/>
  <c r="X88" i="9" s="1"/>
  <c r="V88" i="9" s="1"/>
  <c r="L88" i="9"/>
  <c r="AF87" i="9"/>
  <c r="AA87" i="9"/>
  <c r="U87" i="9"/>
  <c r="O87" i="9"/>
  <c r="L87" i="9"/>
  <c r="U86" i="9"/>
  <c r="N86" i="9"/>
  <c r="X86" i="9" s="1"/>
  <c r="V86" i="9" s="1"/>
  <c r="L86" i="9"/>
  <c r="K86" i="9"/>
  <c r="J86" i="9"/>
  <c r="AF85" i="9"/>
  <c r="U85" i="9"/>
  <c r="N85" i="9"/>
  <c r="X85" i="9" s="1"/>
  <c r="V85" i="9" s="1"/>
  <c r="L85" i="9"/>
  <c r="K85" i="9"/>
  <c r="AF84" i="9"/>
  <c r="AA84" i="9"/>
  <c r="U84" i="9"/>
  <c r="O84" i="9"/>
  <c r="L84" i="9"/>
  <c r="K84" i="9"/>
  <c r="AF83" i="9"/>
  <c r="U83" i="9"/>
  <c r="N83" i="9"/>
  <c r="X83" i="9" s="1"/>
  <c r="V83" i="9" s="1"/>
  <c r="L83" i="9"/>
  <c r="K83" i="9"/>
  <c r="AF82" i="9"/>
  <c r="AA82" i="9"/>
  <c r="U82" i="9"/>
  <c r="O82" i="9"/>
  <c r="L82" i="9"/>
  <c r="K82" i="9"/>
  <c r="AF81" i="9"/>
  <c r="U81" i="9"/>
  <c r="N81" i="9"/>
  <c r="X81" i="9" s="1"/>
  <c r="V81" i="9" s="1"/>
  <c r="L81" i="9"/>
  <c r="K81" i="9"/>
  <c r="AF80" i="9"/>
  <c r="U80" i="9"/>
  <c r="O80" i="9"/>
  <c r="L80" i="9"/>
  <c r="K80" i="9"/>
  <c r="U79" i="9"/>
  <c r="N79" i="9"/>
  <c r="X79" i="9" s="1"/>
  <c r="V79" i="9" s="1"/>
  <c r="L79" i="9"/>
  <c r="K79" i="9"/>
  <c r="J79" i="9"/>
  <c r="U78" i="9"/>
  <c r="N78" i="9"/>
  <c r="X78" i="9" s="1"/>
  <c r="V78" i="9" s="1"/>
  <c r="L78" i="9"/>
  <c r="K78" i="9"/>
  <c r="J78" i="9"/>
  <c r="AF77" i="9"/>
  <c r="U77" i="9"/>
  <c r="N77" i="9"/>
  <c r="X77" i="9" s="1"/>
  <c r="V77" i="9" s="1"/>
  <c r="L77" i="9"/>
  <c r="K77" i="9"/>
  <c r="AF76" i="9"/>
  <c r="AA76" i="9"/>
  <c r="U76" i="9"/>
  <c r="O76" i="9"/>
  <c r="L76" i="9"/>
  <c r="K76" i="9"/>
  <c r="AF75" i="9"/>
  <c r="AA75" i="9"/>
  <c r="U75" i="9"/>
  <c r="N75" i="9"/>
  <c r="X75" i="9" s="1"/>
  <c r="V75" i="9" s="1"/>
  <c r="L75" i="9"/>
  <c r="K75" i="9"/>
  <c r="AF74" i="9"/>
  <c r="AA74" i="9"/>
  <c r="U74" i="9"/>
  <c r="O74" i="9"/>
  <c r="L74" i="9"/>
  <c r="K74" i="9"/>
  <c r="AK73" i="9"/>
  <c r="U73" i="9"/>
  <c r="N73" i="9"/>
  <c r="X73" i="9" s="1"/>
  <c r="V73" i="9" s="1"/>
  <c r="L73" i="9"/>
  <c r="K73" i="9"/>
  <c r="AK72" i="9"/>
  <c r="U72" i="9"/>
  <c r="O72" i="9"/>
  <c r="L72" i="9"/>
  <c r="K72" i="9"/>
  <c r="U71" i="9"/>
  <c r="N71" i="9"/>
  <c r="X71" i="9" s="1"/>
  <c r="V71" i="9" s="1"/>
  <c r="L71" i="9"/>
  <c r="K71" i="9"/>
  <c r="J71" i="9"/>
  <c r="AF70" i="9"/>
  <c r="U70" i="9"/>
  <c r="N70" i="9"/>
  <c r="X70" i="9" s="1"/>
  <c r="V70" i="9" s="1"/>
  <c r="L70" i="9"/>
  <c r="K70" i="9"/>
  <c r="AF69" i="9"/>
  <c r="U69" i="9"/>
  <c r="O69" i="9"/>
  <c r="L69" i="9"/>
  <c r="K69" i="9"/>
  <c r="AF68" i="9"/>
  <c r="U68" i="9"/>
  <c r="N68" i="9"/>
  <c r="X68" i="9" s="1"/>
  <c r="V68" i="9" s="1"/>
  <c r="L68" i="9"/>
  <c r="K68" i="9"/>
  <c r="AF67" i="9"/>
  <c r="AA67" i="9"/>
  <c r="U67" i="9"/>
  <c r="O67" i="9"/>
  <c r="L67" i="9"/>
  <c r="K67" i="9"/>
  <c r="AF66" i="9"/>
  <c r="U66" i="9"/>
  <c r="N66" i="9"/>
  <c r="X66" i="9" s="1"/>
  <c r="V66" i="9" s="1"/>
  <c r="L66" i="9"/>
  <c r="AF65" i="9"/>
  <c r="AA65" i="9"/>
  <c r="U65" i="9"/>
  <c r="O65" i="9"/>
  <c r="L65" i="9"/>
  <c r="AF64" i="9"/>
  <c r="U64" i="9"/>
  <c r="N64" i="9"/>
  <c r="X64" i="9" s="1"/>
  <c r="V64" i="9" s="1"/>
  <c r="L64" i="9"/>
  <c r="K64" i="9"/>
  <c r="AF63" i="9"/>
  <c r="AA63" i="9"/>
  <c r="U63" i="9"/>
  <c r="O63" i="9"/>
  <c r="L63" i="9"/>
  <c r="K63" i="9"/>
  <c r="U62" i="9"/>
  <c r="N62" i="9"/>
  <c r="X62" i="9" s="1"/>
  <c r="V62" i="9" s="1"/>
  <c r="L62" i="9"/>
  <c r="K62" i="9"/>
  <c r="J62" i="9"/>
  <c r="U61" i="9"/>
  <c r="N61" i="9"/>
  <c r="X61" i="9" s="1"/>
  <c r="V61" i="9" s="1"/>
  <c r="L61" i="9"/>
  <c r="K61" i="9"/>
  <c r="J61" i="9"/>
  <c r="AF60" i="9"/>
  <c r="U60" i="9"/>
  <c r="N60" i="9"/>
  <c r="X60" i="9" s="1"/>
  <c r="V60" i="9" s="1"/>
  <c r="L60" i="9"/>
  <c r="AF59" i="9"/>
  <c r="U59" i="9"/>
  <c r="O59" i="9"/>
  <c r="L59" i="9"/>
  <c r="U58" i="9"/>
  <c r="N58" i="9"/>
  <c r="X58" i="9" s="1"/>
  <c r="V58" i="9" s="1"/>
  <c r="L58" i="9"/>
  <c r="K58" i="9"/>
  <c r="J58" i="9"/>
  <c r="U57" i="9"/>
  <c r="N57" i="9"/>
  <c r="X57" i="9" s="1"/>
  <c r="V57" i="9" s="1"/>
  <c r="L57" i="9"/>
  <c r="K57" i="9"/>
  <c r="J57" i="9"/>
  <c r="AF55" i="9"/>
  <c r="U55" i="9"/>
  <c r="O55" i="9"/>
  <c r="L55" i="9"/>
  <c r="K55" i="9"/>
  <c r="U54" i="9"/>
  <c r="N54" i="9"/>
  <c r="X54" i="9" s="1"/>
  <c r="V54" i="9" s="1"/>
  <c r="L54" i="9"/>
  <c r="K54" i="9"/>
  <c r="J54" i="9"/>
  <c r="U53" i="9"/>
  <c r="N53" i="9"/>
  <c r="X53" i="9" s="1"/>
  <c r="V53" i="9" s="1"/>
  <c r="L53" i="9"/>
  <c r="K53" i="9"/>
  <c r="J53" i="9"/>
  <c r="AP52" i="9"/>
  <c r="AK52" i="9"/>
  <c r="AF52" i="9"/>
  <c r="U52" i="9"/>
  <c r="N52" i="9"/>
  <c r="X52" i="9" s="1"/>
  <c r="V52" i="9" s="1"/>
  <c r="L52" i="9"/>
  <c r="K52" i="9"/>
  <c r="AP51" i="9"/>
  <c r="AK51" i="9"/>
  <c r="AF51" i="9"/>
  <c r="AA51" i="9"/>
  <c r="U51" i="9"/>
  <c r="O51" i="9"/>
  <c r="L51" i="9"/>
  <c r="K51" i="9"/>
  <c r="AF50" i="9"/>
  <c r="AA50" i="9"/>
  <c r="U50" i="9"/>
  <c r="N50" i="9"/>
  <c r="X50" i="9" s="1"/>
  <c r="V50" i="9" s="1"/>
  <c r="L50" i="9"/>
  <c r="K50" i="9"/>
  <c r="AF49" i="9"/>
  <c r="AA49" i="9"/>
  <c r="U49" i="9"/>
  <c r="O49" i="9"/>
  <c r="L49" i="9"/>
  <c r="K49" i="9"/>
  <c r="U48" i="9"/>
  <c r="N48" i="9"/>
  <c r="X48" i="9" s="1"/>
  <c r="V48" i="9" s="1"/>
  <c r="L48" i="9"/>
  <c r="K48" i="9"/>
  <c r="J48" i="9"/>
  <c r="AP47" i="9"/>
  <c r="AK47" i="9"/>
  <c r="AF47" i="9"/>
  <c r="AA47" i="9"/>
  <c r="U47" i="9"/>
  <c r="N47" i="9"/>
  <c r="X47" i="9" s="1"/>
  <c r="V47" i="9" s="1"/>
  <c r="L47" i="9"/>
  <c r="AP46" i="9"/>
  <c r="AK46" i="9"/>
  <c r="AF46" i="9"/>
  <c r="AA46" i="9"/>
  <c r="U46" i="9"/>
  <c r="O46" i="9"/>
  <c r="L46" i="9"/>
  <c r="AF45" i="9"/>
  <c r="U45" i="9"/>
  <c r="N45" i="9"/>
  <c r="X45" i="9" s="1"/>
  <c r="V45" i="9" s="1"/>
  <c r="L45" i="9"/>
  <c r="K45" i="9"/>
  <c r="AF44" i="9"/>
  <c r="U44" i="9"/>
  <c r="O44" i="9"/>
  <c r="L44" i="9"/>
  <c r="K44" i="9"/>
  <c r="U43" i="9"/>
  <c r="N43" i="9"/>
  <c r="X43" i="9" s="1"/>
  <c r="L43" i="9"/>
  <c r="K43" i="9"/>
  <c r="AF42" i="9"/>
  <c r="U42" i="9"/>
  <c r="O42" i="9"/>
  <c r="L42" i="9"/>
  <c r="K42" i="9"/>
  <c r="U41" i="9"/>
  <c r="N41" i="9"/>
  <c r="X41" i="9" s="1"/>
  <c r="V41" i="9" s="1"/>
  <c r="L41" i="9"/>
  <c r="K41" i="9"/>
  <c r="J41" i="9"/>
  <c r="U40" i="9"/>
  <c r="N40" i="9"/>
  <c r="X40" i="9" s="1"/>
  <c r="V40" i="9" s="1"/>
  <c r="L40" i="9"/>
  <c r="K40" i="9"/>
  <c r="J40" i="9"/>
  <c r="U39" i="9"/>
  <c r="N39" i="9"/>
  <c r="X39" i="9" s="1"/>
  <c r="V39" i="9" s="1"/>
  <c r="L39" i="9"/>
  <c r="K39" i="9"/>
  <c r="J39" i="9"/>
  <c r="U38" i="9"/>
  <c r="N38" i="9"/>
  <c r="X38" i="9" s="1"/>
  <c r="V38" i="9" s="1"/>
  <c r="L38" i="9"/>
  <c r="K38" i="9"/>
  <c r="J38" i="9"/>
  <c r="AP37" i="9"/>
  <c r="AK37" i="9"/>
  <c r="AF37" i="9"/>
  <c r="U37" i="9"/>
  <c r="N37" i="9"/>
  <c r="X37" i="9" s="1"/>
  <c r="V37" i="9" s="1"/>
  <c r="L37" i="9"/>
  <c r="K37" i="9"/>
  <c r="AP36" i="9"/>
  <c r="AK36" i="9"/>
  <c r="AF36" i="9"/>
  <c r="AA36" i="9"/>
  <c r="U36" i="9"/>
  <c r="O36" i="9"/>
  <c r="L36" i="9"/>
  <c r="K36" i="9"/>
  <c r="AF35" i="9"/>
  <c r="U35" i="9"/>
  <c r="O35" i="9"/>
  <c r="L35" i="9"/>
  <c r="K35" i="9"/>
  <c r="AF34" i="9"/>
  <c r="U34" i="9"/>
  <c r="O34" i="9"/>
  <c r="L34" i="9"/>
  <c r="K34" i="9"/>
  <c r="U33" i="9"/>
  <c r="N33" i="9"/>
  <c r="X33" i="9" s="1"/>
  <c r="V33" i="9" s="1"/>
  <c r="L33" i="9"/>
  <c r="K33" i="9"/>
  <c r="J33" i="9"/>
  <c r="U32" i="9"/>
  <c r="N32" i="9"/>
  <c r="X32" i="9" s="1"/>
  <c r="V32" i="9" s="1"/>
  <c r="L32" i="9"/>
  <c r="K32" i="9"/>
  <c r="J32" i="9"/>
  <c r="AP31" i="9"/>
  <c r="AK31" i="9"/>
  <c r="U31" i="9"/>
  <c r="N31" i="9"/>
  <c r="X31" i="9" s="1"/>
  <c r="V31" i="9" s="1"/>
  <c r="L31" i="9"/>
  <c r="AP30" i="9"/>
  <c r="AK30" i="9"/>
  <c r="AF30" i="9"/>
  <c r="U30" i="9"/>
  <c r="O30" i="9"/>
  <c r="L30" i="9"/>
  <c r="U29" i="9"/>
  <c r="N29" i="9"/>
  <c r="X29" i="9" s="1"/>
  <c r="V29" i="9" s="1"/>
  <c r="L29" i="9"/>
  <c r="K29" i="9"/>
  <c r="J29" i="9"/>
  <c r="U28" i="9"/>
  <c r="N28" i="9"/>
  <c r="X28" i="9" s="1"/>
  <c r="V28" i="9" s="1"/>
  <c r="L28" i="9"/>
  <c r="K28" i="9"/>
  <c r="J28" i="9"/>
  <c r="AF27" i="9"/>
  <c r="U27" i="9"/>
  <c r="N27" i="9"/>
  <c r="X27" i="9" s="1"/>
  <c r="V27" i="9" s="1"/>
  <c r="L27" i="9"/>
  <c r="K27" i="9"/>
  <c r="AF26" i="9"/>
  <c r="U26" i="9"/>
  <c r="O26" i="9"/>
  <c r="L26" i="9"/>
  <c r="K26" i="9"/>
  <c r="U25" i="9"/>
  <c r="N25" i="9"/>
  <c r="X25" i="9" s="1"/>
  <c r="V25" i="9" s="1"/>
  <c r="L25" i="9"/>
  <c r="K25" i="9"/>
  <c r="J25" i="9"/>
  <c r="U24" i="9"/>
  <c r="N24" i="9"/>
  <c r="X24" i="9" s="1"/>
  <c r="V24" i="9" s="1"/>
  <c r="L24" i="9"/>
  <c r="K24" i="9"/>
  <c r="J24" i="9"/>
  <c r="AP23" i="9"/>
  <c r="AK23" i="9"/>
  <c r="AF23" i="9"/>
  <c r="U23" i="9"/>
  <c r="N23" i="9"/>
  <c r="X23" i="9" s="1"/>
  <c r="V23" i="9" s="1"/>
  <c r="L23" i="9"/>
  <c r="K23" i="9"/>
  <c r="AP22" i="9"/>
  <c r="AK22" i="9"/>
  <c r="AF22" i="9"/>
  <c r="AA22" i="9"/>
  <c r="U22" i="9"/>
  <c r="O22" i="9"/>
  <c r="L22" i="9"/>
  <c r="K22" i="9"/>
  <c r="AF21" i="9"/>
  <c r="AA21" i="9"/>
  <c r="U21" i="9"/>
  <c r="N21" i="9"/>
  <c r="X21" i="9" s="1"/>
  <c r="V21" i="9" s="1"/>
  <c r="L21" i="9"/>
  <c r="K21" i="9"/>
  <c r="AF20" i="9"/>
  <c r="AA20" i="9"/>
  <c r="U20" i="9"/>
  <c r="O20" i="9"/>
  <c r="L20" i="9"/>
  <c r="K20" i="9"/>
  <c r="AF19" i="9"/>
  <c r="AA19" i="9"/>
  <c r="U19" i="9"/>
  <c r="N19" i="9"/>
  <c r="X19" i="9" s="1"/>
  <c r="V19" i="9" s="1"/>
  <c r="L19" i="9"/>
  <c r="K19" i="9"/>
  <c r="AF18" i="9"/>
  <c r="AA18" i="9"/>
  <c r="U18" i="9"/>
  <c r="O18" i="9"/>
  <c r="L18" i="9"/>
  <c r="K18" i="9"/>
  <c r="AF17" i="9"/>
  <c r="U17" i="9"/>
  <c r="N17" i="9"/>
  <c r="X17" i="9" s="1"/>
  <c r="V17" i="9" s="1"/>
  <c r="L17" i="9"/>
  <c r="K17" i="9"/>
  <c r="AF16" i="9"/>
  <c r="AA16" i="9"/>
  <c r="U16" i="9"/>
  <c r="O16" i="9"/>
  <c r="L16" i="9"/>
  <c r="K16" i="9"/>
  <c r="AF15" i="9"/>
  <c r="U15" i="9"/>
  <c r="N15" i="9"/>
  <c r="X15" i="9" s="1"/>
  <c r="V15" i="9" s="1"/>
  <c r="L15" i="9"/>
  <c r="K15" i="9"/>
  <c r="AM43" i="9" l="1"/>
  <c r="AL43" i="9" s="1"/>
  <c r="V43" i="9"/>
  <c r="W19" i="9"/>
  <c r="W25" i="9"/>
  <c r="W32" i="9"/>
  <c r="W96" i="9"/>
  <c r="W113" i="9"/>
  <c r="W120" i="9"/>
  <c r="W122" i="9"/>
  <c r="W132" i="9"/>
  <c r="W180" i="9"/>
  <c r="W182" i="9"/>
  <c r="W221" i="9"/>
  <c r="W262" i="9"/>
  <c r="W310" i="9"/>
  <c r="W343" i="9"/>
  <c r="W358" i="9"/>
  <c r="W372" i="9"/>
  <c r="W385" i="9"/>
  <c r="W40" i="9"/>
  <c r="W17" i="9"/>
  <c r="W53" i="9"/>
  <c r="W64" i="9"/>
  <c r="W71" i="9"/>
  <c r="W92" i="9"/>
  <c r="W94" i="9"/>
  <c r="W142" i="9"/>
  <c r="W151" i="9"/>
  <c r="W189" i="9"/>
  <c r="W195" i="9"/>
  <c r="W199" i="9"/>
  <c r="W226" i="9"/>
  <c r="W253" i="9"/>
  <c r="W265" i="9"/>
  <c r="W267" i="9"/>
  <c r="W275" i="9"/>
  <c r="W353" i="9"/>
  <c r="W381" i="9"/>
  <c r="W403" i="9"/>
  <c r="W21" i="9"/>
  <c r="W41" i="9"/>
  <c r="W111" i="9"/>
  <c r="W139" i="9"/>
  <c r="W154" i="9"/>
  <c r="W156" i="9"/>
  <c r="W208" i="9"/>
  <c r="W212" i="9"/>
  <c r="W284" i="9"/>
  <c r="W287" i="9"/>
  <c r="W290" i="9"/>
  <c r="W296" i="9"/>
  <c r="W308" i="9"/>
  <c r="W321" i="9"/>
  <c r="W327" i="9"/>
  <c r="W335" i="9"/>
  <c r="W349" i="9"/>
  <c r="W363" i="9"/>
  <c r="W377" i="9"/>
  <c r="W399" i="9"/>
  <c r="W37" i="9"/>
  <c r="W78" i="9"/>
  <c r="W85" i="9"/>
  <c r="W116" i="9"/>
  <c r="W163" i="9"/>
  <c r="W171" i="9"/>
  <c r="W193" i="9"/>
  <c r="W251" i="9"/>
  <c r="W302" i="9"/>
  <c r="W359" i="9"/>
  <c r="W373" i="9"/>
  <c r="W395" i="9"/>
  <c r="W39" i="9"/>
  <c r="W57" i="9"/>
  <c r="W60" i="9"/>
  <c r="W83" i="9"/>
  <c r="W109" i="9"/>
  <c r="W118" i="9"/>
  <c r="W174" i="9"/>
  <c r="W176" i="9"/>
  <c r="W178" i="9"/>
  <c r="W206" i="9"/>
  <c r="W210" i="9"/>
  <c r="W244" i="9"/>
  <c r="W246" i="9"/>
  <c r="W270" i="9"/>
  <c r="W340" i="9"/>
  <c r="W391" i="9"/>
  <c r="W28" i="9"/>
  <c r="W62" i="9"/>
  <c r="W88" i="9"/>
  <c r="W31" i="9"/>
  <c r="W33" i="9"/>
  <c r="W48" i="9"/>
  <c r="W52" i="9"/>
  <c r="W81" i="9"/>
  <c r="W104" i="9"/>
  <c r="W107" i="9"/>
  <c r="W150" i="9"/>
  <c r="W161" i="9"/>
  <c r="W166" i="9"/>
  <c r="W185" i="9"/>
  <c r="W220" i="9"/>
  <c r="W222" i="9"/>
  <c r="W249" i="9"/>
  <c r="W261" i="9"/>
  <c r="W263" i="9"/>
  <c r="W306" i="9"/>
  <c r="W314" i="9"/>
  <c r="W318" i="9"/>
  <c r="W333" i="9"/>
  <c r="W350" i="9"/>
  <c r="W387" i="9"/>
  <c r="W400" i="9"/>
  <c r="W50" i="9"/>
  <c r="W54" i="9"/>
  <c r="W102" i="9"/>
  <c r="W114" i="9"/>
  <c r="W128" i="9"/>
  <c r="W143" i="9"/>
  <c r="W152" i="9"/>
  <c r="W188" i="9"/>
  <c r="W190" i="9"/>
  <c r="W192" i="9"/>
  <c r="W227" i="9"/>
  <c r="W242" i="9"/>
  <c r="W256" i="9"/>
  <c r="W276" i="9"/>
  <c r="W279" i="9"/>
  <c r="W282" i="9"/>
  <c r="W288" i="9"/>
  <c r="W291" i="9"/>
  <c r="W294" i="9"/>
  <c r="W325" i="9"/>
  <c r="W383" i="9"/>
  <c r="W396" i="9"/>
  <c r="W90" i="9"/>
  <c r="W24" i="9"/>
  <c r="W70" i="9"/>
  <c r="W95" i="9"/>
  <c r="W121" i="9"/>
  <c r="W131" i="9"/>
  <c r="W140" i="9"/>
  <c r="W148" i="9"/>
  <c r="W181" i="9"/>
  <c r="W216" i="9"/>
  <c r="W259" i="9"/>
  <c r="W303" i="9"/>
  <c r="W341" i="9"/>
  <c r="W365" i="9"/>
  <c r="W379" i="9"/>
  <c r="W392" i="9"/>
  <c r="W99" i="9"/>
  <c r="W29" i="9"/>
  <c r="W47" i="9"/>
  <c r="W79" i="9"/>
  <c r="W100" i="9"/>
  <c r="W126" i="9"/>
  <c r="W136" i="9"/>
  <c r="W138" i="9"/>
  <c r="W164" i="9"/>
  <c r="W170" i="9"/>
  <c r="W172" i="9"/>
  <c r="W194" i="9"/>
  <c r="W198" i="9"/>
  <c r="W225" i="9"/>
  <c r="W266" i="9"/>
  <c r="W331" i="9"/>
  <c r="W337" i="9"/>
  <c r="W351" i="9"/>
  <c r="W361" i="9"/>
  <c r="W375" i="9"/>
  <c r="W388" i="9"/>
  <c r="W401" i="9"/>
  <c r="W45" i="9"/>
  <c r="W58" i="9"/>
  <c r="W68" i="9"/>
  <c r="W75" i="9"/>
  <c r="W77" i="9"/>
  <c r="W86" i="9"/>
  <c r="W98" i="9"/>
  <c r="W146" i="9"/>
  <c r="W155" i="9"/>
  <c r="W205" i="9"/>
  <c r="W211" i="9"/>
  <c r="W247" i="9"/>
  <c r="W269" i="9"/>
  <c r="W357" i="9"/>
  <c r="W371" i="9"/>
  <c r="W384" i="9"/>
  <c r="W397" i="9"/>
  <c r="W61" i="9"/>
  <c r="W73" i="9"/>
  <c r="W89" i="9"/>
  <c r="W124" i="9"/>
  <c r="W134" i="9"/>
  <c r="W160" i="9"/>
  <c r="W162" i="9"/>
  <c r="W184" i="9"/>
  <c r="W186" i="9"/>
  <c r="W203" i="9"/>
  <c r="W223" i="9"/>
  <c r="W277" i="9"/>
  <c r="W280" i="9"/>
  <c r="W283" i="9"/>
  <c r="W286" i="9"/>
  <c r="W292" i="9"/>
  <c r="W298" i="9"/>
  <c r="W304" i="9"/>
  <c r="W312" i="9"/>
  <c r="W323" i="9"/>
  <c r="W380" i="9"/>
  <c r="W393" i="9"/>
  <c r="W27" i="9"/>
  <c r="H8" i="10" s="1"/>
  <c r="W66" i="9"/>
  <c r="W15" i="9"/>
  <c r="W23" i="9"/>
  <c r="W38" i="9"/>
  <c r="W43" i="9"/>
  <c r="W105" i="9"/>
  <c r="W108" i="9"/>
  <c r="W117" i="9"/>
  <c r="W144" i="9"/>
  <c r="W158" i="9"/>
  <c r="W177" i="9"/>
  <c r="W197" i="9"/>
  <c r="W201" i="9"/>
  <c r="W209" i="9"/>
  <c r="W214" i="9"/>
  <c r="W228" i="9"/>
  <c r="W245" i="9"/>
  <c r="W255" i="9"/>
  <c r="W257" i="9"/>
  <c r="W316" i="9"/>
  <c r="W320" i="9"/>
  <c r="W329" i="9"/>
  <c r="W338" i="9"/>
  <c r="W362" i="9"/>
  <c r="W376" i="9"/>
  <c r="W389" i="9"/>
  <c r="W429" i="9"/>
  <c r="H12" i="10"/>
  <c r="H9" i="10"/>
  <c r="H13" i="10"/>
  <c r="O13" i="10"/>
  <c r="O9" i="10"/>
  <c r="T18" i="10"/>
  <c r="T13" i="10"/>
  <c r="T9" i="10"/>
  <c r="O7" i="10"/>
  <c r="O11" i="10"/>
  <c r="T16" i="10"/>
  <c r="T7" i="10"/>
  <c r="T11" i="10"/>
  <c r="F16" i="10"/>
  <c r="O8" i="10"/>
  <c r="O12" i="10"/>
  <c r="T17" i="10"/>
  <c r="T8" i="10"/>
  <c r="T12" i="10"/>
  <c r="AH55" i="9"/>
  <c r="AH112" i="9"/>
  <c r="Y319" i="9"/>
  <c r="AM281" i="9"/>
  <c r="AL281" i="9" s="1"/>
  <c r="AH295" i="9"/>
  <c r="AH69" i="9"/>
  <c r="AM119" i="9"/>
  <c r="AR119" i="9" s="1"/>
  <c r="AH157" i="9"/>
  <c r="AH202" i="9"/>
  <c r="AH59" i="9"/>
  <c r="AH97" i="9"/>
  <c r="AC106" i="9"/>
  <c r="AD106" i="9" s="1"/>
  <c r="AH137" i="9"/>
  <c r="AH252" i="9"/>
  <c r="Y313" i="9"/>
  <c r="AC430" i="9"/>
  <c r="AD430" i="9" s="1"/>
  <c r="AH16" i="9"/>
  <c r="AH18" i="9"/>
  <c r="AM153" i="9"/>
  <c r="AR153" i="9" s="1"/>
  <c r="AM241" i="9"/>
  <c r="AH293" i="9"/>
  <c r="AH20" i="9"/>
  <c r="AH149" i="9"/>
  <c r="AM326" i="9"/>
  <c r="AN326" i="9" s="1"/>
  <c r="AM285" i="9"/>
  <c r="AL285" i="9" s="1"/>
  <c r="AH147" i="9"/>
  <c r="AM299" i="9"/>
  <c r="AH14" i="9"/>
  <c r="AH324" i="9"/>
  <c r="AM167" i="9"/>
  <c r="AR167" i="9" s="1"/>
  <c r="AH297" i="9"/>
  <c r="Y315" i="9"/>
  <c r="AM129" i="9"/>
  <c r="AR129" i="9" s="1"/>
  <c r="AM289" i="9"/>
  <c r="AN289" i="9" s="1"/>
  <c r="M17" i="9"/>
  <c r="M68" i="9"/>
  <c r="M70" i="9"/>
  <c r="M78" i="9"/>
  <c r="M86" i="9"/>
  <c r="M121" i="9"/>
  <c r="M163" i="9"/>
  <c r="M209" i="9"/>
  <c r="M216" i="9"/>
  <c r="M265" i="9"/>
  <c r="M267" i="9"/>
  <c r="M283" i="9"/>
  <c r="M296" i="9"/>
  <c r="M308" i="9"/>
  <c r="M310" i="9"/>
  <c r="M312" i="9"/>
  <c r="M363" i="9"/>
  <c r="M401" i="9"/>
  <c r="M31" i="9"/>
  <c r="M33" i="9"/>
  <c r="M38" i="9"/>
  <c r="M48" i="9"/>
  <c r="M50" i="9"/>
  <c r="M53" i="9"/>
  <c r="M109" i="9"/>
  <c r="M111" i="9"/>
  <c r="M113" i="9"/>
  <c r="M132" i="9"/>
  <c r="M134" i="9"/>
  <c r="M198" i="9"/>
  <c r="M242" i="9"/>
  <c r="M244" i="9"/>
  <c r="M246" i="9"/>
  <c r="M303" i="9"/>
  <c r="M306" i="9"/>
  <c r="M318" i="9"/>
  <c r="M338" i="9"/>
  <c r="M350" i="9"/>
  <c r="M379" i="9"/>
  <c r="M29" i="9"/>
  <c r="M61" i="9"/>
  <c r="M107" i="9"/>
  <c r="M117" i="9"/>
  <c r="M140" i="9"/>
  <c r="M155" i="9"/>
  <c r="M161" i="9"/>
  <c r="M189" i="9"/>
  <c r="M214" i="9"/>
  <c r="M259" i="9"/>
  <c r="M263" i="9"/>
  <c r="M286" i="9"/>
  <c r="M294" i="9"/>
  <c r="M335" i="9"/>
  <c r="M372" i="9"/>
  <c r="M383" i="9"/>
  <c r="M23" i="9"/>
  <c r="M27" i="9"/>
  <c r="M43" i="9"/>
  <c r="M45" i="9"/>
  <c r="M73" i="9"/>
  <c r="M138" i="9"/>
  <c r="M143" i="9"/>
  <c r="M206" i="9"/>
  <c r="M208" i="9"/>
  <c r="M212" i="9"/>
  <c r="M220" i="9"/>
  <c r="M222" i="9"/>
  <c r="M228" i="9"/>
  <c r="M333" i="9"/>
  <c r="M376" i="9"/>
  <c r="M387" i="9"/>
  <c r="M25" i="9"/>
  <c r="M41" i="9"/>
  <c r="M47" i="9"/>
  <c r="M75" i="9"/>
  <c r="M81" i="9"/>
  <c r="M99" i="9"/>
  <c r="M105" i="9"/>
  <c r="M151" i="9"/>
  <c r="M166" i="9"/>
  <c r="M181" i="9"/>
  <c r="M185" i="9"/>
  <c r="M195" i="9"/>
  <c r="M249" i="9"/>
  <c r="M251" i="9"/>
  <c r="M253" i="9"/>
  <c r="M255" i="9"/>
  <c r="M257" i="9"/>
  <c r="M276" i="9"/>
  <c r="M284" i="9"/>
  <c r="M304" i="9"/>
  <c r="M331" i="9"/>
  <c r="M351" i="9"/>
  <c r="M380" i="9"/>
  <c r="M391" i="9"/>
  <c r="M37" i="9"/>
  <c r="M52" i="9"/>
  <c r="M79" i="9"/>
  <c r="M83" i="9"/>
  <c r="M89" i="9"/>
  <c r="M120" i="9"/>
  <c r="M122" i="9"/>
  <c r="M124" i="9"/>
  <c r="M126" i="9"/>
  <c r="M128" i="9"/>
  <c r="M164" i="9"/>
  <c r="M210" i="9"/>
  <c r="M226" i="9"/>
  <c r="M270" i="9"/>
  <c r="M316" i="9"/>
  <c r="M357" i="9"/>
  <c r="M373" i="9"/>
  <c r="M384" i="9"/>
  <c r="M395" i="9"/>
  <c r="M39" i="9"/>
  <c r="M54" i="9"/>
  <c r="M57" i="9"/>
  <c r="M71" i="9"/>
  <c r="M77" i="9"/>
  <c r="M85" i="9"/>
  <c r="M116" i="9"/>
  <c r="M158" i="9"/>
  <c r="M171" i="9"/>
  <c r="M177" i="9"/>
  <c r="M193" i="9"/>
  <c r="M201" i="9"/>
  <c r="M279" i="9"/>
  <c r="M287" i="9"/>
  <c r="M327" i="9"/>
  <c r="M361" i="9"/>
  <c r="M388" i="9"/>
  <c r="M399" i="9"/>
  <c r="M15" i="9"/>
  <c r="M62" i="9"/>
  <c r="M64" i="9"/>
  <c r="M114" i="9"/>
  <c r="M118" i="9"/>
  <c r="M156" i="9"/>
  <c r="M160" i="9"/>
  <c r="M162" i="9"/>
  <c r="M190" i="9"/>
  <c r="M203" i="9"/>
  <c r="M266" i="9"/>
  <c r="M365" i="9"/>
  <c r="M381" i="9"/>
  <c r="M392" i="9"/>
  <c r="M403" i="9"/>
  <c r="M429" i="9"/>
  <c r="M32" i="9"/>
  <c r="M60" i="9"/>
  <c r="M108" i="9"/>
  <c r="M144" i="9"/>
  <c r="M146" i="9"/>
  <c r="M148" i="9"/>
  <c r="M150" i="9"/>
  <c r="M205" i="9"/>
  <c r="M223" i="9"/>
  <c r="M225" i="9"/>
  <c r="M245" i="9"/>
  <c r="M277" i="9"/>
  <c r="M282" i="9"/>
  <c r="M325" i="9"/>
  <c r="M340" i="9"/>
  <c r="M358" i="9"/>
  <c r="M385" i="9"/>
  <c r="M396" i="9"/>
  <c r="M19" i="9"/>
  <c r="M28" i="9"/>
  <c r="M100" i="9"/>
  <c r="M102" i="9"/>
  <c r="M139" i="9"/>
  <c r="M152" i="9"/>
  <c r="M174" i="9"/>
  <c r="M180" i="9"/>
  <c r="M182" i="9"/>
  <c r="M184" i="9"/>
  <c r="M186" i="9"/>
  <c r="M192" i="9"/>
  <c r="M262" i="9"/>
  <c r="M302" i="9"/>
  <c r="M314" i="9"/>
  <c r="M320" i="9"/>
  <c r="M362" i="9"/>
  <c r="M389" i="9"/>
  <c r="M90" i="9"/>
  <c r="M92" i="9"/>
  <c r="M98" i="9"/>
  <c r="M104" i="9"/>
  <c r="M221" i="9"/>
  <c r="M227" i="9"/>
  <c r="M269" i="9"/>
  <c r="M280" i="9"/>
  <c r="M288" i="9"/>
  <c r="M298" i="9"/>
  <c r="M323" i="9"/>
  <c r="M337" i="9"/>
  <c r="M349" i="9"/>
  <c r="M393" i="9"/>
  <c r="M21" i="9"/>
  <c r="M24" i="9"/>
  <c r="M40" i="9"/>
  <c r="M58" i="9"/>
  <c r="M66" i="9"/>
  <c r="M170" i="9"/>
  <c r="M172" i="9"/>
  <c r="M178" i="9"/>
  <c r="M194" i="9"/>
  <c r="M256" i="9"/>
  <c r="M341" i="9"/>
  <c r="M353" i="9"/>
  <c r="M359" i="9"/>
  <c r="M371" i="9"/>
  <c r="M397" i="9"/>
  <c r="M88" i="9"/>
  <c r="M94" i="9"/>
  <c r="M95" i="9"/>
  <c r="M96" i="9"/>
  <c r="M131" i="9"/>
  <c r="M136" i="9"/>
  <c r="M142" i="9"/>
  <c r="M154" i="9"/>
  <c r="M176" i="9"/>
  <c r="M188" i="9"/>
  <c r="M197" i="9"/>
  <c r="M199" i="9"/>
  <c r="M211" i="9"/>
  <c r="M247" i="9"/>
  <c r="M261" i="9"/>
  <c r="M275" i="9"/>
  <c r="M290" i="9"/>
  <c r="M291" i="9"/>
  <c r="M292" i="9"/>
  <c r="M321" i="9"/>
  <c r="M329" i="9"/>
  <c r="M343" i="9"/>
  <c r="M375" i="9"/>
  <c r="M377" i="9"/>
  <c r="M400" i="9"/>
  <c r="O298" i="9"/>
  <c r="O327" i="9"/>
  <c r="O33" i="9"/>
  <c r="O53" i="9"/>
  <c r="O102" i="9"/>
  <c r="O151" i="9"/>
  <c r="O163" i="9"/>
  <c r="O314" i="9"/>
  <c r="O222" i="9"/>
  <c r="O335" i="9"/>
  <c r="O47" i="9"/>
  <c r="O77" i="9"/>
  <c r="O41" i="9"/>
  <c r="O138" i="9"/>
  <c r="O172" i="9"/>
  <c r="O174" i="9"/>
  <c r="O201" i="9"/>
  <c r="O81" i="9"/>
  <c r="O146" i="9"/>
  <c r="O177" i="9"/>
  <c r="O111" i="9"/>
  <c r="O132" i="9"/>
  <c r="O194" i="9"/>
  <c r="O226" i="9"/>
  <c r="O255" i="9"/>
  <c r="O32" i="9"/>
  <c r="O118" i="9"/>
  <c r="O212" i="9"/>
  <c r="O220" i="9"/>
  <c r="O216" i="9"/>
  <c r="O21" i="9"/>
  <c r="O180" i="9"/>
  <c r="O249" i="9"/>
  <c r="O29" i="9"/>
  <c r="O270" i="9"/>
  <c r="O52" i="9"/>
  <c r="O192" i="9"/>
  <c r="O286" i="9"/>
  <c r="O24" i="9"/>
  <c r="O79" i="9"/>
  <c r="O140" i="9"/>
  <c r="O306" i="9"/>
  <c r="O318" i="9"/>
  <c r="AC103" i="9"/>
  <c r="AB103" i="9" s="1"/>
  <c r="AH103" i="9"/>
  <c r="AH26" i="9"/>
  <c r="Y42" i="9"/>
  <c r="AH42" i="9"/>
  <c r="Y44" i="9"/>
  <c r="AH44" i="9"/>
  <c r="AH46" i="9"/>
  <c r="AC46" i="9"/>
  <c r="AD46" i="9" s="1"/>
  <c r="Y183" i="9"/>
  <c r="AH183" i="9"/>
  <c r="AC183" i="9"/>
  <c r="AD183" i="9" s="1"/>
  <c r="AH224" i="9"/>
  <c r="AC224" i="9"/>
  <c r="AC145" i="9"/>
  <c r="AB145" i="9" s="1"/>
  <c r="AH145" i="9"/>
  <c r="AH254" i="9"/>
  <c r="AC254" i="9"/>
  <c r="AB254" i="9" s="1"/>
  <c r="Y63" i="9"/>
  <c r="AH63" i="9"/>
  <c r="AC63" i="9"/>
  <c r="AB63" i="9" s="1"/>
  <c r="AH93" i="9"/>
  <c r="AC93" i="9"/>
  <c r="AD93" i="9" s="1"/>
  <c r="AC268" i="9"/>
  <c r="AH268" i="9"/>
  <c r="Y274" i="9"/>
  <c r="AH274" i="9"/>
  <c r="AC274" i="9"/>
  <c r="AB274" i="9" s="1"/>
  <c r="AH305" i="9"/>
  <c r="Y405" i="9"/>
  <c r="AD408" i="9"/>
  <c r="Y411" i="9"/>
  <c r="AH414" i="9"/>
  <c r="Y417" i="9"/>
  <c r="AH417" i="9"/>
  <c r="AC420" i="9"/>
  <c r="AD420" i="9" s="1"/>
  <c r="AH420" i="9"/>
  <c r="Y423" i="9"/>
  <c r="AH423" i="9"/>
  <c r="AH426" i="9"/>
  <c r="Y36" i="9"/>
  <c r="AC36" i="9"/>
  <c r="AB36" i="9" s="1"/>
  <c r="AH36" i="9"/>
  <c r="AH311" i="9"/>
  <c r="AC311" i="9"/>
  <c r="AC49" i="9"/>
  <c r="AD49" i="9" s="1"/>
  <c r="AH49" i="9"/>
  <c r="AH87" i="9"/>
  <c r="AC87" i="9"/>
  <c r="AC309" i="9"/>
  <c r="AB309" i="9" s="1"/>
  <c r="AH309" i="9"/>
  <c r="AH110" i="9"/>
  <c r="AC110" i="9"/>
  <c r="AH179" i="9"/>
  <c r="AC179" i="9"/>
  <c r="Y248" i="9"/>
  <c r="AH248" i="9"/>
  <c r="AC250" i="9"/>
  <c r="AD250" i="9" s="1"/>
  <c r="AH250" i="9"/>
  <c r="AC264" i="9"/>
  <c r="AD264" i="9" s="1"/>
  <c r="AH264" i="9"/>
  <c r="AH91" i="9"/>
  <c r="AC91" i="9"/>
  <c r="Y35" i="9"/>
  <c r="AH35" i="9"/>
  <c r="AH51" i="9"/>
  <c r="AC51" i="9"/>
  <c r="AD51" i="9" s="1"/>
  <c r="AH133" i="9"/>
  <c r="AC133" i="9"/>
  <c r="AH322" i="9"/>
  <c r="AH307" i="9"/>
  <c r="AC22" i="9"/>
  <c r="AD22" i="9" s="1"/>
  <c r="AH22" i="9"/>
  <c r="Y82" i="9"/>
  <c r="AC82" i="9"/>
  <c r="AH82" i="9"/>
  <c r="AH127" i="9"/>
  <c r="Y135" i="9"/>
  <c r="AH135" i="9"/>
  <c r="Y173" i="9"/>
  <c r="AM173" i="9"/>
  <c r="AR173" i="9" s="1"/>
  <c r="AD407" i="9"/>
  <c r="AH413" i="9"/>
  <c r="AH416" i="9"/>
  <c r="AH419" i="9"/>
  <c r="AD422" i="9"/>
  <c r="AH422" i="9"/>
  <c r="AH425" i="9"/>
  <c r="AD425" i="9"/>
  <c r="AM72" i="9"/>
  <c r="AC74" i="9"/>
  <c r="AD74" i="9" s="1"/>
  <c r="AH74" i="9"/>
  <c r="AH84" i="9"/>
  <c r="AC84" i="9"/>
  <c r="AD84" i="9" s="1"/>
  <c r="AH175" i="9"/>
  <c r="AC175" i="9"/>
  <c r="AD175" i="9" s="1"/>
  <c r="AH191" i="9"/>
  <c r="AC191" i="9"/>
  <c r="AC217" i="9"/>
  <c r="AH217" i="9"/>
  <c r="Y80" i="9"/>
  <c r="AH80" i="9"/>
  <c r="AH106" i="9"/>
  <c r="AC123" i="9"/>
  <c r="AD123" i="9" s="1"/>
  <c r="AH123" i="9"/>
  <c r="AC196" i="9"/>
  <c r="AD196" i="9" s="1"/>
  <c r="AH196" i="9"/>
  <c r="AC207" i="9"/>
  <c r="AD207" i="9" s="1"/>
  <c r="AH207" i="9"/>
  <c r="Y215" i="9"/>
  <c r="AM215" i="9"/>
  <c r="AL215" i="9" s="1"/>
  <c r="AC243" i="9"/>
  <c r="AH243" i="9"/>
  <c r="Y258" i="9"/>
  <c r="AH258" i="9"/>
  <c r="AC260" i="9"/>
  <c r="AH260" i="9"/>
  <c r="Y334" i="9"/>
  <c r="AC334" i="9"/>
  <c r="AH334" i="9"/>
  <c r="AH428" i="9"/>
  <c r="AC428" i="9"/>
  <c r="Y76" i="9"/>
  <c r="AC76" i="9"/>
  <c r="AB76" i="9" s="1"/>
  <c r="AH76" i="9"/>
  <c r="Y115" i="9"/>
  <c r="AH115" i="9"/>
  <c r="AH125" i="9"/>
  <c r="AM165" i="9"/>
  <c r="AL165" i="9" s="1"/>
  <c r="Y200" i="9"/>
  <c r="AH200" i="9"/>
  <c r="AC200" i="9"/>
  <c r="AD200" i="9" s="1"/>
  <c r="Y213" i="9"/>
  <c r="AM213" i="9"/>
  <c r="AL213" i="9" s="1"/>
  <c r="AH218" i="9"/>
  <c r="Y219" i="9"/>
  <c r="AH219" i="9"/>
  <c r="AC219" i="9"/>
  <c r="AB219" i="9" s="1"/>
  <c r="AC301" i="9"/>
  <c r="AD301" i="9" s="1"/>
  <c r="AH301" i="9"/>
  <c r="AH332" i="9"/>
  <c r="AC332" i="9"/>
  <c r="AB332" i="9" s="1"/>
  <c r="AH30" i="9"/>
  <c r="Y34" i="9"/>
  <c r="AH34" i="9"/>
  <c r="AH65" i="9"/>
  <c r="AC65" i="9"/>
  <c r="AD65" i="9" s="1"/>
  <c r="AH67" i="9"/>
  <c r="AC67" i="9"/>
  <c r="AC169" i="9"/>
  <c r="AD169" i="9" s="1"/>
  <c r="AH169" i="9"/>
  <c r="AC187" i="9"/>
  <c r="AH187" i="9"/>
  <c r="AC330" i="9"/>
  <c r="AD330" i="9" s="1"/>
  <c r="AH330" i="9"/>
  <c r="AB406" i="9"/>
  <c r="AH412" i="9"/>
  <c r="AH415" i="9"/>
  <c r="AH418" i="9"/>
  <c r="AH421" i="9"/>
  <c r="AB424" i="9"/>
  <c r="AH424" i="9"/>
  <c r="AH427" i="9"/>
  <c r="AC101" i="9"/>
  <c r="AH101" i="9"/>
  <c r="AH159" i="9"/>
  <c r="AC159" i="9"/>
  <c r="AD159" i="9" s="1"/>
  <c r="AH204" i="9"/>
  <c r="AC204" i="9"/>
  <c r="AD204" i="9" s="1"/>
  <c r="AM278" i="9"/>
  <c r="AL278" i="9" s="1"/>
  <c r="AM300" i="9"/>
  <c r="AN300" i="9" s="1"/>
  <c r="AC328" i="9"/>
  <c r="AH328" i="9"/>
  <c r="AC16" i="9"/>
  <c r="AD16" i="9" s="1"/>
  <c r="AC18" i="9"/>
  <c r="Y20" i="9"/>
  <c r="AC20" i="9"/>
  <c r="AC14" i="9"/>
  <c r="O126" i="9"/>
  <c r="O68" i="9"/>
  <c r="O205" i="9"/>
  <c r="O114" i="9"/>
  <c r="Y147" i="9"/>
  <c r="Y59" i="9"/>
  <c r="O158" i="9"/>
  <c r="O208" i="9"/>
  <c r="Y264" i="9"/>
  <c r="O122" i="9"/>
  <c r="O162" i="9"/>
  <c r="O78" i="9"/>
  <c r="O185" i="9"/>
  <c r="Y254" i="9"/>
  <c r="O143" i="9"/>
  <c r="O193" i="9"/>
  <c r="O265" i="9"/>
  <c r="O184" i="9"/>
  <c r="O25" i="9"/>
  <c r="O246" i="9"/>
  <c r="O262" i="9"/>
  <c r="Y268" i="9"/>
  <c r="O182" i="9"/>
  <c r="Y204" i="9"/>
  <c r="O257" i="9"/>
  <c r="O120" i="9"/>
  <c r="O139" i="9"/>
  <c r="Y51" i="9"/>
  <c r="Y250" i="9"/>
  <c r="O90" i="9"/>
  <c r="O92" i="9"/>
  <c r="O113" i="9"/>
  <c r="O214" i="9"/>
  <c r="O303" i="9"/>
  <c r="Y410" i="9"/>
  <c r="O48" i="9"/>
  <c r="O62" i="9"/>
  <c r="Y74" i="9"/>
  <c r="O85" i="9"/>
  <c r="O104" i="9"/>
  <c r="O128" i="9"/>
  <c r="O227" i="9"/>
  <c r="O251" i="9"/>
  <c r="O310" i="9"/>
  <c r="O17" i="9"/>
  <c r="O27" i="9"/>
  <c r="O209" i="9"/>
  <c r="O320" i="9"/>
  <c r="Y413" i="9"/>
  <c r="O31" i="9"/>
  <c r="Y65" i="9"/>
  <c r="O70" i="9"/>
  <c r="O108" i="9"/>
  <c r="O121" i="9"/>
  <c r="Y281" i="9"/>
  <c r="O19" i="9"/>
  <c r="Y67" i="9"/>
  <c r="Y207" i="9"/>
  <c r="O244" i="9"/>
  <c r="Y289" i="9"/>
  <c r="O134" i="9"/>
  <c r="Y141" i="9"/>
  <c r="Y145" i="9"/>
  <c r="Y167" i="9"/>
  <c r="O195" i="9"/>
  <c r="O210" i="9"/>
  <c r="Y307" i="9"/>
  <c r="O316" i="9"/>
  <c r="O43" i="9"/>
  <c r="Y26" i="9"/>
  <c r="J7" i="10" s="1"/>
  <c r="O40" i="9"/>
  <c r="O54" i="9"/>
  <c r="O60" i="9"/>
  <c r="O66" i="9"/>
  <c r="Y72" i="9"/>
  <c r="O89" i="9"/>
  <c r="Y93" i="9"/>
  <c r="O105" i="9"/>
  <c r="O109" i="9"/>
  <c r="Y129" i="9"/>
  <c r="O171" i="9"/>
  <c r="Y175" i="9"/>
  <c r="O190" i="9"/>
  <c r="O206" i="9"/>
  <c r="Y217" i="9"/>
  <c r="Y243" i="9"/>
  <c r="O256" i="9"/>
  <c r="O259" i="9"/>
  <c r="O296" i="9"/>
  <c r="Y300" i="9"/>
  <c r="O302" i="9"/>
  <c r="Y317" i="9"/>
  <c r="Y322" i="9"/>
  <c r="Y332" i="9"/>
  <c r="Y404" i="9"/>
  <c r="O64" i="9"/>
  <c r="Y106" i="9"/>
  <c r="O276" i="9"/>
  <c r="Y309" i="9"/>
  <c r="Y22" i="9"/>
  <c r="Y49" i="9"/>
  <c r="O99" i="9"/>
  <c r="O152" i="9"/>
  <c r="Y419" i="9"/>
  <c r="Y196" i="9"/>
  <c r="O225" i="9"/>
  <c r="O228" i="9"/>
  <c r="O331" i="9"/>
  <c r="Y123" i="9"/>
  <c r="Y149" i="9"/>
  <c r="Y159" i="9"/>
  <c r="J11" i="10" s="1"/>
  <c r="O181" i="9"/>
  <c r="O282" i="9"/>
  <c r="O284" i="9"/>
  <c r="Y301" i="9"/>
  <c r="O308" i="9"/>
  <c r="Y416" i="9"/>
  <c r="O39" i="9"/>
  <c r="Y101" i="9"/>
  <c r="O144" i="9"/>
  <c r="O148" i="9"/>
  <c r="O189" i="9"/>
  <c r="Y224" i="9"/>
  <c r="O263" i="9"/>
  <c r="O323" i="9"/>
  <c r="O333" i="9"/>
  <c r="O83" i="9"/>
  <c r="O98" i="9"/>
  <c r="O325" i="9"/>
  <c r="Y330" i="9"/>
  <c r="Y133" i="9"/>
  <c r="O245" i="9"/>
  <c r="O277" i="9"/>
  <c r="Y295" i="9"/>
  <c r="Y46" i="9"/>
  <c r="Y69" i="9"/>
  <c r="Y84" i="9"/>
  <c r="O107" i="9"/>
  <c r="Y125" i="9"/>
  <c r="Y218" i="9"/>
  <c r="O223" i="9"/>
  <c r="O269" i="9"/>
  <c r="Y407" i="9"/>
  <c r="Y422" i="9"/>
  <c r="Y55" i="9"/>
  <c r="O100" i="9"/>
  <c r="Y119" i="9"/>
  <c r="O155" i="9"/>
  <c r="O161" i="9"/>
  <c r="Y179" i="9"/>
  <c r="O198" i="9"/>
  <c r="O203" i="9"/>
  <c r="O294" i="9"/>
  <c r="Y425" i="9"/>
  <c r="O283" i="9"/>
  <c r="Y14" i="9"/>
  <c r="Y18" i="9"/>
  <c r="Y30" i="9"/>
  <c r="O61" i="9"/>
  <c r="O75" i="9"/>
  <c r="O95" i="9"/>
  <c r="O176" i="9"/>
  <c r="O88" i="9"/>
  <c r="Y97" i="9"/>
  <c r="O136" i="9"/>
  <c r="O15" i="9"/>
  <c r="O23" i="9"/>
  <c r="O28" i="9"/>
  <c r="O38" i="9"/>
  <c r="O58" i="9"/>
  <c r="O71" i="9"/>
  <c r="O86" i="9"/>
  <c r="O37" i="9"/>
  <c r="O50" i="9"/>
  <c r="O57" i="9"/>
  <c r="Y87" i="9"/>
  <c r="O94" i="9"/>
  <c r="O96" i="9"/>
  <c r="Y153" i="9"/>
  <c r="Y16" i="9"/>
  <c r="O45" i="9"/>
  <c r="O73" i="9"/>
  <c r="Y91" i="9"/>
  <c r="O131" i="9"/>
  <c r="O197" i="9"/>
  <c r="Y110" i="9"/>
  <c r="O142" i="9"/>
  <c r="O154" i="9"/>
  <c r="Y191" i="9"/>
  <c r="O261" i="9"/>
  <c r="Y187" i="9"/>
  <c r="O186" i="9"/>
  <c r="O291" i="9"/>
  <c r="O199" i="9"/>
  <c r="O247" i="9"/>
  <c r="Y137" i="9"/>
  <c r="O156" i="9"/>
  <c r="Y157" i="9"/>
  <c r="O166" i="9"/>
  <c r="Y169" i="9"/>
  <c r="O170" i="9"/>
  <c r="O178" i="9"/>
  <c r="Y112" i="9"/>
  <c r="O117" i="9"/>
  <c r="O150" i="9"/>
  <c r="O292" i="9"/>
  <c r="Y103" i="9"/>
  <c r="O116" i="9"/>
  <c r="O124" i="9"/>
  <c r="Y127" i="9"/>
  <c r="O160" i="9"/>
  <c r="O164" i="9"/>
  <c r="Y165" i="9"/>
  <c r="Y299" i="9"/>
  <c r="O188" i="9"/>
  <c r="O211" i="9"/>
  <c r="Y260" i="9"/>
  <c r="O275" i="9"/>
  <c r="O290" i="9"/>
  <c r="O304" i="9"/>
  <c r="O287" i="9"/>
  <c r="O288" i="9"/>
  <c r="Y297" i="9"/>
  <c r="O221" i="9"/>
  <c r="Y241" i="9"/>
  <c r="O242" i="9"/>
  <c r="Y252" i="9"/>
  <c r="O253" i="9"/>
  <c r="O267" i="9"/>
  <c r="O279" i="9"/>
  <c r="O280" i="9"/>
  <c r="Y293" i="9"/>
  <c r="Y311" i="9"/>
  <c r="O321" i="9"/>
  <c r="Y202" i="9"/>
  <c r="O266" i="9"/>
  <c r="Y285" i="9"/>
  <c r="Y328" i="9"/>
  <c r="AP258" i="9"/>
  <c r="Y278" i="9"/>
  <c r="O312" i="9"/>
  <c r="Y305" i="9"/>
  <c r="O329" i="9"/>
  <c r="Y326" i="9"/>
  <c r="Y409" i="9"/>
  <c r="Y415" i="9"/>
  <c r="Y421" i="9"/>
  <c r="Y427" i="9"/>
  <c r="Y428" i="9"/>
  <c r="Y324" i="9"/>
  <c r="O429" i="9"/>
  <c r="Y408" i="9"/>
  <c r="Y414" i="9"/>
  <c r="Y420" i="9"/>
  <c r="Y426" i="9"/>
  <c r="Y430" i="9"/>
  <c r="Y406" i="9"/>
  <c r="Y412" i="9"/>
  <c r="Y418" i="9"/>
  <c r="Y424" i="9"/>
  <c r="AN43" i="9" l="1"/>
  <c r="AQ173" i="9"/>
  <c r="AG14" i="9"/>
  <c r="AI16" i="9"/>
  <c r="AG295" i="9"/>
  <c r="AG147" i="9"/>
  <c r="AM252" i="9"/>
  <c r="AN252" i="9" s="1"/>
  <c r="AI112" i="9"/>
  <c r="AG137" i="9"/>
  <c r="AI55" i="9"/>
  <c r="AI149" i="9"/>
  <c r="AI59" i="9"/>
  <c r="AG297" i="9"/>
  <c r="AG293" i="9"/>
  <c r="AG202" i="9"/>
  <c r="AI157" i="9"/>
  <c r="AI324" i="9"/>
  <c r="AI69" i="9"/>
  <c r="AG69" i="9"/>
  <c r="AG112" i="9"/>
  <c r="AL167" i="9"/>
  <c r="AM149" i="9"/>
  <c r="AR149" i="9" s="1"/>
  <c r="AI297" i="9"/>
  <c r="AN281" i="9"/>
  <c r="AI293" i="9"/>
  <c r="AM137" i="9"/>
  <c r="AR137" i="9" s="1"/>
  <c r="F17" i="10"/>
  <c r="AG55" i="9"/>
  <c r="F18" i="10"/>
  <c r="AN167" i="9"/>
  <c r="AL119" i="9"/>
  <c r="AI295" i="9"/>
  <c r="AI252" i="9"/>
  <c r="AL326" i="9"/>
  <c r="AG324" i="9"/>
  <c r="AL289" i="9"/>
  <c r="AG149" i="9"/>
  <c r="AG252" i="9"/>
  <c r="AN119" i="9"/>
  <c r="AI137" i="9"/>
  <c r="AI147" i="9"/>
  <c r="AN129" i="9"/>
  <c r="AN285" i="9"/>
  <c r="AG157" i="9"/>
  <c r="AL129" i="9"/>
  <c r="AG59" i="9"/>
  <c r="AB430" i="9"/>
  <c r="AI14" i="9"/>
  <c r="AI202" i="9"/>
  <c r="AB106" i="9"/>
  <c r="AH312" i="9"/>
  <c r="AH81" i="9"/>
  <c r="Y151" i="9"/>
  <c r="Y57" i="9"/>
  <c r="Y227" i="9"/>
  <c r="Y189" i="9"/>
  <c r="AH124" i="9"/>
  <c r="Y198" i="9"/>
  <c r="AM287" i="9"/>
  <c r="AN287" i="9" s="1"/>
  <c r="AH94" i="9"/>
  <c r="Y265" i="9"/>
  <c r="Y140" i="9"/>
  <c r="AH184" i="9"/>
  <c r="Y117" i="9"/>
  <c r="Y257" i="9"/>
  <c r="AC310" i="9"/>
  <c r="AD310" i="9" s="1"/>
  <c r="Y181" i="9"/>
  <c r="AH77" i="9"/>
  <c r="Y25" i="9"/>
  <c r="Y122" i="9"/>
  <c r="AH325" i="9"/>
  <c r="Y100" i="9"/>
  <c r="AH113" i="9"/>
  <c r="AM283" i="9"/>
  <c r="AN283" i="9" s="1"/>
  <c r="Y228" i="9"/>
  <c r="AM291" i="9"/>
  <c r="Y139" i="9"/>
  <c r="Y177" i="9"/>
  <c r="Y162" i="9"/>
  <c r="AH83" i="9"/>
  <c r="AM276" i="9"/>
  <c r="AL276" i="9" s="1"/>
  <c r="AH66" i="9"/>
  <c r="AH37" i="9"/>
  <c r="Y429" i="9"/>
  <c r="AC244" i="9"/>
  <c r="AD244" i="9" s="1"/>
  <c r="AM73" i="9"/>
  <c r="AL73" i="9" s="1"/>
  <c r="AH85" i="9"/>
  <c r="Y221" i="9"/>
  <c r="Y267" i="9"/>
  <c r="AC170" i="9"/>
  <c r="AB170" i="9" s="1"/>
  <c r="Y38" i="9"/>
  <c r="Y71" i="9"/>
  <c r="Y156" i="9"/>
  <c r="Y54" i="9"/>
  <c r="Y210" i="9"/>
  <c r="AH148" i="9"/>
  <c r="Y19" i="9"/>
  <c r="AH323" i="9"/>
  <c r="Y223" i="9"/>
  <c r="Y29" i="9"/>
  <c r="Y24" i="9"/>
  <c r="Y39" i="9"/>
  <c r="AH333" i="9"/>
  <c r="AH242" i="9"/>
  <c r="AM120" i="9"/>
  <c r="AR120" i="9" s="1"/>
  <c r="AM282" i="9"/>
  <c r="AL282" i="9" s="1"/>
  <c r="AH329" i="9"/>
  <c r="AH17" i="9"/>
  <c r="AH158" i="9"/>
  <c r="AH107" i="9"/>
  <c r="AH15" i="9"/>
  <c r="Y266" i="9"/>
  <c r="AH253" i="9"/>
  <c r="AH136" i="9"/>
  <c r="Y89" i="9"/>
  <c r="AM216" i="9"/>
  <c r="Y193" i="9"/>
  <c r="AH21" i="9"/>
  <c r="Y109" i="9"/>
  <c r="AM284" i="9"/>
  <c r="AN284" i="9" s="1"/>
  <c r="AM288" i="9"/>
  <c r="AN288" i="9" s="1"/>
  <c r="Y214" i="9"/>
  <c r="AH308" i="9"/>
  <c r="AM290" i="9"/>
  <c r="AH302" i="9"/>
  <c r="AH138" i="9"/>
  <c r="AH52" i="9"/>
  <c r="AH116" i="9"/>
  <c r="Y256" i="9"/>
  <c r="AM277" i="9"/>
  <c r="AN277" i="9" s="1"/>
  <c r="AH150" i="9"/>
  <c r="Y161" i="9"/>
  <c r="J13" i="10" s="1"/>
  <c r="Y263" i="9"/>
  <c r="AM279" i="9"/>
  <c r="AL279" i="9" s="1"/>
  <c r="AH321" i="9"/>
  <c r="AM292" i="9"/>
  <c r="AH296" i="9"/>
  <c r="Y206" i="9"/>
  <c r="Y118" i="9"/>
  <c r="Y209" i="9"/>
  <c r="Y86" i="9"/>
  <c r="AM280" i="9"/>
  <c r="AL280" i="9" s="1"/>
  <c r="Y108" i="9"/>
  <c r="Y262" i="9"/>
  <c r="AH306" i="9"/>
  <c r="AH275" i="9"/>
  <c r="AM154" i="9"/>
  <c r="AR154" i="9" s="1"/>
  <c r="Y190" i="9"/>
  <c r="Y182" i="9"/>
  <c r="AH98" i="9"/>
  <c r="AM166" i="9"/>
  <c r="AL166" i="9" s="1"/>
  <c r="AH45" i="9"/>
  <c r="AH269" i="9"/>
  <c r="Y160" i="9"/>
  <c r="J12" i="10" s="1"/>
  <c r="Y58" i="9"/>
  <c r="Y40" i="9"/>
  <c r="Y78" i="9"/>
  <c r="Y222" i="9"/>
  <c r="Y294" i="9"/>
  <c r="Y163" i="9"/>
  <c r="Y144" i="9"/>
  <c r="AC205" i="9"/>
  <c r="AD205" i="9" s="1"/>
  <c r="AH23" i="9"/>
  <c r="Y245" i="9"/>
  <c r="AC208" i="9"/>
  <c r="AD208" i="9" s="1"/>
  <c r="Y152" i="9"/>
  <c r="Y99" i="9"/>
  <c r="AH27" i="9"/>
  <c r="AH203" i="9"/>
  <c r="AM415" i="9"/>
  <c r="AR415" i="9" s="1"/>
  <c r="AG169" i="9"/>
  <c r="AM196" i="9"/>
  <c r="AR196" i="9" s="1"/>
  <c r="AI175" i="9"/>
  <c r="AM407" i="9"/>
  <c r="AR407" i="9" s="1"/>
  <c r="AI145" i="9"/>
  <c r="AI301" i="9"/>
  <c r="AI125" i="9"/>
  <c r="AM22" i="9"/>
  <c r="AR22" i="9" s="1"/>
  <c r="AM414" i="9"/>
  <c r="AR414" i="9" s="1"/>
  <c r="AM274" i="9"/>
  <c r="AG101" i="9"/>
  <c r="AM412" i="9"/>
  <c r="AR412" i="9" s="1"/>
  <c r="AG91" i="9"/>
  <c r="AM411" i="9"/>
  <c r="AR411" i="9" s="1"/>
  <c r="AI67" i="9"/>
  <c r="AM115" i="9"/>
  <c r="AR115" i="9" s="1"/>
  <c r="AM258" i="9"/>
  <c r="AR258" i="9" s="1"/>
  <c r="AI84" i="9"/>
  <c r="AM419" i="9"/>
  <c r="AR419" i="9" s="1"/>
  <c r="AM404" i="9"/>
  <c r="AR404" i="9" s="1"/>
  <c r="AM307" i="9"/>
  <c r="AI264" i="9"/>
  <c r="AM426" i="9"/>
  <c r="AR426" i="9" s="1"/>
  <c r="AI268" i="9"/>
  <c r="AI26" i="9"/>
  <c r="AM409" i="9"/>
  <c r="AR409" i="9" s="1"/>
  <c r="AG106" i="9"/>
  <c r="AI74" i="9"/>
  <c r="AM423" i="9"/>
  <c r="AR423" i="9" s="1"/>
  <c r="AM224" i="9"/>
  <c r="AR224" i="9" s="1"/>
  <c r="AM427" i="9"/>
  <c r="AR427" i="9" s="1"/>
  <c r="AG243" i="9"/>
  <c r="AM416" i="9"/>
  <c r="AR416" i="9" s="1"/>
  <c r="AI322" i="9"/>
  <c r="AM408" i="9"/>
  <c r="AR408" i="9" s="1"/>
  <c r="AM424" i="9"/>
  <c r="AR424" i="9" s="1"/>
  <c r="AG65" i="9"/>
  <c r="AG218" i="9"/>
  <c r="AG250" i="9"/>
  <c r="AI49" i="9"/>
  <c r="AG93" i="9"/>
  <c r="AM406" i="9"/>
  <c r="AR406" i="9" s="1"/>
  <c r="AG34" i="9"/>
  <c r="AI217" i="9"/>
  <c r="AI135" i="9"/>
  <c r="AM420" i="9"/>
  <c r="AR420" i="9" s="1"/>
  <c r="AM421" i="9"/>
  <c r="AR421" i="9" s="1"/>
  <c r="AG330" i="9"/>
  <c r="AM413" i="9"/>
  <c r="AR413" i="9" s="1"/>
  <c r="AG133" i="9"/>
  <c r="AM248" i="9"/>
  <c r="AM405" i="9"/>
  <c r="AR405" i="9" s="1"/>
  <c r="AM30" i="9"/>
  <c r="AR30" i="9" s="1"/>
  <c r="AI428" i="9"/>
  <c r="AM207" i="9"/>
  <c r="AR207" i="9" s="1"/>
  <c r="AM410" i="9"/>
  <c r="AR410" i="9" s="1"/>
  <c r="AM127" i="9"/>
  <c r="AR127" i="9" s="1"/>
  <c r="AM46" i="9"/>
  <c r="AR46" i="9" s="1"/>
  <c r="AG187" i="9"/>
  <c r="AM191" i="9"/>
  <c r="AR191" i="9" s="1"/>
  <c r="AM425" i="9"/>
  <c r="AR425" i="9" s="1"/>
  <c r="AM51" i="9"/>
  <c r="AR51" i="9" s="1"/>
  <c r="AM417" i="9"/>
  <c r="AR417" i="9" s="1"/>
  <c r="AI305" i="9"/>
  <c r="AG204" i="9"/>
  <c r="AM418" i="9"/>
  <c r="AR418" i="9" s="1"/>
  <c r="AM422" i="9"/>
  <c r="AR422" i="9" s="1"/>
  <c r="AG35" i="9"/>
  <c r="AI179" i="9"/>
  <c r="AM36" i="9"/>
  <c r="AR36" i="9" s="1"/>
  <c r="AG254" i="9"/>
  <c r="AG44" i="9"/>
  <c r="O130" i="9"/>
  <c r="M130" i="9"/>
  <c r="Y73" i="9"/>
  <c r="Y113" i="9"/>
  <c r="AH310" i="9"/>
  <c r="Y244" i="9"/>
  <c r="Y164" i="9"/>
  <c r="AH205" i="9"/>
  <c r="Y288" i="9"/>
  <c r="Y205" i="9"/>
  <c r="Y310" i="9"/>
  <c r="Y242" i="9"/>
  <c r="Y28" i="9"/>
  <c r="J9" i="10" s="1"/>
  <c r="Y276" i="9"/>
  <c r="Y116" i="9"/>
  <c r="Y45" i="9"/>
  <c r="Y150" i="9"/>
  <c r="AC184" i="9"/>
  <c r="AD184" i="9" s="1"/>
  <c r="Y282" i="9"/>
  <c r="AH170" i="9"/>
  <c r="Y148" i="9"/>
  <c r="AH19" i="9"/>
  <c r="Y50" i="9"/>
  <c r="Y158" i="9"/>
  <c r="Y251" i="9"/>
  <c r="Y325" i="9"/>
  <c r="Y195" i="9"/>
  <c r="Y98" i="9"/>
  <c r="Y320" i="9"/>
  <c r="Y269" i="9"/>
  <c r="Y114" i="9"/>
  <c r="Y280" i="9"/>
  <c r="Y225" i="9"/>
  <c r="Y166" i="9"/>
  <c r="Y83" i="9"/>
  <c r="AH244" i="9"/>
  <c r="AC429" i="9"/>
  <c r="AD429" i="9" s="1"/>
  <c r="Y279" i="9"/>
  <c r="Y155" i="9"/>
  <c r="Y43" i="9"/>
  <c r="AH429" i="9"/>
  <c r="Y178" i="9"/>
  <c r="Y170" i="9"/>
  <c r="AC269" i="9"/>
  <c r="AB269" i="9" s="1"/>
  <c r="AH50" i="9"/>
  <c r="AC160" i="9"/>
  <c r="AB160" i="9" s="1"/>
  <c r="AH160" i="9"/>
  <c r="Y287" i="9"/>
  <c r="AC50" i="9"/>
  <c r="AB50" i="9" s="1"/>
  <c r="Y333" i="9"/>
  <c r="Y283" i="9"/>
  <c r="Y124" i="9"/>
  <c r="Y37" i="9"/>
  <c r="AH251" i="9"/>
  <c r="Y107" i="9"/>
  <c r="Y284" i="9"/>
  <c r="AC251" i="9"/>
  <c r="AB251" i="9" s="1"/>
  <c r="AI243" i="9"/>
  <c r="Y253" i="9"/>
  <c r="Y246" i="9"/>
  <c r="Y120" i="9"/>
  <c r="Y27" i="9"/>
  <c r="J8" i="10" s="1"/>
  <c r="Y66" i="9"/>
  <c r="Y208" i="9"/>
  <c r="AI420" i="9"/>
  <c r="Y277" i="9"/>
  <c r="Y184" i="9"/>
  <c r="Y331" i="9"/>
  <c r="Y203" i="9"/>
  <c r="Y23" i="9"/>
  <c r="AC19" i="9"/>
  <c r="AD19" i="9" s="1"/>
  <c r="AH331" i="9"/>
  <c r="AH208" i="9"/>
  <c r="AM214" i="9"/>
  <c r="AN214" i="9" s="1"/>
  <c r="Y48" i="9"/>
  <c r="Y15" i="9"/>
  <c r="AI133" i="9"/>
  <c r="AI415" i="9"/>
  <c r="AG420" i="9"/>
  <c r="AI51" i="9"/>
  <c r="AG415" i="9"/>
  <c r="AD332" i="9"/>
  <c r="AG268" i="9"/>
  <c r="AG217" i="9"/>
  <c r="AI421" i="9"/>
  <c r="AG49" i="9"/>
  <c r="AI413" i="9"/>
  <c r="AG426" i="9"/>
  <c r="AB425" i="9"/>
  <c r="AI426" i="9"/>
  <c r="AN165" i="9"/>
  <c r="AD254" i="9"/>
  <c r="Y270" i="9"/>
  <c r="AI187" i="9"/>
  <c r="AI101" i="9"/>
  <c r="AG22" i="9"/>
  <c r="AG408" i="9"/>
  <c r="AB159" i="9"/>
  <c r="AI408" i="9"/>
  <c r="AI250" i="9"/>
  <c r="AI224" i="9"/>
  <c r="AG51" i="9"/>
  <c r="AD103" i="9"/>
  <c r="AB301" i="9"/>
  <c r="AB196" i="9"/>
  <c r="AB204" i="9"/>
  <c r="AB169" i="9"/>
  <c r="AB49" i="9"/>
  <c r="AD309" i="9"/>
  <c r="AG301" i="9"/>
  <c r="AB22" i="9"/>
  <c r="AI91" i="9"/>
  <c r="AG127" i="9"/>
  <c r="AB123" i="9"/>
  <c r="AB16" i="9"/>
  <c r="AG224" i="9"/>
  <c r="AN213" i="9"/>
  <c r="AD424" i="9"/>
  <c r="AB407" i="9"/>
  <c r="AI218" i="9"/>
  <c r="AI419" i="9"/>
  <c r="AB93" i="9"/>
  <c r="AN278" i="9"/>
  <c r="AB330" i="9"/>
  <c r="AI425" i="9"/>
  <c r="AG409" i="9"/>
  <c r="AG179" i="9"/>
  <c r="AI409" i="9"/>
  <c r="AI407" i="9"/>
  <c r="AI422" i="9"/>
  <c r="AG427" i="9"/>
  <c r="AI427" i="9"/>
  <c r="AG84" i="9"/>
  <c r="AB65" i="9"/>
  <c r="AL300" i="9"/>
  <c r="AH68" i="9"/>
  <c r="AD406" i="9"/>
  <c r="AH255" i="9"/>
  <c r="AC255" i="9"/>
  <c r="AD255" i="9" s="1"/>
  <c r="AI414" i="9"/>
  <c r="AH176" i="9"/>
  <c r="AC176" i="9"/>
  <c r="Y298" i="9"/>
  <c r="AH298" i="9"/>
  <c r="AH128" i="9"/>
  <c r="AH92" i="9"/>
  <c r="AC92" i="9"/>
  <c r="AD92" i="9" s="1"/>
  <c r="AH197" i="9"/>
  <c r="AC197" i="9"/>
  <c r="AH265" i="9"/>
  <c r="AC265" i="9"/>
  <c r="AD265" i="9" s="1"/>
  <c r="AH335" i="9"/>
  <c r="AH111" i="9"/>
  <c r="Y31" i="9"/>
  <c r="AM31" i="9"/>
  <c r="AR31" i="9" s="1"/>
  <c r="AH259" i="9"/>
  <c r="AH60" i="9"/>
  <c r="AH220" i="9"/>
  <c r="AC220" i="9"/>
  <c r="AD220" i="9" s="1"/>
  <c r="AH180" i="9"/>
  <c r="AC180" i="9"/>
  <c r="AD180" i="9" s="1"/>
  <c r="AG414" i="9"/>
  <c r="AH201" i="9"/>
  <c r="AC201" i="9"/>
  <c r="AH102" i="9"/>
  <c r="AH47" i="9"/>
  <c r="AC47" i="9"/>
  <c r="AD47" i="9" s="1"/>
  <c r="AM174" i="9"/>
  <c r="AR174" i="9" s="1"/>
  <c r="AG428" i="9"/>
  <c r="AC188" i="9"/>
  <c r="AH188" i="9"/>
  <c r="Y146" i="9"/>
  <c r="AH146" i="9"/>
  <c r="AH64" i="9"/>
  <c r="AM327" i="9"/>
  <c r="AL327" i="9" s="1"/>
  <c r="AH294" i="9"/>
  <c r="Y172" i="9"/>
  <c r="AH249" i="9"/>
  <c r="AH126" i="9"/>
  <c r="AH192" i="9"/>
  <c r="AC192" i="9"/>
  <c r="AH70" i="9"/>
  <c r="AM286" i="9"/>
  <c r="AL286" i="9" s="1"/>
  <c r="AH104" i="9"/>
  <c r="AI127" i="9"/>
  <c r="AC75" i="9"/>
  <c r="AH75" i="9"/>
  <c r="AH134" i="9"/>
  <c r="AG421" i="9"/>
  <c r="AC261" i="9"/>
  <c r="AH261" i="9"/>
  <c r="AC88" i="9"/>
  <c r="AH88" i="9"/>
  <c r="AB200" i="9"/>
  <c r="AC21" i="9"/>
  <c r="AB21" i="9" s="1"/>
  <c r="AG264" i="9"/>
  <c r="AG145" i="9"/>
  <c r="Y286" i="9"/>
  <c r="Y174" i="9"/>
  <c r="Y180" i="9"/>
  <c r="AB408" i="9"/>
  <c r="AB74" i="9"/>
  <c r="Y104" i="9"/>
  <c r="Y70" i="9"/>
  <c r="Y53" i="9"/>
  <c r="AD219" i="9"/>
  <c r="AG135" i="9"/>
  <c r="AB422" i="9"/>
  <c r="Y259" i="9"/>
  <c r="AI106" i="9"/>
  <c r="Y185" i="9"/>
  <c r="Y17" i="9"/>
  <c r="Y121" i="9"/>
  <c r="Y47" i="9"/>
  <c r="Y111" i="9"/>
  <c r="AP259" i="9"/>
  <c r="AG196" i="9"/>
  <c r="AD145" i="9"/>
  <c r="Y226" i="9"/>
  <c r="Y335" i="9"/>
  <c r="Y255" i="9"/>
  <c r="Y52" i="9"/>
  <c r="AI115" i="9"/>
  <c r="AG115" i="9"/>
  <c r="AG74" i="9"/>
  <c r="AI65" i="9"/>
  <c r="Y68" i="9"/>
  <c r="AI46" i="9"/>
  <c r="AG416" i="9"/>
  <c r="Y92" i="9"/>
  <c r="AG46" i="9"/>
  <c r="AI44" i="9"/>
  <c r="AB84" i="9"/>
  <c r="AB420" i="9"/>
  <c r="AB51" i="9"/>
  <c r="AD274" i="9"/>
  <c r="Y126" i="9"/>
  <c r="AD76" i="9"/>
  <c r="AN215" i="9"/>
  <c r="AB175" i="9"/>
  <c r="Y249" i="9"/>
  <c r="Y102" i="9"/>
  <c r="AG125" i="9"/>
  <c r="Y212" i="9"/>
  <c r="AB183" i="9"/>
  <c r="AG26" i="9"/>
  <c r="AL173" i="9"/>
  <c r="AI207" i="9"/>
  <c r="AG207" i="9"/>
  <c r="AN173" i="9"/>
  <c r="AG16" i="9"/>
  <c r="AD63" i="9"/>
  <c r="AI196" i="9"/>
  <c r="AI35" i="9"/>
  <c r="AG305" i="9"/>
  <c r="AG175" i="9"/>
  <c r="AI169" i="9"/>
  <c r="AG322" i="9"/>
  <c r="AI404" i="9"/>
  <c r="AI330" i="9"/>
  <c r="AI254" i="9"/>
  <c r="AG404" i="9"/>
  <c r="AG423" i="9"/>
  <c r="AI410" i="9"/>
  <c r="AG410" i="9"/>
  <c r="AI204" i="9"/>
  <c r="AI93" i="9"/>
  <c r="AG67" i="9"/>
  <c r="AB264" i="9"/>
  <c r="AB207" i="9"/>
  <c r="AG407" i="9"/>
  <c r="AG20" i="9"/>
  <c r="Y327" i="9"/>
  <c r="AI34" i="9"/>
  <c r="Y33" i="9"/>
  <c r="AI423" i="9"/>
  <c r="AI416" i="9"/>
  <c r="Y314" i="9"/>
  <c r="Y64" i="9"/>
  <c r="Y143" i="9"/>
  <c r="AG413" i="9"/>
  <c r="AB133" i="9"/>
  <c r="AD133" i="9"/>
  <c r="Y220" i="9"/>
  <c r="AG425" i="9"/>
  <c r="AD423" i="9"/>
  <c r="AB423" i="9"/>
  <c r="Y132" i="9"/>
  <c r="Y21" i="9"/>
  <c r="AI63" i="9"/>
  <c r="AG63" i="9"/>
  <c r="AD36" i="9"/>
  <c r="Y62" i="9"/>
  <c r="AB46" i="9"/>
  <c r="Y318" i="9"/>
  <c r="AD411" i="9"/>
  <c r="AB411" i="9"/>
  <c r="Y302" i="9"/>
  <c r="Y303" i="9"/>
  <c r="AB243" i="9"/>
  <c r="AD243" i="9"/>
  <c r="Y128" i="9"/>
  <c r="Y90" i="9"/>
  <c r="AB224" i="9"/>
  <c r="AD224" i="9"/>
  <c r="AD334" i="9"/>
  <c r="AB334" i="9"/>
  <c r="Y296" i="9"/>
  <c r="AB217" i="9"/>
  <c r="AD217" i="9"/>
  <c r="AB250" i="9"/>
  <c r="AG159" i="9"/>
  <c r="AI159" i="9"/>
  <c r="Y134" i="9"/>
  <c r="Y60" i="9"/>
  <c r="AG80" i="9"/>
  <c r="AI80" i="9"/>
  <c r="Y32" i="9"/>
  <c r="Y216" i="9"/>
  <c r="AB14" i="9"/>
  <c r="AD14" i="9"/>
  <c r="Y79" i="9"/>
  <c r="Y138" i="9"/>
  <c r="AG422" i="9"/>
  <c r="Y105" i="9"/>
  <c r="AB67" i="9"/>
  <c r="AD67" i="9"/>
  <c r="AI248" i="9"/>
  <c r="AG248" i="9"/>
  <c r="AG123" i="9"/>
  <c r="AI123" i="9"/>
  <c r="AB410" i="9"/>
  <c r="AD410" i="9"/>
  <c r="AI258" i="9"/>
  <c r="AG258" i="9"/>
  <c r="AI22" i="9"/>
  <c r="AD405" i="9"/>
  <c r="AB405" i="9"/>
  <c r="AB404" i="9"/>
  <c r="AD404" i="9"/>
  <c r="AG419" i="9"/>
  <c r="Y77" i="9"/>
  <c r="Y171" i="9"/>
  <c r="AS173" i="9"/>
  <c r="AB179" i="9"/>
  <c r="AD179" i="9"/>
  <c r="AL72" i="9"/>
  <c r="AN72" i="9"/>
  <c r="Y323" i="9"/>
  <c r="Y329" i="9"/>
  <c r="AD328" i="9"/>
  <c r="AB328" i="9"/>
  <c r="AD268" i="9"/>
  <c r="AB268" i="9"/>
  <c r="AI274" i="9"/>
  <c r="AG274" i="9"/>
  <c r="Y201" i="9"/>
  <c r="Y291" i="9"/>
  <c r="Y154" i="9"/>
  <c r="AG87" i="9"/>
  <c r="AI87" i="9"/>
  <c r="AI97" i="9"/>
  <c r="AG97" i="9"/>
  <c r="Y247" i="9"/>
  <c r="Y316" i="9"/>
  <c r="AI328" i="9"/>
  <c r="AG328" i="9"/>
  <c r="Y321" i="9"/>
  <c r="Y188" i="9"/>
  <c r="AD101" i="9"/>
  <c r="AB101" i="9"/>
  <c r="AI82" i="9"/>
  <c r="AG82" i="9"/>
  <c r="Y61" i="9"/>
  <c r="AI30" i="9"/>
  <c r="AG30" i="9"/>
  <c r="AB20" i="9"/>
  <c r="AD20" i="9"/>
  <c r="AI405" i="9"/>
  <c r="AG405" i="9"/>
  <c r="Y197" i="9"/>
  <c r="AI36" i="9"/>
  <c r="AG36" i="9"/>
  <c r="Y194" i="9"/>
  <c r="Y211" i="9"/>
  <c r="AD110" i="9"/>
  <c r="AB110" i="9"/>
  <c r="AG42" i="9"/>
  <c r="AI42" i="9"/>
  <c r="Y308" i="9"/>
  <c r="Y306" i="9"/>
  <c r="Y192" i="9"/>
  <c r="AD191" i="9"/>
  <c r="AB191" i="9"/>
  <c r="AI110" i="9"/>
  <c r="AG110" i="9"/>
  <c r="Y131" i="9"/>
  <c r="AN153" i="9"/>
  <c r="AL153" i="9"/>
  <c r="AI76" i="9"/>
  <c r="AG76" i="9"/>
  <c r="AS119" i="9"/>
  <c r="AQ119" i="9"/>
  <c r="Y88" i="9"/>
  <c r="Y95" i="9"/>
  <c r="Y41" i="9"/>
  <c r="AD426" i="9"/>
  <c r="AB426" i="9"/>
  <c r="AD428" i="9"/>
  <c r="AB428" i="9"/>
  <c r="AG307" i="9"/>
  <c r="AI307" i="9"/>
  <c r="AG183" i="9"/>
  <c r="AI183" i="9"/>
  <c r="Y275" i="9"/>
  <c r="AL241" i="9"/>
  <c r="AN241" i="9"/>
  <c r="AI191" i="9"/>
  <c r="AG191" i="9"/>
  <c r="Y94" i="9"/>
  <c r="Y75" i="9"/>
  <c r="AD427" i="9"/>
  <c r="AB427" i="9"/>
  <c r="AI424" i="9"/>
  <c r="AG424" i="9"/>
  <c r="AI332" i="9"/>
  <c r="AG332" i="9"/>
  <c r="Y261" i="9"/>
  <c r="AD421" i="9"/>
  <c r="AB421" i="9"/>
  <c r="AI334" i="9"/>
  <c r="AG334" i="9"/>
  <c r="AI418" i="9"/>
  <c r="AG418" i="9"/>
  <c r="AI219" i="9"/>
  <c r="AG219" i="9"/>
  <c r="Y290" i="9"/>
  <c r="AN299" i="9"/>
  <c r="AL299" i="9"/>
  <c r="AS167" i="9"/>
  <c r="AQ167" i="9"/>
  <c r="Y176" i="9"/>
  <c r="AI417" i="9"/>
  <c r="AG417" i="9"/>
  <c r="AI412" i="9"/>
  <c r="AG412" i="9"/>
  <c r="Y142" i="9"/>
  <c r="AI18" i="9"/>
  <c r="AG18" i="9"/>
  <c r="AS129" i="9"/>
  <c r="AQ129" i="9"/>
  <c r="Y136" i="9"/>
  <c r="AD18" i="9"/>
  <c r="AB18" i="9"/>
  <c r="AI406" i="9"/>
  <c r="AG406" i="9"/>
  <c r="AI309" i="9"/>
  <c r="AG309" i="9"/>
  <c r="Y312" i="9"/>
  <c r="Y292" i="9"/>
  <c r="Y199" i="9"/>
  <c r="AB91" i="9"/>
  <c r="AD91" i="9"/>
  <c r="AB87" i="9"/>
  <c r="AD87" i="9"/>
  <c r="AI411" i="9"/>
  <c r="AG411" i="9"/>
  <c r="AD311" i="9"/>
  <c r="AB311" i="9"/>
  <c r="AD260" i="9"/>
  <c r="AB260" i="9"/>
  <c r="Y186" i="9"/>
  <c r="AD187" i="9"/>
  <c r="AB187" i="9"/>
  <c r="Y81" i="9"/>
  <c r="AD409" i="9"/>
  <c r="AB409" i="9"/>
  <c r="AI311" i="9"/>
  <c r="AG311" i="9"/>
  <c r="AI200" i="9"/>
  <c r="AG200" i="9"/>
  <c r="Y304" i="9"/>
  <c r="AI260" i="9"/>
  <c r="AG260" i="9"/>
  <c r="AI103" i="9"/>
  <c r="AG103" i="9"/>
  <c r="Y96" i="9"/>
  <c r="Y85" i="9"/>
  <c r="AD82" i="9"/>
  <c r="AB82" i="9"/>
  <c r="AL252" i="9" l="1"/>
  <c r="AN149" i="9"/>
  <c r="AS423" i="9"/>
  <c r="AQ115" i="9"/>
  <c r="AS174" i="9"/>
  <c r="AQ46" i="9"/>
  <c r="AQ137" i="9"/>
  <c r="AS416" i="9"/>
  <c r="AS410" i="9"/>
  <c r="AS404" i="9"/>
  <c r="AS207" i="9"/>
  <c r="AL149" i="9"/>
  <c r="AG333" i="9"/>
  <c r="AM253" i="9"/>
  <c r="AN253" i="9" s="1"/>
  <c r="AM275" i="9"/>
  <c r="AM308" i="9"/>
  <c r="AG203" i="9"/>
  <c r="AI15" i="9"/>
  <c r="AG184" i="9"/>
  <c r="AI27" i="9"/>
  <c r="AG107" i="9"/>
  <c r="AG158" i="9"/>
  <c r="AI113" i="9"/>
  <c r="AG150" i="9"/>
  <c r="AI148" i="9"/>
  <c r="AI269" i="9"/>
  <c r="AM37" i="9"/>
  <c r="AR37" i="9" s="1"/>
  <c r="AG325" i="9"/>
  <c r="AI45" i="9"/>
  <c r="AG66" i="9"/>
  <c r="AM116" i="9"/>
  <c r="AR116" i="9" s="1"/>
  <c r="AI124" i="9"/>
  <c r="AM23" i="9"/>
  <c r="AR23" i="9" s="1"/>
  <c r="AI98" i="9"/>
  <c r="AG52" i="9"/>
  <c r="AM242" i="9"/>
  <c r="AN242" i="9" s="1"/>
  <c r="AG83" i="9"/>
  <c r="AS137" i="9"/>
  <c r="AI325" i="9"/>
  <c r="AG37" i="9"/>
  <c r="AG269" i="9"/>
  <c r="AL137" i="9"/>
  <c r="AL408" i="9"/>
  <c r="AN137" i="9"/>
  <c r="AI66" i="9"/>
  <c r="AG45" i="9"/>
  <c r="AI333" i="9"/>
  <c r="AI158" i="9"/>
  <c r="AG253" i="9"/>
  <c r="AI184" i="9"/>
  <c r="AN73" i="9"/>
  <c r="AI253" i="9"/>
  <c r="AI150" i="9"/>
  <c r="AN279" i="9"/>
  <c r="AL120" i="9"/>
  <c r="AI203" i="9"/>
  <c r="AN115" i="9"/>
  <c r="AL115" i="9"/>
  <c r="AG15" i="9"/>
  <c r="AI83" i="9"/>
  <c r="AG124" i="9"/>
  <c r="AB244" i="9"/>
  <c r="AN207" i="9"/>
  <c r="AL409" i="9"/>
  <c r="AN414" i="9"/>
  <c r="AN409" i="9"/>
  <c r="AG242" i="9"/>
  <c r="AL288" i="9"/>
  <c r="AL224" i="9"/>
  <c r="AL415" i="9"/>
  <c r="AI37" i="9"/>
  <c r="AN415" i="9"/>
  <c r="AL283" i="9"/>
  <c r="AN282" i="9"/>
  <c r="AB205" i="9"/>
  <c r="AB208" i="9"/>
  <c r="AD170" i="9"/>
  <c r="AI242" i="9"/>
  <c r="AI52" i="9"/>
  <c r="AN224" i="9"/>
  <c r="AL284" i="9"/>
  <c r="AL277" i="9"/>
  <c r="AG113" i="9"/>
  <c r="AB310" i="9"/>
  <c r="AN120" i="9"/>
  <c r="AN404" i="9"/>
  <c r="AI107" i="9"/>
  <c r="AL196" i="9"/>
  <c r="AN196" i="9"/>
  <c r="AL421" i="9"/>
  <c r="AN421" i="9"/>
  <c r="AI116" i="9"/>
  <c r="AG98" i="9"/>
  <c r="AN166" i="9"/>
  <c r="AM52" i="9"/>
  <c r="AR52" i="9" s="1"/>
  <c r="AG116" i="9"/>
  <c r="AL127" i="9"/>
  <c r="AN127" i="9"/>
  <c r="AM150" i="9"/>
  <c r="AR150" i="9" s="1"/>
  <c r="AN51" i="9"/>
  <c r="AN276" i="9"/>
  <c r="AL287" i="9"/>
  <c r="AL420" i="9"/>
  <c r="AN280" i="9"/>
  <c r="AG148" i="9"/>
  <c r="AG27" i="9"/>
  <c r="AL426" i="9"/>
  <c r="AQ207" i="9"/>
  <c r="AN420" i="9"/>
  <c r="AN423" i="9"/>
  <c r="AL51" i="9"/>
  <c r="AN426" i="9"/>
  <c r="AL427" i="9"/>
  <c r="AN427" i="9"/>
  <c r="AN408" i="9"/>
  <c r="AL414" i="9"/>
  <c r="AL410" i="9"/>
  <c r="AL46" i="9"/>
  <c r="AL404" i="9"/>
  <c r="AL423" i="9"/>
  <c r="AN46" i="9"/>
  <c r="AN410" i="9"/>
  <c r="AI104" i="9"/>
  <c r="AM128" i="9"/>
  <c r="AR128" i="9" s="1"/>
  <c r="AG205" i="9"/>
  <c r="AG64" i="9"/>
  <c r="AI111" i="9"/>
  <c r="AI68" i="9"/>
  <c r="AG331" i="9"/>
  <c r="AG335" i="9"/>
  <c r="AG70" i="9"/>
  <c r="AI19" i="9"/>
  <c r="AG180" i="9"/>
  <c r="AL207" i="9"/>
  <c r="AM192" i="9"/>
  <c r="AR192" i="9" s="1"/>
  <c r="AI251" i="9"/>
  <c r="AI244" i="9"/>
  <c r="AG310" i="9"/>
  <c r="AI126" i="9"/>
  <c r="AN416" i="9"/>
  <c r="AI160" i="9"/>
  <c r="AI170" i="9"/>
  <c r="AG265" i="9"/>
  <c r="AM249" i="9"/>
  <c r="AM197" i="9"/>
  <c r="AR197" i="9" s="1"/>
  <c r="AM47" i="9"/>
  <c r="AR47" i="9" s="1"/>
  <c r="AL416" i="9"/>
  <c r="AM259" i="9"/>
  <c r="AR259" i="9" s="1"/>
  <c r="AM208" i="9"/>
  <c r="AR208" i="9" s="1"/>
  <c r="AG50" i="9"/>
  <c r="AG429" i="9"/>
  <c r="AI294" i="9"/>
  <c r="AG102" i="9"/>
  <c r="AG92" i="9"/>
  <c r="AI255" i="9"/>
  <c r="Y130" i="9"/>
  <c r="AI205" i="9"/>
  <c r="AI310" i="9"/>
  <c r="AD269" i="9"/>
  <c r="AI429" i="9"/>
  <c r="AD50" i="9"/>
  <c r="AB184" i="9"/>
  <c r="AG170" i="9"/>
  <c r="AI50" i="9"/>
  <c r="AG160" i="9"/>
  <c r="AD160" i="9"/>
  <c r="AG19" i="9"/>
  <c r="AG208" i="9"/>
  <c r="AL214" i="9"/>
  <c r="AI208" i="9"/>
  <c r="AG244" i="9"/>
  <c r="AB429" i="9"/>
  <c r="AG251" i="9"/>
  <c r="AD251" i="9"/>
  <c r="AI331" i="9"/>
  <c r="AB19" i="9"/>
  <c r="AG111" i="9"/>
  <c r="AG68" i="9"/>
  <c r="AI64" i="9"/>
  <c r="AG255" i="9"/>
  <c r="AI265" i="9"/>
  <c r="AL31" i="9"/>
  <c r="AI102" i="9"/>
  <c r="AB265" i="9"/>
  <c r="AI335" i="9"/>
  <c r="AL174" i="9"/>
  <c r="AN174" i="9"/>
  <c r="AB180" i="9"/>
  <c r="AI259" i="9"/>
  <c r="AG47" i="9"/>
  <c r="AB92" i="9"/>
  <c r="AB220" i="9"/>
  <c r="AI180" i="9"/>
  <c r="AG294" i="9"/>
  <c r="AN286" i="9"/>
  <c r="AI70" i="9"/>
  <c r="AN327" i="9"/>
  <c r="AG104" i="9"/>
  <c r="AG259" i="9"/>
  <c r="AS115" i="9"/>
  <c r="AB47" i="9"/>
  <c r="AI47" i="9"/>
  <c r="AI17" i="9"/>
  <c r="AI20" i="9"/>
  <c r="AQ174" i="9"/>
  <c r="AS46" i="9"/>
  <c r="AN31" i="9"/>
  <c r="AG17" i="9"/>
  <c r="AB255" i="9"/>
  <c r="AQ404" i="9"/>
  <c r="AG126" i="9"/>
  <c r="AD21" i="9"/>
  <c r="AI92" i="9"/>
  <c r="AQ423" i="9"/>
  <c r="AG249" i="9"/>
  <c r="AI249" i="9"/>
  <c r="AQ410" i="9"/>
  <c r="AQ416" i="9"/>
  <c r="AN407" i="9"/>
  <c r="AL407" i="9"/>
  <c r="AI220" i="9"/>
  <c r="AG220" i="9"/>
  <c r="AN425" i="9"/>
  <c r="AL425" i="9"/>
  <c r="AI21" i="9"/>
  <c r="AG21" i="9"/>
  <c r="AN413" i="9"/>
  <c r="AL413" i="9"/>
  <c r="AL422" i="9"/>
  <c r="AN422" i="9"/>
  <c r="AI77" i="9"/>
  <c r="AG77" i="9"/>
  <c r="AN22" i="9"/>
  <c r="AL22" i="9"/>
  <c r="AI138" i="9"/>
  <c r="AG138" i="9"/>
  <c r="AI60" i="9"/>
  <c r="AG60" i="9"/>
  <c r="AI296" i="9"/>
  <c r="AG296" i="9"/>
  <c r="AL419" i="9"/>
  <c r="AN419" i="9"/>
  <c r="AL216" i="9"/>
  <c r="AN216" i="9"/>
  <c r="AL258" i="9"/>
  <c r="AN258" i="9"/>
  <c r="AG146" i="9"/>
  <c r="AI146" i="9"/>
  <c r="AI302" i="9"/>
  <c r="AG302" i="9"/>
  <c r="AN248" i="9"/>
  <c r="AL248" i="9"/>
  <c r="AI134" i="9"/>
  <c r="AG134" i="9"/>
  <c r="AG128" i="9"/>
  <c r="AI128" i="9"/>
  <c r="AI298" i="9"/>
  <c r="AG298" i="9"/>
  <c r="AG308" i="9"/>
  <c r="AI308" i="9"/>
  <c r="AG176" i="9"/>
  <c r="AI176" i="9"/>
  <c r="AS427" i="9"/>
  <c r="AQ427" i="9"/>
  <c r="AN406" i="9"/>
  <c r="AL406" i="9"/>
  <c r="AG75" i="9"/>
  <c r="AI75" i="9"/>
  <c r="AI306" i="9"/>
  <c r="AG306" i="9"/>
  <c r="AI329" i="9"/>
  <c r="AG329" i="9"/>
  <c r="AI88" i="9"/>
  <c r="AG88" i="9"/>
  <c r="AN274" i="9"/>
  <c r="AL274" i="9"/>
  <c r="AG81" i="9"/>
  <c r="AI81" i="9"/>
  <c r="AD197" i="9"/>
  <c r="AB197" i="9"/>
  <c r="AN411" i="9"/>
  <c r="AL411" i="9"/>
  <c r="AN418" i="9"/>
  <c r="AL418" i="9"/>
  <c r="AG261" i="9"/>
  <c r="AI261" i="9"/>
  <c r="AD75" i="9"/>
  <c r="AB75" i="9"/>
  <c r="AS127" i="9"/>
  <c r="AQ127" i="9"/>
  <c r="AS420" i="9"/>
  <c r="AQ420" i="9"/>
  <c r="AS153" i="9"/>
  <c r="AQ153" i="9"/>
  <c r="AN291" i="9"/>
  <c r="AL291" i="9"/>
  <c r="AS415" i="9"/>
  <c r="AQ415" i="9"/>
  <c r="AN405" i="9"/>
  <c r="AL405" i="9"/>
  <c r="AD188" i="9"/>
  <c r="AB188" i="9"/>
  <c r="AS408" i="9"/>
  <c r="AQ408" i="9"/>
  <c r="AN424" i="9"/>
  <c r="AL424" i="9"/>
  <c r="AI312" i="9"/>
  <c r="AG312" i="9"/>
  <c r="AI136" i="9"/>
  <c r="AG136" i="9"/>
  <c r="AN412" i="9"/>
  <c r="AL412" i="9"/>
  <c r="AL307" i="9"/>
  <c r="AN307" i="9"/>
  <c r="AG188" i="9"/>
  <c r="AI188" i="9"/>
  <c r="AD261" i="9"/>
  <c r="AB261" i="9"/>
  <c r="AS196" i="9"/>
  <c r="AQ196" i="9"/>
  <c r="AS426" i="9"/>
  <c r="AQ426" i="9"/>
  <c r="AS409" i="9"/>
  <c r="AQ409" i="9"/>
  <c r="AS421" i="9"/>
  <c r="AQ421" i="9"/>
  <c r="AD176" i="9"/>
  <c r="AB176" i="9"/>
  <c r="AN292" i="9"/>
  <c r="AL292" i="9"/>
  <c r="AN417" i="9"/>
  <c r="AL417" i="9"/>
  <c r="AI94" i="9"/>
  <c r="AG94" i="9"/>
  <c r="AD201" i="9"/>
  <c r="AB201" i="9"/>
  <c r="AN154" i="9"/>
  <c r="AL154" i="9"/>
  <c r="AG85" i="9"/>
  <c r="AI85" i="9"/>
  <c r="AS51" i="9"/>
  <c r="AQ51" i="9"/>
  <c r="AN36" i="9"/>
  <c r="AL36" i="9"/>
  <c r="AI321" i="9"/>
  <c r="AG321" i="9"/>
  <c r="AI201" i="9"/>
  <c r="AG201" i="9"/>
  <c r="AI192" i="9"/>
  <c r="AG192" i="9"/>
  <c r="AS224" i="9"/>
  <c r="AQ224" i="9"/>
  <c r="AS149" i="9"/>
  <c r="AQ149" i="9"/>
  <c r="AN290" i="9"/>
  <c r="AL290" i="9"/>
  <c r="AI275" i="9"/>
  <c r="AG275" i="9"/>
  <c r="AS120" i="9"/>
  <c r="AQ120" i="9"/>
  <c r="AG197" i="9"/>
  <c r="AI197" i="9"/>
  <c r="AL191" i="9"/>
  <c r="AN191" i="9"/>
  <c r="AD88" i="9"/>
  <c r="AB88" i="9"/>
  <c r="AD192" i="9"/>
  <c r="AB192" i="9"/>
  <c r="AN30" i="9"/>
  <c r="AL30" i="9"/>
  <c r="AS414" i="9"/>
  <c r="AQ414" i="9"/>
  <c r="AI323" i="9"/>
  <c r="AG323" i="9"/>
  <c r="AL116" i="9" l="1"/>
  <c r="AN116" i="9"/>
  <c r="AS52" i="9"/>
  <c r="AN37" i="9"/>
  <c r="AS259" i="9"/>
  <c r="AL37" i="9"/>
  <c r="AL253" i="9"/>
  <c r="AL242" i="9"/>
  <c r="AL52" i="9"/>
  <c r="AQ52" i="9"/>
  <c r="AN52" i="9"/>
  <c r="AL150" i="9"/>
  <c r="AN150" i="9"/>
  <c r="AL47" i="9"/>
  <c r="AN47" i="9"/>
  <c r="AN259" i="9"/>
  <c r="AL208" i="9"/>
  <c r="AN208" i="9"/>
  <c r="AL259" i="9"/>
  <c r="AG23" i="9"/>
  <c r="AI23" i="9"/>
  <c r="AQ259" i="9"/>
  <c r="AS31" i="9"/>
  <c r="AQ31" i="9"/>
  <c r="AN249" i="9"/>
  <c r="AL249" i="9"/>
  <c r="AQ407" i="9"/>
  <c r="AS407" i="9"/>
  <c r="AS413" i="9"/>
  <c r="AQ413" i="9"/>
  <c r="AS425" i="9"/>
  <c r="AQ425" i="9"/>
  <c r="AS22" i="9"/>
  <c r="AQ22" i="9"/>
  <c r="AQ419" i="9"/>
  <c r="AS419" i="9"/>
  <c r="AN128" i="9"/>
  <c r="AL128" i="9"/>
  <c r="AS422" i="9"/>
  <c r="AQ422" i="9"/>
  <c r="AS258" i="9"/>
  <c r="AQ258" i="9"/>
  <c r="AS405" i="9"/>
  <c r="AQ405" i="9"/>
  <c r="AQ406" i="9"/>
  <c r="AS406" i="9"/>
  <c r="AN197" i="9"/>
  <c r="AL197" i="9"/>
  <c r="AQ412" i="9"/>
  <c r="AS412" i="9"/>
  <c r="AQ116" i="9"/>
  <c r="AS116" i="9"/>
  <c r="AQ418" i="9"/>
  <c r="AS418" i="9"/>
  <c r="AS37" i="9"/>
  <c r="AQ37" i="9"/>
  <c r="AS411" i="9"/>
  <c r="AQ411" i="9"/>
  <c r="AQ30" i="9"/>
  <c r="AS30" i="9"/>
  <c r="AN192" i="9"/>
  <c r="AL192" i="9"/>
  <c r="AS208" i="9"/>
  <c r="AQ208" i="9"/>
  <c r="AL275" i="9"/>
  <c r="AN275" i="9"/>
  <c r="AS191" i="9"/>
  <c r="AQ191" i="9"/>
  <c r="AS47" i="9"/>
  <c r="AQ47" i="9"/>
  <c r="AS150" i="9"/>
  <c r="AQ150" i="9"/>
  <c r="AS417" i="9"/>
  <c r="AQ417" i="9"/>
  <c r="AQ36" i="9"/>
  <c r="AS36" i="9"/>
  <c r="AQ154" i="9"/>
  <c r="AS154" i="9"/>
  <c r="AQ424" i="9"/>
  <c r="AS424" i="9"/>
  <c r="AL308" i="9"/>
  <c r="AN308" i="9"/>
  <c r="AL23" i="9" l="1"/>
  <c r="AN23" i="9"/>
  <c r="AS128" i="9"/>
  <c r="AQ128" i="9"/>
  <c r="AS192" i="9"/>
  <c r="AQ192" i="9"/>
  <c r="AS197" i="9"/>
  <c r="AQ197" i="9"/>
  <c r="AS23" i="9" l="1"/>
  <c r="AQ23" i="9"/>
  <c r="O18" i="10"/>
  <c r="O17" i="10"/>
  <c r="O16" i="10"/>
  <c r="M17" i="10"/>
  <c r="M18" i="10"/>
  <c r="M16" i="10"/>
  <c r="R18" i="10"/>
  <c r="R17" i="10"/>
  <c r="B4" i="10"/>
  <c r="R1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PEIGNEAU</author>
  </authors>
  <commentList>
    <comment ref="J13" authorId="0" shapeId="0" xr:uid="{C5214586-F344-4B86-A69F-C09259E81528}">
      <text>
        <r>
          <rPr>
            <b/>
            <sz val="9"/>
            <color indexed="81"/>
            <rFont val="Tahoma"/>
            <family val="2"/>
          </rPr>
          <t>IMPRESSION
RECTO</t>
        </r>
      </text>
    </comment>
    <comment ref="K13" authorId="0" shapeId="0" xr:uid="{5463237C-23C1-4F61-B926-5B610E8061E5}">
      <text>
        <r>
          <rPr>
            <b/>
            <sz val="9"/>
            <color indexed="81"/>
            <rFont val="Tahoma"/>
            <family val="2"/>
          </rPr>
          <t>IMRPESSION
RECTO/VERSO</t>
        </r>
      </text>
    </comment>
    <comment ref="L13" authorId="0" shapeId="0" xr:uid="{5B392F1D-0C8A-4745-AB3A-90EEAAACFA5D}">
      <text>
        <r>
          <rPr>
            <b/>
            <sz val="9"/>
            <color indexed="81"/>
            <rFont val="Tahoma"/>
            <family val="2"/>
          </rPr>
          <t>IMPRESSION
TOUTE SURFACE</t>
        </r>
      </text>
    </comment>
    <comment ref="P13" authorId="0" shapeId="0" xr:uid="{52510F32-1F04-49A5-BD13-4271026FD831}">
      <text>
        <r>
          <rPr>
            <b/>
            <sz val="9"/>
            <color indexed="81"/>
            <rFont val="Tahoma"/>
            <family val="2"/>
          </rPr>
          <t>NBRE UNITES/UVC (Paquet)</t>
        </r>
      </text>
    </comment>
    <comment ref="Q13" authorId="0" shapeId="0" xr:uid="{8C53C837-87C9-4E5C-B98A-51625E4F09C3}">
      <text>
        <r>
          <rPr>
            <b/>
            <sz val="9"/>
            <color indexed="81"/>
            <rFont val="Tahoma"/>
            <family val="2"/>
          </rPr>
          <t>NBRE UNITES / COLIS</t>
        </r>
      </text>
    </comment>
    <comment ref="R13" authorId="0" shapeId="0" xr:uid="{34309736-9F33-40EC-96E7-9BE64C6BC99C}">
      <text>
        <r>
          <rPr>
            <b/>
            <sz val="9"/>
            <color indexed="81"/>
            <rFont val="Tahoma"/>
            <family val="2"/>
          </rPr>
          <t>UVC (Paquet) / COLIS</t>
        </r>
      </text>
    </comment>
    <comment ref="S13" authorId="0" shapeId="0" xr:uid="{783410BE-72FC-4F38-8B91-9129C12A1B4E}">
      <text>
        <r>
          <rPr>
            <b/>
            <sz val="9"/>
            <color indexed="81"/>
            <rFont val="Tahoma"/>
            <family val="2"/>
          </rPr>
          <t>COLIS / PALETTE</t>
        </r>
      </text>
    </comment>
    <comment ref="T13" authorId="0" shapeId="0" xr:uid="{47CFDE53-2517-465D-BD6F-A4946985B406}">
      <text>
        <r>
          <rPr>
            <b/>
            <sz val="9"/>
            <color indexed="81"/>
            <rFont val="Tahoma"/>
            <family val="2"/>
          </rPr>
          <t>MIN DE CDE 
(COLIS)</t>
        </r>
      </text>
    </comment>
    <comment ref="U13" authorId="0" shapeId="0" xr:uid="{FEE5E15F-E190-471B-98C3-1B205C895908}">
      <text>
        <r>
          <rPr>
            <b/>
            <sz val="9"/>
            <color indexed="81"/>
            <rFont val="Tahoma"/>
            <family val="2"/>
          </rPr>
          <t>NBRE UNITE
TOTALE</t>
        </r>
      </text>
    </comment>
    <comment ref="W13" authorId="0" shapeId="0" xr:uid="{36310600-68B6-4C6D-AA1D-1EC86FB8B7C5}">
      <text>
        <r>
          <rPr>
            <b/>
            <sz val="9"/>
            <color indexed="81"/>
            <rFont val="Tahoma"/>
            <family val="2"/>
          </rPr>
          <t>PRIX A L'UVC
(Paquet)</t>
        </r>
      </text>
    </comment>
    <comment ref="X13" authorId="0" shapeId="0" xr:uid="{D3C1B214-2810-4DF7-8275-9240A7054DF3}">
      <text>
        <r>
          <rPr>
            <b/>
            <sz val="9"/>
            <color indexed="81"/>
            <rFont val="Tahoma"/>
            <family val="2"/>
          </rPr>
          <t>PRIX AU COLIS</t>
        </r>
      </text>
    </comment>
    <comment ref="Y13" authorId="0" shapeId="0" xr:uid="{6FD64F38-93AB-4B55-8C8F-F6373838382F}">
      <text>
        <r>
          <rPr>
            <b/>
            <sz val="9"/>
            <color indexed="81"/>
            <rFont val="Tahoma"/>
            <family val="2"/>
          </rPr>
          <t>PRIX AU MILLE</t>
        </r>
      </text>
    </comment>
    <comment ref="Z13" authorId="0" shapeId="0" xr:uid="{70C89AD3-4742-41E2-A476-7AF0C19D318F}">
      <text>
        <r>
          <rPr>
            <b/>
            <sz val="9"/>
            <color indexed="81"/>
            <rFont val="Tahoma"/>
            <family val="2"/>
          </rPr>
          <t>MIN CDE 
DEMI PALETTE</t>
        </r>
      </text>
    </comment>
    <comment ref="AA13" authorId="0" shapeId="0" xr:uid="{E682BE14-943C-4873-9539-80E2A5A21C7A}">
      <text>
        <r>
          <rPr>
            <b/>
            <sz val="9"/>
            <color indexed="81"/>
            <rFont val="Tahoma"/>
            <family val="2"/>
          </rPr>
          <t>NBRE UNITE
TOTALE</t>
        </r>
      </text>
    </comment>
    <comment ref="AB13" authorId="0" shapeId="0" xr:uid="{019162C5-06EF-4B61-8674-E01D876470B0}">
      <text>
        <r>
          <rPr>
            <b/>
            <sz val="9"/>
            <color indexed="81"/>
            <rFont val="Tahoma"/>
            <family val="2"/>
          </rPr>
          <t>PRIX A L'UVC
(Paquet)</t>
        </r>
      </text>
    </comment>
    <comment ref="AC13" authorId="0" shapeId="0" xr:uid="{456B46A1-3677-44C4-AB78-D5C6718FC563}">
      <text>
        <r>
          <rPr>
            <b/>
            <sz val="9"/>
            <color indexed="81"/>
            <rFont val="Tahoma"/>
            <family val="2"/>
          </rPr>
          <t>PRIX AU COLIS</t>
        </r>
      </text>
    </comment>
    <comment ref="AD13" authorId="0" shapeId="0" xr:uid="{2872C4CC-706D-46CD-93F0-432D96789FE0}">
      <text>
        <r>
          <rPr>
            <b/>
            <sz val="9"/>
            <color indexed="81"/>
            <rFont val="Tahoma"/>
            <family val="2"/>
          </rPr>
          <t>PRIX AU MILLE</t>
        </r>
      </text>
    </comment>
    <comment ref="AE13" authorId="0" shapeId="0" xr:uid="{A90B130A-F774-4ABD-A2F5-01BA4E305D08}">
      <text>
        <r>
          <rPr>
            <b/>
            <sz val="9"/>
            <color indexed="81"/>
            <rFont val="Tahoma"/>
            <family val="2"/>
          </rPr>
          <t>MIN CDE 
A LA PALETTE</t>
        </r>
      </text>
    </comment>
    <comment ref="AF13" authorId="0" shapeId="0" xr:uid="{C91A5C95-A1FC-41CC-901F-7B05E1EBC987}">
      <text>
        <r>
          <rPr>
            <b/>
            <sz val="9"/>
            <color indexed="81"/>
            <rFont val="Tahoma"/>
            <family val="2"/>
          </rPr>
          <t>NBRE UNITE
TOTALE</t>
        </r>
      </text>
    </comment>
    <comment ref="AG13" authorId="0" shapeId="0" xr:uid="{17B33E2C-6C1C-4F48-8CFE-E1DCFF501488}">
      <text>
        <r>
          <rPr>
            <b/>
            <sz val="9"/>
            <color indexed="81"/>
            <rFont val="Tahoma"/>
            <family val="2"/>
          </rPr>
          <t>PRIX A L'UVC
(Paquet)</t>
        </r>
      </text>
    </comment>
    <comment ref="AH13" authorId="0" shapeId="0" xr:uid="{FCA95E4B-B7BC-46C0-B95C-A5ECEC5249F0}">
      <text>
        <r>
          <rPr>
            <b/>
            <sz val="9"/>
            <color indexed="81"/>
            <rFont val="Tahoma"/>
            <family val="2"/>
          </rPr>
          <t>PRIX AU COLIS</t>
        </r>
      </text>
    </comment>
    <comment ref="AI13" authorId="0" shapeId="0" xr:uid="{51DD597F-B300-4BB3-965C-121A1717DDBD}">
      <text>
        <r>
          <rPr>
            <b/>
            <sz val="9"/>
            <color indexed="81"/>
            <rFont val="Tahoma"/>
            <family val="2"/>
          </rPr>
          <t>PRIX AU MILLE</t>
        </r>
      </text>
    </comment>
    <comment ref="AJ13" authorId="0" shapeId="0" xr:uid="{B35A94ED-D0C6-4696-95AC-20907509647A}">
      <text>
        <r>
          <rPr>
            <b/>
            <sz val="9"/>
            <color indexed="81"/>
            <rFont val="Tahoma"/>
            <family val="2"/>
          </rPr>
          <t>MIN CDE 
2 PALETTES</t>
        </r>
      </text>
    </comment>
    <comment ref="AK13" authorId="0" shapeId="0" xr:uid="{85E47E0B-C544-446D-B2CA-4C97C3D41179}">
      <text>
        <r>
          <rPr>
            <b/>
            <sz val="9"/>
            <color indexed="81"/>
            <rFont val="Tahoma"/>
            <family val="2"/>
          </rPr>
          <t>NBRE UNITE
TOTALE</t>
        </r>
      </text>
    </comment>
    <comment ref="AL13" authorId="0" shapeId="0" xr:uid="{7E4FF6A3-814B-4283-8E30-0DE73D4740DD}">
      <text>
        <r>
          <rPr>
            <b/>
            <sz val="9"/>
            <color indexed="81"/>
            <rFont val="Tahoma"/>
            <family val="2"/>
          </rPr>
          <t>PRIX A L'UVC
(Paquet)</t>
        </r>
      </text>
    </comment>
    <comment ref="AM13" authorId="0" shapeId="0" xr:uid="{1DAB2251-6556-418B-A74F-B5EBC4382453}">
      <text>
        <r>
          <rPr>
            <b/>
            <sz val="9"/>
            <color indexed="81"/>
            <rFont val="Tahoma"/>
            <family val="2"/>
          </rPr>
          <t>PRIX AU COLIS</t>
        </r>
      </text>
    </comment>
    <comment ref="AN13" authorId="0" shapeId="0" xr:uid="{02285298-B409-44D8-88E7-31B442A9B481}">
      <text>
        <r>
          <rPr>
            <b/>
            <sz val="9"/>
            <color indexed="81"/>
            <rFont val="Tahoma"/>
            <family val="2"/>
          </rPr>
          <t>PRIX AU MILLE</t>
        </r>
      </text>
    </comment>
    <comment ref="AO13" authorId="0" shapeId="0" xr:uid="{5DC39A43-49C7-4448-B2A2-C3584535FC01}">
      <text>
        <r>
          <rPr>
            <b/>
            <sz val="9"/>
            <color indexed="81"/>
            <rFont val="Tahoma"/>
            <family val="2"/>
          </rPr>
          <t>MIN CDE 4 PALETTES</t>
        </r>
      </text>
    </comment>
    <comment ref="AP13" authorId="0" shapeId="0" xr:uid="{E1DCC184-DC35-43E9-AAA6-96C829B2C1FE}">
      <text>
        <r>
          <rPr>
            <b/>
            <sz val="9"/>
            <color indexed="81"/>
            <rFont val="Tahoma"/>
            <family val="2"/>
          </rPr>
          <t>NBRE UNITE
TOTALE</t>
        </r>
      </text>
    </comment>
    <comment ref="AQ13" authorId="0" shapeId="0" xr:uid="{99AF3CDD-177F-4ED1-BF78-7406A33169BA}">
      <text>
        <r>
          <rPr>
            <b/>
            <sz val="9"/>
            <color indexed="81"/>
            <rFont val="Tahoma"/>
            <family val="2"/>
          </rPr>
          <t>PRIX A L'UVC
(Paquet)</t>
        </r>
      </text>
    </comment>
    <comment ref="AR13" authorId="0" shapeId="0" xr:uid="{A257FF57-B57A-42AE-9CD6-6C49EC6A3FAC}">
      <text>
        <r>
          <rPr>
            <b/>
            <sz val="9"/>
            <color indexed="81"/>
            <rFont val="Tahoma"/>
            <family val="2"/>
          </rPr>
          <t>PRIX AU COLIS</t>
        </r>
      </text>
    </comment>
    <comment ref="AS13" authorId="0" shapeId="0" xr:uid="{32720856-731F-4317-B93A-8DD8455498D9}">
      <text>
        <r>
          <rPr>
            <b/>
            <sz val="9"/>
            <color indexed="81"/>
            <rFont val="Tahoma"/>
            <family val="2"/>
          </rPr>
          <t>PRIX AU MILLE</t>
        </r>
      </text>
    </comment>
    <comment ref="CC217" authorId="0" shapeId="0" xr:uid="{DDA4030B-DEFD-4E98-858A-96003108EA3A}">
      <text>
        <r>
          <rPr>
            <b/>
            <sz val="9"/>
            <color indexed="81"/>
            <rFont val="Tahoma"/>
            <family val="2"/>
          </rPr>
          <t>FOND ANTHRACITE</t>
        </r>
      </text>
    </comment>
    <comment ref="CD217" authorId="0" shapeId="0" xr:uid="{CD805320-436F-4889-989C-BF3B4A7468D4}">
      <text>
        <r>
          <rPr>
            <b/>
            <sz val="9"/>
            <color indexed="81"/>
            <rFont val="Tahoma"/>
            <family val="2"/>
          </rPr>
          <t xml:space="preserve">FOND GRIS
</t>
        </r>
      </text>
    </comment>
    <comment ref="CE217" authorId="0" shapeId="0" xr:uid="{D111AD99-4E11-455D-B0C1-CF68F000D0E7}">
      <text>
        <r>
          <rPr>
            <b/>
            <sz val="9"/>
            <color indexed="81"/>
            <rFont val="Tahoma"/>
            <family val="2"/>
          </rPr>
          <t>FOND CHATAIGNE</t>
        </r>
      </text>
    </comment>
    <comment ref="CF217" authorId="0" shapeId="0" xr:uid="{3966A493-B93C-4030-83A7-C567AE45D914}">
      <text>
        <r>
          <rPr>
            <b/>
            <sz val="9"/>
            <color indexed="81"/>
            <rFont val="Tahoma"/>
            <family val="2"/>
          </rPr>
          <t>FOND BEIGE</t>
        </r>
      </text>
    </comment>
    <comment ref="CG217" authorId="0" shapeId="0" xr:uid="{3568723D-5765-4C8B-9786-0169C73BFE53}">
      <text>
        <r>
          <rPr>
            <b/>
            <sz val="9"/>
            <color indexed="81"/>
            <rFont val="Tahoma"/>
            <family val="2"/>
          </rPr>
          <t>FOND CURRY</t>
        </r>
      </text>
    </comment>
    <comment ref="CH217" authorId="0" shapeId="0" xr:uid="{740B53F6-8760-45E6-A812-F96D90416CEF}">
      <text>
        <r>
          <rPr>
            <b/>
            <sz val="9"/>
            <color indexed="81"/>
            <rFont val="Tahoma"/>
            <family val="2"/>
          </rPr>
          <t>FOND ROUGE</t>
        </r>
      </text>
    </comment>
    <comment ref="CI217" authorId="0" shapeId="0" xr:uid="{C055F945-CCC7-4EE6-9F09-A6CB01C1A86C}">
      <text>
        <r>
          <rPr>
            <b/>
            <sz val="9"/>
            <color indexed="81"/>
            <rFont val="Tahoma"/>
            <family val="2"/>
          </rPr>
          <t>FOND BLEU ORAGE</t>
        </r>
      </text>
    </comment>
    <comment ref="CC229" authorId="0" shapeId="0" xr:uid="{44CFC8A8-B577-4F07-9CCD-B25CBB8057DC}">
      <text>
        <r>
          <rPr>
            <b/>
            <sz val="9"/>
            <color indexed="81"/>
            <rFont val="Tahoma"/>
            <family val="2"/>
          </rPr>
          <t>FOND ANTHRACITE</t>
        </r>
      </text>
    </comment>
    <comment ref="CD229" authorId="0" shapeId="0" xr:uid="{11C2C6C4-3916-4420-A919-37919C9BF478}">
      <text>
        <r>
          <rPr>
            <b/>
            <sz val="9"/>
            <color indexed="81"/>
            <rFont val="Tahoma"/>
            <family val="2"/>
          </rPr>
          <t xml:space="preserve">FOND GRIS
</t>
        </r>
      </text>
    </comment>
    <comment ref="CE229" authorId="0" shapeId="0" xr:uid="{614F00E2-E8B0-4959-BC56-BB153374D930}">
      <text>
        <r>
          <rPr>
            <b/>
            <sz val="9"/>
            <color indexed="81"/>
            <rFont val="Tahoma"/>
            <family val="2"/>
          </rPr>
          <t>FOND CHATAIGNE</t>
        </r>
      </text>
    </comment>
    <comment ref="CF229" authorId="0" shapeId="0" xr:uid="{B74401D5-CC36-40EB-B5AF-39B01F910989}">
      <text>
        <r>
          <rPr>
            <b/>
            <sz val="9"/>
            <color indexed="81"/>
            <rFont val="Tahoma"/>
            <family val="2"/>
          </rPr>
          <t>FOND BEIGE</t>
        </r>
      </text>
    </comment>
    <comment ref="CG229" authorId="0" shapeId="0" xr:uid="{6946389E-2FFA-4D15-AC9C-65AC17A643DF}">
      <text>
        <r>
          <rPr>
            <b/>
            <sz val="9"/>
            <color indexed="81"/>
            <rFont val="Tahoma"/>
            <family val="2"/>
          </rPr>
          <t>FOND CURRY</t>
        </r>
      </text>
    </comment>
    <comment ref="CH229" authorId="0" shapeId="0" xr:uid="{F3CBECE9-A377-4A06-9BFF-D36C3B5564A3}">
      <text>
        <r>
          <rPr>
            <b/>
            <sz val="9"/>
            <color indexed="81"/>
            <rFont val="Tahoma"/>
            <family val="2"/>
          </rPr>
          <t>FOND ROUGE</t>
        </r>
      </text>
    </comment>
    <comment ref="CI229" authorId="0" shapeId="0" xr:uid="{2BEBB03A-AC40-41D2-9C34-B3B55076EF32}">
      <text>
        <r>
          <rPr>
            <b/>
            <sz val="9"/>
            <color indexed="81"/>
            <rFont val="Tahoma"/>
            <family val="2"/>
          </rPr>
          <t>FOND BLEU ORAGE</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7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futureMetadata>
  <valueMetadata count="7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valueMetadata>
</metadata>
</file>

<file path=xl/sharedStrings.xml><?xml version="1.0" encoding="utf-8"?>
<sst xmlns="http://schemas.openxmlformats.org/spreadsheetml/2006/main" count="22831" uniqueCount="1194">
  <si>
    <t>DESIGNATION</t>
  </si>
  <si>
    <t>FORMAT</t>
  </si>
  <si>
    <t>PLIAGE EN 4</t>
  </si>
  <si>
    <t>CELISOFT</t>
  </si>
  <si>
    <t>VISUEL</t>
  </si>
  <si>
    <t>COLIS /
 PALETTE</t>
  </si>
  <si>
    <t>Detail des remises personnalisations</t>
  </si>
  <si>
    <t>SERVIETTES</t>
  </si>
  <si>
    <t>Ouate</t>
  </si>
  <si>
    <t>Céliouate</t>
  </si>
  <si>
    <t>Célisoft</t>
  </si>
  <si>
    <t>R'soft</t>
  </si>
  <si>
    <t>Célytiss</t>
  </si>
  <si>
    <t>NAPPES</t>
  </si>
  <si>
    <t>SET 30x40</t>
  </si>
  <si>
    <t>Papier Blanc</t>
  </si>
  <si>
    <t>Papier Opéra</t>
  </si>
  <si>
    <t>Papier Kraft et Pépite</t>
  </si>
  <si>
    <t>Rlx Damassé</t>
  </si>
  <si>
    <t>Rlx toile de lin</t>
  </si>
  <si>
    <t>Rlx Célisoft</t>
  </si>
  <si>
    <t>Skin</t>
  </si>
  <si>
    <t>POCHETTES</t>
  </si>
  <si>
    <t>Serv Ouate</t>
  </si>
  <si>
    <t>Serv Céli-ouate</t>
  </si>
  <si>
    <t>Serv Célisoft</t>
  </si>
  <si>
    <t>SOUS VERRES</t>
  </si>
  <si>
    <t>PORTE CARTE</t>
  </si>
  <si>
    <t>NBRE UNITE 
TOTALE</t>
  </si>
  <si>
    <t>PRIX  AU 
COLIS</t>
  </si>
  <si>
    <t>PRIX AU 
MILLE</t>
  </si>
  <si>
    <t>UVC</t>
  </si>
  <si>
    <t>COLIS</t>
  </si>
  <si>
    <t>MILLE</t>
  </si>
  <si>
    <t>G00055</t>
  </si>
  <si>
    <t>G00056</t>
  </si>
  <si>
    <t>G00659</t>
  </si>
  <si>
    <t>G00660</t>
  </si>
  <si>
    <t>G00859</t>
  </si>
  <si>
    <t>G00860</t>
  </si>
  <si>
    <t>LUNCH-POCHETTE</t>
  </si>
  <si>
    <t>BLANC</t>
  </si>
  <si>
    <t>2181</t>
  </si>
  <si>
    <t>G00467</t>
  </si>
  <si>
    <t>G00468</t>
  </si>
  <si>
    <t>G00469</t>
  </si>
  <si>
    <t>G00470</t>
  </si>
  <si>
    <t>G00823</t>
  </si>
  <si>
    <t xml:space="preserve"> - </t>
  </si>
  <si>
    <t>INFORMATIONS COMPLEMENTAIRES - PERSONNALISATION</t>
  </si>
  <si>
    <t>SERV OUATE 20X20 2F PASTEL</t>
  </si>
  <si>
    <t>SERV OUATE 20X20 2F VIVE</t>
  </si>
  <si>
    <t>NBRE DE COULEUR(S)
IMPRIMEE(S)</t>
  </si>
  <si>
    <t xml:space="preserve">SERV OUATE 20X20 2F PASTEL </t>
  </si>
  <si>
    <t xml:space="preserve">SERV OUATE 20X20 2F VIVE </t>
  </si>
  <si>
    <t>OFFERT</t>
  </si>
  <si>
    <t>KRAFT</t>
  </si>
  <si>
    <t>CARAMEL</t>
  </si>
  <si>
    <t>IVOIRE</t>
  </si>
  <si>
    <t>VANILLE</t>
  </si>
  <si>
    <t>JAUNE</t>
  </si>
  <si>
    <t>VERT AMANDE</t>
  </si>
  <si>
    <t>PISTACHE</t>
  </si>
  <si>
    <t>CHRATREUSE</t>
  </si>
  <si>
    <t>BLEU AZUR</t>
  </si>
  <si>
    <t>ABRICOT</t>
  </si>
  <si>
    <t>LAVANDE</t>
  </si>
  <si>
    <t>ROSE POUDRÉ</t>
  </si>
  <si>
    <t>LIN</t>
  </si>
  <si>
    <t>BETON</t>
  </si>
  <si>
    <t>EBENE</t>
  </si>
  <si>
    <t>TITANE</t>
  </si>
  <si>
    <t>CHOCOLAT</t>
  </si>
  <si>
    <t>ARGILE</t>
  </si>
  <si>
    <t>TAUPE</t>
  </si>
  <si>
    <t>FIGUE</t>
  </si>
  <si>
    <t>AUBERGINE</t>
  </si>
  <si>
    <t>BORDEAUX</t>
  </si>
  <si>
    <t>FRAMBOISE</t>
  </si>
  <si>
    <t>PIVOINE</t>
  </si>
  <si>
    <t>BRIQUE</t>
  </si>
  <si>
    <t>ROUGE</t>
  </si>
  <si>
    <t>TERRACOTA</t>
  </si>
  <si>
    <t>MANDARINE</t>
  </si>
  <si>
    <t>JAUNE SOLEIL</t>
  </si>
  <si>
    <t>JAUNE CITRON</t>
  </si>
  <si>
    <t>TURQUOISE</t>
  </si>
  <si>
    <t>BLEU CANARD</t>
  </si>
  <si>
    <t>VERT SAPIN</t>
  </si>
  <si>
    <t>BLEU ORAGE</t>
  </si>
  <si>
    <t>BLEU MARINE</t>
  </si>
  <si>
    <t>PRIX A L'UVC
(Paquet)</t>
  </si>
  <si>
    <t>NBRE UNITES /
COLIS</t>
  </si>
  <si>
    <t>NBRE UNITES / UVC (Paquet)</t>
  </si>
  <si>
    <t>UVC (Paquet) /
 COLIS</t>
  </si>
  <si>
    <t>CONDITIONNEMENTS</t>
  </si>
  <si>
    <t>TARIF COLIS -
QTÉ MINIMUM DE COMMANDE</t>
  </si>
  <si>
    <t>MIN DE CDE
(COLIS)</t>
  </si>
  <si>
    <t>MIN CDE 2 PALETTES</t>
  </si>
  <si>
    <t xml:space="preserve">MIN CDE 4 PALETTES </t>
  </si>
  <si>
    <t>TON PASTEL :</t>
  </si>
  <si>
    <t>TON VIF :</t>
  </si>
  <si>
    <t>LUNCH 
CALENDRIER</t>
  </si>
  <si>
    <t>1900</t>
  </si>
  <si>
    <t>G00638</t>
  </si>
  <si>
    <t>SERV OUATE 30X30 1F BLANC</t>
  </si>
  <si>
    <t>1901</t>
  </si>
  <si>
    <t>G00639</t>
  </si>
  <si>
    <t>2223</t>
  </si>
  <si>
    <t>2224</t>
  </si>
  <si>
    <t>G00640</t>
  </si>
  <si>
    <t>G00641</t>
  </si>
  <si>
    <t xml:space="preserve"> -</t>
  </si>
  <si>
    <t>2283</t>
  </si>
  <si>
    <t>G00011</t>
  </si>
  <si>
    <t>SERV OUATE 20X20 2F BLANC</t>
  </si>
  <si>
    <t>2284</t>
  </si>
  <si>
    <t>G00012</t>
  </si>
  <si>
    <t>2285</t>
  </si>
  <si>
    <t>G00013</t>
  </si>
  <si>
    <t>SERV OUATE 24X24 2F BLANC</t>
  </si>
  <si>
    <t>1925</t>
  </si>
  <si>
    <t>1926</t>
  </si>
  <si>
    <t>G00642</t>
  </si>
  <si>
    <t>SERV OUATE 30X30 2F BLANC</t>
  </si>
  <si>
    <t>G00643</t>
  </si>
  <si>
    <t>G00775</t>
  </si>
  <si>
    <t>G00776</t>
  </si>
  <si>
    <t>2325</t>
  </si>
  <si>
    <t>2326</t>
  </si>
  <si>
    <t>2232</t>
  </si>
  <si>
    <t>2246</t>
  </si>
  <si>
    <t>2247</t>
  </si>
  <si>
    <t>G10717</t>
  </si>
  <si>
    <t>G10718</t>
  </si>
  <si>
    <t>2248</t>
  </si>
  <si>
    <t>2249</t>
  </si>
  <si>
    <t>2250</t>
  </si>
  <si>
    <t>2251</t>
  </si>
  <si>
    <t>G00017</t>
  </si>
  <si>
    <t>G00018</t>
  </si>
  <si>
    <t>G00019</t>
  </si>
  <si>
    <t>SERV OUATE 33X33 2F BLANC</t>
  </si>
  <si>
    <t>SERV OUATE 33X33 2F LUNCH CALENDRIER BLANC</t>
  </si>
  <si>
    <t>2231</t>
  </si>
  <si>
    <t>2160</t>
  </si>
  <si>
    <t>G00679</t>
  </si>
  <si>
    <t>2161</t>
  </si>
  <si>
    <t>G00680</t>
  </si>
  <si>
    <t>SERV OUATE 30X40 2F BLANC</t>
  </si>
  <si>
    <t>SERV OUATE 40X40 2F BLANC</t>
  </si>
  <si>
    <t>2044</t>
  </si>
  <si>
    <t>G00023</t>
  </si>
  <si>
    <t>2045</t>
  </si>
  <si>
    <t>G00024</t>
  </si>
  <si>
    <t>2252</t>
  </si>
  <si>
    <t>2253</t>
  </si>
  <si>
    <t>2254</t>
  </si>
  <si>
    <t>2255</t>
  </si>
  <si>
    <t>G00025</t>
  </si>
  <si>
    <t>G00026</t>
  </si>
  <si>
    <t>G00037</t>
  </si>
  <si>
    <t>G00038</t>
  </si>
  <si>
    <t>SERV OUATE 40x48 2F BLANC</t>
  </si>
  <si>
    <t>2197</t>
  </si>
  <si>
    <t>2198</t>
  </si>
  <si>
    <t>SERV OUATE 48X48 2F BLANC</t>
  </si>
  <si>
    <t>2107</t>
  </si>
  <si>
    <t>2108</t>
  </si>
  <si>
    <t>2384</t>
  </si>
  <si>
    <t>G10738</t>
  </si>
  <si>
    <t>G10741</t>
  </si>
  <si>
    <t>G00443</t>
  </si>
  <si>
    <t>2287</t>
  </si>
  <si>
    <t>2288</t>
  </si>
  <si>
    <t>G01000</t>
  </si>
  <si>
    <t>G01001</t>
  </si>
  <si>
    <t>G00644</t>
  </si>
  <si>
    <t>G00645</t>
  </si>
  <si>
    <t>G00992</t>
  </si>
  <si>
    <t>G00778</t>
  </si>
  <si>
    <t>2192</t>
  </si>
  <si>
    <t>2259</t>
  </si>
  <si>
    <t>2260</t>
  </si>
  <si>
    <t>G00586</t>
  </si>
  <si>
    <t>G00588</t>
  </si>
  <si>
    <t>G00589</t>
  </si>
  <si>
    <t>G01014</t>
  </si>
  <si>
    <t>G01015</t>
  </si>
  <si>
    <t>G01016</t>
  </si>
  <si>
    <t>G01017</t>
  </si>
  <si>
    <t>2229</t>
  </si>
  <si>
    <t>2230</t>
  </si>
  <si>
    <t>2261</t>
  </si>
  <si>
    <t>2262</t>
  </si>
  <si>
    <t>SERV OUATE 30X30 3F BLANC</t>
  </si>
  <si>
    <t>2234</t>
  </si>
  <si>
    <t>2235</t>
  </si>
  <si>
    <t>G01018</t>
  </si>
  <si>
    <t>G01019</t>
  </si>
  <si>
    <t>2293</t>
  </si>
  <si>
    <t>2461</t>
  </si>
  <si>
    <t>G01020</t>
  </si>
  <si>
    <t>G01021</t>
  </si>
  <si>
    <t>G00039</t>
  </si>
  <si>
    <t>G00040</t>
  </si>
  <si>
    <t>2462</t>
  </si>
  <si>
    <t>2463</t>
  </si>
  <si>
    <t>G00047</t>
  </si>
  <si>
    <t>G00048</t>
  </si>
  <si>
    <t>G00049</t>
  </si>
  <si>
    <t>SERV OUATE 40X40 3F BLANC</t>
  </si>
  <si>
    <t>2199</t>
  </si>
  <si>
    <t>2200</t>
  </si>
  <si>
    <t>G00053</t>
  </si>
  <si>
    <t>G00054</t>
  </si>
  <si>
    <t>SERV OUATE 48X48 3F BLANC</t>
  </si>
  <si>
    <t>1927</t>
  </si>
  <si>
    <t>1928</t>
  </si>
  <si>
    <t>2265</t>
  </si>
  <si>
    <t>2266</t>
  </si>
  <si>
    <t>G00657</t>
  </si>
  <si>
    <t>G00658</t>
  </si>
  <si>
    <t>G00779</t>
  </si>
  <si>
    <t>G00780</t>
  </si>
  <si>
    <t>SERV OUATE 30X30 2F PASTEL</t>
  </si>
  <si>
    <t>SERV OUATE 33X33 2F PASTEL</t>
  </si>
  <si>
    <t>2319</t>
  </si>
  <si>
    <t>2329</t>
  </si>
  <si>
    <t>G00063</t>
  </si>
  <si>
    <t>G00064</t>
  </si>
  <si>
    <t>SERV OUATE 30X40 2F PASTEL</t>
  </si>
  <si>
    <t>SERV OUATE 40X40 2F PASTEL</t>
  </si>
  <si>
    <t>2046</t>
  </si>
  <si>
    <t>2047</t>
  </si>
  <si>
    <t>2269</t>
  </si>
  <si>
    <t>G00067</t>
  </si>
  <si>
    <t>G00068</t>
  </si>
  <si>
    <t>G00069</t>
  </si>
  <si>
    <t>2318</t>
  </si>
  <si>
    <t>2332</t>
  </si>
  <si>
    <t>2333</t>
  </si>
  <si>
    <t>2334</t>
  </si>
  <si>
    <t>G10739</t>
  </si>
  <si>
    <t>G10742</t>
  </si>
  <si>
    <t>G00537</t>
  </si>
  <si>
    <t>G00538</t>
  </si>
  <si>
    <t>SERV OUATE 30X30 2F VIVE</t>
  </si>
  <si>
    <t>SERV OUATE 33X33 2F VIVE</t>
  </si>
  <si>
    <t>SERV OUATE 30X40 2F VIVE</t>
  </si>
  <si>
    <t>SERV OUATE 40X40 2F VIVE</t>
  </si>
  <si>
    <t>G00085</t>
  </si>
  <si>
    <t>G00086</t>
  </si>
  <si>
    <t>1929</t>
  </si>
  <si>
    <t>1930</t>
  </si>
  <si>
    <t>2267</t>
  </si>
  <si>
    <t>G00781</t>
  </si>
  <si>
    <t>2268</t>
  </si>
  <si>
    <t>G00782</t>
  </si>
  <si>
    <t>OUATE 
PASTEL 2F</t>
  </si>
  <si>
    <t>OUATE 
VIVE 2F</t>
  </si>
  <si>
    <t>2343</t>
  </si>
  <si>
    <t>2344</t>
  </si>
  <si>
    <t>2345</t>
  </si>
  <si>
    <t>2346</t>
  </si>
  <si>
    <t>G00091</t>
  </si>
  <si>
    <t>G00092</t>
  </si>
  <si>
    <t>G00093</t>
  </si>
  <si>
    <t>G00094</t>
  </si>
  <si>
    <t>2203</t>
  </si>
  <si>
    <t>2204</t>
  </si>
  <si>
    <t>G00689</t>
  </si>
  <si>
    <t>G00690</t>
  </si>
  <si>
    <t>2048</t>
  </si>
  <si>
    <t>G00095</t>
  </si>
  <si>
    <t>2049</t>
  </si>
  <si>
    <t>G00096</t>
  </si>
  <si>
    <t>2271</t>
  </si>
  <si>
    <t>G00097</t>
  </si>
  <si>
    <t>2112</t>
  </si>
  <si>
    <t>G10740</t>
  </si>
  <si>
    <t>2113</t>
  </si>
  <si>
    <t>2273</t>
  </si>
  <si>
    <t>2274</t>
  </si>
  <si>
    <t>G10743</t>
  </si>
  <si>
    <t>G00541</t>
  </si>
  <si>
    <t>G00542</t>
  </si>
  <si>
    <t>IMPRESSION RECTO</t>
  </si>
  <si>
    <t>IMPRESSION RECTO/VERSO</t>
  </si>
  <si>
    <t>IMPRESSION 
TTE SURFACE</t>
  </si>
  <si>
    <t>Délai de fabrication :</t>
  </si>
  <si>
    <t>TARIF COLIS 
A LA PALETTE</t>
  </si>
  <si>
    <t>TARIF COLIS 
POUR 2 A 3 PALETTES</t>
  </si>
  <si>
    <t>TARIF COLIS
POUR 4 PALETTES</t>
  </si>
  <si>
    <t>FRAIS TECHNIQUES
TOTAL (CLICHÉS)</t>
  </si>
  <si>
    <t>CELI-OUATE</t>
  </si>
  <si>
    <t>2279</t>
  </si>
  <si>
    <t>2280</t>
  </si>
  <si>
    <t>2281</t>
  </si>
  <si>
    <t>2282</t>
  </si>
  <si>
    <t>G00706</t>
  </si>
  <si>
    <t>G00709</t>
  </si>
  <si>
    <t>G00710</t>
  </si>
  <si>
    <t>2473</t>
  </si>
  <si>
    <t>SERV CELI-OUATE 20X20 BLANC</t>
  </si>
  <si>
    <t>G00400</t>
  </si>
  <si>
    <t>SERV CELI-OUATE 33X33 BLANC</t>
  </si>
  <si>
    <t>2114</t>
  </si>
  <si>
    <t>G00115</t>
  </si>
  <si>
    <t>SERV CELI-OUATE 38X38 BLANC</t>
  </si>
  <si>
    <t>OUATE 1F</t>
  </si>
  <si>
    <t>OUATE 2F</t>
  </si>
  <si>
    <t>OUATE 3F</t>
  </si>
  <si>
    <t>SERV OUATE ETHIC 30X30 1F KRAFT</t>
  </si>
  <si>
    <t>SERV OUATE ETHIC 20X20 2F KRAFT</t>
  </si>
  <si>
    <t>SERV OUATE ETHIC 30X30 2F KRAFT</t>
  </si>
  <si>
    <t>SERV OUATE ETHIC 33X33 2F KRAFT</t>
  </si>
  <si>
    <t xml:space="preserve">SERV OUATE ETHIC 33X33 2F KRAFT LUNCH CALENDRIER </t>
  </si>
  <si>
    <t>SERV OUATE ETHIC 40X40 2F KRAFT</t>
  </si>
  <si>
    <t>SERV OUATE ETHIC 40X40 2F KRAFT LUNCH CALENDRIER</t>
  </si>
  <si>
    <t>2115</t>
  </si>
  <si>
    <t>2236</t>
  </si>
  <si>
    <t>2237</t>
  </si>
  <si>
    <t>G00116</t>
  </si>
  <si>
    <t>G00791</t>
  </si>
  <si>
    <t>G00792</t>
  </si>
  <si>
    <t>2116</t>
  </si>
  <si>
    <t>G00843</t>
  </si>
  <si>
    <t>2117</t>
  </si>
  <si>
    <t>2365</t>
  </si>
  <si>
    <t>2366</t>
  </si>
  <si>
    <t>G00844</t>
  </si>
  <si>
    <t>G00851</t>
  </si>
  <si>
    <t>G00852</t>
  </si>
  <si>
    <t>SERV CELI-OUATE 38X38 LUNCH CALENDRIER BLANC</t>
  </si>
  <si>
    <t>SERV CELI-OUATE 20X20 PASTEL</t>
  </si>
  <si>
    <t>SERV CELI-OUATE 33X33 PASTEL</t>
  </si>
  <si>
    <t>SERV CELI-OUATE 38X38 PASTEL</t>
  </si>
  <si>
    <t>SERV CELI-OUATE 38X38 LUNCH CALENDRIER PASTEL</t>
  </si>
  <si>
    <t>SERV CELI-OUATE 20X20 VIVE</t>
  </si>
  <si>
    <t>SERV CELI-OUATE 33X33 VIVE</t>
  </si>
  <si>
    <t>SERV CELI-OUATE 38X38 VIVE</t>
  </si>
  <si>
    <t>SERV CELI-OUATE 38X38 LUNCH CALENDRIER VIVE</t>
  </si>
  <si>
    <t>2349</t>
  </si>
  <si>
    <t>2350</t>
  </si>
  <si>
    <t>2351</t>
  </si>
  <si>
    <t>2352</t>
  </si>
  <si>
    <t>2156</t>
  </si>
  <si>
    <t>2157</t>
  </si>
  <si>
    <t>2158</t>
  </si>
  <si>
    <t>2367</t>
  </si>
  <si>
    <t>2368</t>
  </si>
  <si>
    <t>G20714</t>
  </si>
  <si>
    <t>G20715</t>
  </si>
  <si>
    <t>G00501</t>
  </si>
  <si>
    <t>G00502</t>
  </si>
  <si>
    <t>G00531</t>
  </si>
  <si>
    <t>G00532</t>
  </si>
  <si>
    <t>2055</t>
  </si>
  <si>
    <t>2056</t>
  </si>
  <si>
    <t>G00401</t>
  </si>
  <si>
    <t>G00402</t>
  </si>
  <si>
    <t>2474</t>
  </si>
  <si>
    <t>G00711</t>
  </si>
  <si>
    <t>2475</t>
  </si>
  <si>
    <t>G00712</t>
  </si>
  <si>
    <t>2357</t>
  </si>
  <si>
    <t>G00119</t>
  </si>
  <si>
    <t>2358</t>
  </si>
  <si>
    <t>2359</t>
  </si>
  <si>
    <t>2360</t>
  </si>
  <si>
    <t>G00120</t>
  </si>
  <si>
    <t>G00793</t>
  </si>
  <si>
    <t>G00794</t>
  </si>
  <si>
    <t>2174</t>
  </si>
  <si>
    <t>2396</t>
  </si>
  <si>
    <t>2361</t>
  </si>
  <si>
    <t>2362</t>
  </si>
  <si>
    <t>G00845</t>
  </si>
  <si>
    <t>G00846</t>
  </si>
  <si>
    <t>G00853</t>
  </si>
  <si>
    <t>G00854</t>
  </si>
  <si>
    <t>2057</t>
  </si>
  <si>
    <t>G00403</t>
  </si>
  <si>
    <t>2058</t>
  </si>
  <si>
    <t>G00404</t>
  </si>
  <si>
    <t>2353</t>
  </si>
  <si>
    <t>G00713</t>
  </si>
  <si>
    <t>2354</t>
  </si>
  <si>
    <t>G00714</t>
  </si>
  <si>
    <t>1955</t>
  </si>
  <si>
    <t>1956</t>
  </si>
  <si>
    <t>G00123</t>
  </si>
  <si>
    <t>G00313</t>
  </si>
  <si>
    <t>G00124</t>
  </si>
  <si>
    <t>G00795</t>
  </si>
  <si>
    <t>G00796</t>
  </si>
  <si>
    <t>2176</t>
  </si>
  <si>
    <t>2177</t>
  </si>
  <si>
    <t>2363</t>
  </si>
  <si>
    <t>2364</t>
  </si>
  <si>
    <t>G00847</t>
  </si>
  <si>
    <t>G00848</t>
  </si>
  <si>
    <t>G00855</t>
  </si>
  <si>
    <t>G00856</t>
  </si>
  <si>
    <t>2302</t>
  </si>
  <si>
    <t xml:space="preserve">SERV CELISOFT 30X30 BLANC </t>
  </si>
  <si>
    <t>G10759</t>
  </si>
  <si>
    <t>G10760</t>
  </si>
  <si>
    <t xml:space="preserve">SERV CELISOFT 40X40 BLANC </t>
  </si>
  <si>
    <t>2303</t>
  </si>
  <si>
    <t>1968</t>
  </si>
  <si>
    <t>1969</t>
  </si>
  <si>
    <t>2387</t>
  </si>
  <si>
    <t>2434</t>
  </si>
  <si>
    <t>2435</t>
  </si>
  <si>
    <t>2436</t>
  </si>
  <si>
    <t>G00129</t>
  </si>
  <si>
    <t>G00130</t>
  </si>
  <si>
    <t>G00131</t>
  </si>
  <si>
    <t>G00132</t>
  </si>
  <si>
    <t>G00925</t>
  </si>
  <si>
    <t xml:space="preserve">SERV CELISOFT 40X48 BLANC </t>
  </si>
  <si>
    <t>2476</t>
  </si>
  <si>
    <t>2477</t>
  </si>
  <si>
    <t>G00133</t>
  </si>
  <si>
    <t>G00134</t>
  </si>
  <si>
    <t xml:space="preserve">SERV CELISOFT 48X48 BLANC </t>
  </si>
  <si>
    <t>2118</t>
  </si>
  <si>
    <t>2119</t>
  </si>
  <si>
    <t>2296</t>
  </si>
  <si>
    <t>G00135</t>
  </si>
  <si>
    <t>SERV OUATE 40X40 2F LUNCH CALENDRIER VIVE</t>
  </si>
  <si>
    <t>SERV OUATE 40X40 2F LUNCH LIVRE VIVE</t>
  </si>
  <si>
    <t>SERV CELISOFT 40X40 LUNCH LIVRE BLANC</t>
  </si>
  <si>
    <t>G00445</t>
  </si>
  <si>
    <t>G00446</t>
  </si>
  <si>
    <t>G00447</t>
  </si>
  <si>
    <t>G00448</t>
  </si>
  <si>
    <t>SERV CELISOFT 48X48 LUNCH CALENDRIER BLANC</t>
  </si>
  <si>
    <t>2381</t>
  </si>
  <si>
    <t>2389</t>
  </si>
  <si>
    <t>G01010</t>
  </si>
  <si>
    <t>G01011</t>
  </si>
  <si>
    <t>G10763</t>
  </si>
  <si>
    <t>G10764</t>
  </si>
  <si>
    <t>G00543</t>
  </si>
  <si>
    <t>G00544</t>
  </si>
  <si>
    <t>SERV CELISOFT 40X40 PASTEL</t>
  </si>
  <si>
    <t>2040</t>
  </si>
  <si>
    <t>2041</t>
  </si>
  <si>
    <t>2386</t>
  </si>
  <si>
    <t>G00137</t>
  </si>
  <si>
    <t>G00138</t>
  </si>
  <si>
    <t>G00139</t>
  </si>
  <si>
    <t>G00140</t>
  </si>
  <si>
    <t>2225</t>
  </si>
  <si>
    <t>2321</t>
  </si>
  <si>
    <t>G00551</t>
  </si>
  <si>
    <t>G00552</t>
  </si>
  <si>
    <t>G00553</t>
  </si>
  <si>
    <t>G00554</t>
  </si>
  <si>
    <t>SERV CELISOFT 40X40 LUNCH LIVRE PASTEL</t>
  </si>
  <si>
    <t>SERV CELISOFT 40X40 VIVE</t>
  </si>
  <si>
    <t>SERV CELISOFT 40X40 LUNCH LIVRE VIVE</t>
  </si>
  <si>
    <t>2042</t>
  </si>
  <si>
    <t>2043</t>
  </si>
  <si>
    <t>G00141</t>
  </si>
  <si>
    <t>G00142</t>
  </si>
  <si>
    <t>G00143</t>
  </si>
  <si>
    <t>G00144</t>
  </si>
  <si>
    <t>2226</t>
  </si>
  <si>
    <t>2314</t>
  </si>
  <si>
    <t>G00555</t>
  </si>
  <si>
    <t>G00557</t>
  </si>
  <si>
    <t>G00558</t>
  </si>
  <si>
    <t>R'SOFT</t>
  </si>
  <si>
    <t>1933</t>
  </si>
  <si>
    <t>1934</t>
  </si>
  <si>
    <t>G00596</t>
  </si>
  <si>
    <t>G00597</t>
  </si>
  <si>
    <t>G00598</t>
  </si>
  <si>
    <t>G00599</t>
  </si>
  <si>
    <t>G00841</t>
  </si>
  <si>
    <t>SERV R'SOFT 40X40 BLANC</t>
  </si>
  <si>
    <t>SERV R'SOFT 40X40 LUNCH LIVRE BLANC</t>
  </si>
  <si>
    <t>2123</t>
  </si>
  <si>
    <t>2124</t>
  </si>
  <si>
    <t>G00614</t>
  </si>
  <si>
    <t>G00615</t>
  </si>
  <si>
    <t>G00616</t>
  </si>
  <si>
    <t>G00617</t>
  </si>
  <si>
    <t>G10761</t>
  </si>
  <si>
    <t>G00626</t>
  </si>
  <si>
    <t>G00627</t>
  </si>
  <si>
    <t>G00628</t>
  </si>
  <si>
    <t>G00629</t>
  </si>
  <si>
    <t>CÉLYTISS</t>
  </si>
  <si>
    <t>2129</t>
  </si>
  <si>
    <t>G00997</t>
  </si>
  <si>
    <t>SERV CELYTISS NATURE 20X20 BLANC</t>
  </si>
  <si>
    <t>2130</t>
  </si>
  <si>
    <t>G00998</t>
  </si>
  <si>
    <t>2478</t>
  </si>
  <si>
    <t>2479</t>
  </si>
  <si>
    <t>G10753</t>
  </si>
  <si>
    <t>G10754</t>
  </si>
  <si>
    <t>SERV CELYTISS NATURE 24X24 BLANC</t>
  </si>
  <si>
    <t>SERV CELYTISS NATURE 40X40 BLANC</t>
  </si>
  <si>
    <t>2131</t>
  </si>
  <si>
    <t>2132</t>
  </si>
  <si>
    <t>2133</t>
  </si>
  <si>
    <t>G00941</t>
  </si>
  <si>
    <t>G00942</t>
  </si>
  <si>
    <t>G00943</t>
  </si>
  <si>
    <t>2142</t>
  </si>
  <si>
    <t>G00947</t>
  </si>
  <si>
    <t>G00948</t>
  </si>
  <si>
    <t>G00949</t>
  </si>
  <si>
    <t>G00950</t>
  </si>
  <si>
    <t>G00951</t>
  </si>
  <si>
    <t>G00952</t>
  </si>
  <si>
    <t>2143</t>
  </si>
  <si>
    <t>2217</t>
  </si>
  <si>
    <t>2228</t>
  </si>
  <si>
    <t>2371</t>
  </si>
  <si>
    <t>2372</t>
  </si>
  <si>
    <t>G10765</t>
  </si>
  <si>
    <t>G10766</t>
  </si>
  <si>
    <t>G00547</t>
  </si>
  <si>
    <t>G00548</t>
  </si>
  <si>
    <t>G00549</t>
  </si>
  <si>
    <t>G00550</t>
  </si>
  <si>
    <t>G00953</t>
  </si>
  <si>
    <t>G00954</t>
  </si>
  <si>
    <t>G00955</t>
  </si>
  <si>
    <t>G00956</t>
  </si>
  <si>
    <t>NAPPE AU FORMAT / SET</t>
  </si>
  <si>
    <t>CELI-OUATE PASTEL</t>
  </si>
  <si>
    <t>CELI-OUATE VIVE</t>
  </si>
  <si>
    <t>CELISOFT PASTEL</t>
  </si>
  <si>
    <t>CELISOFT VIVE</t>
  </si>
  <si>
    <t>PAPIER BLANC</t>
  </si>
  <si>
    <t>G00153</t>
  </si>
  <si>
    <t>G00154</t>
  </si>
  <si>
    <t>G00155</t>
  </si>
  <si>
    <t>G00156</t>
  </si>
  <si>
    <t>G00157</t>
  </si>
  <si>
    <t>G00159</t>
  </si>
  <si>
    <t>G00160</t>
  </si>
  <si>
    <t>G00161</t>
  </si>
  <si>
    <t>G00162</t>
  </si>
  <si>
    <t>G00163</t>
  </si>
  <si>
    <t>G00164</t>
  </si>
  <si>
    <t>G00165</t>
  </si>
  <si>
    <t>G00166</t>
  </si>
  <si>
    <t>G00669</t>
  </si>
  <si>
    <t>G00167</t>
  </si>
  <si>
    <t>G00168</t>
  </si>
  <si>
    <t>G00169</t>
  </si>
  <si>
    <t>G00170</t>
  </si>
  <si>
    <t>NAPPE 55X55</t>
  </si>
  <si>
    <t>NAPPE 30X40</t>
  </si>
  <si>
    <t>NAPPE 30X45</t>
  </si>
  <si>
    <t>NAPPE 30X50</t>
  </si>
  <si>
    <t>NAPPE 35X45</t>
  </si>
  <si>
    <t>NAPPE 35X46</t>
  </si>
  <si>
    <t>NAPPE 35X47</t>
  </si>
  <si>
    <t>NAPPE 35X48</t>
  </si>
  <si>
    <t>NAPPE 40X50</t>
  </si>
  <si>
    <t>NAPPE 60X60</t>
  </si>
  <si>
    <t>NAPPE 60X70</t>
  </si>
  <si>
    <t>G00926</t>
  </si>
  <si>
    <t>G00931</t>
  </si>
  <si>
    <t>-</t>
  </si>
  <si>
    <t>NAPPE 65X65</t>
  </si>
  <si>
    <t>NAPPE 70X70</t>
  </si>
  <si>
    <t>G00183</t>
  </si>
  <si>
    <t>G00895</t>
  </si>
  <si>
    <t>G00922</t>
  </si>
  <si>
    <t xml:space="preserve">NAPPES PAPIER PEPITE 30X40 BD </t>
  </si>
  <si>
    <t xml:space="preserve">NAPPES PAPIER OPERA 30X40 BD </t>
  </si>
  <si>
    <t xml:space="preserve">NAPPES PAPIER OPERA 30X45 BD </t>
  </si>
  <si>
    <t xml:space="preserve">NAPPES PAPIER OPERA 70X70 BD </t>
  </si>
  <si>
    <t>G00187</t>
  </si>
  <si>
    <t>G00188</t>
  </si>
  <si>
    <t xml:space="preserve">NAPPES PAPIER KRAFT BRUN 30X40 BD </t>
  </si>
  <si>
    <t xml:space="preserve">NAPPES PAPIER KRAFT BRUN 30X50 BD </t>
  </si>
  <si>
    <t>PAPIER OPERA</t>
  </si>
  <si>
    <t>PAPIER PEPITE</t>
  </si>
  <si>
    <t>PAPIER KRAFT BRUN</t>
  </si>
  <si>
    <t>G00191</t>
  </si>
  <si>
    <t>G00192</t>
  </si>
  <si>
    <t>G00193</t>
  </si>
  <si>
    <t>G00194</t>
  </si>
  <si>
    <t xml:space="preserve">NAPPES PAPIER KRAFT BRUN 35X45 BD </t>
  </si>
  <si>
    <t>G00195</t>
  </si>
  <si>
    <t>G00196</t>
  </si>
  <si>
    <t xml:space="preserve">NAPPES PAPIER KRAFT BRUN 40X50 BD </t>
  </si>
  <si>
    <t xml:space="preserve">NAPPES PAPIER KRAFT BRUN 60X60 BD </t>
  </si>
  <si>
    <t xml:space="preserve">NAPPES PAPIER KRAFT BRUN 60X70 BD </t>
  </si>
  <si>
    <t>G00198</t>
  </si>
  <si>
    <t>G00199</t>
  </si>
  <si>
    <t>G00200</t>
  </si>
  <si>
    <t xml:space="preserve">NAPPES PAPIER KRAFT BRUN 65X65 BD </t>
  </si>
  <si>
    <t>G00201</t>
  </si>
  <si>
    <t>G00202</t>
  </si>
  <si>
    <t xml:space="preserve">NAPPES PAPIER KRAFT BRUN 70X70 BD </t>
  </si>
  <si>
    <t>PAPIER KRAFT BLANC</t>
  </si>
  <si>
    <t>G00715</t>
  </si>
  <si>
    <t>G00716</t>
  </si>
  <si>
    <t xml:space="preserve">NAPPES PAPIER KRAFT BLANC 30X40 BD </t>
  </si>
  <si>
    <t>G00879</t>
  </si>
  <si>
    <t>G00880</t>
  </si>
  <si>
    <t>G00863</t>
  </si>
  <si>
    <t>G00864</t>
  </si>
  <si>
    <t>G00861</t>
  </si>
  <si>
    <t>G00862</t>
  </si>
  <si>
    <t>ROULEAU DAMASSÉ</t>
  </si>
  <si>
    <t>G00285</t>
  </si>
  <si>
    <t xml:space="preserve">RL DAMASSE 1,20X6 BLANC </t>
  </si>
  <si>
    <t xml:space="preserve">RL DAMASSE 1,20X25 BLANC </t>
  </si>
  <si>
    <t>G00286</t>
  </si>
  <si>
    <t>G00287</t>
  </si>
  <si>
    <t>G00297</t>
  </si>
  <si>
    <t>G00298</t>
  </si>
  <si>
    <t>G00300</t>
  </si>
  <si>
    <t>G00309</t>
  </si>
  <si>
    <t>G00310</t>
  </si>
  <si>
    <t xml:space="preserve">RL DAMASSE 1,20X50 BLANC </t>
  </si>
  <si>
    <t>ROULEAU TOILE DE LIN</t>
  </si>
  <si>
    <t>G00290</t>
  </si>
  <si>
    <t>G00291</t>
  </si>
  <si>
    <t>G00292</t>
  </si>
  <si>
    <t xml:space="preserve">RL TOILE DE LIN 1,20X5 BLANC </t>
  </si>
  <si>
    <t xml:space="preserve">RL TOILE DE LIN 1,20X25 BLANC </t>
  </si>
  <si>
    <t>G00305</t>
  </si>
  <si>
    <t>G00314</t>
  </si>
  <si>
    <t xml:space="preserve">RL TOILE DE LIN 1,20X50 BLANC </t>
  </si>
  <si>
    <t>G00301</t>
  </si>
  <si>
    <t>G00302</t>
  </si>
  <si>
    <t>G00303</t>
  </si>
  <si>
    <t>TETE A TETE</t>
  </si>
  <si>
    <t>RL TETE A TETE PRÉDÉCOUPÉ CELISOFT 0,40X24 BLANC</t>
  </si>
  <si>
    <t>G00560</t>
  </si>
  <si>
    <t>G00321</t>
  </si>
  <si>
    <t>RL CELISOFT 1,20X10 BLANC</t>
  </si>
  <si>
    <t>RL CELISOFT 1,20X25 BLANC</t>
  </si>
  <si>
    <t>RL CELISOFT 1,20X50 BLANC</t>
  </si>
  <si>
    <t>RL CELISOFT 1,20X100 BLANC</t>
  </si>
  <si>
    <t>G00322</t>
  </si>
  <si>
    <t>G00323</t>
  </si>
  <si>
    <t>G00324</t>
  </si>
  <si>
    <t>G00333</t>
  </si>
  <si>
    <t>G00334</t>
  </si>
  <si>
    <t>G00335</t>
  </si>
  <si>
    <t>G00336</t>
  </si>
  <si>
    <t>G00345</t>
  </si>
  <si>
    <t>G00346</t>
  </si>
  <si>
    <t>G00358</t>
  </si>
  <si>
    <t>G00359</t>
  </si>
  <si>
    <t>G00360</t>
  </si>
  <si>
    <t>ROULEAU CELISOFT BLANC</t>
  </si>
  <si>
    <t>ROULEAU CELISOFT PASTEL</t>
  </si>
  <si>
    <t>RL CELISOFT 1,20X10 PASTEL</t>
  </si>
  <si>
    <t>RL CELISOFT 1,20X50 PASTEL</t>
  </si>
  <si>
    <t>RL CELISOFT 1,20X100 PASTEL</t>
  </si>
  <si>
    <t>RL CELISOFT 1,20X25 PASTEL</t>
  </si>
  <si>
    <t>ROULEAU CELISOFT VIVE</t>
  </si>
  <si>
    <t>RL CELISOFT 1,20X10 VIVE</t>
  </si>
  <si>
    <t>RL CELISOFT 1,20X25  VIVE</t>
  </si>
  <si>
    <t>RL CELISOFT 1,20X50  VIVE</t>
  </si>
  <si>
    <t>RL CELISOFT 1,20X100  VIVE</t>
  </si>
  <si>
    <t>G00325</t>
  </si>
  <si>
    <t>G00326</t>
  </si>
  <si>
    <t>G00327</t>
  </si>
  <si>
    <t>G00328</t>
  </si>
  <si>
    <t>G00337</t>
  </si>
  <si>
    <t>G00338</t>
  </si>
  <si>
    <t>G00339</t>
  </si>
  <si>
    <t>G00340</t>
  </si>
  <si>
    <t>G00349</t>
  </si>
  <si>
    <t>G00350</t>
  </si>
  <si>
    <t>G00351</t>
  </si>
  <si>
    <t>G00352</t>
  </si>
  <si>
    <t>G00361</t>
  </si>
  <si>
    <t>G00362</t>
  </si>
  <si>
    <t>G00363</t>
  </si>
  <si>
    <t>G00364</t>
  </si>
  <si>
    <t>G00329</t>
  </si>
  <si>
    <t>G00330</t>
  </si>
  <si>
    <t>G00331</t>
  </si>
  <si>
    <t>G00332</t>
  </si>
  <si>
    <t>G00341</t>
  </si>
  <si>
    <t>G00342</t>
  </si>
  <si>
    <t>G00343</t>
  </si>
  <si>
    <t>G00344</t>
  </si>
  <si>
    <t>G00405</t>
  </si>
  <si>
    <t>G00406</t>
  </si>
  <si>
    <t>RL CHEMIN DE TABLE CELISOFT 0,30X24 BLANC</t>
  </si>
  <si>
    <t>G00723</t>
  </si>
  <si>
    <t>G01061</t>
  </si>
  <si>
    <t>G00731</t>
  </si>
  <si>
    <t>G01051</t>
  </si>
  <si>
    <t>OUATE ETHIC 2F</t>
  </si>
  <si>
    <t>POCHETTES KRAFT (NATUREL OU NOIR) 8,5X20 + SERV OUATE BLANC 23X39</t>
  </si>
  <si>
    <t>POCHETTES KRAFT (NATUREL OU NOIR) 8,5X20 + SERV OUATE ETHIC KRAFT 23X39</t>
  </si>
  <si>
    <t>POCHETTES KRAFT (NATUREL OU NOIR) 8,5X20 + SERV OUATE PASTEL 23X39</t>
  </si>
  <si>
    <t>POCHETTES KRAFT (NATUREL OU NOIR) 8,5X20 + SERV OUATE VIVE 23X39</t>
  </si>
  <si>
    <t>POCHETTES PAPIER BLANC 8,5X20 + SERV OUATE BLANC 23X39</t>
  </si>
  <si>
    <t>POCHETTES PAPIER BLANC 8,5X20 + SERV OUATE PASTEL 23X39</t>
  </si>
  <si>
    <t>POCHETTES PAPIER BLANC 8,5X20 + SERV OUATE VIVE 23X39</t>
  </si>
  <si>
    <t>G01054</t>
  </si>
  <si>
    <t>G01062</t>
  </si>
  <si>
    <t>G01052</t>
  </si>
  <si>
    <t>G01053</t>
  </si>
  <si>
    <t>G01041</t>
  </si>
  <si>
    <t>G01059</t>
  </si>
  <si>
    <t>G01042</t>
  </si>
  <si>
    <t>G01047</t>
  </si>
  <si>
    <t>G01050</t>
  </si>
  <si>
    <t>G01060</t>
  </si>
  <si>
    <t>G01048</t>
  </si>
  <si>
    <t>G01049</t>
  </si>
  <si>
    <t>POCHETTES PAPIER BLANC 10X20 + SERV CELISOFT BLANC 30X39</t>
  </si>
  <si>
    <t>POCHETTES PAPIER BLANC 10X20 + SERV CELISOFT PASTEL 30X39</t>
  </si>
  <si>
    <t>POCHETTES PAPIER BLANC 10X20 + SERV CELISOFT VIVE 30X39</t>
  </si>
  <si>
    <t>POCHETTES KRAFT (NATUREL OU NOIR) 10X20 + SERV CELISOFT BLANC 30X39</t>
  </si>
  <si>
    <t>G01045</t>
  </si>
  <si>
    <t>G00750</t>
  </si>
  <si>
    <t>G01055</t>
  </si>
  <si>
    <t>G01056</t>
  </si>
  <si>
    <t>G01046</t>
  </si>
  <si>
    <t>G01044</t>
  </si>
  <si>
    <t>G01057</t>
  </si>
  <si>
    <t>G01058</t>
  </si>
  <si>
    <t>POCHETTE 
PAPIER BLANC</t>
  </si>
  <si>
    <t>POCHETTE 
PAPIER KRAFT</t>
  </si>
  <si>
    <t>ANTHRACITE, BEIGE OU LISERÉ NOIR</t>
  </si>
  <si>
    <t>G10724</t>
  </si>
  <si>
    <t>G10725</t>
  </si>
  <si>
    <t>G00769</t>
  </si>
  <si>
    <t>PORTE CARTE 7,5X11 PAPIER KRAFT</t>
  </si>
  <si>
    <t>CELI-OUATE 
ETHIC</t>
  </si>
  <si>
    <t>OUATE 1F ETHIC</t>
  </si>
  <si>
    <t>SERV 30X30</t>
  </si>
  <si>
    <t>SERV 20X20</t>
  </si>
  <si>
    <t>SERV 24x24</t>
  </si>
  <si>
    <t>SERV 33X33</t>
  </si>
  <si>
    <t>SERV 30X40</t>
  </si>
  <si>
    <t>SERV 40X40</t>
  </si>
  <si>
    <t>SERV 40x48</t>
  </si>
  <si>
    <t>SERV 48x48</t>
  </si>
  <si>
    <t>SERV 20x20</t>
  </si>
  <si>
    <t>SERV 38X38</t>
  </si>
  <si>
    <t>SERV 40X48</t>
  </si>
  <si>
    <t>SERV 48X48</t>
  </si>
  <si>
    <t>SERV 24X24</t>
  </si>
  <si>
    <t>ROULEAU 1,20X6 M</t>
  </si>
  <si>
    <t>ROULEAU 1,20X25 M</t>
  </si>
  <si>
    <t>ROULEAU 1,20X50 M</t>
  </si>
  <si>
    <t>ROULEAU 1,20X5 M</t>
  </si>
  <si>
    <t>ROULEAU 1,20X10 M</t>
  </si>
  <si>
    <t>ROULEAU 1,20X100 M</t>
  </si>
  <si>
    <t>CHEMIN 0,30X24 M</t>
  </si>
  <si>
    <t>POCHETTE 8,5X20 CM</t>
  </si>
  <si>
    <t>POCHETTE 10X20 CM</t>
  </si>
  <si>
    <t>POCHETTE 11X23 CM</t>
  </si>
  <si>
    <t>SOUS VERRE 10X10 CM</t>
  </si>
  <si>
    <t>PORTE CARTE 7,5X11 CM</t>
  </si>
  <si>
    <t>PORTE CARTE KRAFT</t>
  </si>
  <si>
    <t>SOUS VERRE CELYTISS</t>
  </si>
  <si>
    <t>SOUS VERRE PRESTIGE 10X10 - ANTHRACITE - BEIGE OU LISERÉ NOIR</t>
  </si>
  <si>
    <t xml:space="preserve">colis, votre tarif est de </t>
  </si>
  <si>
    <t xml:space="preserve">, avec une impression de </t>
  </si>
  <si>
    <t>SERV 32X40</t>
  </si>
  <si>
    <t>L'équipe commerciale de MANUFACTURE DE L'ÉPHÉMÈRE</t>
  </si>
  <si>
    <t>Cordialement,</t>
  </si>
  <si>
    <t>Nous restons à votre disposition pour tout renseignement complémentaire.</t>
  </si>
  <si>
    <t>POCHETTE PAPIER  BLANC SERV OUATE</t>
  </si>
  <si>
    <t>POCHETTE PAPIER  KRAFT SERV OUATE</t>
  </si>
  <si>
    <t>POCHETTE PAPIER  BLANC SERV CELIOUATE</t>
  </si>
  <si>
    <t>POCHETTE PAPIER  KRAFT SERV CELIOUATE</t>
  </si>
  <si>
    <t>POCHETTE PAPIER BLANC SERV CELISOFT</t>
  </si>
  <si>
    <t>POCHETTE PAPIER KRAFT SERV CELISOFT</t>
  </si>
  <si>
    <t>Ce devis est valable 2 mois (sous réserve de modification du tarif général)</t>
  </si>
  <si>
    <t>Découvrir tous 
nos produits sur
notre site</t>
  </si>
  <si>
    <t>Validité :</t>
  </si>
  <si>
    <t>Frais techniques :</t>
  </si>
  <si>
    <t>(Attention les délais peuvent être allongés en fonction de la quantité à produire et de la technique d'impression utilisée (cliché : 17 jours - manchon : 6 à 8 semaines.)</t>
  </si>
  <si>
    <t xml:space="preserve"> + Frais de clichés</t>
  </si>
  <si>
    <t xml:space="preserve"> + </t>
  </si>
  <si>
    <t xml:space="preserve"> Prix au colis si impression 
RECTO/VERSO</t>
  </si>
  <si>
    <t>Prix au colis si impression 
TTE SURFACE</t>
  </si>
  <si>
    <t>24 rue de la Mairie</t>
  </si>
  <si>
    <t>72160 - Tuffé-Val-de-la-Chéronne</t>
  </si>
  <si>
    <t xml:space="preserve">T. 33(0)2 43 60 11 10 </t>
  </si>
  <si>
    <t>S.A.S au capital de 9 000 000 euros</t>
  </si>
  <si>
    <t>SIRET 384 030 953 00028</t>
  </si>
  <si>
    <t>Mon identifiant unique : FR211143_01ZDRR</t>
  </si>
  <si>
    <t>manufacturedelephemere.fr</t>
  </si>
  <si>
    <t>DEVIS "PERSONNALISATION" RELATIF A VOTRE SELECTION TARIFAIRE</t>
  </si>
  <si>
    <t xml:space="preserve">Le </t>
  </si>
  <si>
    <t xml:space="preserve">le colis (soit </t>
  </si>
  <si>
    <t>le mille).</t>
  </si>
  <si>
    <t xml:space="preserve">couleur(s) à partir de </t>
  </si>
  <si>
    <t>Réalisation de notre BAT :</t>
  </si>
  <si>
    <t>uniquement à la création (et non lors de renouvellement).</t>
  </si>
  <si>
    <t xml:space="preserve">Dans le cas d'une impression jusqu'au bord (sans marge) sur une serviette, un set </t>
  </si>
  <si>
    <t xml:space="preserve">ou une nappe, merci de nous consulter pour obtenir le coût lié à l'achat d'un </t>
  </si>
  <si>
    <t xml:space="preserve"> /</t>
  </si>
  <si>
    <t>Nous vous précisons que les 3 premières modifications de BAT sont offertes. A partir de la 4ème modification (et par modification supplémentaire)</t>
  </si>
  <si>
    <t>Nous vous informons que Manufacture de l’Ephémère marque désormais de son empreinte toutes les serviettes personnalisées fabriquées dans ses ateliers spécialisés.
En apposant notre pictogramme (voir ci-dessous) au verso des serviettes (ou à l’intérieur) dans la couleur principale du décor, nous offrons à nos clients comme aux utilisateurs
 finaux de nos produits, la garantie d’une fabrication française respectueuse des réglementations environnementales et sociétales ainsi qu’un gage de qualité et d’excellence. 
Nous souhaitons afficher notre expertise et partager cette fierté de produire en France.</t>
  </si>
  <si>
    <r>
      <t xml:space="preserve">Dans le cas où votre client n'a pas en sa possession de fichier expoitable pour l'impression, nous vous proposons un retraçage de logo à partir de </t>
    </r>
    <r>
      <rPr>
        <b/>
        <u/>
        <sz val="12"/>
        <rFont val="Aptos Narrow"/>
        <family val="2"/>
        <scheme val="minor"/>
      </rPr>
      <t>50 €</t>
    </r>
    <r>
      <rPr>
        <sz val="12"/>
        <color theme="1"/>
        <rFont val="Aptos Narrow"/>
        <family val="2"/>
        <scheme val="minor"/>
      </rPr>
      <t xml:space="preserve"> (et en fonction de la complexité de ce dernier).</t>
    </r>
  </si>
  <si>
    <r>
      <rPr>
        <b/>
        <sz val="12"/>
        <color theme="1"/>
        <rFont val="Aptos Narrow"/>
        <family val="2"/>
        <scheme val="minor"/>
      </rPr>
      <t>POCHETTES</t>
    </r>
    <r>
      <rPr>
        <sz val="12"/>
        <color theme="1"/>
        <rFont val="Aptos Narrow"/>
        <family val="2"/>
        <scheme val="minor"/>
      </rPr>
      <t xml:space="preserve"> : 50 jours ouvrés à réception du BAT signé et de votre commande.</t>
    </r>
  </si>
  <si>
    <r>
      <rPr>
        <b/>
        <sz val="12"/>
        <color theme="1"/>
        <rFont val="Aptos Narrow"/>
        <family val="2"/>
        <scheme val="minor"/>
      </rPr>
      <t>SERVIETTES ET NAPPES</t>
    </r>
    <r>
      <rPr>
        <sz val="12"/>
        <color theme="1"/>
        <rFont val="Aptos Narrow"/>
        <family val="2"/>
        <scheme val="minor"/>
      </rPr>
      <t xml:space="preserve"> : 17 jours ouvrés à réception du BAT signé et de votre commande.</t>
    </r>
  </si>
  <si>
    <r>
      <rPr>
        <b/>
        <sz val="14"/>
        <color theme="1"/>
        <rFont val="Arial"/>
        <family val="2"/>
      </rPr>
      <t>SERVIETTES ET NAPPES</t>
    </r>
    <r>
      <rPr>
        <sz val="14"/>
        <color theme="1"/>
        <rFont val="Arial"/>
        <family val="2"/>
      </rPr>
      <t xml:space="preserve"> : 17 jours ouvrés à réception du BAT signé et de votre commande.</t>
    </r>
  </si>
  <si>
    <r>
      <t xml:space="preserve">celle-ci vous sera facturée </t>
    </r>
    <r>
      <rPr>
        <b/>
        <u/>
        <sz val="14"/>
        <color theme="1"/>
        <rFont val="Arial"/>
        <family val="2"/>
      </rPr>
      <t>30 €</t>
    </r>
    <r>
      <rPr>
        <sz val="14"/>
        <color theme="1"/>
        <rFont val="Arial"/>
        <family val="2"/>
      </rPr>
      <t>.</t>
    </r>
  </si>
  <si>
    <r>
      <t xml:space="preserve">Dans le cas où votre client n'a pas en sa possession de fichier expoitable pour l'impression, nous vous proposons un retraçage de logo à partir de </t>
    </r>
    <r>
      <rPr>
        <b/>
        <u/>
        <sz val="14"/>
        <rFont val="Arial"/>
        <family val="2"/>
      </rPr>
      <t>50 €</t>
    </r>
    <r>
      <rPr>
        <sz val="14"/>
        <color theme="1"/>
        <rFont val="Arial"/>
        <family val="2"/>
      </rPr>
      <t xml:space="preserve"> (et en fonction de la complexité de ce dernier).</t>
    </r>
  </si>
  <si>
    <r>
      <t xml:space="preserve">Pour les pochettes papier, </t>
    </r>
    <r>
      <rPr>
        <b/>
        <u/>
        <sz val="14"/>
        <color theme="1"/>
        <rFont val="Arial"/>
        <family val="2"/>
      </rPr>
      <t>85 €</t>
    </r>
    <r>
      <rPr>
        <b/>
        <sz val="14"/>
        <color theme="1"/>
        <rFont val="Arial"/>
        <family val="2"/>
      </rPr>
      <t xml:space="preserve"> </t>
    </r>
    <r>
      <rPr>
        <sz val="14"/>
        <color theme="1"/>
        <rFont val="Arial"/>
        <family val="2"/>
      </rPr>
      <t>de frais techniques vous seront facturés uniquement à la création (et non lors de renouvellement).</t>
    </r>
  </si>
  <si>
    <t xml:space="preserve">Dans le cas d'une impression jusqu'au bord (sans marge) sur une serviette, un set ou une nappe, merci de nous consulter pour obtenir le coût lié à l'achat d'un manchon qui vous sera facturé  </t>
  </si>
  <si>
    <r>
      <t>Frais techniques</t>
    </r>
    <r>
      <rPr>
        <b/>
        <sz val="16"/>
        <color rgb="FF0070C0"/>
        <rFont val="Arial"/>
        <family val="2"/>
      </rPr>
      <t xml:space="preserve"> :</t>
    </r>
  </si>
  <si>
    <r>
      <t>Réalisation de notre BAT</t>
    </r>
    <r>
      <rPr>
        <b/>
        <sz val="16"/>
        <color rgb="FF0070C0"/>
        <rFont val="Arial"/>
        <family val="2"/>
      </rPr>
      <t xml:space="preserve"> :</t>
    </r>
  </si>
  <si>
    <r>
      <t>Délai de fabrication</t>
    </r>
    <r>
      <rPr>
        <b/>
        <sz val="16"/>
        <color rgb="FF0070C0"/>
        <rFont val="Arial"/>
        <family val="2"/>
      </rPr>
      <t xml:space="preserve"> :</t>
    </r>
  </si>
  <si>
    <r>
      <t>Toutes nos couleurs de serviettes</t>
    </r>
    <r>
      <rPr>
        <b/>
        <sz val="16"/>
        <color rgb="FF0070C0"/>
        <rFont val="Arial"/>
        <family val="2"/>
      </rPr>
      <t xml:space="preserve"> :</t>
    </r>
    <r>
      <rPr>
        <b/>
        <sz val="12"/>
        <color rgb="FF0070C0"/>
        <rFont val="Arial"/>
        <family val="2"/>
      </rPr>
      <t xml:space="preserve"> (Toutes les couleurs ne sont pas réalisables sur chaques matière et format)</t>
    </r>
  </si>
  <si>
    <r>
      <t xml:space="preserve">Pour les pochettes à couverts papier, </t>
    </r>
    <r>
      <rPr>
        <b/>
        <u/>
        <sz val="12"/>
        <color theme="1"/>
        <rFont val="Aptos Narrow"/>
        <family val="2"/>
        <scheme val="minor"/>
      </rPr>
      <t>85 €</t>
    </r>
    <r>
      <rPr>
        <b/>
        <sz val="12"/>
        <color theme="1"/>
        <rFont val="Aptos Narrow"/>
        <family val="2"/>
        <scheme val="minor"/>
      </rPr>
      <t xml:space="preserve"> </t>
    </r>
    <r>
      <rPr>
        <sz val="12"/>
        <color theme="1"/>
        <rFont val="Aptos Narrow"/>
        <family val="2"/>
        <scheme val="minor"/>
      </rPr>
      <t>de frais techniques vous seront facturés</t>
    </r>
  </si>
  <si>
    <t>NAPPES PAPIER 30X40 BD BLANC GAUF. NID D'ABEILLE</t>
  </si>
  <si>
    <t>NAPPES PAPIER 30X45 BD BLANC GAUF. NID D'ABEILLE</t>
  </si>
  <si>
    <t>NAPPES PAPIER 30X50 BD BLANC GAUF. L'ORIGINAL</t>
  </si>
  <si>
    <t>NAPPES PAPIER 35X45 BD BLANC GAUF. NID D'ABEILLE</t>
  </si>
  <si>
    <t>NAPPES PAPIER 40X50 BD BLANC GAUF. L'ORIGINAL</t>
  </si>
  <si>
    <t>G00929</t>
  </si>
  <si>
    <t>G00934</t>
  </si>
  <si>
    <t>G00175</t>
  </si>
  <si>
    <t>G00176</t>
  </si>
  <si>
    <t>G00179</t>
  </si>
  <si>
    <t>NAPPES PAPIER 60X70 BD BLANC GAUF. L'ORIGINAL</t>
  </si>
  <si>
    <t>NAPPES PAPIER 65X65 BD BLANC GAUF. L'ORIGINAL</t>
  </si>
  <si>
    <t>NAPPES PAPIER 70X70 BD BLANC GAUF. L'ORIGINAL</t>
  </si>
  <si>
    <t>SERV CELI-OUATE ETHIC 20X20 KRAFT</t>
  </si>
  <si>
    <t>SERV CELI-OUATE ETHIC 33X33 KRAFT</t>
  </si>
  <si>
    <t>SERV CELI-OUATE ETHIC 38X38 KRAFT</t>
  </si>
  <si>
    <t>SERV CELI-OUATE ETHIC 38X38 LUNCH CALENDRIER KRAFT</t>
  </si>
  <si>
    <t>POCHETTES PAPIER BLANC 8,5X20 + SERV OUATE ETHIC KRAFT 23X39</t>
  </si>
  <si>
    <t xml:space="preserve"> + Frais techniques uniquement
pour les serviettes</t>
  </si>
  <si>
    <t>GAMME ETHIC EN 
KRAFT</t>
  </si>
  <si>
    <t>CHEMIN DE TABLE CELISOFT BLANC</t>
  </si>
  <si>
    <r>
      <t xml:space="preserve">COULEURS FONDS CÉLYTISS® </t>
    </r>
    <r>
      <rPr>
        <b/>
        <sz val="16"/>
        <color rgb="FF0070C0"/>
        <rFont val="Arial"/>
        <family val="2"/>
      </rPr>
      <t>:</t>
    </r>
  </si>
  <si>
    <t>ANTHRACITE</t>
  </si>
  <si>
    <t>GRIS</t>
  </si>
  <si>
    <t>BEIGE</t>
  </si>
  <si>
    <t>CHATAIGNE</t>
  </si>
  <si>
    <t>CURRY</t>
  </si>
  <si>
    <t>CHARTREUSE</t>
  </si>
  <si>
    <r>
      <rPr>
        <b/>
        <u/>
        <sz val="12"/>
        <color theme="1"/>
        <rFont val="Aptos Narrow"/>
        <family val="2"/>
        <scheme val="minor"/>
      </rPr>
      <t>manchon</t>
    </r>
    <r>
      <rPr>
        <sz val="12"/>
        <color theme="1"/>
        <rFont val="Aptos Narrow"/>
        <family val="2"/>
        <scheme val="minor"/>
      </rPr>
      <t xml:space="preserve"> (celui-ci vous sera facturé).</t>
    </r>
  </si>
  <si>
    <t>Les frais de clichés ne sont pas appliqués lors des renouvellements
Pour une impression sans marge, merci de nous consulter pour obtenir les frais de manchon.</t>
  </si>
  <si>
    <t xml:space="preserve">Les Frais de clichés sont offerts sur le quart (RECTO) de la serviette pour 1 et 2 </t>
  </si>
  <si>
    <t>le RECTO/VERSO ou sur toute la surface, et/ou si l'impression comporte 3 couleurs).</t>
  </si>
  <si>
    <t xml:space="preserve">couleurs d'impression. (Ces frais sont calculés si l'impression doit être réalisée sur </t>
  </si>
  <si>
    <t xml:space="preserve">Pour les frais techniques d'une impression toute surface en 3 couleurs sur 
une nappe ou un set, merci de nous consulter. </t>
  </si>
  <si>
    <t xml:space="preserve"> + Frais techniques set/nappe/
rouleau/pochette à couverts/porte carte
</t>
  </si>
  <si>
    <t>TARIF COLIS 
A LA DEMI PALETTE</t>
  </si>
  <si>
    <t xml:space="preserve"> FRAIS DE CLICHES SI
IMP. SUR LE RECTO D'UNE
SERV. EN 3 COULEURS</t>
  </si>
  <si>
    <t>LUNCH LIVRE</t>
  </si>
  <si>
    <t>Retrouvez toutes les couleurs disponibles de nos produits, à droite de ce tableau</t>
  </si>
  <si>
    <r>
      <t>Les pliages</t>
    </r>
    <r>
      <rPr>
        <b/>
        <sz val="16"/>
        <color rgb="FF0070C0"/>
        <rFont val="Arial"/>
        <family val="2"/>
      </rPr>
      <t xml:space="preserve"> :</t>
    </r>
  </si>
  <si>
    <r>
      <t>Les impressions</t>
    </r>
    <r>
      <rPr>
        <b/>
        <sz val="16"/>
        <color rgb="FF0070C0"/>
        <rFont val="Arial"/>
        <family val="2"/>
      </rPr>
      <t xml:space="preserve"> :</t>
    </r>
  </si>
  <si>
    <t>TOUTE SURFACE</t>
  </si>
  <si>
    <t>RECTO
(Un quart)</t>
  </si>
  <si>
    <t>RECTO/VERSO
(deux quarts)</t>
  </si>
  <si>
    <r>
      <rPr>
        <sz val="13"/>
        <color theme="1"/>
        <rFont val="Aptos Narrow"/>
        <family val="2"/>
        <scheme val="minor"/>
      </rPr>
      <t>Veuillez trouver ci-dessous notre offre tarifaire relative aux références que vous avez sélectionnées :</t>
    </r>
    <r>
      <rPr>
        <b/>
        <sz val="13"/>
        <color theme="1"/>
        <rFont val="Aptos Narrow"/>
        <family val="2"/>
        <scheme val="minor"/>
      </rPr>
      <t xml:space="preserve">
</t>
    </r>
  </si>
  <si>
    <t xml:space="preserve">PAPIER SKIN </t>
  </si>
  <si>
    <t>MIN CDE DEMI PALETTE</t>
  </si>
  <si>
    <t>NAPPES PAPIER 55X55 BD BLANC GAUF. L'ORIGINAL</t>
  </si>
  <si>
    <t>NAPPES PAPIER 60X60 BD BLANC GAUF. L'ORIGINAL</t>
  </si>
  <si>
    <t>Nous vous précisons que les 3 premières modifications de BAT sont offertes. A partir de la 4ème modification (et par modification supplémentaire) celles-ci</t>
  </si>
  <si>
    <r>
      <t xml:space="preserve">vous seront facturées </t>
    </r>
    <r>
      <rPr>
        <b/>
        <u/>
        <sz val="12"/>
        <color theme="1"/>
        <rFont val="Aptos Narrow"/>
        <family val="2"/>
        <scheme val="minor"/>
      </rPr>
      <t xml:space="preserve">30 € </t>
    </r>
    <r>
      <rPr>
        <sz val="12"/>
        <color theme="1"/>
        <rFont val="Aptos Narrow"/>
        <family val="2"/>
        <scheme val="minor"/>
      </rPr>
      <t>chacune.</t>
    </r>
  </si>
  <si>
    <t>G00027</t>
  </si>
  <si>
    <t>G00028</t>
  </si>
  <si>
    <t>G01004</t>
  </si>
  <si>
    <t>G01005</t>
  </si>
  <si>
    <t>G00014</t>
  </si>
  <si>
    <t>G00020</t>
  </si>
  <si>
    <t>G10719</t>
  </si>
  <si>
    <t>G10720</t>
  </si>
  <si>
    <t>G00661</t>
  </si>
  <si>
    <t>G00662</t>
  </si>
  <si>
    <t>G00399</t>
  </si>
  <si>
    <t>G00857</t>
  </si>
  <si>
    <t>G00919</t>
  </si>
  <si>
    <t>G10715</t>
  </si>
  <si>
    <t>G10716</t>
  </si>
  <si>
    <t>G01012</t>
  </si>
  <si>
    <t>G01013</t>
  </si>
  <si>
    <t>G00670</t>
  </si>
  <si>
    <t>G00761</t>
  </si>
  <si>
    <t>G00764</t>
  </si>
  <si>
    <t>G00766</t>
  </si>
  <si>
    <t>G00767</t>
  </si>
  <si>
    <t>G00393</t>
  </si>
  <si>
    <t>G00394</t>
  </si>
  <si>
    <t>G00189</t>
  </si>
  <si>
    <t>G00190</t>
  </si>
  <si>
    <t>G00203</t>
  </si>
  <si>
    <t>G00204</t>
  </si>
  <si>
    <t>G00353</t>
  </si>
  <si>
    <t>G00354</t>
  </si>
  <si>
    <t>G00355</t>
  </si>
  <si>
    <t>G00356</t>
  </si>
  <si>
    <t>G00365</t>
  </si>
  <si>
    <t>G00366</t>
  </si>
  <si>
    <t>G00367</t>
  </si>
  <si>
    <t>G00368</t>
  </si>
  <si>
    <r>
      <t xml:space="preserve">SERV CELISOFT® 32X40 </t>
    </r>
    <r>
      <rPr>
        <b/>
        <sz val="12"/>
        <color indexed="8"/>
        <rFont val="Arial"/>
        <family val="2"/>
      </rPr>
      <t>LUNCH POCHETTE BLANC</t>
    </r>
  </si>
  <si>
    <r>
      <t xml:space="preserve">SERV CELISOFT® 40X40 </t>
    </r>
    <r>
      <rPr>
        <b/>
        <sz val="12"/>
        <color indexed="8"/>
        <rFont val="Arial"/>
        <family val="2"/>
      </rPr>
      <t>LUNCH POCHETTE BLANC</t>
    </r>
  </si>
  <si>
    <r>
      <t xml:space="preserve">SERV CELISOFT® 32X40 </t>
    </r>
    <r>
      <rPr>
        <b/>
        <sz val="12"/>
        <color indexed="8"/>
        <rFont val="Arial"/>
        <family val="2"/>
      </rPr>
      <t>LUNCH POCHETTE PASTEL</t>
    </r>
  </si>
  <si>
    <r>
      <t xml:space="preserve">SERV CELISOFT® 40X40 </t>
    </r>
    <r>
      <rPr>
        <b/>
        <sz val="12"/>
        <color indexed="8"/>
        <rFont val="Arial"/>
        <family val="2"/>
      </rPr>
      <t>LUNCH POCHETTE PASTEL</t>
    </r>
  </si>
  <si>
    <r>
      <t xml:space="preserve">SERV CELISOFT® 32X40 </t>
    </r>
    <r>
      <rPr>
        <b/>
        <sz val="12"/>
        <color indexed="8"/>
        <rFont val="Arial"/>
        <family val="2"/>
      </rPr>
      <t>LUNCH POCHETTE VIVE</t>
    </r>
  </si>
  <si>
    <r>
      <t xml:space="preserve">SERV CELISOFT® 40X40 </t>
    </r>
    <r>
      <rPr>
        <b/>
        <sz val="12"/>
        <color indexed="8"/>
        <rFont val="Arial"/>
        <family val="2"/>
      </rPr>
      <t>LUNCH POCHETTE VIVE</t>
    </r>
  </si>
  <si>
    <r>
      <t xml:space="preserve">SERV R'SOFT 32X40 </t>
    </r>
    <r>
      <rPr>
        <b/>
        <sz val="12"/>
        <color indexed="8"/>
        <rFont val="Arial"/>
        <family val="2"/>
      </rPr>
      <t>LUNCH POCHETTE BLANC</t>
    </r>
  </si>
  <si>
    <r>
      <t xml:space="preserve">SERV R'SOFT 40X40 </t>
    </r>
    <r>
      <rPr>
        <b/>
        <sz val="12"/>
        <color indexed="8"/>
        <rFont val="Arial"/>
        <family val="2"/>
      </rPr>
      <t>LUNCH POCHETTE BLANC</t>
    </r>
  </si>
  <si>
    <r>
      <t xml:space="preserve">SERV CELYTISS NATURE 40X40 </t>
    </r>
    <r>
      <rPr>
        <b/>
        <sz val="12"/>
        <color indexed="8"/>
        <rFont val="Arial"/>
        <family val="2"/>
      </rPr>
      <t>LUNCH POCHETTE BLANC</t>
    </r>
  </si>
  <si>
    <r>
      <t xml:space="preserve">NAPPES PAPIER SKIN 30X40 </t>
    </r>
    <r>
      <rPr>
        <b/>
        <u/>
        <sz val="12"/>
        <color theme="1"/>
        <rFont val="Arial"/>
        <family val="2"/>
      </rPr>
      <t>BLANC</t>
    </r>
  </si>
  <si>
    <r>
      <t xml:space="preserve">NAPPES PAPIER SKIN 30X40 </t>
    </r>
    <r>
      <rPr>
        <b/>
        <u/>
        <sz val="12"/>
        <color theme="1"/>
        <rFont val="Arial"/>
        <family val="2"/>
      </rPr>
      <t>CREME</t>
    </r>
  </si>
  <si>
    <r>
      <t xml:space="preserve">NAPPES PAPIER SKIN 30X40 </t>
    </r>
    <r>
      <rPr>
        <b/>
        <u/>
        <sz val="12"/>
        <color theme="1"/>
        <rFont val="Arial"/>
        <family val="2"/>
      </rPr>
      <t>GRIS ARDOISE</t>
    </r>
  </si>
  <si>
    <t>Accéder au formulaire 
de demande de BAT 
puis cliquez sur "PERSONNALISATION"</t>
  </si>
  <si>
    <t>CATEGORIE DE 
PRODUIT
(FAMILLE)</t>
  </si>
  <si>
    <t>MATIERE
(SOUS-FAMILLE)</t>
  </si>
  <si>
    <t>SPECIFICITES
(PLIAGE, GAUFRAGE, ETC)</t>
  </si>
  <si>
    <t>CODE
INTERNE</t>
  </si>
  <si>
    <t>N° REF</t>
  </si>
  <si>
    <r>
      <rPr>
        <b/>
        <sz val="36"/>
        <color theme="1"/>
        <rFont val="Arial"/>
        <family val="2"/>
      </rPr>
      <t>Votre sélection :</t>
    </r>
    <r>
      <rPr>
        <sz val="28"/>
        <color theme="1"/>
        <rFont val="Arial"/>
        <family val="2"/>
      </rPr>
      <t xml:space="preserve">    </t>
    </r>
    <r>
      <rPr>
        <i/>
        <sz val="16"/>
        <color theme="1"/>
        <rFont val="Arial"/>
        <family val="2"/>
      </rPr>
      <t>Décochez votre sélection en cliquant sur :</t>
    </r>
  </si>
  <si>
    <t>PRIX  AU 
COLIS8</t>
  </si>
  <si>
    <t>COULEURS SERVIETTES
PASTEL                                                                                                                          VIVE</t>
  </si>
  <si>
    <t>NBRE UNITE 
TOTALE 2</t>
  </si>
  <si>
    <t>PRIX A L'UVC
(Paquet) 2</t>
  </si>
  <si>
    <t>PRIX  AU 
COLIS 2</t>
  </si>
  <si>
    <t>PRIX AU 
MILLE 2</t>
  </si>
  <si>
    <t>NBRE UNITE 
TOTALE 3</t>
  </si>
  <si>
    <t>PRIX A L'UVC
(Paquet) 3</t>
  </si>
  <si>
    <t>PRIX AU 
MILLE 3</t>
  </si>
  <si>
    <t>NBRE UNITE 
TOTALE 4</t>
  </si>
  <si>
    <t>PRIX A L'UVC
(Paquet) 4</t>
  </si>
  <si>
    <t>PRIX  AU 
COLIS 4</t>
  </si>
  <si>
    <t>PRIX AU 
MILLE 4</t>
  </si>
  <si>
    <t>POCHETTES PAPIER BLANC 11X23 + SERV CELISOFT BLANC 30X39</t>
  </si>
  <si>
    <t>POCHETTES PAPIER BLANC 11X23 + SERV CELISOFT PASTEL 30X39</t>
  </si>
  <si>
    <t>POCHETTES PAPIER BLANC 11X23 + SERV CELISOFT VIVE 30X39</t>
  </si>
  <si>
    <t>POCHETTES KRAFT (NATUREL OU NOIR) 11X23 + SERV CELISOFT BLANC 30X39</t>
  </si>
  <si>
    <t>G10757</t>
  </si>
  <si>
    <t>G10756</t>
  </si>
  <si>
    <t>G00556</t>
  </si>
  <si>
    <t>SERV CELYTISS NATURE 40X40 LUNCH LIVRE BLANC</t>
  </si>
  <si>
    <t>G00289</t>
  </si>
  <si>
    <t>G00357</t>
  </si>
  <si>
    <t>G00559</t>
  </si>
  <si>
    <t>G00587</t>
  </si>
  <si>
    <t>G00858</t>
  </si>
  <si>
    <t>SERV CELYTISS NATURE 48X48 BLANC</t>
  </si>
  <si>
    <t xml:space="preserve">OFFERT </t>
  </si>
  <si>
    <t>SERV OUATE 40X40 2F LUNCH CALENDRIER BLANC</t>
  </si>
  <si>
    <t>SERV OUATE 40X40 2F LUNCH LIVRE BLANC</t>
  </si>
  <si>
    <t>SERV OUATE 40X40 2F LUNCH CALENDRIER PASTEL</t>
  </si>
  <si>
    <t>SERV OUATE 40X40 2F LUNCH CALENDRIER  PASTEL</t>
  </si>
  <si>
    <t>LUNCH CALENDRIER</t>
  </si>
  <si>
    <t xml:space="preserve">LUNCH CALENDRIER </t>
  </si>
  <si>
    <t>SERV CELYTISS NATURE 48X48 LUNCH CALENDRIER BLANC</t>
  </si>
  <si>
    <t>SERV OUATE 40X40 2F  LUNCH LIVRE  PASTEL</t>
  </si>
  <si>
    <t>G10762</t>
  </si>
  <si>
    <t xml:space="preserve">SERV CELYTISS TEINTÉ VIF 20X20 </t>
  </si>
  <si>
    <t>SERV CELYTISS TEINTÉ VIF 24X24</t>
  </si>
  <si>
    <t>SERV CELYTISS TEINTÉ VIF 40X40</t>
  </si>
  <si>
    <t>SERV CELYTISS TEINTÉ VIF 40X40 LUNCH LIVRE</t>
  </si>
  <si>
    <t>G01065</t>
  </si>
  <si>
    <t>G01067</t>
  </si>
  <si>
    <t>G01069</t>
  </si>
  <si>
    <t>G01073</t>
  </si>
  <si>
    <t>G01075</t>
  </si>
  <si>
    <t>G01077</t>
  </si>
  <si>
    <t>G01079</t>
  </si>
  <si>
    <t>G01081</t>
  </si>
  <si>
    <t>G01083</t>
  </si>
  <si>
    <t>G01085</t>
  </si>
  <si>
    <t>G01087</t>
  </si>
  <si>
    <t>G01071</t>
  </si>
  <si>
    <t xml:space="preserve">SERV CELYTISS TEINTÉ PASTEL 20X20 </t>
  </si>
  <si>
    <t>SERV CELYTISS TEINTÉ PASTEL 24X24</t>
  </si>
  <si>
    <t>SERV CELYTISS TEINTÉ PASTEL 40X40</t>
  </si>
  <si>
    <t>SERV CELYTISS TEINTÉ PASTEL 40X40 LUNCH LIVRE</t>
  </si>
  <si>
    <r>
      <t xml:space="preserve">SERV CELYTISS TEINTÉ VIF 40X40 </t>
    </r>
    <r>
      <rPr>
        <b/>
        <sz val="12"/>
        <color indexed="8"/>
        <rFont val="Arial"/>
        <family val="2"/>
      </rPr>
      <t xml:space="preserve">LUNCH POCHETTE </t>
    </r>
  </si>
  <si>
    <r>
      <t xml:space="preserve">SERV CELYTISS TEINTÉ PASTEL 40X40 </t>
    </r>
    <r>
      <rPr>
        <b/>
        <sz val="12"/>
        <color indexed="8"/>
        <rFont val="Arial"/>
        <family val="2"/>
      </rPr>
      <t xml:space="preserve">LUNCH POCHETTE </t>
    </r>
  </si>
  <si>
    <t>G01089</t>
  </si>
  <si>
    <t>G01090</t>
  </si>
  <si>
    <t>G01091</t>
  </si>
  <si>
    <t>G01093</t>
  </si>
  <si>
    <t>G01092</t>
  </si>
  <si>
    <t>G01094</t>
  </si>
  <si>
    <t>EMBALLAGES</t>
  </si>
  <si>
    <t>PAPIER 
INGRAISSABLE</t>
  </si>
  <si>
    <t>G00432</t>
  </si>
  <si>
    <t>FEUILLES PAPIER INGRAISSABLE 38G 30X30 BRUN</t>
  </si>
  <si>
    <t>G00433</t>
  </si>
  <si>
    <t>Papier ingraissable</t>
  </si>
  <si>
    <t>G01074</t>
  </si>
  <si>
    <t>G00430</t>
  </si>
  <si>
    <t>G00431</t>
  </si>
  <si>
    <t>FEUILLES PAPIER INGRAISSABLE 38G 30X40 BRUN</t>
  </si>
  <si>
    <t>G00428</t>
  </si>
  <si>
    <t>FEUILLES PAPIER INGRAISSABLE 35G 30X30 BLANC</t>
  </si>
  <si>
    <t>FEUILLES PAPIER INGRAISSABLE 35G 30X40 BLANC</t>
  </si>
  <si>
    <t>G00429</t>
  </si>
  <si>
    <t>G00426</t>
  </si>
  <si>
    <t>G00427</t>
  </si>
  <si>
    <t>FEUILLES PAPIER INGRAISSABLE 50G 30X30 BLANC</t>
  </si>
  <si>
    <t>FEUILLES PAPIER INGRAISSABLE 50G 30X40 BLANC</t>
  </si>
  <si>
    <t>G00436</t>
  </si>
  <si>
    <t>G00437</t>
  </si>
  <si>
    <t>G00434</t>
  </si>
  <si>
    <t>G00435</t>
  </si>
  <si>
    <t>2286</t>
  </si>
  <si>
    <t>2244</t>
  </si>
  <si>
    <t>2245</t>
  </si>
  <si>
    <t>2106</t>
  </si>
  <si>
    <t>2233</t>
  </si>
  <si>
    <t>2256</t>
  </si>
  <si>
    <t>2257</t>
  </si>
  <si>
    <t>2258</t>
  </si>
  <si>
    <t>2393</t>
  </si>
  <si>
    <t>2317</t>
  </si>
  <si>
    <t>2324</t>
  </si>
  <si>
    <t>2292</t>
  </si>
  <si>
    <t>2201</t>
  </si>
  <si>
    <t>2202</t>
  </si>
  <si>
    <t>2341</t>
  </si>
  <si>
    <t>2342</t>
  </si>
  <si>
    <t>2159</t>
  </si>
  <si>
    <t>1935</t>
  </si>
  <si>
    <t>1936</t>
  </si>
  <si>
    <t>1937</t>
  </si>
  <si>
    <t>2125</t>
  </si>
  <si>
    <t>2126</t>
  </si>
  <si>
    <t>2227</t>
  </si>
  <si>
    <t>2138</t>
  </si>
  <si>
    <t>2139</t>
  </si>
  <si>
    <t>2140</t>
  </si>
  <si>
    <t>2141</t>
  </si>
  <si>
    <t xml:space="preserve"> </t>
  </si>
  <si>
    <t>2464</t>
  </si>
  <si>
    <t>2465</t>
  </si>
  <si>
    <t>2180</t>
  </si>
  <si>
    <t>2466</t>
  </si>
  <si>
    <t>2467</t>
  </si>
  <si>
    <t>2166</t>
  </si>
  <si>
    <t>2167</t>
  </si>
  <si>
    <t>2468</t>
  </si>
  <si>
    <t>2469</t>
  </si>
  <si>
    <t>2182</t>
  </si>
  <si>
    <t>2183</t>
  </si>
  <si>
    <t>1945</t>
  </si>
  <si>
    <t>1946</t>
  </si>
  <si>
    <t>1947</t>
  </si>
  <si>
    <t>1948</t>
  </si>
  <si>
    <t>2294</t>
  </si>
  <si>
    <t>2295</t>
  </si>
  <si>
    <t>2320</t>
  </si>
  <si>
    <t>2373</t>
  </si>
  <si>
    <t>2109</t>
  </si>
  <si>
    <t>2184</t>
  </si>
  <si>
    <t>2370</t>
  </si>
  <si>
    <t>2374</t>
  </si>
  <si>
    <t>2395</t>
  </si>
  <si>
    <t>2218</t>
  </si>
  <si>
    <t>2375</t>
  </si>
  <si>
    <t>2187</t>
  </si>
  <si>
    <t>2188</t>
  </si>
  <si>
    <t>2315</t>
  </si>
  <si>
    <t>2316</t>
  </si>
  <si>
    <t>2185</t>
  </si>
  <si>
    <t>2186</t>
  </si>
  <si>
    <t>2208</t>
  </si>
  <si>
    <t>2277</t>
  </si>
  <si>
    <t>2278</t>
  </si>
  <si>
    <t>2394</t>
  </si>
  <si>
    <t>2584</t>
  </si>
  <si>
    <t>2602</t>
  </si>
  <si>
    <t>2603</t>
  </si>
  <si>
    <t>2604</t>
  </si>
  <si>
    <t>2605</t>
  </si>
  <si>
    <t>2606</t>
  </si>
  <si>
    <t>2607</t>
  </si>
  <si>
    <t>2608</t>
  </si>
  <si>
    <t>2609</t>
  </si>
  <si>
    <t>2610</t>
  </si>
  <si>
    <t>2611</t>
  </si>
  <si>
    <t>2612</t>
  </si>
  <si>
    <t>2613</t>
  </si>
  <si>
    <t>2614</t>
  </si>
  <si>
    <t>2615</t>
  </si>
  <si>
    <t>2616</t>
  </si>
  <si>
    <t>2617</t>
  </si>
  <si>
    <t>2618</t>
  </si>
  <si>
    <t>2619</t>
  </si>
  <si>
    <t>2620</t>
  </si>
  <si>
    <t>2621</t>
  </si>
  <si>
    <t>2304</t>
  </si>
  <si>
    <t>2305</t>
  </si>
  <si>
    <t>2493</t>
  </si>
  <si>
    <t>POCHETTES PAPIER BLANC 10X20 + SERV CELI-OUATE BLANC 39X39</t>
  </si>
  <si>
    <t>POCHETTES PAPIER BLANC 10X20 + SERV CELI-OUATE ETHIC KRAFT 39X39</t>
  </si>
  <si>
    <t>POCHETTES PAPIER BLANC 10X20 + SERV CELI-OUATE PASTEL 39X39</t>
  </si>
  <si>
    <t>POCHETTES PAPIER BLANC 10X20 + SERV CELI-OUATE VIVE 39X39</t>
  </si>
  <si>
    <t>POCHETTES KRAFT (NATUREL OU NOIR) 10X20 + SERV CELI-OUATE BLANC 39X39</t>
  </si>
  <si>
    <t>POCHETTES KRAFT (NATUREL OU NOIR) 10X20 + SERV CELI-OUATE ETHIC KRAFT 39X39</t>
  </si>
  <si>
    <t>POCHETTES KRAFT (NATUREL OU NOIR) 10X20 + SERV CELI-OUATE PASTEL 39X39</t>
  </si>
  <si>
    <t>POCHETTES KRAFT (NATUREL OU NOIR) 10X20 + SERV CELI-OUATE VIVE 39X39</t>
  </si>
  <si>
    <t>MIN CDE A
 LA  PALETTE</t>
  </si>
  <si>
    <t>TARIFS BRUTS</t>
  </si>
  <si>
    <r>
      <rPr>
        <b/>
        <sz val="14"/>
        <color theme="1"/>
        <rFont val="Arial"/>
        <family val="2"/>
      </rPr>
      <t>POCHETTES</t>
    </r>
    <r>
      <rPr>
        <sz val="14"/>
        <color theme="1"/>
        <rFont val="Arial"/>
        <family val="2"/>
      </rPr>
      <t xml:space="preserve"> : 40 jours ouvrés à réception du BAT signé et de votre commande.</t>
    </r>
  </si>
  <si>
    <t>2297</t>
  </si>
  <si>
    <t>G00136</t>
  </si>
  <si>
    <t>03-POCHETTES A COUVERTS</t>
  </si>
  <si>
    <t>01-SERVIETTES</t>
  </si>
  <si>
    <t>04-NAPPE AU FORMAT / SET</t>
  </si>
  <si>
    <t>05-NAPPES EN ROULEAUX</t>
  </si>
  <si>
    <t>06-NAPPES EN ROULEAUX PREDECOUPES</t>
  </si>
  <si>
    <t>07-SOUS VERRE PRESTIGE</t>
  </si>
  <si>
    <t>08-EMBALLAGE</t>
  </si>
  <si>
    <t>09-PORTE CARTE</t>
  </si>
  <si>
    <t>CÉLYTISS TEINTE VIF</t>
  </si>
  <si>
    <t>CÉLYTISS TEINTE PASTEL</t>
  </si>
  <si>
    <t>30X30</t>
  </si>
  <si>
    <t>BRUN - 38 g/m2</t>
  </si>
  <si>
    <t xml:space="preserve">30X40 </t>
  </si>
  <si>
    <t>30X40</t>
  </si>
  <si>
    <t>BLANC - 35g/m2</t>
  </si>
  <si>
    <t xml:space="preserve">30X30 </t>
  </si>
  <si>
    <t>BLANC - 50 g/m2</t>
  </si>
  <si>
    <t>PRIX A L'UVC
(Paquet)5</t>
  </si>
  <si>
    <t>PRIX  AU 
COLIS 5</t>
  </si>
  <si>
    <t>PRIX AU 
MILLE 5</t>
  </si>
  <si>
    <t>NBRE UNITE 
TOTALE 5</t>
  </si>
  <si>
    <t xml:space="preserve"> TARIFS DE LA PERSONNALISATION AU 01/01/2025                   -                     TARIFS DE LA PERSONNALISATION AU 01/01/2025                       -                       TARIFS DE LA PERSONNALISATION AU 01/01/2025</t>
  </si>
  <si>
    <t>TRAMÉ 
ANTHRACITE</t>
  </si>
  <si>
    <t>TRAMÉ 
GRIS</t>
  </si>
  <si>
    <t>TRAMÉ 
CHATAIGNE</t>
  </si>
  <si>
    <t>TRAMÉ 
BEIGE</t>
  </si>
  <si>
    <t>TRAMÉ 
CURRY</t>
  </si>
  <si>
    <t>TRAMÉ 
ROUGE</t>
  </si>
  <si>
    <t>TRAMÉ 
BLEU ORAGE</t>
  </si>
  <si>
    <t>TETE A TETE 
0,40X24 M</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</si>
  <si>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</si>
  <si>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</si>
  <si>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</si>
  <si>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</si>
  <si>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</si>
  <si>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</si>
  <si>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</si>
  <si>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</si>
  <si>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</si>
  <si>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</si>
  <si>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</si>
  <si>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</si>
  <si>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</si>
  <si>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</si>
  <si>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</si>
  <si>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</si>
  <si>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</si>
  <si>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</si>
  <si>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</si>
  <si>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</si>
  <si>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</si>
  <si>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</si>
  <si>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</si>
  <si>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</si>
  <si>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EXEMPLES COULEURS DE FONDS 
SERVIETTES CÉLYTISS®</t>
  </si>
  <si>
    <t xml:space="preserve">02-LUNCH 
POCHETTES A COUVERTS </t>
  </si>
  <si>
    <t>G01066</t>
  </si>
  <si>
    <t>G01068</t>
  </si>
  <si>
    <t>G01070</t>
  </si>
  <si>
    <t>G01072</t>
  </si>
  <si>
    <t>G01076</t>
  </si>
  <si>
    <t>G01078</t>
  </si>
  <si>
    <t>G01080</t>
  </si>
  <si>
    <t>G01082</t>
  </si>
  <si>
    <t>G01084</t>
  </si>
  <si>
    <t>G01086</t>
  </si>
  <si>
    <t>G01088</t>
  </si>
  <si>
    <t>G00418</t>
  </si>
  <si>
    <t>G00419</t>
  </si>
  <si>
    <t>Colonne1</t>
  </si>
  <si>
    <t>2663</t>
  </si>
  <si>
    <t>2664</t>
  </si>
  <si>
    <t>2665</t>
  </si>
  <si>
    <t>2666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</si>
</sst>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44" formatCode="_-* #,##0.00\ &quot;€&quot;_-;\-* #,##0.00\ &quot;€&quot;_-;_-* &quot;-&quot;??\ &quot;€&quot;_-;_-@_-"/>
    <numFmt numFmtId="43" formatCode="_-* #,##0.00_-;\-* #,##0.00_-;_-* &quot;-&quot;??_-;_-@_-"/>
    <numFmt numFmtId="164" formatCode="#,##0.000"/>
    <numFmt numFmtId="165" formatCode="0.00000%"/>
    <numFmt numFmtId="166" formatCode="0.000"/>
    <numFmt numFmtId="167" formatCode="_-* #,##0.000_-;\-* #,##0.000_-;_-* &quot;-&quot;??_-;_-@_-"/>
    <numFmt numFmtId="168" formatCode="_-* #,##0.000\ [$€-40C]_-;\-* #,##0.000\ [$€-40C]_-;_-* &quot;-&quot;??\ [$€-40C]_-;_-@_-"/>
    <numFmt numFmtId="169" formatCode="_-* #,##0.000\ [$€-40C]_-;\-* #,##0.000\ [$€-40C]_-;_-* &quot;-&quot;???\ [$€-40C]_-;_-@_-"/>
    <numFmt numFmtId="170" formatCode="_-* #,##0\ &quot;€&quot;_-;\-* #,##0\ &quot;€&quot;_-;_-* &quot;-&quot;??\ &quot;€&quot;_-;_-@_-"/>
    <numFmt numFmtId="171" formatCode="_-* #,##0.000\ &quot;€&quot;_-;\-* #,##0.000\ &quot;€&quot;_-;_-* &quot;-&quot;??\ &quot;€&quot;_-;_-@_-"/>
    <numFmt numFmtId="172" formatCode="_-* #,##0\ [$€-40C]_-;\-* #,##0\ [$€-40C]_-;_-* &quot;-&quot;??\ [$€-40C]_-;_-@_-"/>
    <numFmt numFmtId="173" formatCode="#,##0\ &quot;€&quot;"/>
    <numFmt numFmtId="174" formatCode="0.000%"/>
  </numFmts>
  <fonts count="76" x14ac:knownFonts="1">
    <font>
      <sz val="11"/>
      <color theme="1"/>
      <name val="Aptos Narrow"/>
      <family val="2"/>
      <scheme val="minor"/>
    </font>
    <font>
      <sz val="11"/>
      <color theme="1"/>
      <name val="Aptos Narrow"/>
      <family val="2"/>
      <scheme val="minor"/>
    </font>
    <font>
      <b/>
      <sz val="12"/>
      <color theme="1"/>
      <name val="Aptos Narrow"/>
      <family val="2"/>
      <scheme val="minor"/>
    </font>
    <font>
      <sz val="12"/>
      <color theme="1"/>
      <name val="Aptos Narrow"/>
      <family val="2"/>
      <scheme val="minor"/>
    </font>
    <font>
      <b/>
      <sz val="12"/>
      <name val="Aptos Narrow"/>
      <family val="2"/>
      <scheme val="minor"/>
    </font>
    <font>
      <sz val="11"/>
      <color theme="1" tint="4.9989318521683403E-2"/>
      <name val="Aptos Narrow"/>
      <family val="2"/>
      <scheme val="minor"/>
    </font>
    <font>
      <sz val="11"/>
      <name val="Aptos Narrow"/>
      <family val="2"/>
      <scheme val="minor"/>
    </font>
    <font>
      <sz val="8"/>
      <name val="Aptos Narrow"/>
      <family val="2"/>
      <scheme val="minor"/>
    </font>
    <font>
      <b/>
      <sz val="11"/>
      <color theme="0"/>
      <name val="Aptos Narrow"/>
      <family val="2"/>
      <scheme val="minor"/>
    </font>
    <font>
      <b/>
      <sz val="11"/>
      <color theme="1"/>
      <name val="Aptos Narrow"/>
      <family val="2"/>
      <scheme val="minor"/>
    </font>
    <font>
      <b/>
      <sz val="14"/>
      <color theme="0"/>
      <name val="Arial"/>
      <family val="2"/>
    </font>
    <font>
      <b/>
      <sz val="22"/>
      <color theme="0"/>
      <name val="Arial"/>
      <family val="2"/>
    </font>
    <font>
      <b/>
      <sz val="12"/>
      <color theme="1"/>
      <name val="Arial"/>
      <family val="2"/>
    </font>
    <font>
      <sz val="12"/>
      <color theme="1"/>
      <name val="Arial"/>
      <family val="2"/>
    </font>
    <font>
      <b/>
      <sz val="11"/>
      <color theme="0"/>
      <name val="Arial"/>
      <family val="2"/>
    </font>
    <font>
      <b/>
      <sz val="22"/>
      <name val="Arial"/>
      <family val="2"/>
    </font>
    <font>
      <b/>
      <sz val="14"/>
      <color theme="1"/>
      <name val="Arial"/>
      <family val="2"/>
    </font>
    <font>
      <u/>
      <sz val="11"/>
      <color theme="10"/>
      <name val="Aptos Narrow"/>
      <family val="2"/>
      <scheme val="minor"/>
    </font>
    <font>
      <b/>
      <sz val="11"/>
      <name val="Aptos Narrow"/>
      <family val="2"/>
      <scheme val="minor"/>
    </font>
    <font>
      <sz val="12"/>
      <name val="Aptos Narrow"/>
      <family val="2"/>
      <scheme val="minor"/>
    </font>
    <font>
      <b/>
      <sz val="14"/>
      <color theme="1"/>
      <name val="Aptos Narrow"/>
      <family val="2"/>
      <scheme val="minor"/>
    </font>
    <font>
      <sz val="11"/>
      <color theme="0"/>
      <name val="Aptos Narrow"/>
      <family val="2"/>
      <scheme val="minor"/>
    </font>
    <font>
      <b/>
      <sz val="16"/>
      <color rgb="FFFF0000"/>
      <name val="Aptos Narrow"/>
      <family val="2"/>
      <scheme val="minor"/>
    </font>
    <font>
      <b/>
      <sz val="16"/>
      <name val="Aptos Narrow"/>
      <family val="2"/>
      <scheme val="minor"/>
    </font>
    <font>
      <b/>
      <sz val="11"/>
      <color theme="3" tint="0.499984740745262"/>
      <name val="Aptos Narrow"/>
      <family val="2"/>
      <scheme val="minor"/>
    </font>
    <font>
      <sz val="11"/>
      <color theme="3" tint="0.499984740745262"/>
      <name val="Aptos Narrow"/>
      <family val="2"/>
      <scheme val="minor"/>
    </font>
    <font>
      <sz val="18"/>
      <name val="Aptos Narrow"/>
      <family val="2"/>
      <scheme val="minor"/>
    </font>
    <font>
      <sz val="11"/>
      <color theme="2"/>
      <name val="Aptos Narrow"/>
      <family val="2"/>
      <scheme val="minor"/>
    </font>
    <font>
      <b/>
      <sz val="11"/>
      <color theme="2"/>
      <name val="Aptos Narrow"/>
      <family val="2"/>
      <scheme val="minor"/>
    </font>
    <font>
      <b/>
      <sz val="18"/>
      <color theme="1"/>
      <name val="Arial"/>
      <family val="2"/>
    </font>
    <font>
      <b/>
      <sz val="18"/>
      <color theme="0"/>
      <name val="Arial"/>
      <family val="2"/>
    </font>
    <font>
      <b/>
      <u/>
      <sz val="14"/>
      <color theme="1"/>
      <name val="Aptos Narrow"/>
      <family val="2"/>
      <scheme val="minor"/>
    </font>
    <font>
      <b/>
      <sz val="14"/>
      <name val="Aptos Narrow"/>
      <family val="2"/>
      <scheme val="minor"/>
    </font>
    <font>
      <sz val="11"/>
      <color theme="1"/>
      <name val="Arial"/>
      <family val="2"/>
    </font>
    <font>
      <sz val="10.5"/>
      <color theme="1"/>
      <name val="Aptos Narrow"/>
      <family val="2"/>
      <scheme val="minor"/>
    </font>
    <font>
      <b/>
      <u/>
      <sz val="12"/>
      <color theme="1"/>
      <name val="Aptos Narrow"/>
      <family val="2"/>
      <scheme val="minor"/>
    </font>
    <font>
      <b/>
      <u/>
      <sz val="12"/>
      <name val="Aptos Narrow"/>
      <family val="2"/>
      <scheme val="minor"/>
    </font>
    <font>
      <b/>
      <u/>
      <sz val="14"/>
      <color theme="1"/>
      <name val="Arial"/>
      <family val="2"/>
    </font>
    <font>
      <sz val="14"/>
      <color theme="1"/>
      <name val="Arial"/>
      <family val="2"/>
    </font>
    <font>
      <b/>
      <u/>
      <sz val="14"/>
      <name val="Arial"/>
      <family val="2"/>
    </font>
    <font>
      <b/>
      <u/>
      <sz val="16"/>
      <color rgb="FF0070C0"/>
      <name val="Arial"/>
      <family val="2"/>
    </font>
    <font>
      <b/>
      <sz val="16"/>
      <color rgb="FF0070C0"/>
      <name val="Arial"/>
      <family val="2"/>
    </font>
    <font>
      <b/>
      <sz val="12"/>
      <color rgb="FF0070C0"/>
      <name val="Arial"/>
      <family val="2"/>
    </font>
    <font>
      <b/>
      <sz val="13"/>
      <color theme="1"/>
      <name val="Aptos Narrow"/>
      <family val="2"/>
      <scheme val="minor"/>
    </font>
    <font>
      <sz val="11"/>
      <color theme="5"/>
      <name val="Aptos Narrow"/>
      <family val="2"/>
      <scheme val="minor"/>
    </font>
    <font>
      <b/>
      <sz val="9"/>
      <color indexed="81"/>
      <name val="Tahoma"/>
      <family val="2"/>
    </font>
    <font>
      <sz val="13"/>
      <color theme="1"/>
      <name val="Aptos Narrow"/>
      <family val="2"/>
      <scheme val="minor"/>
    </font>
    <font>
      <sz val="10"/>
      <name val="Aptos Narrow"/>
      <family val="2"/>
      <scheme val="minor"/>
    </font>
    <font>
      <b/>
      <sz val="10"/>
      <color theme="9" tint="-0.249977111117893"/>
      <name val="Aptos Narrow"/>
      <family val="2"/>
      <scheme val="minor"/>
    </font>
    <font>
      <b/>
      <sz val="10"/>
      <color theme="5"/>
      <name val="Aptos Narrow"/>
      <family val="2"/>
      <scheme val="minor"/>
    </font>
    <font>
      <b/>
      <sz val="10"/>
      <color theme="7"/>
      <name val="Aptos Narrow"/>
      <family val="2"/>
      <scheme val="minor"/>
    </font>
    <font>
      <b/>
      <sz val="13"/>
      <color theme="5"/>
      <name val="Aptos Narrow"/>
      <family val="2"/>
      <scheme val="minor"/>
    </font>
    <font>
      <sz val="11"/>
      <color rgb="FF000000"/>
      <name val="Aptos Narrow"/>
      <family val="2"/>
    </font>
    <font>
      <b/>
      <sz val="11"/>
      <color theme="1"/>
      <name val="Arial"/>
      <family val="2"/>
    </font>
    <font>
      <b/>
      <sz val="12"/>
      <color theme="0"/>
      <name val="Arial"/>
      <family val="2"/>
    </font>
    <font>
      <b/>
      <sz val="11"/>
      <name val="Arial"/>
      <family val="2"/>
    </font>
    <font>
      <b/>
      <sz val="14"/>
      <name val="Arial"/>
      <family val="2"/>
    </font>
    <font>
      <b/>
      <sz val="12"/>
      <name val="Arial"/>
      <family val="2"/>
    </font>
    <font>
      <b/>
      <sz val="12"/>
      <color indexed="8"/>
      <name val="Arial"/>
      <family val="2"/>
    </font>
    <font>
      <b/>
      <u/>
      <sz val="12"/>
      <color theme="1"/>
      <name val="Arial"/>
      <family val="2"/>
    </font>
    <font>
      <sz val="28"/>
      <color theme="1"/>
      <name val="Arial"/>
      <family val="2"/>
    </font>
    <font>
      <i/>
      <sz val="16"/>
      <color theme="1"/>
      <name val="Arial"/>
      <family val="2"/>
    </font>
    <font>
      <b/>
      <sz val="36"/>
      <color theme="1"/>
      <name val="Arial"/>
      <family val="2"/>
    </font>
    <font>
      <sz val="14"/>
      <color theme="1"/>
      <name val="Aptos Narrow"/>
      <family val="2"/>
      <scheme val="minor"/>
    </font>
    <font>
      <b/>
      <sz val="16"/>
      <name val="Arial"/>
      <family val="2"/>
    </font>
    <font>
      <b/>
      <sz val="14"/>
      <color theme="0"/>
      <name val="Aptos Narrow"/>
      <family val="2"/>
      <scheme val="minor"/>
    </font>
    <font>
      <b/>
      <u/>
      <sz val="18"/>
      <color theme="0"/>
      <name val="Arial"/>
      <family val="2"/>
    </font>
    <font>
      <sz val="20"/>
      <color theme="1"/>
      <name val="Arial"/>
      <family val="2"/>
    </font>
    <font>
      <sz val="20"/>
      <color theme="1"/>
      <name val="Aptos Narrow"/>
      <family val="2"/>
      <scheme val="minor"/>
    </font>
    <font>
      <b/>
      <sz val="20"/>
      <color theme="0"/>
      <name val="Aptos Narrow"/>
      <family val="2"/>
      <scheme val="minor"/>
    </font>
    <font>
      <u/>
      <sz val="20"/>
      <color theme="10"/>
      <name val="Aptos Narrow"/>
      <family val="2"/>
      <scheme val="minor"/>
    </font>
    <font>
      <b/>
      <sz val="20"/>
      <name val="Aptos Narrow"/>
      <family val="2"/>
      <scheme val="minor"/>
    </font>
    <font>
      <b/>
      <sz val="14"/>
      <color theme="5" tint="-0.249977111117893"/>
      <name val="Arial"/>
      <family val="2"/>
    </font>
    <font>
      <sz val="14"/>
      <name val="Arial"/>
      <family val="2"/>
    </font>
    <font>
      <sz val="13"/>
      <color theme="1"/>
      <name val="Arial"/>
      <family val="2"/>
    </font>
    <font>
      <b/>
      <sz val="26"/>
      <color theme="0"/>
      <name val="Arial"/>
      <family val="2"/>
    </font>
  </fonts>
  <fills count="77">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rgb="FFFFFFCC"/>
        <bgColor indexed="64"/>
      </patternFill>
    </fill>
    <fill>
      <patternFill patternType="solid">
        <fgColor theme="9" tint="0.79998168889431442"/>
        <bgColor indexed="64"/>
      </patternFill>
    </fill>
    <fill>
      <patternFill patternType="solid">
        <fgColor rgb="FF0090DA"/>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2"/>
        <bgColor indexed="64"/>
      </patternFill>
    </fill>
    <fill>
      <patternFill patternType="solid">
        <fgColor theme="0"/>
        <bgColor indexed="64"/>
      </patternFill>
    </fill>
    <fill>
      <patternFill patternType="solid">
        <fgColor rgb="FFC8B69E"/>
        <bgColor indexed="64"/>
      </patternFill>
    </fill>
    <fill>
      <patternFill patternType="solid">
        <fgColor rgb="FFFDEDBB"/>
        <bgColor indexed="64"/>
      </patternFill>
    </fill>
    <fill>
      <patternFill patternType="solid">
        <fgColor rgb="FFFBE0B6"/>
        <bgColor indexed="64"/>
      </patternFill>
    </fill>
    <fill>
      <patternFill patternType="solid">
        <fgColor rgb="FFFEF07F"/>
        <bgColor indexed="64"/>
      </patternFill>
    </fill>
    <fill>
      <patternFill patternType="solid">
        <fgColor rgb="FFB5D274"/>
        <bgColor indexed="64"/>
      </patternFill>
    </fill>
    <fill>
      <patternFill patternType="solid">
        <fgColor rgb="FF89AADA"/>
        <bgColor indexed="64"/>
      </patternFill>
    </fill>
    <fill>
      <patternFill patternType="solid">
        <fgColor rgb="FFF7B79D"/>
        <bgColor indexed="64"/>
      </patternFill>
    </fill>
    <fill>
      <patternFill patternType="solid">
        <fgColor rgb="FFB6A2CE"/>
        <bgColor indexed="64"/>
      </patternFill>
    </fill>
    <fill>
      <patternFill patternType="solid">
        <fgColor rgb="FF929A9F"/>
        <bgColor indexed="64"/>
      </patternFill>
    </fill>
    <fill>
      <patternFill patternType="solid">
        <fgColor rgb="FFF3D6E6"/>
        <bgColor indexed="64"/>
      </patternFill>
    </fill>
    <fill>
      <patternFill patternType="solid">
        <fgColor rgb="FFE4E4E4"/>
        <bgColor indexed="64"/>
      </patternFill>
    </fill>
    <fill>
      <patternFill patternType="solid">
        <fgColor rgb="FFA7A930"/>
        <bgColor indexed="64"/>
      </patternFill>
    </fill>
    <fill>
      <patternFill patternType="solid">
        <fgColor rgb="FFBAA082"/>
        <bgColor indexed="64"/>
      </patternFill>
    </fill>
    <fill>
      <patternFill patternType="solid">
        <fgColor rgb="FFFFDD60"/>
        <bgColor indexed="64"/>
      </patternFill>
    </fill>
    <fill>
      <patternFill patternType="solid">
        <fgColor rgb="FF7D675D"/>
        <bgColor indexed="64"/>
      </patternFill>
    </fill>
    <fill>
      <patternFill patternType="solid">
        <fgColor theme="1" tint="0.34998626667073579"/>
        <bgColor indexed="64"/>
      </patternFill>
    </fill>
    <fill>
      <patternFill patternType="solid">
        <fgColor rgb="FFA99C95"/>
        <bgColor indexed="64"/>
      </patternFill>
    </fill>
    <fill>
      <patternFill patternType="solid">
        <fgColor rgb="FF97547A"/>
        <bgColor indexed="64"/>
      </patternFill>
    </fill>
    <fill>
      <patternFill patternType="solid">
        <fgColor rgb="FF74405E"/>
        <bgColor indexed="64"/>
      </patternFill>
    </fill>
    <fill>
      <patternFill patternType="solid">
        <fgColor rgb="FFB54C66"/>
        <bgColor indexed="64"/>
      </patternFill>
    </fill>
    <fill>
      <patternFill patternType="solid">
        <fgColor rgb="FFCC4785"/>
        <bgColor indexed="64"/>
      </patternFill>
    </fill>
    <fill>
      <patternFill patternType="solid">
        <fgColor rgb="FFFF0000"/>
        <bgColor indexed="64"/>
      </patternFill>
    </fill>
    <fill>
      <patternFill patternType="solid">
        <fgColor rgb="FFF49845"/>
        <bgColor indexed="64"/>
      </patternFill>
    </fill>
    <fill>
      <patternFill patternType="solid">
        <fgColor rgb="FFE671A9"/>
        <bgColor indexed="64"/>
      </patternFill>
    </fill>
    <fill>
      <patternFill patternType="solid">
        <fgColor rgb="FFD58977"/>
        <bgColor indexed="64"/>
      </patternFill>
    </fill>
    <fill>
      <patternFill patternType="solid">
        <fgColor rgb="FFFFEC31"/>
        <bgColor indexed="64"/>
      </patternFill>
    </fill>
    <fill>
      <patternFill patternType="solid">
        <fgColor rgb="FF427061"/>
        <bgColor indexed="64"/>
      </patternFill>
    </fill>
    <fill>
      <patternFill patternType="solid">
        <fgColor rgb="FF007688"/>
        <bgColor indexed="64"/>
      </patternFill>
    </fill>
    <fill>
      <patternFill patternType="solid">
        <fgColor rgb="FF47647C"/>
        <bgColor indexed="64"/>
      </patternFill>
    </fill>
    <fill>
      <patternFill patternType="solid">
        <fgColor rgb="FF3E4975"/>
        <bgColor indexed="64"/>
      </patternFill>
    </fill>
    <fill>
      <patternFill patternType="solid">
        <fgColor rgb="FFC2DA93"/>
        <bgColor indexed="64"/>
      </patternFill>
    </fill>
    <fill>
      <patternFill patternType="solid">
        <fgColor rgb="FFD26249"/>
        <bgColor indexed="64"/>
      </patternFill>
    </fill>
    <fill>
      <patternFill patternType="solid">
        <fgColor rgb="FF0DB7CF"/>
        <bgColor indexed="64"/>
      </patternFill>
    </fill>
    <fill>
      <patternFill patternType="solid">
        <fgColor rgb="FF8E7E7E"/>
        <bgColor indexed="64"/>
      </patternFill>
    </fill>
    <fill>
      <patternFill patternType="solid">
        <fgColor theme="7" tint="0.79998168889431442"/>
        <bgColor indexed="64"/>
      </patternFill>
    </fill>
    <fill>
      <patternFill patternType="solid">
        <fgColor theme="3" tint="0.89999084444715716"/>
        <bgColor indexed="64"/>
      </patternFill>
    </fill>
    <fill>
      <patternFill patternType="solid">
        <fgColor rgb="FFFFC0A7"/>
        <bgColor indexed="64"/>
      </patternFill>
    </fill>
    <fill>
      <patternFill patternType="solid">
        <fgColor rgb="FFC6AC8C"/>
        <bgColor indexed="64"/>
      </patternFill>
    </fill>
    <fill>
      <patternFill patternType="solid">
        <fgColor rgb="FFDAC9B4"/>
        <bgColor indexed="64"/>
      </patternFill>
    </fill>
    <fill>
      <patternFill patternType="solid">
        <fgColor rgb="FF039BA4"/>
        <bgColor indexed="64"/>
      </patternFill>
    </fill>
    <fill>
      <patternFill patternType="solid">
        <fgColor rgb="FFFFD405"/>
        <bgColor indexed="64"/>
      </patternFill>
    </fill>
    <fill>
      <patternFill patternType="solid">
        <fgColor rgb="FFF2EDE6"/>
        <bgColor indexed="64"/>
      </patternFill>
    </fill>
    <fill>
      <patternFill patternType="solid">
        <fgColor rgb="FFEEF5FC"/>
        <bgColor indexed="64"/>
      </patternFill>
    </fill>
    <fill>
      <patternFill patternType="solid">
        <fgColor rgb="FFFCF2FB"/>
        <bgColor indexed="64"/>
      </patternFill>
    </fill>
    <fill>
      <patternFill patternType="solid">
        <fgColor rgb="FFFFFFD1"/>
        <bgColor indexed="64"/>
      </patternFill>
    </fill>
    <fill>
      <patternFill patternType="solid">
        <fgColor rgb="FFD3F5F4"/>
        <bgColor indexed="64"/>
      </patternFill>
    </fill>
    <fill>
      <patternFill patternType="solid">
        <fgColor rgb="FFFEE9C2"/>
        <bgColor indexed="64"/>
      </patternFill>
    </fill>
    <fill>
      <patternFill patternType="solid">
        <fgColor rgb="FFE5F6DE"/>
        <bgColor indexed="64"/>
      </patternFill>
    </fill>
    <fill>
      <patternFill patternType="solid">
        <fgColor rgb="FF6BC1E7"/>
        <bgColor indexed="64"/>
      </patternFill>
    </fill>
    <fill>
      <patternFill patternType="solid">
        <fgColor rgb="FFFFCD00"/>
        <bgColor indexed="64"/>
      </patternFill>
    </fill>
    <fill>
      <patternFill patternType="solid">
        <fgColor rgb="FF00BAB3"/>
        <bgColor indexed="64"/>
      </patternFill>
    </fill>
    <fill>
      <patternFill patternType="solid">
        <fgColor rgb="FF8E3A80"/>
        <bgColor indexed="64"/>
      </patternFill>
    </fill>
    <fill>
      <patternFill patternType="solid">
        <fgColor rgb="FFC53140"/>
        <bgColor indexed="64"/>
      </patternFill>
    </fill>
    <fill>
      <patternFill patternType="solid">
        <fgColor rgb="FFFFF9DD"/>
        <bgColor indexed="64"/>
      </patternFill>
    </fill>
    <fill>
      <patternFill patternType="solid">
        <fgColor rgb="FFCDFFFD"/>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rgb="FF33CCCC"/>
        <bgColor indexed="64"/>
      </patternFill>
    </fill>
    <fill>
      <patternFill patternType="solid">
        <fgColor rgb="FFF8DC8C"/>
        <bgColor indexed="64"/>
      </patternFill>
    </fill>
    <fill>
      <patternFill patternType="solid">
        <fgColor rgb="FFFFFBE5"/>
        <bgColor indexed="64"/>
      </patternFill>
    </fill>
    <fill>
      <patternFill patternType="solid">
        <fgColor rgb="FFFFF2B3"/>
        <bgColor indexed="64"/>
      </patternFill>
    </fill>
    <fill>
      <patternFill patternType="solid">
        <fgColor rgb="FFE7FDFA"/>
        <bgColor indexed="64"/>
      </patternFill>
    </fill>
    <fill>
      <patternFill patternType="solid">
        <fgColor theme="8" tint="0.39997558519241921"/>
        <bgColor indexed="64"/>
      </patternFill>
    </fill>
  </fills>
  <borders count="5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ck">
        <color rgb="FFFFD405"/>
      </left>
      <right/>
      <top style="thick">
        <color rgb="FFFFD405"/>
      </top>
      <bottom style="thick">
        <color rgb="FFFFD405"/>
      </bottom>
      <diagonal/>
    </border>
    <border>
      <left/>
      <right/>
      <top style="thick">
        <color rgb="FFFFD405"/>
      </top>
      <bottom style="thick">
        <color rgb="FFFFD405"/>
      </bottom>
      <diagonal/>
    </border>
    <border>
      <left/>
      <right style="thick">
        <color rgb="FFFFD405"/>
      </right>
      <top style="thick">
        <color rgb="FFFFD405"/>
      </top>
      <bottom style="thick">
        <color rgb="FFFFD405"/>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style="medium">
        <color theme="0"/>
      </left>
      <right style="medium">
        <color theme="0"/>
      </right>
      <top/>
      <bottom style="medium">
        <color theme="0"/>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ck">
        <color auto="1"/>
      </bottom>
      <diagonal/>
    </border>
    <border>
      <left style="thin">
        <color indexed="64"/>
      </left>
      <right style="thick">
        <color indexed="64"/>
      </right>
      <top style="thin">
        <color indexed="64"/>
      </top>
      <bottom style="thick">
        <color auto="1"/>
      </bottom>
      <diagonal/>
    </border>
    <border>
      <left/>
      <right style="thin">
        <color indexed="64"/>
      </right>
      <top style="thin">
        <color indexed="64"/>
      </top>
      <bottom style="thick">
        <color auto="1"/>
      </bottom>
      <diagonal/>
    </border>
    <border>
      <left style="thin">
        <color indexed="64"/>
      </left>
      <right style="thin">
        <color indexed="64"/>
      </right>
      <top/>
      <bottom style="thick">
        <color auto="1"/>
      </bottom>
      <diagonal/>
    </border>
    <border>
      <left style="thick">
        <color theme="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bottom/>
      <diagonal/>
    </border>
    <border>
      <left/>
      <right style="thin">
        <color theme="0"/>
      </right>
      <top/>
      <bottom/>
      <diagonal/>
    </border>
    <border>
      <left style="thin">
        <color theme="0"/>
      </left>
      <right style="thin">
        <color theme="0"/>
      </right>
      <top/>
      <bottom/>
      <diagonal/>
    </border>
    <border>
      <left style="thin">
        <color theme="0"/>
      </left>
      <right style="thick">
        <color theme="0"/>
      </right>
      <top/>
      <bottom/>
      <diagonal/>
    </border>
    <border>
      <left/>
      <right style="thin">
        <color theme="0"/>
      </right>
      <top style="medium">
        <color theme="0"/>
      </top>
      <bottom/>
      <diagonal/>
    </border>
    <border>
      <left/>
      <right style="thin">
        <color indexed="64"/>
      </right>
      <top/>
      <bottom/>
      <diagonal/>
    </border>
    <border>
      <left style="thin">
        <color indexed="64"/>
      </left>
      <right style="thick">
        <color indexed="64"/>
      </right>
      <top/>
      <bottom style="thick">
        <color auto="1"/>
      </bottom>
      <diagonal/>
    </border>
    <border>
      <left/>
      <right style="thin">
        <color indexed="64"/>
      </right>
      <top/>
      <bottom style="thick">
        <color auto="1"/>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ck">
        <color auto="1"/>
      </top>
      <bottom style="thick">
        <color auto="1"/>
      </bottom>
      <diagonal/>
    </border>
    <border>
      <left style="thin">
        <color indexed="64"/>
      </left>
      <right style="thick">
        <color indexed="64"/>
      </right>
      <top style="thick">
        <color auto="1"/>
      </top>
      <bottom style="thin">
        <color indexed="64"/>
      </bottom>
      <diagonal/>
    </border>
    <border>
      <left style="thin">
        <color indexed="64"/>
      </left>
      <right style="thin">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n">
        <color indexed="64"/>
      </top>
      <bottom/>
      <diagonal/>
    </border>
    <border>
      <left style="thin">
        <color indexed="64"/>
      </left>
      <right/>
      <top/>
      <bottom/>
      <diagonal/>
    </border>
    <border>
      <left style="medium">
        <color indexed="64"/>
      </left>
      <right/>
      <top style="thin">
        <color indexed="64"/>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17" fillId="0" borderId="0" applyNumberFormat="0" applyFill="0" applyBorder="0" applyAlignment="0" applyProtection="0"/>
    <xf numFmtId="44" fontId="1" fillId="0" borderId="0" applyFont="0" applyFill="0" applyBorder="0" applyAlignment="0" applyProtection="0"/>
  </cellStyleXfs>
  <cellXfs count="622">
    <xf numFmtId="0" fontId="0" fillId="0" borderId="0" xfId="0"/>
    <xf numFmtId="0" fontId="0" fillId="0" borderId="0" xfId="0" applyAlignment="1">
      <alignment horizontal="center" vertical="center"/>
    </xf>
    <xf numFmtId="0" fontId="0" fillId="0" borderId="0" xfId="0" applyAlignment="1">
      <alignment horizontal="left"/>
    </xf>
    <xf numFmtId="0" fontId="0" fillId="2" borderId="1" xfId="0" applyFill="1" applyBorder="1"/>
    <xf numFmtId="0" fontId="0" fillId="2" borderId="2" xfId="0" applyFill="1" applyBorder="1"/>
    <xf numFmtId="9" fontId="0" fillId="2" borderId="2" xfId="0" applyNumberFormat="1" applyFill="1" applyBorder="1"/>
    <xf numFmtId="0" fontId="0" fillId="0" borderId="2" xfId="0" applyBorder="1"/>
    <xf numFmtId="165" fontId="5" fillId="0" borderId="2" xfId="0" applyNumberFormat="1" applyFont="1" applyBorder="1"/>
    <xf numFmtId="0" fontId="6" fillId="0" borderId="2" xfId="0" applyFont="1" applyBorder="1"/>
    <xf numFmtId="165" fontId="6" fillId="0" borderId="2" xfId="0" applyNumberFormat="1" applyFont="1" applyBorder="1"/>
    <xf numFmtId="0" fontId="0" fillId="0" borderId="0" xfId="0" quotePrefix="1"/>
    <xf numFmtId="0" fontId="6" fillId="0" borderId="0" xfId="0" applyFont="1"/>
    <xf numFmtId="165" fontId="6" fillId="0" borderId="0" xfId="0" applyNumberFormat="1" applyFont="1"/>
    <xf numFmtId="0" fontId="6" fillId="2" borderId="2" xfId="0" applyFont="1" applyFill="1" applyBorder="1"/>
    <xf numFmtId="165" fontId="6" fillId="2" borderId="2" xfId="0" applyNumberFormat="1" applyFont="1" applyFill="1" applyBorder="1"/>
    <xf numFmtId="0" fontId="6" fillId="0" borderId="2" xfId="0" applyFont="1" applyBorder="1" applyAlignment="1">
      <alignment wrapText="1"/>
    </xf>
    <xf numFmtId="165" fontId="0" fillId="0" borderId="2" xfId="0" applyNumberFormat="1" applyBorder="1"/>
    <xf numFmtId="165" fontId="0" fillId="0" borderId="0" xfId="0" applyNumberFormat="1"/>
    <xf numFmtId="165" fontId="1" fillId="0" borderId="0" xfId="1" applyNumberFormat="1" applyFont="1" applyBorder="1" applyAlignment="1"/>
    <xf numFmtId="165" fontId="1" fillId="2" borderId="2" xfId="1" applyNumberFormat="1" applyFont="1" applyFill="1" applyBorder="1" applyAlignment="1"/>
    <xf numFmtId="0" fontId="0" fillId="0" borderId="2" xfId="0" applyBorder="1" applyAlignment="1">
      <alignment horizontal="center" vertical="center"/>
    </xf>
    <xf numFmtId="0" fontId="0" fillId="0" borderId="0" xfId="0" applyAlignment="1">
      <alignment horizontal="center"/>
    </xf>
    <xf numFmtId="0" fontId="10" fillId="0" borderId="0" xfId="0" applyFont="1" applyAlignment="1">
      <alignment horizontal="center" vertical="center"/>
    </xf>
    <xf numFmtId="0" fontId="8" fillId="3" borderId="6" xfId="0" applyFont="1" applyFill="1" applyBorder="1" applyAlignment="1">
      <alignment horizontal="center" vertical="center"/>
    </xf>
    <xf numFmtId="0" fontId="8" fillId="28" borderId="6" xfId="0" applyFont="1" applyFill="1" applyBorder="1" applyAlignment="1">
      <alignment horizontal="center" vertical="center"/>
    </xf>
    <xf numFmtId="0" fontId="8" fillId="27" borderId="6" xfId="0" applyFont="1" applyFill="1" applyBorder="1" applyAlignment="1">
      <alignment horizontal="center" vertical="center"/>
    </xf>
    <xf numFmtId="0" fontId="8" fillId="29" borderId="6" xfId="0" applyFont="1" applyFill="1" applyBorder="1" applyAlignment="1">
      <alignment horizontal="center" vertical="center"/>
    </xf>
    <xf numFmtId="0" fontId="8" fillId="46" borderId="6" xfId="0" applyFont="1" applyFill="1" applyBorder="1" applyAlignment="1">
      <alignment horizontal="center" vertical="center"/>
    </xf>
    <xf numFmtId="0" fontId="8" fillId="31" borderId="6" xfId="0" applyFont="1" applyFill="1" applyBorder="1" applyAlignment="1">
      <alignment horizontal="center" vertical="center"/>
    </xf>
    <xf numFmtId="0" fontId="8" fillId="30" borderId="6" xfId="0" applyFont="1" applyFill="1" applyBorder="1" applyAlignment="1">
      <alignment horizontal="center" vertical="center"/>
    </xf>
    <xf numFmtId="0" fontId="8" fillId="32" borderId="6" xfId="0" applyFont="1" applyFill="1" applyBorder="1" applyAlignment="1">
      <alignment horizontal="center" vertical="center"/>
    </xf>
    <xf numFmtId="0" fontId="8" fillId="33" borderId="6" xfId="0" applyFont="1" applyFill="1" applyBorder="1" applyAlignment="1">
      <alignment horizontal="center" vertical="center"/>
    </xf>
    <xf numFmtId="0" fontId="8" fillId="36" borderId="6" xfId="0" applyFont="1" applyFill="1" applyBorder="1" applyAlignment="1">
      <alignment horizontal="center" vertical="center"/>
    </xf>
    <xf numFmtId="0" fontId="8" fillId="37" borderId="6" xfId="0" applyFont="1" applyFill="1" applyBorder="1" applyAlignment="1">
      <alignment horizontal="center" vertical="center"/>
    </xf>
    <xf numFmtId="0" fontId="8" fillId="34" borderId="6" xfId="0" applyFont="1" applyFill="1" applyBorder="1" applyAlignment="1">
      <alignment horizontal="center" vertical="center"/>
    </xf>
    <xf numFmtId="0" fontId="8" fillId="44" borderId="6" xfId="0" applyFont="1" applyFill="1" applyBorder="1" applyAlignment="1">
      <alignment horizontal="center" vertical="center"/>
    </xf>
    <xf numFmtId="0" fontId="8" fillId="35" borderId="6" xfId="0" applyFont="1" applyFill="1" applyBorder="1" applyAlignment="1">
      <alignment horizontal="center" vertical="center"/>
    </xf>
    <xf numFmtId="0" fontId="18" fillId="26" borderId="6" xfId="0" applyFont="1" applyFill="1" applyBorder="1" applyAlignment="1">
      <alignment horizontal="center" vertical="center"/>
    </xf>
    <xf numFmtId="0" fontId="8" fillId="45" borderId="6" xfId="0" applyFont="1" applyFill="1" applyBorder="1" applyAlignment="1">
      <alignment horizontal="center" vertical="center"/>
    </xf>
    <xf numFmtId="0" fontId="8" fillId="40" borderId="6" xfId="0" applyFont="1" applyFill="1" applyBorder="1" applyAlignment="1">
      <alignment horizontal="center" vertical="center"/>
    </xf>
    <xf numFmtId="0" fontId="8" fillId="39" borderId="6" xfId="0" applyFont="1" applyFill="1" applyBorder="1" applyAlignment="1">
      <alignment horizontal="center" vertical="center"/>
    </xf>
    <xf numFmtId="0" fontId="8" fillId="41" borderId="6" xfId="0" applyFont="1" applyFill="1" applyBorder="1" applyAlignment="1">
      <alignment horizontal="center" vertical="center"/>
    </xf>
    <xf numFmtId="0" fontId="8" fillId="42" borderId="6" xfId="0" applyFont="1" applyFill="1" applyBorder="1" applyAlignment="1">
      <alignment horizontal="center" vertical="center"/>
    </xf>
    <xf numFmtId="0" fontId="18" fillId="38" borderId="6" xfId="0" applyFont="1" applyFill="1" applyBorder="1" applyAlignment="1">
      <alignment horizontal="center" vertical="center"/>
    </xf>
    <xf numFmtId="0" fontId="9" fillId="25" borderId="6" xfId="0" applyFont="1" applyFill="1" applyBorder="1" applyAlignment="1">
      <alignment horizontal="center" vertical="center"/>
    </xf>
    <xf numFmtId="0" fontId="9" fillId="14" borderId="6" xfId="0" applyFont="1" applyFill="1" applyBorder="1" applyAlignment="1">
      <alignment horizontal="center" vertical="center"/>
    </xf>
    <xf numFmtId="0" fontId="9" fillId="15" borderId="6" xfId="0" applyFont="1" applyFill="1" applyBorder="1" applyAlignment="1">
      <alignment horizontal="center" vertical="center"/>
    </xf>
    <xf numFmtId="0" fontId="9" fillId="16" borderId="6" xfId="0" applyFont="1" applyFill="1" applyBorder="1" applyAlignment="1">
      <alignment horizontal="center" vertical="center"/>
    </xf>
    <xf numFmtId="0" fontId="9" fillId="43" borderId="6" xfId="0" applyFont="1" applyFill="1" applyBorder="1" applyAlignment="1">
      <alignment horizontal="center" vertical="center"/>
    </xf>
    <xf numFmtId="0" fontId="9" fillId="17" borderId="6" xfId="0" applyFont="1" applyFill="1" applyBorder="1" applyAlignment="1">
      <alignment horizontal="center" vertical="center"/>
    </xf>
    <xf numFmtId="0" fontId="9" fillId="24" borderId="6" xfId="0" applyFont="1" applyFill="1" applyBorder="1" applyAlignment="1">
      <alignment horizontal="center" vertical="center"/>
    </xf>
    <xf numFmtId="0" fontId="9" fillId="18" borderId="6" xfId="0" applyFont="1" applyFill="1" applyBorder="1" applyAlignment="1">
      <alignment horizontal="center" vertical="center"/>
    </xf>
    <xf numFmtId="0" fontId="9" fillId="22" borderId="6" xfId="0" applyFont="1" applyFill="1" applyBorder="1" applyAlignment="1">
      <alignment horizontal="center" vertical="center"/>
    </xf>
    <xf numFmtId="0" fontId="9" fillId="19" borderId="6" xfId="0" applyFont="1" applyFill="1" applyBorder="1" applyAlignment="1">
      <alignment horizontal="center" vertical="center"/>
    </xf>
    <xf numFmtId="0" fontId="9" fillId="20" borderId="6" xfId="0" applyFont="1" applyFill="1" applyBorder="1" applyAlignment="1">
      <alignment horizontal="center" vertical="center"/>
    </xf>
    <xf numFmtId="0" fontId="9" fillId="23" borderId="6" xfId="0" applyFont="1" applyFill="1" applyBorder="1" applyAlignment="1">
      <alignment horizontal="center" vertical="center"/>
    </xf>
    <xf numFmtId="0" fontId="9" fillId="21" borderId="6" xfId="0" applyFont="1" applyFill="1" applyBorder="1" applyAlignment="1">
      <alignment horizontal="center" vertical="center"/>
    </xf>
    <xf numFmtId="0" fontId="4" fillId="12" borderId="6" xfId="0" applyFont="1" applyFill="1" applyBorder="1" applyAlignment="1">
      <alignment horizontal="center" vertical="center" wrapText="1"/>
    </xf>
    <xf numFmtId="0" fontId="0" fillId="12" borderId="0" xfId="0" applyFill="1"/>
    <xf numFmtId="0" fontId="9" fillId="0" borderId="0" xfId="0" applyFont="1"/>
    <xf numFmtId="0" fontId="21" fillId="0" borderId="0" xfId="0" applyFont="1"/>
    <xf numFmtId="0" fontId="10" fillId="0" borderId="2" xfId="0" applyFont="1" applyBorder="1" applyAlignment="1">
      <alignment horizontal="center" vertical="center"/>
    </xf>
    <xf numFmtId="0" fontId="0" fillId="12" borderId="0" xfId="0" applyFill="1" applyAlignment="1">
      <alignment horizontal="center"/>
    </xf>
    <xf numFmtId="44" fontId="6" fillId="0" borderId="0" xfId="4" applyFont="1"/>
    <xf numFmtId="170" fontId="6" fillId="0" borderId="0" xfId="4" applyNumberFormat="1" applyFont="1"/>
    <xf numFmtId="170" fontId="0" fillId="0" borderId="0" xfId="4" applyNumberFormat="1" applyFont="1"/>
    <xf numFmtId="171" fontId="6" fillId="0" borderId="0" xfId="4" applyNumberFormat="1" applyFont="1"/>
    <xf numFmtId="0" fontId="27" fillId="11" borderId="0" xfId="0" applyFont="1" applyFill="1"/>
    <xf numFmtId="0" fontId="28" fillId="11" borderId="0" xfId="0" applyFont="1" applyFill="1"/>
    <xf numFmtId="0" fontId="9" fillId="12" borderId="0" xfId="0" applyFont="1" applyFill="1"/>
    <xf numFmtId="0" fontId="0" fillId="12" borderId="0" xfId="0" applyFill="1" applyAlignment="1">
      <alignment horizontal="center" vertical="center"/>
    </xf>
    <xf numFmtId="0" fontId="0" fillId="12" borderId="0" xfId="0" applyFill="1" applyAlignment="1">
      <alignment horizontal="right"/>
    </xf>
    <xf numFmtId="171" fontId="0" fillId="11" borderId="0" xfId="4" applyNumberFormat="1" applyFont="1" applyFill="1" applyAlignment="1">
      <alignment horizontal="center" vertical="center"/>
    </xf>
    <xf numFmtId="0" fontId="27" fillId="0" borderId="0" xfId="0" applyFont="1"/>
    <xf numFmtId="171" fontId="0" fillId="0" borderId="0" xfId="4" applyNumberFormat="1" applyFont="1" applyFill="1"/>
    <xf numFmtId="169" fontId="24" fillId="0" borderId="0" xfId="0" applyNumberFormat="1" applyFont="1"/>
    <xf numFmtId="170" fontId="0" fillId="0" borderId="0" xfId="4" applyNumberFormat="1" applyFont="1" applyFill="1"/>
    <xf numFmtId="0" fontId="28" fillId="0" borderId="0" xfId="0" applyFont="1"/>
    <xf numFmtId="171" fontId="6" fillId="0" borderId="0" xfId="4" applyNumberFormat="1" applyFont="1" applyFill="1"/>
    <xf numFmtId="0" fontId="25" fillId="0" borderId="0" xfId="0" applyFont="1"/>
    <xf numFmtId="0" fontId="8" fillId="0" borderId="0" xfId="0" applyFont="1"/>
    <xf numFmtId="0" fontId="9" fillId="0" borderId="0" xfId="0" applyFont="1" applyAlignment="1">
      <alignment horizontal="left" vertical="top" wrapText="1"/>
    </xf>
    <xf numFmtId="0" fontId="9" fillId="0" borderId="0" xfId="0" applyFont="1" applyAlignment="1">
      <alignment vertical="top" wrapText="1"/>
    </xf>
    <xf numFmtId="44" fontId="6" fillId="0" borderId="0" xfId="4" applyFont="1" applyFill="1"/>
    <xf numFmtId="170" fontId="6" fillId="0" borderId="0" xfId="4" applyNumberFormat="1" applyFont="1" applyFill="1"/>
    <xf numFmtId="170" fontId="0" fillId="0" borderId="0" xfId="4" applyNumberFormat="1" applyFont="1" applyFill="1" applyAlignment="1">
      <alignment horizontal="center" vertical="center"/>
    </xf>
    <xf numFmtId="0" fontId="26" fillId="0" borderId="0" xfId="0" applyFont="1" applyAlignment="1">
      <alignment horizontal="center" vertical="top"/>
    </xf>
    <xf numFmtId="0" fontId="3" fillId="0" borderId="0" xfId="0" applyFont="1"/>
    <xf numFmtId="0" fontId="26" fillId="0" borderId="0" xfId="0" applyFont="1" applyAlignment="1">
      <alignment vertical="top" wrapText="1"/>
    </xf>
    <xf numFmtId="171" fontId="9" fillId="11" borderId="0" xfId="4" applyNumberFormat="1" applyFont="1" applyFill="1" applyAlignment="1">
      <alignment horizontal="center" vertical="center"/>
    </xf>
    <xf numFmtId="170" fontId="9" fillId="11" borderId="0" xfId="4" applyNumberFormat="1" applyFont="1" applyFill="1" applyAlignment="1">
      <alignment horizontal="center" vertical="center"/>
    </xf>
    <xf numFmtId="171" fontId="18" fillId="11" borderId="0" xfId="4" applyNumberFormat="1" applyFont="1" applyFill="1" applyAlignment="1">
      <alignment horizontal="center" vertical="center"/>
    </xf>
    <xf numFmtId="0" fontId="19" fillId="0" borderId="0" xfId="0" applyFont="1" applyAlignment="1">
      <alignment vertical="top"/>
    </xf>
    <xf numFmtId="168" fontId="0" fillId="0" borderId="0" xfId="0" applyNumberFormat="1" applyAlignment="1">
      <alignment horizontal="center"/>
    </xf>
    <xf numFmtId="0" fontId="0" fillId="53" borderId="0" xfId="0" applyFill="1"/>
    <xf numFmtId="0" fontId="0" fillId="53" borderId="0" xfId="0" applyFill="1" applyAlignment="1">
      <alignment horizontal="center"/>
    </xf>
    <xf numFmtId="171" fontId="0" fillId="53" borderId="0" xfId="4" applyNumberFormat="1" applyFont="1" applyFill="1"/>
    <xf numFmtId="170" fontId="0" fillId="53" borderId="0" xfId="4" applyNumberFormat="1" applyFont="1" applyFill="1"/>
    <xf numFmtId="0" fontId="8" fillId="53" borderId="0" xfId="0" applyFont="1" applyFill="1"/>
    <xf numFmtId="171" fontId="6" fillId="53" borderId="0" xfId="4" applyNumberFormat="1" applyFont="1" applyFill="1"/>
    <xf numFmtId="0" fontId="9" fillId="53" borderId="0" xfId="0" applyFont="1" applyFill="1"/>
    <xf numFmtId="44" fontId="6" fillId="53" borderId="0" xfId="4" applyFont="1" applyFill="1"/>
    <xf numFmtId="168" fontId="0" fillId="53" borderId="0" xfId="0" applyNumberFormat="1" applyFill="1" applyAlignment="1">
      <alignment horizontal="center"/>
    </xf>
    <xf numFmtId="168" fontId="0" fillId="53" borderId="0" xfId="0" applyNumberFormat="1" applyFill="1"/>
    <xf numFmtId="0" fontId="0" fillId="53" borderId="0" xfId="0" applyFill="1" applyAlignment="1">
      <alignment horizontal="center" vertical="center"/>
    </xf>
    <xf numFmtId="0" fontId="0" fillId="53" borderId="0" xfId="0" applyFill="1" applyAlignment="1">
      <alignment horizontal="left" vertical="center"/>
    </xf>
    <xf numFmtId="0" fontId="33" fillId="53" borderId="0" xfId="0" applyFont="1" applyFill="1" applyAlignment="1">
      <alignment horizontal="left" vertical="center"/>
    </xf>
    <xf numFmtId="0" fontId="0" fillId="0" borderId="5" xfId="0" applyBorder="1"/>
    <xf numFmtId="0" fontId="29" fillId="0" borderId="9" xfId="0" applyFont="1" applyBorder="1"/>
    <xf numFmtId="0" fontId="0" fillId="0" borderId="7" xfId="0" applyBorder="1"/>
    <xf numFmtId="0" fontId="29" fillId="0" borderId="8" xfId="0" applyFont="1" applyBorder="1"/>
    <xf numFmtId="0" fontId="9" fillId="0" borderId="0" xfId="0" applyFont="1" applyAlignment="1">
      <alignment horizontal="right" vertical="top"/>
    </xf>
    <xf numFmtId="0" fontId="29" fillId="0" borderId="0" xfId="0" applyFont="1"/>
    <xf numFmtId="0" fontId="32" fillId="0" borderId="0" xfId="0" applyFont="1" applyAlignment="1">
      <alignment horizontal="center" vertical="center" wrapText="1"/>
    </xf>
    <xf numFmtId="0" fontId="34" fillId="0" borderId="0" xfId="0" applyFont="1"/>
    <xf numFmtId="0" fontId="29" fillId="0" borderId="0" xfId="0" applyFont="1" applyAlignment="1">
      <alignment horizontal="center"/>
    </xf>
    <xf numFmtId="168" fontId="9" fillId="12" borderId="0" xfId="0" applyNumberFormat="1" applyFont="1" applyFill="1" applyAlignment="1">
      <alignment horizontal="center"/>
    </xf>
    <xf numFmtId="0" fontId="21" fillId="0" borderId="0" xfId="0" applyFont="1" applyAlignment="1">
      <alignment horizontal="center"/>
    </xf>
    <xf numFmtId="0" fontId="9" fillId="0" borderId="0" xfId="0" applyFont="1" applyAlignment="1">
      <alignment horizontal="center" vertical="top" wrapText="1"/>
    </xf>
    <xf numFmtId="168" fontId="0" fillId="12" borderId="0" xfId="0" applyNumberFormat="1" applyFill="1" applyAlignment="1">
      <alignment horizontal="center"/>
    </xf>
    <xf numFmtId="14" fontId="20" fillId="0" borderId="0" xfId="0" applyNumberFormat="1" applyFont="1" applyAlignment="1">
      <alignment horizontal="left" vertical="center"/>
    </xf>
    <xf numFmtId="14" fontId="20" fillId="0" borderId="0" xfId="0" applyNumberFormat="1" applyFont="1" applyAlignment="1">
      <alignment horizontal="right" vertical="center"/>
    </xf>
    <xf numFmtId="0" fontId="27" fillId="0" borderId="11" xfId="0" applyFont="1" applyBorder="1"/>
    <xf numFmtId="0" fontId="21" fillId="0" borderId="11" xfId="0" applyFont="1" applyBorder="1"/>
    <xf numFmtId="0" fontId="0" fillId="12" borderId="15" xfId="0" applyFill="1" applyBorder="1" applyAlignment="1">
      <alignment horizontal="right"/>
    </xf>
    <xf numFmtId="0" fontId="0" fillId="12" borderId="15" xfId="0" applyFill="1" applyBorder="1" applyAlignment="1">
      <alignment horizontal="center" vertical="center"/>
    </xf>
    <xf numFmtId="0" fontId="0" fillId="12" borderId="15" xfId="0" applyFill="1" applyBorder="1"/>
    <xf numFmtId="0" fontId="9" fillId="12" borderId="15" xfId="0" applyFont="1" applyFill="1" applyBorder="1"/>
    <xf numFmtId="0" fontId="0" fillId="12" borderId="15" xfId="0" applyFill="1" applyBorder="1" applyAlignment="1">
      <alignment horizontal="center"/>
    </xf>
    <xf numFmtId="168" fontId="9" fillId="12" borderId="15" xfId="0" applyNumberFormat="1" applyFont="1" applyFill="1" applyBorder="1" applyAlignment="1">
      <alignment horizontal="center"/>
    </xf>
    <xf numFmtId="168" fontId="0" fillId="12" borderId="15" xfId="0" applyNumberFormat="1" applyFill="1" applyBorder="1" applyAlignment="1">
      <alignment horizontal="center"/>
    </xf>
    <xf numFmtId="170" fontId="0" fillId="0" borderId="0" xfId="4" applyNumberFormat="1" applyFont="1" applyFill="1" applyBorder="1"/>
    <xf numFmtId="171" fontId="0" fillId="0" borderId="0" xfId="4" applyNumberFormat="1" applyFont="1" applyFill="1" applyBorder="1"/>
    <xf numFmtId="171" fontId="6" fillId="0" borderId="0" xfId="4" applyNumberFormat="1" applyFont="1" applyFill="1" applyBorder="1"/>
    <xf numFmtId="0" fontId="37" fillId="0" borderId="0" xfId="0" applyFont="1"/>
    <xf numFmtId="0" fontId="13" fillId="0" borderId="0" xfId="0" applyFont="1" applyAlignment="1">
      <alignment vertical="center"/>
    </xf>
    <xf numFmtId="0" fontId="38" fillId="0" borderId="0" xfId="0" applyFont="1"/>
    <xf numFmtId="0" fontId="38" fillId="0" borderId="0" xfId="0" applyFont="1" applyAlignment="1">
      <alignment horizontal="left" vertical="center"/>
    </xf>
    <xf numFmtId="0" fontId="40" fillId="0" borderId="0" xfId="0" applyFont="1"/>
    <xf numFmtId="0" fontId="9" fillId="53" borderId="2" xfId="0" applyFont="1" applyFill="1" applyBorder="1" applyAlignment="1">
      <alignment horizontal="center" vertical="center"/>
    </xf>
    <xf numFmtId="0" fontId="9" fillId="53" borderId="2" xfId="0" applyFont="1" applyFill="1" applyBorder="1" applyAlignment="1">
      <alignment horizontal="center" vertical="center" wrapText="1"/>
    </xf>
    <xf numFmtId="0" fontId="2" fillId="0" borderId="17" xfId="0" applyFont="1" applyBorder="1" applyAlignment="1">
      <alignment vertical="center" wrapText="1"/>
    </xf>
    <xf numFmtId="0" fontId="2" fillId="0" borderId="18" xfId="0" applyFont="1" applyBorder="1" applyAlignment="1">
      <alignment vertical="center" wrapText="1"/>
    </xf>
    <xf numFmtId="170" fontId="0" fillId="54" borderId="13" xfId="4" applyNumberFormat="1" applyFont="1" applyFill="1" applyBorder="1"/>
    <xf numFmtId="0" fontId="0" fillId="54" borderId="13" xfId="0" applyFill="1" applyBorder="1"/>
    <xf numFmtId="0" fontId="0" fillId="54" borderId="14" xfId="0" applyFill="1" applyBorder="1"/>
    <xf numFmtId="0" fontId="34" fillId="55" borderId="0" xfId="0" applyFont="1" applyFill="1"/>
    <xf numFmtId="0" fontId="9" fillId="55" borderId="0" xfId="0" applyFont="1" applyFill="1"/>
    <xf numFmtId="168" fontId="0" fillId="55" borderId="0" xfId="0" applyNumberFormat="1" applyFill="1" applyAlignment="1">
      <alignment horizontal="center"/>
    </xf>
    <xf numFmtId="0" fontId="20" fillId="0" borderId="0" xfId="0" applyFont="1" applyAlignment="1">
      <alignment horizontal="left"/>
    </xf>
    <xf numFmtId="0" fontId="20" fillId="0" borderId="0" xfId="0" applyFont="1"/>
    <xf numFmtId="0" fontId="2" fillId="13" borderId="6" xfId="0"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center" vertical="top"/>
    </xf>
    <xf numFmtId="0" fontId="2" fillId="0" borderId="6" xfId="0" applyFont="1" applyBorder="1" applyAlignment="1">
      <alignment horizontal="center"/>
    </xf>
    <xf numFmtId="0" fontId="0" fillId="0" borderId="15" xfId="0" applyBorder="1"/>
    <xf numFmtId="171" fontId="6" fillId="0" borderId="15" xfId="4" applyNumberFormat="1" applyFont="1" applyBorder="1"/>
    <xf numFmtId="170" fontId="6" fillId="0" borderId="15" xfId="4" applyNumberFormat="1" applyFont="1" applyBorder="1"/>
    <xf numFmtId="44" fontId="6" fillId="0" borderId="15" xfId="4" applyFont="1" applyBorder="1"/>
    <xf numFmtId="170" fontId="0" fillId="0" borderId="15" xfId="4" applyNumberFormat="1" applyFont="1" applyBorder="1"/>
    <xf numFmtId="0" fontId="31" fillId="57" borderId="0" xfId="0" applyFont="1" applyFill="1"/>
    <xf numFmtId="169" fontId="24" fillId="57" borderId="0" xfId="0" applyNumberFormat="1" applyFont="1" applyFill="1"/>
    <xf numFmtId="170" fontId="0" fillId="57" borderId="0" xfId="4" applyNumberFormat="1" applyFont="1" applyFill="1"/>
    <xf numFmtId="0" fontId="28" fillId="57" borderId="0" xfId="0" applyFont="1" applyFill="1"/>
    <xf numFmtId="171" fontId="6" fillId="57" borderId="0" xfId="4" applyNumberFormat="1" applyFont="1" applyFill="1"/>
    <xf numFmtId="0" fontId="25" fillId="57" borderId="0" xfId="0" applyFont="1" applyFill="1"/>
    <xf numFmtId="0" fontId="0" fillId="57" borderId="0" xfId="0" applyFill="1"/>
    <xf numFmtId="0" fontId="44" fillId="0" borderId="0" xfId="0" applyFont="1"/>
    <xf numFmtId="0" fontId="9" fillId="55" borderId="0" xfId="0" applyFont="1" applyFill="1" applyAlignment="1">
      <alignment horizontal="center" vertical="center"/>
    </xf>
    <xf numFmtId="0" fontId="9" fillId="0" borderId="0" xfId="0" applyFont="1" applyAlignment="1">
      <alignment horizontal="right"/>
    </xf>
    <xf numFmtId="0" fontId="9" fillId="0" borderId="0" xfId="0" applyFont="1" applyAlignment="1">
      <alignment horizontal="center" vertical="center"/>
    </xf>
    <xf numFmtId="0" fontId="2" fillId="0" borderId="0" xfId="0" applyFont="1"/>
    <xf numFmtId="0" fontId="47" fillId="0" borderId="0" xfId="0" applyFont="1" applyAlignment="1">
      <alignment horizontal="center" wrapText="1"/>
    </xf>
    <xf numFmtId="171" fontId="19" fillId="0" borderId="0" xfId="4" applyNumberFormat="1" applyFont="1"/>
    <xf numFmtId="0" fontId="0" fillId="12" borderId="0" xfId="0" applyFill="1" applyAlignment="1">
      <alignment horizontal="left"/>
    </xf>
    <xf numFmtId="0" fontId="0" fillId="55" borderId="0" xfId="0" applyFill="1" applyAlignment="1">
      <alignment horizontal="center"/>
    </xf>
    <xf numFmtId="170" fontId="9" fillId="11" borderId="0" xfId="4" applyNumberFormat="1" applyFont="1" applyFill="1" applyAlignment="1">
      <alignment horizontal="left" vertical="center"/>
    </xf>
    <xf numFmtId="0" fontId="29" fillId="0" borderId="0" xfId="0" applyFont="1" applyAlignment="1">
      <alignment horizontal="center" vertical="center"/>
    </xf>
    <xf numFmtId="0" fontId="44" fillId="0" borderId="0" xfId="0" applyFont="1" applyAlignment="1">
      <alignment horizontal="center" vertical="center"/>
    </xf>
    <xf numFmtId="44" fontId="6" fillId="0" borderId="15" xfId="4" applyFont="1" applyBorder="1" applyAlignment="1">
      <alignment horizontal="center" vertical="center"/>
    </xf>
    <xf numFmtId="171" fontId="6" fillId="0" borderId="0" xfId="4" applyNumberFormat="1" applyFont="1" applyFill="1" applyBorder="1" applyAlignment="1">
      <alignment horizontal="center" vertical="center"/>
    </xf>
    <xf numFmtId="171" fontId="6" fillId="57" borderId="0" xfId="4" applyNumberFormat="1" applyFont="1" applyFill="1" applyAlignment="1">
      <alignment horizontal="center" vertical="center"/>
    </xf>
    <xf numFmtId="171" fontId="6" fillId="0" borderId="0" xfId="4" applyNumberFormat="1" applyFont="1" applyFill="1" applyAlignment="1">
      <alignment horizontal="center" vertical="center"/>
    </xf>
    <xf numFmtId="171" fontId="6" fillId="53" borderId="0" xfId="4" applyNumberFormat="1" applyFont="1" applyFill="1" applyAlignment="1">
      <alignment horizontal="center" vertical="center"/>
    </xf>
    <xf numFmtId="44" fontId="6" fillId="53" borderId="0" xfId="4" applyFont="1" applyFill="1" applyAlignment="1">
      <alignment horizontal="center" vertical="center"/>
    </xf>
    <xf numFmtId="44" fontId="6" fillId="0" borderId="0" xfId="4" applyFont="1" applyFill="1" applyAlignment="1">
      <alignment horizontal="center" vertical="center"/>
    </xf>
    <xf numFmtId="44" fontId="6" fillId="0" borderId="0" xfId="4" applyFont="1" applyAlignment="1">
      <alignment horizontal="center" vertical="center"/>
    </xf>
    <xf numFmtId="171" fontId="6" fillId="0" borderId="15" xfId="4" applyNumberFormat="1" applyFont="1" applyBorder="1" applyAlignment="1">
      <alignment horizontal="center" vertical="center"/>
    </xf>
    <xf numFmtId="171" fontId="0" fillId="0" borderId="0" xfId="4" applyNumberFormat="1" applyFont="1" applyFill="1" applyBorder="1" applyAlignment="1">
      <alignment horizontal="center" vertical="center"/>
    </xf>
    <xf numFmtId="0" fontId="31" fillId="57" borderId="0" xfId="0" applyFont="1" applyFill="1" applyAlignment="1">
      <alignment horizontal="center" vertical="center"/>
    </xf>
    <xf numFmtId="171" fontId="0" fillId="0" borderId="0" xfId="4" applyNumberFormat="1" applyFont="1" applyFill="1" applyAlignment="1">
      <alignment horizontal="center" vertical="center"/>
    </xf>
    <xf numFmtId="171" fontId="0" fillId="53" borderId="0" xfId="4" applyNumberFormat="1" applyFont="1" applyFill="1" applyAlignment="1">
      <alignment horizontal="center" vertical="center"/>
    </xf>
    <xf numFmtId="171" fontId="6" fillId="0" borderId="0" xfId="4" applyNumberFormat="1" applyFont="1" applyAlignment="1">
      <alignment horizontal="center" vertical="center"/>
    </xf>
    <xf numFmtId="0" fontId="34" fillId="0" borderId="3" xfId="0" applyFont="1" applyBorder="1"/>
    <xf numFmtId="0" fontId="9" fillId="0" borderId="3" xfId="0" applyFont="1" applyBorder="1"/>
    <xf numFmtId="0" fontId="9" fillId="0" borderId="3" xfId="0" applyFont="1" applyBorder="1" applyAlignment="1">
      <alignment horizontal="center"/>
    </xf>
    <xf numFmtId="168" fontId="9" fillId="0" borderId="3" xfId="0" applyNumberFormat="1" applyFont="1" applyBorder="1" applyAlignment="1">
      <alignment horizontal="center"/>
    </xf>
    <xf numFmtId="168" fontId="0" fillId="0" borderId="3" xfId="0" applyNumberFormat="1" applyBorder="1" applyAlignment="1">
      <alignment horizontal="center"/>
    </xf>
    <xf numFmtId="0" fontId="33" fillId="0" borderId="2" xfId="0" applyFont="1" applyBorder="1" applyAlignment="1">
      <alignment horizontal="center" vertical="center"/>
    </xf>
    <xf numFmtId="0" fontId="33" fillId="13" borderId="2" xfId="0" applyFont="1" applyFill="1" applyBorder="1" applyAlignment="1">
      <alignment horizontal="center" vertical="center"/>
    </xf>
    <xf numFmtId="0" fontId="33" fillId="0" borderId="4" xfId="0" applyFont="1" applyBorder="1" applyAlignment="1">
      <alignment horizontal="center" vertical="center"/>
    </xf>
    <xf numFmtId="0" fontId="13" fillId="0" borderId="2" xfId="0" applyFont="1" applyBorder="1" applyAlignment="1">
      <alignment horizontal="center" vertical="center"/>
    </xf>
    <xf numFmtId="0" fontId="12" fillId="0" borderId="2" xfId="0" applyFont="1" applyBorder="1" applyAlignment="1">
      <alignment vertical="center"/>
    </xf>
    <xf numFmtId="0" fontId="13" fillId="0" borderId="4" xfId="0" applyFont="1" applyBorder="1" applyAlignment="1">
      <alignment horizontal="center" vertical="center"/>
    </xf>
    <xf numFmtId="49" fontId="8" fillId="68" borderId="0" xfId="0" applyNumberFormat="1" applyFont="1" applyFill="1" applyAlignment="1">
      <alignment horizontal="center" vertical="center"/>
    </xf>
    <xf numFmtId="0" fontId="12" fillId="0" borderId="2" xfId="0" applyFont="1" applyBorder="1" applyAlignment="1">
      <alignment vertical="center" wrapText="1"/>
    </xf>
    <xf numFmtId="0" fontId="53" fillId="0" borderId="2" xfId="0" applyFont="1" applyBorder="1" applyAlignment="1">
      <alignment vertical="center" wrapText="1"/>
    </xf>
    <xf numFmtId="0" fontId="0" fillId="0" borderId="4" xfId="0"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9" fontId="12" fillId="0" borderId="0" xfId="0" applyNumberFormat="1" applyFont="1" applyAlignment="1">
      <alignment horizontal="center" vertical="center"/>
    </xf>
    <xf numFmtId="0" fontId="0" fillId="0" borderId="0" xfId="0" applyAlignment="1">
      <alignment wrapText="1"/>
    </xf>
    <xf numFmtId="0" fontId="3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16" fillId="0" borderId="0" xfId="0" applyFont="1" applyAlignment="1">
      <alignment vertical="center" wrapText="1"/>
    </xf>
    <xf numFmtId="0" fontId="60" fillId="0" borderId="0" xfId="0" applyFont="1"/>
    <xf numFmtId="0" fontId="60" fillId="0" borderId="0" xfId="0" applyFont="1" applyAlignment="1">
      <alignment horizontal="center"/>
    </xf>
    <xf numFmtId="0" fontId="3" fillId="0" borderId="0" xfId="0" applyFont="1" applyAlignment="1">
      <alignment vertical="center"/>
    </xf>
    <xf numFmtId="0" fontId="22" fillId="0" borderId="0" xfId="0" applyFont="1" applyAlignment="1">
      <alignment horizontal="left" vertical="center"/>
    </xf>
    <xf numFmtId="172" fontId="22" fillId="0" borderId="0" xfId="2" applyNumberFormat="1" applyFont="1" applyBorder="1" applyAlignment="1">
      <alignment horizontal="center" vertical="center"/>
    </xf>
    <xf numFmtId="0" fontId="22" fillId="0" borderId="0" xfId="0" applyFont="1" applyAlignment="1">
      <alignment vertical="center"/>
    </xf>
    <xf numFmtId="0" fontId="10" fillId="34" borderId="0" xfId="0" applyFont="1" applyFill="1" applyAlignment="1">
      <alignment horizontal="center" vertical="center" wrapText="1"/>
    </xf>
    <xf numFmtId="0" fontId="56" fillId="71" borderId="0" xfId="0" applyFont="1" applyFill="1" applyAlignment="1">
      <alignment horizontal="center" vertical="center" wrapText="1"/>
    </xf>
    <xf numFmtId="0" fontId="10" fillId="64" borderId="0" xfId="0" applyFont="1" applyFill="1" applyAlignment="1">
      <alignment horizontal="center" vertical="center" wrapText="1"/>
    </xf>
    <xf numFmtId="0" fontId="64" fillId="70" borderId="0" xfId="0" applyFont="1" applyFill="1" applyAlignment="1">
      <alignment horizontal="center" vertical="center" wrapText="1"/>
    </xf>
    <xf numFmtId="0" fontId="56" fillId="12" borderId="0" xfId="0" applyFont="1" applyFill="1" applyAlignment="1">
      <alignment horizontal="center" vertical="center" textRotation="90" wrapText="1"/>
    </xf>
    <xf numFmtId="0" fontId="16" fillId="13" borderId="0" xfId="0" applyFont="1" applyFill="1" applyAlignment="1">
      <alignment horizontal="center" vertical="center" textRotation="90"/>
    </xf>
    <xf numFmtId="0" fontId="53" fillId="25" borderId="0" xfId="0" applyFont="1" applyFill="1" applyAlignment="1">
      <alignment horizontal="center" vertical="center" textRotation="90"/>
    </xf>
    <xf numFmtId="0" fontId="53" fillId="14" borderId="0" xfId="0" applyFont="1" applyFill="1" applyAlignment="1">
      <alignment horizontal="center" vertical="center" textRotation="90"/>
    </xf>
    <xf numFmtId="0" fontId="53" fillId="15" borderId="0" xfId="0" applyFont="1" applyFill="1" applyAlignment="1">
      <alignment horizontal="center" vertical="center" textRotation="90"/>
    </xf>
    <xf numFmtId="0" fontId="53" fillId="16" borderId="0" xfId="0" applyFont="1" applyFill="1" applyAlignment="1">
      <alignment horizontal="center" vertical="center" textRotation="90"/>
    </xf>
    <xf numFmtId="0" fontId="53" fillId="17" borderId="0" xfId="0" applyFont="1" applyFill="1" applyAlignment="1">
      <alignment horizontal="center" vertical="center" textRotation="90"/>
    </xf>
    <xf numFmtId="0" fontId="53" fillId="24" borderId="0" xfId="0" applyFont="1" applyFill="1" applyAlignment="1">
      <alignment horizontal="center" vertical="center" textRotation="90"/>
    </xf>
    <xf numFmtId="0" fontId="53" fillId="18" borderId="0" xfId="0" applyFont="1" applyFill="1" applyAlignment="1">
      <alignment horizontal="center" vertical="center" textRotation="90"/>
    </xf>
    <xf numFmtId="0" fontId="53" fillId="22" borderId="0" xfId="0" applyFont="1" applyFill="1" applyAlignment="1">
      <alignment horizontal="center" vertical="center" textRotation="90"/>
    </xf>
    <xf numFmtId="0" fontId="53" fillId="19" borderId="0" xfId="0" applyFont="1" applyFill="1" applyAlignment="1">
      <alignment horizontal="center" vertical="center" textRotation="90"/>
    </xf>
    <xf numFmtId="0" fontId="53" fillId="20" borderId="0" xfId="0" applyFont="1" applyFill="1" applyAlignment="1">
      <alignment horizontal="center" vertical="center" textRotation="90"/>
    </xf>
    <xf numFmtId="0" fontId="53" fillId="23" borderId="0" xfId="0" applyFont="1" applyFill="1" applyAlignment="1">
      <alignment horizontal="center" vertical="center" textRotation="90"/>
    </xf>
    <xf numFmtId="0" fontId="53" fillId="21" borderId="0" xfId="0" applyFont="1" applyFill="1" applyAlignment="1">
      <alignment horizontal="center" vertical="center" textRotation="90"/>
    </xf>
    <xf numFmtId="0" fontId="14" fillId="3" borderId="0" xfId="0" applyFont="1" applyFill="1" applyAlignment="1">
      <alignment horizontal="center" vertical="center" textRotation="90"/>
    </xf>
    <xf numFmtId="0" fontId="14" fillId="28" borderId="0" xfId="0" applyFont="1" applyFill="1" applyAlignment="1">
      <alignment horizontal="center" vertical="center" textRotation="90"/>
    </xf>
    <xf numFmtId="0" fontId="14" fillId="27" borderId="0" xfId="0" applyFont="1" applyFill="1" applyAlignment="1">
      <alignment horizontal="center" vertical="center" textRotation="90"/>
    </xf>
    <xf numFmtId="0" fontId="14" fillId="29" borderId="0" xfId="0" applyFont="1" applyFill="1" applyAlignment="1">
      <alignment horizontal="center" vertical="center" textRotation="90"/>
    </xf>
    <xf numFmtId="0" fontId="14" fillId="46" borderId="0" xfId="0" applyFont="1" applyFill="1" applyAlignment="1">
      <alignment horizontal="center" vertical="center" textRotation="90"/>
    </xf>
    <xf numFmtId="0" fontId="14" fillId="31" borderId="0" xfId="0" applyFont="1" applyFill="1" applyAlignment="1">
      <alignment horizontal="center" vertical="center" textRotation="90"/>
    </xf>
    <xf numFmtId="0" fontId="14" fillId="30" borderId="0" xfId="0" applyFont="1" applyFill="1" applyAlignment="1">
      <alignment horizontal="center" vertical="center" textRotation="90"/>
    </xf>
    <xf numFmtId="0" fontId="14" fillId="32" borderId="0" xfId="0" applyFont="1" applyFill="1" applyAlignment="1">
      <alignment horizontal="center" vertical="center" textRotation="90"/>
    </xf>
    <xf numFmtId="0" fontId="14" fillId="33" borderId="0" xfId="0" applyFont="1" applyFill="1" applyAlignment="1">
      <alignment horizontal="center" vertical="center" textRotation="90"/>
    </xf>
    <xf numFmtId="0" fontId="14" fillId="36" borderId="0" xfId="0" applyFont="1" applyFill="1" applyAlignment="1">
      <alignment horizontal="center" vertical="center" textRotation="90"/>
    </xf>
    <xf numFmtId="0" fontId="14" fillId="37" borderId="0" xfId="0" applyFont="1" applyFill="1" applyAlignment="1">
      <alignment horizontal="center" vertical="center" textRotation="90"/>
    </xf>
    <xf numFmtId="0" fontId="14" fillId="34" borderId="0" xfId="0" applyFont="1" applyFill="1" applyAlignment="1">
      <alignment horizontal="center" vertical="center" textRotation="90"/>
    </xf>
    <xf numFmtId="0" fontId="14" fillId="44" borderId="0" xfId="0" applyFont="1" applyFill="1" applyAlignment="1">
      <alignment horizontal="center" vertical="center" textRotation="90"/>
    </xf>
    <xf numFmtId="0" fontId="14" fillId="35" borderId="0" xfId="0" applyFont="1" applyFill="1" applyAlignment="1">
      <alignment horizontal="center" vertical="center" textRotation="90"/>
    </xf>
    <xf numFmtId="0" fontId="55" fillId="26" borderId="0" xfId="0" applyFont="1" applyFill="1" applyAlignment="1">
      <alignment horizontal="center" vertical="center" textRotation="90"/>
    </xf>
    <xf numFmtId="0" fontId="55" fillId="38" borderId="0" xfId="0" applyFont="1" applyFill="1" applyAlignment="1">
      <alignment horizontal="center" vertical="center" textRotation="90"/>
    </xf>
    <xf numFmtId="0" fontId="14" fillId="45" borderId="0" xfId="0" applyFont="1" applyFill="1" applyAlignment="1">
      <alignment horizontal="center" vertical="center" textRotation="90"/>
    </xf>
    <xf numFmtId="0" fontId="14" fillId="40" borderId="0" xfId="0" applyFont="1" applyFill="1" applyAlignment="1">
      <alignment horizontal="center" vertical="center" textRotation="90"/>
    </xf>
    <xf numFmtId="0" fontId="14" fillId="39" borderId="0" xfId="0" applyFont="1" applyFill="1" applyAlignment="1">
      <alignment horizontal="center" vertical="center" textRotation="90"/>
    </xf>
    <xf numFmtId="0" fontId="14" fillId="41" borderId="0" xfId="0" applyFont="1" applyFill="1" applyAlignment="1">
      <alignment horizontal="center" vertical="center" textRotation="90"/>
    </xf>
    <xf numFmtId="0" fontId="14" fillId="42" borderId="0" xfId="0" applyFont="1" applyFill="1" applyAlignment="1">
      <alignment horizontal="center" vertical="center" textRotation="90"/>
    </xf>
    <xf numFmtId="172" fontId="54" fillId="3" borderId="0" xfId="2" applyNumberFormat="1" applyFont="1" applyFill="1" applyBorder="1" applyAlignment="1">
      <alignment horizontal="center" vertical="center" textRotation="90" wrapText="1"/>
    </xf>
    <xf numFmtId="0" fontId="57" fillId="12" borderId="25" xfId="0" applyFont="1" applyFill="1" applyBorder="1" applyAlignment="1">
      <alignment horizontal="center" vertical="center" textRotation="90" wrapText="1"/>
    </xf>
    <xf numFmtId="0" fontId="33" fillId="0" borderId="1" xfId="0" applyFont="1" applyBorder="1" applyAlignment="1">
      <alignment horizontal="center" vertical="center"/>
    </xf>
    <xf numFmtId="0" fontId="33" fillId="0" borderId="23" xfId="0" applyFont="1" applyBorder="1" applyAlignment="1">
      <alignment horizontal="center" vertical="center"/>
    </xf>
    <xf numFmtId="0" fontId="33" fillId="0" borderId="29" xfId="0" applyFont="1" applyBorder="1" applyAlignment="1">
      <alignment horizontal="center" vertical="center"/>
    </xf>
    <xf numFmtId="172" fontId="16" fillId="5" borderId="2" xfId="2" applyNumberFormat="1" applyFont="1" applyFill="1" applyBorder="1" applyAlignment="1">
      <alignment horizontal="center" vertical="center"/>
    </xf>
    <xf numFmtId="172" fontId="16" fillId="5" borderId="26" xfId="2" applyNumberFormat="1" applyFont="1" applyFill="1" applyBorder="1" applyAlignment="1">
      <alignment horizontal="center" vertical="center"/>
    </xf>
    <xf numFmtId="164" fontId="16" fillId="0" borderId="25" xfId="0" applyNumberFormat="1" applyFont="1" applyBorder="1" applyAlignment="1">
      <alignment horizontal="center" vertical="center"/>
    </xf>
    <xf numFmtId="164" fontId="72" fillId="0" borderId="2" xfId="0" applyNumberFormat="1" applyFont="1" applyBorder="1" applyAlignment="1">
      <alignment horizontal="center" vertical="center"/>
    </xf>
    <xf numFmtId="164" fontId="16" fillId="0" borderId="26" xfId="0" applyNumberFormat="1" applyFont="1" applyBorder="1" applyAlignment="1">
      <alignment horizontal="center" vertical="center"/>
    </xf>
    <xf numFmtId="0" fontId="16" fillId="11" borderId="25" xfId="0" applyFont="1" applyFill="1" applyBorder="1" applyAlignment="1">
      <alignment horizontal="center" vertical="center"/>
    </xf>
    <xf numFmtId="0" fontId="16" fillId="11" borderId="2" xfId="0" applyFont="1" applyFill="1" applyBorder="1" applyAlignment="1">
      <alignment horizontal="center" vertical="center"/>
    </xf>
    <xf numFmtId="0" fontId="16" fillId="11" borderId="26" xfId="0" applyFont="1" applyFill="1" applyBorder="1" applyAlignment="1">
      <alignment horizontal="center" vertical="center"/>
    </xf>
    <xf numFmtId="0" fontId="38" fillId="47" borderId="25" xfId="0" applyFont="1" applyFill="1" applyBorder="1" applyAlignment="1">
      <alignment horizontal="center" vertical="center"/>
    </xf>
    <xf numFmtId="0" fontId="38" fillId="47" borderId="2" xfId="0" applyFont="1" applyFill="1" applyBorder="1" applyAlignment="1">
      <alignment horizontal="center" vertical="center"/>
    </xf>
    <xf numFmtId="166" fontId="38" fillId="0" borderId="2" xfId="0" applyNumberFormat="1" applyFont="1" applyBorder="1" applyAlignment="1">
      <alignment horizontal="center" vertical="center"/>
    </xf>
    <xf numFmtId="166" fontId="16" fillId="4" borderId="2" xfId="0" applyNumberFormat="1" applyFont="1" applyFill="1" applyBorder="1" applyAlignment="1">
      <alignment horizontal="center" vertical="center"/>
    </xf>
    <xf numFmtId="166" fontId="38" fillId="0" borderId="26" xfId="0" applyNumberFormat="1" applyFont="1" applyBorder="1" applyAlignment="1">
      <alignment horizontal="center" vertical="center"/>
    </xf>
    <xf numFmtId="167" fontId="38" fillId="0" borderId="2" xfId="2" applyNumberFormat="1" applyFont="1" applyBorder="1" applyAlignment="1">
      <alignment horizontal="center" vertical="center"/>
    </xf>
    <xf numFmtId="167" fontId="38" fillId="0" borderId="26" xfId="2" applyNumberFormat="1" applyFont="1" applyBorder="1" applyAlignment="1">
      <alignment horizontal="center" vertical="center"/>
    </xf>
    <xf numFmtId="173" fontId="16" fillId="5" borderId="2" xfId="0" applyNumberFormat="1" applyFont="1" applyFill="1" applyBorder="1" applyAlignment="1">
      <alignment horizontal="center" vertical="center"/>
    </xf>
    <xf numFmtId="173" fontId="16" fillId="5" borderId="28" xfId="0" applyNumberFormat="1" applyFont="1" applyFill="1" applyBorder="1" applyAlignment="1">
      <alignment horizontal="center" vertical="center"/>
    </xf>
    <xf numFmtId="164" fontId="56" fillId="0" borderId="2" xfId="0" applyNumberFormat="1" applyFont="1" applyBorder="1" applyAlignment="1">
      <alignment horizontal="center" vertical="center"/>
    </xf>
    <xf numFmtId="164" fontId="16" fillId="0" borderId="1" xfId="0" applyNumberFormat="1" applyFont="1" applyBorder="1" applyAlignment="1">
      <alignment horizontal="center" vertical="center"/>
    </xf>
    <xf numFmtId="0" fontId="16" fillId="11" borderId="27" xfId="0" applyFont="1" applyFill="1" applyBorder="1" applyAlignment="1">
      <alignment horizontal="center" vertical="center"/>
    </xf>
    <xf numFmtId="0" fontId="38" fillId="47" borderId="27" xfId="0" applyFont="1" applyFill="1" applyBorder="1" applyAlignment="1">
      <alignment horizontal="center" vertical="center"/>
    </xf>
    <xf numFmtId="0" fontId="38" fillId="0" borderId="2" xfId="0" applyFont="1" applyBorder="1" applyAlignment="1">
      <alignment horizontal="center" vertical="center"/>
    </xf>
    <xf numFmtId="0" fontId="38" fillId="11" borderId="2" xfId="0" applyFont="1" applyFill="1" applyBorder="1" applyAlignment="1">
      <alignment horizontal="center" vertical="center"/>
    </xf>
    <xf numFmtId="172" fontId="16" fillId="5" borderId="4" xfId="2" applyNumberFormat="1" applyFont="1" applyFill="1" applyBorder="1" applyAlignment="1">
      <alignment horizontal="center" vertical="center"/>
    </xf>
    <xf numFmtId="172" fontId="16" fillId="5" borderId="24" xfId="2" applyNumberFormat="1" applyFont="1" applyFill="1" applyBorder="1" applyAlignment="1">
      <alignment horizontal="center" vertical="center"/>
    </xf>
    <xf numFmtId="164" fontId="16" fillId="0" borderId="9" xfId="0" applyNumberFormat="1" applyFont="1" applyBorder="1" applyAlignment="1">
      <alignment horizontal="center" vertical="center"/>
    </xf>
    <xf numFmtId="164" fontId="72" fillId="0" borderId="4" xfId="0" applyNumberFormat="1" applyFont="1" applyBorder="1" applyAlignment="1">
      <alignment horizontal="center" vertical="center"/>
    </xf>
    <xf numFmtId="164" fontId="16" fillId="0" borderId="24" xfId="0" applyNumberFormat="1" applyFont="1" applyBorder="1" applyAlignment="1">
      <alignment horizontal="center" vertical="center"/>
    </xf>
    <xf numFmtId="0" fontId="16" fillId="11" borderId="9" xfId="0" applyFont="1" applyFill="1" applyBorder="1" applyAlignment="1">
      <alignment horizontal="center" vertical="center"/>
    </xf>
    <xf numFmtId="0" fontId="16" fillId="11" borderId="4" xfId="0" applyFont="1" applyFill="1" applyBorder="1" applyAlignment="1">
      <alignment horizontal="center" vertical="center"/>
    </xf>
    <xf numFmtId="0" fontId="16" fillId="11" borderId="24" xfId="0" applyFont="1" applyFill="1" applyBorder="1" applyAlignment="1">
      <alignment horizontal="center" vertical="center"/>
    </xf>
    <xf numFmtId="0" fontId="38" fillId="47" borderId="9" xfId="0" applyFont="1" applyFill="1" applyBorder="1" applyAlignment="1">
      <alignment horizontal="center" vertical="center"/>
    </xf>
    <xf numFmtId="0" fontId="38" fillId="47" borderId="4" xfId="0" applyFont="1" applyFill="1" applyBorder="1" applyAlignment="1">
      <alignment horizontal="center" vertical="center"/>
    </xf>
    <xf numFmtId="166" fontId="38" fillId="0" borderId="4" xfId="0" applyNumberFormat="1" applyFont="1" applyBorder="1" applyAlignment="1">
      <alignment horizontal="center" vertical="center"/>
    </xf>
    <xf numFmtId="166" fontId="16" fillId="4" borderId="4" xfId="0" applyNumberFormat="1" applyFont="1" applyFill="1" applyBorder="1" applyAlignment="1">
      <alignment horizontal="center" vertical="center"/>
    </xf>
    <xf numFmtId="166" fontId="38" fillId="0" borderId="24" xfId="0" applyNumberFormat="1" applyFont="1" applyBorder="1" applyAlignment="1">
      <alignment horizontal="center" vertical="center"/>
    </xf>
    <xf numFmtId="167" fontId="38" fillId="0" borderId="4" xfId="2" applyNumberFormat="1" applyFont="1" applyBorder="1" applyAlignment="1">
      <alignment horizontal="center" vertical="center"/>
    </xf>
    <xf numFmtId="167" fontId="38" fillId="0" borderId="24" xfId="2" applyNumberFormat="1" applyFont="1" applyBorder="1" applyAlignment="1">
      <alignment horizontal="center" vertical="center"/>
    </xf>
    <xf numFmtId="0" fontId="11" fillId="3" borderId="0" xfId="0" applyFont="1" applyFill="1" applyAlignment="1">
      <alignment horizontal="center" vertical="center"/>
    </xf>
    <xf numFmtId="172" fontId="16" fillId="0" borderId="0" xfId="2" applyNumberFormat="1" applyFont="1" applyBorder="1" applyAlignment="1">
      <alignment horizontal="center" vertical="center" wrapText="1"/>
    </xf>
    <xf numFmtId="172" fontId="10" fillId="0" borderId="0" xfId="2" applyNumberFormat="1" applyFont="1" applyBorder="1" applyAlignment="1">
      <alignment horizontal="center" vertical="center" wrapText="1"/>
    </xf>
    <xf numFmtId="172" fontId="0" fillId="0" borderId="0" xfId="2" applyNumberFormat="1" applyFont="1" applyBorder="1" applyAlignment="1">
      <alignment horizontal="center" vertical="center"/>
    </xf>
    <xf numFmtId="172" fontId="60" fillId="0" borderId="0" xfId="2" applyNumberFormat="1" applyFont="1" applyBorder="1" applyAlignment="1">
      <alignment horizontal="center" vertical="center"/>
    </xf>
    <xf numFmtId="172" fontId="67" fillId="0" borderId="0" xfId="2" applyNumberFormat="1" applyFont="1" applyBorder="1" applyAlignment="1">
      <alignment horizontal="center" vertical="center"/>
    </xf>
    <xf numFmtId="172" fontId="68" fillId="52" borderId="0" xfId="2" applyNumberFormat="1" applyFont="1" applyFill="1" applyBorder="1" applyAlignment="1">
      <alignment horizontal="center" vertical="center"/>
    </xf>
    <xf numFmtId="172" fontId="16" fillId="5" borderId="25" xfId="2" applyNumberFormat="1" applyFont="1" applyFill="1" applyBorder="1" applyAlignment="1">
      <alignment horizontal="center" vertical="center"/>
    </xf>
    <xf numFmtId="0" fontId="16" fillId="5" borderId="25" xfId="0" applyFont="1" applyFill="1" applyBorder="1" applyAlignment="1">
      <alignment horizontal="center" vertical="center"/>
    </xf>
    <xf numFmtId="172" fontId="16" fillId="5" borderId="9" xfId="2" applyNumberFormat="1" applyFont="1" applyFill="1" applyBorder="1" applyAlignment="1">
      <alignment horizontal="center" vertical="center"/>
    </xf>
    <xf numFmtId="0" fontId="12" fillId="0" borderId="26" xfId="0" applyFont="1" applyBorder="1" applyAlignment="1">
      <alignment horizontal="center" vertical="center"/>
    </xf>
    <xf numFmtId="0" fontId="12" fillId="0" borderId="26" xfId="0" applyFont="1" applyBorder="1" applyAlignment="1">
      <alignment horizontal="center" vertical="center" wrapText="1"/>
    </xf>
    <xf numFmtId="0" fontId="12" fillId="0" borderId="24" xfId="0" applyFont="1" applyBorder="1" applyAlignment="1">
      <alignment horizontal="center" vertical="center"/>
    </xf>
    <xf numFmtId="0" fontId="10" fillId="0" borderId="23" xfId="0" applyFont="1" applyBorder="1" applyAlignment="1">
      <alignment horizontal="center" vertical="center"/>
    </xf>
    <xf numFmtId="0" fontId="33" fillId="0" borderId="7" xfId="0" applyFont="1" applyBorder="1" applyAlignment="1">
      <alignment horizontal="center" vertical="center"/>
    </xf>
    <xf numFmtId="0" fontId="33" fillId="0" borderId="37" xfId="0" applyFont="1" applyBorder="1" applyAlignment="1">
      <alignment horizontal="center" vertical="center"/>
    </xf>
    <xf numFmtId="49" fontId="16" fillId="0" borderId="2" xfId="0" applyNumberFormat="1" applyFont="1" applyBorder="1" applyAlignment="1">
      <alignment horizontal="center" vertical="center"/>
    </xf>
    <xf numFmtId="0" fontId="16" fillId="0" borderId="2" xfId="0" applyFont="1" applyBorder="1" applyAlignment="1">
      <alignment horizontal="center" vertical="center"/>
    </xf>
    <xf numFmtId="0" fontId="56" fillId="62" borderId="2" xfId="0" applyFont="1" applyFill="1" applyBorder="1" applyAlignment="1">
      <alignment horizontal="center" vertical="center"/>
    </xf>
    <xf numFmtId="0" fontId="38" fillId="0" borderId="2" xfId="0" applyFont="1" applyBorder="1" applyAlignment="1">
      <alignment horizontal="center" vertical="center" wrapText="1"/>
    </xf>
    <xf numFmtId="0" fontId="38" fillId="51" borderId="2" xfId="0" applyFont="1" applyFill="1" applyBorder="1" applyAlignment="1">
      <alignment horizontal="center" vertical="center" wrapText="1"/>
    </xf>
    <xf numFmtId="0" fontId="38" fillId="74" borderId="2" xfId="0" applyFont="1" applyFill="1" applyBorder="1" applyAlignment="1">
      <alignment horizontal="center" vertical="center" wrapText="1"/>
    </xf>
    <xf numFmtId="0" fontId="38" fillId="66" borderId="2" xfId="0" applyFont="1" applyFill="1" applyBorder="1" applyAlignment="1">
      <alignment horizontal="center" vertical="center" wrapText="1"/>
    </xf>
    <xf numFmtId="0" fontId="38" fillId="75" borderId="2" xfId="0" applyFont="1" applyFill="1" applyBorder="1" applyAlignment="1">
      <alignment horizontal="center" vertical="center" wrapText="1"/>
    </xf>
    <xf numFmtId="0" fontId="38" fillId="60" borderId="2" xfId="0" applyFont="1" applyFill="1" applyBorder="1" applyAlignment="1">
      <alignment horizontal="center" vertical="center" wrapText="1"/>
    </xf>
    <xf numFmtId="0" fontId="38" fillId="67" borderId="2" xfId="0" applyFont="1" applyFill="1" applyBorder="1" applyAlignment="1">
      <alignment horizontal="center" vertical="center" wrapText="1"/>
    </xf>
    <xf numFmtId="0" fontId="38" fillId="59" borderId="2" xfId="0" applyFont="1" applyFill="1" applyBorder="1" applyAlignment="1">
      <alignment horizontal="center" vertical="center" wrapText="1"/>
    </xf>
    <xf numFmtId="0" fontId="38" fillId="54" borderId="2" xfId="0" applyFont="1" applyFill="1" applyBorder="1" applyAlignment="1">
      <alignment horizontal="center" vertical="center" wrapText="1"/>
    </xf>
    <xf numFmtId="0" fontId="10" fillId="6" borderId="2" xfId="0" applyFont="1" applyFill="1" applyBorder="1" applyAlignment="1">
      <alignment horizontal="center" vertical="center" wrapText="1"/>
    </xf>
    <xf numFmtId="0" fontId="73" fillId="0" borderId="2" xfId="0" applyFont="1" applyBorder="1" applyAlignment="1">
      <alignment horizontal="center" vertical="center" wrapText="1"/>
    </xf>
    <xf numFmtId="0" fontId="38" fillId="58" borderId="2" xfId="0" applyFont="1" applyFill="1" applyBorder="1" applyAlignment="1">
      <alignment horizontal="center" vertical="center" wrapText="1"/>
    </xf>
    <xf numFmtId="0" fontId="10" fillId="64" borderId="2" xfId="0" applyFont="1" applyFill="1" applyBorder="1" applyAlignment="1">
      <alignment horizontal="center" vertical="center" wrapText="1"/>
    </xf>
    <xf numFmtId="0" fontId="38" fillId="48"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6" borderId="2" xfId="0" applyFont="1" applyFill="1" applyBorder="1" applyAlignment="1">
      <alignment horizontal="center" vertical="center" wrapText="1"/>
    </xf>
    <xf numFmtId="0" fontId="10" fillId="65" borderId="2" xfId="0" applyFont="1" applyFill="1" applyBorder="1" applyAlignment="1">
      <alignment horizontal="center" vertical="center" wrapText="1"/>
    </xf>
    <xf numFmtId="0" fontId="38" fillId="12" borderId="2" xfId="0" applyFont="1" applyFill="1" applyBorder="1" applyAlignment="1">
      <alignment horizontal="center" vertical="center" wrapText="1"/>
    </xf>
    <xf numFmtId="0" fontId="38" fillId="49" borderId="2" xfId="0" applyFont="1" applyFill="1" applyBorder="1" applyAlignment="1">
      <alignment horizontal="center" vertical="center" wrapText="1"/>
    </xf>
    <xf numFmtId="0" fontId="38" fillId="47" borderId="2" xfId="0" applyFont="1" applyFill="1" applyBorder="1" applyAlignment="1">
      <alignment horizontal="center" vertical="center" wrapText="1"/>
    </xf>
    <xf numFmtId="0" fontId="16" fillId="69" borderId="2" xfId="0" applyFont="1" applyFill="1" applyBorder="1" applyAlignment="1">
      <alignment horizontal="center" vertical="center"/>
    </xf>
    <xf numFmtId="0" fontId="38" fillId="72" borderId="2" xfId="0" applyFont="1" applyFill="1" applyBorder="1" applyAlignment="1">
      <alignment horizontal="center" vertical="center"/>
    </xf>
    <xf numFmtId="0" fontId="12" fillId="0" borderId="25" xfId="0" applyFont="1" applyBorder="1" applyAlignment="1">
      <alignment horizontal="center" vertical="center"/>
    </xf>
    <xf numFmtId="0" fontId="13" fillId="0" borderId="25" xfId="0" applyFont="1" applyBorder="1" applyAlignment="1">
      <alignment horizontal="center" vertical="center"/>
    </xf>
    <xf numFmtId="0" fontId="13" fillId="0" borderId="9" xfId="0" applyFont="1" applyBorder="1" applyAlignment="1">
      <alignment horizontal="center" vertical="center"/>
    </xf>
    <xf numFmtId="0" fontId="38" fillId="0" borderId="4" xfId="0" applyFont="1" applyBorder="1" applyAlignment="1">
      <alignment horizontal="center" vertical="center" wrapText="1"/>
    </xf>
    <xf numFmtId="49" fontId="16" fillId="0" borderId="4" xfId="0" applyNumberFormat="1" applyFont="1" applyBorder="1" applyAlignment="1">
      <alignment horizontal="center" vertical="center"/>
    </xf>
    <xf numFmtId="0" fontId="38" fillId="74" borderId="23" xfId="0" applyFont="1" applyFill="1" applyBorder="1" applyAlignment="1">
      <alignment horizontal="center" vertical="center" wrapText="1"/>
    </xf>
    <xf numFmtId="0" fontId="38" fillId="0" borderId="23" xfId="0" applyFont="1" applyBorder="1" applyAlignment="1">
      <alignment horizontal="center" vertical="center"/>
    </xf>
    <xf numFmtId="0" fontId="38" fillId="0" borderId="23" xfId="0" applyFont="1" applyBorder="1" applyAlignment="1">
      <alignment horizontal="center" vertical="center" wrapText="1"/>
    </xf>
    <xf numFmtId="0" fontId="13" fillId="0" borderId="23" xfId="0" applyFont="1" applyBorder="1" applyAlignment="1">
      <alignment horizontal="center" vertical="center"/>
    </xf>
    <xf numFmtId="49" fontId="16" fillId="0" borderId="23" xfId="0" applyNumberFormat="1" applyFont="1" applyBorder="1" applyAlignment="1">
      <alignment horizontal="center" vertical="center"/>
    </xf>
    <xf numFmtId="0" fontId="12" fillId="0" borderId="23" xfId="0" applyFont="1" applyBorder="1" applyAlignment="1">
      <alignment vertical="center"/>
    </xf>
    <xf numFmtId="0" fontId="12" fillId="0" borderId="38" xfId="0" applyFont="1" applyBorder="1" applyAlignment="1">
      <alignment horizontal="center" vertical="center"/>
    </xf>
    <xf numFmtId="172" fontId="16" fillId="5" borderId="8" xfId="2" applyNumberFormat="1" applyFont="1" applyFill="1" applyBorder="1" applyAlignment="1">
      <alignment horizontal="center" vertical="center"/>
    </xf>
    <xf numFmtId="172" fontId="16" fillId="5" borderId="23" xfId="2" applyNumberFormat="1" applyFont="1" applyFill="1" applyBorder="1" applyAlignment="1">
      <alignment horizontal="center" vertical="center"/>
    </xf>
    <xf numFmtId="172" fontId="16" fillId="5" borderId="38" xfId="2" applyNumberFormat="1" applyFont="1" applyFill="1" applyBorder="1" applyAlignment="1">
      <alignment horizontal="center" vertical="center"/>
    </xf>
    <xf numFmtId="164" fontId="16" fillId="0" borderId="8" xfId="0" applyNumberFormat="1" applyFont="1" applyBorder="1" applyAlignment="1">
      <alignment horizontal="center" vertical="center"/>
    </xf>
    <xf numFmtId="164" fontId="72" fillId="0" borderId="23" xfId="0" applyNumberFormat="1" applyFont="1" applyBorder="1" applyAlignment="1">
      <alignment horizontal="center" vertical="center"/>
    </xf>
    <xf numFmtId="164" fontId="16" fillId="0" borderId="38" xfId="0" applyNumberFormat="1" applyFont="1" applyBorder="1" applyAlignment="1">
      <alignment horizontal="center" vertical="center"/>
    </xf>
    <xf numFmtId="0" fontId="16" fillId="11" borderId="8" xfId="0" applyFont="1" applyFill="1" applyBorder="1" applyAlignment="1">
      <alignment horizontal="center" vertical="center"/>
    </xf>
    <xf numFmtId="0" fontId="16" fillId="11" borderId="23" xfId="0" applyFont="1" applyFill="1" applyBorder="1" applyAlignment="1">
      <alignment horizontal="center" vertical="center"/>
    </xf>
    <xf numFmtId="0" fontId="16" fillId="11" borderId="38" xfId="0" applyFont="1" applyFill="1" applyBorder="1" applyAlignment="1">
      <alignment horizontal="center" vertical="center"/>
    </xf>
    <xf numFmtId="0" fontId="38" fillId="47" borderId="8" xfId="0" applyFont="1" applyFill="1" applyBorder="1" applyAlignment="1">
      <alignment horizontal="center" vertical="center"/>
    </xf>
    <xf numFmtId="0" fontId="38" fillId="47" borderId="23" xfId="0" applyFont="1" applyFill="1" applyBorder="1" applyAlignment="1">
      <alignment horizontal="center" vertical="center"/>
    </xf>
    <xf numFmtId="166" fontId="38" fillId="0" borderId="23" xfId="0" applyNumberFormat="1" applyFont="1" applyBorder="1" applyAlignment="1">
      <alignment horizontal="center" vertical="center"/>
    </xf>
    <xf numFmtId="166" fontId="16" fillId="4" borderId="23" xfId="0" applyNumberFormat="1" applyFont="1" applyFill="1" applyBorder="1" applyAlignment="1">
      <alignment horizontal="center" vertical="center"/>
    </xf>
    <xf numFmtId="166" fontId="38" fillId="0" borderId="38" xfId="0" applyNumberFormat="1" applyFont="1" applyBorder="1" applyAlignment="1">
      <alignment horizontal="center" vertical="center"/>
    </xf>
    <xf numFmtId="0" fontId="54" fillId="3" borderId="40" xfId="0" applyFont="1" applyFill="1" applyBorder="1" applyAlignment="1">
      <alignment horizontal="center" vertical="center"/>
    </xf>
    <xf numFmtId="0" fontId="54" fillId="3" borderId="41" xfId="0" applyFont="1" applyFill="1" applyBorder="1" applyAlignment="1">
      <alignment horizontal="center" vertical="center" wrapText="1"/>
    </xf>
    <xf numFmtId="0" fontId="54" fillId="3" borderId="41" xfId="0" applyFont="1" applyFill="1" applyBorder="1" applyAlignment="1">
      <alignment horizontal="center" vertical="center"/>
    </xf>
    <xf numFmtId="0" fontId="54" fillId="3" borderId="42" xfId="0" applyFont="1" applyFill="1" applyBorder="1" applyAlignment="1">
      <alignment horizontal="center" vertical="center" wrapText="1"/>
    </xf>
    <xf numFmtId="172" fontId="54" fillId="3" borderId="43" xfId="2" applyNumberFormat="1" applyFont="1" applyFill="1" applyBorder="1" applyAlignment="1">
      <alignment horizontal="center" vertical="center" textRotation="90" wrapText="1"/>
    </xf>
    <xf numFmtId="172" fontId="54" fillId="3" borderId="21" xfId="2" applyNumberFormat="1" applyFont="1" applyFill="1" applyBorder="1" applyAlignment="1">
      <alignment horizontal="center" vertical="center" textRotation="90" wrapText="1"/>
    </xf>
    <xf numFmtId="49" fontId="57" fillId="4" borderId="44" xfId="0" applyNumberFormat="1" applyFont="1" applyFill="1" applyBorder="1" applyAlignment="1">
      <alignment horizontal="center" vertical="center"/>
    </xf>
    <xf numFmtId="49" fontId="57" fillId="4" borderId="29" xfId="0" applyNumberFormat="1" applyFont="1" applyFill="1" applyBorder="1" applyAlignment="1">
      <alignment horizontal="center" vertical="center"/>
    </xf>
    <xf numFmtId="0" fontId="14" fillId="10" borderId="29" xfId="0" applyFont="1" applyFill="1" applyBorder="1" applyAlignment="1">
      <alignment horizontal="center" vertical="center" textRotation="90" wrapText="1"/>
    </xf>
    <xf numFmtId="0" fontId="2" fillId="5" borderId="29" xfId="0" applyFont="1" applyFill="1" applyBorder="1" applyAlignment="1">
      <alignment horizontal="center" vertical="center" textRotation="90" wrapText="1"/>
    </xf>
    <xf numFmtId="0" fontId="12" fillId="5" borderId="29" xfId="0" applyFont="1" applyFill="1" applyBorder="1" applyAlignment="1">
      <alignment horizontal="center" vertical="center" textRotation="90" wrapText="1"/>
    </xf>
    <xf numFmtId="0" fontId="12" fillId="7" borderId="29" xfId="0" applyFont="1" applyFill="1" applyBorder="1" applyAlignment="1">
      <alignment horizontal="center" vertical="center" textRotation="90" wrapText="1"/>
    </xf>
    <xf numFmtId="0" fontId="12" fillId="8" borderId="29" xfId="0" applyFont="1" applyFill="1" applyBorder="1" applyAlignment="1">
      <alignment horizontal="center" vertical="center" textRotation="90" wrapText="1"/>
    </xf>
    <xf numFmtId="0" fontId="12" fillId="6" borderId="29" xfId="0" applyFont="1" applyFill="1" applyBorder="1" applyAlignment="1">
      <alignment horizontal="center" vertical="center" textRotation="90" wrapText="1"/>
    </xf>
    <xf numFmtId="0" fontId="12" fillId="9" borderId="29" xfId="0" applyFont="1" applyFill="1" applyBorder="1" applyAlignment="1">
      <alignment horizontal="center" vertical="center" textRotation="90" wrapText="1"/>
    </xf>
    <xf numFmtId="0" fontId="56" fillId="62" borderId="23" xfId="0" applyFont="1" applyFill="1" applyBorder="1" applyAlignment="1">
      <alignment horizontal="center" vertical="center"/>
    </xf>
    <xf numFmtId="167" fontId="38" fillId="0" borderId="23" xfId="2" applyNumberFormat="1" applyFont="1" applyBorder="1" applyAlignment="1">
      <alignment horizontal="center" vertical="center"/>
    </xf>
    <xf numFmtId="167" fontId="38" fillId="0" borderId="38" xfId="2" applyNumberFormat="1" applyFont="1" applyBorder="1" applyAlignment="1">
      <alignment horizontal="center" vertical="center"/>
    </xf>
    <xf numFmtId="0" fontId="56" fillId="62" borderId="29" xfId="0" applyFont="1" applyFill="1" applyBorder="1" applyAlignment="1">
      <alignment horizontal="center" vertical="center"/>
    </xf>
    <xf numFmtId="0" fontId="38" fillId="73" borderId="29" xfId="0" applyFont="1" applyFill="1" applyBorder="1" applyAlignment="1">
      <alignment horizontal="center" vertical="center" wrapText="1"/>
    </xf>
    <xf numFmtId="0" fontId="38" fillId="0" borderId="29" xfId="0" applyFont="1" applyBorder="1" applyAlignment="1">
      <alignment horizontal="center" vertical="center"/>
    </xf>
    <xf numFmtId="0" fontId="13" fillId="0" borderId="29" xfId="0" applyFont="1" applyBorder="1" applyAlignment="1">
      <alignment horizontal="center" vertical="center"/>
    </xf>
    <xf numFmtId="49" fontId="16" fillId="0" borderId="29" xfId="0" applyNumberFormat="1" applyFont="1" applyBorder="1" applyAlignment="1">
      <alignment horizontal="center" vertical="center"/>
    </xf>
    <xf numFmtId="0" fontId="12" fillId="0" borderId="29" xfId="0" applyFont="1" applyBorder="1" applyAlignment="1">
      <alignment vertical="center"/>
    </xf>
    <xf numFmtId="0" fontId="12" fillId="0" borderId="39" xfId="0" applyFont="1" applyBorder="1" applyAlignment="1">
      <alignment horizontal="center" vertical="center"/>
    </xf>
    <xf numFmtId="172" fontId="16" fillId="5" borderId="44" xfId="2" applyNumberFormat="1" applyFont="1" applyFill="1" applyBorder="1" applyAlignment="1">
      <alignment horizontal="center" vertical="center"/>
    </xf>
    <xf numFmtId="172" fontId="16" fillId="5" borderId="29" xfId="2" applyNumberFormat="1" applyFont="1" applyFill="1" applyBorder="1" applyAlignment="1">
      <alignment horizontal="center" vertical="center"/>
    </xf>
    <xf numFmtId="172" fontId="16" fillId="5" borderId="39" xfId="2" applyNumberFormat="1" applyFont="1" applyFill="1" applyBorder="1" applyAlignment="1">
      <alignment horizontal="center" vertical="center"/>
    </xf>
    <xf numFmtId="164" fontId="16" fillId="0" borderId="44" xfId="0" applyNumberFormat="1" applyFont="1" applyBorder="1" applyAlignment="1">
      <alignment horizontal="center" vertical="center"/>
    </xf>
    <xf numFmtId="164" fontId="72" fillId="0" borderId="29" xfId="0" applyNumberFormat="1" applyFont="1" applyBorder="1" applyAlignment="1">
      <alignment horizontal="center" vertical="center"/>
    </xf>
    <xf numFmtId="164" fontId="16" fillId="0" borderId="39" xfId="0" applyNumberFormat="1" applyFont="1" applyBorder="1" applyAlignment="1">
      <alignment horizontal="center" vertical="center"/>
    </xf>
    <xf numFmtId="0" fontId="16" fillId="11" borderId="44" xfId="0" applyFont="1" applyFill="1" applyBorder="1" applyAlignment="1">
      <alignment horizontal="center" vertical="center"/>
    </xf>
    <xf numFmtId="0" fontId="16" fillId="11" borderId="29" xfId="0" applyFont="1" applyFill="1" applyBorder="1" applyAlignment="1">
      <alignment horizontal="center" vertical="center"/>
    </xf>
    <xf numFmtId="0" fontId="16" fillId="11" borderId="39" xfId="0" applyFont="1" applyFill="1" applyBorder="1" applyAlignment="1">
      <alignment horizontal="center" vertical="center"/>
    </xf>
    <xf numFmtId="0" fontId="38" fillId="47" borderId="44" xfId="0" applyFont="1" applyFill="1" applyBorder="1" applyAlignment="1">
      <alignment horizontal="center" vertical="center"/>
    </xf>
    <xf numFmtId="0" fontId="38" fillId="47" borderId="29" xfId="0" applyFont="1" applyFill="1" applyBorder="1" applyAlignment="1">
      <alignment horizontal="center" vertical="center"/>
    </xf>
    <xf numFmtId="166" fontId="38" fillId="0" borderId="29" xfId="0" applyNumberFormat="1" applyFont="1" applyBorder="1" applyAlignment="1">
      <alignment horizontal="center" vertical="center"/>
    </xf>
    <xf numFmtId="166" fontId="16" fillId="4" borderId="29" xfId="0" applyNumberFormat="1" applyFont="1" applyFill="1" applyBorder="1" applyAlignment="1">
      <alignment horizontal="center" vertical="center"/>
    </xf>
    <xf numFmtId="166" fontId="38" fillId="0" borderId="39" xfId="0" applyNumberFormat="1" applyFont="1" applyBorder="1" applyAlignment="1">
      <alignment horizontal="center" vertical="center"/>
    </xf>
    <xf numFmtId="167" fontId="38" fillId="0" borderId="29" xfId="2" applyNumberFormat="1" applyFont="1" applyBorder="1" applyAlignment="1">
      <alignment horizontal="center" vertical="center"/>
    </xf>
    <xf numFmtId="167" fontId="38" fillId="0" borderId="39" xfId="2" applyNumberFormat="1" applyFont="1" applyBorder="1" applyAlignment="1">
      <alignment horizontal="center" vertical="center"/>
    </xf>
    <xf numFmtId="0" fontId="38" fillId="51" borderId="29" xfId="0" applyFont="1" applyFill="1" applyBorder="1" applyAlignment="1">
      <alignment horizontal="center" vertical="center" wrapText="1"/>
    </xf>
    <xf numFmtId="0" fontId="38" fillId="74" borderId="29" xfId="0" applyFont="1" applyFill="1" applyBorder="1" applyAlignment="1">
      <alignment horizontal="center" vertical="center" wrapText="1"/>
    </xf>
    <xf numFmtId="0" fontId="38" fillId="51" borderId="23" xfId="0" applyFont="1" applyFill="1" applyBorder="1" applyAlignment="1">
      <alignment horizontal="center" vertical="center" wrapText="1"/>
    </xf>
    <xf numFmtId="0" fontId="38" fillId="66" borderId="23" xfId="0" applyFont="1" applyFill="1" applyBorder="1" applyAlignment="1">
      <alignment horizontal="center" vertical="center" wrapText="1"/>
    </xf>
    <xf numFmtId="0" fontId="38" fillId="75" borderId="23" xfId="0" applyFont="1" applyFill="1" applyBorder="1" applyAlignment="1">
      <alignment horizontal="center" vertical="center" wrapText="1"/>
    </xf>
    <xf numFmtId="0" fontId="16" fillId="0" borderId="23" xfId="0" applyFont="1" applyBorder="1" applyAlignment="1">
      <alignment horizontal="center" vertical="center"/>
    </xf>
    <xf numFmtId="0" fontId="38" fillId="60" borderId="23" xfId="0" applyFont="1" applyFill="1" applyBorder="1" applyAlignment="1">
      <alignment horizontal="center" vertical="center" wrapText="1"/>
    </xf>
    <xf numFmtId="0" fontId="38" fillId="67" borderId="23" xfId="0" applyFont="1" applyFill="1" applyBorder="1" applyAlignment="1">
      <alignment horizontal="center" vertical="center" wrapText="1"/>
    </xf>
    <xf numFmtId="0" fontId="38" fillId="59" borderId="23" xfId="0" applyFont="1" applyFill="1" applyBorder="1" applyAlignment="1">
      <alignment horizontal="center" vertical="center" wrapText="1"/>
    </xf>
    <xf numFmtId="0" fontId="38" fillId="54" borderId="23" xfId="0" applyFont="1" applyFill="1" applyBorder="1" applyAlignment="1">
      <alignment horizontal="center" vertical="center" wrapText="1"/>
    </xf>
    <xf numFmtId="0" fontId="10" fillId="63" borderId="23"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73" fillId="0" borderId="23" xfId="0" applyFont="1" applyBorder="1" applyAlignment="1">
      <alignment horizontal="center" vertical="center" wrapText="1"/>
    </xf>
    <xf numFmtId="0" fontId="38" fillId="58" borderId="23" xfId="0" applyFont="1" applyFill="1" applyBorder="1" applyAlignment="1">
      <alignment horizontal="center" vertical="center" wrapText="1"/>
    </xf>
    <xf numFmtId="0" fontId="38" fillId="50" borderId="23" xfId="0" applyFont="1" applyFill="1" applyBorder="1" applyAlignment="1">
      <alignment horizontal="center" vertical="center" wrapText="1"/>
    </xf>
    <xf numFmtId="0" fontId="10" fillId="64" borderId="23" xfId="0" applyFont="1" applyFill="1" applyBorder="1" applyAlignment="1">
      <alignment horizontal="center" vertical="center" wrapText="1"/>
    </xf>
    <xf numFmtId="0" fontId="10" fillId="76" borderId="23" xfId="0" applyFont="1" applyFill="1" applyBorder="1" applyAlignment="1">
      <alignment horizontal="center" vertical="center" wrapText="1"/>
    </xf>
    <xf numFmtId="0" fontId="38" fillId="48" borderId="23" xfId="0" applyFont="1" applyFill="1" applyBorder="1" applyAlignment="1">
      <alignment horizontal="center" vertical="center" wrapText="1"/>
    </xf>
    <xf numFmtId="0" fontId="38" fillId="5" borderId="23" xfId="0" applyFont="1" applyFill="1" applyBorder="1" applyAlignment="1">
      <alignment horizontal="center" vertical="center" wrapText="1"/>
    </xf>
    <xf numFmtId="0" fontId="13" fillId="0" borderId="23" xfId="0" applyFont="1" applyBorder="1" applyAlignment="1">
      <alignment horizontal="center" vertical="center" wrapText="1"/>
    </xf>
    <xf numFmtId="0" fontId="38" fillId="56" borderId="23" xfId="0" applyFont="1" applyFill="1" applyBorder="1" applyAlignment="1">
      <alignment horizontal="center" vertical="center" wrapText="1"/>
    </xf>
    <xf numFmtId="0" fontId="38" fillId="57" borderId="23" xfId="0" applyFont="1" applyFill="1" applyBorder="1" applyAlignment="1">
      <alignment horizontal="center" vertical="center" wrapText="1"/>
    </xf>
    <xf numFmtId="0" fontId="10" fillId="65" borderId="23" xfId="0" applyFont="1" applyFill="1" applyBorder="1" applyAlignment="1">
      <alignment horizontal="center" vertical="center" wrapText="1"/>
    </xf>
    <xf numFmtId="0" fontId="38" fillId="12" borderId="23" xfId="0" applyFont="1" applyFill="1" applyBorder="1" applyAlignment="1">
      <alignment horizontal="center" vertical="center" wrapText="1"/>
    </xf>
    <xf numFmtId="0" fontId="38" fillId="49" borderId="23" xfId="0" applyFont="1" applyFill="1" applyBorder="1" applyAlignment="1">
      <alignment horizontal="center" vertical="center" wrapText="1"/>
    </xf>
    <xf numFmtId="0" fontId="12" fillId="0" borderId="23" xfId="0" applyFont="1" applyBorder="1" applyAlignment="1">
      <alignment vertical="center" wrapText="1"/>
    </xf>
    <xf numFmtId="0" fontId="12" fillId="0" borderId="38" xfId="0" applyFont="1" applyBorder="1" applyAlignment="1">
      <alignment horizontal="center" vertical="center" wrapText="1"/>
    </xf>
    <xf numFmtId="0" fontId="56" fillId="62" borderId="33" xfId="0" applyFont="1" applyFill="1" applyBorder="1" applyAlignment="1">
      <alignment horizontal="center" vertical="center"/>
    </xf>
    <xf numFmtId="0" fontId="38" fillId="73" borderId="33" xfId="0" applyFont="1" applyFill="1" applyBorder="1" applyAlignment="1">
      <alignment horizontal="center" vertical="center" wrapText="1"/>
    </xf>
    <xf numFmtId="0" fontId="38" fillId="0" borderId="33" xfId="0" applyFont="1" applyBorder="1" applyAlignment="1">
      <alignment horizontal="center" vertical="center"/>
    </xf>
    <xf numFmtId="0" fontId="13" fillId="0" borderId="33" xfId="0" applyFont="1" applyBorder="1" applyAlignment="1">
      <alignment horizontal="center" vertical="center"/>
    </xf>
    <xf numFmtId="49" fontId="16" fillId="0" borderId="33" xfId="0" applyNumberFormat="1" applyFont="1" applyBorder="1" applyAlignment="1">
      <alignment horizontal="center" vertical="center"/>
    </xf>
    <xf numFmtId="0" fontId="12" fillId="0" borderId="33" xfId="0" applyFont="1" applyBorder="1" applyAlignment="1">
      <alignment vertical="center"/>
    </xf>
    <xf numFmtId="0" fontId="12" fillId="0" borderId="45" xfId="0" applyFont="1" applyBorder="1" applyAlignment="1">
      <alignment horizontal="center" vertical="center"/>
    </xf>
    <xf numFmtId="172" fontId="16" fillId="5" borderId="46" xfId="2" applyNumberFormat="1" applyFont="1" applyFill="1" applyBorder="1" applyAlignment="1">
      <alignment horizontal="center" vertical="center"/>
    </xf>
    <xf numFmtId="172" fontId="16" fillId="5" borderId="33" xfId="2" applyNumberFormat="1" applyFont="1" applyFill="1" applyBorder="1" applyAlignment="1">
      <alignment horizontal="center" vertical="center"/>
    </xf>
    <xf numFmtId="172" fontId="16" fillId="5" borderId="45" xfId="2" applyNumberFormat="1" applyFont="1" applyFill="1" applyBorder="1" applyAlignment="1">
      <alignment horizontal="center" vertical="center"/>
    </xf>
    <xf numFmtId="164" fontId="16" fillId="0" borderId="46" xfId="0" applyNumberFormat="1" applyFont="1" applyBorder="1" applyAlignment="1">
      <alignment horizontal="center" vertical="center"/>
    </xf>
    <xf numFmtId="164" fontId="72" fillId="0" borderId="33" xfId="0" applyNumberFormat="1" applyFont="1" applyBorder="1" applyAlignment="1">
      <alignment horizontal="center" vertical="center"/>
    </xf>
    <xf numFmtId="164" fontId="16" fillId="0" borderId="45" xfId="0" applyNumberFormat="1" applyFont="1" applyBorder="1" applyAlignment="1">
      <alignment horizontal="center" vertical="center"/>
    </xf>
    <xf numFmtId="0" fontId="16" fillId="11" borderId="46" xfId="0" applyFont="1" applyFill="1" applyBorder="1" applyAlignment="1">
      <alignment horizontal="center" vertical="center"/>
    </xf>
    <xf numFmtId="0" fontId="16" fillId="11" borderId="33" xfId="0" applyFont="1" applyFill="1" applyBorder="1" applyAlignment="1">
      <alignment horizontal="center" vertical="center"/>
    </xf>
    <xf numFmtId="0" fontId="16" fillId="11" borderId="45" xfId="0" applyFont="1" applyFill="1" applyBorder="1" applyAlignment="1">
      <alignment horizontal="center" vertical="center"/>
    </xf>
    <xf numFmtId="0" fontId="38" fillId="47" borderId="46" xfId="0" applyFont="1" applyFill="1" applyBorder="1" applyAlignment="1">
      <alignment horizontal="center" vertical="center"/>
    </xf>
    <xf numFmtId="0" fontId="38" fillId="47" borderId="33" xfId="0" applyFont="1" applyFill="1" applyBorder="1" applyAlignment="1">
      <alignment horizontal="center" vertical="center"/>
    </xf>
    <xf numFmtId="166" fontId="38" fillId="0" borderId="33" xfId="0" applyNumberFormat="1" applyFont="1" applyBorder="1" applyAlignment="1">
      <alignment horizontal="center" vertical="center"/>
    </xf>
    <xf numFmtId="166" fontId="16" fillId="4" borderId="33" xfId="0" applyNumberFormat="1" applyFont="1" applyFill="1" applyBorder="1" applyAlignment="1">
      <alignment horizontal="center" vertical="center"/>
    </xf>
    <xf numFmtId="166" fontId="38" fillId="0" borderId="45" xfId="0" applyNumberFormat="1" applyFont="1" applyBorder="1" applyAlignment="1">
      <alignment horizontal="center" vertical="center"/>
    </xf>
    <xf numFmtId="167" fontId="38" fillId="0" borderId="33" xfId="2" applyNumberFormat="1" applyFont="1" applyBorder="1" applyAlignment="1">
      <alignment horizontal="center" vertical="center"/>
    </xf>
    <xf numFmtId="167" fontId="38" fillId="0" borderId="45" xfId="2" applyNumberFormat="1" applyFont="1" applyBorder="1" applyAlignment="1">
      <alignment horizontal="center" vertical="center"/>
    </xf>
    <xf numFmtId="0" fontId="38" fillId="51" borderId="33" xfId="0" applyFont="1" applyFill="1" applyBorder="1" applyAlignment="1">
      <alignment horizontal="center" vertical="center" wrapText="1"/>
    </xf>
    <xf numFmtId="0" fontId="56" fillId="62" borderId="30" xfId="0" applyFont="1" applyFill="1" applyBorder="1" applyAlignment="1">
      <alignment horizontal="center" vertical="center"/>
    </xf>
    <xf numFmtId="0" fontId="38" fillId="74" borderId="30" xfId="0" applyFont="1" applyFill="1" applyBorder="1" applyAlignment="1">
      <alignment horizontal="center" vertical="center" wrapText="1"/>
    </xf>
    <xf numFmtId="0" fontId="38" fillId="0" borderId="30" xfId="0" applyFont="1" applyBorder="1" applyAlignment="1">
      <alignment horizontal="center" vertical="center" wrapText="1"/>
    </xf>
    <xf numFmtId="0" fontId="13" fillId="0" borderId="30" xfId="0" applyFont="1" applyBorder="1" applyAlignment="1">
      <alignment horizontal="center" vertical="center"/>
    </xf>
    <xf numFmtId="49" fontId="16" fillId="0" borderId="30" xfId="0" applyNumberFormat="1" applyFont="1" applyBorder="1" applyAlignment="1">
      <alignment horizontal="center" vertical="center"/>
    </xf>
    <xf numFmtId="0" fontId="12" fillId="0" borderId="30" xfId="0" applyFont="1" applyBorder="1" applyAlignment="1">
      <alignment vertical="center"/>
    </xf>
    <xf numFmtId="0" fontId="12" fillId="0" borderId="31" xfId="0" applyFont="1" applyBorder="1" applyAlignment="1">
      <alignment horizontal="center" vertical="center"/>
    </xf>
    <xf numFmtId="172" fontId="16" fillId="5" borderId="32" xfId="2" applyNumberFormat="1" applyFont="1" applyFill="1" applyBorder="1" applyAlignment="1">
      <alignment horizontal="center" vertical="center"/>
    </xf>
    <xf numFmtId="172" fontId="16" fillId="5" borderId="30" xfId="2" applyNumberFormat="1" applyFont="1" applyFill="1" applyBorder="1" applyAlignment="1">
      <alignment horizontal="center" vertical="center"/>
    </xf>
    <xf numFmtId="172" fontId="16" fillId="5" borderId="31" xfId="2" applyNumberFormat="1" applyFont="1" applyFill="1" applyBorder="1" applyAlignment="1">
      <alignment horizontal="center" vertical="center"/>
    </xf>
    <xf numFmtId="164" fontId="16" fillId="0" borderId="32" xfId="0" applyNumberFormat="1" applyFont="1" applyBorder="1" applyAlignment="1">
      <alignment horizontal="center" vertical="center"/>
    </xf>
    <xf numFmtId="164" fontId="72" fillId="0" borderId="30" xfId="0" applyNumberFormat="1" applyFont="1" applyBorder="1" applyAlignment="1">
      <alignment horizontal="center" vertical="center"/>
    </xf>
    <xf numFmtId="164" fontId="16" fillId="0" borderId="31" xfId="0" applyNumberFormat="1" applyFont="1" applyBorder="1" applyAlignment="1">
      <alignment horizontal="center" vertical="center"/>
    </xf>
    <xf numFmtId="0" fontId="16" fillId="11" borderId="32" xfId="0" applyFont="1" applyFill="1" applyBorder="1" applyAlignment="1">
      <alignment horizontal="center" vertical="center"/>
    </xf>
    <xf numFmtId="0" fontId="16" fillId="11" borderId="30" xfId="0" applyFont="1" applyFill="1" applyBorder="1" applyAlignment="1">
      <alignment horizontal="center" vertical="center"/>
    </xf>
    <xf numFmtId="0" fontId="16" fillId="11" borderId="31" xfId="0" applyFont="1" applyFill="1" applyBorder="1" applyAlignment="1">
      <alignment horizontal="center" vertical="center"/>
    </xf>
    <xf numFmtId="0" fontId="38" fillId="47" borderId="32" xfId="0" applyFont="1" applyFill="1" applyBorder="1" applyAlignment="1">
      <alignment horizontal="center" vertical="center"/>
    </xf>
    <xf numFmtId="0" fontId="38" fillId="47" borderId="30" xfId="0" applyFont="1" applyFill="1" applyBorder="1" applyAlignment="1">
      <alignment horizontal="center" vertical="center"/>
    </xf>
    <xf numFmtId="166" fontId="38" fillId="0" borderId="30" xfId="0" applyNumberFormat="1" applyFont="1" applyBorder="1" applyAlignment="1">
      <alignment horizontal="center" vertical="center"/>
    </xf>
    <xf numFmtId="166" fontId="16" fillId="4" borderId="30" xfId="0" applyNumberFormat="1" applyFont="1" applyFill="1" applyBorder="1" applyAlignment="1">
      <alignment horizontal="center" vertical="center"/>
    </xf>
    <xf numFmtId="166" fontId="38" fillId="0" borderId="31" xfId="0" applyNumberFormat="1" applyFont="1" applyBorder="1" applyAlignment="1">
      <alignment horizontal="center" vertical="center"/>
    </xf>
    <xf numFmtId="167" fontId="38" fillId="0" borderId="30" xfId="2" applyNumberFormat="1" applyFont="1" applyBorder="1" applyAlignment="1">
      <alignment horizontal="center" vertical="center"/>
    </xf>
    <xf numFmtId="167" fontId="38" fillId="0" borderId="31" xfId="2" applyNumberFormat="1" applyFont="1" applyBorder="1" applyAlignment="1">
      <alignment horizontal="center" vertical="center"/>
    </xf>
    <xf numFmtId="0" fontId="38" fillId="51" borderId="30" xfId="0" applyFont="1" applyFill="1" applyBorder="1" applyAlignment="1">
      <alignment horizontal="center" vertical="center" wrapText="1"/>
    </xf>
    <xf numFmtId="0" fontId="38" fillId="66" borderId="30" xfId="0" applyFont="1" applyFill="1" applyBorder="1" applyAlignment="1">
      <alignment horizontal="center" vertical="center" wrapText="1"/>
    </xf>
    <xf numFmtId="0" fontId="38" fillId="0" borderId="30" xfId="0" applyFont="1" applyBorder="1" applyAlignment="1">
      <alignment horizontal="center" vertical="center"/>
    </xf>
    <xf numFmtId="0" fontId="38" fillId="75" borderId="30" xfId="0" applyFont="1" applyFill="1" applyBorder="1" applyAlignment="1">
      <alignment horizontal="center" vertical="center" wrapText="1"/>
    </xf>
    <xf numFmtId="0" fontId="38" fillId="60" borderId="30" xfId="0" applyFont="1" applyFill="1" applyBorder="1" applyAlignment="1">
      <alignment horizontal="center" vertical="center" wrapText="1"/>
    </xf>
    <xf numFmtId="0" fontId="38" fillId="67" borderId="30" xfId="0" applyFont="1" applyFill="1" applyBorder="1" applyAlignment="1">
      <alignment horizontal="center" vertical="center" wrapText="1"/>
    </xf>
    <xf numFmtId="0" fontId="38" fillId="59" borderId="30" xfId="0" applyFont="1" applyFill="1" applyBorder="1" applyAlignment="1">
      <alignment horizontal="center" vertical="center" wrapText="1"/>
    </xf>
    <xf numFmtId="0" fontId="38" fillId="54" borderId="30" xfId="0" applyFont="1" applyFill="1" applyBorder="1" applyAlignment="1">
      <alignment horizontal="center" vertical="center" wrapText="1"/>
    </xf>
    <xf numFmtId="0" fontId="16" fillId="0" borderId="30" xfId="0" applyFont="1" applyBorder="1" applyAlignment="1">
      <alignment horizontal="center" vertical="center"/>
    </xf>
    <xf numFmtId="0" fontId="10" fillId="6" borderId="30" xfId="0" applyFont="1" applyFill="1" applyBorder="1" applyAlignment="1">
      <alignment horizontal="center" vertical="center" wrapText="1"/>
    </xf>
    <xf numFmtId="0" fontId="73" fillId="0" borderId="30" xfId="0" applyFont="1" applyBorder="1" applyAlignment="1">
      <alignment horizontal="center" vertical="center" wrapText="1"/>
    </xf>
    <xf numFmtId="0" fontId="38" fillId="58" borderId="30" xfId="0" applyFont="1" applyFill="1" applyBorder="1" applyAlignment="1">
      <alignment horizontal="center" vertical="center" wrapText="1"/>
    </xf>
    <xf numFmtId="0" fontId="38" fillId="50" borderId="30" xfId="0" applyFont="1" applyFill="1" applyBorder="1" applyAlignment="1">
      <alignment horizontal="center" vertical="center" wrapText="1"/>
    </xf>
    <xf numFmtId="0" fontId="10" fillId="64" borderId="30" xfId="0" applyFont="1" applyFill="1" applyBorder="1" applyAlignment="1">
      <alignment horizontal="center" vertical="center" wrapText="1"/>
    </xf>
    <xf numFmtId="0" fontId="10" fillId="76" borderId="30" xfId="0" applyFont="1" applyFill="1" applyBorder="1" applyAlignment="1">
      <alignment horizontal="center" vertical="center" wrapText="1"/>
    </xf>
    <xf numFmtId="0" fontId="38" fillId="48" borderId="30" xfId="0" applyFont="1" applyFill="1" applyBorder="1" applyAlignment="1">
      <alignment horizontal="center" vertical="center" wrapText="1"/>
    </xf>
    <xf numFmtId="0" fontId="38" fillId="5" borderId="30" xfId="0" applyFont="1" applyFill="1" applyBorder="1" applyAlignment="1">
      <alignment horizontal="center" vertical="center" wrapText="1"/>
    </xf>
    <xf numFmtId="0" fontId="13" fillId="0" borderId="30" xfId="0" applyFont="1" applyBorder="1" applyAlignment="1">
      <alignment horizontal="center" vertical="center" wrapText="1"/>
    </xf>
    <xf numFmtId="0" fontId="38" fillId="56" borderId="30" xfId="0" applyFont="1" applyFill="1" applyBorder="1" applyAlignment="1">
      <alignment horizontal="center" vertical="center" wrapText="1"/>
    </xf>
    <xf numFmtId="0" fontId="38" fillId="57" borderId="30" xfId="0" applyFont="1" applyFill="1" applyBorder="1" applyAlignment="1">
      <alignment horizontal="center" vertical="center" wrapText="1"/>
    </xf>
    <xf numFmtId="0" fontId="38" fillId="47" borderId="47" xfId="0" applyFont="1" applyFill="1" applyBorder="1" applyAlignment="1">
      <alignment horizontal="center" vertical="center"/>
    </xf>
    <xf numFmtId="166" fontId="38" fillId="0" borderId="49" xfId="0" applyNumberFormat="1" applyFont="1" applyBorder="1" applyAlignment="1">
      <alignment horizontal="center" vertical="center"/>
    </xf>
    <xf numFmtId="0" fontId="16" fillId="62" borderId="4" xfId="0" applyFont="1" applyFill="1" applyBorder="1" applyAlignment="1">
      <alignment horizontal="center" vertical="center" wrapText="1"/>
    </xf>
    <xf numFmtId="0" fontId="38" fillId="60" borderId="4" xfId="0" applyFont="1" applyFill="1" applyBorder="1" applyAlignment="1">
      <alignment horizontal="center" vertical="center" wrapText="1"/>
    </xf>
    <xf numFmtId="0" fontId="12" fillId="0" borderId="4" xfId="0" applyFont="1" applyBorder="1" applyAlignment="1">
      <alignment vertical="center" wrapText="1"/>
    </xf>
    <xf numFmtId="0" fontId="16" fillId="69" borderId="23" xfId="0" applyFont="1" applyFill="1" applyBorder="1" applyAlignment="1">
      <alignment horizontal="center" vertical="center"/>
    </xf>
    <xf numFmtId="0" fontId="38" fillId="72" borderId="23" xfId="0" applyFont="1" applyFill="1" applyBorder="1" applyAlignment="1">
      <alignment horizontal="center" vertical="center"/>
    </xf>
    <xf numFmtId="0" fontId="10" fillId="52" borderId="50" xfId="0" applyFont="1" applyFill="1" applyBorder="1" applyAlignment="1">
      <alignment horizontal="center" vertical="center" wrapText="1"/>
    </xf>
    <xf numFmtId="0" fontId="38" fillId="61" borderId="50" xfId="0" applyFont="1" applyFill="1" applyBorder="1" applyAlignment="1">
      <alignment horizontal="center" vertical="center" wrapText="1"/>
    </xf>
    <xf numFmtId="0" fontId="38" fillId="0" borderId="50" xfId="0" applyFont="1" applyBorder="1" applyAlignment="1">
      <alignment horizontal="center" vertical="center" wrapText="1"/>
    </xf>
    <xf numFmtId="0" fontId="13" fillId="0" borderId="50" xfId="0" applyFont="1" applyBorder="1" applyAlignment="1">
      <alignment horizontal="center" vertical="center"/>
    </xf>
    <xf numFmtId="0" fontId="38" fillId="0" borderId="50" xfId="0" applyFont="1" applyBorder="1" applyAlignment="1">
      <alignment horizontal="center" vertical="center"/>
    </xf>
    <xf numFmtId="49" fontId="16" fillId="0" borderId="50" xfId="0" applyNumberFormat="1" applyFont="1" applyBorder="1" applyAlignment="1">
      <alignment horizontal="center" vertical="center"/>
    </xf>
    <xf numFmtId="0" fontId="12" fillId="0" borderId="50" xfId="0" applyFont="1" applyBorder="1" applyAlignment="1">
      <alignment vertical="center"/>
    </xf>
    <xf numFmtId="0" fontId="12" fillId="0" borderId="48" xfId="0" applyFont="1" applyBorder="1" applyAlignment="1">
      <alignment horizontal="center" vertical="center" wrapText="1"/>
    </xf>
    <xf numFmtId="172" fontId="16" fillId="5" borderId="51" xfId="2" applyNumberFormat="1" applyFont="1" applyFill="1" applyBorder="1" applyAlignment="1">
      <alignment horizontal="center" vertical="center"/>
    </xf>
    <xf numFmtId="172" fontId="16" fillId="5" borderId="50" xfId="2" applyNumberFormat="1" applyFont="1" applyFill="1" applyBorder="1" applyAlignment="1">
      <alignment horizontal="center" vertical="center"/>
    </xf>
    <xf numFmtId="172" fontId="16" fillId="5" borderId="48" xfId="2" applyNumberFormat="1" applyFont="1" applyFill="1" applyBorder="1" applyAlignment="1">
      <alignment horizontal="center" vertical="center"/>
    </xf>
    <xf numFmtId="164" fontId="16" fillId="0" borderId="51" xfId="0" applyNumberFormat="1" applyFont="1" applyBorder="1" applyAlignment="1">
      <alignment horizontal="center" vertical="center"/>
    </xf>
    <xf numFmtId="164" fontId="72" fillId="0" borderId="50" xfId="0" applyNumberFormat="1" applyFont="1" applyBorder="1" applyAlignment="1">
      <alignment horizontal="center" vertical="center"/>
    </xf>
    <xf numFmtId="164" fontId="16" fillId="0" borderId="48" xfId="0" applyNumberFormat="1" applyFont="1" applyBorder="1" applyAlignment="1">
      <alignment horizontal="center" vertical="center"/>
    </xf>
    <xf numFmtId="0" fontId="16" fillId="11" borderId="51" xfId="0" applyFont="1" applyFill="1" applyBorder="1" applyAlignment="1">
      <alignment horizontal="center" vertical="center"/>
    </xf>
    <xf numFmtId="0" fontId="16" fillId="11" borderId="50" xfId="0" applyFont="1" applyFill="1" applyBorder="1" applyAlignment="1">
      <alignment horizontal="center" vertical="center"/>
    </xf>
    <xf numFmtId="0" fontId="16" fillId="11" borderId="48" xfId="0" applyFont="1" applyFill="1" applyBorder="1" applyAlignment="1">
      <alignment horizontal="center" vertical="center"/>
    </xf>
    <xf numFmtId="0" fontId="38" fillId="47" borderId="51" xfId="0" applyFont="1" applyFill="1" applyBorder="1" applyAlignment="1">
      <alignment horizontal="center" vertical="center"/>
    </xf>
    <xf numFmtId="0" fontId="38" fillId="47" borderId="50" xfId="0" applyFont="1" applyFill="1" applyBorder="1" applyAlignment="1">
      <alignment horizontal="center" vertical="center"/>
    </xf>
    <xf numFmtId="166" fontId="38" fillId="0" borderId="50" xfId="0" applyNumberFormat="1" applyFont="1" applyBorder="1" applyAlignment="1">
      <alignment horizontal="center" vertical="center"/>
    </xf>
    <xf numFmtId="166" fontId="16" fillId="4" borderId="50" xfId="0" applyNumberFormat="1" applyFont="1" applyFill="1" applyBorder="1" applyAlignment="1">
      <alignment horizontal="center" vertical="center"/>
    </xf>
    <xf numFmtId="166" fontId="38" fillId="0" borderId="48" xfId="0" applyNumberFormat="1" applyFont="1" applyBorder="1" applyAlignment="1">
      <alignment horizontal="center" vertical="center"/>
    </xf>
    <xf numFmtId="167" fontId="38" fillId="0" borderId="50" xfId="2" applyNumberFormat="1" applyFont="1" applyBorder="1" applyAlignment="1">
      <alignment horizontal="center" vertical="center"/>
    </xf>
    <xf numFmtId="167" fontId="38" fillId="0" borderId="48" xfId="2" applyNumberFormat="1" applyFont="1" applyBorder="1" applyAlignment="1">
      <alignment horizontal="center" vertical="center"/>
    </xf>
    <xf numFmtId="0" fontId="16" fillId="62" borderId="23" xfId="0" applyFont="1" applyFill="1" applyBorder="1" applyAlignment="1">
      <alignment horizontal="center" vertical="center" wrapText="1"/>
    </xf>
    <xf numFmtId="0" fontId="10" fillId="65" borderId="30" xfId="0" applyFont="1" applyFill="1" applyBorder="1" applyAlignment="1">
      <alignment horizontal="center" vertical="center" wrapText="1"/>
    </xf>
    <xf numFmtId="0" fontId="38" fillId="12" borderId="30" xfId="0" applyFont="1" applyFill="1" applyBorder="1" applyAlignment="1">
      <alignment horizontal="center" vertical="center" wrapText="1"/>
    </xf>
    <xf numFmtId="0" fontId="38" fillId="47" borderId="30" xfId="0" applyFont="1" applyFill="1" applyBorder="1" applyAlignment="1">
      <alignment horizontal="center" vertical="center" wrapText="1"/>
    </xf>
    <xf numFmtId="0" fontId="53" fillId="0" borderId="30" xfId="0" applyFont="1" applyBorder="1" applyAlignment="1">
      <alignment vertical="center" wrapText="1"/>
    </xf>
    <xf numFmtId="0" fontId="12" fillId="0" borderId="31" xfId="0" applyFont="1" applyBorder="1" applyAlignment="1">
      <alignment horizontal="center" vertical="center" wrapText="1"/>
    </xf>
    <xf numFmtId="0" fontId="38" fillId="49" borderId="30" xfId="0" applyFont="1" applyFill="1" applyBorder="1" applyAlignment="1">
      <alignment horizontal="center" vertical="center" wrapText="1"/>
    </xf>
    <xf numFmtId="0" fontId="12" fillId="0" borderId="30" xfId="0" applyFont="1" applyBorder="1" applyAlignment="1">
      <alignment vertical="center" wrapText="1"/>
    </xf>
    <xf numFmtId="0" fontId="38" fillId="47" borderId="23" xfId="0" applyFont="1" applyFill="1" applyBorder="1" applyAlignment="1">
      <alignment horizontal="center" vertical="center" wrapText="1"/>
    </xf>
    <xf numFmtId="0" fontId="53" fillId="0" borderId="23" xfId="0" applyFont="1" applyBorder="1" applyAlignment="1">
      <alignment vertical="center" wrapText="1"/>
    </xf>
    <xf numFmtId="0" fontId="74" fillId="0" borderId="29" xfId="0" applyFont="1" applyBorder="1" applyAlignment="1">
      <alignment horizontal="center" vertical="center" wrapText="1"/>
    </xf>
    <xf numFmtId="0" fontId="74" fillId="0" borderId="33" xfId="0" applyFont="1" applyBorder="1" applyAlignment="1">
      <alignment horizontal="center" vertical="center" wrapText="1"/>
    </xf>
    <xf numFmtId="0" fontId="74" fillId="0" borderId="23" xfId="0" applyFont="1" applyBorder="1" applyAlignment="1">
      <alignment horizontal="center" vertical="center" wrapText="1"/>
    </xf>
    <xf numFmtId="0" fontId="74" fillId="0" borderId="2" xfId="0" applyFont="1" applyBorder="1" applyAlignment="1">
      <alignment horizontal="center" vertical="center" wrapText="1"/>
    </xf>
    <xf numFmtId="0" fontId="74" fillId="0" borderId="30" xfId="0" applyFont="1" applyBorder="1" applyAlignment="1">
      <alignment horizontal="center" vertical="center" wrapText="1"/>
    </xf>
    <xf numFmtId="0" fontId="74" fillId="0" borderId="4" xfId="0" applyFont="1" applyBorder="1" applyAlignment="1">
      <alignment horizontal="center" vertical="center" wrapText="1"/>
    </xf>
    <xf numFmtId="0" fontId="74" fillId="0" borderId="50" xfId="0" applyFont="1" applyBorder="1" applyAlignment="1">
      <alignment horizontal="center" vertical="center" wrapText="1"/>
    </xf>
    <xf numFmtId="0" fontId="74" fillId="0" borderId="23" xfId="0" applyFont="1" applyBorder="1" applyAlignment="1">
      <alignment horizontal="center" vertical="center"/>
    </xf>
    <xf numFmtId="0" fontId="74" fillId="0" borderId="2" xfId="0" applyFont="1" applyBorder="1" applyAlignment="1">
      <alignment horizontal="center" vertical="center"/>
    </xf>
    <xf numFmtId="0" fontId="60" fillId="0" borderId="0" xfId="0" applyFont="1" applyAlignment="1">
      <alignment horizontal="center" wrapText="1"/>
    </xf>
    <xf numFmtId="0" fontId="60" fillId="0" borderId="0" xfId="0" applyFont="1" applyAlignment="1">
      <alignment wrapText="1"/>
    </xf>
    <xf numFmtId="0" fontId="22" fillId="0" borderId="0" xfId="0" applyFont="1" applyAlignment="1">
      <alignment horizontal="left" vertical="center" wrapText="1"/>
    </xf>
    <xf numFmtId="0" fontId="12" fillId="0" borderId="0" xfId="0" applyFont="1" applyAlignment="1">
      <alignment vertical="center" wrapText="1"/>
    </xf>
    <xf numFmtId="0" fontId="55" fillId="75" borderId="52" xfId="0" applyFont="1" applyFill="1" applyBorder="1" applyAlignment="1">
      <alignment horizontal="center" vertical="center" textRotation="90" wrapText="1"/>
    </xf>
    <xf numFmtId="0" fontId="55" fillId="75" borderId="54" xfId="0" applyFont="1" applyFill="1" applyBorder="1" applyAlignment="1">
      <alignment horizontal="center" vertical="center" textRotation="90" wrapText="1"/>
    </xf>
    <xf numFmtId="0" fontId="10" fillId="0" borderId="7" xfId="0" applyFont="1" applyBorder="1" applyAlignment="1">
      <alignment horizontal="center" vertical="center"/>
    </xf>
    <xf numFmtId="0" fontId="33" fillId="0" borderId="53" xfId="0" applyFont="1" applyBorder="1" applyAlignment="1">
      <alignment horizontal="center" vertical="center"/>
    </xf>
    <xf numFmtId="174" fontId="0" fillId="0" borderId="0" xfId="1" applyNumberFormat="1" applyFont="1"/>
    <xf numFmtId="174" fontId="60" fillId="0" borderId="0" xfId="1" applyNumberFormat="1" applyFont="1"/>
    <xf numFmtId="174" fontId="12" fillId="5" borderId="29" xfId="1" applyNumberFormat="1" applyFont="1" applyFill="1" applyBorder="1" applyAlignment="1">
      <alignment horizontal="center" vertical="center" textRotation="90" wrapText="1"/>
    </xf>
    <xf numFmtId="174" fontId="38" fillId="47" borderId="29" xfId="1" applyNumberFormat="1" applyFont="1" applyFill="1" applyBorder="1" applyAlignment="1">
      <alignment horizontal="center" vertical="center"/>
    </xf>
    <xf numFmtId="174" fontId="38" fillId="47" borderId="33" xfId="1" applyNumberFormat="1" applyFont="1" applyFill="1" applyBorder="1" applyAlignment="1">
      <alignment horizontal="center" vertical="center"/>
    </xf>
    <xf numFmtId="174" fontId="38" fillId="47" borderId="23" xfId="1" applyNumberFormat="1" applyFont="1" applyFill="1" applyBorder="1" applyAlignment="1">
      <alignment horizontal="center" vertical="center"/>
    </xf>
    <xf numFmtId="174" fontId="38" fillId="47" borderId="2" xfId="1" applyNumberFormat="1" applyFont="1" applyFill="1" applyBorder="1" applyAlignment="1">
      <alignment horizontal="center" vertical="center"/>
    </xf>
    <xf numFmtId="174" fontId="38" fillId="47" borderId="30" xfId="1" applyNumberFormat="1" applyFont="1" applyFill="1" applyBorder="1" applyAlignment="1">
      <alignment horizontal="center" vertical="center"/>
    </xf>
    <xf numFmtId="174" fontId="38" fillId="47" borderId="4" xfId="1" applyNumberFormat="1" applyFont="1" applyFill="1" applyBorder="1" applyAlignment="1">
      <alignment horizontal="center" vertical="center"/>
    </xf>
    <xf numFmtId="174" fontId="38" fillId="47" borderId="50" xfId="1" applyNumberFormat="1" applyFont="1" applyFill="1" applyBorder="1" applyAlignment="1">
      <alignment horizontal="center" vertical="center"/>
    </xf>
    <xf numFmtId="0" fontId="75" fillId="3" borderId="0" xfId="0" applyFont="1" applyFill="1" applyAlignment="1">
      <alignment horizontal="center" vertical="center"/>
    </xf>
    <xf numFmtId="0" fontId="75" fillId="3" borderId="0" xfId="0" applyFont="1" applyFill="1" applyAlignment="1">
      <alignment horizontal="center" vertical="center" wrapText="1"/>
    </xf>
    <xf numFmtId="0" fontId="16" fillId="0" borderId="0" xfId="0" applyFont="1" applyAlignment="1">
      <alignment horizontal="center" vertical="center" wrapText="1"/>
    </xf>
    <xf numFmtId="0" fontId="66" fillId="52" borderId="0" xfId="0" applyFont="1" applyFill="1" applyAlignment="1">
      <alignment horizontal="center" vertical="center"/>
    </xf>
    <xf numFmtId="0" fontId="66" fillId="52" borderId="0" xfId="0" applyFont="1" applyFill="1" applyAlignment="1">
      <alignment horizontal="center" vertical="center" wrapText="1"/>
    </xf>
    <xf numFmtId="172" fontId="69" fillId="52" borderId="0" xfId="2" applyNumberFormat="1" applyFont="1" applyFill="1" applyBorder="1" applyAlignment="1">
      <alignment horizontal="center" vertical="center" wrapText="1"/>
    </xf>
    <xf numFmtId="172" fontId="70" fillId="52" borderId="0" xfId="2" applyNumberFormat="1" applyFont="1" applyFill="1" applyBorder="1" applyAlignment="1">
      <alignment horizontal="center" vertical="center" wrapText="1"/>
    </xf>
    <xf numFmtId="0" fontId="17" fillId="53" borderId="0" xfId="3" applyFill="1" applyBorder="1" applyAlignment="1">
      <alignment horizontal="center" vertical="top" wrapText="1"/>
    </xf>
    <xf numFmtId="0" fontId="71" fillId="53" borderId="0" xfId="3" applyFont="1" applyFill="1" applyBorder="1" applyAlignment="1">
      <alignment horizontal="center" vertical="center" wrapText="1"/>
    </xf>
    <xf numFmtId="0" fontId="0" fillId="0" borderId="0" xfId="0" applyAlignment="1">
      <alignment horizontal="center"/>
    </xf>
    <xf numFmtId="0" fontId="65" fillId="3" borderId="34" xfId="0" applyFont="1" applyFill="1" applyBorder="1" applyAlignment="1">
      <alignment horizontal="center" vertical="center" wrapText="1"/>
    </xf>
    <xf numFmtId="0" fontId="65" fillId="3" borderId="35" xfId="0" applyFont="1" applyFill="1" applyBorder="1" applyAlignment="1">
      <alignment horizontal="center" vertical="center" wrapText="1"/>
    </xf>
    <xf numFmtId="0" fontId="65" fillId="3" borderId="36" xfId="0" applyFont="1" applyFill="1" applyBorder="1" applyAlignment="1">
      <alignment horizontal="center" vertical="center" wrapText="1"/>
    </xf>
    <xf numFmtId="172" fontId="65" fillId="3" borderId="22" xfId="2" applyNumberFormat="1" applyFont="1" applyFill="1" applyBorder="1" applyAlignment="1">
      <alignment horizontal="center" vertical="center" wrapText="1"/>
    </xf>
    <xf numFmtId="172" fontId="65" fillId="3" borderId="22" xfId="2" applyNumberFormat="1" applyFont="1" applyFill="1" applyBorder="1" applyAlignment="1">
      <alignment horizontal="center" vertical="center"/>
    </xf>
    <xf numFmtId="0" fontId="65" fillId="3" borderId="19" xfId="0" applyFont="1" applyFill="1" applyBorder="1" applyAlignment="1">
      <alignment horizontal="center" vertical="center"/>
    </xf>
    <xf numFmtId="0" fontId="65" fillId="3" borderId="21" xfId="0" applyFont="1" applyFill="1" applyBorder="1" applyAlignment="1">
      <alignment horizontal="center" vertical="center" wrapText="1"/>
    </xf>
    <xf numFmtId="0" fontId="65" fillId="3" borderId="19" xfId="0" applyFont="1" applyFill="1" applyBorder="1" applyAlignment="1">
      <alignment horizontal="center" vertical="center" wrapText="1"/>
    </xf>
    <xf numFmtId="0" fontId="65" fillId="3" borderId="20" xfId="0" applyFont="1" applyFill="1" applyBorder="1" applyAlignment="1">
      <alignment horizontal="center" vertical="center" wrapText="1"/>
    </xf>
    <xf numFmtId="0" fontId="63" fillId="3" borderId="21" xfId="0" applyFont="1" applyFill="1" applyBorder="1" applyAlignment="1">
      <alignment horizontal="center"/>
    </xf>
    <xf numFmtId="0" fontId="63" fillId="3" borderId="19" xfId="0" applyFont="1" applyFill="1" applyBorder="1" applyAlignment="1">
      <alignment horizontal="center"/>
    </xf>
    <xf numFmtId="0" fontId="65" fillId="3" borderId="0" xfId="0" applyFont="1" applyFill="1" applyAlignment="1">
      <alignment horizontal="center" vertical="top" wrapText="1"/>
    </xf>
    <xf numFmtId="0" fontId="65" fillId="3" borderId="0" xfId="0" applyFont="1" applyFill="1" applyAlignment="1">
      <alignment horizontal="center" vertical="top"/>
    </xf>
    <xf numFmtId="0" fontId="0" fillId="53" borderId="0" xfId="0" applyFill="1" applyAlignment="1">
      <alignment horizontal="center"/>
    </xf>
    <xf numFmtId="0" fontId="23" fillId="53" borderId="0" xfId="3" applyFont="1" applyFill="1" applyAlignment="1">
      <alignment horizontal="right"/>
    </xf>
    <xf numFmtId="168" fontId="0" fillId="53" borderId="0" xfId="0" applyNumberFormat="1" applyFill="1" applyAlignment="1">
      <alignment horizontal="center"/>
    </xf>
    <xf numFmtId="0" fontId="48" fillId="0" borderId="0" xfId="0" applyFont="1" applyAlignment="1">
      <alignment horizontal="center" wrapText="1"/>
    </xf>
    <xf numFmtId="0" fontId="49" fillId="0" borderId="0" xfId="0" applyFont="1" applyAlignment="1">
      <alignment horizontal="center" wrapText="1"/>
    </xf>
    <xf numFmtId="0" fontId="49" fillId="0" borderId="3" xfId="0" applyFont="1" applyBorder="1" applyAlignment="1">
      <alignment horizontal="center" vertical="center" wrapText="1"/>
    </xf>
    <xf numFmtId="0" fontId="49" fillId="0" borderId="3" xfId="0" applyFont="1" applyBorder="1" applyAlignment="1">
      <alignment horizontal="center" vertical="center"/>
    </xf>
    <xf numFmtId="0" fontId="50" fillId="0" borderId="0" xfId="0" applyFont="1" applyAlignment="1">
      <alignment horizontal="center" wrapText="1"/>
    </xf>
    <xf numFmtId="0" fontId="50" fillId="0" borderId="0" xfId="0" applyFont="1" applyAlignment="1">
      <alignment horizontal="center"/>
    </xf>
    <xf numFmtId="0" fontId="2" fillId="54" borderId="12" xfId="0" applyFont="1" applyFill="1" applyBorder="1" applyAlignment="1">
      <alignment horizontal="center" vertical="center" wrapText="1"/>
    </xf>
    <xf numFmtId="0" fontId="2" fillId="54" borderId="13" xfId="0" applyFont="1" applyFill="1" applyBorder="1" applyAlignment="1">
      <alignment horizontal="center" vertical="center" wrapText="1"/>
    </xf>
    <xf numFmtId="0" fontId="9" fillId="54" borderId="13" xfId="0" applyFont="1" applyFill="1" applyBorder="1" applyAlignment="1">
      <alignment horizontal="left" vertical="center" wrapText="1"/>
    </xf>
    <xf numFmtId="0" fontId="51" fillId="0" borderId="0" xfId="0" applyFont="1" applyAlignment="1">
      <alignment horizontal="left" vertical="center" wrapText="1"/>
    </xf>
    <xf numFmtId="0" fontId="30" fillId="3" borderId="10"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3" xfId="0" applyFont="1" applyFill="1" applyBorder="1" applyAlignment="1">
      <alignment horizontal="center" vertical="center"/>
    </xf>
    <xf numFmtId="0" fontId="30" fillId="3" borderId="8" xfId="0" applyFont="1" applyFill="1" applyBorder="1" applyAlignment="1">
      <alignment horizontal="center" vertical="center"/>
    </xf>
    <xf numFmtId="14" fontId="20" fillId="0" borderId="10" xfId="0" applyNumberFormat="1" applyFont="1" applyBorder="1" applyAlignment="1">
      <alignment horizontal="left" vertical="center"/>
    </xf>
    <xf numFmtId="0" fontId="18" fillId="0" borderId="0" xfId="0" applyFont="1" applyAlignment="1">
      <alignment horizontal="center" vertical="center" wrapText="1"/>
    </xf>
    <xf numFmtId="0" fontId="4" fillId="0" borderId="0" xfId="0" applyFont="1" applyAlignment="1">
      <alignment horizontal="center" vertical="center" wrapText="1"/>
    </xf>
    <xf numFmtId="0" fontId="43" fillId="0" borderId="0" xfId="0" applyFont="1" applyAlignment="1">
      <alignment horizontal="left" vertical="center" wrapText="1"/>
    </xf>
    <xf numFmtId="0" fontId="15" fillId="53" borderId="0" xfId="0" applyFont="1" applyFill="1" applyAlignment="1">
      <alignment horizontal="center" vertical="center"/>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0" fillId="0" borderId="0" xfId="0" applyFont="1" applyAlignment="1">
      <alignment horizontal="center" vertical="center"/>
    </xf>
  </cellXfs>
  <cellStyles count="5">
    <cellStyle name="Lien hypertexte" xfId="3" builtinId="8"/>
    <cellStyle name="Milliers" xfId="2" builtinId="3"/>
    <cellStyle name="Monétaire" xfId="4" builtinId="4"/>
    <cellStyle name="Normal" xfId="0" builtinId="0"/>
    <cellStyle name="Pourcentage" xfId="1" builtinId="5"/>
  </cellStyles>
  <dxfs count="100">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vertAlign val="baseline"/>
        <sz val="12"/>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family val="2"/>
        <scheme val="none"/>
      </font>
      <numFmt numFmtId="167" formatCode="_-* #,##0.000_-;\-* #,##0.000_-;_-* &quot;-&quot;??_-;_-@_-"/>
      <border diagonalUp="0" diagonalDown="0">
        <left style="thin">
          <color indexed="64"/>
        </left>
        <right style="thick">
          <color indexed="64"/>
        </right>
        <top style="thin">
          <color indexed="64"/>
        </top>
        <bottom style="thin">
          <color indexed="64"/>
        </bottom>
        <vertical/>
        <horizontal style="thin">
          <color indexed="64"/>
        </horizontal>
      </border>
    </dxf>
    <dxf>
      <font>
        <b/>
        <i val="0"/>
        <strike val="0"/>
        <condense val="0"/>
        <extend val="0"/>
        <outline val="0"/>
        <shadow val="0"/>
        <u val="none"/>
        <vertAlign val="baseline"/>
        <sz val="14"/>
        <color theme="1"/>
        <name val="Arial"/>
        <family val="2"/>
        <scheme val="none"/>
      </font>
      <numFmt numFmtId="166" formatCode="0.0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7" formatCode="_-* #,##0.000_-;\-* #,##0.000_-;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strike val="0"/>
        <outline val="0"/>
        <shadow val="0"/>
        <u val="none"/>
        <vertAlign val="baseline"/>
        <sz val="14"/>
        <name val="Arial"/>
        <family val="2"/>
        <scheme val="none"/>
      </font>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66" formatCode="0.0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7" formatCode="_-* #,##0.000_-;\-* #,##0.000_-;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strike val="0"/>
        <outline val="0"/>
        <shadow val="0"/>
        <u val="none"/>
        <vertAlign val="baseline"/>
        <sz val="14"/>
        <name val="Arial"/>
        <family val="2"/>
        <scheme val="none"/>
      </font>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66" formatCode="0.0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strike val="0"/>
        <outline val="0"/>
        <shadow val="0"/>
        <u val="none"/>
        <vertAlign val="baseline"/>
        <sz val="14"/>
        <name val="Arial"/>
        <family val="2"/>
        <scheme val="none"/>
      </font>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6" formatCode="0.000"/>
      <alignment horizontal="center" vertical="center" textRotation="0" wrapText="0" indent="0" justifyLastLine="0" shrinkToFit="0" readingOrder="0"/>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66" formatCode="0.0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6" formatCode="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6" formatCode="0.000"/>
      <alignment horizontal="center" vertical="center" textRotation="0" wrapText="0" indent="0" justifyLastLine="0" shrinkToFit="0" readingOrder="0"/>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66" formatCode="0.000"/>
      <fill>
        <patternFill patternType="solid">
          <fgColor indexed="64"/>
          <bgColor rgb="FFFFFFCC"/>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val="0"/>
        <i val="0"/>
        <strike val="0"/>
        <condense val="0"/>
        <extend val="0"/>
        <outline val="0"/>
        <shadow val="0"/>
        <u val="none"/>
        <vertAlign val="baseline"/>
        <sz val="14"/>
        <color theme="1"/>
        <name val="Arial"/>
        <family val="2"/>
        <scheme val="none"/>
      </font>
      <numFmt numFmtId="166" formatCode="0.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numFmt numFmtId="174" formatCode="0.000%"/>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fill>
        <patternFill patternType="solid">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64" formatCode="#,##0.000"/>
      <alignment horizontal="center" vertical="center" textRotation="0" wrapText="0" indent="0" justifyLastLine="0" shrinkToFit="0" readingOrder="0"/>
      <border diagonalUp="0" diagonalDown="0">
        <left style="thin">
          <color indexed="64"/>
        </left>
        <right style="thick">
          <color indexed="64"/>
        </right>
        <top style="thin">
          <color indexed="64"/>
        </top>
        <bottom style="thin">
          <color indexed="64"/>
        </bottom>
        <horizontal style="thin">
          <color indexed="64"/>
        </horizontal>
      </border>
    </dxf>
    <dxf>
      <font>
        <strike val="0"/>
        <outline val="0"/>
        <shadow val="0"/>
        <u val="none"/>
        <vertAlign val="baseline"/>
        <sz val="14"/>
        <name val="Arial"/>
        <family val="2"/>
        <scheme val="none"/>
      </font>
      <border diagonalUp="0" diagonalDown="0">
        <left style="thin">
          <color indexed="64"/>
        </left>
        <right style="thin">
          <color indexed="64"/>
        </right>
        <top style="thin">
          <color indexed="64"/>
        </top>
        <bottom style="thin">
          <color indexed="64"/>
        </bottom>
        <horizontal style="thin">
          <color indexed="64"/>
        </horizontal>
      </border>
    </dxf>
    <dxf>
      <font>
        <strike val="0"/>
        <outline val="0"/>
        <shadow val="0"/>
        <u val="none"/>
        <vertAlign val="baseline"/>
        <sz val="14"/>
        <name val="Arial"/>
        <family val="2"/>
        <scheme val="none"/>
      </font>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72" formatCode="_-* #,##0\ [$€-40C]_-;\-* #,##0\ [$€-40C]_-;_-* &quot;-&quot;??\ [$€-40C]_-;_-@_-"/>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ck">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72" formatCode="_-* #,##0\ [$€-40C]_-;\-* #,##0\ [$€-40C]_-;_-* &quot;-&quot;??\ [$€-40C]_-;_-@_-"/>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b/>
        <i val="0"/>
        <strike val="0"/>
        <condense val="0"/>
        <extend val="0"/>
        <outline val="0"/>
        <shadow val="0"/>
        <u val="none"/>
        <vertAlign val="baseline"/>
        <sz val="14"/>
        <color theme="1"/>
        <name val="Arial"/>
        <family val="2"/>
        <scheme val="none"/>
      </font>
      <numFmt numFmtId="172" formatCode="_-* #,##0\ [$€-40C]_-;\-* #,##0\ [$€-40C]_-;_-* &quot;-&quot;??\ [$€-40C]_-;_-@_-"/>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horizontal style="thin">
          <color indexed="64"/>
        </horizontal>
      </border>
    </dxf>
    <dxf>
      <font>
        <strike val="0"/>
        <outline val="0"/>
        <shadow val="0"/>
        <vertAlign val="baseline"/>
        <sz val="12"/>
        <name val="Arial"/>
        <family val="2"/>
        <scheme val="none"/>
      </font>
      <border diagonalUp="0" diagonalDown="0">
        <left style="thin">
          <color indexed="64"/>
        </left>
        <right style="thick">
          <color indexed="64"/>
        </right>
        <top style="thin">
          <color indexed="64"/>
        </top>
        <bottom style="thin">
          <color indexed="64"/>
        </bottom>
        <vertical/>
        <horizontal style="thin">
          <color indexed="64"/>
        </horizontal>
      </border>
    </dxf>
    <dxf>
      <font>
        <strike val="0"/>
        <outline val="0"/>
        <shadow val="0"/>
        <vertAlign val="baseline"/>
        <sz val="12"/>
        <name val="Arial"/>
        <family val="2"/>
        <scheme val="none"/>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theme="1"/>
        <name val="Arial"/>
        <family val="2"/>
        <scheme val="none"/>
      </font>
      <numFmt numFmtId="30" formatCode="@"/>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theme="1"/>
        <name val="Arial"/>
        <family val="2"/>
        <scheme val="none"/>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3"/>
        <color theme="1"/>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family val="2"/>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family val="2"/>
        <scheme val="none"/>
      </font>
      <border diagonalUp="0" diagonalDown="0" outline="0">
        <left style="thin">
          <color indexed="64"/>
        </left>
        <right style="thin">
          <color indexed="64"/>
        </right>
        <top style="thin">
          <color indexed="64"/>
        </top>
        <bottom style="thin">
          <color indexed="64"/>
        </bottom>
      </border>
    </dxf>
    <dxf>
      <border outline="0">
        <left style="thin">
          <color indexed="64"/>
        </left>
        <bottom style="thick">
          <color auto="1"/>
        </bottom>
      </bord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bottom/>
      </border>
    </dxf>
    <dxf>
      <border diagonalUp="1">
        <top style="thin">
          <color auto="1"/>
        </top>
        <bottom style="thin">
          <color auto="1"/>
        </bottom>
        <diagonal style="thin">
          <color auto="1"/>
        </diagonal>
        <horizontal style="thin">
          <color auto="1"/>
        </horizontal>
      </border>
    </dxf>
    <dxf>
      <border>
        <top style="thin">
          <color auto="1"/>
        </top>
        <bottom style="thin">
          <color auto="1"/>
        </bottom>
        <horizontal style="thin">
          <color auto="1"/>
        </horizontal>
      </border>
    </dxf>
    <dxf>
      <font>
        <sz val="14"/>
        <name val="Arial Black"/>
        <family val="2"/>
        <scheme val="none"/>
      </font>
    </dxf>
    <dxf>
      <border>
        <left style="thin">
          <color auto="1"/>
        </left>
        <right style="thin">
          <color auto="1"/>
        </right>
        <top style="thin">
          <color auto="1"/>
        </top>
        <bottom style="thin">
          <color auto="1"/>
        </bottom>
      </border>
    </dxf>
    <dxf>
      <font>
        <sz val="14"/>
        <name val="Arial Black"/>
        <family val="2"/>
        <scheme val="none"/>
      </font>
    </dxf>
    <dxf>
      <border>
        <left style="thin">
          <color auto="1"/>
        </left>
        <right style="thin">
          <color auto="1"/>
        </right>
        <top style="thin">
          <color auto="1"/>
        </top>
        <bottom style="thin">
          <color auto="1"/>
        </bottom>
      </border>
    </dxf>
    <dxf>
      <font>
        <sz val="14"/>
        <name val="Arial Black"/>
        <family val="2"/>
        <scheme val="none"/>
      </font>
    </dxf>
    <dxf>
      <border>
        <left style="thin">
          <color auto="1"/>
        </left>
        <right style="thin">
          <color auto="1"/>
        </right>
        <top style="thin">
          <color auto="1"/>
        </top>
        <bottom style="thin">
          <color auto="1"/>
        </bottom>
      </border>
    </dxf>
    <dxf>
      <font>
        <sz val="14"/>
        <name val="Arial Black"/>
        <family val="2"/>
        <scheme val="none"/>
      </font>
    </dxf>
    <dxf>
      <border>
        <left style="thin">
          <color auto="1"/>
        </left>
        <right style="thin">
          <color auto="1"/>
        </right>
        <top style="thin">
          <color auto="1"/>
        </top>
        <bottom style="thin">
          <color auto="1"/>
        </bottom>
      </border>
    </dxf>
  </dxfs>
  <tableStyles count="5" defaultTableStyle="TableStyleMedium2" defaultPivotStyle="PivotStyleLight16">
    <tableStyle name="Style de segment 1" pivot="0" table="0" count="4" xr9:uid="{018F8694-616C-4997-B5EA-A07C0557BAAA}">
      <tableStyleElement type="wholeTable" dxfId="99"/>
      <tableStyleElement type="headerRow" dxfId="98"/>
    </tableStyle>
    <tableStyle name="Style de segment 2" pivot="0" table="0" count="4" xr9:uid="{469D7932-A169-4313-B845-6C588DDAA44A}">
      <tableStyleElement type="wholeTable" dxfId="97"/>
      <tableStyleElement type="headerRow" dxfId="96"/>
    </tableStyle>
    <tableStyle name="Style de segment 3" pivot="0" table="0" count="4" xr9:uid="{13B680C1-4BA3-4539-A9C6-C665D821CA45}">
      <tableStyleElement type="wholeTable" dxfId="95"/>
      <tableStyleElement type="headerRow" dxfId="94"/>
    </tableStyle>
    <tableStyle name="Style de segment 4" pivot="0" table="0" count="4" xr9:uid="{97D1C153-FD59-4314-914B-412C0B9578AF}">
      <tableStyleElement type="wholeTable" dxfId="93"/>
      <tableStyleElement type="headerRow" dxfId="92"/>
    </tableStyle>
    <tableStyle name="Style de tableau 1" pivot="0" count="2" xr9:uid="{77B14E04-1DAC-4738-AFA8-6BE045D47D42}">
      <tableStyleElement type="firstRowStripe" dxfId="91"/>
      <tableStyleElement type="secondRowStripe" dxfId="90"/>
    </tableStyle>
  </tableStyles>
  <colors>
    <mruColors>
      <color rgb="FFE7FDFA"/>
      <color rgb="FF33CCCC"/>
      <color rgb="FF039BA4"/>
      <color rgb="FF00BAB3"/>
      <color rgb="FFFFFBE5"/>
      <color rgb="FFFFF2B3"/>
      <color rgb="FFF8DC8C"/>
      <color rgb="FF8E3A80"/>
      <color rgb="FFFFF9DD"/>
      <color rgb="FFCDFFFD"/>
    </mruColors>
  </colors>
  <extLst>
    <ext xmlns:x14="http://schemas.microsoft.com/office/spreadsheetml/2009/9/main" uri="{46F421CA-312F-682f-3DD2-61675219B42D}">
      <x14:dxfs count="8">
        <dxf>
          <font>
            <b/>
            <i val="0"/>
            <sz val="14"/>
            <name val="Arial"/>
            <family val="2"/>
            <scheme val="none"/>
          </font>
          <fill>
            <patternFill>
              <bgColor rgb="FFFFC000"/>
            </patternFill>
          </fill>
        </dxf>
        <dxf>
          <font>
            <b val="0"/>
            <i val="0"/>
            <sz val="14"/>
            <name val="Arial"/>
            <family val="2"/>
            <scheme val="none"/>
          </font>
          <fill>
            <patternFill>
              <bgColor rgb="FFFFC000"/>
            </patternFill>
          </fill>
        </dxf>
        <dxf>
          <font>
            <b/>
            <i val="0"/>
            <sz val="14"/>
            <color theme="0"/>
            <name val="Arial"/>
            <family val="2"/>
            <scheme val="none"/>
          </font>
          <fill>
            <patternFill>
              <bgColor rgb="FFFF0000"/>
            </patternFill>
          </fill>
        </dxf>
        <dxf>
          <font>
            <b val="0"/>
            <i val="0"/>
            <sz val="14"/>
            <color theme="0"/>
            <name val="Arial"/>
            <family val="2"/>
            <scheme val="none"/>
          </font>
          <fill>
            <patternFill>
              <bgColor rgb="FFFF0000"/>
            </patternFill>
          </fill>
        </dxf>
        <dxf>
          <font>
            <b/>
            <i val="0"/>
            <sz val="14"/>
            <color theme="0"/>
            <name val="Arial"/>
            <family val="2"/>
            <scheme val="none"/>
          </font>
          <fill>
            <patternFill>
              <bgColor rgb="FF7030A0"/>
            </patternFill>
          </fill>
        </dxf>
        <dxf>
          <font>
            <b val="0"/>
            <i val="0"/>
            <sz val="14"/>
            <color theme="0"/>
            <name val="Arial"/>
            <family val="2"/>
            <scheme val="none"/>
          </font>
          <fill>
            <patternFill>
              <bgColor rgb="FF7030A0"/>
            </patternFill>
          </fill>
        </dxf>
        <dxf>
          <font>
            <b/>
            <i val="0"/>
            <sz val="14"/>
            <name val="Arial"/>
            <family val="2"/>
            <scheme val="none"/>
          </font>
          <fill>
            <patternFill>
              <bgColor rgb="FF33CCCC"/>
            </patternFill>
          </fill>
        </dxf>
        <dxf>
          <font>
            <sz val="14"/>
            <name val="Arial"/>
            <family val="2"/>
            <scheme val="none"/>
          </font>
          <fill>
            <patternFill>
              <bgColor rgb="FF33CCCC"/>
            </patternFill>
          </fill>
        </dxf>
      </x14:dxfs>
    </ext>
    <ext xmlns:x14="http://schemas.microsoft.com/office/spreadsheetml/2009/9/main" uri="{EB79DEF2-80B8-43e5-95BD-54CBDDF9020C}">
      <x14:slicerStyles defaultSlicerStyle="SlicerStyleLight1">
        <x14:slicerStyle name="Style de segment 1">
          <x14:slicerStyleElements>
            <x14:slicerStyleElement type="selectedItemWithData" dxfId="7"/>
            <x14:slicerStyleElement type="hoveredSelectedItemWithData" dxfId="6"/>
          </x14:slicerStyleElements>
        </x14:slicerStyle>
        <x14:slicerStyle name="Style de segment 2">
          <x14:slicerStyleElements>
            <x14:slicerStyleElement type="selectedItemWithData" dxfId="5"/>
            <x14:slicerStyleElement type="hoveredSelectedItemWithData" dxfId="4"/>
          </x14:slicerStyleElements>
        </x14:slicerStyle>
        <x14:slicerStyle name="Style de segment 3">
          <x14:slicerStyleElements>
            <x14:slicerStyleElement type="selectedItemWithData" dxfId="3"/>
            <x14:slicerStyleElement type="hoveredSelectedItemWithData" dxfId="2"/>
          </x14:slicerStyleElements>
        </x14:slicerStyle>
        <x14:slicerStyle name="Style de segment 4">
          <x14:slicerStyleElements>
            <x14:slicerStyleElement type="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microsoft.com/office/2007/relationships/slicerCache" Target="slicerCaches/slicerCache2.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tyles" Target="styles.xml"/><Relationship Id="rId5" Type="http://schemas.openxmlformats.org/officeDocument/2006/relationships/externalLink" Target="externalLinks/externalLink1.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22/10/relationships/richValueRel" Target="richData/richValueRel.xml"/></Relationships>
</file>

<file path=xl/ctrlProps/ctrlProp1.xml><?xml version="1.0" encoding="utf-8"?>
<formControlPr xmlns="http://schemas.microsoft.com/office/spreadsheetml/2009/9/main" objectType="CheckBox" fmlaLink="$L$7" lockText="1"/>
</file>

<file path=xl/ctrlProps/ctrlProp10.xml><?xml version="1.0" encoding="utf-8"?>
<formControlPr xmlns="http://schemas.microsoft.com/office/spreadsheetml/2009/9/main" objectType="CheckBox" fmlaLink="$L$13" lockText="1"/>
</file>

<file path=xl/ctrlProps/ctrlProp11.xml><?xml version="1.0" encoding="utf-8"?>
<formControlPr xmlns="http://schemas.microsoft.com/office/spreadsheetml/2009/9/main" objectType="CheckBox" fmlaLink="$Q$12" lockText="1"/>
</file>

<file path=xl/ctrlProps/ctrlProp12.xml><?xml version="1.0" encoding="utf-8"?>
<formControlPr xmlns="http://schemas.microsoft.com/office/spreadsheetml/2009/9/main" objectType="CheckBox" fmlaLink="$Q$13" lockText="1"/>
</file>

<file path=xl/ctrlProps/ctrlProp13.xml><?xml version="1.0" encoding="utf-8"?>
<formControlPr xmlns="http://schemas.microsoft.com/office/spreadsheetml/2009/9/main" objectType="CheckBox" fmlaLink="$V$7" lockText="1"/>
</file>

<file path=xl/ctrlProps/ctrlProp14.xml><?xml version="1.0" encoding="utf-8"?>
<formControlPr xmlns="http://schemas.microsoft.com/office/spreadsheetml/2009/9/main" objectType="CheckBox" fmlaLink="$V$8" lockText="1"/>
</file>

<file path=xl/ctrlProps/ctrlProp15.xml><?xml version="1.0" encoding="utf-8"?>
<formControlPr xmlns="http://schemas.microsoft.com/office/spreadsheetml/2009/9/main" objectType="CheckBox" fmlaLink="$V$9" lockText="1"/>
</file>

<file path=xl/ctrlProps/ctrlProp16.xml><?xml version="1.0" encoding="utf-8"?>
<formControlPr xmlns="http://schemas.microsoft.com/office/spreadsheetml/2009/9/main" objectType="CheckBox" fmlaLink="$V$11" lockText="1"/>
</file>

<file path=xl/ctrlProps/ctrlProp17.xml><?xml version="1.0" encoding="utf-8"?>
<formControlPr xmlns="http://schemas.microsoft.com/office/spreadsheetml/2009/9/main" objectType="CheckBox" fmlaLink="$V$12" lockText="1"/>
</file>

<file path=xl/ctrlProps/ctrlProp18.xml><?xml version="1.0" encoding="utf-8"?>
<formControlPr xmlns="http://schemas.microsoft.com/office/spreadsheetml/2009/9/main" objectType="CheckBox" fmlaLink="$V$13" lockText="1"/>
</file>

<file path=xl/ctrlProps/ctrlProp19.xml><?xml version="1.0" encoding="utf-8"?>
<formControlPr xmlns="http://schemas.microsoft.com/office/spreadsheetml/2009/9/main" objectType="CheckBox" fmlaLink="$L$16" lockText="1"/>
</file>

<file path=xl/ctrlProps/ctrlProp2.xml><?xml version="1.0" encoding="utf-8"?>
<formControlPr xmlns="http://schemas.microsoft.com/office/spreadsheetml/2009/9/main" objectType="CheckBox" fmlaLink="$Q$7" lockText="1"/>
</file>

<file path=xl/ctrlProps/ctrlProp20.xml><?xml version="1.0" encoding="utf-8"?>
<formControlPr xmlns="http://schemas.microsoft.com/office/spreadsheetml/2009/9/main" objectType="CheckBox" fmlaLink="$Q$16" lockText="1"/>
</file>

<file path=xl/ctrlProps/ctrlProp21.xml><?xml version="1.0" encoding="utf-8"?>
<formControlPr xmlns="http://schemas.microsoft.com/office/spreadsheetml/2009/9/main" objectType="CheckBox" fmlaLink="$L$17" lockText="1"/>
</file>

<file path=xl/ctrlProps/ctrlProp22.xml><?xml version="1.0" encoding="utf-8"?>
<formControlPr xmlns="http://schemas.microsoft.com/office/spreadsheetml/2009/9/main" objectType="CheckBox" fmlaLink="$L$18" lockText="1"/>
</file>

<file path=xl/ctrlProps/ctrlProp23.xml><?xml version="1.0" encoding="utf-8"?>
<formControlPr xmlns="http://schemas.microsoft.com/office/spreadsheetml/2009/9/main" objectType="CheckBox" fmlaLink="$Q$17" lockText="1"/>
</file>

<file path=xl/ctrlProps/ctrlProp24.xml><?xml version="1.0" encoding="utf-8"?>
<formControlPr xmlns="http://schemas.microsoft.com/office/spreadsheetml/2009/9/main" objectType="CheckBox" fmlaLink="$Q$18" lockText="1"/>
</file>

<file path=xl/ctrlProps/ctrlProp25.xml><?xml version="1.0" encoding="utf-8"?>
<formControlPr xmlns="http://schemas.microsoft.com/office/spreadsheetml/2009/9/main" objectType="CheckBox" fmlaLink="$V$16" lockText="1"/>
</file>

<file path=xl/ctrlProps/ctrlProp26.xml><?xml version="1.0" encoding="utf-8"?>
<formControlPr xmlns="http://schemas.microsoft.com/office/spreadsheetml/2009/9/main" objectType="CheckBox" fmlaLink="$V$17" lockText="1"/>
</file>

<file path=xl/ctrlProps/ctrlProp27.xml><?xml version="1.0" encoding="utf-8"?>
<formControlPr xmlns="http://schemas.microsoft.com/office/spreadsheetml/2009/9/main" objectType="CheckBox" fmlaLink="$V$18"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CheckBox" fmlaLink="$L$7" lockText="1"/>
</file>

<file path=xl/ctrlProps/ctrlProp3.xml><?xml version="1.0" encoding="utf-8"?>
<formControlPr xmlns="http://schemas.microsoft.com/office/spreadsheetml/2009/9/main" objectType="CheckBox" fmlaLink="$L$8" lockText="1"/>
</file>

<file path=xl/ctrlProps/ctrlProp30.xml><?xml version="1.0" encoding="utf-8"?>
<formControlPr xmlns="http://schemas.microsoft.com/office/spreadsheetml/2009/9/main" objectType="CheckBox" fmlaLink="$Q$7" lockText="1"/>
</file>

<file path=xl/ctrlProps/ctrlProp31.xml><?xml version="1.0" encoding="utf-8"?>
<formControlPr xmlns="http://schemas.microsoft.com/office/spreadsheetml/2009/9/main" objectType="CheckBox" fmlaLink="$L$8" lockText="1"/>
</file>

<file path=xl/ctrlProps/ctrlProp32.xml><?xml version="1.0" encoding="utf-8"?>
<formControlPr xmlns="http://schemas.microsoft.com/office/spreadsheetml/2009/9/main" objectType="CheckBox" fmlaLink="$L$9" lockText="1"/>
</file>

<file path=xl/ctrlProps/ctrlProp33.xml><?xml version="1.0" encoding="utf-8"?>
<formControlPr xmlns="http://schemas.microsoft.com/office/spreadsheetml/2009/9/main" objectType="CheckBox" fmlaLink="$Q$8" lockText="1"/>
</file>

<file path=xl/ctrlProps/ctrlProp34.xml><?xml version="1.0" encoding="utf-8"?>
<formControlPr xmlns="http://schemas.microsoft.com/office/spreadsheetml/2009/9/main" objectType="CheckBox" fmlaLink="$Q$9" lockText="1"/>
</file>

<file path=xl/ctrlProps/ctrlProp35.xml><?xml version="1.0" encoding="utf-8"?>
<formControlPr xmlns="http://schemas.microsoft.com/office/spreadsheetml/2009/9/main" objectType="CheckBox" fmlaLink="$L$11" lockText="1"/>
</file>

<file path=xl/ctrlProps/ctrlProp36.xml><?xml version="1.0" encoding="utf-8"?>
<formControlPr xmlns="http://schemas.microsoft.com/office/spreadsheetml/2009/9/main" objectType="CheckBox" fmlaLink="$Q$11" lockText="1"/>
</file>

<file path=xl/ctrlProps/ctrlProp37.xml><?xml version="1.0" encoding="utf-8"?>
<formControlPr xmlns="http://schemas.microsoft.com/office/spreadsheetml/2009/9/main" objectType="CheckBox" fmlaLink="$L$12" lockText="1"/>
</file>

<file path=xl/ctrlProps/ctrlProp38.xml><?xml version="1.0" encoding="utf-8"?>
<formControlPr xmlns="http://schemas.microsoft.com/office/spreadsheetml/2009/9/main" objectType="CheckBox" fmlaLink="$L$13" lockText="1"/>
</file>

<file path=xl/ctrlProps/ctrlProp39.xml><?xml version="1.0" encoding="utf-8"?>
<formControlPr xmlns="http://schemas.microsoft.com/office/spreadsheetml/2009/9/main" objectType="CheckBox" fmlaLink="$Q$12" lockText="1"/>
</file>

<file path=xl/ctrlProps/ctrlProp4.xml><?xml version="1.0" encoding="utf-8"?>
<formControlPr xmlns="http://schemas.microsoft.com/office/spreadsheetml/2009/9/main" objectType="CheckBox" fmlaLink="$L$9" lockText="1"/>
</file>

<file path=xl/ctrlProps/ctrlProp40.xml><?xml version="1.0" encoding="utf-8"?>
<formControlPr xmlns="http://schemas.microsoft.com/office/spreadsheetml/2009/9/main" objectType="CheckBox" fmlaLink="$Q$13" lockText="1"/>
</file>

<file path=xl/ctrlProps/ctrlProp41.xml><?xml version="1.0" encoding="utf-8"?>
<formControlPr xmlns="http://schemas.microsoft.com/office/spreadsheetml/2009/9/main" objectType="CheckBox" fmlaLink="$V$7" lockText="1"/>
</file>

<file path=xl/ctrlProps/ctrlProp42.xml><?xml version="1.0" encoding="utf-8"?>
<formControlPr xmlns="http://schemas.microsoft.com/office/spreadsheetml/2009/9/main" objectType="CheckBox" fmlaLink="$V$8" lockText="1"/>
</file>

<file path=xl/ctrlProps/ctrlProp43.xml><?xml version="1.0" encoding="utf-8"?>
<formControlPr xmlns="http://schemas.microsoft.com/office/spreadsheetml/2009/9/main" objectType="CheckBox" fmlaLink="$V$9" lockText="1"/>
</file>

<file path=xl/ctrlProps/ctrlProp44.xml><?xml version="1.0" encoding="utf-8"?>
<formControlPr xmlns="http://schemas.microsoft.com/office/spreadsheetml/2009/9/main" objectType="CheckBox" fmlaLink="$V$11" lockText="1"/>
</file>

<file path=xl/ctrlProps/ctrlProp45.xml><?xml version="1.0" encoding="utf-8"?>
<formControlPr xmlns="http://schemas.microsoft.com/office/spreadsheetml/2009/9/main" objectType="CheckBox" fmlaLink="$V$12" lockText="1"/>
</file>

<file path=xl/ctrlProps/ctrlProp46.xml><?xml version="1.0" encoding="utf-8"?>
<formControlPr xmlns="http://schemas.microsoft.com/office/spreadsheetml/2009/9/main" objectType="CheckBox" fmlaLink="$V$13" lockText="1"/>
</file>

<file path=xl/ctrlProps/ctrlProp5.xml><?xml version="1.0" encoding="utf-8"?>
<formControlPr xmlns="http://schemas.microsoft.com/office/spreadsheetml/2009/9/main" objectType="CheckBox" fmlaLink="$Q$8" lockText="1"/>
</file>

<file path=xl/ctrlProps/ctrlProp6.xml><?xml version="1.0" encoding="utf-8"?>
<formControlPr xmlns="http://schemas.microsoft.com/office/spreadsheetml/2009/9/main" objectType="CheckBox" fmlaLink="$Q$9" lockText="1"/>
</file>

<file path=xl/ctrlProps/ctrlProp7.xml><?xml version="1.0" encoding="utf-8"?>
<formControlPr xmlns="http://schemas.microsoft.com/office/spreadsheetml/2009/9/main" objectType="CheckBox" fmlaLink="$L$11" lockText="1"/>
</file>

<file path=xl/ctrlProps/ctrlProp8.xml><?xml version="1.0" encoding="utf-8"?>
<formControlPr xmlns="http://schemas.microsoft.com/office/spreadsheetml/2009/9/main" objectType="CheckBox" fmlaLink="$Q$11" lockText="1"/>
</file>

<file path=xl/ctrlProps/ctrlProp9.xml><?xml version="1.0" encoding="utf-8"?>
<formControlPr xmlns="http://schemas.microsoft.com/office/spreadsheetml/2009/9/main" objectType="CheckBox" fmlaLink="$L$12" lockText="1"/>
</file>

<file path=xl/drawings/_rels/drawing1.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png"/></Relationships>
</file>

<file path=xl/drawings/_rels/drawing2.xml.rels><?xml version="1.0" encoding="UTF-8" standalone="yes"?>
<Relationships xmlns="http://schemas.openxmlformats.org/package/2006/relationships"><Relationship Id="rId1" Type="http://schemas.openxmlformats.org/officeDocument/2006/relationships/image" Target="../media/image7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0</xdr:col>
      <xdr:colOff>512273</xdr:colOff>
      <xdr:row>0</xdr:row>
      <xdr:rowOff>153683</xdr:rowOff>
    </xdr:from>
    <xdr:to>
      <xdr:col>1</xdr:col>
      <xdr:colOff>1316181</xdr:colOff>
      <xdr:row>0</xdr:row>
      <xdr:rowOff>870859</xdr:rowOff>
    </xdr:to>
    <xdr:pic>
      <xdr:nvPicPr>
        <xdr:cNvPr id="2" name="Imag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273" y="153683"/>
          <a:ext cx="2595103" cy="71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0</xdr:colOff>
      <xdr:row>0</xdr:row>
      <xdr:rowOff>65376</xdr:rowOff>
    </xdr:from>
    <xdr:to>
      <xdr:col>12</xdr:col>
      <xdr:colOff>0</xdr:colOff>
      <xdr:row>0</xdr:row>
      <xdr:rowOff>476299</xdr:rowOff>
    </xdr:to>
    <xdr:pic>
      <xdr:nvPicPr>
        <xdr:cNvPr id="4" name="Image 1344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404865">
          <a:off x="13548301" y="65376"/>
          <a:ext cx="463444" cy="41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189978</xdr:colOff>
      <xdr:row>10</xdr:row>
      <xdr:rowOff>232477</xdr:rowOff>
    </xdr:from>
    <xdr:to>
      <xdr:col>1</xdr:col>
      <xdr:colOff>1100628</xdr:colOff>
      <xdr:row>10</xdr:row>
      <xdr:rowOff>487331</xdr:rowOff>
    </xdr:to>
    <xdr:sp macro="" textlink="">
      <xdr:nvSpPr>
        <xdr:cNvPr id="3" name="Flèche : droite 2">
          <a:extLst>
            <a:ext uri="{FF2B5EF4-FFF2-40B4-BE49-F238E27FC236}">
              <a16:creationId xmlns:a16="http://schemas.microsoft.com/office/drawing/2014/main" id="{3973F3F8-9493-28BA-8201-8E9DF9C54F3E}"/>
            </a:ext>
          </a:extLst>
        </xdr:cNvPr>
        <xdr:cNvSpPr/>
      </xdr:nvSpPr>
      <xdr:spPr>
        <a:xfrm>
          <a:off x="1971276" y="5952424"/>
          <a:ext cx="910650" cy="254854"/>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bg1"/>
            </a:solidFill>
          </a:endParaRPr>
        </a:p>
      </xdr:txBody>
    </xdr:sp>
    <xdr:clientData/>
  </xdr:twoCellAnchor>
  <xdr:twoCellAnchor>
    <xdr:from>
      <xdr:col>7</xdr:col>
      <xdr:colOff>4591580</xdr:colOff>
      <xdr:row>10</xdr:row>
      <xdr:rowOff>229729</xdr:rowOff>
    </xdr:from>
    <xdr:to>
      <xdr:col>7</xdr:col>
      <xdr:colOff>5491253</xdr:colOff>
      <xdr:row>10</xdr:row>
      <xdr:rowOff>490026</xdr:rowOff>
    </xdr:to>
    <xdr:sp macro="" textlink="">
      <xdr:nvSpPr>
        <xdr:cNvPr id="5" name="Flèche : droite 4">
          <a:extLst>
            <a:ext uri="{FF2B5EF4-FFF2-40B4-BE49-F238E27FC236}">
              <a16:creationId xmlns:a16="http://schemas.microsoft.com/office/drawing/2014/main" id="{BD250B8B-32F0-632E-1BEC-4B167ADA3BFE}"/>
            </a:ext>
          </a:extLst>
        </xdr:cNvPr>
        <xdr:cNvSpPr/>
      </xdr:nvSpPr>
      <xdr:spPr>
        <a:xfrm>
          <a:off x="14319451" y="5949676"/>
          <a:ext cx="899673" cy="260297"/>
        </a:xfrm>
        <a:prstGeom prst="rightArrow">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bg1"/>
            </a:solidFill>
          </a:endParaRPr>
        </a:p>
      </xdr:txBody>
    </xdr:sp>
    <xdr:clientData/>
  </xdr:twoCellAnchor>
  <xdr:twoCellAnchor editAs="absolute">
    <xdr:from>
      <xdr:col>0</xdr:col>
      <xdr:colOff>117180</xdr:colOff>
      <xdr:row>4</xdr:row>
      <xdr:rowOff>296883</xdr:rowOff>
    </xdr:from>
    <xdr:to>
      <xdr:col>2</xdr:col>
      <xdr:colOff>207818</xdr:colOff>
      <xdr:row>9</xdr:row>
      <xdr:rowOff>69273</xdr:rowOff>
    </xdr:to>
    <mc:AlternateContent xmlns:mc="http://schemas.openxmlformats.org/markup-compatibility/2006" xmlns:sle15="http://schemas.microsoft.com/office/drawing/2012/slicer">
      <mc:Choice Requires="sle15">
        <xdr:graphicFrame macro="">
          <xdr:nvGraphicFramePr>
            <xdr:cNvPr id="16" name="Colonne1">
              <a:extLst>
                <a:ext uri="{FF2B5EF4-FFF2-40B4-BE49-F238E27FC236}">
                  <a16:creationId xmlns:a16="http://schemas.microsoft.com/office/drawing/2014/main" id="{DE6D8C14-4495-743B-DDED-2E752F75A3EF}"/>
                </a:ext>
              </a:extLst>
            </xdr:cNvPr>
            <xdr:cNvGraphicFramePr/>
          </xdr:nvGraphicFramePr>
          <xdr:xfrm>
            <a:off x="0" y="0"/>
            <a:ext cx="0" cy="0"/>
          </xdr:xfrm>
          <a:graphic>
            <a:graphicData uri="http://schemas.microsoft.com/office/drawing/2010/slicer">
              <sle:slicer xmlns:sle="http://schemas.microsoft.com/office/drawing/2010/slicer" name="Colonne1"/>
            </a:graphicData>
          </a:graphic>
        </xdr:graphicFrame>
      </mc:Choice>
      <mc:Fallback xmlns="">
        <xdr:sp macro="" textlink="">
          <xdr:nvSpPr>
            <xdr:cNvPr id="0" name=""/>
            <xdr:cNvSpPr>
              <a:spLocks noTextEdit="1"/>
            </xdr:cNvSpPr>
          </xdr:nvSpPr>
          <xdr:spPr>
            <a:xfrm>
              <a:off x="117180" y="2365168"/>
              <a:ext cx="3574067" cy="3028209"/>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587007</xdr:colOff>
      <xdr:row>4</xdr:row>
      <xdr:rowOff>274675</xdr:rowOff>
    </xdr:from>
    <xdr:to>
      <xdr:col>4</xdr:col>
      <xdr:colOff>593768</xdr:colOff>
      <xdr:row>9</xdr:row>
      <xdr:rowOff>69272</xdr:rowOff>
    </xdr:to>
    <mc:AlternateContent xmlns:mc="http://schemas.openxmlformats.org/markup-compatibility/2006" xmlns:sle15="http://schemas.microsoft.com/office/drawing/2012/slicer">
      <mc:Choice Requires="sle15">
        <xdr:graphicFrame macro="">
          <xdr:nvGraphicFramePr>
            <xdr:cNvPr id="17" name="Colonne2">
              <a:extLst>
                <a:ext uri="{FF2B5EF4-FFF2-40B4-BE49-F238E27FC236}">
                  <a16:creationId xmlns:a16="http://schemas.microsoft.com/office/drawing/2014/main" id="{8F9717FD-314B-F6EF-1650-CB483A22B8B4}"/>
                </a:ext>
              </a:extLst>
            </xdr:cNvPr>
            <xdr:cNvGraphicFramePr/>
          </xdr:nvGraphicFramePr>
          <xdr:xfrm>
            <a:off x="0" y="0"/>
            <a:ext cx="0" cy="0"/>
          </xdr:xfrm>
          <a:graphic>
            <a:graphicData uri="http://schemas.microsoft.com/office/drawing/2010/slicer">
              <sle:slicer xmlns:sle="http://schemas.microsoft.com/office/drawing/2010/slicer" name="Colonne2"/>
            </a:graphicData>
          </a:graphic>
        </xdr:graphicFrame>
      </mc:Choice>
      <mc:Fallback xmlns="">
        <xdr:sp macro="" textlink="">
          <xdr:nvSpPr>
            <xdr:cNvPr id="0" name=""/>
            <xdr:cNvSpPr>
              <a:spLocks noTextEdit="1"/>
            </xdr:cNvSpPr>
          </xdr:nvSpPr>
          <xdr:spPr>
            <a:xfrm>
              <a:off x="4070436" y="2342960"/>
              <a:ext cx="3450603" cy="3050416"/>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4</xdr:col>
      <xdr:colOff>964758</xdr:colOff>
      <xdr:row>4</xdr:row>
      <xdr:rowOff>267195</xdr:rowOff>
    </xdr:from>
    <xdr:to>
      <xdr:col>7</xdr:col>
      <xdr:colOff>1919842</xdr:colOff>
      <xdr:row>9</xdr:row>
      <xdr:rowOff>89063</xdr:rowOff>
    </xdr:to>
    <mc:AlternateContent xmlns:mc="http://schemas.openxmlformats.org/markup-compatibility/2006" xmlns:sle15="http://schemas.microsoft.com/office/drawing/2012/slicer">
      <mc:Choice Requires="sle15">
        <xdr:graphicFrame macro="">
          <xdr:nvGraphicFramePr>
            <xdr:cNvPr id="18" name="Colonne3">
              <a:extLst>
                <a:ext uri="{FF2B5EF4-FFF2-40B4-BE49-F238E27FC236}">
                  <a16:creationId xmlns:a16="http://schemas.microsoft.com/office/drawing/2014/main" id="{3A02C89E-AC48-5F71-6E0B-409D3CDC0EB1}"/>
                </a:ext>
              </a:extLst>
            </xdr:cNvPr>
            <xdr:cNvGraphicFramePr/>
          </xdr:nvGraphicFramePr>
          <xdr:xfrm>
            <a:off x="0" y="0"/>
            <a:ext cx="0" cy="0"/>
          </xdr:xfrm>
          <a:graphic>
            <a:graphicData uri="http://schemas.microsoft.com/office/drawing/2010/slicer">
              <sle:slicer xmlns:sle="http://schemas.microsoft.com/office/drawing/2010/slicer" name="Colonne3"/>
            </a:graphicData>
          </a:graphic>
        </xdr:graphicFrame>
      </mc:Choice>
      <mc:Fallback xmlns="">
        <xdr:sp macro="" textlink="">
          <xdr:nvSpPr>
            <xdr:cNvPr id="0" name=""/>
            <xdr:cNvSpPr>
              <a:spLocks noTextEdit="1"/>
            </xdr:cNvSpPr>
          </xdr:nvSpPr>
          <xdr:spPr>
            <a:xfrm>
              <a:off x="7900565" y="2335480"/>
              <a:ext cx="3707565" cy="3077687"/>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7</xdr:col>
      <xdr:colOff>2384198</xdr:colOff>
      <xdr:row>4</xdr:row>
      <xdr:rowOff>267195</xdr:rowOff>
    </xdr:from>
    <xdr:to>
      <xdr:col>7</xdr:col>
      <xdr:colOff>5878285</xdr:colOff>
      <xdr:row>9</xdr:row>
      <xdr:rowOff>108857</xdr:rowOff>
    </xdr:to>
    <mc:AlternateContent xmlns:mc="http://schemas.openxmlformats.org/markup-compatibility/2006" xmlns:sle15="http://schemas.microsoft.com/office/drawing/2012/slicer">
      <mc:Choice Requires="sle15">
        <xdr:graphicFrame macro="">
          <xdr:nvGraphicFramePr>
            <xdr:cNvPr id="19" name="Colonne4">
              <a:extLst>
                <a:ext uri="{FF2B5EF4-FFF2-40B4-BE49-F238E27FC236}">
                  <a16:creationId xmlns:a16="http://schemas.microsoft.com/office/drawing/2014/main" id="{D3AACCBA-0B24-B048-2699-0C23E8122F28}"/>
                </a:ext>
              </a:extLst>
            </xdr:cNvPr>
            <xdr:cNvGraphicFramePr/>
          </xdr:nvGraphicFramePr>
          <xdr:xfrm>
            <a:off x="0" y="0"/>
            <a:ext cx="0" cy="0"/>
          </xdr:xfrm>
          <a:graphic>
            <a:graphicData uri="http://schemas.microsoft.com/office/drawing/2010/slicer">
              <sle:slicer xmlns:sle="http://schemas.microsoft.com/office/drawing/2010/slicer" name="Colonne4"/>
            </a:graphicData>
          </a:graphic>
        </xdr:graphicFrame>
      </mc:Choice>
      <mc:Fallback xmlns="">
        <xdr:sp macro="" textlink="">
          <xdr:nvSpPr>
            <xdr:cNvPr id="0" name=""/>
            <xdr:cNvSpPr>
              <a:spLocks noTextEdit="1"/>
            </xdr:cNvSpPr>
          </xdr:nvSpPr>
          <xdr:spPr>
            <a:xfrm>
              <a:off x="12072486" y="2335480"/>
              <a:ext cx="3790968" cy="3097481"/>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xdr:from>
      <xdr:col>47</xdr:col>
      <xdr:colOff>92388</xdr:colOff>
      <xdr:row>11</xdr:row>
      <xdr:rowOff>594141</xdr:rowOff>
    </xdr:from>
    <xdr:to>
      <xdr:col>58</xdr:col>
      <xdr:colOff>255677</xdr:colOff>
      <xdr:row>11</xdr:row>
      <xdr:rowOff>837469</xdr:rowOff>
    </xdr:to>
    <xdr:sp macro="" textlink="">
      <xdr:nvSpPr>
        <xdr:cNvPr id="8" name="Accolade ouvrante 7">
          <a:extLst>
            <a:ext uri="{FF2B5EF4-FFF2-40B4-BE49-F238E27FC236}">
              <a16:creationId xmlns:a16="http://schemas.microsoft.com/office/drawing/2014/main" id="{E7DEFF60-52E3-4717-9198-9C8E70D44C61}"/>
            </a:ext>
          </a:extLst>
        </xdr:cNvPr>
        <xdr:cNvSpPr/>
      </xdr:nvSpPr>
      <xdr:spPr>
        <a:xfrm rot="5400000">
          <a:off x="46573246" y="4654099"/>
          <a:ext cx="243328" cy="4175452"/>
        </a:xfrm>
        <a:prstGeom prst="leftBrace">
          <a:avLst>
            <a:gd name="adj1" fmla="val 8333"/>
            <a:gd name="adj2" fmla="val 47613"/>
          </a:avLst>
        </a:prstGeom>
        <a:noFill/>
        <a:ln>
          <a:solidFill>
            <a:schemeClr val="bg1"/>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59</xdr:col>
      <xdr:colOff>108399</xdr:colOff>
      <xdr:row>11</xdr:row>
      <xdr:rowOff>594143</xdr:rowOff>
    </xdr:from>
    <xdr:to>
      <xdr:col>79</xdr:col>
      <xdr:colOff>217256</xdr:colOff>
      <xdr:row>11</xdr:row>
      <xdr:rowOff>837470</xdr:rowOff>
    </xdr:to>
    <xdr:sp macro="" textlink="">
      <xdr:nvSpPr>
        <xdr:cNvPr id="9" name="Accolade ouvrante 8">
          <a:extLst>
            <a:ext uri="{FF2B5EF4-FFF2-40B4-BE49-F238E27FC236}">
              <a16:creationId xmlns:a16="http://schemas.microsoft.com/office/drawing/2014/main" id="{9DA68E89-09A3-492D-974C-FB7D7039B6F0}"/>
            </a:ext>
          </a:extLst>
        </xdr:cNvPr>
        <xdr:cNvSpPr/>
      </xdr:nvSpPr>
      <xdr:spPr>
        <a:xfrm rot="5400000">
          <a:off x="52245939" y="3343929"/>
          <a:ext cx="243327" cy="6795795"/>
        </a:xfrm>
        <a:prstGeom prst="leftBrace">
          <a:avLst>
            <a:gd name="adj1" fmla="val 8333"/>
            <a:gd name="adj2" fmla="val 39305"/>
          </a:avLst>
        </a:prstGeom>
        <a:noFill/>
        <a:ln>
          <a:solidFill>
            <a:schemeClr val="bg1"/>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38100</xdr:colOff>
          <xdr:row>6</xdr:row>
          <xdr:rowOff>22860</xdr:rowOff>
        </xdr:from>
        <xdr:to>
          <xdr:col>12</xdr:col>
          <xdr:colOff>45720</xdr:colOff>
          <xdr:row>6</xdr:row>
          <xdr:rowOff>213360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68580</xdr:colOff>
          <xdr:row>6</xdr:row>
          <xdr:rowOff>198120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1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7620</xdr:rowOff>
        </xdr:from>
        <xdr:to>
          <xdr:col>12</xdr:col>
          <xdr:colOff>45720</xdr:colOff>
          <xdr:row>7</xdr:row>
          <xdr:rowOff>182880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8</xdr:row>
          <xdr:rowOff>7620</xdr:rowOff>
        </xdr:from>
        <xdr:to>
          <xdr:col>12</xdr:col>
          <xdr:colOff>60960</xdr:colOff>
          <xdr:row>8</xdr:row>
          <xdr:rowOff>182880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1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xdr:row>
          <xdr:rowOff>7620</xdr:rowOff>
        </xdr:from>
        <xdr:to>
          <xdr:col>17</xdr:col>
          <xdr:colOff>38100</xdr:colOff>
          <xdr:row>7</xdr:row>
          <xdr:rowOff>198120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1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17</xdr:col>
          <xdr:colOff>83820</xdr:colOff>
          <xdr:row>8</xdr:row>
          <xdr:rowOff>213360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1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10</xdr:row>
          <xdr:rowOff>30480</xdr:rowOff>
        </xdr:from>
        <xdr:to>
          <xdr:col>12</xdr:col>
          <xdr:colOff>22860</xdr:colOff>
          <xdr:row>10</xdr:row>
          <xdr:rowOff>190500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1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60960</xdr:rowOff>
        </xdr:from>
        <xdr:to>
          <xdr:col>17</xdr:col>
          <xdr:colOff>30480</xdr:colOff>
          <xdr:row>11</xdr:row>
          <xdr:rowOff>30480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1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xdr:row>
          <xdr:rowOff>7620</xdr:rowOff>
        </xdr:from>
        <xdr:to>
          <xdr:col>12</xdr:col>
          <xdr:colOff>38100</xdr:colOff>
          <xdr:row>11</xdr:row>
          <xdr:rowOff>213360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1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xdr:row>
          <xdr:rowOff>22860</xdr:rowOff>
        </xdr:from>
        <xdr:to>
          <xdr:col>12</xdr:col>
          <xdr:colOff>76200</xdr:colOff>
          <xdr:row>12</xdr:row>
          <xdr:rowOff>213360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1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22860</xdr:rowOff>
        </xdr:from>
        <xdr:to>
          <xdr:col>17</xdr:col>
          <xdr:colOff>60960</xdr:colOff>
          <xdr:row>12</xdr:row>
          <xdr:rowOff>22860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1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xdr:row>
          <xdr:rowOff>22860</xdr:rowOff>
        </xdr:from>
        <xdr:to>
          <xdr:col>17</xdr:col>
          <xdr:colOff>60960</xdr:colOff>
          <xdr:row>12</xdr:row>
          <xdr:rowOff>213360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1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489857</xdr:colOff>
      <xdr:row>3</xdr:row>
      <xdr:rowOff>713012</xdr:rowOff>
    </xdr:from>
    <xdr:to>
      <xdr:col>19</xdr:col>
      <xdr:colOff>881743</xdr:colOff>
      <xdr:row>5</xdr:row>
      <xdr:rowOff>97970</xdr:rowOff>
    </xdr:to>
    <xdr:sp macro="" textlink="">
      <xdr:nvSpPr>
        <xdr:cNvPr id="2" name="Accolade fermante 1">
          <a:extLst>
            <a:ext uri="{FF2B5EF4-FFF2-40B4-BE49-F238E27FC236}">
              <a16:creationId xmlns:a16="http://schemas.microsoft.com/office/drawing/2014/main" id="{00000000-0008-0000-0200-000002000000}"/>
            </a:ext>
          </a:extLst>
        </xdr:cNvPr>
        <xdr:cNvSpPr/>
      </xdr:nvSpPr>
      <xdr:spPr>
        <a:xfrm rot="16200000">
          <a:off x="12273642" y="5441"/>
          <a:ext cx="288473" cy="4185557"/>
        </a:xfrm>
        <a:prstGeom prst="rightBrace">
          <a:avLst>
            <a:gd name="adj1" fmla="val 118547"/>
            <a:gd name="adj2" fmla="val 50316"/>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1</xdr:col>
      <xdr:colOff>702130</xdr:colOff>
      <xdr:row>0</xdr:row>
      <xdr:rowOff>70756</xdr:rowOff>
    </xdr:from>
    <xdr:to>
      <xdr:col>1</xdr:col>
      <xdr:colOff>3004458</xdr:colOff>
      <xdr:row>1</xdr:row>
      <xdr:rowOff>114267</xdr:rowOff>
    </xdr:to>
    <xdr:pic>
      <xdr:nvPicPr>
        <xdr:cNvPr id="3" name="Imag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4" y="70756"/>
          <a:ext cx="2302328" cy="615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21</xdr:col>
          <xdr:colOff>38100</xdr:colOff>
          <xdr:row>6</xdr:row>
          <xdr:rowOff>0</xdr:rowOff>
        </xdr:from>
        <xdr:to>
          <xdr:col>22</xdr:col>
          <xdr:colOff>38100</xdr:colOff>
          <xdr:row>6</xdr:row>
          <xdr:rowOff>198120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1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7</xdr:row>
          <xdr:rowOff>7620</xdr:rowOff>
        </xdr:from>
        <xdr:to>
          <xdr:col>22</xdr:col>
          <xdr:colOff>7620</xdr:colOff>
          <xdr:row>7</xdr:row>
          <xdr:rowOff>198120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1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8</xdr:row>
          <xdr:rowOff>0</xdr:rowOff>
        </xdr:from>
        <xdr:to>
          <xdr:col>22</xdr:col>
          <xdr:colOff>45720</xdr:colOff>
          <xdr:row>8</xdr:row>
          <xdr:rowOff>213360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1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179614</xdr:colOff>
      <xdr:row>5</xdr:row>
      <xdr:rowOff>266697</xdr:rowOff>
    </xdr:from>
    <xdr:to>
      <xdr:col>23</xdr:col>
      <xdr:colOff>854531</xdr:colOff>
      <xdr:row>5</xdr:row>
      <xdr:rowOff>549728</xdr:rowOff>
    </xdr:to>
    <xdr:sp macro="" textlink="">
      <xdr:nvSpPr>
        <xdr:cNvPr id="6" name="Accolade fermante 5">
          <a:extLst>
            <a:ext uri="{FF2B5EF4-FFF2-40B4-BE49-F238E27FC236}">
              <a16:creationId xmlns:a16="http://schemas.microsoft.com/office/drawing/2014/main" id="{A8135A15-8CA9-4353-8AB9-951D1856A99E}"/>
            </a:ext>
          </a:extLst>
        </xdr:cNvPr>
        <xdr:cNvSpPr/>
      </xdr:nvSpPr>
      <xdr:spPr>
        <a:xfrm rot="16200000">
          <a:off x="14399078" y="1592033"/>
          <a:ext cx="283031" cy="1268188"/>
        </a:xfrm>
        <a:prstGeom prst="rightBrace">
          <a:avLst>
            <a:gd name="adj1" fmla="val 118547"/>
            <a:gd name="adj2" fmla="val 50316"/>
          </a:avLst>
        </a:prstGeom>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21</xdr:col>
          <xdr:colOff>38100</xdr:colOff>
          <xdr:row>10</xdr:row>
          <xdr:rowOff>22860</xdr:rowOff>
        </xdr:from>
        <xdr:to>
          <xdr:col>22</xdr:col>
          <xdr:colOff>38100</xdr:colOff>
          <xdr:row>10</xdr:row>
          <xdr:rowOff>220980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1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22860</xdr:rowOff>
        </xdr:from>
        <xdr:to>
          <xdr:col>22</xdr:col>
          <xdr:colOff>7620</xdr:colOff>
          <xdr:row>11</xdr:row>
          <xdr:rowOff>213360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1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220980</xdr:rowOff>
        </xdr:from>
        <xdr:to>
          <xdr:col>22</xdr:col>
          <xdr:colOff>45720</xdr:colOff>
          <xdr:row>12</xdr:row>
          <xdr:rowOff>213360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1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15</xdr:row>
          <xdr:rowOff>60960</xdr:rowOff>
        </xdr:from>
        <xdr:to>
          <xdr:col>11</xdr:col>
          <xdr:colOff>182880</xdr:colOff>
          <xdr:row>16</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1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15</xdr:row>
          <xdr:rowOff>60960</xdr:rowOff>
        </xdr:from>
        <xdr:to>
          <xdr:col>17</xdr:col>
          <xdr:colOff>0</xdr:colOff>
          <xdr:row>16</xdr:row>
          <xdr:rowOff>30480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1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xdr:row>
          <xdr:rowOff>7620</xdr:rowOff>
        </xdr:from>
        <xdr:to>
          <xdr:col>12</xdr:col>
          <xdr:colOff>7620</xdr:colOff>
          <xdr:row>16</xdr:row>
          <xdr:rowOff>213360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1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17</xdr:row>
          <xdr:rowOff>22860</xdr:rowOff>
        </xdr:from>
        <xdr:to>
          <xdr:col>12</xdr:col>
          <xdr:colOff>45720</xdr:colOff>
          <xdr:row>17</xdr:row>
          <xdr:rowOff>213360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1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16</xdr:row>
          <xdr:rowOff>22860</xdr:rowOff>
        </xdr:from>
        <xdr:to>
          <xdr:col>17</xdr:col>
          <xdr:colOff>22860</xdr:colOff>
          <xdr:row>17</xdr:row>
          <xdr:rowOff>22860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1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17</xdr:row>
          <xdr:rowOff>22860</xdr:rowOff>
        </xdr:from>
        <xdr:to>
          <xdr:col>17</xdr:col>
          <xdr:colOff>22860</xdr:colOff>
          <xdr:row>17</xdr:row>
          <xdr:rowOff>213360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1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15</xdr:row>
          <xdr:rowOff>22860</xdr:rowOff>
        </xdr:from>
        <xdr:to>
          <xdr:col>22</xdr:col>
          <xdr:colOff>7620</xdr:colOff>
          <xdr:row>16</xdr:row>
          <xdr:rowOff>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1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16</xdr:row>
          <xdr:rowOff>38100</xdr:rowOff>
        </xdr:from>
        <xdr:to>
          <xdr:col>21</xdr:col>
          <xdr:colOff>220980</xdr:colOff>
          <xdr:row>17</xdr:row>
          <xdr:rowOff>7620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1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16</xdr:row>
          <xdr:rowOff>220980</xdr:rowOff>
        </xdr:from>
        <xdr:to>
          <xdr:col>22</xdr:col>
          <xdr:colOff>22860</xdr:colOff>
          <xdr:row>17</xdr:row>
          <xdr:rowOff>213360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1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4709160</xdr:colOff>
          <xdr:row>3</xdr:row>
          <xdr:rowOff>22860</xdr:rowOff>
        </xdr:from>
        <xdr:to>
          <xdr:col>2</xdr:col>
          <xdr:colOff>1257300</xdr:colOff>
          <xdr:row>3</xdr:row>
          <xdr:rowOff>601980</xdr:rowOff>
        </xdr:to>
        <xdr:sp macro="" textlink="">
          <xdr:nvSpPr>
            <xdr:cNvPr id="5173" name="Button 53" hidden="1">
              <a:extLst>
                <a:ext uri="{63B3BB69-23CF-44E3-9099-C40C66FF867C}">
                  <a14:compatExt spid="_x0000_s5173"/>
                </a:ext>
                <a:ext uri="{FF2B5EF4-FFF2-40B4-BE49-F238E27FC236}">
                  <a16:creationId xmlns:a16="http://schemas.microsoft.com/office/drawing/2014/main" id="{00000000-0008-0000-0100-00003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fr-FR" sz="1100" b="0" i="0" u="none" strike="noStrike" baseline="0">
                  <a:solidFill>
                    <a:srgbClr val="000000"/>
                  </a:solidFill>
                  <a:latin typeface="Aptos Narrow"/>
                </a:rPr>
                <a:t>Exporter votre devis                 en PDF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22860</xdr:rowOff>
        </xdr:from>
        <xdr:to>
          <xdr:col>12</xdr:col>
          <xdr:colOff>45720</xdr:colOff>
          <xdr:row>6</xdr:row>
          <xdr:rowOff>213360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1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xdr:row>
          <xdr:rowOff>0</xdr:rowOff>
        </xdr:from>
        <xdr:to>
          <xdr:col>17</xdr:col>
          <xdr:colOff>68580</xdr:colOff>
          <xdr:row>6</xdr:row>
          <xdr:rowOff>198120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1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xdr:row>
          <xdr:rowOff>7620</xdr:rowOff>
        </xdr:from>
        <xdr:to>
          <xdr:col>12</xdr:col>
          <xdr:colOff>45720</xdr:colOff>
          <xdr:row>7</xdr:row>
          <xdr:rowOff>182880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1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8</xdr:row>
          <xdr:rowOff>7620</xdr:rowOff>
        </xdr:from>
        <xdr:to>
          <xdr:col>12</xdr:col>
          <xdr:colOff>60960</xdr:colOff>
          <xdr:row>8</xdr:row>
          <xdr:rowOff>182880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1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xdr:row>
          <xdr:rowOff>7620</xdr:rowOff>
        </xdr:from>
        <xdr:to>
          <xdr:col>17</xdr:col>
          <xdr:colOff>38100</xdr:colOff>
          <xdr:row>7</xdr:row>
          <xdr:rowOff>198120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1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17</xdr:col>
          <xdr:colOff>83820</xdr:colOff>
          <xdr:row>8</xdr:row>
          <xdr:rowOff>213360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1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10</xdr:row>
          <xdr:rowOff>30480</xdr:rowOff>
        </xdr:from>
        <xdr:to>
          <xdr:col>12</xdr:col>
          <xdr:colOff>22860</xdr:colOff>
          <xdr:row>10</xdr:row>
          <xdr:rowOff>190500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1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10</xdr:row>
          <xdr:rowOff>60960</xdr:rowOff>
        </xdr:from>
        <xdr:to>
          <xdr:col>17</xdr:col>
          <xdr:colOff>30480</xdr:colOff>
          <xdr:row>11</xdr:row>
          <xdr:rowOff>30480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1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xdr:row>
          <xdr:rowOff>7620</xdr:rowOff>
        </xdr:from>
        <xdr:to>
          <xdr:col>12</xdr:col>
          <xdr:colOff>38100</xdr:colOff>
          <xdr:row>11</xdr:row>
          <xdr:rowOff>213360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1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xdr:row>
          <xdr:rowOff>22860</xdr:rowOff>
        </xdr:from>
        <xdr:to>
          <xdr:col>12</xdr:col>
          <xdr:colOff>76200</xdr:colOff>
          <xdr:row>12</xdr:row>
          <xdr:rowOff>213360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1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11</xdr:row>
          <xdr:rowOff>22860</xdr:rowOff>
        </xdr:from>
        <xdr:to>
          <xdr:col>17</xdr:col>
          <xdr:colOff>60960</xdr:colOff>
          <xdr:row>12</xdr:row>
          <xdr:rowOff>22860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1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xdr:row>
          <xdr:rowOff>22860</xdr:rowOff>
        </xdr:from>
        <xdr:to>
          <xdr:col>17</xdr:col>
          <xdr:colOff>60960</xdr:colOff>
          <xdr:row>12</xdr:row>
          <xdr:rowOff>213360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1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6</xdr:row>
          <xdr:rowOff>0</xdr:rowOff>
        </xdr:from>
        <xdr:to>
          <xdr:col>22</xdr:col>
          <xdr:colOff>38100</xdr:colOff>
          <xdr:row>6</xdr:row>
          <xdr:rowOff>198120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1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7</xdr:row>
          <xdr:rowOff>7620</xdr:rowOff>
        </xdr:from>
        <xdr:to>
          <xdr:col>22</xdr:col>
          <xdr:colOff>7620</xdr:colOff>
          <xdr:row>7</xdr:row>
          <xdr:rowOff>198120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1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8</xdr:row>
          <xdr:rowOff>0</xdr:rowOff>
        </xdr:from>
        <xdr:to>
          <xdr:col>22</xdr:col>
          <xdr:colOff>45720</xdr:colOff>
          <xdr:row>8</xdr:row>
          <xdr:rowOff>213360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1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10</xdr:row>
          <xdr:rowOff>22860</xdr:rowOff>
        </xdr:from>
        <xdr:to>
          <xdr:col>22</xdr:col>
          <xdr:colOff>38100</xdr:colOff>
          <xdr:row>11</xdr:row>
          <xdr:rowOff>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1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22860</xdr:rowOff>
        </xdr:from>
        <xdr:to>
          <xdr:col>22</xdr:col>
          <xdr:colOff>7620</xdr:colOff>
          <xdr:row>11</xdr:row>
          <xdr:rowOff>213360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1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220980</xdr:rowOff>
        </xdr:from>
        <xdr:to>
          <xdr:col>22</xdr:col>
          <xdr:colOff>45720</xdr:colOff>
          <xdr:row>12</xdr:row>
          <xdr:rowOff>213360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1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242689</xdr:colOff>
      <xdr:row>0</xdr:row>
      <xdr:rowOff>45463</xdr:rowOff>
    </xdr:from>
    <xdr:to>
      <xdr:col>1</xdr:col>
      <xdr:colOff>973312</xdr:colOff>
      <xdr:row>1</xdr:row>
      <xdr:rowOff>96049</xdr:rowOff>
    </xdr:to>
    <xdr:pic>
      <xdr:nvPicPr>
        <xdr:cNvPr id="2" name="Imag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2689" y="45463"/>
          <a:ext cx="1928051" cy="594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Services\Commercial\3%20-%20TARIF%20CGMP,%20OUTILS%20&amp;%20REGLES%20DE%20TARIFICATION\OUTILS\Base%20Article%20Actualisable.xlsx" TargetMode="External"/><Relationship Id="rId1" Type="http://schemas.openxmlformats.org/officeDocument/2006/relationships/externalLinkPath" Target="file:///H:\Services\Commercial\3%20-%20TARIF%20CGMP,%20OUTILS%20&amp;%20REGLES%20DE%20TARIFICATION\OUTILS\Base%20Article%20Actualisab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Filtre pour etablir hausse"/>
      <sheetName val="pour transfert Tarif de base "/>
      <sheetName val="Feuil1"/>
      <sheetName val="Cout article code G"/>
      <sheetName val="DTA"/>
      <sheetName val="Tri par Marque"/>
      <sheetName val="les Hors Standard"/>
      <sheetName val="TARIF AU 01012023"/>
      <sheetName val="Matrice tarif "/>
      <sheetName val="TARIF POUR DIFFUSION CLIENT"/>
    </sheetNames>
    <sheetDataSet>
      <sheetData sheetId="0"/>
      <sheetData sheetId="1"/>
      <sheetData sheetId="2"/>
      <sheetData sheetId="3"/>
      <sheetData sheetId="4"/>
      <sheetData sheetId="5">
        <row r="1">
          <cell r="A1" t="str">
            <v>CodeArt</v>
          </cell>
          <cell r="KA1" t="str">
            <v>NbUnite/UVC</v>
          </cell>
          <cell r="KB1" t="str">
            <v>NbUVC/Colis</v>
          </cell>
          <cell r="KC1" t="str">
            <v>NbColis/Palette</v>
          </cell>
        </row>
        <row r="2">
          <cell r="A2" t="str">
            <v>MG00029</v>
          </cell>
          <cell r="KA2">
            <v>100</v>
          </cell>
          <cell r="KB2">
            <v>18</v>
          </cell>
          <cell r="KC2">
            <v>24</v>
          </cell>
        </row>
        <row r="3">
          <cell r="A3" t="str">
            <v>P00220</v>
          </cell>
          <cell r="KA3">
            <v>500</v>
          </cell>
          <cell r="KB3">
            <v>24</v>
          </cell>
          <cell r="KC3">
            <v>24</v>
          </cell>
        </row>
        <row r="4">
          <cell r="A4" t="str">
            <v>P00221</v>
          </cell>
          <cell r="KA4">
            <v>500</v>
          </cell>
          <cell r="KB4">
            <v>24</v>
          </cell>
          <cell r="KC4">
            <v>24</v>
          </cell>
        </row>
        <row r="5">
          <cell r="A5" t="str">
            <v>M00995</v>
          </cell>
          <cell r="KA5">
            <v>40</v>
          </cell>
          <cell r="KB5">
            <v>24</v>
          </cell>
          <cell r="KC5">
            <v>24</v>
          </cell>
        </row>
        <row r="6">
          <cell r="A6" t="str">
            <v>342529</v>
          </cell>
          <cell r="KA6">
            <v>1000</v>
          </cell>
          <cell r="KB6">
            <v>10</v>
          </cell>
          <cell r="KC6">
            <v>48</v>
          </cell>
        </row>
        <row r="7">
          <cell r="A7" t="str">
            <v>418010</v>
          </cell>
          <cell r="KA7">
            <v>200</v>
          </cell>
          <cell r="KB7">
            <v>10</v>
          </cell>
          <cell r="KC7">
            <v>108</v>
          </cell>
        </row>
        <row r="8">
          <cell r="A8" t="str">
            <v>440505</v>
          </cell>
          <cell r="KA8">
            <v>100</v>
          </cell>
          <cell r="KB8">
            <v>1</v>
          </cell>
          <cell r="KC8">
            <v>24</v>
          </cell>
        </row>
        <row r="9">
          <cell r="A9" t="str">
            <v>442305</v>
          </cell>
          <cell r="KA9">
            <v>100</v>
          </cell>
          <cell r="KB9">
            <v>1</v>
          </cell>
          <cell r="KC9">
            <v>70</v>
          </cell>
        </row>
        <row r="10">
          <cell r="A10" t="str">
            <v>442705</v>
          </cell>
          <cell r="KA10">
            <v>100</v>
          </cell>
          <cell r="KB10">
            <v>20</v>
          </cell>
          <cell r="KC10">
            <v>125</v>
          </cell>
        </row>
        <row r="11">
          <cell r="A11" t="str">
            <v>442805</v>
          </cell>
          <cell r="KA11">
            <v>100</v>
          </cell>
          <cell r="KB11">
            <v>20</v>
          </cell>
          <cell r="KC11">
            <v>28</v>
          </cell>
        </row>
        <row r="12">
          <cell r="A12" t="str">
            <v>442905</v>
          </cell>
          <cell r="KA12">
            <v>100</v>
          </cell>
          <cell r="KB12">
            <v>20</v>
          </cell>
          <cell r="KC12">
            <v>48</v>
          </cell>
        </row>
        <row r="13">
          <cell r="A13" t="str">
            <v>443005</v>
          </cell>
          <cell r="KA13">
            <v>100</v>
          </cell>
          <cell r="KB13">
            <v>20</v>
          </cell>
          <cell r="KC13">
            <v>35</v>
          </cell>
        </row>
        <row r="14">
          <cell r="A14" t="str">
            <v>443105</v>
          </cell>
          <cell r="KA14">
            <v>100</v>
          </cell>
          <cell r="KB14">
            <v>20</v>
          </cell>
          <cell r="KC14">
            <v>15</v>
          </cell>
        </row>
        <row r="15">
          <cell r="A15" t="str">
            <v>443205</v>
          </cell>
          <cell r="KA15">
            <v>100</v>
          </cell>
          <cell r="KB15">
            <v>20</v>
          </cell>
          <cell r="KC15">
            <v>70</v>
          </cell>
        </row>
        <row r="16">
          <cell r="A16" t="str">
            <v>715306</v>
          </cell>
          <cell r="KA16">
            <v>100</v>
          </cell>
          <cell r="KB16">
            <v>1</v>
          </cell>
          <cell r="KC16">
            <v>24</v>
          </cell>
        </row>
        <row r="17">
          <cell r="A17" t="str">
            <v>715309</v>
          </cell>
          <cell r="KA17">
            <v>100</v>
          </cell>
          <cell r="KB17">
            <v>20</v>
          </cell>
          <cell r="KC17">
            <v>40</v>
          </cell>
        </row>
        <row r="18">
          <cell r="A18" t="str">
            <v>715310</v>
          </cell>
          <cell r="KA18">
            <v>100</v>
          </cell>
          <cell r="KB18">
            <v>1</v>
          </cell>
          <cell r="KC18">
            <v>24</v>
          </cell>
        </row>
        <row r="19">
          <cell r="A19" t="str">
            <v>715311</v>
          </cell>
          <cell r="KA19">
            <v>100</v>
          </cell>
          <cell r="KB19">
            <v>20</v>
          </cell>
          <cell r="KC19">
            <v>30</v>
          </cell>
        </row>
        <row r="20">
          <cell r="A20" t="str">
            <v>715360</v>
          </cell>
          <cell r="KA20">
            <v>500</v>
          </cell>
          <cell r="KB20">
            <v>20</v>
          </cell>
          <cell r="KC20">
            <v>24</v>
          </cell>
        </row>
        <row r="21">
          <cell r="A21" t="str">
            <v>715218</v>
          </cell>
          <cell r="KA21">
            <v>100</v>
          </cell>
          <cell r="KB21">
            <v>20</v>
          </cell>
          <cell r="KC21">
            <v>40</v>
          </cell>
        </row>
        <row r="22">
          <cell r="A22" t="str">
            <v>670502</v>
          </cell>
          <cell r="KA22">
            <v>5</v>
          </cell>
          <cell r="KB22">
            <v>10</v>
          </cell>
          <cell r="KC22">
            <v>40</v>
          </cell>
        </row>
        <row r="23">
          <cell r="A23" t="str">
            <v>670802</v>
          </cell>
          <cell r="KA23">
            <v>10</v>
          </cell>
          <cell r="KB23">
            <v>5</v>
          </cell>
          <cell r="KC23">
            <v>43</v>
          </cell>
        </row>
        <row r="24">
          <cell r="A24" t="str">
            <v>671503</v>
          </cell>
          <cell r="KA24">
            <v>5</v>
          </cell>
          <cell r="KB24">
            <v>10</v>
          </cell>
          <cell r="KC24">
            <v>40</v>
          </cell>
        </row>
        <row r="25">
          <cell r="A25" t="str">
            <v>671601</v>
          </cell>
          <cell r="KA25">
            <v>10</v>
          </cell>
          <cell r="KB25">
            <v>10</v>
          </cell>
          <cell r="KC25">
            <v>42</v>
          </cell>
        </row>
        <row r="26">
          <cell r="A26" t="str">
            <v>673001</v>
          </cell>
          <cell r="KA26">
            <v>10</v>
          </cell>
          <cell r="KB26">
            <v>6</v>
          </cell>
          <cell r="KC26">
            <v>120</v>
          </cell>
        </row>
        <row r="27">
          <cell r="A27" t="str">
            <v>673110</v>
          </cell>
          <cell r="KA27">
            <v>10</v>
          </cell>
          <cell r="KB27">
            <v>6</v>
          </cell>
          <cell r="KC27">
            <v>100</v>
          </cell>
        </row>
        <row r="28">
          <cell r="A28" t="str">
            <v>673210</v>
          </cell>
          <cell r="KA28">
            <v>10</v>
          </cell>
          <cell r="KB28">
            <v>6</v>
          </cell>
          <cell r="KC28">
            <v>90</v>
          </cell>
        </row>
        <row r="29">
          <cell r="A29" t="str">
            <v>673310</v>
          </cell>
          <cell r="KA29">
            <v>10</v>
          </cell>
          <cell r="KB29">
            <v>6</v>
          </cell>
          <cell r="KC29">
            <v>75</v>
          </cell>
        </row>
        <row r="30">
          <cell r="A30" t="str">
            <v>673401</v>
          </cell>
          <cell r="KA30">
            <v>10</v>
          </cell>
          <cell r="KB30">
            <v>5</v>
          </cell>
          <cell r="KC30">
            <v>200</v>
          </cell>
        </row>
        <row r="31">
          <cell r="A31" t="str">
            <v>673501</v>
          </cell>
          <cell r="KA31">
            <v>3</v>
          </cell>
          <cell r="KB31">
            <v>10</v>
          </cell>
          <cell r="KC31">
            <v>72</v>
          </cell>
        </row>
        <row r="32">
          <cell r="A32" t="str">
            <v>672310</v>
          </cell>
          <cell r="KA32">
            <v>3</v>
          </cell>
          <cell r="KB32">
            <v>10</v>
          </cell>
          <cell r="KC32">
            <v>72</v>
          </cell>
        </row>
        <row r="33">
          <cell r="A33" t="str">
            <v>672401</v>
          </cell>
          <cell r="KA33">
            <v>10</v>
          </cell>
          <cell r="KB33">
            <v>5</v>
          </cell>
          <cell r="KC33">
            <v>150</v>
          </cell>
        </row>
        <row r="34">
          <cell r="A34" t="str">
            <v>672501</v>
          </cell>
          <cell r="KA34">
            <v>10</v>
          </cell>
          <cell r="KB34">
            <v>2</v>
          </cell>
          <cell r="KC34">
            <v>384</v>
          </cell>
        </row>
        <row r="35">
          <cell r="A35" t="str">
            <v>672611</v>
          </cell>
          <cell r="KA35">
            <v>5</v>
          </cell>
          <cell r="KB35">
            <v>10</v>
          </cell>
          <cell r="KC35">
            <v>54</v>
          </cell>
        </row>
        <row r="36">
          <cell r="A36" t="str">
            <v>672711</v>
          </cell>
          <cell r="KA36">
            <v>5</v>
          </cell>
          <cell r="KB36">
            <v>10</v>
          </cell>
          <cell r="KC36">
            <v>180</v>
          </cell>
        </row>
        <row r="37">
          <cell r="A37" t="str">
            <v>672811</v>
          </cell>
          <cell r="KA37">
            <v>5</v>
          </cell>
          <cell r="KB37">
            <v>10</v>
          </cell>
          <cell r="KC37">
            <v>45</v>
          </cell>
        </row>
        <row r="38">
          <cell r="A38" t="str">
            <v>G01022</v>
          </cell>
          <cell r="KA38">
            <v>100</v>
          </cell>
          <cell r="KB38">
            <v>1</v>
          </cell>
          <cell r="KC38">
            <v>39</v>
          </cell>
        </row>
        <row r="39">
          <cell r="A39" t="str">
            <v>P25354</v>
          </cell>
          <cell r="KA39">
            <v>100</v>
          </cell>
          <cell r="KB39">
            <v>1</v>
          </cell>
          <cell r="KC39">
            <v>39</v>
          </cell>
        </row>
        <row r="40">
          <cell r="A40" t="str">
            <v>P25396</v>
          </cell>
          <cell r="KA40">
            <v>100</v>
          </cell>
          <cell r="KB40">
            <v>1</v>
          </cell>
          <cell r="KC40">
            <v>39</v>
          </cell>
        </row>
        <row r="41">
          <cell r="A41" t="str">
            <v>715214</v>
          </cell>
          <cell r="KA41">
            <v>100</v>
          </cell>
          <cell r="KB41">
            <v>10</v>
          </cell>
          <cell r="KC41">
            <v>1360</v>
          </cell>
        </row>
        <row r="42">
          <cell r="A42" t="str">
            <v>715216</v>
          </cell>
          <cell r="KA42">
            <v>100</v>
          </cell>
          <cell r="KB42">
            <v>20</v>
          </cell>
          <cell r="KC42">
            <v>2000</v>
          </cell>
        </row>
        <row r="43">
          <cell r="A43" t="str">
            <v>416507</v>
          </cell>
          <cell r="KA43">
            <v>200</v>
          </cell>
          <cell r="KB43">
            <v>20</v>
          </cell>
          <cell r="KC43">
            <v>1000</v>
          </cell>
        </row>
        <row r="44">
          <cell r="A44" t="str">
            <v>417308</v>
          </cell>
          <cell r="KA44">
            <v>250</v>
          </cell>
          <cell r="KB44">
            <v>10</v>
          </cell>
          <cell r="KC44">
            <v>50</v>
          </cell>
        </row>
        <row r="45">
          <cell r="A45" t="str">
            <v>417407</v>
          </cell>
          <cell r="KA45">
            <v>200</v>
          </cell>
          <cell r="KB45">
            <v>1</v>
          </cell>
          <cell r="KC45">
            <v>1000</v>
          </cell>
        </row>
        <row r="46">
          <cell r="A46" t="str">
            <v>417508</v>
          </cell>
          <cell r="KA46">
            <v>250</v>
          </cell>
          <cell r="KB46">
            <v>20</v>
          </cell>
          <cell r="KC46">
            <v>65</v>
          </cell>
        </row>
        <row r="47">
          <cell r="A47" t="str">
            <v>410426</v>
          </cell>
          <cell r="KA47">
            <v>1000</v>
          </cell>
          <cell r="KB47">
            <v>10</v>
          </cell>
          <cell r="KC47">
            <v>32</v>
          </cell>
        </row>
        <row r="48">
          <cell r="A48" t="str">
            <v>410525</v>
          </cell>
          <cell r="KA48">
            <v>2000</v>
          </cell>
          <cell r="KB48">
            <v>10</v>
          </cell>
          <cell r="KC48">
            <v>44</v>
          </cell>
        </row>
        <row r="49">
          <cell r="A49" t="str">
            <v>414205</v>
          </cell>
          <cell r="KA49">
            <v>100</v>
          </cell>
          <cell r="KB49">
            <v>10</v>
          </cell>
          <cell r="KC49">
            <v>2000</v>
          </cell>
        </row>
        <row r="50">
          <cell r="A50" t="str">
            <v>414226</v>
          </cell>
          <cell r="KA50">
            <v>1000</v>
          </cell>
          <cell r="KB50">
            <v>10</v>
          </cell>
          <cell r="KC50">
            <v>44</v>
          </cell>
        </row>
        <row r="51">
          <cell r="A51" t="str">
            <v>P08270</v>
          </cell>
          <cell r="KA51">
            <v>1000</v>
          </cell>
          <cell r="KB51">
            <v>1</v>
          </cell>
          <cell r="KC51">
            <v>40</v>
          </cell>
        </row>
        <row r="52">
          <cell r="A52" t="str">
            <v>660606</v>
          </cell>
          <cell r="KA52">
            <v>1000</v>
          </cell>
          <cell r="KB52">
            <v>1</v>
          </cell>
          <cell r="KC52">
            <v>60</v>
          </cell>
        </row>
        <row r="53">
          <cell r="A53" t="str">
            <v>660806</v>
          </cell>
          <cell r="KA53">
            <v>1000</v>
          </cell>
          <cell r="KB53">
            <v>1</v>
          </cell>
          <cell r="KC53">
            <v>60</v>
          </cell>
        </row>
        <row r="54">
          <cell r="A54" t="str">
            <v>420000</v>
          </cell>
          <cell r="KA54">
            <v>1</v>
          </cell>
          <cell r="KB54">
            <v>1</v>
          </cell>
          <cell r="KC54">
            <v>40</v>
          </cell>
        </row>
        <row r="55">
          <cell r="A55" t="str">
            <v>420001</v>
          </cell>
          <cell r="KA55">
            <v>1</v>
          </cell>
          <cell r="KB55">
            <v>1</v>
          </cell>
          <cell r="KC55">
            <v>40</v>
          </cell>
        </row>
        <row r="56">
          <cell r="A56" t="str">
            <v>421000</v>
          </cell>
          <cell r="KA56">
            <v>1</v>
          </cell>
          <cell r="KB56">
            <v>48</v>
          </cell>
          <cell r="KC56">
            <v>40</v>
          </cell>
        </row>
        <row r="57">
          <cell r="A57" t="str">
            <v>421100</v>
          </cell>
          <cell r="KA57">
            <v>1</v>
          </cell>
          <cell r="KB57">
            <v>48</v>
          </cell>
          <cell r="KC57">
            <v>30</v>
          </cell>
        </row>
        <row r="58">
          <cell r="A58" t="str">
            <v>421200</v>
          </cell>
          <cell r="KA58">
            <v>1</v>
          </cell>
          <cell r="KB58">
            <v>48</v>
          </cell>
          <cell r="KC58">
            <v>40</v>
          </cell>
        </row>
        <row r="59">
          <cell r="A59" t="str">
            <v>421300</v>
          </cell>
          <cell r="KA59">
            <v>1</v>
          </cell>
          <cell r="KB59">
            <v>48</v>
          </cell>
          <cell r="KC59">
            <v>40</v>
          </cell>
        </row>
        <row r="60">
          <cell r="A60" t="str">
            <v>421400</v>
          </cell>
          <cell r="KA60">
            <v>1</v>
          </cell>
          <cell r="KB60">
            <v>48</v>
          </cell>
          <cell r="KC60">
            <v>40</v>
          </cell>
        </row>
        <row r="61">
          <cell r="A61" t="str">
            <v>421500</v>
          </cell>
          <cell r="KA61">
            <v>1</v>
          </cell>
          <cell r="KB61">
            <v>48</v>
          </cell>
          <cell r="KC61">
            <v>40</v>
          </cell>
        </row>
        <row r="62">
          <cell r="A62" t="str">
            <v>421600</v>
          </cell>
          <cell r="KA62">
            <v>1</v>
          </cell>
          <cell r="KB62">
            <v>48</v>
          </cell>
          <cell r="KC62">
            <v>40</v>
          </cell>
        </row>
        <row r="63">
          <cell r="A63" t="str">
            <v>421700</v>
          </cell>
          <cell r="KA63">
            <v>1</v>
          </cell>
          <cell r="KB63">
            <v>48</v>
          </cell>
          <cell r="KC63">
            <v>40</v>
          </cell>
        </row>
        <row r="64">
          <cell r="A64" t="str">
            <v>421800</v>
          </cell>
          <cell r="KA64">
            <v>1</v>
          </cell>
          <cell r="KB64">
            <v>48</v>
          </cell>
          <cell r="KC64">
            <v>40</v>
          </cell>
        </row>
        <row r="65">
          <cell r="A65" t="str">
            <v>421900</v>
          </cell>
          <cell r="KA65">
            <v>1</v>
          </cell>
          <cell r="KB65">
            <v>48</v>
          </cell>
          <cell r="KC65">
            <v>40</v>
          </cell>
        </row>
        <row r="66">
          <cell r="A66" t="str">
            <v>422000</v>
          </cell>
          <cell r="KA66">
            <v>1</v>
          </cell>
          <cell r="KB66">
            <v>48</v>
          </cell>
          <cell r="KC66">
            <v>30</v>
          </cell>
        </row>
        <row r="67">
          <cell r="A67" t="str">
            <v>422100</v>
          </cell>
          <cell r="KA67">
            <v>1</v>
          </cell>
          <cell r="KB67">
            <v>48</v>
          </cell>
          <cell r="KC67">
            <v>40</v>
          </cell>
        </row>
        <row r="68">
          <cell r="A68" t="str">
            <v>422200</v>
          </cell>
          <cell r="KA68">
            <v>1</v>
          </cell>
          <cell r="KB68">
            <v>48</v>
          </cell>
          <cell r="KC68">
            <v>40</v>
          </cell>
        </row>
        <row r="69">
          <cell r="A69" t="str">
            <v>422300</v>
          </cell>
          <cell r="KA69">
            <v>1</v>
          </cell>
          <cell r="KB69">
            <v>48</v>
          </cell>
          <cell r="KC69">
            <v>40</v>
          </cell>
        </row>
        <row r="70">
          <cell r="A70" t="str">
            <v>422400</v>
          </cell>
          <cell r="KA70">
            <v>1</v>
          </cell>
          <cell r="KB70">
            <v>48</v>
          </cell>
          <cell r="KC70">
            <v>40</v>
          </cell>
        </row>
        <row r="71">
          <cell r="A71" t="str">
            <v>422500</v>
          </cell>
          <cell r="KA71">
            <v>1</v>
          </cell>
          <cell r="KB71">
            <v>48</v>
          </cell>
          <cell r="KC71">
            <v>40</v>
          </cell>
        </row>
        <row r="72">
          <cell r="A72" t="str">
            <v>422600</v>
          </cell>
          <cell r="KA72">
            <v>1</v>
          </cell>
          <cell r="KB72">
            <v>48</v>
          </cell>
          <cell r="KC72">
            <v>30</v>
          </cell>
        </row>
        <row r="73">
          <cell r="A73" t="str">
            <v>422700</v>
          </cell>
          <cell r="KA73">
            <v>1</v>
          </cell>
          <cell r="KB73">
            <v>48</v>
          </cell>
          <cell r="KC73">
            <v>30</v>
          </cell>
        </row>
        <row r="74">
          <cell r="A74" t="str">
            <v>422800</v>
          </cell>
          <cell r="KA74">
            <v>1</v>
          </cell>
          <cell r="KB74">
            <v>48</v>
          </cell>
          <cell r="KC74">
            <v>40</v>
          </cell>
        </row>
        <row r="75">
          <cell r="A75" t="str">
            <v>422900</v>
          </cell>
          <cell r="KA75">
            <v>1</v>
          </cell>
          <cell r="KB75">
            <v>48</v>
          </cell>
          <cell r="KC75">
            <v>40</v>
          </cell>
        </row>
        <row r="76">
          <cell r="A76" t="str">
            <v>423000</v>
          </cell>
          <cell r="KA76">
            <v>1</v>
          </cell>
          <cell r="KB76">
            <v>48</v>
          </cell>
          <cell r="KC76">
            <v>30</v>
          </cell>
        </row>
        <row r="77">
          <cell r="A77" t="str">
            <v>423100</v>
          </cell>
          <cell r="KA77">
            <v>1</v>
          </cell>
          <cell r="KB77">
            <v>48</v>
          </cell>
          <cell r="KC77">
            <v>40</v>
          </cell>
        </row>
        <row r="78">
          <cell r="A78" t="str">
            <v>423200</v>
          </cell>
          <cell r="KA78">
            <v>1</v>
          </cell>
          <cell r="KB78">
            <v>48</v>
          </cell>
          <cell r="KC78">
            <v>40</v>
          </cell>
        </row>
        <row r="79">
          <cell r="A79" t="str">
            <v>423300</v>
          </cell>
          <cell r="KA79">
            <v>1</v>
          </cell>
          <cell r="KB79">
            <v>48</v>
          </cell>
          <cell r="KC79">
            <v>40</v>
          </cell>
        </row>
        <row r="80">
          <cell r="A80" t="str">
            <v>190058</v>
          </cell>
          <cell r="KA80">
            <v>1</v>
          </cell>
          <cell r="KB80">
            <v>1</v>
          </cell>
          <cell r="KC80">
            <v>40</v>
          </cell>
        </row>
        <row r="81">
          <cell r="A81" t="str">
            <v>415018</v>
          </cell>
          <cell r="KA81">
            <v>40</v>
          </cell>
          <cell r="KB81">
            <v>1</v>
          </cell>
          <cell r="KC81">
            <v>30</v>
          </cell>
        </row>
        <row r="82">
          <cell r="A82" t="str">
            <v>468009</v>
          </cell>
          <cell r="KA82">
            <v>1000</v>
          </cell>
          <cell r="KB82">
            <v>20</v>
          </cell>
          <cell r="KC82">
            <v>126</v>
          </cell>
        </row>
        <row r="83">
          <cell r="A83" t="str">
            <v>715212</v>
          </cell>
          <cell r="KA83">
            <v>1000</v>
          </cell>
          <cell r="KB83">
            <v>20</v>
          </cell>
          <cell r="KC83">
            <v>40</v>
          </cell>
        </row>
        <row r="84">
          <cell r="A84" t="str">
            <v>715215</v>
          </cell>
          <cell r="KA84">
            <v>200</v>
          </cell>
          <cell r="KB84">
            <v>20</v>
          </cell>
          <cell r="KC84">
            <v>30</v>
          </cell>
        </row>
        <row r="85">
          <cell r="A85" t="str">
            <v>641305</v>
          </cell>
          <cell r="KA85">
            <v>100</v>
          </cell>
          <cell r="KB85">
            <v>5</v>
          </cell>
          <cell r="KC85">
            <v>30</v>
          </cell>
        </row>
        <row r="86">
          <cell r="A86" t="str">
            <v>623608</v>
          </cell>
          <cell r="KA86">
            <v>250</v>
          </cell>
          <cell r="KB86">
            <v>8</v>
          </cell>
          <cell r="KC86">
            <v>60</v>
          </cell>
        </row>
        <row r="87">
          <cell r="A87" t="str">
            <v>641708</v>
          </cell>
          <cell r="KA87">
            <v>250</v>
          </cell>
          <cell r="KB87">
            <v>8</v>
          </cell>
          <cell r="KC87">
            <v>40</v>
          </cell>
        </row>
        <row r="88">
          <cell r="A88" t="str">
            <v>641808</v>
          </cell>
          <cell r="KA88">
            <v>250</v>
          </cell>
          <cell r="KB88">
            <v>4</v>
          </cell>
          <cell r="KC88">
            <v>72</v>
          </cell>
        </row>
        <row r="89">
          <cell r="A89" t="str">
            <v>641908</v>
          </cell>
          <cell r="KA89">
            <v>250</v>
          </cell>
          <cell r="KB89">
            <v>4</v>
          </cell>
          <cell r="KC89">
            <v>44</v>
          </cell>
        </row>
        <row r="90">
          <cell r="A90" t="str">
            <v>621508</v>
          </cell>
          <cell r="KA90">
            <v>250</v>
          </cell>
          <cell r="KB90">
            <v>8</v>
          </cell>
          <cell r="KC90">
            <v>182</v>
          </cell>
        </row>
        <row r="91">
          <cell r="A91" t="str">
            <v>621608</v>
          </cell>
          <cell r="KA91">
            <v>250</v>
          </cell>
          <cell r="KB91">
            <v>8</v>
          </cell>
          <cell r="KC91">
            <v>156</v>
          </cell>
        </row>
        <row r="92">
          <cell r="A92" t="str">
            <v>621708</v>
          </cell>
          <cell r="KA92">
            <v>250</v>
          </cell>
          <cell r="KB92">
            <v>8</v>
          </cell>
          <cell r="KC92">
            <v>91</v>
          </cell>
        </row>
        <row r="93">
          <cell r="A93" t="str">
            <v>622505</v>
          </cell>
          <cell r="KA93">
            <v>100</v>
          </cell>
          <cell r="KB93">
            <v>10</v>
          </cell>
          <cell r="KC93">
            <v>40</v>
          </cell>
        </row>
        <row r="94">
          <cell r="A94" t="str">
            <v>622708</v>
          </cell>
          <cell r="KA94">
            <v>250</v>
          </cell>
          <cell r="KB94">
            <v>8</v>
          </cell>
          <cell r="KC94">
            <v>336</v>
          </cell>
        </row>
        <row r="95">
          <cell r="A95" t="str">
            <v>622808</v>
          </cell>
          <cell r="KA95">
            <v>250</v>
          </cell>
          <cell r="KB95">
            <v>8</v>
          </cell>
          <cell r="KC95">
            <v>280</v>
          </cell>
        </row>
        <row r="96">
          <cell r="A96" t="str">
            <v>622908</v>
          </cell>
          <cell r="KA96">
            <v>250</v>
          </cell>
          <cell r="KB96">
            <v>8</v>
          </cell>
          <cell r="KC96">
            <v>160</v>
          </cell>
        </row>
        <row r="97">
          <cell r="A97" t="str">
            <v>623008</v>
          </cell>
          <cell r="KA97">
            <v>250</v>
          </cell>
          <cell r="KB97">
            <v>8</v>
          </cell>
          <cell r="KC97">
            <v>140</v>
          </cell>
        </row>
        <row r="98">
          <cell r="A98" t="str">
            <v>623108</v>
          </cell>
          <cell r="KA98">
            <v>250</v>
          </cell>
          <cell r="KB98">
            <v>8</v>
          </cell>
          <cell r="KC98">
            <v>130</v>
          </cell>
        </row>
        <row r="99">
          <cell r="A99" t="str">
            <v>623208</v>
          </cell>
          <cell r="KA99">
            <v>250</v>
          </cell>
          <cell r="KB99">
            <v>8</v>
          </cell>
          <cell r="KC99">
            <v>60</v>
          </cell>
        </row>
        <row r="100">
          <cell r="A100" t="str">
            <v>623308</v>
          </cell>
          <cell r="KA100">
            <v>250</v>
          </cell>
          <cell r="KB100">
            <v>8</v>
          </cell>
          <cell r="KC100">
            <v>60</v>
          </cell>
        </row>
        <row r="101">
          <cell r="A101" t="str">
            <v>623408</v>
          </cell>
          <cell r="KA101">
            <v>250</v>
          </cell>
          <cell r="KB101">
            <v>4</v>
          </cell>
          <cell r="KC101">
            <v>60</v>
          </cell>
        </row>
        <row r="102">
          <cell r="A102" t="str">
            <v>077131</v>
          </cell>
          <cell r="KA102">
            <v>250</v>
          </cell>
          <cell r="KB102">
            <v>8</v>
          </cell>
          <cell r="KC102">
            <v>30</v>
          </cell>
        </row>
        <row r="103">
          <cell r="A103" t="str">
            <v>090006</v>
          </cell>
          <cell r="KA103">
            <v>100</v>
          </cell>
          <cell r="KB103">
            <v>5</v>
          </cell>
          <cell r="KC103">
            <v>30</v>
          </cell>
        </row>
        <row r="104">
          <cell r="A104" t="str">
            <v>S00349</v>
          </cell>
          <cell r="KA104">
            <v>100</v>
          </cell>
          <cell r="KB104">
            <v>5</v>
          </cell>
          <cell r="KC104">
            <v>30</v>
          </cell>
        </row>
        <row r="105">
          <cell r="A105" t="str">
            <v>S00406</v>
          </cell>
          <cell r="KA105">
            <v>100</v>
          </cell>
          <cell r="KB105">
            <v>5</v>
          </cell>
          <cell r="KC105">
            <v>20</v>
          </cell>
        </row>
        <row r="106">
          <cell r="A106" t="str">
            <v>S00350</v>
          </cell>
          <cell r="KA106">
            <v>100</v>
          </cell>
          <cell r="KB106">
            <v>5</v>
          </cell>
          <cell r="KC106">
            <v>30</v>
          </cell>
        </row>
        <row r="107">
          <cell r="A107" t="str">
            <v>090226</v>
          </cell>
          <cell r="KA107">
            <v>100</v>
          </cell>
          <cell r="KB107">
            <v>5</v>
          </cell>
          <cell r="KC107">
            <v>30</v>
          </cell>
        </row>
        <row r="108">
          <cell r="A108" t="str">
            <v>450108</v>
          </cell>
          <cell r="KA108">
            <v>250</v>
          </cell>
          <cell r="KB108">
            <v>40</v>
          </cell>
          <cell r="KC108">
            <v>16</v>
          </cell>
        </row>
        <row r="109">
          <cell r="A109" t="str">
            <v>450109</v>
          </cell>
          <cell r="KA109">
            <v>100</v>
          </cell>
          <cell r="KB109">
            <v>50</v>
          </cell>
          <cell r="KC109">
            <v>35</v>
          </cell>
        </row>
        <row r="110">
          <cell r="A110" t="str">
            <v>450110</v>
          </cell>
          <cell r="KA110">
            <v>100</v>
          </cell>
          <cell r="KB110">
            <v>50</v>
          </cell>
          <cell r="KC110">
            <v>21</v>
          </cell>
        </row>
        <row r="111">
          <cell r="A111" t="str">
            <v>450111</v>
          </cell>
          <cell r="KA111">
            <v>100</v>
          </cell>
          <cell r="KB111">
            <v>50</v>
          </cell>
          <cell r="KC111">
            <v>35</v>
          </cell>
        </row>
        <row r="112">
          <cell r="A112" t="str">
            <v>450112</v>
          </cell>
          <cell r="KA112">
            <v>100</v>
          </cell>
          <cell r="KB112">
            <v>50</v>
          </cell>
          <cell r="KC112">
            <v>21</v>
          </cell>
        </row>
        <row r="113">
          <cell r="A113" t="str">
            <v>450113</v>
          </cell>
          <cell r="KA113">
            <v>100</v>
          </cell>
          <cell r="KB113">
            <v>50</v>
          </cell>
          <cell r="KC113">
            <v>21</v>
          </cell>
        </row>
        <row r="114">
          <cell r="A114" t="str">
            <v>450114</v>
          </cell>
          <cell r="KA114">
            <v>100</v>
          </cell>
          <cell r="KB114">
            <v>50</v>
          </cell>
          <cell r="KC114">
            <v>35</v>
          </cell>
        </row>
        <row r="115">
          <cell r="A115" t="str">
            <v>450115</v>
          </cell>
          <cell r="KA115">
            <v>100</v>
          </cell>
          <cell r="KB115">
            <v>50</v>
          </cell>
          <cell r="KC115">
            <v>21</v>
          </cell>
        </row>
        <row r="116">
          <cell r="A116" t="str">
            <v>450116</v>
          </cell>
          <cell r="KA116">
            <v>250</v>
          </cell>
          <cell r="KB116">
            <v>20</v>
          </cell>
          <cell r="KC116">
            <v>21</v>
          </cell>
        </row>
        <row r="117">
          <cell r="A117" t="str">
            <v>450117</v>
          </cell>
          <cell r="KA117">
            <v>250</v>
          </cell>
          <cell r="KB117">
            <v>20</v>
          </cell>
          <cell r="KC117">
            <v>21</v>
          </cell>
        </row>
        <row r="118">
          <cell r="A118" t="str">
            <v>450118</v>
          </cell>
          <cell r="KA118">
            <v>250</v>
          </cell>
          <cell r="KB118">
            <v>20</v>
          </cell>
          <cell r="KC118">
            <v>21</v>
          </cell>
        </row>
        <row r="119">
          <cell r="A119" t="str">
            <v>450119</v>
          </cell>
          <cell r="KA119">
            <v>200</v>
          </cell>
          <cell r="KB119">
            <v>25</v>
          </cell>
          <cell r="KC119">
            <v>35</v>
          </cell>
        </row>
        <row r="120">
          <cell r="A120" t="str">
            <v>450208</v>
          </cell>
          <cell r="KA120">
            <v>250</v>
          </cell>
          <cell r="KB120">
            <v>40</v>
          </cell>
          <cell r="KC120">
            <v>20</v>
          </cell>
        </row>
        <row r="121">
          <cell r="A121" t="str">
            <v>450308</v>
          </cell>
          <cell r="KA121">
            <v>250</v>
          </cell>
          <cell r="KB121">
            <v>40</v>
          </cell>
          <cell r="KC121">
            <v>24</v>
          </cell>
        </row>
        <row r="122">
          <cell r="A122" t="str">
            <v>450405</v>
          </cell>
          <cell r="KA122">
            <v>100</v>
          </cell>
          <cell r="KB122">
            <v>40</v>
          </cell>
          <cell r="KC122">
            <v>36</v>
          </cell>
        </row>
        <row r="123">
          <cell r="A123" t="str">
            <v>450511</v>
          </cell>
          <cell r="KA123">
            <v>1000</v>
          </cell>
          <cell r="KB123">
            <v>10</v>
          </cell>
          <cell r="KC123">
            <v>64</v>
          </cell>
        </row>
        <row r="124">
          <cell r="A124" t="str">
            <v>450608</v>
          </cell>
          <cell r="KA124">
            <v>250</v>
          </cell>
          <cell r="KB124">
            <v>40</v>
          </cell>
          <cell r="KC124">
            <v>20</v>
          </cell>
        </row>
        <row r="125">
          <cell r="A125" t="str">
            <v>450708</v>
          </cell>
          <cell r="KA125">
            <v>250</v>
          </cell>
          <cell r="KB125">
            <v>40</v>
          </cell>
          <cell r="KC125">
            <v>40</v>
          </cell>
        </row>
        <row r="126">
          <cell r="A126" t="str">
            <v>450808</v>
          </cell>
          <cell r="KA126">
            <v>250</v>
          </cell>
          <cell r="KB126">
            <v>40</v>
          </cell>
          <cell r="KC126">
            <v>20</v>
          </cell>
        </row>
        <row r="127">
          <cell r="A127" t="str">
            <v>450910</v>
          </cell>
          <cell r="KA127">
            <v>500</v>
          </cell>
          <cell r="KB127">
            <v>20</v>
          </cell>
          <cell r="KC127">
            <v>20</v>
          </cell>
        </row>
        <row r="128">
          <cell r="A128" t="str">
            <v>450920</v>
          </cell>
          <cell r="KA128">
            <v>500</v>
          </cell>
          <cell r="KB128">
            <v>10</v>
          </cell>
          <cell r="KC128">
            <v>24</v>
          </cell>
        </row>
        <row r="129">
          <cell r="A129" t="str">
            <v>451108</v>
          </cell>
          <cell r="KA129">
            <v>250</v>
          </cell>
          <cell r="KB129">
            <v>40</v>
          </cell>
          <cell r="KC129">
            <v>24</v>
          </cell>
        </row>
        <row r="130">
          <cell r="A130" t="str">
            <v>451603</v>
          </cell>
          <cell r="KA130">
            <v>50</v>
          </cell>
          <cell r="KB130">
            <v>20</v>
          </cell>
          <cell r="KC130">
            <v>30</v>
          </cell>
        </row>
        <row r="131">
          <cell r="A131" t="str">
            <v>451604</v>
          </cell>
          <cell r="KA131">
            <v>50</v>
          </cell>
          <cell r="KB131">
            <v>72</v>
          </cell>
          <cell r="KC131">
            <v>10</v>
          </cell>
        </row>
        <row r="132">
          <cell r="A132" t="str">
            <v>451908</v>
          </cell>
          <cell r="KA132">
            <v>250</v>
          </cell>
          <cell r="KB132">
            <v>40</v>
          </cell>
          <cell r="KC132">
            <v>16</v>
          </cell>
        </row>
        <row r="133">
          <cell r="A133" t="str">
            <v>452403</v>
          </cell>
          <cell r="KA133">
            <v>50</v>
          </cell>
          <cell r="KB133">
            <v>1</v>
          </cell>
          <cell r="KC133">
            <v>50</v>
          </cell>
        </row>
        <row r="134">
          <cell r="A134" t="str">
            <v>453103</v>
          </cell>
          <cell r="KA134">
            <v>50</v>
          </cell>
          <cell r="KB134">
            <v>1</v>
          </cell>
          <cell r="KC134">
            <v>50</v>
          </cell>
        </row>
        <row r="135">
          <cell r="A135" t="str">
            <v>453503</v>
          </cell>
          <cell r="KA135">
            <v>50</v>
          </cell>
          <cell r="KB135">
            <v>1</v>
          </cell>
          <cell r="KC135">
            <v>600</v>
          </cell>
        </row>
        <row r="136">
          <cell r="A136" t="str">
            <v>453608</v>
          </cell>
          <cell r="KA136">
            <v>250</v>
          </cell>
          <cell r="KB136">
            <v>40</v>
          </cell>
          <cell r="KC136">
            <v>20</v>
          </cell>
        </row>
        <row r="137">
          <cell r="A137" t="str">
            <v>453708</v>
          </cell>
          <cell r="KA137">
            <v>250</v>
          </cell>
          <cell r="KB137">
            <v>40</v>
          </cell>
          <cell r="KC137">
            <v>20</v>
          </cell>
        </row>
        <row r="138">
          <cell r="A138" t="str">
            <v>453808</v>
          </cell>
          <cell r="KA138">
            <v>250</v>
          </cell>
          <cell r="KB138">
            <v>40</v>
          </cell>
          <cell r="KC138">
            <v>12</v>
          </cell>
        </row>
        <row r="139">
          <cell r="A139" t="str">
            <v>453908</v>
          </cell>
          <cell r="KA139">
            <v>250</v>
          </cell>
          <cell r="KB139">
            <v>40</v>
          </cell>
          <cell r="KC139">
            <v>20</v>
          </cell>
        </row>
        <row r="140">
          <cell r="A140" t="str">
            <v>454008</v>
          </cell>
          <cell r="KA140">
            <v>250</v>
          </cell>
          <cell r="KB140">
            <v>40</v>
          </cell>
          <cell r="KC140">
            <v>20</v>
          </cell>
        </row>
        <row r="141">
          <cell r="A141" t="str">
            <v>454105</v>
          </cell>
          <cell r="KA141">
            <v>100</v>
          </cell>
          <cell r="KB141">
            <v>60</v>
          </cell>
          <cell r="KC141">
            <v>24</v>
          </cell>
        </row>
        <row r="142">
          <cell r="A142" t="str">
            <v>715046</v>
          </cell>
          <cell r="KA142">
            <v>50</v>
          </cell>
          <cell r="KB142">
            <v>20</v>
          </cell>
          <cell r="KC142">
            <v>30</v>
          </cell>
        </row>
        <row r="143">
          <cell r="A143" t="str">
            <v>715106</v>
          </cell>
          <cell r="KA143">
            <v>100</v>
          </cell>
          <cell r="KB143">
            <v>20</v>
          </cell>
          <cell r="KC143">
            <v>30</v>
          </cell>
        </row>
        <row r="144">
          <cell r="A144" t="str">
            <v>715113</v>
          </cell>
          <cell r="KA144">
            <v>50</v>
          </cell>
          <cell r="KB144">
            <v>1</v>
          </cell>
          <cell r="KC144">
            <v>70</v>
          </cell>
        </row>
        <row r="145">
          <cell r="A145" t="str">
            <v>715120</v>
          </cell>
          <cell r="KA145">
            <v>50</v>
          </cell>
          <cell r="KB145">
            <v>20</v>
          </cell>
          <cell r="KC145">
            <v>30</v>
          </cell>
        </row>
        <row r="146">
          <cell r="A146" t="str">
            <v>715121</v>
          </cell>
          <cell r="KA146">
            <v>50</v>
          </cell>
          <cell r="KB146">
            <v>20</v>
          </cell>
          <cell r="KC146">
            <v>30</v>
          </cell>
        </row>
        <row r="147">
          <cell r="A147" t="str">
            <v>715122</v>
          </cell>
          <cell r="KA147">
            <v>50</v>
          </cell>
          <cell r="KB147">
            <v>1</v>
          </cell>
          <cell r="KC147">
            <v>70</v>
          </cell>
        </row>
        <row r="148">
          <cell r="A148" t="str">
            <v>715123</v>
          </cell>
          <cell r="KA148">
            <v>50</v>
          </cell>
          <cell r="KB148">
            <v>20</v>
          </cell>
          <cell r="KC148">
            <v>30</v>
          </cell>
        </row>
        <row r="149">
          <cell r="A149" t="str">
            <v>400082</v>
          </cell>
          <cell r="KA149">
            <v>100</v>
          </cell>
          <cell r="KB149">
            <v>20</v>
          </cell>
          <cell r="KC149">
            <v>40</v>
          </cell>
        </row>
        <row r="150">
          <cell r="A150" t="str">
            <v>S01331</v>
          </cell>
          <cell r="KA150">
            <v>250</v>
          </cell>
          <cell r="KB150">
            <v>20</v>
          </cell>
          <cell r="KC150">
            <v>30</v>
          </cell>
        </row>
        <row r="151">
          <cell r="A151" t="str">
            <v>S01332</v>
          </cell>
          <cell r="KA151">
            <v>250</v>
          </cell>
          <cell r="KB151">
            <v>20</v>
          </cell>
          <cell r="KC151">
            <v>30</v>
          </cell>
        </row>
        <row r="152">
          <cell r="A152" t="str">
            <v>S01333</v>
          </cell>
          <cell r="KA152">
            <v>250</v>
          </cell>
          <cell r="KB152">
            <v>20</v>
          </cell>
          <cell r="KC152">
            <v>24</v>
          </cell>
        </row>
        <row r="153">
          <cell r="A153" t="str">
            <v>S01334</v>
          </cell>
          <cell r="KA153">
            <v>250</v>
          </cell>
          <cell r="KB153">
            <v>20</v>
          </cell>
          <cell r="KC153">
            <v>30</v>
          </cell>
        </row>
        <row r="154">
          <cell r="A154" t="str">
            <v>S01335</v>
          </cell>
          <cell r="KA154">
            <v>250</v>
          </cell>
          <cell r="KB154">
            <v>20</v>
          </cell>
          <cell r="KC154">
            <v>70</v>
          </cell>
        </row>
        <row r="155">
          <cell r="A155" t="str">
            <v>P19029</v>
          </cell>
          <cell r="KA155">
            <v>1</v>
          </cell>
          <cell r="KB155">
            <v>500</v>
          </cell>
          <cell r="KC155">
            <v>70</v>
          </cell>
        </row>
        <row r="156">
          <cell r="A156" t="str">
            <v>P16453</v>
          </cell>
          <cell r="KA156">
            <v>1</v>
          </cell>
          <cell r="KB156">
            <v>500</v>
          </cell>
          <cell r="KC156">
            <v>70</v>
          </cell>
        </row>
        <row r="157">
          <cell r="A157" t="str">
            <v>404405</v>
          </cell>
          <cell r="KA157">
            <v>50</v>
          </cell>
          <cell r="KB157">
            <v>1</v>
          </cell>
          <cell r="KC157">
            <v>70</v>
          </cell>
        </row>
        <row r="158">
          <cell r="A158" t="str">
            <v>404505</v>
          </cell>
          <cell r="KA158">
            <v>50</v>
          </cell>
          <cell r="KB158">
            <v>1</v>
          </cell>
          <cell r="KC158">
            <v>45</v>
          </cell>
        </row>
        <row r="159">
          <cell r="A159" t="str">
            <v>404605</v>
          </cell>
          <cell r="KA159">
            <v>50</v>
          </cell>
          <cell r="KB159">
            <v>1</v>
          </cell>
          <cell r="KC159">
            <v>45</v>
          </cell>
        </row>
        <row r="160">
          <cell r="A160" t="str">
            <v>405306</v>
          </cell>
          <cell r="KA160">
            <v>144</v>
          </cell>
          <cell r="KB160">
            <v>10</v>
          </cell>
          <cell r="KC160">
            <v>45</v>
          </cell>
        </row>
        <row r="161">
          <cell r="A161" t="str">
            <v>405405</v>
          </cell>
          <cell r="KA161">
            <v>100</v>
          </cell>
          <cell r="KB161">
            <v>1</v>
          </cell>
          <cell r="KC161">
            <v>2000</v>
          </cell>
        </row>
        <row r="162">
          <cell r="A162" t="str">
            <v>405505</v>
          </cell>
          <cell r="KA162">
            <v>100</v>
          </cell>
          <cell r="KB162">
            <v>1</v>
          </cell>
          <cell r="KC162">
            <v>2000</v>
          </cell>
        </row>
        <row r="163">
          <cell r="A163" t="str">
            <v>405605</v>
          </cell>
          <cell r="KA163">
            <v>100</v>
          </cell>
          <cell r="KB163">
            <v>10</v>
          </cell>
          <cell r="KC163">
            <v>45</v>
          </cell>
        </row>
        <row r="164">
          <cell r="A164" t="str">
            <v>405703</v>
          </cell>
          <cell r="KA164">
            <v>50</v>
          </cell>
          <cell r="KB164">
            <v>1</v>
          </cell>
          <cell r="KC164">
            <v>480</v>
          </cell>
        </row>
        <row r="165">
          <cell r="A165" t="str">
            <v>415905</v>
          </cell>
          <cell r="KA165">
            <v>100</v>
          </cell>
          <cell r="KB165">
            <v>1</v>
          </cell>
          <cell r="KC165">
            <v>45</v>
          </cell>
        </row>
        <row r="166">
          <cell r="A166" t="str">
            <v>416003</v>
          </cell>
          <cell r="KA166">
            <v>100</v>
          </cell>
          <cell r="KB166">
            <v>1</v>
          </cell>
          <cell r="KC166">
            <v>45</v>
          </cell>
        </row>
        <row r="167">
          <cell r="A167" t="str">
            <v>416203</v>
          </cell>
          <cell r="KA167">
            <v>50</v>
          </cell>
          <cell r="KB167">
            <v>20</v>
          </cell>
          <cell r="KC167">
            <v>64</v>
          </cell>
        </row>
        <row r="168">
          <cell r="A168" t="str">
            <v>416310</v>
          </cell>
          <cell r="KA168">
            <v>500</v>
          </cell>
          <cell r="KB168">
            <v>10</v>
          </cell>
          <cell r="KC168">
            <v>50</v>
          </cell>
        </row>
        <row r="169">
          <cell r="A169" t="str">
            <v>400001</v>
          </cell>
          <cell r="KA169">
            <v>144</v>
          </cell>
          <cell r="KB169">
            <v>10</v>
          </cell>
          <cell r="KC169">
            <v>100</v>
          </cell>
        </row>
        <row r="170">
          <cell r="A170" t="str">
            <v>412606</v>
          </cell>
          <cell r="KA170">
            <v>144</v>
          </cell>
          <cell r="KB170">
            <v>20</v>
          </cell>
          <cell r="KC170">
            <v>144</v>
          </cell>
        </row>
        <row r="171">
          <cell r="A171" t="str">
            <v>412805</v>
          </cell>
          <cell r="KA171">
            <v>100</v>
          </cell>
          <cell r="KB171">
            <v>20</v>
          </cell>
          <cell r="KC171">
            <v>30</v>
          </cell>
        </row>
        <row r="172">
          <cell r="A172" t="str">
            <v>412906</v>
          </cell>
          <cell r="KA172">
            <v>144</v>
          </cell>
          <cell r="KB172">
            <v>20</v>
          </cell>
          <cell r="KC172">
            <v>30</v>
          </cell>
        </row>
        <row r="173">
          <cell r="A173" t="str">
            <v>413505</v>
          </cell>
          <cell r="KA173">
            <v>100</v>
          </cell>
          <cell r="KB173">
            <v>20</v>
          </cell>
          <cell r="KC173">
            <v>40</v>
          </cell>
        </row>
        <row r="174">
          <cell r="A174" t="str">
            <v>413705</v>
          </cell>
          <cell r="KA174">
            <v>100</v>
          </cell>
          <cell r="KB174">
            <v>20</v>
          </cell>
          <cell r="KC174">
            <v>55</v>
          </cell>
        </row>
        <row r="175">
          <cell r="A175" t="str">
            <v>414105</v>
          </cell>
          <cell r="KA175">
            <v>100</v>
          </cell>
          <cell r="KB175">
            <v>20</v>
          </cell>
          <cell r="KC175">
            <v>18</v>
          </cell>
        </row>
        <row r="176">
          <cell r="A176" t="str">
            <v>417707</v>
          </cell>
          <cell r="KA176">
            <v>200</v>
          </cell>
          <cell r="KB176">
            <v>10</v>
          </cell>
          <cell r="KC176">
            <v>48</v>
          </cell>
        </row>
        <row r="177">
          <cell r="A177" t="str">
            <v>417805</v>
          </cell>
          <cell r="KA177">
            <v>100</v>
          </cell>
          <cell r="KB177">
            <v>10</v>
          </cell>
          <cell r="KC177">
            <v>98</v>
          </cell>
        </row>
        <row r="178">
          <cell r="A178" t="str">
            <v>417907</v>
          </cell>
          <cell r="KA178">
            <v>200</v>
          </cell>
          <cell r="KB178">
            <v>10</v>
          </cell>
          <cell r="KC178">
            <v>84</v>
          </cell>
        </row>
        <row r="179">
          <cell r="A179" t="str">
            <v>418007</v>
          </cell>
          <cell r="KA179">
            <v>200</v>
          </cell>
          <cell r="KB179">
            <v>10</v>
          </cell>
          <cell r="KC179">
            <v>154</v>
          </cell>
        </row>
        <row r="180">
          <cell r="A180" t="str">
            <v>418008</v>
          </cell>
          <cell r="KA180">
            <v>200</v>
          </cell>
          <cell r="KB180">
            <v>10</v>
          </cell>
          <cell r="KC180">
            <v>60</v>
          </cell>
        </row>
        <row r="181">
          <cell r="A181" t="str">
            <v>418009</v>
          </cell>
          <cell r="KA181">
            <v>50</v>
          </cell>
          <cell r="KB181">
            <v>10</v>
          </cell>
          <cell r="KC181">
            <v>55</v>
          </cell>
        </row>
        <row r="182">
          <cell r="A182" t="str">
            <v>416606</v>
          </cell>
          <cell r="KA182">
            <v>144</v>
          </cell>
          <cell r="KB182">
            <v>1</v>
          </cell>
          <cell r="KC182">
            <v>40</v>
          </cell>
        </row>
        <row r="183">
          <cell r="A183" t="str">
            <v>416803</v>
          </cell>
          <cell r="KA183">
            <v>50</v>
          </cell>
          <cell r="KB183">
            <v>1</v>
          </cell>
          <cell r="KC183">
            <v>50</v>
          </cell>
        </row>
        <row r="184">
          <cell r="A184" t="str">
            <v>416903</v>
          </cell>
          <cell r="KA184">
            <v>50</v>
          </cell>
          <cell r="KB184">
            <v>1</v>
          </cell>
          <cell r="KC184">
            <v>30</v>
          </cell>
        </row>
        <row r="185">
          <cell r="A185" t="str">
            <v>418107</v>
          </cell>
          <cell r="KA185">
            <v>200</v>
          </cell>
          <cell r="KB185">
            <v>10</v>
          </cell>
          <cell r="KC185">
            <v>154</v>
          </cell>
        </row>
        <row r="186">
          <cell r="A186" t="str">
            <v>418207</v>
          </cell>
          <cell r="KA186">
            <v>200</v>
          </cell>
          <cell r="KB186">
            <v>10</v>
          </cell>
          <cell r="KC186">
            <v>150</v>
          </cell>
        </row>
        <row r="187">
          <cell r="A187" t="str">
            <v>418307</v>
          </cell>
          <cell r="KA187">
            <v>200</v>
          </cell>
          <cell r="KB187">
            <v>10</v>
          </cell>
          <cell r="KC187">
            <v>77</v>
          </cell>
        </row>
        <row r="188">
          <cell r="A188" t="str">
            <v>418408</v>
          </cell>
          <cell r="KA188">
            <v>250</v>
          </cell>
          <cell r="KB188">
            <v>10</v>
          </cell>
          <cell r="KC188">
            <v>70</v>
          </cell>
        </row>
        <row r="189">
          <cell r="A189" t="str">
            <v>418507</v>
          </cell>
          <cell r="KA189">
            <v>200</v>
          </cell>
          <cell r="KB189">
            <v>10</v>
          </cell>
          <cell r="KC189">
            <v>70</v>
          </cell>
        </row>
        <row r="190">
          <cell r="A190" t="str">
            <v>715201</v>
          </cell>
          <cell r="KA190">
            <v>50</v>
          </cell>
          <cell r="KB190">
            <v>20</v>
          </cell>
          <cell r="KC190">
            <v>40</v>
          </cell>
        </row>
        <row r="191">
          <cell r="A191" t="str">
            <v>715202</v>
          </cell>
          <cell r="KA191">
            <v>100</v>
          </cell>
          <cell r="KB191">
            <v>1</v>
          </cell>
          <cell r="KC191">
            <v>420</v>
          </cell>
        </row>
        <row r="192">
          <cell r="A192" t="str">
            <v>715203</v>
          </cell>
          <cell r="KA192">
            <v>144</v>
          </cell>
          <cell r="KB192">
            <v>20</v>
          </cell>
          <cell r="KC192">
            <v>35</v>
          </cell>
        </row>
        <row r="193">
          <cell r="A193" t="str">
            <v>715204</v>
          </cell>
          <cell r="KA193">
            <v>100</v>
          </cell>
          <cell r="KB193">
            <v>20</v>
          </cell>
          <cell r="KC193">
            <v>90</v>
          </cell>
        </row>
        <row r="194">
          <cell r="A194" t="str">
            <v>715205</v>
          </cell>
          <cell r="KA194">
            <v>100</v>
          </cell>
          <cell r="KB194">
            <v>20</v>
          </cell>
          <cell r="KC194">
            <v>45</v>
          </cell>
        </row>
        <row r="195">
          <cell r="A195" t="str">
            <v>715207</v>
          </cell>
          <cell r="KA195">
            <v>1000</v>
          </cell>
          <cell r="KB195">
            <v>20</v>
          </cell>
          <cell r="KC195">
            <v>25</v>
          </cell>
        </row>
        <row r="196">
          <cell r="A196" t="str">
            <v>715208</v>
          </cell>
          <cell r="KA196">
            <v>144</v>
          </cell>
          <cell r="KB196">
            <v>20</v>
          </cell>
          <cell r="KC196">
            <v>150</v>
          </cell>
        </row>
        <row r="197">
          <cell r="A197" t="str">
            <v>715209</v>
          </cell>
          <cell r="KA197">
            <v>100</v>
          </cell>
          <cell r="KB197">
            <v>1</v>
          </cell>
          <cell r="KC197">
            <v>72</v>
          </cell>
        </row>
        <row r="198">
          <cell r="A198" t="str">
            <v>715210</v>
          </cell>
          <cell r="KA198">
            <v>144</v>
          </cell>
          <cell r="KB198">
            <v>1</v>
          </cell>
          <cell r="KC198">
            <v>30</v>
          </cell>
        </row>
        <row r="199">
          <cell r="A199" t="str">
            <v>715002</v>
          </cell>
          <cell r="KA199">
            <v>144</v>
          </cell>
          <cell r="KB199">
            <v>20</v>
          </cell>
          <cell r="KC199">
            <v>30</v>
          </cell>
        </row>
        <row r="200">
          <cell r="A200" t="str">
            <v>715005</v>
          </cell>
          <cell r="KA200">
            <v>144</v>
          </cell>
          <cell r="KB200">
            <v>1</v>
          </cell>
          <cell r="KC200">
            <v>30</v>
          </cell>
        </row>
        <row r="201">
          <cell r="A201" t="str">
            <v>715006</v>
          </cell>
          <cell r="KA201">
            <v>144</v>
          </cell>
          <cell r="KB201">
            <v>20</v>
          </cell>
          <cell r="KC201">
            <v>40</v>
          </cell>
        </row>
        <row r="202">
          <cell r="A202" t="str">
            <v>715028</v>
          </cell>
          <cell r="KA202">
            <v>144</v>
          </cell>
          <cell r="KB202">
            <v>20</v>
          </cell>
          <cell r="KC202">
            <v>30</v>
          </cell>
        </row>
        <row r="203">
          <cell r="A203" t="str">
            <v>715053</v>
          </cell>
          <cell r="KA203">
            <v>144</v>
          </cell>
          <cell r="KB203">
            <v>1</v>
          </cell>
          <cell r="KC203">
            <v>1260</v>
          </cell>
        </row>
        <row r="204">
          <cell r="A204" t="str">
            <v>715054</v>
          </cell>
          <cell r="KA204">
            <v>144</v>
          </cell>
          <cell r="KB204">
            <v>20</v>
          </cell>
          <cell r="KC204">
            <v>70</v>
          </cell>
        </row>
        <row r="205">
          <cell r="A205" t="str">
            <v>715055</v>
          </cell>
          <cell r="KA205">
            <v>72</v>
          </cell>
          <cell r="KB205">
            <v>20</v>
          </cell>
          <cell r="KC205">
            <v>30</v>
          </cell>
        </row>
        <row r="206">
          <cell r="A206" t="str">
            <v>715225</v>
          </cell>
          <cell r="KA206">
            <v>100</v>
          </cell>
          <cell r="KB206">
            <v>20</v>
          </cell>
          <cell r="KC206">
            <v>40</v>
          </cell>
        </row>
        <row r="207">
          <cell r="A207" t="str">
            <v>715228</v>
          </cell>
          <cell r="KA207">
            <v>100</v>
          </cell>
          <cell r="KB207">
            <v>20</v>
          </cell>
          <cell r="KC207">
            <v>30</v>
          </cell>
        </row>
        <row r="208">
          <cell r="A208" t="str">
            <v>715229</v>
          </cell>
          <cell r="KA208">
            <v>100</v>
          </cell>
          <cell r="KB208">
            <v>20</v>
          </cell>
          <cell r="KC208">
            <v>30</v>
          </cell>
        </row>
        <row r="209">
          <cell r="A209" t="str">
            <v>715230</v>
          </cell>
          <cell r="KA209">
            <v>100</v>
          </cell>
          <cell r="KB209">
            <v>1</v>
          </cell>
          <cell r="KC209">
            <v>30</v>
          </cell>
        </row>
        <row r="210">
          <cell r="A210" t="str">
            <v>786613</v>
          </cell>
          <cell r="KA210">
            <v>60</v>
          </cell>
          <cell r="KB210">
            <v>4</v>
          </cell>
          <cell r="KC210">
            <v>30</v>
          </cell>
        </row>
        <row r="211">
          <cell r="A211" t="str">
            <v>P16562</v>
          </cell>
          <cell r="KA211">
            <v>400</v>
          </cell>
          <cell r="KB211">
            <v>1</v>
          </cell>
          <cell r="KC211">
            <v>30</v>
          </cell>
        </row>
        <row r="212">
          <cell r="A212" t="str">
            <v>P16600</v>
          </cell>
          <cell r="KA212">
            <v>500</v>
          </cell>
          <cell r="KB212">
            <v>1</v>
          </cell>
          <cell r="KC212">
            <v>54</v>
          </cell>
        </row>
        <row r="213">
          <cell r="A213" t="str">
            <v>P16659</v>
          </cell>
          <cell r="KA213">
            <v>1</v>
          </cell>
          <cell r="KB213">
            <v>2500</v>
          </cell>
          <cell r="KC213">
            <v>30</v>
          </cell>
        </row>
        <row r="214">
          <cell r="A214" t="str">
            <v>P16692</v>
          </cell>
          <cell r="KA214">
            <v>200</v>
          </cell>
          <cell r="KB214">
            <v>1</v>
          </cell>
          <cell r="KC214">
            <v>30</v>
          </cell>
        </row>
        <row r="215">
          <cell r="A215" t="str">
            <v>P16145</v>
          </cell>
          <cell r="KA215">
            <v>400</v>
          </cell>
          <cell r="KB215">
            <v>1</v>
          </cell>
          <cell r="KC215">
            <v>54</v>
          </cell>
        </row>
        <row r="216">
          <cell r="A216" t="str">
            <v>P16155</v>
          </cell>
          <cell r="KA216">
            <v>500</v>
          </cell>
          <cell r="KB216">
            <v>1</v>
          </cell>
          <cell r="KC216">
            <v>54</v>
          </cell>
        </row>
        <row r="217">
          <cell r="A217" t="str">
            <v>P16156</v>
          </cell>
          <cell r="KA217">
            <v>500</v>
          </cell>
          <cell r="KB217">
            <v>1</v>
          </cell>
          <cell r="KC217">
            <v>30</v>
          </cell>
        </row>
        <row r="218">
          <cell r="A218" t="str">
            <v>P16210</v>
          </cell>
          <cell r="KA218">
            <v>200</v>
          </cell>
          <cell r="KB218">
            <v>1</v>
          </cell>
          <cell r="KC218">
            <v>54</v>
          </cell>
        </row>
        <row r="219">
          <cell r="A219" t="str">
            <v>P16262</v>
          </cell>
          <cell r="KA219">
            <v>200</v>
          </cell>
          <cell r="KB219">
            <v>1</v>
          </cell>
          <cell r="KC219">
            <v>30</v>
          </cell>
        </row>
        <row r="220">
          <cell r="A220" t="str">
            <v>P16381</v>
          </cell>
          <cell r="KA220">
            <v>200</v>
          </cell>
          <cell r="KB220">
            <v>1</v>
          </cell>
          <cell r="KC220">
            <v>54</v>
          </cell>
        </row>
        <row r="221">
          <cell r="A221" t="str">
            <v>P16382</v>
          </cell>
          <cell r="KA221">
            <v>400</v>
          </cell>
          <cell r="KB221">
            <v>1</v>
          </cell>
          <cell r="KC221">
            <v>54</v>
          </cell>
        </row>
        <row r="222">
          <cell r="A222" t="str">
            <v>P16743</v>
          </cell>
          <cell r="KA222">
            <v>200</v>
          </cell>
          <cell r="KB222">
            <v>1</v>
          </cell>
          <cell r="KC222">
            <v>54</v>
          </cell>
        </row>
        <row r="223">
          <cell r="A223" t="str">
            <v>P16878</v>
          </cell>
          <cell r="KA223">
            <v>200</v>
          </cell>
          <cell r="KB223">
            <v>1</v>
          </cell>
          <cell r="KC223">
            <v>54</v>
          </cell>
        </row>
        <row r="224">
          <cell r="A224" t="str">
            <v>P16930</v>
          </cell>
          <cell r="KA224">
            <v>500</v>
          </cell>
          <cell r="KB224">
            <v>1</v>
          </cell>
          <cell r="KC224">
            <v>30</v>
          </cell>
        </row>
        <row r="225">
          <cell r="A225" t="str">
            <v>P16958</v>
          </cell>
          <cell r="KA225">
            <v>320</v>
          </cell>
          <cell r="KB225">
            <v>1</v>
          </cell>
          <cell r="KC225">
            <v>30</v>
          </cell>
        </row>
        <row r="226">
          <cell r="A226" t="str">
            <v>P16975</v>
          </cell>
          <cell r="KA226">
            <v>320</v>
          </cell>
          <cell r="KB226">
            <v>1</v>
          </cell>
          <cell r="KC226">
            <v>30</v>
          </cell>
        </row>
        <row r="227">
          <cell r="A227" t="str">
            <v>P16981</v>
          </cell>
          <cell r="KA227">
            <v>200</v>
          </cell>
          <cell r="KB227">
            <v>1</v>
          </cell>
          <cell r="KC227">
            <v>54</v>
          </cell>
        </row>
        <row r="228">
          <cell r="A228" t="str">
            <v>P16988</v>
          </cell>
          <cell r="KA228">
            <v>200</v>
          </cell>
          <cell r="KB228">
            <v>1</v>
          </cell>
          <cell r="KC228">
            <v>54</v>
          </cell>
        </row>
        <row r="229">
          <cell r="A229" t="str">
            <v>P16989</v>
          </cell>
          <cell r="KA229">
            <v>400</v>
          </cell>
          <cell r="KB229">
            <v>1</v>
          </cell>
          <cell r="KC229">
            <v>54</v>
          </cell>
        </row>
        <row r="230">
          <cell r="A230" t="str">
            <v>P17009</v>
          </cell>
          <cell r="KA230">
            <v>400</v>
          </cell>
          <cell r="KB230">
            <v>1</v>
          </cell>
          <cell r="KC230">
            <v>30</v>
          </cell>
        </row>
        <row r="231">
          <cell r="A231" t="str">
            <v>P17146</v>
          </cell>
          <cell r="KA231">
            <v>200</v>
          </cell>
          <cell r="KB231">
            <v>1</v>
          </cell>
          <cell r="KC231">
            <v>28</v>
          </cell>
        </row>
        <row r="232">
          <cell r="A232" t="str">
            <v>P17151</v>
          </cell>
          <cell r="KA232">
            <v>200</v>
          </cell>
          <cell r="KB232">
            <v>1</v>
          </cell>
          <cell r="KC232">
            <v>30</v>
          </cell>
        </row>
        <row r="233">
          <cell r="A233" t="str">
            <v>P17259</v>
          </cell>
          <cell r="KA233">
            <v>200</v>
          </cell>
          <cell r="KB233">
            <v>1</v>
          </cell>
          <cell r="KC233">
            <v>30</v>
          </cell>
        </row>
        <row r="234">
          <cell r="A234" t="str">
            <v>P17289</v>
          </cell>
          <cell r="KA234">
            <v>400</v>
          </cell>
          <cell r="KB234">
            <v>1</v>
          </cell>
          <cell r="KC234">
            <v>54</v>
          </cell>
        </row>
        <row r="235">
          <cell r="A235" t="str">
            <v>P17304</v>
          </cell>
          <cell r="KA235">
            <v>500</v>
          </cell>
          <cell r="KB235">
            <v>1</v>
          </cell>
          <cell r="KC235">
            <v>54</v>
          </cell>
        </row>
        <row r="236">
          <cell r="A236" t="str">
            <v>P17314</v>
          </cell>
          <cell r="KA236">
            <v>200</v>
          </cell>
          <cell r="KB236">
            <v>1</v>
          </cell>
          <cell r="KC236">
            <v>30</v>
          </cell>
        </row>
        <row r="237">
          <cell r="A237" t="str">
            <v>P17319</v>
          </cell>
          <cell r="KA237">
            <v>400</v>
          </cell>
          <cell r="KB237">
            <v>1</v>
          </cell>
          <cell r="KC237">
            <v>30</v>
          </cell>
        </row>
        <row r="238">
          <cell r="A238" t="str">
            <v>P14948</v>
          </cell>
          <cell r="KA238">
            <v>400</v>
          </cell>
          <cell r="KB238">
            <v>1</v>
          </cell>
          <cell r="KC238">
            <v>54</v>
          </cell>
        </row>
        <row r="239">
          <cell r="A239" t="str">
            <v>P15450</v>
          </cell>
          <cell r="KA239">
            <v>200</v>
          </cell>
          <cell r="KB239">
            <v>1</v>
          </cell>
          <cell r="KC239">
            <v>54</v>
          </cell>
        </row>
        <row r="240">
          <cell r="A240" t="str">
            <v>P15451</v>
          </cell>
          <cell r="KA240">
            <v>500</v>
          </cell>
          <cell r="KB240">
            <v>1</v>
          </cell>
          <cell r="KC240">
            <v>54</v>
          </cell>
        </row>
        <row r="241">
          <cell r="A241" t="str">
            <v>P15558</v>
          </cell>
          <cell r="KA241">
            <v>500</v>
          </cell>
          <cell r="KB241">
            <v>1</v>
          </cell>
          <cell r="KC241">
            <v>30</v>
          </cell>
        </row>
        <row r="242">
          <cell r="A242" t="str">
            <v>P15658</v>
          </cell>
          <cell r="KA242">
            <v>200</v>
          </cell>
          <cell r="KB242">
            <v>1</v>
          </cell>
          <cell r="KC242">
            <v>30</v>
          </cell>
        </row>
        <row r="243">
          <cell r="A243" t="str">
            <v>P15841</v>
          </cell>
          <cell r="KA243">
            <v>200</v>
          </cell>
          <cell r="KB243">
            <v>1</v>
          </cell>
          <cell r="KC243">
            <v>54</v>
          </cell>
        </row>
        <row r="244">
          <cell r="A244" t="str">
            <v>P15961</v>
          </cell>
          <cell r="KA244">
            <v>500</v>
          </cell>
          <cell r="KB244">
            <v>1</v>
          </cell>
          <cell r="KC244">
            <v>30</v>
          </cell>
        </row>
        <row r="245">
          <cell r="A245" t="str">
            <v>P16019</v>
          </cell>
          <cell r="KA245">
            <v>400</v>
          </cell>
          <cell r="KB245">
            <v>1</v>
          </cell>
          <cell r="KC245">
            <v>54</v>
          </cell>
        </row>
        <row r="246">
          <cell r="A246" t="str">
            <v>P16029</v>
          </cell>
          <cell r="KA246">
            <v>200</v>
          </cell>
          <cell r="KB246">
            <v>1</v>
          </cell>
          <cell r="KC246">
            <v>30</v>
          </cell>
        </row>
        <row r="247">
          <cell r="A247" t="str">
            <v>P16046</v>
          </cell>
          <cell r="KA247">
            <v>200</v>
          </cell>
          <cell r="KB247">
            <v>1</v>
          </cell>
          <cell r="KC247">
            <v>30</v>
          </cell>
        </row>
        <row r="248">
          <cell r="A248" t="str">
            <v>P16048</v>
          </cell>
          <cell r="KA248">
            <v>200</v>
          </cell>
          <cell r="KB248">
            <v>1</v>
          </cell>
          <cell r="KC248">
            <v>30</v>
          </cell>
        </row>
        <row r="249">
          <cell r="A249" t="str">
            <v>P16077</v>
          </cell>
          <cell r="KA249">
            <v>400</v>
          </cell>
          <cell r="KB249">
            <v>1</v>
          </cell>
          <cell r="KC249">
            <v>30</v>
          </cell>
        </row>
        <row r="250">
          <cell r="A250" t="str">
            <v>P14590</v>
          </cell>
          <cell r="KA250">
            <v>200</v>
          </cell>
          <cell r="KB250">
            <v>1</v>
          </cell>
          <cell r="KC250">
            <v>30</v>
          </cell>
        </row>
        <row r="251">
          <cell r="A251" t="str">
            <v>P14604</v>
          </cell>
          <cell r="KA251">
            <v>500</v>
          </cell>
          <cell r="KB251">
            <v>1</v>
          </cell>
          <cell r="KC251">
            <v>54</v>
          </cell>
        </row>
        <row r="252">
          <cell r="A252" t="str">
            <v>P14587</v>
          </cell>
          <cell r="KA252">
            <v>500</v>
          </cell>
          <cell r="KB252">
            <v>1</v>
          </cell>
          <cell r="KC252">
            <v>54</v>
          </cell>
        </row>
        <row r="253">
          <cell r="A253" t="str">
            <v>G01041</v>
          </cell>
          <cell r="KA253">
            <v>250</v>
          </cell>
          <cell r="KB253">
            <v>1</v>
          </cell>
          <cell r="KC253">
            <v>56</v>
          </cell>
        </row>
        <row r="254">
          <cell r="A254" t="str">
            <v>G01044</v>
          </cell>
          <cell r="KA254">
            <v>200</v>
          </cell>
          <cell r="KB254">
            <v>1</v>
          </cell>
          <cell r="KC254">
            <v>80</v>
          </cell>
        </row>
        <row r="255">
          <cell r="A255" t="str">
            <v>G01045</v>
          </cell>
          <cell r="KA255">
            <v>200</v>
          </cell>
          <cell r="KB255">
            <v>1</v>
          </cell>
          <cell r="KC255">
            <v>80</v>
          </cell>
        </row>
        <row r="256">
          <cell r="A256" t="str">
            <v>G01046</v>
          </cell>
          <cell r="KA256">
            <v>100</v>
          </cell>
          <cell r="KB256">
            <v>4</v>
          </cell>
          <cell r="KC256">
            <v>54</v>
          </cell>
        </row>
        <row r="257">
          <cell r="A257" t="str">
            <v>G01050</v>
          </cell>
          <cell r="KA257">
            <v>250</v>
          </cell>
          <cell r="KB257">
            <v>1</v>
          </cell>
          <cell r="KC257">
            <v>56</v>
          </cell>
        </row>
        <row r="258">
          <cell r="A258" t="str">
            <v>G01054</v>
          </cell>
          <cell r="KA258">
            <v>500</v>
          </cell>
          <cell r="KB258">
            <v>1</v>
          </cell>
          <cell r="KC258">
            <v>63</v>
          </cell>
        </row>
        <row r="259">
          <cell r="A259" t="str">
            <v>G00771</v>
          </cell>
          <cell r="KA259">
            <v>1</v>
          </cell>
          <cell r="KB259">
            <v>2500</v>
          </cell>
          <cell r="KC259">
            <v>48</v>
          </cell>
        </row>
        <row r="260">
          <cell r="A260" t="str">
            <v>G00719</v>
          </cell>
          <cell r="KA260">
            <v>500</v>
          </cell>
          <cell r="KB260">
            <v>1</v>
          </cell>
          <cell r="KC260">
            <v>54</v>
          </cell>
        </row>
        <row r="261">
          <cell r="A261" t="str">
            <v>G00720</v>
          </cell>
          <cell r="KA261">
            <v>500</v>
          </cell>
          <cell r="KB261">
            <v>1</v>
          </cell>
          <cell r="KC261">
            <v>54</v>
          </cell>
        </row>
        <row r="262">
          <cell r="A262" t="str">
            <v>G00721</v>
          </cell>
          <cell r="KA262">
            <v>500</v>
          </cell>
          <cell r="KB262">
            <v>1</v>
          </cell>
          <cell r="KC262">
            <v>54</v>
          </cell>
        </row>
        <row r="263">
          <cell r="A263" t="str">
            <v>G00722</v>
          </cell>
          <cell r="KA263">
            <v>500</v>
          </cell>
          <cell r="KB263">
            <v>1</v>
          </cell>
          <cell r="KC263">
            <v>54</v>
          </cell>
        </row>
        <row r="264">
          <cell r="A264" t="str">
            <v>G00723</v>
          </cell>
          <cell r="KA264">
            <v>500</v>
          </cell>
          <cell r="KB264">
            <v>1</v>
          </cell>
          <cell r="KC264">
            <v>63</v>
          </cell>
        </row>
        <row r="265">
          <cell r="A265" t="str">
            <v>G00724</v>
          </cell>
          <cell r="KA265">
            <v>500</v>
          </cell>
          <cell r="KB265">
            <v>1</v>
          </cell>
          <cell r="KC265">
            <v>54</v>
          </cell>
        </row>
        <row r="266">
          <cell r="A266" t="str">
            <v>G00725</v>
          </cell>
          <cell r="KA266">
            <v>500</v>
          </cell>
          <cell r="KB266">
            <v>1</v>
          </cell>
          <cell r="KC266">
            <v>54</v>
          </cell>
        </row>
        <row r="267">
          <cell r="A267" t="str">
            <v>G00726</v>
          </cell>
          <cell r="KA267">
            <v>500</v>
          </cell>
          <cell r="KB267">
            <v>1</v>
          </cell>
          <cell r="KC267">
            <v>54</v>
          </cell>
        </row>
        <row r="268">
          <cell r="A268" t="str">
            <v>G00727</v>
          </cell>
          <cell r="KA268">
            <v>500</v>
          </cell>
          <cell r="KB268">
            <v>1</v>
          </cell>
          <cell r="KC268">
            <v>54</v>
          </cell>
        </row>
        <row r="269">
          <cell r="A269" t="str">
            <v>G00735</v>
          </cell>
          <cell r="KA269">
            <v>200</v>
          </cell>
          <cell r="KB269">
            <v>1</v>
          </cell>
          <cell r="KC269">
            <v>48</v>
          </cell>
        </row>
        <row r="270">
          <cell r="A270" t="str">
            <v>G00736</v>
          </cell>
          <cell r="KA270">
            <v>200</v>
          </cell>
          <cell r="KB270">
            <v>1</v>
          </cell>
          <cell r="KC270">
            <v>48</v>
          </cell>
        </row>
        <row r="271">
          <cell r="A271" t="str">
            <v>G00737</v>
          </cell>
          <cell r="KA271">
            <v>200</v>
          </cell>
          <cell r="KB271">
            <v>1</v>
          </cell>
          <cell r="KC271">
            <v>48</v>
          </cell>
        </row>
        <row r="272">
          <cell r="A272" t="str">
            <v>G00738</v>
          </cell>
          <cell r="KA272">
            <v>200</v>
          </cell>
          <cell r="KB272">
            <v>1</v>
          </cell>
          <cell r="KC272">
            <v>48</v>
          </cell>
        </row>
        <row r="273">
          <cell r="A273" t="str">
            <v>G00739</v>
          </cell>
          <cell r="KA273">
            <v>200</v>
          </cell>
          <cell r="KB273">
            <v>1</v>
          </cell>
          <cell r="KC273">
            <v>48</v>
          </cell>
        </row>
        <row r="274">
          <cell r="A274" t="str">
            <v>G00740</v>
          </cell>
          <cell r="KA274">
            <v>200</v>
          </cell>
          <cell r="KB274">
            <v>1</v>
          </cell>
          <cell r="KC274">
            <v>48</v>
          </cell>
        </row>
        <row r="275">
          <cell r="A275" t="str">
            <v>G00741</v>
          </cell>
          <cell r="KA275">
            <v>200</v>
          </cell>
          <cell r="KB275">
            <v>1</v>
          </cell>
          <cell r="KC275">
            <v>48</v>
          </cell>
        </row>
        <row r="276">
          <cell r="A276" t="str">
            <v>G00747</v>
          </cell>
          <cell r="KA276">
            <v>400</v>
          </cell>
          <cell r="KB276">
            <v>1</v>
          </cell>
          <cell r="KC276">
            <v>54</v>
          </cell>
        </row>
        <row r="277">
          <cell r="A277" t="str">
            <v>G00748</v>
          </cell>
          <cell r="KA277">
            <v>400</v>
          </cell>
          <cell r="KB277">
            <v>1</v>
          </cell>
          <cell r="KC277">
            <v>54</v>
          </cell>
        </row>
        <row r="278">
          <cell r="A278" t="str">
            <v>G00749</v>
          </cell>
          <cell r="KA278">
            <v>400</v>
          </cell>
          <cell r="KB278">
            <v>1</v>
          </cell>
          <cell r="KC278">
            <v>54</v>
          </cell>
        </row>
        <row r="279">
          <cell r="A279" t="str">
            <v>G00750</v>
          </cell>
          <cell r="KA279">
            <v>100</v>
          </cell>
          <cell r="KB279">
            <v>4</v>
          </cell>
          <cell r="KC279">
            <v>54</v>
          </cell>
        </row>
        <row r="280">
          <cell r="A280" t="str">
            <v>G00751</v>
          </cell>
          <cell r="KA280">
            <v>400</v>
          </cell>
          <cell r="KB280">
            <v>1</v>
          </cell>
          <cell r="KC280">
            <v>54</v>
          </cell>
        </row>
        <row r="281">
          <cell r="A281" t="str">
            <v>G00752</v>
          </cell>
          <cell r="KA281">
            <v>400</v>
          </cell>
          <cell r="KB281">
            <v>1</v>
          </cell>
          <cell r="KC281">
            <v>54</v>
          </cell>
        </row>
        <row r="282">
          <cell r="A282" t="str">
            <v>G00753</v>
          </cell>
          <cell r="KA282">
            <v>400</v>
          </cell>
          <cell r="KB282">
            <v>1</v>
          </cell>
          <cell r="KC282">
            <v>54</v>
          </cell>
        </row>
        <row r="283">
          <cell r="A283" t="str">
            <v>G00756</v>
          </cell>
          <cell r="KA283">
            <v>400</v>
          </cell>
          <cell r="KB283">
            <v>1</v>
          </cell>
          <cell r="KC283">
            <v>54</v>
          </cell>
        </row>
        <row r="284">
          <cell r="A284" t="str">
            <v>P19048</v>
          </cell>
          <cell r="KA284">
            <v>500</v>
          </cell>
          <cell r="KB284">
            <v>1</v>
          </cell>
          <cell r="KC284">
            <v>30</v>
          </cell>
        </row>
        <row r="285">
          <cell r="A285" t="str">
            <v>P19054</v>
          </cell>
          <cell r="KA285">
            <v>200</v>
          </cell>
          <cell r="KB285">
            <v>1</v>
          </cell>
          <cell r="KC285">
            <v>28</v>
          </cell>
        </row>
        <row r="286">
          <cell r="A286" t="str">
            <v>P19058</v>
          </cell>
          <cell r="KA286">
            <v>500</v>
          </cell>
          <cell r="KB286">
            <v>1</v>
          </cell>
          <cell r="KC286">
            <v>30</v>
          </cell>
        </row>
        <row r="287">
          <cell r="A287" t="str">
            <v>P19107</v>
          </cell>
          <cell r="KA287">
            <v>500</v>
          </cell>
          <cell r="KB287">
            <v>1</v>
          </cell>
          <cell r="KC287">
            <v>30</v>
          </cell>
        </row>
        <row r="288">
          <cell r="A288" t="str">
            <v>P19118</v>
          </cell>
          <cell r="KA288">
            <v>200</v>
          </cell>
          <cell r="KB288">
            <v>1</v>
          </cell>
          <cell r="KC288">
            <v>30</v>
          </cell>
        </row>
        <row r="289">
          <cell r="A289" t="str">
            <v>P19119</v>
          </cell>
          <cell r="KA289">
            <v>200</v>
          </cell>
          <cell r="KB289">
            <v>1</v>
          </cell>
          <cell r="KC289">
            <v>30</v>
          </cell>
        </row>
        <row r="290">
          <cell r="A290" t="str">
            <v>P18908</v>
          </cell>
          <cell r="KA290">
            <v>400</v>
          </cell>
          <cell r="KB290">
            <v>1</v>
          </cell>
          <cell r="KC290">
            <v>30</v>
          </cell>
        </row>
        <row r="291">
          <cell r="A291" t="str">
            <v>P18977</v>
          </cell>
          <cell r="KA291">
            <v>400</v>
          </cell>
          <cell r="KB291">
            <v>1</v>
          </cell>
          <cell r="KC291">
            <v>30</v>
          </cell>
        </row>
        <row r="292">
          <cell r="A292" t="str">
            <v>P18568</v>
          </cell>
          <cell r="KA292">
            <v>500</v>
          </cell>
          <cell r="KB292">
            <v>1</v>
          </cell>
          <cell r="KC292">
            <v>30</v>
          </cell>
        </row>
        <row r="293">
          <cell r="A293" t="str">
            <v>P18573</v>
          </cell>
          <cell r="KA293">
            <v>400</v>
          </cell>
          <cell r="KB293">
            <v>1</v>
          </cell>
          <cell r="KC293">
            <v>30</v>
          </cell>
        </row>
        <row r="294">
          <cell r="A294" t="str">
            <v>P18588</v>
          </cell>
          <cell r="KA294">
            <v>200</v>
          </cell>
          <cell r="KB294">
            <v>1</v>
          </cell>
          <cell r="KC294">
            <v>28</v>
          </cell>
        </row>
        <row r="295">
          <cell r="A295" t="str">
            <v>P18649</v>
          </cell>
          <cell r="KA295">
            <v>200</v>
          </cell>
          <cell r="KB295">
            <v>1</v>
          </cell>
          <cell r="KC295">
            <v>30</v>
          </cell>
        </row>
        <row r="296">
          <cell r="A296" t="str">
            <v>P18662</v>
          </cell>
          <cell r="KA296">
            <v>200</v>
          </cell>
          <cell r="KB296">
            <v>1</v>
          </cell>
          <cell r="KC296">
            <v>30</v>
          </cell>
        </row>
        <row r="297">
          <cell r="A297" t="str">
            <v>P18668</v>
          </cell>
          <cell r="KA297">
            <v>500</v>
          </cell>
          <cell r="KB297">
            <v>1</v>
          </cell>
          <cell r="KC297">
            <v>30</v>
          </cell>
        </row>
        <row r="298">
          <cell r="A298" t="str">
            <v>P18681</v>
          </cell>
          <cell r="KA298">
            <v>400</v>
          </cell>
          <cell r="KB298">
            <v>1</v>
          </cell>
          <cell r="KC298">
            <v>30</v>
          </cell>
        </row>
        <row r="299">
          <cell r="A299" t="str">
            <v>P18702</v>
          </cell>
          <cell r="KA299">
            <v>500</v>
          </cell>
          <cell r="KB299">
            <v>1</v>
          </cell>
          <cell r="KC299">
            <v>30</v>
          </cell>
        </row>
        <row r="300">
          <cell r="A300" t="str">
            <v>P19181</v>
          </cell>
          <cell r="KA300">
            <v>400</v>
          </cell>
          <cell r="KB300">
            <v>1</v>
          </cell>
          <cell r="KC300">
            <v>30</v>
          </cell>
        </row>
        <row r="301">
          <cell r="A301" t="str">
            <v>P19194</v>
          </cell>
          <cell r="KA301">
            <v>200</v>
          </cell>
          <cell r="KB301">
            <v>1</v>
          </cell>
          <cell r="KC301">
            <v>28</v>
          </cell>
        </row>
        <row r="302">
          <cell r="A302" t="str">
            <v>P19205</v>
          </cell>
          <cell r="KA302">
            <v>500</v>
          </cell>
          <cell r="KB302">
            <v>1</v>
          </cell>
          <cell r="KC302">
            <v>30</v>
          </cell>
        </row>
        <row r="303">
          <cell r="A303" t="str">
            <v>P19210</v>
          </cell>
          <cell r="KA303">
            <v>200</v>
          </cell>
          <cell r="KB303">
            <v>1</v>
          </cell>
          <cell r="KC303">
            <v>28</v>
          </cell>
        </row>
        <row r="304">
          <cell r="A304" t="str">
            <v>P19247</v>
          </cell>
          <cell r="KA304">
            <v>500</v>
          </cell>
          <cell r="KB304">
            <v>1</v>
          </cell>
          <cell r="KC304">
            <v>30</v>
          </cell>
        </row>
        <row r="305">
          <cell r="A305" t="str">
            <v>P19259</v>
          </cell>
          <cell r="KA305">
            <v>500</v>
          </cell>
          <cell r="KB305">
            <v>1</v>
          </cell>
          <cell r="KC305">
            <v>30</v>
          </cell>
        </row>
        <row r="306">
          <cell r="A306" t="str">
            <v>P19260</v>
          </cell>
          <cell r="KA306">
            <v>500</v>
          </cell>
          <cell r="KB306">
            <v>1</v>
          </cell>
          <cell r="KC306">
            <v>30</v>
          </cell>
        </row>
        <row r="307">
          <cell r="A307" t="str">
            <v>P19289</v>
          </cell>
          <cell r="KA307">
            <v>500</v>
          </cell>
          <cell r="KB307">
            <v>1</v>
          </cell>
          <cell r="KC307">
            <v>30</v>
          </cell>
        </row>
        <row r="308">
          <cell r="A308" t="str">
            <v>P19294</v>
          </cell>
          <cell r="KA308">
            <v>200</v>
          </cell>
          <cell r="KB308">
            <v>1</v>
          </cell>
          <cell r="KC308">
            <v>30</v>
          </cell>
        </row>
        <row r="309">
          <cell r="A309" t="str">
            <v>P19321</v>
          </cell>
          <cell r="KA309">
            <v>400</v>
          </cell>
          <cell r="KB309">
            <v>1</v>
          </cell>
          <cell r="KC309">
            <v>30</v>
          </cell>
        </row>
        <row r="310">
          <cell r="A310" t="str">
            <v>P19349</v>
          </cell>
          <cell r="KA310">
            <v>200</v>
          </cell>
          <cell r="KB310">
            <v>1</v>
          </cell>
          <cell r="KC310">
            <v>28</v>
          </cell>
        </row>
        <row r="311">
          <cell r="A311" t="str">
            <v>P19396</v>
          </cell>
          <cell r="KA311">
            <v>400</v>
          </cell>
          <cell r="KB311">
            <v>1</v>
          </cell>
          <cell r="KC311">
            <v>30</v>
          </cell>
        </row>
        <row r="312">
          <cell r="A312" t="str">
            <v>P19445</v>
          </cell>
          <cell r="KA312">
            <v>500</v>
          </cell>
          <cell r="KB312">
            <v>1</v>
          </cell>
          <cell r="KC312">
            <v>30</v>
          </cell>
        </row>
        <row r="313">
          <cell r="A313" t="str">
            <v>P19490</v>
          </cell>
          <cell r="KA313">
            <v>500</v>
          </cell>
          <cell r="KB313">
            <v>1</v>
          </cell>
          <cell r="KC313">
            <v>30</v>
          </cell>
        </row>
        <row r="314">
          <cell r="A314" t="str">
            <v>P19494</v>
          </cell>
          <cell r="KA314">
            <v>200</v>
          </cell>
          <cell r="KB314">
            <v>1</v>
          </cell>
          <cell r="KC314">
            <v>28</v>
          </cell>
        </row>
        <row r="315">
          <cell r="A315" t="str">
            <v>P19506</v>
          </cell>
          <cell r="KA315">
            <v>400</v>
          </cell>
          <cell r="KB315">
            <v>1</v>
          </cell>
          <cell r="KC315">
            <v>30</v>
          </cell>
        </row>
        <row r="316">
          <cell r="A316" t="str">
            <v>P19507</v>
          </cell>
          <cell r="KA316">
            <v>200</v>
          </cell>
          <cell r="KB316">
            <v>1</v>
          </cell>
          <cell r="KC316">
            <v>54</v>
          </cell>
        </row>
        <row r="317">
          <cell r="A317" t="str">
            <v>P19565</v>
          </cell>
          <cell r="KA317">
            <v>400</v>
          </cell>
          <cell r="KB317">
            <v>1</v>
          </cell>
          <cell r="KC317">
            <v>30</v>
          </cell>
        </row>
        <row r="318">
          <cell r="A318" t="str">
            <v>P19572</v>
          </cell>
          <cell r="KA318">
            <v>200</v>
          </cell>
          <cell r="KB318">
            <v>1</v>
          </cell>
          <cell r="KC318">
            <v>28</v>
          </cell>
        </row>
        <row r="319">
          <cell r="A319" t="str">
            <v>P19639</v>
          </cell>
          <cell r="KA319">
            <v>200</v>
          </cell>
          <cell r="KB319">
            <v>1</v>
          </cell>
          <cell r="KC319">
            <v>28</v>
          </cell>
        </row>
        <row r="320">
          <cell r="A320" t="str">
            <v>P19642</v>
          </cell>
          <cell r="KA320">
            <v>400</v>
          </cell>
          <cell r="KB320">
            <v>1</v>
          </cell>
          <cell r="KC320">
            <v>30</v>
          </cell>
        </row>
        <row r="321">
          <cell r="A321" t="str">
            <v>P19647</v>
          </cell>
          <cell r="KA321">
            <v>400</v>
          </cell>
          <cell r="KB321">
            <v>1</v>
          </cell>
          <cell r="KC321">
            <v>30</v>
          </cell>
        </row>
        <row r="322">
          <cell r="A322" t="str">
            <v>P19691</v>
          </cell>
          <cell r="KA322">
            <v>200</v>
          </cell>
          <cell r="KB322">
            <v>1</v>
          </cell>
          <cell r="KC322">
            <v>30</v>
          </cell>
        </row>
        <row r="323">
          <cell r="A323" t="str">
            <v>P19723</v>
          </cell>
          <cell r="KA323">
            <v>200</v>
          </cell>
          <cell r="KB323">
            <v>1</v>
          </cell>
          <cell r="KC323">
            <v>30</v>
          </cell>
        </row>
        <row r="324">
          <cell r="A324" t="str">
            <v>P17365</v>
          </cell>
          <cell r="KA324">
            <v>400</v>
          </cell>
          <cell r="KB324">
            <v>1</v>
          </cell>
          <cell r="KC324">
            <v>54</v>
          </cell>
        </row>
        <row r="325">
          <cell r="A325" t="str">
            <v>P17369</v>
          </cell>
          <cell r="KA325">
            <v>500</v>
          </cell>
          <cell r="KB325">
            <v>1</v>
          </cell>
          <cell r="KC325">
            <v>54</v>
          </cell>
        </row>
        <row r="326">
          <cell r="A326" t="str">
            <v>P17387</v>
          </cell>
          <cell r="KA326">
            <v>400</v>
          </cell>
          <cell r="KB326">
            <v>1</v>
          </cell>
          <cell r="KC326">
            <v>30</v>
          </cell>
        </row>
        <row r="327">
          <cell r="A327" t="str">
            <v>P17469</v>
          </cell>
          <cell r="KA327">
            <v>200</v>
          </cell>
          <cell r="KB327">
            <v>1</v>
          </cell>
          <cell r="KC327">
            <v>54</v>
          </cell>
        </row>
        <row r="328">
          <cell r="A328" t="str">
            <v>P17494</v>
          </cell>
          <cell r="KA328">
            <v>500</v>
          </cell>
          <cell r="KB328">
            <v>1</v>
          </cell>
          <cell r="KC328">
            <v>54</v>
          </cell>
        </row>
        <row r="329">
          <cell r="A329" t="str">
            <v>P17969</v>
          </cell>
          <cell r="KA329">
            <v>500</v>
          </cell>
          <cell r="KB329">
            <v>1</v>
          </cell>
          <cell r="KC329">
            <v>30</v>
          </cell>
        </row>
        <row r="330">
          <cell r="A330" t="str">
            <v>P18072</v>
          </cell>
          <cell r="KA330">
            <v>200</v>
          </cell>
          <cell r="KB330">
            <v>1</v>
          </cell>
          <cell r="KC330">
            <v>28</v>
          </cell>
        </row>
        <row r="331">
          <cell r="A331" t="str">
            <v>P18121</v>
          </cell>
          <cell r="KA331">
            <v>500</v>
          </cell>
          <cell r="KB331">
            <v>1</v>
          </cell>
          <cell r="KC331">
            <v>30</v>
          </cell>
        </row>
        <row r="332">
          <cell r="A332" t="str">
            <v>P18126</v>
          </cell>
          <cell r="KA332">
            <v>200</v>
          </cell>
          <cell r="KB332">
            <v>1</v>
          </cell>
          <cell r="KC332">
            <v>28</v>
          </cell>
        </row>
        <row r="333">
          <cell r="A333" t="str">
            <v>P18173</v>
          </cell>
          <cell r="KA333">
            <v>400</v>
          </cell>
          <cell r="KB333">
            <v>1</v>
          </cell>
          <cell r="KC333">
            <v>30</v>
          </cell>
        </row>
        <row r="334">
          <cell r="A334" t="str">
            <v>P18207</v>
          </cell>
          <cell r="KA334">
            <v>1</v>
          </cell>
          <cell r="KB334">
            <v>2500</v>
          </cell>
          <cell r="KC334">
            <v>28</v>
          </cell>
        </row>
        <row r="335">
          <cell r="A335" t="str">
            <v>P18267</v>
          </cell>
          <cell r="KA335">
            <v>500</v>
          </cell>
          <cell r="KB335">
            <v>1</v>
          </cell>
          <cell r="KC335">
            <v>30</v>
          </cell>
        </row>
        <row r="336">
          <cell r="A336" t="str">
            <v>P18438</v>
          </cell>
          <cell r="KA336">
            <v>400</v>
          </cell>
          <cell r="KB336">
            <v>1</v>
          </cell>
          <cell r="KC336">
            <v>30</v>
          </cell>
        </row>
        <row r="337">
          <cell r="A337" t="str">
            <v>P18471</v>
          </cell>
          <cell r="KA337">
            <v>200</v>
          </cell>
          <cell r="KB337">
            <v>1</v>
          </cell>
          <cell r="KC337">
            <v>30</v>
          </cell>
        </row>
        <row r="338">
          <cell r="A338" t="str">
            <v>P18530</v>
          </cell>
          <cell r="KA338">
            <v>200</v>
          </cell>
          <cell r="KB338">
            <v>1</v>
          </cell>
          <cell r="KC338">
            <v>30</v>
          </cell>
        </row>
        <row r="339">
          <cell r="A339" t="str">
            <v>P19740</v>
          </cell>
          <cell r="KA339">
            <v>200</v>
          </cell>
          <cell r="KB339">
            <v>1</v>
          </cell>
          <cell r="KC339">
            <v>30</v>
          </cell>
        </row>
        <row r="340">
          <cell r="A340" t="str">
            <v>P19741</v>
          </cell>
          <cell r="KA340">
            <v>400</v>
          </cell>
          <cell r="KB340">
            <v>1</v>
          </cell>
          <cell r="KC340">
            <v>30</v>
          </cell>
        </row>
        <row r="341">
          <cell r="A341" t="str">
            <v>P19742</v>
          </cell>
          <cell r="KA341">
            <v>400</v>
          </cell>
          <cell r="KB341">
            <v>1</v>
          </cell>
          <cell r="KC341">
            <v>30</v>
          </cell>
        </row>
        <row r="342">
          <cell r="A342" t="str">
            <v>P19784</v>
          </cell>
          <cell r="KA342">
            <v>500</v>
          </cell>
          <cell r="KB342">
            <v>1</v>
          </cell>
          <cell r="KC342">
            <v>30</v>
          </cell>
        </row>
        <row r="343">
          <cell r="A343" t="str">
            <v>P19786</v>
          </cell>
          <cell r="KA343">
            <v>200</v>
          </cell>
          <cell r="KB343">
            <v>1</v>
          </cell>
          <cell r="KC343">
            <v>30</v>
          </cell>
        </row>
        <row r="344">
          <cell r="A344" t="str">
            <v>P19844</v>
          </cell>
          <cell r="KA344">
            <v>500</v>
          </cell>
          <cell r="KB344">
            <v>1</v>
          </cell>
          <cell r="KC344">
            <v>30</v>
          </cell>
        </row>
        <row r="345">
          <cell r="A345" t="str">
            <v>P19850</v>
          </cell>
          <cell r="KA345">
            <v>500</v>
          </cell>
          <cell r="KB345">
            <v>1</v>
          </cell>
          <cell r="KC345">
            <v>30</v>
          </cell>
        </row>
        <row r="346">
          <cell r="A346" t="str">
            <v>P20028</v>
          </cell>
          <cell r="KA346">
            <v>500</v>
          </cell>
          <cell r="KB346">
            <v>1</v>
          </cell>
          <cell r="KC346">
            <v>30</v>
          </cell>
        </row>
        <row r="347">
          <cell r="A347" t="str">
            <v>P20158</v>
          </cell>
          <cell r="KA347">
            <v>400</v>
          </cell>
          <cell r="KB347">
            <v>1</v>
          </cell>
          <cell r="KC347">
            <v>30</v>
          </cell>
        </row>
        <row r="348">
          <cell r="A348" t="str">
            <v>P20291</v>
          </cell>
          <cell r="KA348">
            <v>500</v>
          </cell>
          <cell r="KB348">
            <v>1</v>
          </cell>
          <cell r="KC348">
            <v>30</v>
          </cell>
        </row>
        <row r="349">
          <cell r="A349" t="str">
            <v>P20309</v>
          </cell>
          <cell r="KA349">
            <v>200</v>
          </cell>
          <cell r="KB349">
            <v>1</v>
          </cell>
          <cell r="KC349">
            <v>30</v>
          </cell>
        </row>
        <row r="350">
          <cell r="A350" t="str">
            <v>P20316</v>
          </cell>
          <cell r="KA350">
            <v>400</v>
          </cell>
          <cell r="KB350">
            <v>1</v>
          </cell>
          <cell r="KC350">
            <v>30</v>
          </cell>
        </row>
        <row r="351">
          <cell r="A351" t="str">
            <v>P20330</v>
          </cell>
          <cell r="KA351">
            <v>500</v>
          </cell>
          <cell r="KB351">
            <v>1</v>
          </cell>
          <cell r="KC351">
            <v>30</v>
          </cell>
        </row>
        <row r="352">
          <cell r="A352" t="str">
            <v>P20344</v>
          </cell>
          <cell r="KA352">
            <v>200</v>
          </cell>
          <cell r="KB352">
            <v>1</v>
          </cell>
          <cell r="KC352">
            <v>30</v>
          </cell>
        </row>
        <row r="353">
          <cell r="A353" t="str">
            <v>P20356</v>
          </cell>
          <cell r="KA353">
            <v>400</v>
          </cell>
          <cell r="KB353">
            <v>1</v>
          </cell>
          <cell r="KC353">
            <v>30</v>
          </cell>
        </row>
        <row r="354">
          <cell r="A354" t="str">
            <v>P20484</v>
          </cell>
          <cell r="KA354">
            <v>500</v>
          </cell>
          <cell r="KB354">
            <v>1</v>
          </cell>
          <cell r="KC354">
            <v>30</v>
          </cell>
        </row>
        <row r="355">
          <cell r="A355" t="str">
            <v>P20597</v>
          </cell>
          <cell r="KA355">
            <v>200</v>
          </cell>
          <cell r="KB355">
            <v>1</v>
          </cell>
          <cell r="KC355">
            <v>30</v>
          </cell>
        </row>
        <row r="356">
          <cell r="A356" t="str">
            <v>P20607</v>
          </cell>
          <cell r="KA356">
            <v>400</v>
          </cell>
          <cell r="KB356">
            <v>1</v>
          </cell>
          <cell r="KC356">
            <v>30</v>
          </cell>
        </row>
        <row r="357">
          <cell r="A357" t="str">
            <v>P20605</v>
          </cell>
          <cell r="KA357">
            <v>400</v>
          </cell>
          <cell r="KB357">
            <v>1</v>
          </cell>
          <cell r="KC357">
            <v>30</v>
          </cell>
        </row>
        <row r="358">
          <cell r="A358" t="str">
            <v>P20691</v>
          </cell>
          <cell r="KA358">
            <v>200</v>
          </cell>
          <cell r="KB358">
            <v>1</v>
          </cell>
          <cell r="KC358">
            <v>54</v>
          </cell>
        </row>
        <row r="359">
          <cell r="A359" t="str">
            <v>P20714</v>
          </cell>
          <cell r="KA359">
            <v>200</v>
          </cell>
          <cell r="KB359">
            <v>1</v>
          </cell>
          <cell r="KC359">
            <v>30</v>
          </cell>
        </row>
        <row r="360">
          <cell r="A360" t="str">
            <v>P20728</v>
          </cell>
          <cell r="KA360">
            <v>200</v>
          </cell>
          <cell r="KB360">
            <v>1</v>
          </cell>
          <cell r="KC360">
            <v>30</v>
          </cell>
        </row>
        <row r="361">
          <cell r="A361" t="str">
            <v>P20735</v>
          </cell>
          <cell r="KA361">
            <v>200</v>
          </cell>
          <cell r="KB361">
            <v>1</v>
          </cell>
          <cell r="KC361">
            <v>30</v>
          </cell>
        </row>
        <row r="362">
          <cell r="A362" t="str">
            <v>P20806</v>
          </cell>
          <cell r="KA362">
            <v>200</v>
          </cell>
          <cell r="KB362">
            <v>1</v>
          </cell>
          <cell r="KC362">
            <v>30</v>
          </cell>
        </row>
        <row r="363">
          <cell r="A363" t="str">
            <v>P20810</v>
          </cell>
          <cell r="KA363">
            <v>200</v>
          </cell>
          <cell r="KB363">
            <v>1</v>
          </cell>
          <cell r="KC363">
            <v>30</v>
          </cell>
        </row>
        <row r="364">
          <cell r="A364" t="str">
            <v>P20835</v>
          </cell>
          <cell r="KA364">
            <v>400</v>
          </cell>
          <cell r="KB364">
            <v>1</v>
          </cell>
          <cell r="KC364">
            <v>30</v>
          </cell>
        </row>
        <row r="365">
          <cell r="A365" t="str">
            <v>P20832</v>
          </cell>
          <cell r="KA365">
            <v>200</v>
          </cell>
          <cell r="KB365">
            <v>1</v>
          </cell>
          <cell r="KC365">
            <v>30</v>
          </cell>
        </row>
        <row r="366">
          <cell r="A366" t="str">
            <v>P20864</v>
          </cell>
          <cell r="KA366">
            <v>200</v>
          </cell>
          <cell r="KB366">
            <v>1</v>
          </cell>
          <cell r="KC366">
            <v>30</v>
          </cell>
        </row>
        <row r="367">
          <cell r="A367" t="str">
            <v>P20873</v>
          </cell>
          <cell r="KA367">
            <v>500</v>
          </cell>
          <cell r="KB367">
            <v>1</v>
          </cell>
          <cell r="KC367">
            <v>54</v>
          </cell>
        </row>
        <row r="368">
          <cell r="A368" t="str">
            <v>P20905</v>
          </cell>
          <cell r="KA368">
            <v>200</v>
          </cell>
          <cell r="KB368">
            <v>1</v>
          </cell>
          <cell r="KC368">
            <v>30</v>
          </cell>
        </row>
        <row r="369">
          <cell r="A369" t="str">
            <v>P20913</v>
          </cell>
          <cell r="KA369">
            <v>400</v>
          </cell>
          <cell r="KB369">
            <v>1</v>
          </cell>
          <cell r="KC369">
            <v>30</v>
          </cell>
        </row>
        <row r="370">
          <cell r="A370" t="str">
            <v>P20907</v>
          </cell>
          <cell r="KA370">
            <v>500</v>
          </cell>
          <cell r="KB370">
            <v>1</v>
          </cell>
          <cell r="KC370">
            <v>30</v>
          </cell>
        </row>
        <row r="371">
          <cell r="A371" t="str">
            <v>P20960</v>
          </cell>
          <cell r="KA371">
            <v>200</v>
          </cell>
          <cell r="KB371">
            <v>1</v>
          </cell>
          <cell r="KC371">
            <v>30</v>
          </cell>
        </row>
        <row r="372">
          <cell r="A372" t="str">
            <v>P21094</v>
          </cell>
          <cell r="KA372">
            <v>200</v>
          </cell>
          <cell r="KB372">
            <v>1</v>
          </cell>
          <cell r="KC372">
            <v>28</v>
          </cell>
        </row>
        <row r="373">
          <cell r="A373" t="str">
            <v>P21103</v>
          </cell>
          <cell r="KA373">
            <v>400</v>
          </cell>
          <cell r="KB373">
            <v>1</v>
          </cell>
          <cell r="KC373">
            <v>30</v>
          </cell>
        </row>
        <row r="374">
          <cell r="A374" t="str">
            <v>P21116</v>
          </cell>
          <cell r="KA374">
            <v>500</v>
          </cell>
          <cell r="KB374">
            <v>1</v>
          </cell>
          <cell r="KC374">
            <v>30</v>
          </cell>
        </row>
        <row r="375">
          <cell r="A375" t="str">
            <v>P21132</v>
          </cell>
          <cell r="KA375">
            <v>200</v>
          </cell>
          <cell r="KB375">
            <v>1</v>
          </cell>
          <cell r="KC375">
            <v>30</v>
          </cell>
        </row>
        <row r="376">
          <cell r="A376" t="str">
            <v>P21159</v>
          </cell>
          <cell r="KA376">
            <v>400</v>
          </cell>
          <cell r="KB376">
            <v>1</v>
          </cell>
          <cell r="KC376">
            <v>30</v>
          </cell>
        </row>
        <row r="377">
          <cell r="A377" t="str">
            <v>P21217</v>
          </cell>
          <cell r="KA377">
            <v>500</v>
          </cell>
          <cell r="KB377">
            <v>1</v>
          </cell>
          <cell r="KC377">
            <v>30</v>
          </cell>
        </row>
        <row r="378">
          <cell r="A378" t="str">
            <v>P21249</v>
          </cell>
          <cell r="KA378">
            <v>400</v>
          </cell>
          <cell r="KB378">
            <v>1</v>
          </cell>
          <cell r="KC378">
            <v>30</v>
          </cell>
        </row>
        <row r="379">
          <cell r="A379" t="str">
            <v>P21250</v>
          </cell>
          <cell r="KA379">
            <v>400</v>
          </cell>
          <cell r="KB379">
            <v>1</v>
          </cell>
          <cell r="KC379">
            <v>30</v>
          </cell>
        </row>
        <row r="380">
          <cell r="A380" t="str">
            <v>P21382</v>
          </cell>
          <cell r="KA380">
            <v>200</v>
          </cell>
          <cell r="KB380">
            <v>1</v>
          </cell>
          <cell r="KC380">
            <v>30</v>
          </cell>
        </row>
        <row r="381">
          <cell r="A381" t="str">
            <v>P21383</v>
          </cell>
          <cell r="KA381">
            <v>400</v>
          </cell>
          <cell r="KB381">
            <v>1</v>
          </cell>
          <cell r="KC381">
            <v>30</v>
          </cell>
        </row>
        <row r="382">
          <cell r="A382" t="str">
            <v>P21479</v>
          </cell>
          <cell r="KA382">
            <v>500</v>
          </cell>
          <cell r="KB382">
            <v>1</v>
          </cell>
          <cell r="KC382">
            <v>30</v>
          </cell>
        </row>
        <row r="383">
          <cell r="A383" t="str">
            <v>P21480</v>
          </cell>
          <cell r="KA383">
            <v>200</v>
          </cell>
          <cell r="KB383">
            <v>1</v>
          </cell>
          <cell r="KC383">
            <v>30</v>
          </cell>
        </row>
        <row r="384">
          <cell r="A384" t="str">
            <v>P21477</v>
          </cell>
          <cell r="KA384">
            <v>500</v>
          </cell>
          <cell r="KB384">
            <v>1</v>
          </cell>
          <cell r="KC384">
            <v>54</v>
          </cell>
        </row>
        <row r="385">
          <cell r="A385" t="str">
            <v>P21616</v>
          </cell>
          <cell r="KA385">
            <v>500</v>
          </cell>
          <cell r="KB385">
            <v>1</v>
          </cell>
          <cell r="KC385">
            <v>30</v>
          </cell>
        </row>
        <row r="386">
          <cell r="A386" t="str">
            <v>P21643</v>
          </cell>
          <cell r="KA386">
            <v>500</v>
          </cell>
          <cell r="KB386">
            <v>1</v>
          </cell>
          <cell r="KC386">
            <v>30</v>
          </cell>
        </row>
        <row r="387">
          <cell r="A387" t="str">
            <v>P21666</v>
          </cell>
          <cell r="KA387">
            <v>200</v>
          </cell>
          <cell r="KB387">
            <v>1</v>
          </cell>
          <cell r="KC387">
            <v>30</v>
          </cell>
        </row>
        <row r="388">
          <cell r="A388" t="str">
            <v>P21886</v>
          </cell>
          <cell r="KA388">
            <v>500</v>
          </cell>
          <cell r="KB388">
            <v>1</v>
          </cell>
          <cell r="KC388">
            <v>30</v>
          </cell>
        </row>
        <row r="389">
          <cell r="A389" t="str">
            <v>P21896</v>
          </cell>
          <cell r="KA389">
            <v>500</v>
          </cell>
          <cell r="KB389">
            <v>1</v>
          </cell>
          <cell r="KC389">
            <v>30</v>
          </cell>
        </row>
        <row r="390">
          <cell r="A390" t="str">
            <v>P22013</v>
          </cell>
          <cell r="KA390">
            <v>500</v>
          </cell>
          <cell r="KB390">
            <v>1</v>
          </cell>
          <cell r="KC390">
            <v>30</v>
          </cell>
        </row>
        <row r="391">
          <cell r="A391" t="str">
            <v>P22034</v>
          </cell>
          <cell r="KA391">
            <v>500</v>
          </cell>
          <cell r="KB391">
            <v>1</v>
          </cell>
          <cell r="KC391">
            <v>30</v>
          </cell>
        </row>
        <row r="392">
          <cell r="A392" t="str">
            <v>P22035</v>
          </cell>
          <cell r="KA392">
            <v>500</v>
          </cell>
          <cell r="KB392">
            <v>1</v>
          </cell>
          <cell r="KC392">
            <v>30</v>
          </cell>
        </row>
        <row r="393">
          <cell r="A393" t="str">
            <v>P22068</v>
          </cell>
          <cell r="KA393">
            <v>200</v>
          </cell>
          <cell r="KB393">
            <v>1</v>
          </cell>
          <cell r="KC393">
            <v>30</v>
          </cell>
        </row>
        <row r="394">
          <cell r="A394" t="str">
            <v>P22094</v>
          </cell>
          <cell r="KA394">
            <v>500</v>
          </cell>
          <cell r="KB394">
            <v>1</v>
          </cell>
          <cell r="KC394">
            <v>30</v>
          </cell>
        </row>
        <row r="395">
          <cell r="A395" t="str">
            <v>P22106</v>
          </cell>
          <cell r="KA395">
            <v>200</v>
          </cell>
          <cell r="KB395">
            <v>1</v>
          </cell>
          <cell r="KC395">
            <v>30</v>
          </cell>
        </row>
        <row r="396">
          <cell r="A396" t="str">
            <v>P22138</v>
          </cell>
          <cell r="KA396">
            <v>200</v>
          </cell>
          <cell r="KB396">
            <v>1</v>
          </cell>
          <cell r="KC396">
            <v>30</v>
          </cell>
        </row>
        <row r="397">
          <cell r="A397" t="str">
            <v>P25394</v>
          </cell>
          <cell r="KA397">
            <v>200</v>
          </cell>
          <cell r="KB397">
            <v>1</v>
          </cell>
          <cell r="KC397">
            <v>48</v>
          </cell>
        </row>
        <row r="398">
          <cell r="A398" t="str">
            <v>P25355</v>
          </cell>
          <cell r="KA398">
            <v>400</v>
          </cell>
          <cell r="KB398">
            <v>1</v>
          </cell>
          <cell r="KC398">
            <v>54</v>
          </cell>
        </row>
        <row r="399">
          <cell r="A399" t="str">
            <v>P25348</v>
          </cell>
          <cell r="KA399">
            <v>500</v>
          </cell>
          <cell r="KB399">
            <v>1</v>
          </cell>
          <cell r="KC399">
            <v>54</v>
          </cell>
        </row>
        <row r="400">
          <cell r="A400" t="str">
            <v>P25360</v>
          </cell>
          <cell r="KA400">
            <v>200</v>
          </cell>
          <cell r="KB400">
            <v>1</v>
          </cell>
          <cell r="KC400">
            <v>48</v>
          </cell>
        </row>
        <row r="401">
          <cell r="A401" t="str">
            <v>P25369</v>
          </cell>
          <cell r="KA401">
            <v>200</v>
          </cell>
          <cell r="KB401">
            <v>1</v>
          </cell>
          <cell r="KC401">
            <v>48</v>
          </cell>
        </row>
        <row r="402">
          <cell r="A402" t="str">
            <v>P25380</v>
          </cell>
          <cell r="KA402">
            <v>200</v>
          </cell>
          <cell r="KB402">
            <v>1</v>
          </cell>
          <cell r="KC402">
            <v>48</v>
          </cell>
        </row>
        <row r="403">
          <cell r="A403" t="str">
            <v>P25311</v>
          </cell>
          <cell r="KA403">
            <v>200</v>
          </cell>
          <cell r="KB403">
            <v>1</v>
          </cell>
          <cell r="KC403">
            <v>48</v>
          </cell>
        </row>
        <row r="404">
          <cell r="A404" t="str">
            <v>P25326</v>
          </cell>
          <cell r="KA404">
            <v>500</v>
          </cell>
          <cell r="KB404">
            <v>1</v>
          </cell>
          <cell r="KC404">
            <v>54</v>
          </cell>
        </row>
        <row r="405">
          <cell r="A405" t="str">
            <v>P25130</v>
          </cell>
          <cell r="KA405">
            <v>500</v>
          </cell>
          <cell r="KB405">
            <v>1</v>
          </cell>
          <cell r="KC405">
            <v>54</v>
          </cell>
        </row>
        <row r="406">
          <cell r="A406" t="str">
            <v>P25240</v>
          </cell>
          <cell r="KA406">
            <v>500</v>
          </cell>
          <cell r="KB406">
            <v>1</v>
          </cell>
          <cell r="KC406">
            <v>54</v>
          </cell>
        </row>
        <row r="407">
          <cell r="A407" t="str">
            <v>P25265</v>
          </cell>
          <cell r="KA407">
            <v>400</v>
          </cell>
          <cell r="KB407">
            <v>1</v>
          </cell>
          <cell r="KC407">
            <v>54</v>
          </cell>
        </row>
        <row r="408">
          <cell r="A408" t="str">
            <v>P25606</v>
          </cell>
          <cell r="KA408">
            <v>400</v>
          </cell>
          <cell r="KB408">
            <v>1</v>
          </cell>
          <cell r="KC408">
            <v>54</v>
          </cell>
        </row>
        <row r="409">
          <cell r="A409" t="str">
            <v>P25620</v>
          </cell>
          <cell r="KA409">
            <v>200</v>
          </cell>
          <cell r="KB409">
            <v>1</v>
          </cell>
          <cell r="KC409">
            <v>48</v>
          </cell>
        </row>
        <row r="410">
          <cell r="A410" t="str">
            <v>P25621</v>
          </cell>
          <cell r="KA410">
            <v>200</v>
          </cell>
          <cell r="KB410">
            <v>1</v>
          </cell>
          <cell r="KC410">
            <v>48</v>
          </cell>
        </row>
        <row r="411">
          <cell r="A411" t="str">
            <v>P25622</v>
          </cell>
          <cell r="KA411">
            <v>200</v>
          </cell>
          <cell r="KB411">
            <v>1</v>
          </cell>
          <cell r="KC411">
            <v>48</v>
          </cell>
        </row>
        <row r="412">
          <cell r="A412" t="str">
            <v>P25623</v>
          </cell>
          <cell r="KA412">
            <v>200</v>
          </cell>
          <cell r="KB412">
            <v>1</v>
          </cell>
          <cell r="KC412">
            <v>48</v>
          </cell>
        </row>
        <row r="413">
          <cell r="A413" t="str">
            <v>P25624</v>
          </cell>
          <cell r="KA413">
            <v>200</v>
          </cell>
          <cell r="KB413">
            <v>1</v>
          </cell>
          <cell r="KC413">
            <v>48</v>
          </cell>
        </row>
        <row r="414">
          <cell r="A414" t="str">
            <v>P25629</v>
          </cell>
          <cell r="KA414">
            <v>200</v>
          </cell>
          <cell r="KB414">
            <v>1</v>
          </cell>
          <cell r="KC414">
            <v>48</v>
          </cell>
        </row>
        <row r="415">
          <cell r="A415" t="str">
            <v>P25704</v>
          </cell>
          <cell r="KA415">
            <v>200</v>
          </cell>
          <cell r="KB415">
            <v>1</v>
          </cell>
          <cell r="KC415">
            <v>48</v>
          </cell>
        </row>
        <row r="416">
          <cell r="A416" t="str">
            <v>P25705</v>
          </cell>
          <cell r="KA416">
            <v>200</v>
          </cell>
          <cell r="KB416">
            <v>1</v>
          </cell>
          <cell r="KC416">
            <v>48</v>
          </cell>
        </row>
        <row r="417">
          <cell r="A417" t="str">
            <v>P24550</v>
          </cell>
          <cell r="KA417">
            <v>200</v>
          </cell>
          <cell r="KB417">
            <v>1</v>
          </cell>
          <cell r="KC417">
            <v>48</v>
          </cell>
        </row>
        <row r="418">
          <cell r="A418" t="str">
            <v>P24557</v>
          </cell>
          <cell r="KA418">
            <v>200</v>
          </cell>
          <cell r="KB418">
            <v>1</v>
          </cell>
          <cell r="KC418">
            <v>48</v>
          </cell>
        </row>
        <row r="419">
          <cell r="A419" t="str">
            <v>P24574</v>
          </cell>
          <cell r="KA419">
            <v>200</v>
          </cell>
          <cell r="KB419">
            <v>1</v>
          </cell>
          <cell r="KC419">
            <v>30</v>
          </cell>
        </row>
        <row r="420">
          <cell r="A420" t="str">
            <v>P24575</v>
          </cell>
          <cell r="KA420">
            <v>500</v>
          </cell>
          <cell r="KB420">
            <v>1</v>
          </cell>
          <cell r="KC420">
            <v>54</v>
          </cell>
        </row>
        <row r="421">
          <cell r="A421" t="str">
            <v>p24572</v>
          </cell>
          <cell r="KA421">
            <v>200</v>
          </cell>
          <cell r="KB421">
            <v>1</v>
          </cell>
          <cell r="KC421">
            <v>30</v>
          </cell>
        </row>
        <row r="422">
          <cell r="A422" t="str">
            <v>P24662</v>
          </cell>
          <cell r="KA422">
            <v>400</v>
          </cell>
          <cell r="KB422">
            <v>1</v>
          </cell>
          <cell r="KC422">
            <v>35</v>
          </cell>
        </row>
        <row r="423">
          <cell r="A423" t="str">
            <v>P24694</v>
          </cell>
          <cell r="KA423">
            <v>200</v>
          </cell>
          <cell r="KB423">
            <v>1</v>
          </cell>
          <cell r="KC423">
            <v>48</v>
          </cell>
        </row>
        <row r="424">
          <cell r="A424" t="str">
            <v>P24714</v>
          </cell>
          <cell r="KA424">
            <v>200</v>
          </cell>
          <cell r="KB424">
            <v>1</v>
          </cell>
          <cell r="KC424">
            <v>48</v>
          </cell>
        </row>
        <row r="425">
          <cell r="A425" t="str">
            <v>P24737</v>
          </cell>
          <cell r="KA425">
            <v>200</v>
          </cell>
          <cell r="KB425">
            <v>1</v>
          </cell>
          <cell r="KC425">
            <v>48</v>
          </cell>
        </row>
        <row r="426">
          <cell r="A426" t="str">
            <v>P24743</v>
          </cell>
          <cell r="KA426">
            <v>200</v>
          </cell>
          <cell r="KB426">
            <v>1</v>
          </cell>
          <cell r="KC426">
            <v>30</v>
          </cell>
        </row>
        <row r="427">
          <cell r="A427" t="str">
            <v>P24747</v>
          </cell>
          <cell r="KA427">
            <v>500</v>
          </cell>
          <cell r="KB427">
            <v>1</v>
          </cell>
          <cell r="KC427">
            <v>54</v>
          </cell>
        </row>
        <row r="428">
          <cell r="A428" t="str">
            <v>P24754</v>
          </cell>
          <cell r="KA428">
            <v>200</v>
          </cell>
          <cell r="KB428">
            <v>1</v>
          </cell>
          <cell r="KC428">
            <v>30</v>
          </cell>
        </row>
        <row r="429">
          <cell r="A429" t="str">
            <v>P24799</v>
          </cell>
          <cell r="KA429">
            <v>500</v>
          </cell>
          <cell r="KB429">
            <v>1</v>
          </cell>
          <cell r="KC429">
            <v>54</v>
          </cell>
        </row>
        <row r="430">
          <cell r="A430" t="str">
            <v>P24810</v>
          </cell>
          <cell r="KA430">
            <v>200</v>
          </cell>
          <cell r="KB430">
            <v>1</v>
          </cell>
          <cell r="KC430">
            <v>48</v>
          </cell>
        </row>
        <row r="431">
          <cell r="A431" t="str">
            <v>P24813</v>
          </cell>
          <cell r="KA431">
            <v>400</v>
          </cell>
          <cell r="KB431">
            <v>1</v>
          </cell>
          <cell r="KC431">
            <v>54</v>
          </cell>
        </row>
        <row r="432">
          <cell r="A432" t="str">
            <v>P24815</v>
          </cell>
          <cell r="KA432">
            <v>400</v>
          </cell>
          <cell r="KB432">
            <v>1</v>
          </cell>
          <cell r="KC432">
            <v>30</v>
          </cell>
        </row>
        <row r="433">
          <cell r="A433" t="str">
            <v>P24819</v>
          </cell>
          <cell r="KA433">
            <v>200</v>
          </cell>
          <cell r="KB433">
            <v>1</v>
          </cell>
          <cell r="KC433">
            <v>48</v>
          </cell>
        </row>
        <row r="434">
          <cell r="A434" t="str">
            <v>p24852</v>
          </cell>
          <cell r="KA434">
            <v>500</v>
          </cell>
          <cell r="KB434">
            <v>1</v>
          </cell>
          <cell r="KC434">
            <v>54</v>
          </cell>
        </row>
        <row r="435">
          <cell r="A435" t="str">
            <v>P24897</v>
          </cell>
          <cell r="KA435">
            <v>200</v>
          </cell>
          <cell r="KB435">
            <v>1</v>
          </cell>
          <cell r="KC435">
            <v>48</v>
          </cell>
        </row>
        <row r="436">
          <cell r="A436" t="str">
            <v>P24978</v>
          </cell>
          <cell r="KA436">
            <v>200</v>
          </cell>
          <cell r="KB436">
            <v>1</v>
          </cell>
          <cell r="KC436">
            <v>48</v>
          </cell>
        </row>
        <row r="437">
          <cell r="A437" t="str">
            <v>P24994</v>
          </cell>
          <cell r="KA437">
            <v>400</v>
          </cell>
          <cell r="KB437">
            <v>1</v>
          </cell>
          <cell r="KC437">
            <v>54</v>
          </cell>
        </row>
        <row r="438">
          <cell r="A438" t="str">
            <v>P24995</v>
          </cell>
          <cell r="KA438">
            <v>200</v>
          </cell>
          <cell r="KB438">
            <v>1</v>
          </cell>
          <cell r="KC438">
            <v>48</v>
          </cell>
        </row>
        <row r="439">
          <cell r="A439" t="str">
            <v>P25030</v>
          </cell>
          <cell r="KA439">
            <v>200</v>
          </cell>
          <cell r="KB439">
            <v>1</v>
          </cell>
          <cell r="KC439">
            <v>48</v>
          </cell>
        </row>
        <row r="440">
          <cell r="A440" t="str">
            <v>P25045</v>
          </cell>
          <cell r="KA440">
            <v>500</v>
          </cell>
          <cell r="KB440">
            <v>1</v>
          </cell>
          <cell r="KC440">
            <v>54</v>
          </cell>
        </row>
        <row r="441">
          <cell r="A441" t="str">
            <v>P25808</v>
          </cell>
          <cell r="KA441">
            <v>200</v>
          </cell>
          <cell r="KB441">
            <v>1</v>
          </cell>
          <cell r="KC441">
            <v>48</v>
          </cell>
        </row>
        <row r="442">
          <cell r="A442" t="str">
            <v>P25995</v>
          </cell>
          <cell r="KA442">
            <v>500</v>
          </cell>
          <cell r="KB442">
            <v>1</v>
          </cell>
          <cell r="KC442">
            <v>54</v>
          </cell>
        </row>
        <row r="443">
          <cell r="A443" t="str">
            <v>P25996</v>
          </cell>
          <cell r="KA443">
            <v>500</v>
          </cell>
          <cell r="KB443">
            <v>1</v>
          </cell>
          <cell r="KC443">
            <v>54</v>
          </cell>
        </row>
        <row r="444">
          <cell r="A444" t="str">
            <v>P26049</v>
          </cell>
          <cell r="KA444">
            <v>500</v>
          </cell>
          <cell r="KB444">
            <v>1</v>
          </cell>
          <cell r="KC444">
            <v>54</v>
          </cell>
        </row>
        <row r="445">
          <cell r="A445" t="str">
            <v>P26050</v>
          </cell>
          <cell r="KA445">
            <v>200</v>
          </cell>
          <cell r="KB445">
            <v>1</v>
          </cell>
          <cell r="KC445">
            <v>48</v>
          </cell>
        </row>
        <row r="446">
          <cell r="A446" t="str">
            <v>P26051</v>
          </cell>
          <cell r="KA446">
            <v>200</v>
          </cell>
          <cell r="KB446">
            <v>1</v>
          </cell>
          <cell r="KC446">
            <v>48</v>
          </cell>
        </row>
        <row r="447">
          <cell r="A447" t="str">
            <v>P26059</v>
          </cell>
          <cell r="KA447">
            <v>200</v>
          </cell>
          <cell r="KB447">
            <v>1</v>
          </cell>
          <cell r="KC447">
            <v>48</v>
          </cell>
        </row>
        <row r="448">
          <cell r="A448" t="str">
            <v>P27013</v>
          </cell>
          <cell r="KA448">
            <v>500</v>
          </cell>
          <cell r="KB448">
            <v>1</v>
          </cell>
          <cell r="KC448">
            <v>54</v>
          </cell>
        </row>
        <row r="449">
          <cell r="A449" t="str">
            <v>P27080</v>
          </cell>
          <cell r="KA449">
            <v>400</v>
          </cell>
          <cell r="KB449">
            <v>1</v>
          </cell>
          <cell r="KC449">
            <v>54</v>
          </cell>
        </row>
        <row r="450">
          <cell r="A450" t="str">
            <v>P27096</v>
          </cell>
          <cell r="KA450">
            <v>500</v>
          </cell>
          <cell r="KB450">
            <v>1</v>
          </cell>
          <cell r="KC450">
            <v>54</v>
          </cell>
        </row>
        <row r="451">
          <cell r="A451" t="str">
            <v>P27125</v>
          </cell>
          <cell r="KA451">
            <v>250</v>
          </cell>
          <cell r="KB451">
            <v>1</v>
          </cell>
          <cell r="KC451">
            <v>56</v>
          </cell>
        </row>
        <row r="452">
          <cell r="A452" t="str">
            <v>P27145</v>
          </cell>
          <cell r="KA452">
            <v>200</v>
          </cell>
          <cell r="KB452">
            <v>1</v>
          </cell>
          <cell r="KC452">
            <v>48</v>
          </cell>
        </row>
        <row r="453">
          <cell r="A453" t="str">
            <v>P27166</v>
          </cell>
          <cell r="KA453">
            <v>400</v>
          </cell>
          <cell r="KB453">
            <v>1</v>
          </cell>
          <cell r="KC453">
            <v>54</v>
          </cell>
        </row>
        <row r="454">
          <cell r="A454" t="str">
            <v>P27195</v>
          </cell>
          <cell r="KA454">
            <v>400</v>
          </cell>
          <cell r="KB454">
            <v>1</v>
          </cell>
          <cell r="KC454">
            <v>54</v>
          </cell>
        </row>
        <row r="455">
          <cell r="A455" t="str">
            <v>P27199</v>
          </cell>
          <cell r="KA455">
            <v>250</v>
          </cell>
          <cell r="KB455">
            <v>1</v>
          </cell>
          <cell r="KC455">
            <v>56</v>
          </cell>
        </row>
        <row r="456">
          <cell r="A456" t="str">
            <v>P27209</v>
          </cell>
          <cell r="KA456">
            <v>250</v>
          </cell>
          <cell r="KB456">
            <v>1</v>
          </cell>
          <cell r="KC456">
            <v>56</v>
          </cell>
        </row>
        <row r="457">
          <cell r="A457" t="str">
            <v>P27210</v>
          </cell>
          <cell r="KA457">
            <v>250</v>
          </cell>
          <cell r="KB457">
            <v>1</v>
          </cell>
          <cell r="KC457">
            <v>56</v>
          </cell>
        </row>
        <row r="458">
          <cell r="A458" t="str">
            <v>P27251</v>
          </cell>
          <cell r="KA458">
            <v>250</v>
          </cell>
          <cell r="KB458">
            <v>1</v>
          </cell>
          <cell r="KC458">
            <v>56</v>
          </cell>
        </row>
        <row r="459">
          <cell r="A459" t="str">
            <v>P27257</v>
          </cell>
          <cell r="KA459">
            <v>400</v>
          </cell>
          <cell r="KB459">
            <v>1</v>
          </cell>
          <cell r="KC459">
            <v>54</v>
          </cell>
        </row>
        <row r="460">
          <cell r="A460" t="str">
            <v>P27286</v>
          </cell>
          <cell r="KA460">
            <v>250</v>
          </cell>
          <cell r="KB460">
            <v>1</v>
          </cell>
          <cell r="KC460">
            <v>56</v>
          </cell>
        </row>
        <row r="461">
          <cell r="A461" t="str">
            <v>P27287</v>
          </cell>
          <cell r="KA461">
            <v>250</v>
          </cell>
          <cell r="KB461">
            <v>1</v>
          </cell>
          <cell r="KC461">
            <v>56</v>
          </cell>
        </row>
        <row r="462">
          <cell r="A462" t="str">
            <v>P27297</v>
          </cell>
          <cell r="KA462">
            <v>250</v>
          </cell>
          <cell r="KB462">
            <v>1</v>
          </cell>
          <cell r="KC462">
            <v>56</v>
          </cell>
        </row>
        <row r="463">
          <cell r="A463" t="str">
            <v>P27298</v>
          </cell>
          <cell r="KA463">
            <v>250</v>
          </cell>
          <cell r="KB463">
            <v>1</v>
          </cell>
          <cell r="KC463">
            <v>56</v>
          </cell>
        </row>
        <row r="464">
          <cell r="A464" t="str">
            <v>P27299</v>
          </cell>
          <cell r="KA464">
            <v>250</v>
          </cell>
          <cell r="KB464">
            <v>1</v>
          </cell>
          <cell r="KC464">
            <v>56</v>
          </cell>
        </row>
        <row r="465">
          <cell r="A465" t="str">
            <v>P27300</v>
          </cell>
          <cell r="KA465">
            <v>250</v>
          </cell>
          <cell r="KB465">
            <v>1</v>
          </cell>
          <cell r="KC465">
            <v>56</v>
          </cell>
        </row>
        <row r="466">
          <cell r="A466" t="str">
            <v>P27307</v>
          </cell>
          <cell r="KA466">
            <v>250</v>
          </cell>
          <cell r="KB466">
            <v>1</v>
          </cell>
          <cell r="KC466">
            <v>56</v>
          </cell>
        </row>
        <row r="467">
          <cell r="A467" t="str">
            <v>P27349</v>
          </cell>
          <cell r="KA467">
            <v>250</v>
          </cell>
          <cell r="KB467">
            <v>1</v>
          </cell>
          <cell r="KC467">
            <v>56</v>
          </cell>
        </row>
        <row r="468">
          <cell r="A468" t="str">
            <v>P27354</v>
          </cell>
          <cell r="KA468">
            <v>250</v>
          </cell>
          <cell r="KB468">
            <v>1</v>
          </cell>
          <cell r="KC468">
            <v>56</v>
          </cell>
        </row>
        <row r="469">
          <cell r="A469" t="str">
            <v>P27355</v>
          </cell>
          <cell r="KA469">
            <v>200</v>
          </cell>
          <cell r="KB469">
            <v>1</v>
          </cell>
          <cell r="KC469">
            <v>48</v>
          </cell>
        </row>
        <row r="470">
          <cell r="A470" t="str">
            <v>P27386</v>
          </cell>
          <cell r="KA470">
            <v>400</v>
          </cell>
          <cell r="KB470">
            <v>1</v>
          </cell>
          <cell r="KC470">
            <v>54</v>
          </cell>
        </row>
        <row r="471">
          <cell r="A471" t="str">
            <v>P27425</v>
          </cell>
          <cell r="KA471">
            <v>250</v>
          </cell>
          <cell r="KB471">
            <v>1</v>
          </cell>
          <cell r="KC471">
            <v>56</v>
          </cell>
        </row>
        <row r="472">
          <cell r="A472" t="str">
            <v>P27470</v>
          </cell>
          <cell r="KA472">
            <v>250</v>
          </cell>
          <cell r="KB472">
            <v>1</v>
          </cell>
          <cell r="KC472">
            <v>56</v>
          </cell>
        </row>
        <row r="473">
          <cell r="A473" t="str">
            <v>P27480</v>
          </cell>
          <cell r="KA473">
            <v>250</v>
          </cell>
          <cell r="KB473">
            <v>1</v>
          </cell>
          <cell r="KC473">
            <v>56</v>
          </cell>
        </row>
        <row r="474">
          <cell r="A474" t="str">
            <v>P27514</v>
          </cell>
          <cell r="KA474">
            <v>500</v>
          </cell>
          <cell r="KB474">
            <v>1</v>
          </cell>
          <cell r="KC474">
            <v>63</v>
          </cell>
        </row>
        <row r="475">
          <cell r="A475" t="str">
            <v>P27527</v>
          </cell>
          <cell r="KA475">
            <v>250</v>
          </cell>
          <cell r="KB475">
            <v>1</v>
          </cell>
          <cell r="KC475">
            <v>56</v>
          </cell>
        </row>
        <row r="476">
          <cell r="A476" t="str">
            <v>P27562</v>
          </cell>
          <cell r="KA476">
            <v>250</v>
          </cell>
          <cell r="KB476">
            <v>1</v>
          </cell>
          <cell r="KC476">
            <v>56</v>
          </cell>
        </row>
        <row r="477">
          <cell r="A477" t="str">
            <v>P27577</v>
          </cell>
          <cell r="KA477">
            <v>250</v>
          </cell>
          <cell r="KB477">
            <v>1</v>
          </cell>
          <cell r="KC477">
            <v>56</v>
          </cell>
        </row>
        <row r="478">
          <cell r="A478" t="str">
            <v>P27607</v>
          </cell>
          <cell r="KA478">
            <v>250</v>
          </cell>
          <cell r="KB478">
            <v>1</v>
          </cell>
          <cell r="KC478">
            <v>56</v>
          </cell>
        </row>
        <row r="479">
          <cell r="A479" t="str">
            <v>P27635</v>
          </cell>
          <cell r="KA479">
            <v>500</v>
          </cell>
          <cell r="KB479">
            <v>1</v>
          </cell>
          <cell r="KC479">
            <v>63</v>
          </cell>
        </row>
        <row r="480">
          <cell r="A480" t="str">
            <v>P27637</v>
          </cell>
          <cell r="KA480">
            <v>500</v>
          </cell>
          <cell r="KB480">
            <v>1</v>
          </cell>
          <cell r="KC480">
            <v>63</v>
          </cell>
        </row>
        <row r="481">
          <cell r="A481" t="str">
            <v>P27685</v>
          </cell>
          <cell r="KA481">
            <v>400</v>
          </cell>
          <cell r="KB481">
            <v>1</v>
          </cell>
          <cell r="KC481">
            <v>54</v>
          </cell>
        </row>
        <row r="482">
          <cell r="A482" t="str">
            <v>P22257</v>
          </cell>
          <cell r="KA482">
            <v>200</v>
          </cell>
          <cell r="KB482">
            <v>1</v>
          </cell>
          <cell r="KC482">
            <v>30</v>
          </cell>
        </row>
        <row r="483">
          <cell r="A483" t="str">
            <v>P22278</v>
          </cell>
          <cell r="KA483">
            <v>500</v>
          </cell>
          <cell r="KB483">
            <v>1</v>
          </cell>
          <cell r="KC483">
            <v>30</v>
          </cell>
        </row>
        <row r="484">
          <cell r="A484" t="str">
            <v>P22283</v>
          </cell>
          <cell r="KA484">
            <v>500</v>
          </cell>
          <cell r="KB484">
            <v>1</v>
          </cell>
          <cell r="KC484">
            <v>30</v>
          </cell>
        </row>
        <row r="485">
          <cell r="A485" t="str">
            <v>P22289</v>
          </cell>
          <cell r="KA485">
            <v>200</v>
          </cell>
          <cell r="KB485">
            <v>1</v>
          </cell>
          <cell r="KC485">
            <v>30</v>
          </cell>
        </row>
        <row r="486">
          <cell r="A486" t="str">
            <v>P22314</v>
          </cell>
          <cell r="KA486">
            <v>400</v>
          </cell>
          <cell r="KB486">
            <v>1</v>
          </cell>
          <cell r="KC486">
            <v>30</v>
          </cell>
        </row>
        <row r="487">
          <cell r="A487" t="str">
            <v>P22359</v>
          </cell>
          <cell r="KA487">
            <v>500</v>
          </cell>
          <cell r="KB487">
            <v>1</v>
          </cell>
          <cell r="KC487">
            <v>30</v>
          </cell>
        </row>
        <row r="488">
          <cell r="A488" t="str">
            <v>P22360</v>
          </cell>
          <cell r="KA488">
            <v>200</v>
          </cell>
          <cell r="KB488">
            <v>1</v>
          </cell>
          <cell r="KC488">
            <v>30</v>
          </cell>
        </row>
        <row r="489">
          <cell r="A489" t="str">
            <v>P22437</v>
          </cell>
          <cell r="KA489">
            <v>400</v>
          </cell>
          <cell r="KB489">
            <v>1</v>
          </cell>
          <cell r="KC489">
            <v>30</v>
          </cell>
        </row>
        <row r="490">
          <cell r="A490" t="str">
            <v>P22462</v>
          </cell>
          <cell r="KA490">
            <v>500</v>
          </cell>
          <cell r="KB490">
            <v>1</v>
          </cell>
          <cell r="KC490">
            <v>30</v>
          </cell>
        </row>
        <row r="491">
          <cell r="A491" t="str">
            <v>P22489</v>
          </cell>
          <cell r="KA491">
            <v>200</v>
          </cell>
          <cell r="KB491">
            <v>1</v>
          </cell>
          <cell r="KC491">
            <v>30</v>
          </cell>
        </row>
        <row r="492">
          <cell r="A492" t="str">
            <v>P22611</v>
          </cell>
          <cell r="KA492">
            <v>200</v>
          </cell>
          <cell r="KB492">
            <v>1</v>
          </cell>
          <cell r="KC492">
            <v>30</v>
          </cell>
        </row>
        <row r="493">
          <cell r="A493" t="str">
            <v>P22636</v>
          </cell>
          <cell r="KA493">
            <v>500</v>
          </cell>
          <cell r="KB493">
            <v>1</v>
          </cell>
          <cell r="KC493">
            <v>30</v>
          </cell>
        </row>
        <row r="494">
          <cell r="A494" t="str">
            <v>P22652</v>
          </cell>
          <cell r="KA494">
            <v>200</v>
          </cell>
          <cell r="KB494">
            <v>1</v>
          </cell>
          <cell r="KC494">
            <v>30</v>
          </cell>
        </row>
        <row r="495">
          <cell r="A495" t="str">
            <v>P22837</v>
          </cell>
          <cell r="KA495">
            <v>400</v>
          </cell>
          <cell r="KB495">
            <v>1</v>
          </cell>
          <cell r="KC495">
            <v>30</v>
          </cell>
        </row>
        <row r="496">
          <cell r="A496" t="str">
            <v>P22838</v>
          </cell>
          <cell r="KA496">
            <v>400</v>
          </cell>
          <cell r="KB496">
            <v>1</v>
          </cell>
          <cell r="KC496">
            <v>30</v>
          </cell>
        </row>
        <row r="497">
          <cell r="A497" t="str">
            <v>P23327</v>
          </cell>
          <cell r="KA497">
            <v>400</v>
          </cell>
          <cell r="KB497">
            <v>1</v>
          </cell>
          <cell r="KC497">
            <v>35</v>
          </cell>
        </row>
        <row r="498">
          <cell r="A498" t="str">
            <v>P23372</v>
          </cell>
          <cell r="KA498">
            <v>200</v>
          </cell>
          <cell r="KB498">
            <v>1</v>
          </cell>
          <cell r="KC498">
            <v>30</v>
          </cell>
        </row>
        <row r="499">
          <cell r="A499" t="str">
            <v>P23463</v>
          </cell>
          <cell r="KA499">
            <v>200</v>
          </cell>
          <cell r="KB499">
            <v>1</v>
          </cell>
          <cell r="KC499">
            <v>30</v>
          </cell>
        </row>
        <row r="500">
          <cell r="A500" t="str">
            <v>P23517</v>
          </cell>
          <cell r="KA500">
            <v>400</v>
          </cell>
          <cell r="KB500">
            <v>1</v>
          </cell>
          <cell r="KC500">
            <v>30</v>
          </cell>
        </row>
        <row r="501">
          <cell r="A501" t="str">
            <v>p23536</v>
          </cell>
          <cell r="KA501">
            <v>400</v>
          </cell>
          <cell r="KB501">
            <v>1</v>
          </cell>
          <cell r="KC501">
            <v>30</v>
          </cell>
        </row>
        <row r="502">
          <cell r="A502" t="str">
            <v>P23547</v>
          </cell>
          <cell r="KA502">
            <v>400</v>
          </cell>
          <cell r="KB502">
            <v>1</v>
          </cell>
          <cell r="KC502">
            <v>30</v>
          </cell>
        </row>
        <row r="503">
          <cell r="A503" t="str">
            <v>P23686</v>
          </cell>
          <cell r="KA503">
            <v>200</v>
          </cell>
          <cell r="KB503">
            <v>1</v>
          </cell>
          <cell r="KC503">
            <v>48</v>
          </cell>
        </row>
        <row r="504">
          <cell r="A504" t="str">
            <v>P23701</v>
          </cell>
          <cell r="KA504">
            <v>500</v>
          </cell>
          <cell r="KB504">
            <v>1</v>
          </cell>
          <cell r="KC504">
            <v>54</v>
          </cell>
        </row>
        <row r="505">
          <cell r="A505" t="str">
            <v>P23755</v>
          </cell>
          <cell r="KA505">
            <v>500</v>
          </cell>
          <cell r="KB505">
            <v>1</v>
          </cell>
          <cell r="KC505">
            <v>30</v>
          </cell>
        </row>
        <row r="506">
          <cell r="A506" t="str">
            <v>P23770</v>
          </cell>
          <cell r="KA506">
            <v>200</v>
          </cell>
          <cell r="KB506">
            <v>1</v>
          </cell>
          <cell r="KC506">
            <v>48</v>
          </cell>
        </row>
        <row r="507">
          <cell r="A507" t="str">
            <v>P23772</v>
          </cell>
          <cell r="KA507">
            <v>200</v>
          </cell>
          <cell r="KB507">
            <v>1</v>
          </cell>
          <cell r="KC507">
            <v>30</v>
          </cell>
        </row>
        <row r="508">
          <cell r="A508" t="str">
            <v>P23875</v>
          </cell>
          <cell r="KA508">
            <v>200</v>
          </cell>
          <cell r="KB508">
            <v>1</v>
          </cell>
          <cell r="KC508">
            <v>48</v>
          </cell>
        </row>
        <row r="509">
          <cell r="A509" t="str">
            <v>P23984</v>
          </cell>
          <cell r="KA509">
            <v>400</v>
          </cell>
          <cell r="KB509">
            <v>1</v>
          </cell>
          <cell r="KC509">
            <v>30</v>
          </cell>
        </row>
        <row r="510">
          <cell r="A510" t="str">
            <v>P23996</v>
          </cell>
          <cell r="KA510">
            <v>500</v>
          </cell>
          <cell r="KB510">
            <v>1</v>
          </cell>
          <cell r="KC510">
            <v>54</v>
          </cell>
        </row>
        <row r="511">
          <cell r="A511" t="str">
            <v>P23998</v>
          </cell>
          <cell r="KA511">
            <v>500</v>
          </cell>
          <cell r="KB511">
            <v>1</v>
          </cell>
          <cell r="KC511">
            <v>54</v>
          </cell>
        </row>
        <row r="512">
          <cell r="A512" t="str">
            <v>P24028</v>
          </cell>
          <cell r="KA512">
            <v>400</v>
          </cell>
          <cell r="KB512">
            <v>1</v>
          </cell>
          <cell r="KC512">
            <v>30</v>
          </cell>
        </row>
        <row r="513">
          <cell r="A513" t="str">
            <v>P24046</v>
          </cell>
          <cell r="KA513">
            <v>200</v>
          </cell>
          <cell r="KB513">
            <v>1</v>
          </cell>
          <cell r="KC513">
            <v>48</v>
          </cell>
        </row>
        <row r="514">
          <cell r="A514" t="str">
            <v>P24047</v>
          </cell>
          <cell r="KA514">
            <v>200</v>
          </cell>
          <cell r="KB514">
            <v>1</v>
          </cell>
          <cell r="KC514">
            <v>48</v>
          </cell>
        </row>
        <row r="515">
          <cell r="A515" t="str">
            <v>P24071</v>
          </cell>
          <cell r="KA515">
            <v>200</v>
          </cell>
          <cell r="KB515">
            <v>1</v>
          </cell>
          <cell r="KC515">
            <v>48</v>
          </cell>
        </row>
        <row r="516">
          <cell r="A516" t="str">
            <v>P24106</v>
          </cell>
          <cell r="KA516">
            <v>500</v>
          </cell>
          <cell r="KB516">
            <v>1</v>
          </cell>
          <cell r="KC516">
            <v>54</v>
          </cell>
        </row>
        <row r="517">
          <cell r="A517" t="str">
            <v>P24174</v>
          </cell>
          <cell r="KA517">
            <v>500</v>
          </cell>
          <cell r="KB517">
            <v>1</v>
          </cell>
          <cell r="KC517">
            <v>54</v>
          </cell>
        </row>
        <row r="518">
          <cell r="A518" t="str">
            <v>P24213</v>
          </cell>
          <cell r="KA518">
            <v>200</v>
          </cell>
          <cell r="KB518">
            <v>1</v>
          </cell>
          <cell r="KC518">
            <v>30</v>
          </cell>
        </row>
        <row r="519">
          <cell r="A519" t="str">
            <v>P24299</v>
          </cell>
          <cell r="KA519">
            <v>200</v>
          </cell>
          <cell r="KB519">
            <v>1</v>
          </cell>
          <cell r="KC519">
            <v>48</v>
          </cell>
        </row>
        <row r="520">
          <cell r="A520" t="str">
            <v>P24339</v>
          </cell>
          <cell r="KA520">
            <v>500</v>
          </cell>
          <cell r="KB520">
            <v>1</v>
          </cell>
          <cell r="KC520">
            <v>54</v>
          </cell>
        </row>
        <row r="521">
          <cell r="A521" t="str">
            <v>P24377</v>
          </cell>
          <cell r="KA521">
            <v>500</v>
          </cell>
          <cell r="KB521">
            <v>1</v>
          </cell>
          <cell r="KC521">
            <v>30</v>
          </cell>
        </row>
        <row r="522">
          <cell r="A522" t="str">
            <v>P24380</v>
          </cell>
          <cell r="KA522">
            <v>200</v>
          </cell>
          <cell r="KB522">
            <v>1</v>
          </cell>
          <cell r="KC522">
            <v>48</v>
          </cell>
        </row>
        <row r="523">
          <cell r="A523" t="str">
            <v>P24389</v>
          </cell>
          <cell r="KA523">
            <v>500</v>
          </cell>
          <cell r="KB523">
            <v>1</v>
          </cell>
          <cell r="KC523">
            <v>54</v>
          </cell>
        </row>
        <row r="524">
          <cell r="A524" t="str">
            <v>P24404</v>
          </cell>
          <cell r="KA524">
            <v>200</v>
          </cell>
          <cell r="KB524">
            <v>1</v>
          </cell>
          <cell r="KC524">
            <v>48</v>
          </cell>
        </row>
        <row r="525">
          <cell r="A525" t="str">
            <v>P24411</v>
          </cell>
          <cell r="KA525">
            <v>500</v>
          </cell>
          <cell r="KB525">
            <v>1</v>
          </cell>
          <cell r="KC525">
            <v>54</v>
          </cell>
        </row>
        <row r="526">
          <cell r="A526" t="str">
            <v>p24413</v>
          </cell>
          <cell r="KA526">
            <v>200</v>
          </cell>
          <cell r="KB526">
            <v>1</v>
          </cell>
          <cell r="KC526">
            <v>48</v>
          </cell>
        </row>
        <row r="527">
          <cell r="A527" t="str">
            <v>P24420</v>
          </cell>
          <cell r="KA527">
            <v>200</v>
          </cell>
          <cell r="KB527">
            <v>1</v>
          </cell>
          <cell r="KC527">
            <v>48</v>
          </cell>
        </row>
        <row r="528">
          <cell r="A528" t="str">
            <v>P24437</v>
          </cell>
          <cell r="KA528">
            <v>200</v>
          </cell>
          <cell r="KB528">
            <v>1</v>
          </cell>
          <cell r="KC528">
            <v>48</v>
          </cell>
        </row>
        <row r="529">
          <cell r="A529" t="str">
            <v>P24460</v>
          </cell>
          <cell r="KA529">
            <v>500</v>
          </cell>
          <cell r="KB529">
            <v>1</v>
          </cell>
          <cell r="KC529">
            <v>54</v>
          </cell>
        </row>
        <row r="530">
          <cell r="A530" t="str">
            <v>P24481</v>
          </cell>
          <cell r="KA530">
            <v>400</v>
          </cell>
          <cell r="KB530">
            <v>1</v>
          </cell>
          <cell r="KC530">
            <v>30</v>
          </cell>
        </row>
        <row r="531">
          <cell r="A531" t="str">
            <v>P24484</v>
          </cell>
          <cell r="KA531">
            <v>200</v>
          </cell>
          <cell r="KB531">
            <v>1</v>
          </cell>
          <cell r="KC531">
            <v>54</v>
          </cell>
        </row>
        <row r="532">
          <cell r="A532" t="str">
            <v>P24536</v>
          </cell>
          <cell r="KA532">
            <v>400</v>
          </cell>
          <cell r="KB532">
            <v>1</v>
          </cell>
          <cell r="KC532">
            <v>54</v>
          </cell>
        </row>
        <row r="533">
          <cell r="A533" t="str">
            <v>P27723</v>
          </cell>
          <cell r="KA533">
            <v>500</v>
          </cell>
          <cell r="KB533">
            <v>1</v>
          </cell>
          <cell r="KC533">
            <v>63</v>
          </cell>
        </row>
        <row r="534">
          <cell r="A534" t="str">
            <v>P27735</v>
          </cell>
          <cell r="KA534">
            <v>500</v>
          </cell>
          <cell r="KB534">
            <v>1</v>
          </cell>
          <cell r="KC534">
            <v>63</v>
          </cell>
        </row>
        <row r="535">
          <cell r="A535" t="str">
            <v>P27812</v>
          </cell>
          <cell r="KA535">
            <v>500</v>
          </cell>
          <cell r="KB535">
            <v>1</v>
          </cell>
          <cell r="KC535">
            <v>63</v>
          </cell>
        </row>
        <row r="536">
          <cell r="A536" t="str">
            <v>P27833</v>
          </cell>
          <cell r="KA536">
            <v>500</v>
          </cell>
          <cell r="KB536">
            <v>1</v>
          </cell>
          <cell r="KC536">
            <v>63</v>
          </cell>
        </row>
        <row r="537">
          <cell r="A537" t="str">
            <v>p27893</v>
          </cell>
          <cell r="KA537">
            <v>250</v>
          </cell>
          <cell r="KB537">
            <v>1</v>
          </cell>
          <cell r="KC537">
            <v>56</v>
          </cell>
        </row>
        <row r="538">
          <cell r="A538" t="str">
            <v>P27924</v>
          </cell>
          <cell r="KA538">
            <v>250</v>
          </cell>
          <cell r="KB538">
            <v>1</v>
          </cell>
          <cell r="KC538">
            <v>56</v>
          </cell>
        </row>
        <row r="539">
          <cell r="A539" t="str">
            <v>P28073</v>
          </cell>
          <cell r="KA539">
            <v>250</v>
          </cell>
          <cell r="KB539">
            <v>1</v>
          </cell>
          <cell r="KC539">
            <v>56</v>
          </cell>
        </row>
        <row r="540">
          <cell r="A540" t="str">
            <v>P28097</v>
          </cell>
          <cell r="KA540">
            <v>500</v>
          </cell>
          <cell r="KB540">
            <v>1</v>
          </cell>
          <cell r="KC540">
            <v>63</v>
          </cell>
        </row>
        <row r="541">
          <cell r="A541" t="str">
            <v>P28143</v>
          </cell>
          <cell r="KA541">
            <v>250</v>
          </cell>
          <cell r="KB541">
            <v>1</v>
          </cell>
          <cell r="KC541">
            <v>56</v>
          </cell>
        </row>
        <row r="542">
          <cell r="A542" t="str">
            <v>P28146</v>
          </cell>
          <cell r="KA542">
            <v>250</v>
          </cell>
          <cell r="KB542">
            <v>1</v>
          </cell>
          <cell r="KC542">
            <v>56</v>
          </cell>
        </row>
        <row r="543">
          <cell r="A543" t="str">
            <v>P28162</v>
          </cell>
          <cell r="KA543">
            <v>500</v>
          </cell>
          <cell r="KB543">
            <v>1</v>
          </cell>
          <cell r="KC543">
            <v>63</v>
          </cell>
        </row>
        <row r="544">
          <cell r="A544" t="str">
            <v>P28175</v>
          </cell>
          <cell r="KA544">
            <v>400</v>
          </cell>
          <cell r="KB544">
            <v>1</v>
          </cell>
          <cell r="KC544">
            <v>54</v>
          </cell>
        </row>
        <row r="545">
          <cell r="A545" t="str">
            <v>P28197</v>
          </cell>
          <cell r="KA545">
            <v>400</v>
          </cell>
          <cell r="KB545">
            <v>1</v>
          </cell>
          <cell r="KC545">
            <v>54</v>
          </cell>
        </row>
        <row r="546">
          <cell r="A546" t="str">
            <v>P28201</v>
          </cell>
          <cell r="KA546">
            <v>250</v>
          </cell>
          <cell r="KB546">
            <v>1</v>
          </cell>
          <cell r="KC546">
            <v>56</v>
          </cell>
        </row>
        <row r="547">
          <cell r="A547" t="str">
            <v>P28215</v>
          </cell>
          <cell r="KA547">
            <v>250</v>
          </cell>
          <cell r="KB547">
            <v>1</v>
          </cell>
          <cell r="KC547">
            <v>56</v>
          </cell>
        </row>
        <row r="548">
          <cell r="A548" t="str">
            <v>P28247</v>
          </cell>
          <cell r="KA548">
            <v>500</v>
          </cell>
          <cell r="KB548">
            <v>1</v>
          </cell>
          <cell r="KC548">
            <v>63</v>
          </cell>
        </row>
        <row r="549">
          <cell r="A549" t="str">
            <v>P28285</v>
          </cell>
          <cell r="KA549">
            <v>250</v>
          </cell>
          <cell r="KB549">
            <v>1</v>
          </cell>
          <cell r="KC549">
            <v>56</v>
          </cell>
        </row>
        <row r="550">
          <cell r="A550" t="str">
            <v>P28311</v>
          </cell>
          <cell r="KA550">
            <v>250</v>
          </cell>
          <cell r="KB550">
            <v>1</v>
          </cell>
          <cell r="KC550">
            <v>56</v>
          </cell>
        </row>
        <row r="551">
          <cell r="A551" t="str">
            <v>P28359</v>
          </cell>
          <cell r="KA551">
            <v>500</v>
          </cell>
          <cell r="KB551">
            <v>1</v>
          </cell>
          <cell r="KC551">
            <v>63</v>
          </cell>
        </row>
        <row r="552">
          <cell r="A552" t="str">
            <v>P28433</v>
          </cell>
          <cell r="KA552">
            <v>500</v>
          </cell>
          <cell r="KB552">
            <v>1</v>
          </cell>
          <cell r="KC552">
            <v>63</v>
          </cell>
        </row>
        <row r="553">
          <cell r="A553" t="str">
            <v>P28509</v>
          </cell>
          <cell r="KA553">
            <v>400</v>
          </cell>
          <cell r="KB553">
            <v>1</v>
          </cell>
          <cell r="KC553">
            <v>54</v>
          </cell>
        </row>
        <row r="554">
          <cell r="A554" t="str">
            <v>P28532</v>
          </cell>
          <cell r="KA554">
            <v>250</v>
          </cell>
          <cell r="KB554">
            <v>1</v>
          </cell>
          <cell r="KC554">
            <v>56</v>
          </cell>
        </row>
        <row r="555">
          <cell r="A555" t="str">
            <v>P28642</v>
          </cell>
          <cell r="KA555">
            <v>500</v>
          </cell>
          <cell r="KB555">
            <v>1</v>
          </cell>
          <cell r="KC555">
            <v>63</v>
          </cell>
        </row>
        <row r="556">
          <cell r="A556" t="str">
            <v>P28732</v>
          </cell>
          <cell r="KA556">
            <v>250</v>
          </cell>
          <cell r="KB556">
            <v>1</v>
          </cell>
          <cell r="KC556">
            <v>56</v>
          </cell>
        </row>
        <row r="557">
          <cell r="A557" t="str">
            <v>P28745</v>
          </cell>
          <cell r="KA557">
            <v>250</v>
          </cell>
          <cell r="KB557">
            <v>1</v>
          </cell>
          <cell r="KC557">
            <v>56</v>
          </cell>
        </row>
        <row r="558">
          <cell r="A558" t="str">
            <v>P28747</v>
          </cell>
          <cell r="KA558">
            <v>500</v>
          </cell>
          <cell r="KB558">
            <v>1</v>
          </cell>
          <cell r="KC558">
            <v>63</v>
          </cell>
        </row>
        <row r="559">
          <cell r="A559" t="str">
            <v>P28762</v>
          </cell>
          <cell r="KA559">
            <v>500</v>
          </cell>
          <cell r="KB559">
            <v>1</v>
          </cell>
          <cell r="KC559">
            <v>63</v>
          </cell>
        </row>
        <row r="560">
          <cell r="A560" t="str">
            <v>P28790</v>
          </cell>
          <cell r="KA560">
            <v>500</v>
          </cell>
          <cell r="KB560">
            <v>1</v>
          </cell>
          <cell r="KC560">
            <v>63</v>
          </cell>
        </row>
        <row r="561">
          <cell r="A561" t="str">
            <v>P28796</v>
          </cell>
          <cell r="KA561">
            <v>500</v>
          </cell>
          <cell r="KB561">
            <v>1</v>
          </cell>
          <cell r="KC561">
            <v>63</v>
          </cell>
        </row>
        <row r="562">
          <cell r="A562" t="str">
            <v>P28806</v>
          </cell>
          <cell r="KA562">
            <v>250</v>
          </cell>
          <cell r="KB562">
            <v>1</v>
          </cell>
          <cell r="KC562">
            <v>56</v>
          </cell>
        </row>
        <row r="563">
          <cell r="A563" t="str">
            <v>P28818</v>
          </cell>
          <cell r="KA563">
            <v>250</v>
          </cell>
          <cell r="KB563">
            <v>1</v>
          </cell>
          <cell r="KC563">
            <v>56</v>
          </cell>
        </row>
        <row r="564">
          <cell r="A564" t="str">
            <v>P29013</v>
          </cell>
          <cell r="KA564">
            <v>500</v>
          </cell>
          <cell r="KB564">
            <v>1</v>
          </cell>
          <cell r="KC564">
            <v>63</v>
          </cell>
        </row>
        <row r="565">
          <cell r="A565" t="str">
            <v>P29022</v>
          </cell>
          <cell r="KA565">
            <v>250</v>
          </cell>
          <cell r="KB565">
            <v>1</v>
          </cell>
          <cell r="KC565">
            <v>56</v>
          </cell>
        </row>
        <row r="566">
          <cell r="A566" t="str">
            <v>P29053</v>
          </cell>
          <cell r="KA566">
            <v>500</v>
          </cell>
          <cell r="KB566">
            <v>1</v>
          </cell>
          <cell r="KC566">
            <v>63</v>
          </cell>
        </row>
        <row r="567">
          <cell r="A567" t="str">
            <v>P29155</v>
          </cell>
          <cell r="KA567">
            <v>100</v>
          </cell>
          <cell r="KB567">
            <v>4</v>
          </cell>
          <cell r="KC567">
            <v>54</v>
          </cell>
        </row>
        <row r="568">
          <cell r="A568" t="str">
            <v>P29224</v>
          </cell>
          <cell r="KA568">
            <v>100</v>
          </cell>
          <cell r="KB568">
            <v>4</v>
          </cell>
          <cell r="KC568">
            <v>54</v>
          </cell>
        </row>
        <row r="569">
          <cell r="A569" t="str">
            <v>P29287</v>
          </cell>
          <cell r="KA569">
            <v>250</v>
          </cell>
          <cell r="KB569">
            <v>1</v>
          </cell>
          <cell r="KC569">
            <v>56</v>
          </cell>
        </row>
        <row r="570">
          <cell r="A570" t="str">
            <v>P29350</v>
          </cell>
          <cell r="KA570">
            <v>250</v>
          </cell>
          <cell r="KB570">
            <v>1</v>
          </cell>
          <cell r="KC570">
            <v>56</v>
          </cell>
        </row>
        <row r="571">
          <cell r="A571" t="str">
            <v>P29363</v>
          </cell>
          <cell r="KA571">
            <v>100</v>
          </cell>
          <cell r="KB571">
            <v>4</v>
          </cell>
          <cell r="KC571">
            <v>54</v>
          </cell>
        </row>
        <row r="572">
          <cell r="A572" t="str">
            <v>P29383</v>
          </cell>
          <cell r="KA572">
            <v>250</v>
          </cell>
          <cell r="KB572">
            <v>1</v>
          </cell>
          <cell r="KC572">
            <v>56</v>
          </cell>
        </row>
        <row r="573">
          <cell r="A573" t="str">
            <v>P29408</v>
          </cell>
          <cell r="KA573">
            <v>250</v>
          </cell>
          <cell r="KB573">
            <v>1</v>
          </cell>
          <cell r="KC573">
            <v>56</v>
          </cell>
        </row>
        <row r="574">
          <cell r="A574" t="str">
            <v>P29418</v>
          </cell>
          <cell r="KA574">
            <v>500</v>
          </cell>
          <cell r="KB574">
            <v>1</v>
          </cell>
          <cell r="KC574">
            <v>63</v>
          </cell>
        </row>
        <row r="575">
          <cell r="A575" t="str">
            <v>P29426</v>
          </cell>
          <cell r="KA575">
            <v>200</v>
          </cell>
          <cell r="KB575">
            <v>1</v>
          </cell>
          <cell r="KC575">
            <v>80</v>
          </cell>
        </row>
        <row r="576">
          <cell r="A576" t="str">
            <v>P29427</v>
          </cell>
          <cell r="KA576">
            <v>250</v>
          </cell>
          <cell r="KB576">
            <v>1</v>
          </cell>
          <cell r="KC576">
            <v>56</v>
          </cell>
        </row>
        <row r="577">
          <cell r="A577" t="str">
            <v>P29453</v>
          </cell>
          <cell r="KA577">
            <v>100</v>
          </cell>
          <cell r="KB577">
            <v>4</v>
          </cell>
          <cell r="KC577">
            <v>54</v>
          </cell>
        </row>
        <row r="578">
          <cell r="A578" t="str">
            <v>P29454</v>
          </cell>
          <cell r="KA578">
            <v>200</v>
          </cell>
          <cell r="KB578">
            <v>1</v>
          </cell>
          <cell r="KC578">
            <v>80</v>
          </cell>
        </row>
        <row r="579">
          <cell r="A579" t="str">
            <v>P29456</v>
          </cell>
          <cell r="KA579">
            <v>200</v>
          </cell>
          <cell r="KB579">
            <v>1</v>
          </cell>
          <cell r="KC579">
            <v>80</v>
          </cell>
        </row>
        <row r="580">
          <cell r="A580" t="str">
            <v>P29479</v>
          </cell>
          <cell r="KA580">
            <v>100</v>
          </cell>
          <cell r="KB580">
            <v>4</v>
          </cell>
          <cell r="KC580">
            <v>54</v>
          </cell>
        </row>
        <row r="581">
          <cell r="A581" t="str">
            <v>P29481</v>
          </cell>
          <cell r="KA581">
            <v>250</v>
          </cell>
          <cell r="KB581">
            <v>1</v>
          </cell>
          <cell r="KC581">
            <v>56</v>
          </cell>
        </row>
        <row r="582">
          <cell r="A582" t="str">
            <v>P29514</v>
          </cell>
          <cell r="KA582">
            <v>500</v>
          </cell>
          <cell r="KB582">
            <v>1</v>
          </cell>
          <cell r="KC582">
            <v>63</v>
          </cell>
        </row>
        <row r="583">
          <cell r="A583" t="str">
            <v>P29609</v>
          </cell>
          <cell r="KA583">
            <v>250</v>
          </cell>
          <cell r="KB583">
            <v>1</v>
          </cell>
          <cell r="KC583">
            <v>56</v>
          </cell>
        </row>
        <row r="584">
          <cell r="A584" t="str">
            <v>P29656</v>
          </cell>
          <cell r="KA584">
            <v>250</v>
          </cell>
          <cell r="KB584">
            <v>1</v>
          </cell>
          <cell r="KC584">
            <v>56</v>
          </cell>
        </row>
        <row r="585">
          <cell r="A585" t="str">
            <v>P29699</v>
          </cell>
          <cell r="KA585">
            <v>500</v>
          </cell>
          <cell r="KB585">
            <v>1</v>
          </cell>
          <cell r="KC585">
            <v>63</v>
          </cell>
        </row>
        <row r="586">
          <cell r="A586" t="str">
            <v>P29850</v>
          </cell>
          <cell r="KA586">
            <v>500</v>
          </cell>
          <cell r="KB586">
            <v>1</v>
          </cell>
          <cell r="KC586">
            <v>63</v>
          </cell>
        </row>
        <row r="587">
          <cell r="A587" t="str">
            <v>P29851</v>
          </cell>
          <cell r="KA587">
            <v>500</v>
          </cell>
          <cell r="KB587">
            <v>1</v>
          </cell>
          <cell r="KC587">
            <v>63</v>
          </cell>
        </row>
        <row r="588">
          <cell r="A588" t="str">
            <v>P29864</v>
          </cell>
          <cell r="KA588">
            <v>500</v>
          </cell>
          <cell r="KB588">
            <v>1</v>
          </cell>
          <cell r="KC588">
            <v>63</v>
          </cell>
        </row>
        <row r="589">
          <cell r="A589" t="str">
            <v>P29928</v>
          </cell>
          <cell r="KA589">
            <v>500</v>
          </cell>
          <cell r="KB589">
            <v>1</v>
          </cell>
          <cell r="KC589">
            <v>63</v>
          </cell>
        </row>
        <row r="590">
          <cell r="A590" t="str">
            <v>P28840</v>
          </cell>
          <cell r="KA590">
            <v>500</v>
          </cell>
          <cell r="KB590">
            <v>1</v>
          </cell>
          <cell r="KC590">
            <v>63</v>
          </cell>
        </row>
        <row r="591">
          <cell r="A591" t="str">
            <v>P24207</v>
          </cell>
          <cell r="KA591">
            <v>1</v>
          </cell>
          <cell r="KB591">
            <v>2000</v>
          </cell>
          <cell r="KC591">
            <v>30</v>
          </cell>
        </row>
        <row r="592">
          <cell r="A592" t="str">
            <v>P24101</v>
          </cell>
          <cell r="KA592">
            <v>1</v>
          </cell>
          <cell r="KB592">
            <v>2000</v>
          </cell>
          <cell r="KC592">
            <v>40</v>
          </cell>
        </row>
        <row r="593">
          <cell r="A593" t="str">
            <v>P23911</v>
          </cell>
          <cell r="KA593">
            <v>1</v>
          </cell>
          <cell r="KB593">
            <v>2000</v>
          </cell>
          <cell r="KC593">
            <v>30</v>
          </cell>
        </row>
        <row r="594">
          <cell r="A594" t="str">
            <v>P23676</v>
          </cell>
          <cell r="KA594">
            <v>200</v>
          </cell>
          <cell r="KB594">
            <v>1</v>
          </cell>
          <cell r="KC594">
            <v>48</v>
          </cell>
        </row>
        <row r="595">
          <cell r="A595" t="str">
            <v>P23607</v>
          </cell>
          <cell r="KA595">
            <v>500</v>
          </cell>
          <cell r="KB595">
            <v>1</v>
          </cell>
          <cell r="KC595">
            <v>30</v>
          </cell>
        </row>
        <row r="596">
          <cell r="A596" t="str">
            <v>P23618</v>
          </cell>
          <cell r="KA596">
            <v>500</v>
          </cell>
          <cell r="KB596">
            <v>1</v>
          </cell>
          <cell r="KC596">
            <v>54</v>
          </cell>
        </row>
        <row r="597">
          <cell r="A597" t="str">
            <v>P23469</v>
          </cell>
          <cell r="KA597">
            <v>500</v>
          </cell>
          <cell r="KB597">
            <v>1</v>
          </cell>
          <cell r="KC597">
            <v>54</v>
          </cell>
        </row>
        <row r="598">
          <cell r="A598" t="str">
            <v>P23503</v>
          </cell>
          <cell r="KA598">
            <v>200</v>
          </cell>
          <cell r="KB598">
            <v>1</v>
          </cell>
          <cell r="KC598">
            <v>48</v>
          </cell>
        </row>
        <row r="599">
          <cell r="A599" t="str">
            <v>P23504</v>
          </cell>
          <cell r="KA599">
            <v>200</v>
          </cell>
          <cell r="KB599">
            <v>1</v>
          </cell>
          <cell r="KC599">
            <v>48</v>
          </cell>
        </row>
        <row r="600">
          <cell r="A600" t="str">
            <v>P23393</v>
          </cell>
          <cell r="KA600">
            <v>400</v>
          </cell>
          <cell r="KB600">
            <v>1</v>
          </cell>
          <cell r="KC600">
            <v>35</v>
          </cell>
        </row>
        <row r="601">
          <cell r="A601" t="str">
            <v>P23404</v>
          </cell>
          <cell r="KA601">
            <v>200</v>
          </cell>
          <cell r="KB601">
            <v>1</v>
          </cell>
          <cell r="KC601">
            <v>48</v>
          </cell>
        </row>
        <row r="602">
          <cell r="A602" t="str">
            <v>P23437</v>
          </cell>
          <cell r="KA602">
            <v>1</v>
          </cell>
          <cell r="KB602">
            <v>2500</v>
          </cell>
          <cell r="KC602">
            <v>40</v>
          </cell>
        </row>
        <row r="603">
          <cell r="A603" t="str">
            <v>P23441</v>
          </cell>
          <cell r="KA603">
            <v>400</v>
          </cell>
          <cell r="KB603">
            <v>1</v>
          </cell>
          <cell r="KC603">
            <v>54</v>
          </cell>
        </row>
        <row r="604">
          <cell r="A604" t="str">
            <v>P23310</v>
          </cell>
          <cell r="KA604">
            <v>200</v>
          </cell>
          <cell r="KB604">
            <v>1</v>
          </cell>
          <cell r="KC604">
            <v>48</v>
          </cell>
        </row>
        <row r="605">
          <cell r="A605" t="str">
            <v>P23311</v>
          </cell>
          <cell r="KA605">
            <v>200</v>
          </cell>
          <cell r="KB605">
            <v>1</v>
          </cell>
          <cell r="KC605">
            <v>48</v>
          </cell>
        </row>
        <row r="606">
          <cell r="A606" t="str">
            <v>P23334</v>
          </cell>
          <cell r="KA606">
            <v>200</v>
          </cell>
          <cell r="KB606">
            <v>1</v>
          </cell>
          <cell r="KC606">
            <v>48</v>
          </cell>
        </row>
        <row r="607">
          <cell r="A607" t="str">
            <v>P23335</v>
          </cell>
          <cell r="KA607">
            <v>500</v>
          </cell>
          <cell r="KB607">
            <v>1</v>
          </cell>
          <cell r="KC607">
            <v>54</v>
          </cell>
        </row>
        <row r="608">
          <cell r="A608" t="str">
            <v>P23360</v>
          </cell>
          <cell r="KA608">
            <v>200</v>
          </cell>
          <cell r="KB608">
            <v>1</v>
          </cell>
          <cell r="KC608">
            <v>48</v>
          </cell>
        </row>
        <row r="609">
          <cell r="A609" t="str">
            <v>P23224</v>
          </cell>
          <cell r="KA609">
            <v>200</v>
          </cell>
          <cell r="KB609">
            <v>1</v>
          </cell>
          <cell r="KC609">
            <v>54</v>
          </cell>
        </row>
        <row r="610">
          <cell r="A610" t="str">
            <v>P23232</v>
          </cell>
          <cell r="KA610">
            <v>200</v>
          </cell>
          <cell r="KB610">
            <v>1</v>
          </cell>
          <cell r="KC610">
            <v>54</v>
          </cell>
        </row>
        <row r="611">
          <cell r="A611" t="str">
            <v>P23266</v>
          </cell>
          <cell r="KA611">
            <v>1</v>
          </cell>
          <cell r="KB611">
            <v>2500</v>
          </cell>
          <cell r="KC611">
            <v>50</v>
          </cell>
        </row>
        <row r="612">
          <cell r="A612" t="str">
            <v>P23291</v>
          </cell>
          <cell r="KA612">
            <v>200</v>
          </cell>
          <cell r="KB612">
            <v>1</v>
          </cell>
          <cell r="KC612">
            <v>54</v>
          </cell>
        </row>
        <row r="613">
          <cell r="A613" t="str">
            <v>P23083</v>
          </cell>
          <cell r="KA613">
            <v>1</v>
          </cell>
          <cell r="KB613">
            <v>2000</v>
          </cell>
          <cell r="KC613">
            <v>30</v>
          </cell>
        </row>
        <row r="614">
          <cell r="A614" t="str">
            <v>P23163</v>
          </cell>
          <cell r="KA614">
            <v>200</v>
          </cell>
          <cell r="KB614">
            <v>1</v>
          </cell>
          <cell r="KC614">
            <v>48</v>
          </cell>
        </row>
        <row r="615">
          <cell r="A615" t="str">
            <v>P23197</v>
          </cell>
          <cell r="KA615">
            <v>500</v>
          </cell>
          <cell r="KB615">
            <v>1</v>
          </cell>
          <cell r="KC615">
            <v>54</v>
          </cell>
        </row>
        <row r="616">
          <cell r="A616" t="str">
            <v>P23203</v>
          </cell>
          <cell r="KA616">
            <v>500</v>
          </cell>
          <cell r="KB616">
            <v>1</v>
          </cell>
          <cell r="KC616">
            <v>54</v>
          </cell>
        </row>
        <row r="617">
          <cell r="A617" t="str">
            <v>P22812</v>
          </cell>
          <cell r="KA617">
            <v>500</v>
          </cell>
          <cell r="KB617">
            <v>1</v>
          </cell>
          <cell r="KC617">
            <v>30</v>
          </cell>
        </row>
        <row r="618">
          <cell r="A618" t="str">
            <v>P22813</v>
          </cell>
          <cell r="KA618">
            <v>500</v>
          </cell>
          <cell r="KB618">
            <v>1</v>
          </cell>
          <cell r="KC618">
            <v>54</v>
          </cell>
        </row>
        <row r="619">
          <cell r="A619" t="str">
            <v>P22775</v>
          </cell>
          <cell r="KA619">
            <v>500</v>
          </cell>
          <cell r="KB619">
            <v>1</v>
          </cell>
          <cell r="KC619">
            <v>54</v>
          </cell>
        </row>
        <row r="620">
          <cell r="A620" t="str">
            <v>P22776</v>
          </cell>
          <cell r="KA620">
            <v>500</v>
          </cell>
          <cell r="KB620">
            <v>1</v>
          </cell>
          <cell r="KC620">
            <v>54</v>
          </cell>
        </row>
        <row r="621">
          <cell r="A621" t="str">
            <v>P22942</v>
          </cell>
          <cell r="KA621">
            <v>1</v>
          </cell>
          <cell r="KB621">
            <v>2000</v>
          </cell>
          <cell r="KC621">
            <v>24</v>
          </cell>
        </row>
        <row r="622">
          <cell r="A622" t="str">
            <v>P22982</v>
          </cell>
          <cell r="KA622">
            <v>200</v>
          </cell>
          <cell r="KB622">
            <v>1</v>
          </cell>
          <cell r="KC622">
            <v>54</v>
          </cell>
        </row>
        <row r="623">
          <cell r="A623" t="str">
            <v>P22653</v>
          </cell>
          <cell r="KA623">
            <v>500</v>
          </cell>
          <cell r="KB623">
            <v>1</v>
          </cell>
          <cell r="KC623">
            <v>54</v>
          </cell>
        </row>
        <row r="624">
          <cell r="A624" t="str">
            <v>P22651</v>
          </cell>
          <cell r="KA624">
            <v>200</v>
          </cell>
          <cell r="KB624">
            <v>1</v>
          </cell>
          <cell r="KC624">
            <v>54</v>
          </cell>
        </row>
        <row r="625">
          <cell r="A625" t="str">
            <v>P22713</v>
          </cell>
          <cell r="KA625">
            <v>500</v>
          </cell>
          <cell r="KB625">
            <v>1</v>
          </cell>
          <cell r="KC625">
            <v>54</v>
          </cell>
        </row>
        <row r="626">
          <cell r="A626" t="str">
            <v>P22731</v>
          </cell>
          <cell r="KA626">
            <v>500</v>
          </cell>
          <cell r="KB626">
            <v>1</v>
          </cell>
          <cell r="KC626">
            <v>54</v>
          </cell>
        </row>
        <row r="627">
          <cell r="A627" t="str">
            <v>P22492</v>
          </cell>
          <cell r="KA627">
            <v>200</v>
          </cell>
          <cell r="KB627">
            <v>1</v>
          </cell>
          <cell r="KC627">
            <v>54</v>
          </cell>
        </row>
        <row r="628">
          <cell r="A628" t="str">
            <v>P22391</v>
          </cell>
          <cell r="KA628">
            <v>200</v>
          </cell>
          <cell r="KB628">
            <v>1</v>
          </cell>
          <cell r="KC628">
            <v>54</v>
          </cell>
        </row>
        <row r="629">
          <cell r="A629" t="str">
            <v>P22342</v>
          </cell>
          <cell r="KA629">
            <v>200</v>
          </cell>
          <cell r="KB629">
            <v>1</v>
          </cell>
          <cell r="KC629">
            <v>54</v>
          </cell>
        </row>
        <row r="630">
          <cell r="A630" t="str">
            <v>P22293</v>
          </cell>
          <cell r="KA630">
            <v>200</v>
          </cell>
          <cell r="KB630">
            <v>1</v>
          </cell>
          <cell r="KC630">
            <v>48</v>
          </cell>
        </row>
        <row r="631">
          <cell r="A631" t="str">
            <v>P22282</v>
          </cell>
          <cell r="KA631">
            <v>400</v>
          </cell>
          <cell r="KB631">
            <v>1</v>
          </cell>
          <cell r="KC631">
            <v>30</v>
          </cell>
        </row>
        <row r="632">
          <cell r="A632" t="str">
            <v>P25328</v>
          </cell>
          <cell r="KA632">
            <v>1</v>
          </cell>
          <cell r="KB632">
            <v>2000</v>
          </cell>
          <cell r="KC632">
            <v>30</v>
          </cell>
        </row>
        <row r="633">
          <cell r="A633" t="str">
            <v>P22139</v>
          </cell>
          <cell r="KA633">
            <v>200</v>
          </cell>
          <cell r="KB633">
            <v>1</v>
          </cell>
          <cell r="KC633">
            <v>54</v>
          </cell>
        </row>
        <row r="634">
          <cell r="A634" t="str">
            <v>P22093</v>
          </cell>
          <cell r="KA634">
            <v>500</v>
          </cell>
          <cell r="KB634">
            <v>1</v>
          </cell>
          <cell r="KC634">
            <v>54</v>
          </cell>
        </row>
        <row r="635">
          <cell r="A635" t="str">
            <v>P22075</v>
          </cell>
          <cell r="KA635">
            <v>500</v>
          </cell>
          <cell r="KB635">
            <v>1</v>
          </cell>
          <cell r="KC635">
            <v>54</v>
          </cell>
        </row>
        <row r="636">
          <cell r="A636" t="str">
            <v>P21862</v>
          </cell>
          <cell r="KA636">
            <v>1</v>
          </cell>
          <cell r="KB636">
            <v>2000</v>
          </cell>
          <cell r="KC636">
            <v>30</v>
          </cell>
        </row>
        <row r="637">
          <cell r="A637" t="str">
            <v>P21653</v>
          </cell>
          <cell r="KA637">
            <v>500</v>
          </cell>
          <cell r="KB637">
            <v>1</v>
          </cell>
          <cell r="KC637">
            <v>54</v>
          </cell>
        </row>
        <row r="638">
          <cell r="A638" t="str">
            <v>P21659</v>
          </cell>
          <cell r="KA638">
            <v>500</v>
          </cell>
          <cell r="KB638">
            <v>1</v>
          </cell>
          <cell r="KC638">
            <v>30</v>
          </cell>
        </row>
        <row r="639">
          <cell r="A639" t="str">
            <v>P21472</v>
          </cell>
          <cell r="KA639">
            <v>400</v>
          </cell>
          <cell r="KB639">
            <v>1</v>
          </cell>
          <cell r="KC639">
            <v>54</v>
          </cell>
        </row>
        <row r="640">
          <cell r="A640" t="str">
            <v>P21457</v>
          </cell>
          <cell r="KA640">
            <v>1</v>
          </cell>
          <cell r="KB640">
            <v>2000</v>
          </cell>
          <cell r="KC640">
            <v>30</v>
          </cell>
        </row>
        <row r="641">
          <cell r="A641" t="str">
            <v>P21466</v>
          </cell>
          <cell r="KA641">
            <v>500</v>
          </cell>
          <cell r="KB641">
            <v>1</v>
          </cell>
          <cell r="KC641">
            <v>54</v>
          </cell>
        </row>
        <row r="642">
          <cell r="A642" t="str">
            <v>P21528</v>
          </cell>
          <cell r="KA642">
            <v>500</v>
          </cell>
          <cell r="KB642">
            <v>1</v>
          </cell>
          <cell r="KC642">
            <v>54</v>
          </cell>
        </row>
        <row r="643">
          <cell r="A643" t="str">
            <v>P21557</v>
          </cell>
          <cell r="KA643">
            <v>200</v>
          </cell>
          <cell r="KB643">
            <v>1</v>
          </cell>
          <cell r="KC643">
            <v>54</v>
          </cell>
        </row>
        <row r="644">
          <cell r="A644" t="str">
            <v>P21404</v>
          </cell>
          <cell r="KA644">
            <v>500</v>
          </cell>
          <cell r="KB644">
            <v>1</v>
          </cell>
          <cell r="KC644">
            <v>54</v>
          </cell>
        </row>
        <row r="645">
          <cell r="A645" t="str">
            <v>P21302</v>
          </cell>
          <cell r="KA645">
            <v>500</v>
          </cell>
          <cell r="KB645">
            <v>1</v>
          </cell>
          <cell r="KC645">
            <v>54</v>
          </cell>
        </row>
        <row r="646">
          <cell r="A646" t="str">
            <v>P21070</v>
          </cell>
          <cell r="KA646">
            <v>200</v>
          </cell>
          <cell r="KB646">
            <v>1</v>
          </cell>
          <cell r="KC646">
            <v>54</v>
          </cell>
        </row>
        <row r="647">
          <cell r="A647" t="str">
            <v>P21029</v>
          </cell>
          <cell r="KA647">
            <v>500</v>
          </cell>
          <cell r="KB647">
            <v>1</v>
          </cell>
          <cell r="KC647">
            <v>54</v>
          </cell>
        </row>
        <row r="648">
          <cell r="A648" t="str">
            <v>P21039</v>
          </cell>
          <cell r="KA648">
            <v>200</v>
          </cell>
          <cell r="KB648">
            <v>1</v>
          </cell>
          <cell r="KC648">
            <v>54</v>
          </cell>
        </row>
        <row r="649">
          <cell r="A649" t="str">
            <v>P20865</v>
          </cell>
          <cell r="KA649">
            <v>400</v>
          </cell>
          <cell r="KB649">
            <v>1</v>
          </cell>
          <cell r="KC649">
            <v>35</v>
          </cell>
        </row>
        <row r="650">
          <cell r="A650" t="str">
            <v>P20690</v>
          </cell>
          <cell r="KA650">
            <v>1</v>
          </cell>
          <cell r="KB650">
            <v>500</v>
          </cell>
          <cell r="KC650">
            <v>30</v>
          </cell>
        </row>
        <row r="651">
          <cell r="A651" t="str">
            <v>P20634</v>
          </cell>
          <cell r="KA651">
            <v>500</v>
          </cell>
          <cell r="KB651">
            <v>1</v>
          </cell>
          <cell r="KC651">
            <v>54</v>
          </cell>
        </row>
        <row r="652">
          <cell r="A652" t="str">
            <v>P20510</v>
          </cell>
          <cell r="KA652">
            <v>200</v>
          </cell>
          <cell r="KB652">
            <v>1</v>
          </cell>
          <cell r="KC652">
            <v>54</v>
          </cell>
        </row>
        <row r="653">
          <cell r="A653" t="str">
            <v>P20345</v>
          </cell>
          <cell r="KA653">
            <v>500</v>
          </cell>
          <cell r="KB653">
            <v>1</v>
          </cell>
          <cell r="KC653">
            <v>30</v>
          </cell>
        </row>
        <row r="654">
          <cell r="A654" t="str">
            <v>P20296</v>
          </cell>
          <cell r="KA654">
            <v>500</v>
          </cell>
          <cell r="KB654">
            <v>1</v>
          </cell>
          <cell r="KC654">
            <v>30</v>
          </cell>
        </row>
        <row r="655">
          <cell r="A655" t="str">
            <v>P20105</v>
          </cell>
          <cell r="KA655">
            <v>1</v>
          </cell>
          <cell r="KB655">
            <v>18</v>
          </cell>
          <cell r="KC655">
            <v>50</v>
          </cell>
        </row>
        <row r="656">
          <cell r="A656" t="str">
            <v>P19884</v>
          </cell>
          <cell r="KA656">
            <v>500</v>
          </cell>
          <cell r="KB656">
            <v>1</v>
          </cell>
          <cell r="KC656">
            <v>54</v>
          </cell>
        </row>
        <row r="657">
          <cell r="A657" t="str">
            <v>P19890</v>
          </cell>
          <cell r="KA657">
            <v>200</v>
          </cell>
          <cell r="KB657">
            <v>1</v>
          </cell>
          <cell r="KC657">
            <v>30</v>
          </cell>
        </row>
        <row r="658">
          <cell r="A658" t="str">
            <v>P17366</v>
          </cell>
          <cell r="KA658">
            <v>1</v>
          </cell>
          <cell r="KB658">
            <v>2500</v>
          </cell>
          <cell r="KC658">
            <v>70</v>
          </cell>
        </row>
        <row r="659">
          <cell r="A659" t="str">
            <v>p19701</v>
          </cell>
          <cell r="KA659">
            <v>1</v>
          </cell>
          <cell r="KB659">
            <v>2000</v>
          </cell>
          <cell r="KC659">
            <v>30</v>
          </cell>
        </row>
        <row r="660">
          <cell r="A660" t="str">
            <v>P19653</v>
          </cell>
          <cell r="KA660">
            <v>200</v>
          </cell>
          <cell r="KB660">
            <v>1</v>
          </cell>
          <cell r="KC660">
            <v>54</v>
          </cell>
        </row>
        <row r="661">
          <cell r="A661" t="str">
            <v>P19593</v>
          </cell>
          <cell r="KA661">
            <v>1</v>
          </cell>
          <cell r="KB661">
            <v>2500</v>
          </cell>
          <cell r="KC661">
            <v>70</v>
          </cell>
        </row>
        <row r="662">
          <cell r="A662" t="str">
            <v>P19612</v>
          </cell>
          <cell r="KA662">
            <v>1</v>
          </cell>
          <cell r="KB662">
            <v>2500</v>
          </cell>
          <cell r="KC662">
            <v>70</v>
          </cell>
        </row>
        <row r="663">
          <cell r="A663" t="str">
            <v>P19207</v>
          </cell>
          <cell r="KA663">
            <v>400</v>
          </cell>
          <cell r="KB663">
            <v>1</v>
          </cell>
          <cell r="KC663">
            <v>54</v>
          </cell>
        </row>
        <row r="664">
          <cell r="A664" t="str">
            <v>P19198</v>
          </cell>
          <cell r="KA664">
            <v>500</v>
          </cell>
          <cell r="KB664">
            <v>1</v>
          </cell>
          <cell r="KC664">
            <v>54</v>
          </cell>
        </row>
        <row r="665">
          <cell r="A665" t="str">
            <v>P19186</v>
          </cell>
          <cell r="KA665">
            <v>200</v>
          </cell>
          <cell r="KB665">
            <v>1</v>
          </cell>
          <cell r="KC665">
            <v>48</v>
          </cell>
        </row>
        <row r="666">
          <cell r="A666" t="str">
            <v>P19180</v>
          </cell>
          <cell r="KA666">
            <v>1</v>
          </cell>
          <cell r="KB666">
            <v>500</v>
          </cell>
          <cell r="KC666">
            <v>70</v>
          </cell>
        </row>
        <row r="667">
          <cell r="A667" t="str">
            <v>P18682</v>
          </cell>
          <cell r="KA667">
            <v>400</v>
          </cell>
          <cell r="KB667">
            <v>1</v>
          </cell>
          <cell r="KC667">
            <v>54</v>
          </cell>
        </row>
        <row r="668">
          <cell r="A668" t="str">
            <v>P18731</v>
          </cell>
          <cell r="KA668">
            <v>1</v>
          </cell>
          <cell r="KB668">
            <v>500</v>
          </cell>
          <cell r="KC668">
            <v>70</v>
          </cell>
        </row>
        <row r="669">
          <cell r="A669" t="str">
            <v>P18807</v>
          </cell>
          <cell r="KA669">
            <v>500</v>
          </cell>
          <cell r="KB669">
            <v>1</v>
          </cell>
          <cell r="KC669">
            <v>54</v>
          </cell>
        </row>
        <row r="670">
          <cell r="A670" t="str">
            <v>P18665</v>
          </cell>
          <cell r="KA670">
            <v>1</v>
          </cell>
          <cell r="KB670">
            <v>1000</v>
          </cell>
          <cell r="KC670">
            <v>30</v>
          </cell>
        </row>
        <row r="671">
          <cell r="A671" t="str">
            <v>P19078</v>
          </cell>
          <cell r="KA671">
            <v>1</v>
          </cell>
          <cell r="KB671">
            <v>2000</v>
          </cell>
          <cell r="KC671">
            <v>30</v>
          </cell>
        </row>
        <row r="672">
          <cell r="A672" t="str">
            <v>P19089</v>
          </cell>
          <cell r="KA672">
            <v>1</v>
          </cell>
          <cell r="KB672">
            <v>500</v>
          </cell>
          <cell r="KC672">
            <v>70</v>
          </cell>
        </row>
        <row r="673">
          <cell r="A673" t="str">
            <v>P19032</v>
          </cell>
          <cell r="KA673">
            <v>1</v>
          </cell>
          <cell r="KB673">
            <v>2500</v>
          </cell>
          <cell r="KC673">
            <v>70</v>
          </cell>
        </row>
        <row r="674">
          <cell r="A674" t="str">
            <v>G00772</v>
          </cell>
          <cell r="KA674">
            <v>1</v>
          </cell>
          <cell r="KB674">
            <v>2500</v>
          </cell>
          <cell r="KC674">
            <v>70</v>
          </cell>
        </row>
        <row r="675">
          <cell r="A675" t="str">
            <v>G00773</v>
          </cell>
          <cell r="KA675">
            <v>1</v>
          </cell>
          <cell r="KB675">
            <v>2500</v>
          </cell>
          <cell r="KC675">
            <v>70</v>
          </cell>
        </row>
        <row r="676">
          <cell r="A676" t="str">
            <v>G00774</v>
          </cell>
          <cell r="KA676">
            <v>1</v>
          </cell>
          <cell r="KB676">
            <v>2500</v>
          </cell>
          <cell r="KC676">
            <v>70</v>
          </cell>
        </row>
        <row r="677">
          <cell r="A677" t="str">
            <v>G00770</v>
          </cell>
          <cell r="KA677">
            <v>1</v>
          </cell>
          <cell r="KB677">
            <v>2500</v>
          </cell>
          <cell r="KC677">
            <v>70</v>
          </cell>
        </row>
        <row r="678">
          <cell r="A678" t="str">
            <v>G01059</v>
          </cell>
          <cell r="KA678">
            <v>250</v>
          </cell>
          <cell r="KB678">
            <v>1</v>
          </cell>
          <cell r="KC678">
            <v>56</v>
          </cell>
        </row>
        <row r="679">
          <cell r="A679" t="str">
            <v>G01060</v>
          </cell>
          <cell r="KA679">
            <v>250</v>
          </cell>
          <cell r="KB679">
            <v>1</v>
          </cell>
          <cell r="KC679">
            <v>56</v>
          </cell>
        </row>
        <row r="680">
          <cell r="A680" t="str">
            <v>G01061</v>
          </cell>
          <cell r="KA680">
            <v>500</v>
          </cell>
          <cell r="KB680">
            <v>1</v>
          </cell>
          <cell r="KC680">
            <v>63</v>
          </cell>
        </row>
        <row r="681">
          <cell r="A681" t="str">
            <v>G01062</v>
          </cell>
          <cell r="KA681">
            <v>500</v>
          </cell>
          <cell r="KB681">
            <v>1</v>
          </cell>
          <cell r="KC681">
            <v>63</v>
          </cell>
        </row>
        <row r="682">
          <cell r="A682" t="str">
            <v>P17298</v>
          </cell>
          <cell r="KA682">
            <v>200</v>
          </cell>
          <cell r="KB682">
            <v>1</v>
          </cell>
          <cell r="KC682">
            <v>54</v>
          </cell>
        </row>
        <row r="683">
          <cell r="A683" t="str">
            <v>P17264</v>
          </cell>
          <cell r="KA683">
            <v>500</v>
          </cell>
          <cell r="KB683">
            <v>1</v>
          </cell>
          <cell r="KC683">
            <v>54</v>
          </cell>
        </row>
        <row r="684">
          <cell r="A684" t="str">
            <v>P17258</v>
          </cell>
          <cell r="KA684">
            <v>200</v>
          </cell>
          <cell r="KB684">
            <v>1</v>
          </cell>
          <cell r="KC684">
            <v>54</v>
          </cell>
        </row>
        <row r="685">
          <cell r="A685" t="str">
            <v>P16823</v>
          </cell>
          <cell r="KA685">
            <v>400</v>
          </cell>
          <cell r="KB685">
            <v>1</v>
          </cell>
          <cell r="KC685">
            <v>54</v>
          </cell>
        </row>
        <row r="686">
          <cell r="A686" t="str">
            <v>P16785</v>
          </cell>
          <cell r="KA686">
            <v>500</v>
          </cell>
          <cell r="KB686">
            <v>1</v>
          </cell>
          <cell r="KC686">
            <v>54</v>
          </cell>
        </row>
        <row r="687">
          <cell r="A687" t="str">
            <v>P16797</v>
          </cell>
          <cell r="KA687">
            <v>1</v>
          </cell>
          <cell r="KB687">
            <v>2500</v>
          </cell>
          <cell r="KC687">
            <v>70</v>
          </cell>
        </row>
        <row r="688">
          <cell r="A688" t="str">
            <v>P16708</v>
          </cell>
          <cell r="KA688">
            <v>1</v>
          </cell>
          <cell r="KB688">
            <v>2500</v>
          </cell>
          <cell r="KC688">
            <v>70</v>
          </cell>
        </row>
        <row r="689">
          <cell r="A689" t="str">
            <v>P16564</v>
          </cell>
          <cell r="KA689">
            <v>1</v>
          </cell>
          <cell r="KB689">
            <v>2500</v>
          </cell>
          <cell r="KC689">
            <v>70</v>
          </cell>
        </row>
        <row r="690">
          <cell r="A690" t="str">
            <v>P16674</v>
          </cell>
          <cell r="KA690">
            <v>400</v>
          </cell>
          <cell r="KB690">
            <v>1</v>
          </cell>
          <cell r="KC690">
            <v>54</v>
          </cell>
        </row>
        <row r="691">
          <cell r="A691" t="str">
            <v>P16292</v>
          </cell>
          <cell r="KA691">
            <v>200</v>
          </cell>
          <cell r="KB691">
            <v>1</v>
          </cell>
          <cell r="KC691">
            <v>30</v>
          </cell>
        </row>
        <row r="692">
          <cell r="A692" t="str">
            <v>P16163</v>
          </cell>
          <cell r="KA692">
            <v>200</v>
          </cell>
          <cell r="KB692">
            <v>1</v>
          </cell>
          <cell r="KC692">
            <v>54</v>
          </cell>
        </row>
        <row r="693">
          <cell r="A693" t="str">
            <v>P16766</v>
          </cell>
          <cell r="KA693">
            <v>500</v>
          </cell>
          <cell r="KB693">
            <v>1</v>
          </cell>
          <cell r="KC693">
            <v>30</v>
          </cell>
        </row>
        <row r="694">
          <cell r="A694" t="str">
            <v>P17268</v>
          </cell>
          <cell r="KA694">
            <v>200</v>
          </cell>
          <cell r="KB694">
            <v>1</v>
          </cell>
          <cell r="KC694">
            <v>54</v>
          </cell>
        </row>
        <row r="695">
          <cell r="A695" t="str">
            <v>P16110</v>
          </cell>
          <cell r="KA695">
            <v>200</v>
          </cell>
          <cell r="KB695">
            <v>1</v>
          </cell>
          <cell r="KC695">
            <v>54</v>
          </cell>
        </row>
        <row r="696">
          <cell r="A696" t="str">
            <v>P16030</v>
          </cell>
          <cell r="KA696">
            <v>200</v>
          </cell>
          <cell r="KB696">
            <v>1</v>
          </cell>
          <cell r="KC696">
            <v>54</v>
          </cell>
        </row>
        <row r="697">
          <cell r="A697" t="str">
            <v>P16008</v>
          </cell>
          <cell r="KA697">
            <v>200</v>
          </cell>
          <cell r="KB697">
            <v>1</v>
          </cell>
          <cell r="KC697">
            <v>54</v>
          </cell>
        </row>
        <row r="698">
          <cell r="A698" t="str">
            <v>P15948</v>
          </cell>
          <cell r="KA698">
            <v>500</v>
          </cell>
          <cell r="KB698">
            <v>1</v>
          </cell>
          <cell r="KC698">
            <v>30</v>
          </cell>
        </row>
        <row r="699">
          <cell r="A699" t="str">
            <v>P15529</v>
          </cell>
          <cell r="KA699">
            <v>500</v>
          </cell>
          <cell r="KB699">
            <v>1</v>
          </cell>
          <cell r="KC699">
            <v>54</v>
          </cell>
        </row>
        <row r="700">
          <cell r="A700" t="str">
            <v>P14588</v>
          </cell>
          <cell r="KA700">
            <v>200</v>
          </cell>
          <cell r="KB700">
            <v>1</v>
          </cell>
          <cell r="KC700">
            <v>54</v>
          </cell>
        </row>
        <row r="701">
          <cell r="A701" t="str">
            <v>P14605</v>
          </cell>
          <cell r="KA701">
            <v>200</v>
          </cell>
          <cell r="KB701">
            <v>1</v>
          </cell>
          <cell r="KC701">
            <v>54</v>
          </cell>
        </row>
        <row r="702">
          <cell r="A702" t="str">
            <v>P14264</v>
          </cell>
          <cell r="KA702">
            <v>500</v>
          </cell>
          <cell r="KB702">
            <v>1</v>
          </cell>
          <cell r="KC702">
            <v>54</v>
          </cell>
        </row>
        <row r="703">
          <cell r="A703" t="str">
            <v>P14383</v>
          </cell>
          <cell r="KA703">
            <v>200</v>
          </cell>
          <cell r="KB703">
            <v>1</v>
          </cell>
          <cell r="KC703">
            <v>30</v>
          </cell>
        </row>
        <row r="704">
          <cell r="A704" t="str">
            <v>P14789</v>
          </cell>
          <cell r="KA704">
            <v>500</v>
          </cell>
          <cell r="KB704">
            <v>1</v>
          </cell>
          <cell r="KC704">
            <v>30</v>
          </cell>
        </row>
        <row r="705">
          <cell r="A705" t="str">
            <v>G01057</v>
          </cell>
          <cell r="KA705">
            <v>200</v>
          </cell>
          <cell r="KB705">
            <v>1</v>
          </cell>
          <cell r="KC705">
            <v>80</v>
          </cell>
        </row>
        <row r="706">
          <cell r="A706" t="str">
            <v>G01055</v>
          </cell>
          <cell r="KA706">
            <v>100</v>
          </cell>
          <cell r="KB706">
            <v>4</v>
          </cell>
          <cell r="KC706">
            <v>54</v>
          </cell>
        </row>
        <row r="707">
          <cell r="A707" t="str">
            <v>G01052</v>
          </cell>
          <cell r="KA707">
            <v>500</v>
          </cell>
          <cell r="KB707">
            <v>1</v>
          </cell>
          <cell r="KC707">
            <v>63</v>
          </cell>
        </row>
        <row r="708">
          <cell r="A708" t="str">
            <v>G01048</v>
          </cell>
          <cell r="KA708">
            <v>250</v>
          </cell>
          <cell r="KB708">
            <v>1</v>
          </cell>
          <cell r="KC708">
            <v>56</v>
          </cell>
        </row>
        <row r="709">
          <cell r="A709" t="str">
            <v>G01042</v>
          </cell>
          <cell r="KA709">
            <v>250</v>
          </cell>
          <cell r="KB709">
            <v>1</v>
          </cell>
          <cell r="KC709">
            <v>56</v>
          </cell>
        </row>
        <row r="710">
          <cell r="A710" t="str">
            <v>G01043</v>
          </cell>
          <cell r="KA710">
            <v>300</v>
          </cell>
          <cell r="KB710">
            <v>1</v>
          </cell>
          <cell r="KC710">
            <v>40</v>
          </cell>
        </row>
        <row r="711">
          <cell r="A711" t="str">
            <v>G00742</v>
          </cell>
          <cell r="KA711">
            <v>200</v>
          </cell>
          <cell r="KB711">
            <v>1</v>
          </cell>
          <cell r="KC711">
            <v>48</v>
          </cell>
        </row>
        <row r="712">
          <cell r="A712" t="str">
            <v>G00743</v>
          </cell>
          <cell r="KA712">
            <v>200</v>
          </cell>
          <cell r="KB712">
            <v>1</v>
          </cell>
          <cell r="KC712">
            <v>48</v>
          </cell>
        </row>
        <row r="713">
          <cell r="A713" t="str">
            <v>G00744</v>
          </cell>
          <cell r="KA713">
            <v>200</v>
          </cell>
          <cell r="KB713">
            <v>1</v>
          </cell>
          <cell r="KC713">
            <v>48</v>
          </cell>
        </row>
        <row r="714">
          <cell r="A714" t="str">
            <v>G00745</v>
          </cell>
          <cell r="KA714">
            <v>200</v>
          </cell>
          <cell r="KB714">
            <v>1</v>
          </cell>
          <cell r="KC714">
            <v>48</v>
          </cell>
        </row>
        <row r="715">
          <cell r="A715" t="str">
            <v>G00746</v>
          </cell>
          <cell r="KA715">
            <v>200</v>
          </cell>
          <cell r="KB715">
            <v>1</v>
          </cell>
          <cell r="KC715">
            <v>48</v>
          </cell>
        </row>
        <row r="716">
          <cell r="A716" t="str">
            <v>G00728</v>
          </cell>
          <cell r="KA716">
            <v>500</v>
          </cell>
          <cell r="KB716">
            <v>1</v>
          </cell>
          <cell r="KC716">
            <v>54</v>
          </cell>
        </row>
        <row r="717">
          <cell r="A717" t="str">
            <v>G00729</v>
          </cell>
          <cell r="KA717">
            <v>500</v>
          </cell>
          <cell r="KB717">
            <v>1</v>
          </cell>
          <cell r="KC717">
            <v>54</v>
          </cell>
        </row>
        <row r="718">
          <cell r="A718" t="str">
            <v>G00730</v>
          </cell>
          <cell r="KA718">
            <v>500</v>
          </cell>
          <cell r="KB718">
            <v>1</v>
          </cell>
          <cell r="KC718">
            <v>54</v>
          </cell>
        </row>
        <row r="719">
          <cell r="A719" t="str">
            <v>G00731</v>
          </cell>
          <cell r="KA719">
            <v>500</v>
          </cell>
          <cell r="KB719">
            <v>1</v>
          </cell>
          <cell r="KC719">
            <v>63</v>
          </cell>
        </row>
        <row r="720">
          <cell r="A720" t="str">
            <v>G00732</v>
          </cell>
          <cell r="KA720">
            <v>500</v>
          </cell>
          <cell r="KB720">
            <v>1</v>
          </cell>
          <cell r="KC720">
            <v>54</v>
          </cell>
        </row>
        <row r="721">
          <cell r="A721" t="str">
            <v>G00733</v>
          </cell>
          <cell r="KA721">
            <v>500</v>
          </cell>
          <cell r="KB721">
            <v>1</v>
          </cell>
          <cell r="KC721">
            <v>54</v>
          </cell>
        </row>
        <row r="722">
          <cell r="A722" t="str">
            <v>G00734</v>
          </cell>
          <cell r="KA722">
            <v>500</v>
          </cell>
          <cell r="KB722">
            <v>1</v>
          </cell>
          <cell r="KC722">
            <v>54</v>
          </cell>
        </row>
        <row r="723">
          <cell r="A723" t="str">
            <v>P19074</v>
          </cell>
          <cell r="KA723">
            <v>500</v>
          </cell>
          <cell r="KB723">
            <v>1</v>
          </cell>
          <cell r="KC723">
            <v>30</v>
          </cell>
        </row>
        <row r="724">
          <cell r="A724" t="str">
            <v>P18909</v>
          </cell>
          <cell r="KA724">
            <v>400</v>
          </cell>
          <cell r="KB724">
            <v>1</v>
          </cell>
          <cell r="KC724">
            <v>54</v>
          </cell>
        </row>
        <row r="725">
          <cell r="A725" t="str">
            <v>P18591</v>
          </cell>
          <cell r="KA725">
            <v>200</v>
          </cell>
          <cell r="KB725">
            <v>1</v>
          </cell>
          <cell r="KC725">
            <v>54</v>
          </cell>
        </row>
        <row r="726">
          <cell r="A726" t="str">
            <v>P18545</v>
          </cell>
          <cell r="KA726">
            <v>200</v>
          </cell>
          <cell r="KB726">
            <v>1</v>
          </cell>
          <cell r="KC726">
            <v>54</v>
          </cell>
        </row>
        <row r="727">
          <cell r="A727" t="str">
            <v>P18546</v>
          </cell>
          <cell r="KA727">
            <v>200</v>
          </cell>
          <cell r="KB727">
            <v>1</v>
          </cell>
          <cell r="KC727">
            <v>28</v>
          </cell>
        </row>
        <row r="728">
          <cell r="A728" t="str">
            <v>P18808</v>
          </cell>
          <cell r="KA728">
            <v>500</v>
          </cell>
          <cell r="KB728">
            <v>1</v>
          </cell>
          <cell r="KC728">
            <v>30</v>
          </cell>
        </row>
        <row r="729">
          <cell r="A729" t="str">
            <v>P18738</v>
          </cell>
          <cell r="KA729">
            <v>200</v>
          </cell>
          <cell r="KB729">
            <v>1</v>
          </cell>
          <cell r="KC729">
            <v>28</v>
          </cell>
        </row>
        <row r="730">
          <cell r="A730" t="str">
            <v>P19164</v>
          </cell>
          <cell r="KA730">
            <v>200</v>
          </cell>
          <cell r="KB730">
            <v>1</v>
          </cell>
          <cell r="KC730">
            <v>28</v>
          </cell>
        </row>
        <row r="731">
          <cell r="A731" t="str">
            <v>P19695</v>
          </cell>
          <cell r="KA731">
            <v>400</v>
          </cell>
          <cell r="KB731">
            <v>1</v>
          </cell>
          <cell r="KC731">
            <v>54</v>
          </cell>
        </row>
        <row r="732">
          <cell r="A732" t="str">
            <v>P19447</v>
          </cell>
          <cell r="KA732">
            <v>400</v>
          </cell>
          <cell r="KB732">
            <v>1</v>
          </cell>
          <cell r="KC732">
            <v>30</v>
          </cell>
        </row>
        <row r="733">
          <cell r="A733" t="str">
            <v>P17504</v>
          </cell>
          <cell r="KA733">
            <v>200</v>
          </cell>
          <cell r="KB733">
            <v>1</v>
          </cell>
          <cell r="KC733">
            <v>54</v>
          </cell>
        </row>
        <row r="734">
          <cell r="A734" t="str">
            <v>P17562</v>
          </cell>
          <cell r="KA734">
            <v>500</v>
          </cell>
          <cell r="KB734">
            <v>1</v>
          </cell>
          <cell r="KC734">
            <v>54</v>
          </cell>
        </row>
        <row r="735">
          <cell r="A735" t="str">
            <v>P17631</v>
          </cell>
          <cell r="KA735">
            <v>200</v>
          </cell>
          <cell r="KB735">
            <v>1</v>
          </cell>
          <cell r="KC735">
            <v>54</v>
          </cell>
        </row>
        <row r="736">
          <cell r="A736" t="str">
            <v>P17692</v>
          </cell>
          <cell r="KA736">
            <v>500</v>
          </cell>
          <cell r="KB736">
            <v>1</v>
          </cell>
          <cell r="KC736">
            <v>30</v>
          </cell>
        </row>
        <row r="737">
          <cell r="A737" t="str">
            <v>P17748</v>
          </cell>
          <cell r="KA737">
            <v>200</v>
          </cell>
          <cell r="KB737">
            <v>1</v>
          </cell>
          <cell r="KC737">
            <v>30</v>
          </cell>
        </row>
        <row r="738">
          <cell r="A738" t="str">
            <v>P18519</v>
          </cell>
          <cell r="KA738">
            <v>200</v>
          </cell>
          <cell r="KB738">
            <v>1</v>
          </cell>
          <cell r="KC738">
            <v>28</v>
          </cell>
        </row>
        <row r="739">
          <cell r="A739" t="str">
            <v>P17968</v>
          </cell>
          <cell r="KA739">
            <v>500</v>
          </cell>
          <cell r="KB739">
            <v>1</v>
          </cell>
          <cell r="KC739">
            <v>30</v>
          </cell>
        </row>
        <row r="740">
          <cell r="A740" t="str">
            <v>P17938</v>
          </cell>
          <cell r="KA740">
            <v>500</v>
          </cell>
          <cell r="KB740">
            <v>1</v>
          </cell>
          <cell r="KC740">
            <v>30</v>
          </cell>
        </row>
        <row r="741">
          <cell r="A741" t="str">
            <v>P20285</v>
          </cell>
          <cell r="KA741">
            <v>200</v>
          </cell>
          <cell r="KB741">
            <v>1</v>
          </cell>
          <cell r="KC741">
            <v>54</v>
          </cell>
        </row>
        <row r="742">
          <cell r="A742" t="str">
            <v>P20633</v>
          </cell>
          <cell r="KA742">
            <v>400</v>
          </cell>
          <cell r="KB742">
            <v>1</v>
          </cell>
          <cell r="KC742">
            <v>35</v>
          </cell>
        </row>
        <row r="743">
          <cell r="A743" t="str">
            <v>P20640</v>
          </cell>
          <cell r="KA743">
            <v>200</v>
          </cell>
          <cell r="KB743">
            <v>1</v>
          </cell>
          <cell r="KC743">
            <v>54</v>
          </cell>
        </row>
        <row r="744">
          <cell r="A744" t="str">
            <v>P20830</v>
          </cell>
          <cell r="KA744">
            <v>200</v>
          </cell>
          <cell r="KB744">
            <v>1</v>
          </cell>
          <cell r="KC744">
            <v>54</v>
          </cell>
        </row>
        <row r="745">
          <cell r="A745" t="str">
            <v>P21026</v>
          </cell>
          <cell r="KA745">
            <v>200</v>
          </cell>
          <cell r="KB745">
            <v>1</v>
          </cell>
          <cell r="KC745">
            <v>54</v>
          </cell>
        </row>
        <row r="746">
          <cell r="A746" t="str">
            <v>P21558</v>
          </cell>
          <cell r="KA746">
            <v>500</v>
          </cell>
          <cell r="KB746">
            <v>1</v>
          </cell>
          <cell r="KC746">
            <v>54</v>
          </cell>
        </row>
        <row r="747">
          <cell r="A747" t="str">
            <v>P21518</v>
          </cell>
          <cell r="KA747">
            <v>500</v>
          </cell>
          <cell r="KB747">
            <v>1</v>
          </cell>
          <cell r="KC747">
            <v>54</v>
          </cell>
        </row>
        <row r="748">
          <cell r="A748" t="str">
            <v>P21665</v>
          </cell>
          <cell r="KA748">
            <v>200</v>
          </cell>
          <cell r="KB748">
            <v>1</v>
          </cell>
          <cell r="KC748">
            <v>54</v>
          </cell>
        </row>
        <row r="749">
          <cell r="A749" t="str">
            <v>P21644</v>
          </cell>
          <cell r="KA749">
            <v>200</v>
          </cell>
          <cell r="KB749">
            <v>1</v>
          </cell>
          <cell r="KC749">
            <v>54</v>
          </cell>
        </row>
        <row r="750">
          <cell r="A750" t="str">
            <v>P21843</v>
          </cell>
          <cell r="KA750">
            <v>200</v>
          </cell>
          <cell r="KB750">
            <v>1</v>
          </cell>
          <cell r="KC750">
            <v>54</v>
          </cell>
        </row>
        <row r="751">
          <cell r="A751" t="str">
            <v>P21928</v>
          </cell>
          <cell r="KA751">
            <v>200</v>
          </cell>
          <cell r="KB751">
            <v>1</v>
          </cell>
          <cell r="KC751">
            <v>54</v>
          </cell>
        </row>
        <row r="752">
          <cell r="A752" t="str">
            <v>P25305</v>
          </cell>
          <cell r="KA752">
            <v>200</v>
          </cell>
          <cell r="KB752">
            <v>1</v>
          </cell>
          <cell r="KC752">
            <v>48</v>
          </cell>
        </row>
        <row r="753">
          <cell r="A753" t="str">
            <v>P25378</v>
          </cell>
          <cell r="KA753">
            <v>500</v>
          </cell>
          <cell r="KB753">
            <v>1</v>
          </cell>
          <cell r="KC753">
            <v>54</v>
          </cell>
        </row>
        <row r="754">
          <cell r="A754" t="str">
            <v>P25395</v>
          </cell>
          <cell r="KA754">
            <v>200</v>
          </cell>
          <cell r="KB754">
            <v>1</v>
          </cell>
          <cell r="KC754">
            <v>48</v>
          </cell>
        </row>
        <row r="755">
          <cell r="A755" t="str">
            <v>P25215</v>
          </cell>
          <cell r="KA755">
            <v>200</v>
          </cell>
          <cell r="KB755">
            <v>1</v>
          </cell>
          <cell r="KC755">
            <v>48</v>
          </cell>
        </row>
        <row r="756">
          <cell r="A756" t="str">
            <v>P25708</v>
          </cell>
          <cell r="KA756">
            <v>200</v>
          </cell>
          <cell r="KB756">
            <v>1</v>
          </cell>
          <cell r="KC756">
            <v>48</v>
          </cell>
        </row>
        <row r="757">
          <cell r="A757" t="str">
            <v>P25437</v>
          </cell>
          <cell r="KA757">
            <v>200</v>
          </cell>
          <cell r="KB757">
            <v>1</v>
          </cell>
          <cell r="KC757">
            <v>48</v>
          </cell>
        </row>
        <row r="758">
          <cell r="A758" t="str">
            <v>P25447</v>
          </cell>
          <cell r="KA758">
            <v>200</v>
          </cell>
          <cell r="KB758">
            <v>1</v>
          </cell>
          <cell r="KC758">
            <v>48</v>
          </cell>
        </row>
        <row r="759">
          <cell r="A759" t="str">
            <v>P25027</v>
          </cell>
          <cell r="KA759">
            <v>200</v>
          </cell>
          <cell r="KB759">
            <v>1</v>
          </cell>
          <cell r="KC759">
            <v>48</v>
          </cell>
        </row>
        <row r="760">
          <cell r="A760" t="str">
            <v>P25001</v>
          </cell>
          <cell r="KA760">
            <v>500</v>
          </cell>
          <cell r="KB760">
            <v>1</v>
          </cell>
          <cell r="KC760">
            <v>54</v>
          </cell>
        </row>
        <row r="761">
          <cell r="A761" t="str">
            <v>p24991</v>
          </cell>
          <cell r="KA761">
            <v>200</v>
          </cell>
          <cell r="KB761">
            <v>1</v>
          </cell>
          <cell r="KC761">
            <v>48</v>
          </cell>
        </row>
        <row r="762">
          <cell r="A762" t="str">
            <v>P24845</v>
          </cell>
          <cell r="KA762">
            <v>500</v>
          </cell>
          <cell r="KB762">
            <v>1</v>
          </cell>
          <cell r="KC762">
            <v>54</v>
          </cell>
        </row>
        <row r="763">
          <cell r="A763" t="str">
            <v>P24848</v>
          </cell>
          <cell r="KA763">
            <v>200</v>
          </cell>
          <cell r="KB763">
            <v>1</v>
          </cell>
          <cell r="KC763">
            <v>48</v>
          </cell>
        </row>
        <row r="764">
          <cell r="A764" t="str">
            <v>P24702</v>
          </cell>
          <cell r="KA764">
            <v>200</v>
          </cell>
          <cell r="KB764">
            <v>1</v>
          </cell>
          <cell r="KC764">
            <v>48</v>
          </cell>
        </row>
        <row r="765">
          <cell r="A765" t="str">
            <v>P24657</v>
          </cell>
          <cell r="KA765">
            <v>200</v>
          </cell>
          <cell r="KB765">
            <v>1</v>
          </cell>
          <cell r="KC765">
            <v>48</v>
          </cell>
        </row>
        <row r="766">
          <cell r="A766" t="str">
            <v>P24659</v>
          </cell>
          <cell r="KA766">
            <v>500</v>
          </cell>
          <cell r="KB766">
            <v>1</v>
          </cell>
          <cell r="KC766">
            <v>54</v>
          </cell>
        </row>
        <row r="767">
          <cell r="A767" t="str">
            <v>P24556</v>
          </cell>
          <cell r="KA767">
            <v>200</v>
          </cell>
          <cell r="KB767">
            <v>1</v>
          </cell>
          <cell r="KC767">
            <v>35</v>
          </cell>
        </row>
        <row r="768">
          <cell r="A768" t="str">
            <v>P27710</v>
          </cell>
          <cell r="KA768">
            <v>500</v>
          </cell>
          <cell r="KB768">
            <v>1</v>
          </cell>
          <cell r="KC768">
            <v>63</v>
          </cell>
        </row>
        <row r="769">
          <cell r="A769" t="str">
            <v>P27716</v>
          </cell>
          <cell r="KA769">
            <v>250</v>
          </cell>
          <cell r="KB769">
            <v>1</v>
          </cell>
          <cell r="KC769">
            <v>56</v>
          </cell>
        </row>
        <row r="770">
          <cell r="A770" t="str">
            <v>P27638</v>
          </cell>
          <cell r="KA770">
            <v>250</v>
          </cell>
          <cell r="KB770">
            <v>1</v>
          </cell>
          <cell r="KC770">
            <v>56</v>
          </cell>
        </row>
        <row r="771">
          <cell r="A771" t="str">
            <v>P27595</v>
          </cell>
          <cell r="KA771">
            <v>250</v>
          </cell>
          <cell r="KB771">
            <v>1</v>
          </cell>
          <cell r="KC771">
            <v>56</v>
          </cell>
        </row>
        <row r="772">
          <cell r="A772" t="str">
            <v>P27599</v>
          </cell>
          <cell r="KA772">
            <v>250</v>
          </cell>
          <cell r="KB772">
            <v>1</v>
          </cell>
          <cell r="KC772">
            <v>56</v>
          </cell>
        </row>
        <row r="773">
          <cell r="A773" t="str">
            <v>P27576</v>
          </cell>
          <cell r="KA773">
            <v>500</v>
          </cell>
          <cell r="KB773">
            <v>1</v>
          </cell>
          <cell r="KC773">
            <v>63</v>
          </cell>
        </row>
        <row r="774">
          <cell r="A774" t="str">
            <v>P27479</v>
          </cell>
          <cell r="KA774">
            <v>500</v>
          </cell>
          <cell r="KB774">
            <v>1</v>
          </cell>
          <cell r="KC774">
            <v>63</v>
          </cell>
        </row>
        <row r="775">
          <cell r="A775" t="str">
            <v>P27506</v>
          </cell>
          <cell r="KA775">
            <v>250</v>
          </cell>
          <cell r="KB775">
            <v>1</v>
          </cell>
          <cell r="KC775">
            <v>56</v>
          </cell>
        </row>
        <row r="776">
          <cell r="A776" t="str">
            <v>P27486</v>
          </cell>
          <cell r="KA776">
            <v>250</v>
          </cell>
          <cell r="KB776">
            <v>1</v>
          </cell>
          <cell r="KC776">
            <v>56</v>
          </cell>
        </row>
        <row r="777">
          <cell r="A777" t="str">
            <v>P27487</v>
          </cell>
          <cell r="KA777">
            <v>250</v>
          </cell>
          <cell r="KB777">
            <v>1</v>
          </cell>
          <cell r="KC777">
            <v>56</v>
          </cell>
        </row>
        <row r="778">
          <cell r="A778" t="str">
            <v>P27501</v>
          </cell>
          <cell r="KA778">
            <v>500</v>
          </cell>
          <cell r="KB778">
            <v>1</v>
          </cell>
          <cell r="KC778">
            <v>63</v>
          </cell>
        </row>
        <row r="779">
          <cell r="A779" t="str">
            <v>P27398</v>
          </cell>
          <cell r="KA779">
            <v>250</v>
          </cell>
          <cell r="KB779">
            <v>1</v>
          </cell>
          <cell r="KC779">
            <v>56</v>
          </cell>
        </row>
        <row r="780">
          <cell r="A780" t="str">
            <v>P27394</v>
          </cell>
          <cell r="KA780">
            <v>250</v>
          </cell>
          <cell r="KB780">
            <v>1</v>
          </cell>
          <cell r="KC780">
            <v>56</v>
          </cell>
        </row>
        <row r="781">
          <cell r="A781" t="str">
            <v>P27301</v>
          </cell>
          <cell r="KA781">
            <v>250</v>
          </cell>
          <cell r="KB781">
            <v>1</v>
          </cell>
          <cell r="KC781">
            <v>56</v>
          </cell>
        </row>
        <row r="782">
          <cell r="A782" t="str">
            <v>P27284</v>
          </cell>
          <cell r="KA782">
            <v>300</v>
          </cell>
          <cell r="KB782">
            <v>1</v>
          </cell>
          <cell r="KC782">
            <v>40</v>
          </cell>
        </row>
        <row r="783">
          <cell r="A783" t="str">
            <v>P27285</v>
          </cell>
          <cell r="KA783">
            <v>300</v>
          </cell>
          <cell r="KB783">
            <v>1</v>
          </cell>
          <cell r="KC783">
            <v>40</v>
          </cell>
        </row>
        <row r="784">
          <cell r="A784" t="str">
            <v>P27211</v>
          </cell>
          <cell r="KA784">
            <v>250</v>
          </cell>
          <cell r="KB784">
            <v>1</v>
          </cell>
          <cell r="KC784">
            <v>56</v>
          </cell>
        </row>
        <row r="785">
          <cell r="A785" t="str">
            <v>P27201</v>
          </cell>
          <cell r="KA785">
            <v>250</v>
          </cell>
          <cell r="KB785">
            <v>1</v>
          </cell>
          <cell r="KC785">
            <v>56</v>
          </cell>
        </row>
        <row r="786">
          <cell r="A786" t="str">
            <v>P27190</v>
          </cell>
          <cell r="KA786">
            <v>250</v>
          </cell>
          <cell r="KB786">
            <v>1</v>
          </cell>
          <cell r="KC786">
            <v>56</v>
          </cell>
        </row>
        <row r="787">
          <cell r="A787" t="str">
            <v>P27162</v>
          </cell>
          <cell r="KA787">
            <v>250</v>
          </cell>
          <cell r="KB787">
            <v>1</v>
          </cell>
          <cell r="KC787">
            <v>56</v>
          </cell>
        </row>
        <row r="788">
          <cell r="A788" t="str">
            <v>P27119</v>
          </cell>
          <cell r="KA788">
            <v>200</v>
          </cell>
          <cell r="KB788">
            <v>1</v>
          </cell>
          <cell r="KC788">
            <v>48</v>
          </cell>
        </row>
        <row r="789">
          <cell r="A789" t="str">
            <v>P26097</v>
          </cell>
          <cell r="KA789">
            <v>500</v>
          </cell>
          <cell r="KB789">
            <v>1</v>
          </cell>
          <cell r="KC789">
            <v>54</v>
          </cell>
        </row>
        <row r="790">
          <cell r="A790" t="str">
            <v>P26121</v>
          </cell>
          <cell r="KA790">
            <v>200</v>
          </cell>
          <cell r="KB790">
            <v>1</v>
          </cell>
          <cell r="KC790">
            <v>48</v>
          </cell>
        </row>
        <row r="791">
          <cell r="A791" t="str">
            <v>P25912</v>
          </cell>
          <cell r="KA791">
            <v>200</v>
          </cell>
          <cell r="KB791">
            <v>1</v>
          </cell>
          <cell r="KC791">
            <v>48</v>
          </cell>
        </row>
        <row r="792">
          <cell r="A792" t="str">
            <v>P25796</v>
          </cell>
          <cell r="KA792">
            <v>500</v>
          </cell>
          <cell r="KB792">
            <v>1</v>
          </cell>
          <cell r="KC792">
            <v>54</v>
          </cell>
        </row>
        <row r="793">
          <cell r="A793" t="str">
            <v>P25807</v>
          </cell>
          <cell r="KA793">
            <v>500</v>
          </cell>
          <cell r="KB793">
            <v>1</v>
          </cell>
          <cell r="KC793">
            <v>54</v>
          </cell>
        </row>
        <row r="794">
          <cell r="A794" t="str">
            <v>P22438</v>
          </cell>
          <cell r="KA794">
            <v>200</v>
          </cell>
          <cell r="KB794">
            <v>1</v>
          </cell>
          <cell r="KC794">
            <v>54</v>
          </cell>
        </row>
        <row r="795">
          <cell r="A795" t="str">
            <v>P22434</v>
          </cell>
          <cell r="KA795">
            <v>200</v>
          </cell>
          <cell r="KB795">
            <v>1</v>
          </cell>
          <cell r="KC795">
            <v>54</v>
          </cell>
        </row>
        <row r="796">
          <cell r="A796" t="str">
            <v>P22557</v>
          </cell>
          <cell r="KA796">
            <v>500</v>
          </cell>
          <cell r="KB796">
            <v>1</v>
          </cell>
          <cell r="KC796">
            <v>54</v>
          </cell>
        </row>
        <row r="797">
          <cell r="A797" t="str">
            <v>P22735</v>
          </cell>
          <cell r="KA797">
            <v>500</v>
          </cell>
          <cell r="KB797">
            <v>1</v>
          </cell>
          <cell r="KC797">
            <v>54</v>
          </cell>
        </row>
        <row r="798">
          <cell r="A798" t="str">
            <v>P22712</v>
          </cell>
          <cell r="KA798">
            <v>500</v>
          </cell>
          <cell r="KB798">
            <v>1</v>
          </cell>
          <cell r="KC798">
            <v>54</v>
          </cell>
        </row>
        <row r="799">
          <cell r="A799" t="str">
            <v>P22990</v>
          </cell>
          <cell r="KA799">
            <v>200</v>
          </cell>
          <cell r="KB799">
            <v>1</v>
          </cell>
          <cell r="KC799">
            <v>54</v>
          </cell>
        </row>
        <row r="800">
          <cell r="A800" t="str">
            <v>P22774</v>
          </cell>
          <cell r="KA800">
            <v>200</v>
          </cell>
          <cell r="KB800">
            <v>1</v>
          </cell>
          <cell r="KC800">
            <v>54</v>
          </cell>
        </row>
        <row r="801">
          <cell r="A801" t="str">
            <v>P22827</v>
          </cell>
          <cell r="KA801">
            <v>500</v>
          </cell>
          <cell r="KB801">
            <v>1</v>
          </cell>
          <cell r="KC801">
            <v>54</v>
          </cell>
        </row>
        <row r="802">
          <cell r="A802" t="str">
            <v>P23192</v>
          </cell>
          <cell r="KA802">
            <v>200</v>
          </cell>
          <cell r="KB802">
            <v>1</v>
          </cell>
          <cell r="KC802">
            <v>54</v>
          </cell>
        </row>
        <row r="803">
          <cell r="A803" t="str">
            <v>P23161</v>
          </cell>
          <cell r="KA803">
            <v>500</v>
          </cell>
          <cell r="KB803">
            <v>1</v>
          </cell>
          <cell r="KC803">
            <v>54</v>
          </cell>
        </row>
        <row r="804">
          <cell r="A804" t="str">
            <v>P23333</v>
          </cell>
          <cell r="KA804">
            <v>400</v>
          </cell>
          <cell r="KB804">
            <v>1</v>
          </cell>
          <cell r="KC804">
            <v>54</v>
          </cell>
        </row>
        <row r="805">
          <cell r="A805" t="str">
            <v>P23574</v>
          </cell>
          <cell r="KA805">
            <v>200</v>
          </cell>
          <cell r="KB805">
            <v>1</v>
          </cell>
          <cell r="KC805">
            <v>48</v>
          </cell>
        </row>
        <row r="806">
          <cell r="A806" t="str">
            <v>P23882</v>
          </cell>
          <cell r="KA806">
            <v>500</v>
          </cell>
          <cell r="KB806">
            <v>1</v>
          </cell>
          <cell r="KC806">
            <v>54</v>
          </cell>
        </row>
        <row r="807">
          <cell r="A807" t="str">
            <v>P23852</v>
          </cell>
          <cell r="KA807">
            <v>200</v>
          </cell>
          <cell r="KB807">
            <v>1</v>
          </cell>
          <cell r="KC807">
            <v>48</v>
          </cell>
        </row>
        <row r="808">
          <cell r="A808" t="str">
            <v>P24109</v>
          </cell>
          <cell r="KA808">
            <v>500</v>
          </cell>
          <cell r="KB808">
            <v>1</v>
          </cell>
          <cell r="KC808">
            <v>54</v>
          </cell>
        </row>
        <row r="809">
          <cell r="A809" t="str">
            <v>P24070</v>
          </cell>
          <cell r="KA809">
            <v>200</v>
          </cell>
          <cell r="KB809">
            <v>1</v>
          </cell>
          <cell r="KC809">
            <v>48</v>
          </cell>
        </row>
        <row r="810">
          <cell r="A810" t="str">
            <v>P24072</v>
          </cell>
          <cell r="KA810">
            <v>200</v>
          </cell>
          <cell r="KB810">
            <v>1</v>
          </cell>
          <cell r="KC810">
            <v>48</v>
          </cell>
        </row>
        <row r="811">
          <cell r="A811" t="str">
            <v>P24022</v>
          </cell>
          <cell r="KA811">
            <v>200</v>
          </cell>
          <cell r="KB811">
            <v>1</v>
          </cell>
          <cell r="KC811">
            <v>48</v>
          </cell>
        </row>
        <row r="812">
          <cell r="A812" t="str">
            <v>P24214</v>
          </cell>
          <cell r="KA812">
            <v>500</v>
          </cell>
          <cell r="KB812">
            <v>1</v>
          </cell>
          <cell r="KC812">
            <v>54</v>
          </cell>
        </row>
        <row r="813">
          <cell r="A813" t="str">
            <v>P24212</v>
          </cell>
          <cell r="KA813">
            <v>200</v>
          </cell>
          <cell r="KB813">
            <v>1</v>
          </cell>
          <cell r="KC813">
            <v>48</v>
          </cell>
        </row>
        <row r="814">
          <cell r="A814" t="str">
            <v>P24471</v>
          </cell>
          <cell r="KA814">
            <v>500</v>
          </cell>
          <cell r="KB814">
            <v>1</v>
          </cell>
          <cell r="KC814">
            <v>54</v>
          </cell>
        </row>
        <row r="815">
          <cell r="A815" t="str">
            <v>P24327</v>
          </cell>
          <cell r="KA815">
            <v>500</v>
          </cell>
          <cell r="KB815">
            <v>1</v>
          </cell>
          <cell r="KC815">
            <v>54</v>
          </cell>
        </row>
        <row r="816">
          <cell r="A816" t="str">
            <v>P28743</v>
          </cell>
          <cell r="KA816">
            <v>500</v>
          </cell>
          <cell r="KB816">
            <v>1</v>
          </cell>
          <cell r="KC816">
            <v>63</v>
          </cell>
        </row>
        <row r="817">
          <cell r="A817" t="str">
            <v>P28761</v>
          </cell>
          <cell r="KA817">
            <v>500</v>
          </cell>
          <cell r="KB817">
            <v>1</v>
          </cell>
          <cell r="KC817">
            <v>63</v>
          </cell>
        </row>
        <row r="818">
          <cell r="A818" t="str">
            <v>P28681</v>
          </cell>
          <cell r="KA818">
            <v>250</v>
          </cell>
          <cell r="KB818">
            <v>1</v>
          </cell>
          <cell r="KC818">
            <v>56</v>
          </cell>
        </row>
        <row r="819">
          <cell r="A819" t="str">
            <v>P28614</v>
          </cell>
          <cell r="KA819">
            <v>250</v>
          </cell>
          <cell r="KB819">
            <v>1</v>
          </cell>
          <cell r="KC819">
            <v>56</v>
          </cell>
        </row>
        <row r="820">
          <cell r="A820" t="str">
            <v>P28615</v>
          </cell>
          <cell r="KA820">
            <v>500</v>
          </cell>
          <cell r="KB820">
            <v>1</v>
          </cell>
          <cell r="KC820">
            <v>63</v>
          </cell>
        </row>
        <row r="821">
          <cell r="A821" t="str">
            <v>P28637</v>
          </cell>
          <cell r="KA821">
            <v>250</v>
          </cell>
          <cell r="KB821">
            <v>1</v>
          </cell>
          <cell r="KC821">
            <v>56</v>
          </cell>
        </row>
        <row r="822">
          <cell r="A822" t="str">
            <v>P28603</v>
          </cell>
          <cell r="KA822">
            <v>250</v>
          </cell>
          <cell r="KB822">
            <v>1</v>
          </cell>
          <cell r="KC822">
            <v>56</v>
          </cell>
        </row>
        <row r="823">
          <cell r="A823" t="str">
            <v>P28305</v>
          </cell>
          <cell r="KA823">
            <v>250</v>
          </cell>
          <cell r="KB823">
            <v>1</v>
          </cell>
          <cell r="KC823">
            <v>56</v>
          </cell>
        </row>
        <row r="824">
          <cell r="A824" t="str">
            <v>P28316</v>
          </cell>
          <cell r="KA824">
            <v>250</v>
          </cell>
          <cell r="KB824">
            <v>1</v>
          </cell>
          <cell r="KC824">
            <v>56</v>
          </cell>
        </row>
        <row r="825">
          <cell r="A825" t="str">
            <v>P28299</v>
          </cell>
          <cell r="KA825">
            <v>250</v>
          </cell>
          <cell r="KB825">
            <v>1</v>
          </cell>
          <cell r="KC825">
            <v>56</v>
          </cell>
        </row>
        <row r="826">
          <cell r="A826" t="str">
            <v>P28296</v>
          </cell>
          <cell r="KA826">
            <v>250</v>
          </cell>
          <cell r="KB826">
            <v>1</v>
          </cell>
          <cell r="KC826">
            <v>56</v>
          </cell>
        </row>
        <row r="827">
          <cell r="A827" t="str">
            <v>P28230</v>
          </cell>
          <cell r="KA827">
            <v>500</v>
          </cell>
          <cell r="KB827">
            <v>1</v>
          </cell>
          <cell r="KC827">
            <v>63</v>
          </cell>
        </row>
        <row r="828">
          <cell r="A828" t="str">
            <v>P28118</v>
          </cell>
          <cell r="KA828">
            <v>250</v>
          </cell>
          <cell r="KB828">
            <v>1</v>
          </cell>
          <cell r="KC828">
            <v>56</v>
          </cell>
        </row>
        <row r="829">
          <cell r="A829" t="str">
            <v>P27922</v>
          </cell>
          <cell r="KA829">
            <v>500</v>
          </cell>
          <cell r="KB829">
            <v>1</v>
          </cell>
          <cell r="KC829">
            <v>63</v>
          </cell>
        </row>
        <row r="830">
          <cell r="A830" t="str">
            <v>P27892</v>
          </cell>
          <cell r="KA830">
            <v>250</v>
          </cell>
          <cell r="KB830">
            <v>1</v>
          </cell>
          <cell r="KC830">
            <v>56</v>
          </cell>
        </row>
        <row r="831">
          <cell r="A831" t="str">
            <v>P27879</v>
          </cell>
          <cell r="KA831">
            <v>250</v>
          </cell>
          <cell r="KB831">
            <v>1</v>
          </cell>
          <cell r="KC831">
            <v>56</v>
          </cell>
        </row>
        <row r="832">
          <cell r="A832" t="str">
            <v>P27880</v>
          </cell>
          <cell r="KA832">
            <v>250</v>
          </cell>
          <cell r="KB832">
            <v>1</v>
          </cell>
          <cell r="KC832">
            <v>56</v>
          </cell>
        </row>
        <row r="833">
          <cell r="A833" t="str">
            <v>P27743</v>
          </cell>
          <cell r="KA833">
            <v>500</v>
          </cell>
          <cell r="KB833">
            <v>1</v>
          </cell>
          <cell r="KC833">
            <v>63</v>
          </cell>
        </row>
        <row r="834">
          <cell r="A834" t="str">
            <v>P27763</v>
          </cell>
          <cell r="KA834">
            <v>250</v>
          </cell>
          <cell r="KB834">
            <v>1</v>
          </cell>
          <cell r="KC834">
            <v>56</v>
          </cell>
        </row>
        <row r="835">
          <cell r="A835" t="str">
            <v>P27768</v>
          </cell>
          <cell r="KA835">
            <v>500</v>
          </cell>
          <cell r="KB835">
            <v>1</v>
          </cell>
          <cell r="KC835">
            <v>63</v>
          </cell>
        </row>
        <row r="836">
          <cell r="A836" t="str">
            <v>P29036</v>
          </cell>
          <cell r="KA836">
            <v>250</v>
          </cell>
          <cell r="KB836">
            <v>1</v>
          </cell>
          <cell r="KC836">
            <v>56</v>
          </cell>
        </row>
        <row r="837">
          <cell r="A837" t="str">
            <v>P29417</v>
          </cell>
          <cell r="KA837">
            <v>200</v>
          </cell>
          <cell r="KB837">
            <v>1</v>
          </cell>
          <cell r="KC837">
            <v>80</v>
          </cell>
        </row>
        <row r="838">
          <cell r="A838" t="str">
            <v>P29817</v>
          </cell>
          <cell r="KA838">
            <v>500</v>
          </cell>
          <cell r="KB838">
            <v>1</v>
          </cell>
          <cell r="KC838">
            <v>63</v>
          </cell>
        </row>
        <row r="839">
          <cell r="A839" t="str">
            <v>P29603</v>
          </cell>
          <cell r="KA839">
            <v>500</v>
          </cell>
          <cell r="KB839">
            <v>1</v>
          </cell>
          <cell r="KC839">
            <v>63</v>
          </cell>
        </row>
        <row r="840">
          <cell r="A840" t="str">
            <v>P29587</v>
          </cell>
          <cell r="KA840">
            <v>250</v>
          </cell>
          <cell r="KB840">
            <v>1</v>
          </cell>
          <cell r="KC840">
            <v>56</v>
          </cell>
        </row>
        <row r="841">
          <cell r="A841" t="str">
            <v>P27781</v>
          </cell>
          <cell r="KA841">
            <v>250</v>
          </cell>
          <cell r="KB841">
            <v>1</v>
          </cell>
          <cell r="KC841">
            <v>56</v>
          </cell>
        </row>
        <row r="842">
          <cell r="A842" t="str">
            <v>P27738</v>
          </cell>
          <cell r="KA842">
            <v>500</v>
          </cell>
          <cell r="KB842">
            <v>1</v>
          </cell>
          <cell r="KC842">
            <v>63</v>
          </cell>
        </row>
        <row r="843">
          <cell r="A843" t="str">
            <v>P27958</v>
          </cell>
          <cell r="KA843">
            <v>250</v>
          </cell>
          <cell r="KB843">
            <v>1</v>
          </cell>
          <cell r="KC843">
            <v>56</v>
          </cell>
        </row>
        <row r="844">
          <cell r="A844" t="str">
            <v>P26024</v>
          </cell>
          <cell r="KA844">
            <v>500</v>
          </cell>
          <cell r="KB844">
            <v>1</v>
          </cell>
          <cell r="KC844">
            <v>54</v>
          </cell>
        </row>
        <row r="845">
          <cell r="A845" t="str">
            <v>P20029</v>
          </cell>
          <cell r="KA845">
            <v>500</v>
          </cell>
          <cell r="KB845">
            <v>1</v>
          </cell>
          <cell r="KC845">
            <v>30</v>
          </cell>
        </row>
        <row r="846">
          <cell r="A846" t="str">
            <v>P18013</v>
          </cell>
          <cell r="KA846">
            <v>400</v>
          </cell>
          <cell r="KB846">
            <v>1</v>
          </cell>
          <cell r="KC846">
            <v>30</v>
          </cell>
        </row>
        <row r="847">
          <cell r="A847" t="str">
            <v>P17749</v>
          </cell>
          <cell r="KA847">
            <v>400</v>
          </cell>
          <cell r="KB847">
            <v>1</v>
          </cell>
          <cell r="KC847">
            <v>30</v>
          </cell>
        </row>
        <row r="848">
          <cell r="A848" t="str">
            <v>P17894</v>
          </cell>
          <cell r="KA848">
            <v>400</v>
          </cell>
          <cell r="KB848">
            <v>1</v>
          </cell>
          <cell r="KC848">
            <v>30</v>
          </cell>
        </row>
        <row r="849">
          <cell r="A849" t="str">
            <v>P18882</v>
          </cell>
          <cell r="KA849">
            <v>400</v>
          </cell>
          <cell r="KB849">
            <v>1</v>
          </cell>
          <cell r="KC849">
            <v>30</v>
          </cell>
        </row>
        <row r="850">
          <cell r="A850" t="str">
            <v>P18883</v>
          </cell>
          <cell r="KA850">
            <v>400</v>
          </cell>
          <cell r="KB850">
            <v>1</v>
          </cell>
          <cell r="KC850">
            <v>30</v>
          </cell>
        </row>
        <row r="851">
          <cell r="A851" t="str">
            <v>G00754</v>
          </cell>
          <cell r="KA851">
            <v>400</v>
          </cell>
          <cell r="KB851">
            <v>1</v>
          </cell>
          <cell r="KC851">
            <v>54</v>
          </cell>
        </row>
        <row r="852">
          <cell r="A852" t="str">
            <v>G00755</v>
          </cell>
          <cell r="KA852">
            <v>400</v>
          </cell>
          <cell r="KB852">
            <v>1</v>
          </cell>
          <cell r="KC852">
            <v>54</v>
          </cell>
        </row>
        <row r="853">
          <cell r="A853" t="str">
            <v>G00757</v>
          </cell>
          <cell r="KA853">
            <v>400</v>
          </cell>
          <cell r="KB853">
            <v>1</v>
          </cell>
          <cell r="KC853">
            <v>54</v>
          </cell>
        </row>
        <row r="854">
          <cell r="A854" t="str">
            <v>G00758</v>
          </cell>
          <cell r="KA854">
            <v>400</v>
          </cell>
          <cell r="KB854">
            <v>1</v>
          </cell>
          <cell r="KC854">
            <v>54</v>
          </cell>
        </row>
        <row r="855">
          <cell r="A855" t="str">
            <v>G01047</v>
          </cell>
          <cell r="KA855">
            <v>250</v>
          </cell>
          <cell r="KB855">
            <v>1</v>
          </cell>
          <cell r="KC855">
            <v>56</v>
          </cell>
        </row>
        <row r="856">
          <cell r="A856" t="str">
            <v>G01049</v>
          </cell>
          <cell r="KA856">
            <v>250</v>
          </cell>
          <cell r="KB856">
            <v>1</v>
          </cell>
          <cell r="KC856">
            <v>56</v>
          </cell>
        </row>
        <row r="857">
          <cell r="A857" t="str">
            <v>G01051</v>
          </cell>
          <cell r="KA857">
            <v>500</v>
          </cell>
          <cell r="KB857">
            <v>1</v>
          </cell>
          <cell r="KC857">
            <v>63</v>
          </cell>
        </row>
        <row r="858">
          <cell r="A858" t="str">
            <v>G01053</v>
          </cell>
          <cell r="KA858">
            <v>500</v>
          </cell>
          <cell r="KB858">
            <v>1</v>
          </cell>
          <cell r="KC858">
            <v>63</v>
          </cell>
        </row>
        <row r="859">
          <cell r="A859" t="str">
            <v>G01056</v>
          </cell>
          <cell r="KA859">
            <v>100</v>
          </cell>
          <cell r="KB859">
            <v>4</v>
          </cell>
          <cell r="KC859">
            <v>54</v>
          </cell>
        </row>
        <row r="860">
          <cell r="A860" t="str">
            <v>G01058</v>
          </cell>
          <cell r="KA860">
            <v>200</v>
          </cell>
          <cell r="KB860">
            <v>1</v>
          </cell>
          <cell r="KC860">
            <v>80</v>
          </cell>
        </row>
        <row r="861">
          <cell r="A861" t="str">
            <v>P15528</v>
          </cell>
          <cell r="KA861">
            <v>500</v>
          </cell>
          <cell r="KB861">
            <v>1</v>
          </cell>
          <cell r="KC861">
            <v>54</v>
          </cell>
        </row>
        <row r="862">
          <cell r="A862" t="str">
            <v>P15853</v>
          </cell>
          <cell r="KA862">
            <v>400</v>
          </cell>
          <cell r="KB862">
            <v>1</v>
          </cell>
          <cell r="KC862">
            <v>30</v>
          </cell>
        </row>
        <row r="863">
          <cell r="A863" t="str">
            <v>P15865</v>
          </cell>
          <cell r="KA863">
            <v>400</v>
          </cell>
          <cell r="KB863">
            <v>1</v>
          </cell>
          <cell r="KC863">
            <v>30</v>
          </cell>
        </row>
        <row r="864">
          <cell r="A864" t="str">
            <v>P17149</v>
          </cell>
          <cell r="KA864">
            <v>400</v>
          </cell>
          <cell r="KB864">
            <v>1</v>
          </cell>
          <cell r="KC864">
            <v>30</v>
          </cell>
        </row>
        <row r="865">
          <cell r="A865" t="str">
            <v>P17086</v>
          </cell>
          <cell r="KA865">
            <v>400</v>
          </cell>
          <cell r="KB865">
            <v>1</v>
          </cell>
          <cell r="KC865">
            <v>30</v>
          </cell>
        </row>
        <row r="866">
          <cell r="A866" t="str">
            <v>P16747</v>
          </cell>
          <cell r="KA866">
            <v>200</v>
          </cell>
          <cell r="KB866">
            <v>1</v>
          </cell>
          <cell r="KC866">
            <v>30</v>
          </cell>
        </row>
        <row r="867">
          <cell r="A867" t="str">
            <v>P16355</v>
          </cell>
          <cell r="KA867">
            <v>400</v>
          </cell>
          <cell r="KB867">
            <v>1</v>
          </cell>
          <cell r="KC867">
            <v>30</v>
          </cell>
        </row>
        <row r="868">
          <cell r="A868" t="str">
            <v>P16657</v>
          </cell>
          <cell r="KA868">
            <v>200</v>
          </cell>
          <cell r="KB868">
            <v>1</v>
          </cell>
          <cell r="KC868">
            <v>54</v>
          </cell>
        </row>
        <row r="869">
          <cell r="A869" t="str">
            <v>P16714</v>
          </cell>
          <cell r="KA869">
            <v>200</v>
          </cell>
          <cell r="KB869">
            <v>1</v>
          </cell>
          <cell r="KC869">
            <v>30</v>
          </cell>
        </row>
        <row r="870">
          <cell r="A870" t="str">
            <v>P16715</v>
          </cell>
          <cell r="KA870">
            <v>200</v>
          </cell>
          <cell r="KB870">
            <v>1</v>
          </cell>
          <cell r="KC870">
            <v>30</v>
          </cell>
        </row>
        <row r="871">
          <cell r="A871" t="str">
            <v>P16719</v>
          </cell>
          <cell r="KA871">
            <v>400</v>
          </cell>
          <cell r="KB871">
            <v>1</v>
          </cell>
          <cell r="KC871">
            <v>30</v>
          </cell>
        </row>
        <row r="872">
          <cell r="A872" t="str">
            <v>138500</v>
          </cell>
          <cell r="KA872">
            <v>100</v>
          </cell>
          <cell r="KB872">
            <v>5</v>
          </cell>
          <cell r="KC872">
            <v>35</v>
          </cell>
        </row>
        <row r="873">
          <cell r="A873" t="str">
            <v>138501</v>
          </cell>
          <cell r="KA873">
            <v>100</v>
          </cell>
          <cell r="KB873">
            <v>5</v>
          </cell>
          <cell r="KC873">
            <v>35</v>
          </cell>
        </row>
        <row r="874">
          <cell r="A874" t="str">
            <v>138502</v>
          </cell>
          <cell r="KA874">
            <v>100</v>
          </cell>
          <cell r="KB874">
            <v>5</v>
          </cell>
          <cell r="KC874">
            <v>35</v>
          </cell>
        </row>
        <row r="875">
          <cell r="A875" t="str">
            <v>138503</v>
          </cell>
          <cell r="KA875">
            <v>100</v>
          </cell>
          <cell r="KB875">
            <v>5</v>
          </cell>
          <cell r="KC875">
            <v>35</v>
          </cell>
        </row>
        <row r="876">
          <cell r="A876" t="str">
            <v>138504</v>
          </cell>
          <cell r="KA876">
            <v>100</v>
          </cell>
          <cell r="KB876">
            <v>5</v>
          </cell>
          <cell r="KC876">
            <v>35</v>
          </cell>
        </row>
        <row r="877">
          <cell r="A877" t="str">
            <v>138610</v>
          </cell>
          <cell r="KA877">
            <v>100</v>
          </cell>
          <cell r="KB877">
            <v>5</v>
          </cell>
          <cell r="KC877">
            <v>35</v>
          </cell>
        </row>
        <row r="878">
          <cell r="A878" t="str">
            <v>138613</v>
          </cell>
          <cell r="KA878">
            <v>100</v>
          </cell>
          <cell r="KB878">
            <v>5</v>
          </cell>
          <cell r="KC878">
            <v>30</v>
          </cell>
        </row>
        <row r="879">
          <cell r="A879" t="str">
            <v>138620</v>
          </cell>
          <cell r="KA879">
            <v>100</v>
          </cell>
          <cell r="KB879">
            <v>5</v>
          </cell>
          <cell r="KC879">
            <v>30</v>
          </cell>
        </row>
        <row r="880">
          <cell r="A880" t="str">
            <v>138630</v>
          </cell>
          <cell r="KA880">
            <v>100</v>
          </cell>
          <cell r="KB880">
            <v>5</v>
          </cell>
          <cell r="KC880">
            <v>30</v>
          </cell>
        </row>
        <row r="881">
          <cell r="A881" t="str">
            <v>138632</v>
          </cell>
          <cell r="KA881">
            <v>100</v>
          </cell>
          <cell r="KB881">
            <v>5</v>
          </cell>
          <cell r="KC881">
            <v>35</v>
          </cell>
        </row>
        <row r="882">
          <cell r="A882" t="str">
            <v>138640</v>
          </cell>
          <cell r="KA882">
            <v>100</v>
          </cell>
          <cell r="KB882">
            <v>5</v>
          </cell>
          <cell r="KC882">
            <v>35</v>
          </cell>
        </row>
        <row r="883">
          <cell r="A883" t="str">
            <v>138642</v>
          </cell>
          <cell r="KA883">
            <v>100</v>
          </cell>
          <cell r="KB883">
            <v>5</v>
          </cell>
          <cell r="KC883">
            <v>35</v>
          </cell>
        </row>
        <row r="884">
          <cell r="A884" t="str">
            <v>138650</v>
          </cell>
          <cell r="KA884">
            <v>100</v>
          </cell>
          <cell r="KB884">
            <v>5</v>
          </cell>
          <cell r="KC884">
            <v>30</v>
          </cell>
        </row>
        <row r="885">
          <cell r="A885" t="str">
            <v>138660</v>
          </cell>
          <cell r="KA885">
            <v>100</v>
          </cell>
          <cell r="KB885">
            <v>5</v>
          </cell>
          <cell r="KC885">
            <v>30</v>
          </cell>
        </row>
        <row r="886">
          <cell r="A886" t="str">
            <v>138670</v>
          </cell>
          <cell r="KA886">
            <v>100</v>
          </cell>
          <cell r="KB886">
            <v>5</v>
          </cell>
          <cell r="KC886">
            <v>30</v>
          </cell>
        </row>
        <row r="887">
          <cell r="A887" t="str">
            <v>138680</v>
          </cell>
          <cell r="KA887">
            <v>100</v>
          </cell>
          <cell r="KB887">
            <v>5</v>
          </cell>
          <cell r="KC887">
            <v>30</v>
          </cell>
        </row>
        <row r="888">
          <cell r="A888" t="str">
            <v>138700</v>
          </cell>
          <cell r="KA888">
            <v>100</v>
          </cell>
          <cell r="KB888">
            <v>5</v>
          </cell>
          <cell r="KC888">
            <v>35</v>
          </cell>
        </row>
        <row r="889">
          <cell r="A889" t="str">
            <v>138800</v>
          </cell>
          <cell r="KA889">
            <v>100</v>
          </cell>
          <cell r="KB889">
            <v>5</v>
          </cell>
          <cell r="KC889">
            <v>30</v>
          </cell>
        </row>
        <row r="890">
          <cell r="A890" t="str">
            <v>786702</v>
          </cell>
          <cell r="KA890">
            <v>60</v>
          </cell>
          <cell r="KB890">
            <v>4</v>
          </cell>
          <cell r="KC890">
            <v>30</v>
          </cell>
        </row>
        <row r="891">
          <cell r="A891" t="str">
            <v>786582</v>
          </cell>
          <cell r="KA891">
            <v>60</v>
          </cell>
          <cell r="KB891">
            <v>4</v>
          </cell>
          <cell r="KC891">
            <v>30</v>
          </cell>
        </row>
        <row r="892">
          <cell r="A892" t="str">
            <v>786592</v>
          </cell>
          <cell r="KA892">
            <v>60</v>
          </cell>
          <cell r="KB892">
            <v>4</v>
          </cell>
          <cell r="KC892">
            <v>30</v>
          </cell>
        </row>
        <row r="893">
          <cell r="A893" t="str">
            <v>786602</v>
          </cell>
          <cell r="KA893">
            <v>60</v>
          </cell>
          <cell r="KB893">
            <v>4</v>
          </cell>
          <cell r="KC893">
            <v>30</v>
          </cell>
        </row>
        <row r="894">
          <cell r="A894" t="str">
            <v>786612</v>
          </cell>
          <cell r="KA894">
            <v>60</v>
          </cell>
          <cell r="KB894">
            <v>4</v>
          </cell>
          <cell r="KC894">
            <v>30</v>
          </cell>
        </row>
        <row r="895">
          <cell r="A895" t="str">
            <v>786510</v>
          </cell>
          <cell r="KA895">
            <v>60</v>
          </cell>
          <cell r="KB895">
            <v>4</v>
          </cell>
          <cell r="KC895">
            <v>30</v>
          </cell>
        </row>
        <row r="896">
          <cell r="A896" t="str">
            <v>786511</v>
          </cell>
          <cell r="KA896">
            <v>60</v>
          </cell>
          <cell r="KB896">
            <v>4</v>
          </cell>
          <cell r="KC896">
            <v>30</v>
          </cell>
        </row>
        <row r="897">
          <cell r="A897" t="str">
            <v>786512</v>
          </cell>
          <cell r="KA897">
            <v>60</v>
          </cell>
          <cell r="KB897">
            <v>4</v>
          </cell>
          <cell r="KC897">
            <v>30</v>
          </cell>
        </row>
        <row r="898">
          <cell r="A898" t="str">
            <v>786514</v>
          </cell>
          <cell r="KA898">
            <v>60</v>
          </cell>
          <cell r="KB898">
            <v>4</v>
          </cell>
          <cell r="KC898">
            <v>30</v>
          </cell>
        </row>
        <row r="899">
          <cell r="A899" t="str">
            <v>786522</v>
          </cell>
          <cell r="KA899">
            <v>60</v>
          </cell>
          <cell r="KB899">
            <v>4</v>
          </cell>
          <cell r="KC899">
            <v>30</v>
          </cell>
        </row>
        <row r="900">
          <cell r="A900" t="str">
            <v>786532</v>
          </cell>
          <cell r="KA900">
            <v>60</v>
          </cell>
          <cell r="KB900">
            <v>4</v>
          </cell>
          <cell r="KC900">
            <v>30</v>
          </cell>
        </row>
        <row r="901">
          <cell r="A901" t="str">
            <v>786542</v>
          </cell>
          <cell r="KA901">
            <v>60</v>
          </cell>
          <cell r="KB901">
            <v>4</v>
          </cell>
          <cell r="KC901">
            <v>30</v>
          </cell>
        </row>
        <row r="902">
          <cell r="A902" t="str">
            <v>786552</v>
          </cell>
          <cell r="KA902">
            <v>60</v>
          </cell>
          <cell r="KB902">
            <v>4</v>
          </cell>
          <cell r="KC902">
            <v>30</v>
          </cell>
        </row>
        <row r="903">
          <cell r="A903" t="str">
            <v>786562</v>
          </cell>
          <cell r="KA903">
            <v>60</v>
          </cell>
          <cell r="KB903">
            <v>4</v>
          </cell>
          <cell r="KC903">
            <v>30</v>
          </cell>
        </row>
        <row r="904">
          <cell r="A904" t="str">
            <v>786572</v>
          </cell>
          <cell r="KA904">
            <v>60</v>
          </cell>
          <cell r="KB904">
            <v>4</v>
          </cell>
          <cell r="KC904">
            <v>30</v>
          </cell>
        </row>
        <row r="905">
          <cell r="A905" t="str">
            <v>786820</v>
          </cell>
          <cell r="KA905">
            <v>60</v>
          </cell>
          <cell r="KB905">
            <v>4</v>
          </cell>
          <cell r="KC905">
            <v>30</v>
          </cell>
        </row>
        <row r="906">
          <cell r="A906" t="str">
            <v>786821</v>
          </cell>
          <cell r="KA906">
            <v>60</v>
          </cell>
          <cell r="KB906">
            <v>4</v>
          </cell>
          <cell r="KC906">
            <v>30</v>
          </cell>
        </row>
        <row r="907">
          <cell r="A907" t="str">
            <v>786822</v>
          </cell>
          <cell r="KA907">
            <v>60</v>
          </cell>
          <cell r="KB907">
            <v>4</v>
          </cell>
          <cell r="KC907">
            <v>30</v>
          </cell>
        </row>
        <row r="908">
          <cell r="A908" t="str">
            <v>786823</v>
          </cell>
          <cell r="KA908">
            <v>60</v>
          </cell>
          <cell r="KB908">
            <v>4</v>
          </cell>
          <cell r="KC908">
            <v>30</v>
          </cell>
        </row>
        <row r="909">
          <cell r="A909" t="str">
            <v>787051</v>
          </cell>
          <cell r="KA909">
            <v>60</v>
          </cell>
          <cell r="KB909">
            <v>4</v>
          </cell>
          <cell r="KC909">
            <v>30</v>
          </cell>
        </row>
        <row r="910">
          <cell r="A910" t="str">
            <v>787052</v>
          </cell>
          <cell r="KA910">
            <v>60</v>
          </cell>
          <cell r="KB910">
            <v>4</v>
          </cell>
          <cell r="KC910">
            <v>30</v>
          </cell>
        </row>
        <row r="911">
          <cell r="A911" t="str">
            <v>792622</v>
          </cell>
          <cell r="KA911">
            <v>100</v>
          </cell>
          <cell r="KB911">
            <v>4</v>
          </cell>
          <cell r="KC911">
            <v>30</v>
          </cell>
        </row>
        <row r="912">
          <cell r="A912" t="str">
            <v>792601</v>
          </cell>
          <cell r="KA912">
            <v>50</v>
          </cell>
          <cell r="KB912">
            <v>4</v>
          </cell>
          <cell r="KC912">
            <v>40</v>
          </cell>
        </row>
        <row r="913">
          <cell r="A913" t="str">
            <v>792602</v>
          </cell>
          <cell r="KA913">
            <v>50</v>
          </cell>
          <cell r="KB913">
            <v>4</v>
          </cell>
          <cell r="KC913">
            <v>40</v>
          </cell>
        </row>
        <row r="914">
          <cell r="A914" t="str">
            <v>792662</v>
          </cell>
          <cell r="KA914">
            <v>100</v>
          </cell>
          <cell r="KB914">
            <v>4</v>
          </cell>
          <cell r="KC914">
            <v>30</v>
          </cell>
        </row>
        <row r="915">
          <cell r="A915" t="str">
            <v>792682</v>
          </cell>
          <cell r="KA915">
            <v>100</v>
          </cell>
          <cell r="KB915">
            <v>4</v>
          </cell>
          <cell r="KC915">
            <v>30</v>
          </cell>
        </row>
        <row r="916">
          <cell r="A916" t="str">
            <v>792961</v>
          </cell>
          <cell r="KA916">
            <v>200</v>
          </cell>
          <cell r="KB916">
            <v>1</v>
          </cell>
          <cell r="KC916">
            <v>30</v>
          </cell>
        </row>
        <row r="917">
          <cell r="A917" t="str">
            <v>786800</v>
          </cell>
          <cell r="KA917">
            <v>500</v>
          </cell>
          <cell r="KB917">
            <v>1</v>
          </cell>
          <cell r="KC917">
            <v>27</v>
          </cell>
        </row>
        <row r="918">
          <cell r="A918" t="str">
            <v>787050</v>
          </cell>
          <cell r="KA918">
            <v>60</v>
          </cell>
          <cell r="KB918">
            <v>4</v>
          </cell>
          <cell r="KC918">
            <v>30</v>
          </cell>
        </row>
        <row r="919">
          <cell r="A919" t="str">
            <v>786560</v>
          </cell>
          <cell r="KA919">
            <v>200</v>
          </cell>
          <cell r="KB919">
            <v>1</v>
          </cell>
          <cell r="KC919">
            <v>54</v>
          </cell>
        </row>
        <row r="920">
          <cell r="A920" t="str">
            <v>786545</v>
          </cell>
          <cell r="KA920">
            <v>60</v>
          </cell>
          <cell r="KB920">
            <v>4</v>
          </cell>
          <cell r="KC920">
            <v>30</v>
          </cell>
        </row>
        <row r="921">
          <cell r="A921" t="str">
            <v>786550</v>
          </cell>
          <cell r="KA921">
            <v>200</v>
          </cell>
          <cell r="KB921">
            <v>1</v>
          </cell>
          <cell r="KC921">
            <v>54</v>
          </cell>
        </row>
        <row r="922">
          <cell r="A922" t="str">
            <v>786540</v>
          </cell>
          <cell r="KA922">
            <v>200</v>
          </cell>
          <cell r="KB922">
            <v>1</v>
          </cell>
          <cell r="KC922">
            <v>54</v>
          </cell>
        </row>
        <row r="923">
          <cell r="A923" t="str">
            <v>786530</v>
          </cell>
          <cell r="KA923">
            <v>200</v>
          </cell>
          <cell r="KB923">
            <v>1</v>
          </cell>
          <cell r="KC923">
            <v>54</v>
          </cell>
        </row>
        <row r="924">
          <cell r="A924" t="str">
            <v>786520</v>
          </cell>
          <cell r="KA924">
            <v>200</v>
          </cell>
          <cell r="KB924">
            <v>1</v>
          </cell>
          <cell r="KC924">
            <v>54</v>
          </cell>
        </row>
        <row r="925">
          <cell r="A925" t="str">
            <v>786603</v>
          </cell>
          <cell r="KA925">
            <v>60</v>
          </cell>
          <cell r="KB925">
            <v>4</v>
          </cell>
          <cell r="KC925">
            <v>30</v>
          </cell>
        </row>
        <row r="926">
          <cell r="A926" t="str">
            <v>786850</v>
          </cell>
          <cell r="KA926">
            <v>500</v>
          </cell>
          <cell r="KB926">
            <v>1</v>
          </cell>
          <cell r="KC926">
            <v>27</v>
          </cell>
        </row>
        <row r="927">
          <cell r="A927" t="str">
            <v>792932</v>
          </cell>
          <cell r="KA927">
            <v>100</v>
          </cell>
          <cell r="KB927">
            <v>4</v>
          </cell>
          <cell r="KC927">
            <v>30</v>
          </cell>
        </row>
        <row r="928">
          <cell r="A928" t="str">
            <v>792922</v>
          </cell>
          <cell r="KA928">
            <v>100</v>
          </cell>
          <cell r="KB928">
            <v>4</v>
          </cell>
          <cell r="KC928">
            <v>30</v>
          </cell>
        </row>
        <row r="929">
          <cell r="A929" t="str">
            <v>792960</v>
          </cell>
          <cell r="KA929">
            <v>200</v>
          </cell>
          <cell r="KB929">
            <v>1</v>
          </cell>
          <cell r="KC929">
            <v>30</v>
          </cell>
        </row>
        <row r="930">
          <cell r="A930" t="str">
            <v>792610</v>
          </cell>
          <cell r="KA930">
            <v>400</v>
          </cell>
          <cell r="KB930">
            <v>1</v>
          </cell>
          <cell r="KC930">
            <v>54</v>
          </cell>
        </row>
        <row r="931">
          <cell r="A931" t="str">
            <v>792612</v>
          </cell>
          <cell r="KA931">
            <v>100</v>
          </cell>
          <cell r="KB931">
            <v>4</v>
          </cell>
          <cell r="KC931">
            <v>30</v>
          </cell>
        </row>
        <row r="932">
          <cell r="A932" t="str">
            <v>792620</v>
          </cell>
          <cell r="KA932">
            <v>400</v>
          </cell>
          <cell r="KB932">
            <v>1</v>
          </cell>
          <cell r="KC932">
            <v>54</v>
          </cell>
        </row>
        <row r="933">
          <cell r="A933" t="str">
            <v>792630</v>
          </cell>
          <cell r="KA933">
            <v>400</v>
          </cell>
          <cell r="KB933">
            <v>1</v>
          </cell>
          <cell r="KC933">
            <v>54</v>
          </cell>
        </row>
        <row r="934">
          <cell r="A934" t="str">
            <v>792632</v>
          </cell>
          <cell r="KA934">
            <v>100</v>
          </cell>
          <cell r="KB934">
            <v>4</v>
          </cell>
          <cell r="KC934">
            <v>30</v>
          </cell>
        </row>
        <row r="935">
          <cell r="A935" t="str">
            <v>792640</v>
          </cell>
          <cell r="KA935">
            <v>400</v>
          </cell>
          <cell r="KB935">
            <v>1</v>
          </cell>
          <cell r="KC935">
            <v>54</v>
          </cell>
        </row>
        <row r="936">
          <cell r="A936" t="str">
            <v>792642</v>
          </cell>
          <cell r="KA936">
            <v>400</v>
          </cell>
          <cell r="KB936">
            <v>1</v>
          </cell>
          <cell r="KC936">
            <v>54</v>
          </cell>
        </row>
        <row r="937">
          <cell r="A937" t="str">
            <v>792430</v>
          </cell>
          <cell r="KA937">
            <v>100</v>
          </cell>
          <cell r="KB937">
            <v>4</v>
          </cell>
          <cell r="KC937">
            <v>54</v>
          </cell>
        </row>
        <row r="938">
          <cell r="A938" t="str">
            <v>138701</v>
          </cell>
          <cell r="KA938">
            <v>500</v>
          </cell>
          <cell r="KB938">
            <v>1</v>
          </cell>
          <cell r="KC938">
            <v>54</v>
          </cell>
        </row>
        <row r="939">
          <cell r="A939" t="str">
            <v>138651</v>
          </cell>
          <cell r="KA939">
            <v>500</v>
          </cell>
          <cell r="KB939">
            <v>1</v>
          </cell>
          <cell r="KC939">
            <v>54</v>
          </cell>
        </row>
        <row r="940">
          <cell r="A940" t="str">
            <v>138641</v>
          </cell>
          <cell r="KA940">
            <v>500</v>
          </cell>
          <cell r="KB940">
            <v>1</v>
          </cell>
          <cell r="KC940">
            <v>30</v>
          </cell>
        </row>
        <row r="941">
          <cell r="A941" t="str">
            <v>138631</v>
          </cell>
          <cell r="KA941">
            <v>500</v>
          </cell>
          <cell r="KB941">
            <v>1</v>
          </cell>
          <cell r="KC941">
            <v>54</v>
          </cell>
        </row>
        <row r="942">
          <cell r="A942" t="str">
            <v>138621</v>
          </cell>
          <cell r="KA942">
            <v>500</v>
          </cell>
          <cell r="KB942">
            <v>1</v>
          </cell>
          <cell r="KC942">
            <v>54</v>
          </cell>
        </row>
        <row r="943">
          <cell r="A943" t="str">
            <v>138612</v>
          </cell>
          <cell r="KA943">
            <v>100</v>
          </cell>
          <cell r="KB943">
            <v>5</v>
          </cell>
          <cell r="KC943">
            <v>30</v>
          </cell>
        </row>
        <row r="944">
          <cell r="A944" t="str">
            <v>138611</v>
          </cell>
          <cell r="KA944">
            <v>500</v>
          </cell>
          <cell r="KB944">
            <v>1</v>
          </cell>
          <cell r="KC944">
            <v>54</v>
          </cell>
        </row>
        <row r="945">
          <cell r="A945" t="str">
            <v>138690</v>
          </cell>
          <cell r="KA945">
            <v>100</v>
          </cell>
          <cell r="KB945">
            <v>5</v>
          </cell>
          <cell r="KC945">
            <v>30</v>
          </cell>
        </row>
        <row r="946">
          <cell r="A946" t="str">
            <v>138691</v>
          </cell>
          <cell r="KA946">
            <v>500</v>
          </cell>
          <cell r="KB946">
            <v>1</v>
          </cell>
          <cell r="KC946">
            <v>54</v>
          </cell>
        </row>
        <row r="947">
          <cell r="A947" t="str">
            <v>138711</v>
          </cell>
          <cell r="KA947">
            <v>500</v>
          </cell>
          <cell r="KB947">
            <v>1</v>
          </cell>
          <cell r="KC947">
            <v>54</v>
          </cell>
        </row>
        <row r="948">
          <cell r="A948" t="str">
            <v>128720</v>
          </cell>
          <cell r="KA948">
            <v>25</v>
          </cell>
          <cell r="KB948">
            <v>4</v>
          </cell>
          <cell r="KC948">
            <v>42</v>
          </cell>
        </row>
        <row r="949">
          <cell r="A949" t="str">
            <v>S25076</v>
          </cell>
          <cell r="KA949">
            <v>100</v>
          </cell>
          <cell r="KB949">
            <v>4</v>
          </cell>
          <cell r="KC949">
            <v>30</v>
          </cell>
        </row>
        <row r="950">
          <cell r="A950" t="str">
            <v>786860</v>
          </cell>
          <cell r="KA950">
            <v>500</v>
          </cell>
          <cell r="KB950">
            <v>1</v>
          </cell>
          <cell r="KC950">
            <v>27</v>
          </cell>
        </row>
        <row r="951">
          <cell r="A951" t="str">
            <v>786870</v>
          </cell>
          <cell r="KA951">
            <v>500</v>
          </cell>
          <cell r="KB951">
            <v>1</v>
          </cell>
          <cell r="KC951">
            <v>27</v>
          </cell>
        </row>
        <row r="952">
          <cell r="A952" t="str">
            <v>786790</v>
          </cell>
          <cell r="KA952">
            <v>500</v>
          </cell>
          <cell r="KB952">
            <v>1</v>
          </cell>
          <cell r="KC952">
            <v>27</v>
          </cell>
        </row>
        <row r="953">
          <cell r="A953" t="str">
            <v>786960</v>
          </cell>
          <cell r="KA953">
            <v>500</v>
          </cell>
          <cell r="KB953">
            <v>1</v>
          </cell>
          <cell r="KC953">
            <v>27</v>
          </cell>
        </row>
        <row r="954">
          <cell r="A954" t="str">
            <v>786970</v>
          </cell>
          <cell r="KA954">
            <v>500</v>
          </cell>
          <cell r="KB954">
            <v>1</v>
          </cell>
          <cell r="KC954">
            <v>27</v>
          </cell>
        </row>
        <row r="955">
          <cell r="A955" t="str">
            <v>786810</v>
          </cell>
          <cell r="KA955">
            <v>500</v>
          </cell>
          <cell r="KB955">
            <v>1</v>
          </cell>
          <cell r="KC955">
            <v>27</v>
          </cell>
        </row>
        <row r="956">
          <cell r="A956" t="str">
            <v>786610</v>
          </cell>
          <cell r="KA956">
            <v>200</v>
          </cell>
          <cell r="KB956">
            <v>1</v>
          </cell>
          <cell r="KC956">
            <v>54</v>
          </cell>
        </row>
        <row r="957">
          <cell r="A957" t="str">
            <v>786600</v>
          </cell>
          <cell r="KA957">
            <v>200</v>
          </cell>
          <cell r="KB957">
            <v>1</v>
          </cell>
          <cell r="KC957">
            <v>54</v>
          </cell>
        </row>
        <row r="958">
          <cell r="A958" t="str">
            <v>786590</v>
          </cell>
          <cell r="KA958">
            <v>200</v>
          </cell>
          <cell r="KB958">
            <v>1</v>
          </cell>
          <cell r="KC958">
            <v>54</v>
          </cell>
        </row>
        <row r="959">
          <cell r="A959" t="str">
            <v>786580</v>
          </cell>
          <cell r="KA959">
            <v>200</v>
          </cell>
          <cell r="KB959">
            <v>1</v>
          </cell>
          <cell r="KC959">
            <v>54</v>
          </cell>
        </row>
        <row r="960">
          <cell r="A960" t="str">
            <v>786570</v>
          </cell>
          <cell r="KA960">
            <v>200</v>
          </cell>
          <cell r="KB960">
            <v>1</v>
          </cell>
          <cell r="KC960">
            <v>54</v>
          </cell>
        </row>
        <row r="961">
          <cell r="A961" t="str">
            <v>792650</v>
          </cell>
          <cell r="KA961">
            <v>400</v>
          </cell>
          <cell r="KB961">
            <v>1</v>
          </cell>
          <cell r="KC961">
            <v>54</v>
          </cell>
        </row>
        <row r="962">
          <cell r="A962" t="str">
            <v>792652</v>
          </cell>
          <cell r="KA962">
            <v>100</v>
          </cell>
          <cell r="KB962">
            <v>4</v>
          </cell>
          <cell r="KC962">
            <v>30</v>
          </cell>
        </row>
        <row r="963">
          <cell r="A963" t="str">
            <v>792660</v>
          </cell>
          <cell r="KA963">
            <v>400</v>
          </cell>
          <cell r="KB963">
            <v>1</v>
          </cell>
          <cell r="KC963">
            <v>54</v>
          </cell>
        </row>
        <row r="964">
          <cell r="A964" t="str">
            <v>792670</v>
          </cell>
          <cell r="KA964">
            <v>400</v>
          </cell>
          <cell r="KB964">
            <v>1</v>
          </cell>
          <cell r="KC964">
            <v>54</v>
          </cell>
        </row>
        <row r="965">
          <cell r="A965" t="str">
            <v>792672</v>
          </cell>
          <cell r="KA965">
            <v>100</v>
          </cell>
          <cell r="KB965">
            <v>4</v>
          </cell>
          <cell r="KC965">
            <v>30</v>
          </cell>
        </row>
        <row r="966">
          <cell r="A966" t="str">
            <v>792680</v>
          </cell>
          <cell r="KA966">
            <v>400</v>
          </cell>
          <cell r="KB966">
            <v>1</v>
          </cell>
          <cell r="KC966">
            <v>54</v>
          </cell>
        </row>
        <row r="967">
          <cell r="A967" t="str">
            <v>792690</v>
          </cell>
          <cell r="KA967">
            <v>400</v>
          </cell>
          <cell r="KB967">
            <v>1</v>
          </cell>
          <cell r="KC967">
            <v>54</v>
          </cell>
        </row>
        <row r="968">
          <cell r="A968" t="str">
            <v>792692</v>
          </cell>
          <cell r="KA968">
            <v>100</v>
          </cell>
          <cell r="KB968">
            <v>4</v>
          </cell>
          <cell r="KC968">
            <v>30</v>
          </cell>
        </row>
        <row r="969">
          <cell r="A969" t="str">
            <v>128730</v>
          </cell>
          <cell r="KA969">
            <v>100</v>
          </cell>
          <cell r="KB969">
            <v>1</v>
          </cell>
          <cell r="KC969">
            <v>40</v>
          </cell>
        </row>
        <row r="970">
          <cell r="A970" t="str">
            <v>1386113</v>
          </cell>
          <cell r="KA970">
            <v>100</v>
          </cell>
          <cell r="KB970">
            <v>5</v>
          </cell>
          <cell r="KC970">
            <v>30</v>
          </cell>
        </row>
        <row r="971">
          <cell r="A971" t="str">
            <v>138661</v>
          </cell>
          <cell r="KA971">
            <v>500</v>
          </cell>
          <cell r="KB971">
            <v>1</v>
          </cell>
          <cell r="KC971">
            <v>54</v>
          </cell>
        </row>
        <row r="972">
          <cell r="A972" t="str">
            <v>138681</v>
          </cell>
          <cell r="KA972">
            <v>500</v>
          </cell>
          <cell r="KB972">
            <v>1</v>
          </cell>
          <cell r="KC972">
            <v>54</v>
          </cell>
        </row>
        <row r="973">
          <cell r="A973" t="str">
            <v>138671</v>
          </cell>
          <cell r="KA973">
            <v>500</v>
          </cell>
          <cell r="KB973">
            <v>1</v>
          </cell>
          <cell r="KC973">
            <v>54</v>
          </cell>
        </row>
        <row r="974">
          <cell r="A974" t="str">
            <v>P14890</v>
          </cell>
          <cell r="KA974">
            <v>400</v>
          </cell>
          <cell r="KB974">
            <v>1</v>
          </cell>
          <cell r="KC974">
            <v>54</v>
          </cell>
        </row>
        <row r="975">
          <cell r="A975" t="str">
            <v>S00793</v>
          </cell>
          <cell r="KA975">
            <v>200</v>
          </cell>
          <cell r="KB975">
            <v>1</v>
          </cell>
          <cell r="KC975">
            <v>30</v>
          </cell>
        </row>
        <row r="976">
          <cell r="A976" t="str">
            <v>S00794</v>
          </cell>
          <cell r="KA976">
            <v>200</v>
          </cell>
          <cell r="KB976">
            <v>1</v>
          </cell>
          <cell r="KC976">
            <v>30</v>
          </cell>
        </row>
        <row r="977">
          <cell r="A977" t="str">
            <v>S00795</v>
          </cell>
          <cell r="KA977">
            <v>200</v>
          </cell>
          <cell r="KB977">
            <v>1</v>
          </cell>
          <cell r="KC977">
            <v>30</v>
          </cell>
        </row>
        <row r="978">
          <cell r="A978" t="str">
            <v>S00796</v>
          </cell>
          <cell r="KA978">
            <v>200</v>
          </cell>
          <cell r="KB978">
            <v>1</v>
          </cell>
          <cell r="KC978">
            <v>30</v>
          </cell>
        </row>
        <row r="979">
          <cell r="A979" t="str">
            <v>s00000</v>
          </cell>
          <cell r="KA979">
            <v>200</v>
          </cell>
          <cell r="KB979">
            <v>1</v>
          </cell>
          <cell r="KC979">
            <v>54</v>
          </cell>
        </row>
        <row r="980">
          <cell r="A980" t="str">
            <v>P14401</v>
          </cell>
          <cell r="KA980">
            <v>200</v>
          </cell>
          <cell r="KB980">
            <v>1</v>
          </cell>
          <cell r="KC980">
            <v>54</v>
          </cell>
        </row>
        <row r="981">
          <cell r="A981" t="str">
            <v>P15999</v>
          </cell>
          <cell r="KA981">
            <v>100</v>
          </cell>
          <cell r="KB981">
            <v>1</v>
          </cell>
          <cell r="KC981">
            <v>54</v>
          </cell>
        </row>
        <row r="982">
          <cell r="A982" t="str">
            <v>G00768</v>
          </cell>
          <cell r="KA982">
            <v>1</v>
          </cell>
          <cell r="KB982">
            <v>2000</v>
          </cell>
          <cell r="KC982">
            <v>90</v>
          </cell>
        </row>
        <row r="983">
          <cell r="A983" t="str">
            <v>G00769</v>
          </cell>
          <cell r="KA983">
            <v>1</v>
          </cell>
          <cell r="KB983">
            <v>2000</v>
          </cell>
          <cell r="KC983">
            <v>90</v>
          </cell>
        </row>
        <row r="984">
          <cell r="A984" t="str">
            <v>784017</v>
          </cell>
          <cell r="KA984">
            <v>750</v>
          </cell>
          <cell r="KB984">
            <v>1</v>
          </cell>
          <cell r="KC984">
            <v>60</v>
          </cell>
        </row>
        <row r="985">
          <cell r="A985" t="str">
            <v>784011</v>
          </cell>
          <cell r="KA985">
            <v>40</v>
          </cell>
          <cell r="KB985">
            <v>18</v>
          </cell>
          <cell r="KC985">
            <v>50</v>
          </cell>
        </row>
        <row r="986">
          <cell r="A986" t="str">
            <v>784012</v>
          </cell>
          <cell r="KA986">
            <v>40</v>
          </cell>
          <cell r="KB986">
            <v>18</v>
          </cell>
          <cell r="KC986">
            <v>50</v>
          </cell>
        </row>
        <row r="987">
          <cell r="A987" t="str">
            <v>784014</v>
          </cell>
          <cell r="KA987">
            <v>40</v>
          </cell>
          <cell r="KB987">
            <v>18</v>
          </cell>
          <cell r="KC987">
            <v>50</v>
          </cell>
        </row>
        <row r="988">
          <cell r="A988" t="str">
            <v>C00030</v>
          </cell>
          <cell r="KA988">
            <v>40</v>
          </cell>
          <cell r="KB988">
            <v>18</v>
          </cell>
          <cell r="KC988">
            <v>50</v>
          </cell>
        </row>
        <row r="989">
          <cell r="A989" t="str">
            <v>C00031</v>
          </cell>
          <cell r="KA989">
            <v>40</v>
          </cell>
          <cell r="KB989">
            <v>18</v>
          </cell>
          <cell r="KC989">
            <v>50</v>
          </cell>
        </row>
        <row r="990">
          <cell r="A990" t="str">
            <v>C00032</v>
          </cell>
          <cell r="KA990">
            <v>40</v>
          </cell>
          <cell r="KB990">
            <v>18</v>
          </cell>
          <cell r="KC990">
            <v>50</v>
          </cell>
        </row>
        <row r="991">
          <cell r="A991" t="str">
            <v>C00048</v>
          </cell>
          <cell r="KA991">
            <v>750</v>
          </cell>
          <cell r="KB991">
            <v>1</v>
          </cell>
          <cell r="KC991">
            <v>60</v>
          </cell>
        </row>
        <row r="992">
          <cell r="A992" t="str">
            <v>C00052</v>
          </cell>
          <cell r="KA992">
            <v>750</v>
          </cell>
          <cell r="KB992">
            <v>1</v>
          </cell>
          <cell r="KC992">
            <v>60</v>
          </cell>
        </row>
        <row r="993">
          <cell r="A993" t="str">
            <v>784015</v>
          </cell>
          <cell r="KA993">
            <v>750</v>
          </cell>
          <cell r="KB993">
            <v>1</v>
          </cell>
          <cell r="KC993">
            <v>60</v>
          </cell>
        </row>
        <row r="994">
          <cell r="A994" t="str">
            <v>C29578</v>
          </cell>
          <cell r="KA994">
            <v>18</v>
          </cell>
          <cell r="KB994">
            <v>40</v>
          </cell>
          <cell r="KC994">
            <v>50</v>
          </cell>
        </row>
        <row r="995">
          <cell r="A995" t="str">
            <v>G00503</v>
          </cell>
          <cell r="KA995">
            <v>20</v>
          </cell>
          <cell r="KB995">
            <v>20</v>
          </cell>
          <cell r="KC995">
            <v>40</v>
          </cell>
        </row>
        <row r="996">
          <cell r="A996" t="str">
            <v>G00504</v>
          </cell>
          <cell r="KA996">
            <v>50</v>
          </cell>
          <cell r="KB996">
            <v>18</v>
          </cell>
          <cell r="KC996">
            <v>30</v>
          </cell>
        </row>
        <row r="997">
          <cell r="A997" t="str">
            <v>G00505</v>
          </cell>
          <cell r="KA997">
            <v>50</v>
          </cell>
          <cell r="KB997">
            <v>18</v>
          </cell>
          <cell r="KC997">
            <v>30</v>
          </cell>
        </row>
        <row r="998">
          <cell r="A998" t="str">
            <v>G00506</v>
          </cell>
          <cell r="KA998">
            <v>50</v>
          </cell>
          <cell r="KB998">
            <v>18</v>
          </cell>
          <cell r="KC998">
            <v>30</v>
          </cell>
        </row>
        <row r="999">
          <cell r="A999" t="str">
            <v>G00507</v>
          </cell>
          <cell r="KA999">
            <v>50</v>
          </cell>
          <cell r="KB999">
            <v>18</v>
          </cell>
          <cell r="KC999">
            <v>30</v>
          </cell>
        </row>
        <row r="1000">
          <cell r="A1000" t="str">
            <v>G00508</v>
          </cell>
          <cell r="KA1000">
            <v>50</v>
          </cell>
          <cell r="KB1000">
            <v>18</v>
          </cell>
          <cell r="KC1000">
            <v>30</v>
          </cell>
        </row>
        <row r="1001">
          <cell r="A1001" t="str">
            <v>G00509</v>
          </cell>
          <cell r="KA1001">
            <v>50</v>
          </cell>
          <cell r="KB1001">
            <v>18</v>
          </cell>
          <cell r="KC1001">
            <v>30</v>
          </cell>
        </row>
        <row r="1002">
          <cell r="A1002" t="str">
            <v>G00510</v>
          </cell>
          <cell r="KA1002">
            <v>50</v>
          </cell>
          <cell r="KB1002">
            <v>18</v>
          </cell>
          <cell r="KC1002">
            <v>30</v>
          </cell>
        </row>
        <row r="1003">
          <cell r="A1003" t="str">
            <v>G00511</v>
          </cell>
          <cell r="KA1003">
            <v>50</v>
          </cell>
          <cell r="KB1003">
            <v>18</v>
          </cell>
          <cell r="KC1003">
            <v>30</v>
          </cell>
        </row>
        <row r="1004">
          <cell r="A1004" t="str">
            <v>G00512</v>
          </cell>
          <cell r="KA1004">
            <v>50</v>
          </cell>
          <cell r="KB1004">
            <v>18</v>
          </cell>
          <cell r="KC1004">
            <v>24</v>
          </cell>
        </row>
        <row r="1005">
          <cell r="A1005" t="str">
            <v>G00513</v>
          </cell>
          <cell r="KA1005">
            <v>50</v>
          </cell>
          <cell r="KB1005">
            <v>18</v>
          </cell>
          <cell r="KC1005">
            <v>30</v>
          </cell>
        </row>
        <row r="1006">
          <cell r="A1006" t="str">
            <v>G00514</v>
          </cell>
          <cell r="KA1006">
            <v>50</v>
          </cell>
          <cell r="KB1006">
            <v>10</v>
          </cell>
          <cell r="KC1006">
            <v>40</v>
          </cell>
        </row>
        <row r="1007">
          <cell r="A1007" t="str">
            <v>G00515</v>
          </cell>
          <cell r="KA1007">
            <v>500</v>
          </cell>
          <cell r="KB1007">
            <v>1</v>
          </cell>
          <cell r="KC1007">
            <v>105</v>
          </cell>
        </row>
        <row r="1008">
          <cell r="A1008" t="str">
            <v>G00516</v>
          </cell>
          <cell r="KA1008">
            <v>1</v>
          </cell>
          <cell r="KB1008">
            <v>6</v>
          </cell>
          <cell r="KC1008">
            <v>28</v>
          </cell>
        </row>
        <row r="1009">
          <cell r="A1009" t="str">
            <v>G00517</v>
          </cell>
          <cell r="KA1009">
            <v>1</v>
          </cell>
          <cell r="KB1009">
            <v>4</v>
          </cell>
          <cell r="KC1009">
            <v>28</v>
          </cell>
        </row>
        <row r="1010">
          <cell r="A1010" t="str">
            <v>G00518</v>
          </cell>
          <cell r="KA1010">
            <v>1</v>
          </cell>
          <cell r="KB1010">
            <v>9</v>
          </cell>
          <cell r="KC1010">
            <v>24</v>
          </cell>
        </row>
        <row r="1011">
          <cell r="A1011" t="str">
            <v>G00519</v>
          </cell>
          <cell r="KA1011">
            <v>1</v>
          </cell>
          <cell r="KB1011">
            <v>4</v>
          </cell>
          <cell r="KC1011">
            <v>28</v>
          </cell>
        </row>
        <row r="1012">
          <cell r="A1012" t="str">
            <v>G00520</v>
          </cell>
          <cell r="KA1012">
            <v>1</v>
          </cell>
          <cell r="KB1012">
            <v>4</v>
          </cell>
          <cell r="KC1012">
            <v>15</v>
          </cell>
        </row>
        <row r="1013">
          <cell r="A1013" t="str">
            <v>G00521</v>
          </cell>
          <cell r="KA1013">
            <v>1</v>
          </cell>
          <cell r="KB1013">
            <v>9</v>
          </cell>
          <cell r="KC1013">
            <v>24</v>
          </cell>
        </row>
        <row r="1014">
          <cell r="A1014" t="str">
            <v>G00522</v>
          </cell>
          <cell r="KA1014">
            <v>1</v>
          </cell>
          <cell r="KB1014">
            <v>4</v>
          </cell>
          <cell r="KC1014">
            <v>28</v>
          </cell>
        </row>
        <row r="1015">
          <cell r="A1015" t="str">
            <v>G00523</v>
          </cell>
          <cell r="KA1015">
            <v>1</v>
          </cell>
          <cell r="KB1015">
            <v>4</v>
          </cell>
          <cell r="KC1015">
            <v>15</v>
          </cell>
        </row>
        <row r="1016">
          <cell r="A1016" t="str">
            <v>G00524</v>
          </cell>
          <cell r="KA1016">
            <v>1</v>
          </cell>
          <cell r="KB1016">
            <v>4</v>
          </cell>
          <cell r="KC1016">
            <v>28</v>
          </cell>
        </row>
        <row r="1017">
          <cell r="A1017" t="str">
            <v>G00525</v>
          </cell>
          <cell r="KA1017">
            <v>1</v>
          </cell>
          <cell r="KB1017">
            <v>12</v>
          </cell>
          <cell r="KC1017">
            <v>28</v>
          </cell>
        </row>
        <row r="1018">
          <cell r="A1018" t="str">
            <v>G00526</v>
          </cell>
          <cell r="KA1018">
            <v>1</v>
          </cell>
          <cell r="KB1018">
            <v>12</v>
          </cell>
          <cell r="KC1018">
            <v>28</v>
          </cell>
        </row>
        <row r="1019">
          <cell r="A1019" t="str">
            <v>G10724</v>
          </cell>
          <cell r="KA1019">
            <v>40</v>
          </cell>
          <cell r="KB1019">
            <v>18</v>
          </cell>
          <cell r="KC1019">
            <v>50</v>
          </cell>
        </row>
        <row r="1020">
          <cell r="A1020" t="str">
            <v>G10725</v>
          </cell>
          <cell r="KA1020">
            <v>40</v>
          </cell>
          <cell r="KB1020">
            <v>18</v>
          </cell>
          <cell r="KC1020">
            <v>50</v>
          </cell>
        </row>
        <row r="1021">
          <cell r="A1021" t="str">
            <v>P01959</v>
          </cell>
          <cell r="KA1021">
            <v>0</v>
          </cell>
          <cell r="KB1021">
            <v>1</v>
          </cell>
          <cell r="KC1021">
            <v>4</v>
          </cell>
        </row>
        <row r="1022">
          <cell r="A1022" t="str">
            <v>P01979</v>
          </cell>
          <cell r="KA1022">
            <v>0</v>
          </cell>
          <cell r="KB1022">
            <v>1</v>
          </cell>
          <cell r="KC1022">
            <v>4</v>
          </cell>
        </row>
        <row r="1023">
          <cell r="A1023" t="str">
            <v>P01920</v>
          </cell>
          <cell r="KA1023">
            <v>1</v>
          </cell>
          <cell r="KB1023">
            <v>1</v>
          </cell>
          <cell r="KC1023">
            <v>64</v>
          </cell>
        </row>
        <row r="1024">
          <cell r="A1024" t="str">
            <v>P02050</v>
          </cell>
          <cell r="KA1024">
            <v>1</v>
          </cell>
          <cell r="KB1024">
            <v>1</v>
          </cell>
          <cell r="KC1024">
            <v>64</v>
          </cell>
        </row>
        <row r="1025">
          <cell r="A1025" t="str">
            <v>P02099</v>
          </cell>
          <cell r="KA1025">
            <v>1</v>
          </cell>
          <cell r="KB1025">
            <v>4</v>
          </cell>
          <cell r="KC1025">
            <v>45</v>
          </cell>
        </row>
        <row r="1026">
          <cell r="A1026" t="str">
            <v>P02107</v>
          </cell>
          <cell r="KA1026">
            <v>1</v>
          </cell>
          <cell r="KB1026">
            <v>4</v>
          </cell>
          <cell r="KC1026">
            <v>45</v>
          </cell>
        </row>
        <row r="1027">
          <cell r="A1027" t="str">
            <v>P02232</v>
          </cell>
          <cell r="KA1027">
            <v>1</v>
          </cell>
          <cell r="KB1027">
            <v>4</v>
          </cell>
          <cell r="KC1027">
            <v>45</v>
          </cell>
        </row>
        <row r="1028">
          <cell r="A1028" t="str">
            <v>P02478</v>
          </cell>
          <cell r="KA1028">
            <v>1</v>
          </cell>
          <cell r="KB1028">
            <v>4</v>
          </cell>
          <cell r="KC1028">
            <v>45</v>
          </cell>
        </row>
        <row r="1029">
          <cell r="A1029" t="str">
            <v>P02533</v>
          </cell>
          <cell r="KA1029">
            <v>1</v>
          </cell>
          <cell r="KB1029">
            <v>4</v>
          </cell>
          <cell r="KC1029">
            <v>45</v>
          </cell>
        </row>
        <row r="1030">
          <cell r="A1030" t="str">
            <v>P02634</v>
          </cell>
          <cell r="KA1030">
            <v>1</v>
          </cell>
          <cell r="KB1030">
            <v>4</v>
          </cell>
          <cell r="KC1030">
            <v>45</v>
          </cell>
        </row>
        <row r="1031">
          <cell r="A1031" t="str">
            <v>P02647</v>
          </cell>
          <cell r="KA1031">
            <v>1</v>
          </cell>
          <cell r="KB1031">
            <v>4</v>
          </cell>
          <cell r="KC1031">
            <v>45</v>
          </cell>
        </row>
        <row r="1032">
          <cell r="A1032" t="str">
            <v>P02930</v>
          </cell>
          <cell r="KA1032">
            <v>1</v>
          </cell>
          <cell r="KB1032">
            <v>4</v>
          </cell>
          <cell r="KC1032">
            <v>45</v>
          </cell>
        </row>
        <row r="1033">
          <cell r="A1033" t="str">
            <v>P03037</v>
          </cell>
          <cell r="KA1033">
            <v>1</v>
          </cell>
          <cell r="KB1033">
            <v>1</v>
          </cell>
          <cell r="KC1033">
            <v>70</v>
          </cell>
        </row>
        <row r="1034">
          <cell r="A1034" t="str">
            <v>P03041</v>
          </cell>
          <cell r="KA1034">
            <v>1</v>
          </cell>
          <cell r="KB1034">
            <v>4</v>
          </cell>
          <cell r="KC1034">
            <v>45</v>
          </cell>
        </row>
        <row r="1035">
          <cell r="A1035" t="str">
            <v>P03067</v>
          </cell>
          <cell r="KA1035">
            <v>1</v>
          </cell>
          <cell r="KB1035">
            <v>1</v>
          </cell>
          <cell r="KC1035">
            <v>70</v>
          </cell>
        </row>
        <row r="1036">
          <cell r="A1036" t="str">
            <v>P04687</v>
          </cell>
          <cell r="KA1036">
            <v>1</v>
          </cell>
          <cell r="KB1036">
            <v>1</v>
          </cell>
          <cell r="KC1036">
            <v>70</v>
          </cell>
        </row>
        <row r="1037">
          <cell r="A1037" t="str">
            <v>P04690</v>
          </cell>
          <cell r="KA1037">
            <v>1</v>
          </cell>
          <cell r="KB1037">
            <v>1</v>
          </cell>
          <cell r="KC1037">
            <v>70</v>
          </cell>
        </row>
        <row r="1038">
          <cell r="A1038" t="str">
            <v>P04725</v>
          </cell>
          <cell r="KA1038">
            <v>1</v>
          </cell>
          <cell r="KB1038">
            <v>1</v>
          </cell>
          <cell r="KC1038">
            <v>70</v>
          </cell>
        </row>
        <row r="1039">
          <cell r="A1039" t="str">
            <v>P04749</v>
          </cell>
          <cell r="KA1039">
            <v>1</v>
          </cell>
          <cell r="KB1039">
            <v>1</v>
          </cell>
          <cell r="KC1039">
            <v>70</v>
          </cell>
        </row>
        <row r="1040">
          <cell r="A1040" t="str">
            <v>P04780</v>
          </cell>
          <cell r="KA1040">
            <v>1</v>
          </cell>
          <cell r="KB1040">
            <v>1</v>
          </cell>
          <cell r="KC1040">
            <v>45</v>
          </cell>
        </row>
        <row r="1041">
          <cell r="A1041" t="str">
            <v>P04966</v>
          </cell>
          <cell r="KA1041">
            <v>1</v>
          </cell>
          <cell r="KB1041">
            <v>1</v>
          </cell>
          <cell r="KC1041">
            <v>45</v>
          </cell>
        </row>
        <row r="1042">
          <cell r="A1042" t="str">
            <v>P05398</v>
          </cell>
          <cell r="KA1042">
            <v>1</v>
          </cell>
          <cell r="KB1042">
            <v>1</v>
          </cell>
          <cell r="KC1042">
            <v>40</v>
          </cell>
        </row>
        <row r="1043">
          <cell r="A1043" t="str">
            <v>P05495</v>
          </cell>
          <cell r="KA1043">
            <v>1</v>
          </cell>
          <cell r="KB1043">
            <v>1</v>
          </cell>
          <cell r="KC1043">
            <v>45</v>
          </cell>
        </row>
        <row r="1044">
          <cell r="A1044" t="str">
            <v>P05638</v>
          </cell>
          <cell r="KA1044">
            <v>1</v>
          </cell>
          <cell r="KB1044">
            <v>1</v>
          </cell>
          <cell r="KC1044">
            <v>45</v>
          </cell>
        </row>
        <row r="1045">
          <cell r="A1045" t="str">
            <v>P05728</v>
          </cell>
          <cell r="KA1045">
            <v>1</v>
          </cell>
          <cell r="KB1045">
            <v>1</v>
          </cell>
          <cell r="KC1045">
            <v>45</v>
          </cell>
        </row>
        <row r="1046">
          <cell r="A1046" t="str">
            <v>P05778</v>
          </cell>
          <cell r="KA1046">
            <v>1</v>
          </cell>
          <cell r="KB1046">
            <v>1</v>
          </cell>
          <cell r="KC1046">
            <v>70</v>
          </cell>
        </row>
        <row r="1047">
          <cell r="A1047" t="str">
            <v>P05869</v>
          </cell>
          <cell r="KA1047">
            <v>50</v>
          </cell>
          <cell r="KB1047">
            <v>5</v>
          </cell>
          <cell r="KC1047">
            <v>30</v>
          </cell>
        </row>
        <row r="1048">
          <cell r="A1048" t="str">
            <v>P05892</v>
          </cell>
          <cell r="KA1048">
            <v>25</v>
          </cell>
          <cell r="KB1048">
            <v>10</v>
          </cell>
          <cell r="KC1048">
            <v>30</v>
          </cell>
        </row>
        <row r="1049">
          <cell r="A1049" t="str">
            <v>P05910</v>
          </cell>
          <cell r="KA1049">
            <v>50</v>
          </cell>
          <cell r="KB1049">
            <v>5</v>
          </cell>
          <cell r="KC1049">
            <v>40</v>
          </cell>
        </row>
        <row r="1050">
          <cell r="A1050" t="str">
            <v>P05940</v>
          </cell>
          <cell r="KA1050">
            <v>50</v>
          </cell>
          <cell r="KB1050">
            <v>16</v>
          </cell>
          <cell r="KC1050">
            <v>30</v>
          </cell>
        </row>
        <row r="1051">
          <cell r="A1051" t="str">
            <v>P05942</v>
          </cell>
          <cell r="KA1051">
            <v>50</v>
          </cell>
          <cell r="KB1051">
            <v>16</v>
          </cell>
          <cell r="KC1051">
            <v>30</v>
          </cell>
        </row>
        <row r="1052">
          <cell r="A1052" t="str">
            <v>P06200</v>
          </cell>
          <cell r="KA1052">
            <v>50</v>
          </cell>
          <cell r="KB1052">
            <v>12</v>
          </cell>
          <cell r="KC1052">
            <v>50</v>
          </cell>
        </row>
        <row r="1053">
          <cell r="A1053" t="str">
            <v>P06246</v>
          </cell>
          <cell r="KA1053">
            <v>50</v>
          </cell>
          <cell r="KB1053">
            <v>5</v>
          </cell>
          <cell r="KC1053">
            <v>40</v>
          </cell>
        </row>
        <row r="1054">
          <cell r="A1054" t="str">
            <v>P06315</v>
          </cell>
          <cell r="KA1054">
            <v>50</v>
          </cell>
          <cell r="KB1054">
            <v>5</v>
          </cell>
          <cell r="KC1054">
            <v>40</v>
          </cell>
        </row>
        <row r="1055">
          <cell r="A1055" t="str">
            <v>P06337</v>
          </cell>
          <cell r="KA1055">
            <v>50</v>
          </cell>
          <cell r="KB1055">
            <v>5</v>
          </cell>
          <cell r="KC1055">
            <v>40</v>
          </cell>
        </row>
        <row r="1056">
          <cell r="A1056" t="str">
            <v>P06373</v>
          </cell>
          <cell r="KA1056">
            <v>50</v>
          </cell>
          <cell r="KB1056">
            <v>5</v>
          </cell>
          <cell r="KC1056">
            <v>40</v>
          </cell>
        </row>
        <row r="1057">
          <cell r="A1057" t="str">
            <v>P06429</v>
          </cell>
          <cell r="KA1057">
            <v>50</v>
          </cell>
          <cell r="KB1057">
            <v>5</v>
          </cell>
          <cell r="KC1057">
            <v>40</v>
          </cell>
        </row>
        <row r="1058">
          <cell r="A1058" t="str">
            <v>P06507</v>
          </cell>
          <cell r="KA1058">
            <v>50</v>
          </cell>
          <cell r="KB1058">
            <v>5</v>
          </cell>
          <cell r="KC1058">
            <v>40</v>
          </cell>
        </row>
        <row r="1059">
          <cell r="A1059" t="str">
            <v>P06638</v>
          </cell>
          <cell r="KA1059">
            <v>50</v>
          </cell>
          <cell r="KB1059">
            <v>16</v>
          </cell>
          <cell r="KC1059">
            <v>30</v>
          </cell>
        </row>
        <row r="1060">
          <cell r="A1060" t="str">
            <v>P06835</v>
          </cell>
          <cell r="KA1060">
            <v>25</v>
          </cell>
          <cell r="KB1060">
            <v>10</v>
          </cell>
          <cell r="KC1060">
            <v>50</v>
          </cell>
        </row>
        <row r="1061">
          <cell r="A1061" t="str">
            <v>P06842</v>
          </cell>
          <cell r="KA1061">
            <v>50</v>
          </cell>
          <cell r="KB1061">
            <v>5</v>
          </cell>
          <cell r="KC1061">
            <v>50</v>
          </cell>
        </row>
        <row r="1062">
          <cell r="A1062" t="str">
            <v>P06898</v>
          </cell>
          <cell r="KA1062">
            <v>1</v>
          </cell>
          <cell r="KB1062">
            <v>4</v>
          </cell>
          <cell r="KC1062">
            <v>50</v>
          </cell>
        </row>
        <row r="1063">
          <cell r="A1063" t="str">
            <v>P06931</v>
          </cell>
          <cell r="KA1063">
            <v>1</v>
          </cell>
          <cell r="KB1063">
            <v>4</v>
          </cell>
          <cell r="KC1063">
            <v>50</v>
          </cell>
        </row>
        <row r="1064">
          <cell r="A1064" t="str">
            <v>P15878</v>
          </cell>
          <cell r="KA1064">
            <v>1</v>
          </cell>
          <cell r="KB1064">
            <v>6</v>
          </cell>
          <cell r="KC1064">
            <v>50</v>
          </cell>
        </row>
        <row r="1065">
          <cell r="A1065" t="str">
            <v>P15837</v>
          </cell>
          <cell r="KA1065">
            <v>1</v>
          </cell>
          <cell r="KB1065">
            <v>4</v>
          </cell>
          <cell r="KC1065">
            <v>50</v>
          </cell>
        </row>
        <row r="1066">
          <cell r="A1066" t="str">
            <v>P15076</v>
          </cell>
          <cell r="KA1066">
            <v>200</v>
          </cell>
          <cell r="KB1066">
            <v>5</v>
          </cell>
          <cell r="KC1066">
            <v>18</v>
          </cell>
        </row>
        <row r="1067">
          <cell r="A1067" t="str">
            <v>P15208</v>
          </cell>
          <cell r="KA1067">
            <v>1</v>
          </cell>
          <cell r="KB1067">
            <v>4</v>
          </cell>
          <cell r="KC1067">
            <v>50</v>
          </cell>
        </row>
        <row r="1068">
          <cell r="A1068" t="str">
            <v>P16580</v>
          </cell>
          <cell r="KA1068">
            <v>1</v>
          </cell>
          <cell r="KB1068">
            <v>4</v>
          </cell>
          <cell r="KC1068">
            <v>50</v>
          </cell>
        </row>
        <row r="1069">
          <cell r="A1069" t="str">
            <v>P16468</v>
          </cell>
          <cell r="KA1069">
            <v>1</v>
          </cell>
          <cell r="KB1069">
            <v>4</v>
          </cell>
          <cell r="KC1069">
            <v>50</v>
          </cell>
        </row>
        <row r="1070">
          <cell r="A1070" t="str">
            <v>P17008</v>
          </cell>
          <cell r="KA1070">
            <v>1</v>
          </cell>
          <cell r="KB1070">
            <v>4</v>
          </cell>
          <cell r="KC1070">
            <v>50</v>
          </cell>
        </row>
        <row r="1071">
          <cell r="A1071" t="str">
            <v>P17032</v>
          </cell>
          <cell r="KA1071">
            <v>50</v>
          </cell>
          <cell r="KB1071">
            <v>16</v>
          </cell>
          <cell r="KC1071">
            <v>30</v>
          </cell>
        </row>
        <row r="1072">
          <cell r="A1072" t="str">
            <v>P17019</v>
          </cell>
          <cell r="KA1072">
            <v>50</v>
          </cell>
          <cell r="KB1072">
            <v>16</v>
          </cell>
          <cell r="KC1072">
            <v>30</v>
          </cell>
        </row>
        <row r="1073">
          <cell r="A1073" t="str">
            <v>P12514</v>
          </cell>
          <cell r="KA1073">
            <v>50</v>
          </cell>
          <cell r="KB1073">
            <v>16</v>
          </cell>
          <cell r="KC1073">
            <v>30</v>
          </cell>
        </row>
        <row r="1074">
          <cell r="A1074" t="str">
            <v>P08194</v>
          </cell>
          <cell r="KA1074">
            <v>50</v>
          </cell>
          <cell r="KB1074">
            <v>16</v>
          </cell>
          <cell r="KC1074">
            <v>30</v>
          </cell>
        </row>
        <row r="1075">
          <cell r="A1075" t="str">
            <v>P08100</v>
          </cell>
          <cell r="KA1075">
            <v>50</v>
          </cell>
          <cell r="KB1075">
            <v>16</v>
          </cell>
          <cell r="KC1075">
            <v>30</v>
          </cell>
        </row>
        <row r="1076">
          <cell r="A1076" t="str">
            <v>P07403</v>
          </cell>
          <cell r="KA1076">
            <v>50</v>
          </cell>
          <cell r="KB1076">
            <v>16</v>
          </cell>
          <cell r="KC1076">
            <v>30</v>
          </cell>
        </row>
        <row r="1077">
          <cell r="A1077" t="str">
            <v>P07474</v>
          </cell>
          <cell r="KA1077">
            <v>50</v>
          </cell>
          <cell r="KB1077">
            <v>16</v>
          </cell>
          <cell r="KC1077">
            <v>30</v>
          </cell>
        </row>
        <row r="1078">
          <cell r="A1078" t="str">
            <v>P07504</v>
          </cell>
          <cell r="KA1078">
            <v>50</v>
          </cell>
          <cell r="KB1078">
            <v>16</v>
          </cell>
          <cell r="KC1078">
            <v>30</v>
          </cell>
        </row>
        <row r="1079">
          <cell r="A1079" t="str">
            <v>P07502</v>
          </cell>
          <cell r="KA1079">
            <v>50</v>
          </cell>
          <cell r="KB1079">
            <v>16</v>
          </cell>
          <cell r="KC1079">
            <v>30</v>
          </cell>
        </row>
        <row r="1080">
          <cell r="A1080" t="str">
            <v>P07541</v>
          </cell>
          <cell r="KA1080">
            <v>50</v>
          </cell>
          <cell r="KB1080">
            <v>16</v>
          </cell>
          <cell r="KC1080">
            <v>30</v>
          </cell>
        </row>
        <row r="1081">
          <cell r="A1081" t="str">
            <v>P07565</v>
          </cell>
          <cell r="KA1081">
            <v>50</v>
          </cell>
          <cell r="KB1081">
            <v>16</v>
          </cell>
          <cell r="KC1081">
            <v>30</v>
          </cell>
        </row>
        <row r="1082">
          <cell r="A1082" t="str">
            <v>P07688</v>
          </cell>
          <cell r="KA1082">
            <v>50</v>
          </cell>
          <cell r="KB1082">
            <v>16</v>
          </cell>
          <cell r="KC1082">
            <v>30</v>
          </cell>
        </row>
        <row r="1083">
          <cell r="A1083" t="str">
            <v>P07719</v>
          </cell>
          <cell r="KA1083">
            <v>50</v>
          </cell>
          <cell r="KB1083">
            <v>16</v>
          </cell>
          <cell r="KC1083">
            <v>30</v>
          </cell>
        </row>
        <row r="1084">
          <cell r="A1084" t="str">
            <v>P08594</v>
          </cell>
          <cell r="KA1084">
            <v>1</v>
          </cell>
          <cell r="KB1084">
            <v>4</v>
          </cell>
          <cell r="KC1084">
            <v>30</v>
          </cell>
        </row>
        <row r="1085">
          <cell r="A1085" t="str">
            <v>P08620</v>
          </cell>
          <cell r="KA1085">
            <v>200</v>
          </cell>
          <cell r="KB1085">
            <v>5</v>
          </cell>
          <cell r="KC1085">
            <v>18</v>
          </cell>
        </row>
        <row r="1086">
          <cell r="A1086" t="str">
            <v>P08676</v>
          </cell>
          <cell r="KA1086">
            <v>1</v>
          </cell>
          <cell r="KB1086">
            <v>1</v>
          </cell>
          <cell r="KC1086">
            <v>45</v>
          </cell>
        </row>
        <row r="1087">
          <cell r="A1087" t="str">
            <v>P08681</v>
          </cell>
          <cell r="KA1087">
            <v>1</v>
          </cell>
          <cell r="KB1087">
            <v>4</v>
          </cell>
          <cell r="KC1087">
            <v>30</v>
          </cell>
        </row>
        <row r="1088">
          <cell r="A1088" t="str">
            <v>P08824</v>
          </cell>
          <cell r="KA1088">
            <v>50</v>
          </cell>
          <cell r="KB1088">
            <v>5</v>
          </cell>
          <cell r="KC1088">
            <v>40</v>
          </cell>
        </row>
        <row r="1089">
          <cell r="A1089" t="str">
            <v>P08988</v>
          </cell>
          <cell r="KA1089">
            <v>50</v>
          </cell>
          <cell r="KB1089">
            <v>5</v>
          </cell>
          <cell r="KC1089">
            <v>30</v>
          </cell>
        </row>
        <row r="1090">
          <cell r="A1090" t="str">
            <v>P09012</v>
          </cell>
          <cell r="KA1090">
            <v>50</v>
          </cell>
          <cell r="KB1090">
            <v>16</v>
          </cell>
          <cell r="KC1090">
            <v>30</v>
          </cell>
        </row>
        <row r="1091">
          <cell r="A1091" t="str">
            <v>P09075</v>
          </cell>
          <cell r="KA1091">
            <v>50</v>
          </cell>
          <cell r="KB1091">
            <v>5</v>
          </cell>
          <cell r="KC1091">
            <v>40</v>
          </cell>
        </row>
        <row r="1092">
          <cell r="A1092" t="str">
            <v>P09310</v>
          </cell>
          <cell r="KA1092">
            <v>50</v>
          </cell>
          <cell r="KB1092">
            <v>5</v>
          </cell>
          <cell r="KC1092">
            <v>40</v>
          </cell>
        </row>
        <row r="1093">
          <cell r="A1093" t="str">
            <v>P09890</v>
          </cell>
          <cell r="KA1093">
            <v>50</v>
          </cell>
          <cell r="KB1093">
            <v>16</v>
          </cell>
          <cell r="KC1093">
            <v>30</v>
          </cell>
        </row>
        <row r="1094">
          <cell r="A1094" t="str">
            <v>P10136</v>
          </cell>
          <cell r="KA1094">
            <v>1</v>
          </cell>
          <cell r="KB1094">
            <v>1</v>
          </cell>
          <cell r="KC1094">
            <v>1</v>
          </cell>
        </row>
        <row r="1095">
          <cell r="A1095" t="str">
            <v>p10209</v>
          </cell>
          <cell r="KA1095">
            <v>450</v>
          </cell>
          <cell r="KB1095">
            <v>5</v>
          </cell>
          <cell r="KC1095">
            <v>18</v>
          </cell>
        </row>
        <row r="1096">
          <cell r="A1096" t="str">
            <v>P10325</v>
          </cell>
          <cell r="KA1096">
            <v>150</v>
          </cell>
          <cell r="KB1096">
            <v>1</v>
          </cell>
          <cell r="KC1096">
            <v>140</v>
          </cell>
        </row>
        <row r="1097">
          <cell r="A1097" t="str">
            <v>P10326</v>
          </cell>
          <cell r="KA1097">
            <v>450</v>
          </cell>
          <cell r="KB1097">
            <v>1</v>
          </cell>
          <cell r="KC1097">
            <v>80</v>
          </cell>
        </row>
        <row r="1098">
          <cell r="A1098" t="str">
            <v>P10337</v>
          </cell>
          <cell r="KA1098">
            <v>50</v>
          </cell>
          <cell r="KB1098">
            <v>5</v>
          </cell>
          <cell r="KC1098">
            <v>50</v>
          </cell>
        </row>
        <row r="1099">
          <cell r="A1099" t="str">
            <v>P10468</v>
          </cell>
          <cell r="KA1099">
            <v>35</v>
          </cell>
          <cell r="KB1099">
            <v>16</v>
          </cell>
          <cell r="KC1099">
            <v>20</v>
          </cell>
        </row>
        <row r="1100">
          <cell r="A1100" t="str">
            <v>P10490</v>
          </cell>
          <cell r="KA1100">
            <v>35</v>
          </cell>
          <cell r="KB1100">
            <v>16</v>
          </cell>
          <cell r="KC1100">
            <v>20</v>
          </cell>
        </row>
        <row r="1101">
          <cell r="A1101" t="str">
            <v>P10527</v>
          </cell>
          <cell r="KA1101">
            <v>50</v>
          </cell>
          <cell r="KB1101">
            <v>16</v>
          </cell>
          <cell r="KC1101">
            <v>20</v>
          </cell>
        </row>
        <row r="1102">
          <cell r="A1102" t="str">
            <v>P10707</v>
          </cell>
          <cell r="KA1102">
            <v>50</v>
          </cell>
          <cell r="KB1102">
            <v>8</v>
          </cell>
          <cell r="KC1102">
            <v>30</v>
          </cell>
        </row>
        <row r="1103">
          <cell r="A1103" t="str">
            <v>P10975</v>
          </cell>
          <cell r="KA1103">
            <v>50</v>
          </cell>
          <cell r="KB1103">
            <v>18</v>
          </cell>
          <cell r="KC1103">
            <v>50</v>
          </cell>
        </row>
        <row r="1104">
          <cell r="A1104" t="str">
            <v>P11107</v>
          </cell>
          <cell r="KA1104">
            <v>50</v>
          </cell>
          <cell r="KB1104">
            <v>16</v>
          </cell>
          <cell r="KC1104">
            <v>40</v>
          </cell>
        </row>
        <row r="1105">
          <cell r="A1105" t="str">
            <v>P11157</v>
          </cell>
          <cell r="KA1105">
            <v>50</v>
          </cell>
          <cell r="KB1105">
            <v>16</v>
          </cell>
          <cell r="KC1105">
            <v>40</v>
          </cell>
        </row>
        <row r="1106">
          <cell r="A1106" t="str">
            <v>P11391</v>
          </cell>
          <cell r="KA1106">
            <v>50</v>
          </cell>
          <cell r="KB1106">
            <v>16</v>
          </cell>
          <cell r="KC1106">
            <v>40</v>
          </cell>
        </row>
        <row r="1107">
          <cell r="A1107" t="str">
            <v>P11758</v>
          </cell>
          <cell r="KA1107">
            <v>50</v>
          </cell>
          <cell r="KB1107">
            <v>18</v>
          </cell>
          <cell r="KC1107">
            <v>24</v>
          </cell>
        </row>
        <row r="1108">
          <cell r="A1108" t="str">
            <v>P12032</v>
          </cell>
          <cell r="KA1108">
            <v>50</v>
          </cell>
          <cell r="KB1108">
            <v>16</v>
          </cell>
          <cell r="KC1108">
            <v>80</v>
          </cell>
        </row>
        <row r="1109">
          <cell r="A1109" t="str">
            <v>P12041</v>
          </cell>
          <cell r="KA1109">
            <v>50</v>
          </cell>
          <cell r="KB1109">
            <v>16</v>
          </cell>
          <cell r="KC1109">
            <v>80</v>
          </cell>
        </row>
        <row r="1110">
          <cell r="A1110" t="str">
            <v>P29578</v>
          </cell>
          <cell r="KA1110">
            <v>40</v>
          </cell>
          <cell r="KB1110">
            <v>18</v>
          </cell>
          <cell r="KC1110">
            <v>50</v>
          </cell>
        </row>
        <row r="1111">
          <cell r="A1111" t="str">
            <v>P19540</v>
          </cell>
          <cell r="KA1111">
            <v>50</v>
          </cell>
          <cell r="KB1111">
            <v>8</v>
          </cell>
          <cell r="KC1111">
            <v>154</v>
          </cell>
        </row>
        <row r="1112">
          <cell r="A1112" t="str">
            <v>P19662</v>
          </cell>
          <cell r="KA1112">
            <v>50</v>
          </cell>
          <cell r="KB1112">
            <v>16</v>
          </cell>
          <cell r="KC1112">
            <v>40</v>
          </cell>
        </row>
        <row r="1113">
          <cell r="A1113" t="str">
            <v>P19189</v>
          </cell>
          <cell r="KA1113">
            <v>50</v>
          </cell>
          <cell r="KB1113">
            <v>1</v>
          </cell>
          <cell r="KC1113">
            <v>1000</v>
          </cell>
        </row>
        <row r="1114">
          <cell r="A1114" t="str">
            <v>P17621</v>
          </cell>
          <cell r="KA1114">
            <v>50</v>
          </cell>
          <cell r="KB1114">
            <v>1</v>
          </cell>
          <cell r="KC1114">
            <v>1000</v>
          </cell>
        </row>
        <row r="1115">
          <cell r="A1115" t="str">
            <v>P18077</v>
          </cell>
          <cell r="KA1115">
            <v>50</v>
          </cell>
          <cell r="KB1115">
            <v>1</v>
          </cell>
          <cell r="KC1115">
            <v>1000</v>
          </cell>
        </row>
        <row r="1116">
          <cell r="A1116" t="str">
            <v>P18506</v>
          </cell>
          <cell r="KA1116">
            <v>1</v>
          </cell>
          <cell r="KB1116">
            <v>9</v>
          </cell>
          <cell r="KC1116">
            <v>16</v>
          </cell>
        </row>
        <row r="1117">
          <cell r="A1117" t="str">
            <v>P18403</v>
          </cell>
          <cell r="KA1117">
            <v>1</v>
          </cell>
          <cell r="KB1117">
            <v>9</v>
          </cell>
          <cell r="KC1117">
            <v>16</v>
          </cell>
        </row>
        <row r="1118">
          <cell r="A1118" t="str">
            <v>P19872</v>
          </cell>
          <cell r="KA1118">
            <v>1</v>
          </cell>
          <cell r="KB1118">
            <v>6</v>
          </cell>
          <cell r="KC1118">
            <v>18</v>
          </cell>
        </row>
        <row r="1119">
          <cell r="A1119" t="str">
            <v>P20167</v>
          </cell>
          <cell r="KA1119">
            <v>1</v>
          </cell>
          <cell r="KB1119">
            <v>20</v>
          </cell>
          <cell r="KC1119">
            <v>18</v>
          </cell>
        </row>
        <row r="1120">
          <cell r="A1120" t="str">
            <v>P22076</v>
          </cell>
          <cell r="KA1120">
            <v>1</v>
          </cell>
          <cell r="KB1120">
            <v>6</v>
          </cell>
          <cell r="KC1120">
            <v>30</v>
          </cell>
        </row>
        <row r="1121">
          <cell r="A1121" t="str">
            <v>P22047</v>
          </cell>
          <cell r="KA1121">
            <v>40</v>
          </cell>
          <cell r="KB1121">
            <v>30</v>
          </cell>
          <cell r="KC1121">
            <v>50</v>
          </cell>
        </row>
        <row r="1122">
          <cell r="A1122" t="str">
            <v>P21790</v>
          </cell>
          <cell r="KA1122">
            <v>40</v>
          </cell>
          <cell r="KB1122">
            <v>30</v>
          </cell>
          <cell r="KC1122">
            <v>50</v>
          </cell>
        </row>
        <row r="1123">
          <cell r="A1123" t="str">
            <v>P21583</v>
          </cell>
          <cell r="KA1123">
            <v>12</v>
          </cell>
          <cell r="KB1123">
            <v>24</v>
          </cell>
          <cell r="KC1123">
            <v>40</v>
          </cell>
        </row>
        <row r="1124">
          <cell r="A1124" t="str">
            <v>P21387</v>
          </cell>
          <cell r="KA1124">
            <v>20</v>
          </cell>
          <cell r="KB1124">
            <v>10</v>
          </cell>
          <cell r="KC1124">
            <v>40</v>
          </cell>
        </row>
        <row r="1125">
          <cell r="A1125" t="str">
            <v>P21081</v>
          </cell>
          <cell r="KA1125">
            <v>12</v>
          </cell>
          <cell r="KB1125">
            <v>24</v>
          </cell>
          <cell r="KC1125">
            <v>40</v>
          </cell>
        </row>
        <row r="1126">
          <cell r="A1126" t="str">
            <v>P21084</v>
          </cell>
          <cell r="KA1126">
            <v>20</v>
          </cell>
          <cell r="KB1126">
            <v>10</v>
          </cell>
          <cell r="KC1126">
            <v>40</v>
          </cell>
        </row>
        <row r="1127">
          <cell r="A1127" t="str">
            <v>P25706</v>
          </cell>
          <cell r="KA1127">
            <v>12</v>
          </cell>
          <cell r="KB1127">
            <v>24</v>
          </cell>
          <cell r="KC1127">
            <v>40</v>
          </cell>
        </row>
        <row r="1128">
          <cell r="A1128" t="str">
            <v>P25707</v>
          </cell>
          <cell r="KA1128">
            <v>20</v>
          </cell>
          <cell r="KB1128">
            <v>10</v>
          </cell>
          <cell r="KC1128">
            <v>40</v>
          </cell>
        </row>
        <row r="1129">
          <cell r="A1129" t="str">
            <v>P24066</v>
          </cell>
          <cell r="KA1129">
            <v>20</v>
          </cell>
          <cell r="KB1129">
            <v>1</v>
          </cell>
          <cell r="KC1129">
            <v>0</v>
          </cell>
        </row>
        <row r="1130">
          <cell r="A1130" t="str">
            <v>P24038</v>
          </cell>
          <cell r="KA1130">
            <v>20</v>
          </cell>
          <cell r="KB1130">
            <v>1</v>
          </cell>
          <cell r="KC1130">
            <v>0</v>
          </cell>
        </row>
        <row r="1131">
          <cell r="A1131" t="str">
            <v>P23689</v>
          </cell>
          <cell r="KA1131">
            <v>20</v>
          </cell>
          <cell r="KB1131">
            <v>1</v>
          </cell>
          <cell r="KC1131">
            <v>0</v>
          </cell>
        </row>
        <row r="1132">
          <cell r="A1132" t="str">
            <v>P23611</v>
          </cell>
          <cell r="KA1132">
            <v>20</v>
          </cell>
          <cell r="KB1132">
            <v>10</v>
          </cell>
          <cell r="KC1132">
            <v>40</v>
          </cell>
        </row>
        <row r="1133">
          <cell r="A1133" t="str">
            <v>P23427</v>
          </cell>
          <cell r="KA1133">
            <v>20</v>
          </cell>
          <cell r="KB1133">
            <v>10</v>
          </cell>
          <cell r="KC1133">
            <v>40</v>
          </cell>
        </row>
        <row r="1134">
          <cell r="A1134" t="str">
            <v>P23104</v>
          </cell>
          <cell r="KA1134">
            <v>20</v>
          </cell>
          <cell r="KB1134">
            <v>10</v>
          </cell>
          <cell r="KC1134">
            <v>40</v>
          </cell>
        </row>
        <row r="1135">
          <cell r="A1135" t="str">
            <v>P22718</v>
          </cell>
          <cell r="KA1135">
            <v>10</v>
          </cell>
          <cell r="KB1135">
            <v>18</v>
          </cell>
          <cell r="KC1135">
            <v>45</v>
          </cell>
        </row>
        <row r="1136">
          <cell r="A1136" t="str">
            <v>P22715</v>
          </cell>
          <cell r="KA1136">
            <v>10</v>
          </cell>
          <cell r="KB1136">
            <v>18</v>
          </cell>
          <cell r="KC1136">
            <v>45</v>
          </cell>
        </row>
        <row r="1137">
          <cell r="A1137" t="str">
            <v>P22343</v>
          </cell>
          <cell r="KA1137">
            <v>1</v>
          </cell>
          <cell r="KB1137">
            <v>15</v>
          </cell>
          <cell r="KC1137">
            <v>30</v>
          </cell>
        </row>
        <row r="1138">
          <cell r="A1138" t="str">
            <v>P05749</v>
          </cell>
          <cell r="KA1138">
            <v>1</v>
          </cell>
          <cell r="KB1138">
            <v>15</v>
          </cell>
          <cell r="KC1138">
            <v>30</v>
          </cell>
        </row>
        <row r="1139">
          <cell r="A1139" t="str">
            <v>P03712</v>
          </cell>
          <cell r="KA1139">
            <v>1</v>
          </cell>
          <cell r="KB1139">
            <v>1</v>
          </cell>
          <cell r="KC1139">
            <v>1</v>
          </cell>
        </row>
        <row r="1140">
          <cell r="A1140" t="str">
            <v>P03709</v>
          </cell>
          <cell r="KA1140">
            <v>1</v>
          </cell>
          <cell r="KB1140">
            <v>1</v>
          </cell>
          <cell r="KC1140">
            <v>1</v>
          </cell>
        </row>
        <row r="1141">
          <cell r="A1141" t="str">
            <v>P04049</v>
          </cell>
          <cell r="KA1141">
            <v>1</v>
          </cell>
          <cell r="KB1141">
            <v>1</v>
          </cell>
          <cell r="KC1141">
            <v>1</v>
          </cell>
        </row>
        <row r="1142">
          <cell r="A1142" t="str">
            <v>P04335</v>
          </cell>
          <cell r="KA1142">
            <v>1</v>
          </cell>
          <cell r="KB1142">
            <v>1</v>
          </cell>
          <cell r="KC1142">
            <v>1</v>
          </cell>
        </row>
        <row r="1143">
          <cell r="A1143" t="str">
            <v>P01756</v>
          </cell>
          <cell r="KA1143">
            <v>1</v>
          </cell>
          <cell r="KB1143">
            <v>1</v>
          </cell>
        </row>
        <row r="1144">
          <cell r="A1144" t="str">
            <v>G00422</v>
          </cell>
          <cell r="KA1144">
            <v>50</v>
          </cell>
          <cell r="KB1144">
            <v>1</v>
          </cell>
          <cell r="KC1144">
            <v>1</v>
          </cell>
        </row>
        <row r="1145">
          <cell r="A1145" t="str">
            <v>P06948</v>
          </cell>
          <cell r="KA1145">
            <v>1</v>
          </cell>
          <cell r="KB1145">
            <v>30</v>
          </cell>
          <cell r="KC1145">
            <v>24</v>
          </cell>
        </row>
        <row r="1146">
          <cell r="A1146" t="str">
            <v>P05564</v>
          </cell>
          <cell r="KA1146">
            <v>1</v>
          </cell>
          <cell r="KB1146">
            <v>30</v>
          </cell>
          <cell r="KC1146">
            <v>24</v>
          </cell>
        </row>
        <row r="1147">
          <cell r="A1147" t="str">
            <v>P07643</v>
          </cell>
          <cell r="KA1147">
            <v>50</v>
          </cell>
          <cell r="KB1147">
            <v>16</v>
          </cell>
          <cell r="KC1147">
            <v>30</v>
          </cell>
        </row>
        <row r="1148">
          <cell r="A1148" t="str">
            <v>784013</v>
          </cell>
          <cell r="KA1148">
            <v>40</v>
          </cell>
          <cell r="KB1148">
            <v>18</v>
          </cell>
          <cell r="KC1148">
            <v>50</v>
          </cell>
        </row>
        <row r="1149">
          <cell r="A1149" t="str">
            <v>960905</v>
          </cell>
          <cell r="KA1149">
            <v>100</v>
          </cell>
          <cell r="KB1149">
            <v>10</v>
          </cell>
          <cell r="KC1149">
            <v>200</v>
          </cell>
        </row>
        <row r="1150">
          <cell r="A1150" t="str">
            <v>960005</v>
          </cell>
          <cell r="KA1150">
            <v>100</v>
          </cell>
          <cell r="KB1150">
            <v>10</v>
          </cell>
          <cell r="KC1150">
            <v>30</v>
          </cell>
        </row>
        <row r="1151">
          <cell r="A1151" t="str">
            <v>960510</v>
          </cell>
          <cell r="KA1151">
            <v>500</v>
          </cell>
          <cell r="KB1151">
            <v>8</v>
          </cell>
          <cell r="KC1151">
            <v>30</v>
          </cell>
        </row>
        <row r="1152">
          <cell r="A1152" t="str">
            <v>963710</v>
          </cell>
          <cell r="KA1152">
            <v>500</v>
          </cell>
          <cell r="KB1152">
            <v>4</v>
          </cell>
          <cell r="KC1152">
            <v>30</v>
          </cell>
        </row>
        <row r="1153">
          <cell r="A1153" t="str">
            <v>963810</v>
          </cell>
          <cell r="KA1153">
            <v>500</v>
          </cell>
          <cell r="KB1153">
            <v>4</v>
          </cell>
          <cell r="KC1153">
            <v>50</v>
          </cell>
        </row>
        <row r="1154">
          <cell r="A1154" t="str">
            <v>963505</v>
          </cell>
          <cell r="KA1154">
            <v>100</v>
          </cell>
          <cell r="KB1154">
            <v>10</v>
          </cell>
          <cell r="KC1154">
            <v>200</v>
          </cell>
        </row>
        <row r="1155">
          <cell r="A1155" t="str">
            <v>784016</v>
          </cell>
          <cell r="KA1155">
            <v>50</v>
          </cell>
          <cell r="KB1155">
            <v>16</v>
          </cell>
          <cell r="KC1155">
            <v>30</v>
          </cell>
        </row>
        <row r="1156">
          <cell r="A1156" t="str">
            <v>715402</v>
          </cell>
          <cell r="KA1156">
            <v>100</v>
          </cell>
          <cell r="KB1156">
            <v>1</v>
          </cell>
          <cell r="KC1156">
            <v>18</v>
          </cell>
        </row>
        <row r="1157">
          <cell r="A1157" t="str">
            <v>715403</v>
          </cell>
          <cell r="KA1157">
            <v>100</v>
          </cell>
          <cell r="KB1157">
            <v>1</v>
          </cell>
          <cell r="KC1157">
            <v>30</v>
          </cell>
        </row>
        <row r="1158">
          <cell r="A1158" t="str">
            <v>400060</v>
          </cell>
          <cell r="KA1158">
            <v>250</v>
          </cell>
          <cell r="KB1158">
            <v>1</v>
          </cell>
          <cell r="KC1158">
            <v>30</v>
          </cell>
        </row>
        <row r="1159">
          <cell r="A1159" t="str">
            <v>430707</v>
          </cell>
          <cell r="KA1159">
            <v>200</v>
          </cell>
          <cell r="KB1159">
            <v>10</v>
          </cell>
          <cell r="KC1159">
            <v>80</v>
          </cell>
        </row>
        <row r="1160">
          <cell r="A1160" t="str">
            <v>430807</v>
          </cell>
          <cell r="KA1160">
            <v>200</v>
          </cell>
          <cell r="KB1160">
            <v>10</v>
          </cell>
          <cell r="KC1160">
            <v>80</v>
          </cell>
        </row>
        <row r="1161">
          <cell r="A1161" t="str">
            <v>430907</v>
          </cell>
          <cell r="KA1161">
            <v>200</v>
          </cell>
          <cell r="KB1161">
            <v>10</v>
          </cell>
          <cell r="KC1161">
            <v>80</v>
          </cell>
        </row>
        <row r="1162">
          <cell r="A1162" t="str">
            <v>431007</v>
          </cell>
          <cell r="KA1162">
            <v>200</v>
          </cell>
          <cell r="KB1162">
            <v>10</v>
          </cell>
          <cell r="KC1162">
            <v>80</v>
          </cell>
        </row>
        <row r="1163">
          <cell r="A1163" t="str">
            <v>431107</v>
          </cell>
          <cell r="KA1163">
            <v>100</v>
          </cell>
          <cell r="KB1163">
            <v>20</v>
          </cell>
          <cell r="KC1163">
            <v>100</v>
          </cell>
        </row>
        <row r="1164">
          <cell r="A1164" t="str">
            <v>431207</v>
          </cell>
          <cell r="KA1164">
            <v>100</v>
          </cell>
          <cell r="KB1164">
            <v>20</v>
          </cell>
          <cell r="KC1164">
            <v>100</v>
          </cell>
        </row>
        <row r="1165">
          <cell r="A1165" t="str">
            <v>431307</v>
          </cell>
          <cell r="KA1165">
            <v>100</v>
          </cell>
          <cell r="KB1165">
            <v>20</v>
          </cell>
          <cell r="KC1165">
            <v>100</v>
          </cell>
        </row>
        <row r="1166">
          <cell r="A1166" t="str">
            <v>431407</v>
          </cell>
          <cell r="KA1166">
            <v>100</v>
          </cell>
          <cell r="KB1166">
            <v>20</v>
          </cell>
          <cell r="KC1166">
            <v>100</v>
          </cell>
        </row>
        <row r="1167">
          <cell r="A1167" t="str">
            <v>350208</v>
          </cell>
          <cell r="KA1167">
            <v>250</v>
          </cell>
          <cell r="KB1167">
            <v>12</v>
          </cell>
          <cell r="KC1167">
            <v>64</v>
          </cell>
        </row>
        <row r="1168">
          <cell r="A1168" t="str">
            <v>350508</v>
          </cell>
          <cell r="KA1168">
            <v>250</v>
          </cell>
          <cell r="KB1168">
            <v>14</v>
          </cell>
          <cell r="KC1168">
            <v>32</v>
          </cell>
        </row>
        <row r="1169">
          <cell r="A1169" t="str">
            <v>350608</v>
          </cell>
          <cell r="KA1169">
            <v>250</v>
          </cell>
          <cell r="KB1169">
            <v>10</v>
          </cell>
          <cell r="KC1169">
            <v>32</v>
          </cell>
        </row>
        <row r="1170">
          <cell r="A1170" t="str">
            <v>350708</v>
          </cell>
          <cell r="KA1170">
            <v>250</v>
          </cell>
          <cell r="KB1170">
            <v>8</v>
          </cell>
          <cell r="KC1170">
            <v>32</v>
          </cell>
        </row>
        <row r="1171">
          <cell r="A1171" t="str">
            <v>353003</v>
          </cell>
          <cell r="KA1171">
            <v>50</v>
          </cell>
          <cell r="KB1171">
            <v>10</v>
          </cell>
          <cell r="KC1171">
            <v>15</v>
          </cell>
        </row>
        <row r="1172">
          <cell r="A1172" t="str">
            <v>353103</v>
          </cell>
          <cell r="KA1172">
            <v>50</v>
          </cell>
          <cell r="KB1172">
            <v>8</v>
          </cell>
          <cell r="KC1172">
            <v>15</v>
          </cell>
        </row>
        <row r="1173">
          <cell r="A1173" t="str">
            <v>353203</v>
          </cell>
          <cell r="KA1173">
            <v>50</v>
          </cell>
          <cell r="KB1173">
            <v>8</v>
          </cell>
          <cell r="KC1173">
            <v>12</v>
          </cell>
        </row>
        <row r="1174">
          <cell r="A1174" t="str">
            <v>353303</v>
          </cell>
          <cell r="KA1174">
            <v>50</v>
          </cell>
          <cell r="KB1174">
            <v>4</v>
          </cell>
          <cell r="KC1174">
            <v>15</v>
          </cell>
        </row>
        <row r="1175">
          <cell r="A1175" t="str">
            <v>353403</v>
          </cell>
          <cell r="KA1175">
            <v>50</v>
          </cell>
          <cell r="KB1175">
            <v>4</v>
          </cell>
          <cell r="KC1175">
            <v>15</v>
          </cell>
        </row>
        <row r="1176">
          <cell r="A1176" t="str">
            <v>353502</v>
          </cell>
          <cell r="KA1176">
            <v>25</v>
          </cell>
          <cell r="KB1176">
            <v>8</v>
          </cell>
          <cell r="KC1176">
            <v>12</v>
          </cell>
        </row>
        <row r="1177">
          <cell r="A1177" t="str">
            <v>353603</v>
          </cell>
          <cell r="KA1177">
            <v>50</v>
          </cell>
          <cell r="KB1177">
            <v>10</v>
          </cell>
          <cell r="KC1177">
            <v>12</v>
          </cell>
        </row>
        <row r="1178">
          <cell r="A1178" t="str">
            <v>353703</v>
          </cell>
          <cell r="KA1178">
            <v>50</v>
          </cell>
          <cell r="KB1178">
            <v>10</v>
          </cell>
          <cell r="KC1178">
            <v>12</v>
          </cell>
        </row>
        <row r="1179">
          <cell r="A1179" t="str">
            <v>353803</v>
          </cell>
          <cell r="KA1179">
            <v>50</v>
          </cell>
          <cell r="KB1179">
            <v>10</v>
          </cell>
          <cell r="KC1179">
            <v>12</v>
          </cell>
        </row>
        <row r="1180">
          <cell r="A1180" t="str">
            <v>353903</v>
          </cell>
          <cell r="KA1180">
            <v>50</v>
          </cell>
          <cell r="KB1180">
            <v>8</v>
          </cell>
          <cell r="KC1180">
            <v>12</v>
          </cell>
        </row>
        <row r="1181">
          <cell r="A1181" t="str">
            <v>354003</v>
          </cell>
          <cell r="KA1181">
            <v>50</v>
          </cell>
          <cell r="KB1181">
            <v>8</v>
          </cell>
          <cell r="KC1181">
            <v>12</v>
          </cell>
        </row>
        <row r="1182">
          <cell r="A1182" t="str">
            <v>354203</v>
          </cell>
          <cell r="KA1182">
            <v>50</v>
          </cell>
          <cell r="KB1182">
            <v>6</v>
          </cell>
          <cell r="KC1182">
            <v>12</v>
          </cell>
        </row>
        <row r="1183">
          <cell r="A1183" t="str">
            <v>G00939</v>
          </cell>
          <cell r="KA1183">
            <v>100</v>
          </cell>
          <cell r="KB1183">
            <v>1</v>
          </cell>
          <cell r="KC1183">
            <v>39</v>
          </cell>
        </row>
        <row r="1184">
          <cell r="A1184" t="str">
            <v>G00940</v>
          </cell>
          <cell r="KA1184">
            <v>100</v>
          </cell>
          <cell r="KB1184">
            <v>1</v>
          </cell>
          <cell r="KC1184">
            <v>39</v>
          </cell>
        </row>
        <row r="1185">
          <cell r="A1185" t="str">
            <v>P11313</v>
          </cell>
          <cell r="KA1185">
            <v>100</v>
          </cell>
          <cell r="KB1185">
            <v>1</v>
          </cell>
          <cell r="KC1185">
            <v>42</v>
          </cell>
        </row>
        <row r="1186">
          <cell r="A1186" t="str">
            <v>P10963</v>
          </cell>
          <cell r="KA1186">
            <v>100</v>
          </cell>
          <cell r="KB1186">
            <v>1</v>
          </cell>
          <cell r="KC1186">
            <v>42</v>
          </cell>
        </row>
        <row r="1187">
          <cell r="A1187" t="str">
            <v>P16844</v>
          </cell>
          <cell r="KA1187">
            <v>100</v>
          </cell>
          <cell r="KB1187">
            <v>1</v>
          </cell>
          <cell r="KC1187">
            <v>42</v>
          </cell>
        </row>
        <row r="1188">
          <cell r="A1188" t="str">
            <v>P22928</v>
          </cell>
          <cell r="KA1188">
            <v>100</v>
          </cell>
          <cell r="KB1188">
            <v>1</v>
          </cell>
          <cell r="KC1188">
            <v>36</v>
          </cell>
        </row>
        <row r="1189">
          <cell r="A1189" t="str">
            <v>P22929</v>
          </cell>
          <cell r="KA1189">
            <v>100</v>
          </cell>
          <cell r="KB1189">
            <v>1</v>
          </cell>
          <cell r="KC1189">
            <v>39</v>
          </cell>
        </row>
        <row r="1190">
          <cell r="A1190" t="str">
            <v>P18757</v>
          </cell>
          <cell r="KA1190">
            <v>100</v>
          </cell>
          <cell r="KB1190">
            <v>1</v>
          </cell>
          <cell r="KC1190">
            <v>39</v>
          </cell>
        </row>
        <row r="1191">
          <cell r="A1191" t="str">
            <v>P20635</v>
          </cell>
          <cell r="KA1191">
            <v>100</v>
          </cell>
          <cell r="KB1191">
            <v>1</v>
          </cell>
          <cell r="KC1191">
            <v>42</v>
          </cell>
        </row>
        <row r="1192">
          <cell r="A1192" t="str">
            <v>G00990</v>
          </cell>
          <cell r="KA1192">
            <v>100</v>
          </cell>
          <cell r="KB1192">
            <v>1</v>
          </cell>
          <cell r="KC1192">
            <v>39</v>
          </cell>
        </row>
        <row r="1193">
          <cell r="A1193" t="str">
            <v>G00991</v>
          </cell>
          <cell r="KA1193">
            <v>100</v>
          </cell>
          <cell r="KB1193">
            <v>1</v>
          </cell>
          <cell r="KC1193">
            <v>52</v>
          </cell>
        </row>
        <row r="1194">
          <cell r="A1194" t="str">
            <v>391005</v>
          </cell>
          <cell r="KA1194">
            <v>100</v>
          </cell>
          <cell r="KB1194">
            <v>1</v>
          </cell>
          <cell r="KC1194">
            <v>52</v>
          </cell>
        </row>
        <row r="1195">
          <cell r="A1195" t="str">
            <v>391105</v>
          </cell>
          <cell r="KA1195">
            <v>100</v>
          </cell>
          <cell r="KB1195">
            <v>1</v>
          </cell>
          <cell r="KC1195">
            <v>39</v>
          </cell>
        </row>
        <row r="1196">
          <cell r="A1196" t="str">
            <v>391205</v>
          </cell>
          <cell r="KA1196">
            <v>100</v>
          </cell>
          <cell r="KB1196">
            <v>1</v>
          </cell>
          <cell r="KC1196">
            <v>39</v>
          </cell>
        </row>
        <row r="1197">
          <cell r="A1197" t="str">
            <v>391405</v>
          </cell>
          <cell r="KA1197">
            <v>100</v>
          </cell>
          <cell r="KB1197">
            <v>1</v>
          </cell>
          <cell r="KC1197">
            <v>39</v>
          </cell>
        </row>
        <row r="1198">
          <cell r="A1198" t="str">
            <v>391505</v>
          </cell>
          <cell r="KA1198">
            <v>100</v>
          </cell>
          <cell r="KB1198">
            <v>1</v>
          </cell>
          <cell r="KC1198">
            <v>56</v>
          </cell>
        </row>
        <row r="1199">
          <cell r="A1199" t="str">
            <v>391605</v>
          </cell>
          <cell r="KA1199">
            <v>100</v>
          </cell>
          <cell r="KB1199">
            <v>1</v>
          </cell>
          <cell r="KC1199">
            <v>42</v>
          </cell>
        </row>
        <row r="1200">
          <cell r="A1200" t="str">
            <v>391606</v>
          </cell>
          <cell r="KA1200">
            <v>100</v>
          </cell>
          <cell r="KB1200">
            <v>1</v>
          </cell>
          <cell r="KC1200">
            <v>39</v>
          </cell>
        </row>
        <row r="1201">
          <cell r="A1201" t="str">
            <v>391705</v>
          </cell>
          <cell r="KA1201">
            <v>100</v>
          </cell>
          <cell r="KB1201">
            <v>1</v>
          </cell>
          <cell r="KC1201">
            <v>42</v>
          </cell>
        </row>
        <row r="1202">
          <cell r="A1202" t="str">
            <v>391805</v>
          </cell>
          <cell r="KA1202">
            <v>100</v>
          </cell>
          <cell r="KB1202">
            <v>1</v>
          </cell>
          <cell r="KC1202">
            <v>42</v>
          </cell>
        </row>
        <row r="1203">
          <cell r="A1203" t="str">
            <v>391806</v>
          </cell>
          <cell r="KA1203">
            <v>100</v>
          </cell>
          <cell r="KB1203">
            <v>1</v>
          </cell>
          <cell r="KC1203">
            <v>39</v>
          </cell>
        </row>
        <row r="1204">
          <cell r="A1204" t="str">
            <v>P24160</v>
          </cell>
          <cell r="KA1204">
            <v>100</v>
          </cell>
          <cell r="KB1204">
            <v>1</v>
          </cell>
          <cell r="KC1204">
            <v>39</v>
          </cell>
        </row>
        <row r="1205">
          <cell r="A1205" t="str">
            <v>P24161</v>
          </cell>
          <cell r="KA1205">
            <v>100</v>
          </cell>
          <cell r="KB1205">
            <v>1</v>
          </cell>
          <cell r="KC1205">
            <v>52</v>
          </cell>
        </row>
        <row r="1206">
          <cell r="A1206" t="str">
            <v>490011</v>
          </cell>
          <cell r="KA1206">
            <v>1000</v>
          </cell>
          <cell r="KB1206">
            <v>1</v>
          </cell>
          <cell r="KC1206">
            <v>50</v>
          </cell>
        </row>
        <row r="1207">
          <cell r="A1207" t="str">
            <v>490511</v>
          </cell>
          <cell r="KA1207">
            <v>1000</v>
          </cell>
          <cell r="KB1207">
            <v>1</v>
          </cell>
          <cell r="KC1207">
            <v>50</v>
          </cell>
        </row>
        <row r="1208">
          <cell r="A1208" t="str">
            <v>490811</v>
          </cell>
          <cell r="KA1208">
            <v>1000</v>
          </cell>
          <cell r="KB1208">
            <v>1</v>
          </cell>
          <cell r="KC1208">
            <v>12</v>
          </cell>
        </row>
        <row r="1209">
          <cell r="A1209" t="str">
            <v>490911</v>
          </cell>
          <cell r="KA1209">
            <v>1000</v>
          </cell>
          <cell r="KB1209">
            <v>1</v>
          </cell>
          <cell r="KC1209">
            <v>50</v>
          </cell>
        </row>
        <row r="1210">
          <cell r="A1210" t="str">
            <v>491011</v>
          </cell>
          <cell r="KA1210">
            <v>1000</v>
          </cell>
          <cell r="KB1210">
            <v>1</v>
          </cell>
          <cell r="KC1210">
            <v>50</v>
          </cell>
        </row>
        <row r="1211">
          <cell r="A1211" t="str">
            <v>491111</v>
          </cell>
          <cell r="KA1211">
            <v>1000</v>
          </cell>
          <cell r="KB1211">
            <v>1</v>
          </cell>
          <cell r="KC1211">
            <v>50</v>
          </cell>
        </row>
        <row r="1212">
          <cell r="A1212" t="str">
            <v>491211</v>
          </cell>
          <cell r="KA1212">
            <v>1000</v>
          </cell>
          <cell r="KB1212">
            <v>1</v>
          </cell>
          <cell r="KC1212">
            <v>30</v>
          </cell>
        </row>
        <row r="1213">
          <cell r="A1213" t="str">
            <v>491511</v>
          </cell>
          <cell r="KA1213">
            <v>1000</v>
          </cell>
          <cell r="KB1213">
            <v>1</v>
          </cell>
          <cell r="KC1213">
            <v>30</v>
          </cell>
        </row>
        <row r="1214">
          <cell r="A1214" t="str">
            <v>491711</v>
          </cell>
          <cell r="KA1214">
            <v>1000</v>
          </cell>
          <cell r="KB1214">
            <v>1</v>
          </cell>
          <cell r="KC1214">
            <v>30</v>
          </cell>
        </row>
        <row r="1215">
          <cell r="A1215" t="str">
            <v>492411</v>
          </cell>
          <cell r="KA1215">
            <v>1000</v>
          </cell>
          <cell r="KB1215">
            <v>1</v>
          </cell>
          <cell r="KC1215">
            <v>30</v>
          </cell>
        </row>
        <row r="1216">
          <cell r="A1216" t="str">
            <v>660006</v>
          </cell>
          <cell r="KA1216">
            <v>1000</v>
          </cell>
          <cell r="KB1216">
            <v>1</v>
          </cell>
          <cell r="KC1216">
            <v>60</v>
          </cell>
        </row>
        <row r="1217">
          <cell r="A1217" t="str">
            <v>660106</v>
          </cell>
          <cell r="KA1217">
            <v>1000</v>
          </cell>
          <cell r="KB1217">
            <v>1</v>
          </cell>
          <cell r="KC1217">
            <v>44</v>
          </cell>
        </row>
        <row r="1218">
          <cell r="A1218" t="str">
            <v>660206</v>
          </cell>
          <cell r="KA1218">
            <v>1000</v>
          </cell>
          <cell r="KB1218">
            <v>1</v>
          </cell>
          <cell r="KC1218">
            <v>60</v>
          </cell>
        </row>
        <row r="1219">
          <cell r="A1219" t="str">
            <v>660306</v>
          </cell>
          <cell r="KA1219">
            <v>1000</v>
          </cell>
          <cell r="KB1219">
            <v>1</v>
          </cell>
          <cell r="KC1219">
            <v>60</v>
          </cell>
        </row>
        <row r="1220">
          <cell r="A1220" t="str">
            <v>660406</v>
          </cell>
          <cell r="KA1220">
            <v>1000</v>
          </cell>
          <cell r="KB1220">
            <v>1</v>
          </cell>
          <cell r="KC1220">
            <v>60</v>
          </cell>
        </row>
        <row r="1221">
          <cell r="A1221" t="str">
            <v>660506</v>
          </cell>
          <cell r="KA1221">
            <v>1000</v>
          </cell>
          <cell r="KB1221">
            <v>1</v>
          </cell>
          <cell r="KC1221">
            <v>60</v>
          </cell>
        </row>
        <row r="1222">
          <cell r="A1222" t="str">
            <v>660706</v>
          </cell>
          <cell r="KA1222">
            <v>1000</v>
          </cell>
          <cell r="KB1222">
            <v>1</v>
          </cell>
          <cell r="KC1222">
            <v>60</v>
          </cell>
        </row>
        <row r="1223">
          <cell r="A1223" t="str">
            <v>641308</v>
          </cell>
          <cell r="KA1223">
            <v>250</v>
          </cell>
          <cell r="KB1223">
            <v>4</v>
          </cell>
          <cell r="KC1223">
            <v>52</v>
          </cell>
        </row>
        <row r="1224">
          <cell r="A1224" t="str">
            <v>641508</v>
          </cell>
          <cell r="KA1224">
            <v>250</v>
          </cell>
          <cell r="KB1224">
            <v>8</v>
          </cell>
          <cell r="KC1224">
            <v>63</v>
          </cell>
        </row>
        <row r="1225">
          <cell r="A1225" t="str">
            <v>621208</v>
          </cell>
          <cell r="KA1225">
            <v>250</v>
          </cell>
          <cell r="KB1225">
            <v>8</v>
          </cell>
          <cell r="KC1225">
            <v>252</v>
          </cell>
        </row>
        <row r="1226">
          <cell r="A1226" t="str">
            <v>621308</v>
          </cell>
          <cell r="KA1226">
            <v>250</v>
          </cell>
          <cell r="KB1226">
            <v>20</v>
          </cell>
          <cell r="KC1226">
            <v>240</v>
          </cell>
        </row>
        <row r="1227">
          <cell r="A1227" t="str">
            <v>621408</v>
          </cell>
          <cell r="KA1227">
            <v>250</v>
          </cell>
          <cell r="KB1227">
            <v>20</v>
          </cell>
          <cell r="KC1227">
            <v>120</v>
          </cell>
        </row>
        <row r="1228">
          <cell r="A1228" t="str">
            <v>630708</v>
          </cell>
          <cell r="KA1228">
            <v>250</v>
          </cell>
          <cell r="KB1228">
            <v>8</v>
          </cell>
          <cell r="KC1228">
            <v>90</v>
          </cell>
        </row>
        <row r="1229">
          <cell r="A1229" t="str">
            <v>640108</v>
          </cell>
          <cell r="KA1229">
            <v>250</v>
          </cell>
          <cell r="KB1229">
            <v>4</v>
          </cell>
          <cell r="KC1229">
            <v>90</v>
          </cell>
        </row>
        <row r="1230">
          <cell r="A1230" t="str">
            <v>640708</v>
          </cell>
          <cell r="KA1230">
            <v>250</v>
          </cell>
          <cell r="KB1230">
            <v>4</v>
          </cell>
          <cell r="KC1230">
            <v>75</v>
          </cell>
        </row>
        <row r="1231">
          <cell r="A1231" t="str">
            <v>641108</v>
          </cell>
          <cell r="KA1231">
            <v>250</v>
          </cell>
          <cell r="KB1231">
            <v>4</v>
          </cell>
          <cell r="KC1231">
            <v>60</v>
          </cell>
        </row>
        <row r="1232">
          <cell r="A1232" t="str">
            <v>641208</v>
          </cell>
          <cell r="KA1232">
            <v>250</v>
          </cell>
          <cell r="KB1232">
            <v>4</v>
          </cell>
          <cell r="KC1232">
            <v>104</v>
          </cell>
        </row>
        <row r="1233">
          <cell r="A1233" t="str">
            <v>623508</v>
          </cell>
          <cell r="KA1233">
            <v>250</v>
          </cell>
          <cell r="KB1233">
            <v>4</v>
          </cell>
          <cell r="KC1233">
            <v>60</v>
          </cell>
        </row>
        <row r="1234">
          <cell r="A1234" t="str">
            <v>621808</v>
          </cell>
          <cell r="KA1234">
            <v>250</v>
          </cell>
          <cell r="KB1234">
            <v>8</v>
          </cell>
          <cell r="KC1234">
            <v>91</v>
          </cell>
        </row>
        <row r="1235">
          <cell r="A1235" t="str">
            <v>621908</v>
          </cell>
          <cell r="KA1235">
            <v>250</v>
          </cell>
          <cell r="KB1235">
            <v>8</v>
          </cell>
          <cell r="KC1235">
            <v>78</v>
          </cell>
        </row>
        <row r="1236">
          <cell r="A1236" t="str">
            <v>622008</v>
          </cell>
          <cell r="KA1236">
            <v>250</v>
          </cell>
          <cell r="KB1236">
            <v>8</v>
          </cell>
          <cell r="KC1236">
            <v>48</v>
          </cell>
        </row>
        <row r="1237">
          <cell r="A1237" t="str">
            <v>622108</v>
          </cell>
          <cell r="KA1237">
            <v>250</v>
          </cell>
          <cell r="KB1237">
            <v>4</v>
          </cell>
          <cell r="KC1237">
            <v>78</v>
          </cell>
        </row>
        <row r="1238">
          <cell r="A1238" t="str">
            <v>622208</v>
          </cell>
          <cell r="KA1238">
            <v>250</v>
          </cell>
          <cell r="KB1238">
            <v>8</v>
          </cell>
          <cell r="KC1238">
            <v>156</v>
          </cell>
        </row>
        <row r="1239">
          <cell r="A1239" t="str">
            <v>622308</v>
          </cell>
          <cell r="KA1239">
            <v>250</v>
          </cell>
          <cell r="KB1239">
            <v>8</v>
          </cell>
          <cell r="KC1239">
            <v>78</v>
          </cell>
        </row>
        <row r="1240">
          <cell r="A1240" t="str">
            <v>622408</v>
          </cell>
          <cell r="KA1240">
            <v>250</v>
          </cell>
          <cell r="KB1240">
            <v>4</v>
          </cell>
          <cell r="KC1240">
            <v>42</v>
          </cell>
        </row>
        <row r="1241">
          <cell r="A1241" t="str">
            <v>620008</v>
          </cell>
          <cell r="KA1241">
            <v>250</v>
          </cell>
          <cell r="KB1241">
            <v>8</v>
          </cell>
          <cell r="KC1241">
            <v>540</v>
          </cell>
        </row>
        <row r="1242">
          <cell r="A1242" t="str">
            <v>620108</v>
          </cell>
          <cell r="KA1242">
            <v>250</v>
          </cell>
          <cell r="KB1242">
            <v>8</v>
          </cell>
          <cell r="KC1242">
            <v>460</v>
          </cell>
        </row>
        <row r="1243">
          <cell r="A1243" t="str">
            <v>620208</v>
          </cell>
          <cell r="KA1243">
            <v>250</v>
          </cell>
          <cell r="KB1243">
            <v>8</v>
          </cell>
          <cell r="KC1243">
            <v>280</v>
          </cell>
        </row>
        <row r="1244">
          <cell r="A1244" t="str">
            <v>620308</v>
          </cell>
          <cell r="KA1244">
            <v>250</v>
          </cell>
          <cell r="KB1244">
            <v>8</v>
          </cell>
          <cell r="KC1244">
            <v>192</v>
          </cell>
        </row>
        <row r="1245">
          <cell r="A1245" t="str">
            <v>620408</v>
          </cell>
          <cell r="KA1245">
            <v>250</v>
          </cell>
          <cell r="KB1245">
            <v>8</v>
          </cell>
          <cell r="KC1245">
            <v>168</v>
          </cell>
        </row>
        <row r="1246">
          <cell r="A1246" t="str">
            <v>620508</v>
          </cell>
          <cell r="KA1246">
            <v>250</v>
          </cell>
          <cell r="KB1246">
            <v>8</v>
          </cell>
          <cell r="KC1246">
            <v>125</v>
          </cell>
        </row>
        <row r="1247">
          <cell r="A1247" t="str">
            <v>620608</v>
          </cell>
          <cell r="KA1247">
            <v>250</v>
          </cell>
          <cell r="KB1247">
            <v>8</v>
          </cell>
          <cell r="KC1247">
            <v>115</v>
          </cell>
        </row>
        <row r="1248">
          <cell r="A1248" t="str">
            <v>620708</v>
          </cell>
          <cell r="KA1248">
            <v>250</v>
          </cell>
          <cell r="KB1248">
            <v>8</v>
          </cell>
          <cell r="KC1248">
            <v>64</v>
          </cell>
        </row>
        <row r="1249">
          <cell r="A1249" t="str">
            <v>620808</v>
          </cell>
          <cell r="KA1249">
            <v>250</v>
          </cell>
          <cell r="KB1249">
            <v>8</v>
          </cell>
          <cell r="KC1249">
            <v>80</v>
          </cell>
        </row>
        <row r="1250">
          <cell r="A1250" t="str">
            <v>620908</v>
          </cell>
          <cell r="KA1250">
            <v>250</v>
          </cell>
          <cell r="KB1250">
            <v>4</v>
          </cell>
          <cell r="KC1250">
            <v>102</v>
          </cell>
        </row>
        <row r="1251">
          <cell r="A1251" t="str">
            <v>621008</v>
          </cell>
          <cell r="KA1251">
            <v>250</v>
          </cell>
          <cell r="KB1251">
            <v>4</v>
          </cell>
          <cell r="KC1251">
            <v>74</v>
          </cell>
        </row>
        <row r="1252">
          <cell r="A1252" t="str">
            <v>C01001</v>
          </cell>
          <cell r="KA1252">
            <v>1000</v>
          </cell>
          <cell r="KB1252">
            <v>1</v>
          </cell>
          <cell r="KC1252">
            <v>105</v>
          </cell>
        </row>
        <row r="1253">
          <cell r="A1253" t="str">
            <v>C01002</v>
          </cell>
          <cell r="KA1253">
            <v>1000</v>
          </cell>
          <cell r="KB1253">
            <v>1</v>
          </cell>
          <cell r="KC1253">
            <v>120</v>
          </cell>
        </row>
        <row r="1254">
          <cell r="A1254" t="str">
            <v>C01003</v>
          </cell>
          <cell r="KA1254">
            <v>1000</v>
          </cell>
          <cell r="KB1254">
            <v>1</v>
          </cell>
          <cell r="KC1254">
            <v>105</v>
          </cell>
        </row>
        <row r="1255">
          <cell r="A1255" t="str">
            <v>C01004</v>
          </cell>
          <cell r="KA1255">
            <v>1000</v>
          </cell>
          <cell r="KB1255">
            <v>1</v>
          </cell>
          <cell r="KC1255">
            <v>120</v>
          </cell>
        </row>
        <row r="1256">
          <cell r="A1256" t="str">
            <v>C01005</v>
          </cell>
          <cell r="KA1256">
            <v>1000</v>
          </cell>
          <cell r="KB1256">
            <v>1</v>
          </cell>
          <cell r="KC1256">
            <v>105</v>
          </cell>
        </row>
        <row r="1257">
          <cell r="A1257" t="str">
            <v>C01006</v>
          </cell>
          <cell r="KA1257">
            <v>1000</v>
          </cell>
          <cell r="KB1257">
            <v>1</v>
          </cell>
          <cell r="KC1257">
            <v>120</v>
          </cell>
        </row>
        <row r="1258">
          <cell r="A1258" t="str">
            <v>C01007</v>
          </cell>
          <cell r="KA1258">
            <v>1000</v>
          </cell>
          <cell r="KB1258">
            <v>1</v>
          </cell>
          <cell r="KC1258">
            <v>105</v>
          </cell>
        </row>
        <row r="1259">
          <cell r="A1259" t="str">
            <v>C01008</v>
          </cell>
          <cell r="KA1259">
            <v>1000</v>
          </cell>
          <cell r="KB1259">
            <v>1</v>
          </cell>
          <cell r="KC1259">
            <v>120</v>
          </cell>
        </row>
        <row r="1260">
          <cell r="A1260" t="str">
            <v>C01009</v>
          </cell>
          <cell r="KA1260">
            <v>1000</v>
          </cell>
          <cell r="KB1260">
            <v>1</v>
          </cell>
          <cell r="KC1260">
            <v>105</v>
          </cell>
        </row>
        <row r="1261">
          <cell r="A1261" t="str">
            <v>C01010</v>
          </cell>
          <cell r="KA1261">
            <v>1000</v>
          </cell>
          <cell r="KB1261">
            <v>1</v>
          </cell>
          <cell r="KC1261">
            <v>120</v>
          </cell>
        </row>
        <row r="1262">
          <cell r="A1262" t="str">
            <v>C10008</v>
          </cell>
          <cell r="KA1262">
            <v>1000</v>
          </cell>
          <cell r="KB1262">
            <v>1</v>
          </cell>
          <cell r="KC1262">
            <v>120</v>
          </cell>
        </row>
        <row r="1263">
          <cell r="A1263" t="str">
            <v>540122</v>
          </cell>
          <cell r="KA1263">
            <v>1</v>
          </cell>
          <cell r="KB1263">
            <v>3</v>
          </cell>
          <cell r="KC1263">
            <v>52</v>
          </cell>
        </row>
        <row r="1264">
          <cell r="A1264" t="str">
            <v>540022</v>
          </cell>
          <cell r="KA1264">
            <v>1</v>
          </cell>
          <cell r="KB1264">
            <v>3</v>
          </cell>
          <cell r="KC1264">
            <v>80</v>
          </cell>
        </row>
        <row r="1265">
          <cell r="A1265" t="str">
            <v>540514</v>
          </cell>
          <cell r="KA1265">
            <v>1</v>
          </cell>
          <cell r="KB1265">
            <v>6</v>
          </cell>
          <cell r="KC1265">
            <v>76</v>
          </cell>
        </row>
        <row r="1266">
          <cell r="A1266" t="str">
            <v>540614</v>
          </cell>
          <cell r="KA1266">
            <v>1</v>
          </cell>
          <cell r="KB1266">
            <v>6</v>
          </cell>
          <cell r="KC1266">
            <v>57</v>
          </cell>
        </row>
        <row r="1267">
          <cell r="A1267" t="str">
            <v>541010</v>
          </cell>
          <cell r="KA1267">
            <v>500</v>
          </cell>
          <cell r="KB1267">
            <v>1</v>
          </cell>
          <cell r="KC1267">
            <v>100</v>
          </cell>
        </row>
        <row r="1268">
          <cell r="A1268" t="str">
            <v>541122</v>
          </cell>
          <cell r="KA1268">
            <v>1</v>
          </cell>
          <cell r="KB1268">
            <v>3</v>
          </cell>
          <cell r="KC1268">
            <v>88</v>
          </cell>
        </row>
        <row r="1269">
          <cell r="A1269" t="str">
            <v>541213</v>
          </cell>
          <cell r="KA1269">
            <v>1</v>
          </cell>
          <cell r="KB1269">
            <v>4</v>
          </cell>
          <cell r="KC1269">
            <v>42</v>
          </cell>
        </row>
        <row r="1270">
          <cell r="A1270" t="str">
            <v>541413</v>
          </cell>
          <cell r="KA1270">
            <v>1</v>
          </cell>
          <cell r="KB1270">
            <v>4</v>
          </cell>
          <cell r="KC1270">
            <v>72</v>
          </cell>
        </row>
        <row r="1271">
          <cell r="A1271" t="str">
            <v>540124</v>
          </cell>
          <cell r="KA1271">
            <v>1000</v>
          </cell>
          <cell r="KB1271">
            <v>1</v>
          </cell>
          <cell r="KC1271">
            <v>60</v>
          </cell>
        </row>
        <row r="1272">
          <cell r="A1272" t="str">
            <v>540125</v>
          </cell>
          <cell r="KA1272">
            <v>1000</v>
          </cell>
          <cell r="KB1272">
            <v>1</v>
          </cell>
          <cell r="KC1272">
            <v>80</v>
          </cell>
        </row>
        <row r="1273">
          <cell r="A1273" t="str">
            <v>540126</v>
          </cell>
          <cell r="KA1273">
            <v>1000</v>
          </cell>
          <cell r="KB1273">
            <v>1</v>
          </cell>
          <cell r="KC1273">
            <v>60</v>
          </cell>
        </row>
        <row r="1274">
          <cell r="A1274" t="str">
            <v>540127</v>
          </cell>
          <cell r="KA1274">
            <v>1000</v>
          </cell>
          <cell r="KB1274">
            <v>1</v>
          </cell>
          <cell r="KC1274">
            <v>80</v>
          </cell>
        </row>
        <row r="1275">
          <cell r="A1275" t="str">
            <v>540106</v>
          </cell>
          <cell r="KA1275">
            <v>800</v>
          </cell>
          <cell r="KB1275">
            <v>1</v>
          </cell>
          <cell r="KC1275">
            <v>105</v>
          </cell>
        </row>
        <row r="1276">
          <cell r="A1276" t="str">
            <v>540107</v>
          </cell>
          <cell r="KA1276">
            <v>800</v>
          </cell>
          <cell r="KB1276">
            <v>1</v>
          </cell>
          <cell r="KC1276">
            <v>120</v>
          </cell>
        </row>
        <row r="1277">
          <cell r="A1277" t="str">
            <v>540110</v>
          </cell>
          <cell r="KA1277">
            <v>800</v>
          </cell>
          <cell r="KB1277">
            <v>1</v>
          </cell>
          <cell r="KC1277">
            <v>105</v>
          </cell>
        </row>
        <row r="1278">
          <cell r="A1278" t="str">
            <v>540111</v>
          </cell>
          <cell r="KA1278">
            <v>800</v>
          </cell>
          <cell r="KB1278">
            <v>1</v>
          </cell>
          <cell r="KC1278">
            <v>120</v>
          </cell>
        </row>
        <row r="1279">
          <cell r="A1279" t="str">
            <v>540114</v>
          </cell>
          <cell r="KA1279">
            <v>800</v>
          </cell>
          <cell r="KB1279">
            <v>1</v>
          </cell>
          <cell r="KC1279">
            <v>105</v>
          </cell>
        </row>
        <row r="1280">
          <cell r="A1280" t="str">
            <v>540115</v>
          </cell>
          <cell r="KA1280">
            <v>800</v>
          </cell>
          <cell r="KB1280">
            <v>1</v>
          </cell>
          <cell r="KC1280">
            <v>120</v>
          </cell>
        </row>
        <row r="1281">
          <cell r="A1281" t="str">
            <v>540116</v>
          </cell>
          <cell r="KA1281">
            <v>1000</v>
          </cell>
          <cell r="KB1281">
            <v>1</v>
          </cell>
          <cell r="KC1281">
            <v>60</v>
          </cell>
        </row>
        <row r="1282">
          <cell r="A1282" t="str">
            <v>540117</v>
          </cell>
          <cell r="KA1282">
            <v>1000</v>
          </cell>
          <cell r="KB1282">
            <v>1</v>
          </cell>
          <cell r="KC1282">
            <v>80</v>
          </cell>
        </row>
        <row r="1283">
          <cell r="A1283" t="str">
            <v>540118</v>
          </cell>
          <cell r="KA1283">
            <v>1000</v>
          </cell>
          <cell r="KB1283">
            <v>1</v>
          </cell>
          <cell r="KC1283">
            <v>60</v>
          </cell>
        </row>
        <row r="1284">
          <cell r="A1284" t="str">
            <v>540119</v>
          </cell>
          <cell r="KA1284">
            <v>1000</v>
          </cell>
          <cell r="KB1284">
            <v>1</v>
          </cell>
          <cell r="KC1284">
            <v>80</v>
          </cell>
        </row>
        <row r="1285">
          <cell r="A1285" t="str">
            <v>540120</v>
          </cell>
          <cell r="KA1285">
            <v>1000</v>
          </cell>
          <cell r="KB1285">
            <v>1</v>
          </cell>
          <cell r="KC1285">
            <v>60</v>
          </cell>
        </row>
        <row r="1286">
          <cell r="A1286" t="str">
            <v>540121</v>
          </cell>
          <cell r="KA1286">
            <v>1000</v>
          </cell>
          <cell r="KB1286">
            <v>1</v>
          </cell>
          <cell r="KC1286">
            <v>80</v>
          </cell>
        </row>
        <row r="1287">
          <cell r="A1287" t="str">
            <v>540102</v>
          </cell>
          <cell r="KA1287">
            <v>800</v>
          </cell>
          <cell r="KB1287">
            <v>1</v>
          </cell>
          <cell r="KC1287">
            <v>105</v>
          </cell>
        </row>
        <row r="1288">
          <cell r="A1288" t="str">
            <v>540103</v>
          </cell>
          <cell r="KA1288">
            <v>800</v>
          </cell>
          <cell r="KB1288">
            <v>1</v>
          </cell>
          <cell r="KC1288">
            <v>120</v>
          </cell>
        </row>
        <row r="1289">
          <cell r="A1289" t="str">
            <v>G00426</v>
          </cell>
          <cell r="KA1289">
            <v>1000</v>
          </cell>
          <cell r="KB1289">
            <v>1</v>
          </cell>
          <cell r="KC1289">
            <v>60</v>
          </cell>
        </row>
        <row r="1290">
          <cell r="A1290" t="str">
            <v>G00427</v>
          </cell>
          <cell r="KA1290">
            <v>1000</v>
          </cell>
          <cell r="KB1290">
            <v>1</v>
          </cell>
          <cell r="KC1290">
            <v>60</v>
          </cell>
        </row>
        <row r="1291">
          <cell r="A1291" t="str">
            <v>G00428</v>
          </cell>
          <cell r="KA1291">
            <v>1000</v>
          </cell>
          <cell r="KB1291">
            <v>1</v>
          </cell>
          <cell r="KC1291">
            <v>80</v>
          </cell>
        </row>
        <row r="1292">
          <cell r="A1292" t="str">
            <v>G00429</v>
          </cell>
          <cell r="KA1292">
            <v>1000</v>
          </cell>
          <cell r="KB1292">
            <v>1</v>
          </cell>
          <cell r="KC1292">
            <v>80</v>
          </cell>
        </row>
        <row r="1293">
          <cell r="A1293" t="str">
            <v>G00434</v>
          </cell>
          <cell r="KA1293">
            <v>800</v>
          </cell>
          <cell r="KB1293">
            <v>1</v>
          </cell>
          <cell r="KC1293">
            <v>105</v>
          </cell>
        </row>
        <row r="1294">
          <cell r="A1294" t="str">
            <v>G00435</v>
          </cell>
          <cell r="KA1294">
            <v>800</v>
          </cell>
          <cell r="KB1294">
            <v>1</v>
          </cell>
          <cell r="KC1294">
            <v>105</v>
          </cell>
        </row>
        <row r="1295">
          <cell r="A1295" t="str">
            <v>G00436</v>
          </cell>
          <cell r="KA1295">
            <v>800</v>
          </cell>
          <cell r="KB1295">
            <v>1</v>
          </cell>
          <cell r="KC1295">
            <v>120</v>
          </cell>
        </row>
        <row r="1296">
          <cell r="A1296" t="str">
            <v>G00437</v>
          </cell>
          <cell r="KA1296">
            <v>800</v>
          </cell>
          <cell r="KB1296">
            <v>1</v>
          </cell>
          <cell r="KC1296">
            <v>120</v>
          </cell>
        </row>
        <row r="1297">
          <cell r="A1297" t="str">
            <v>C29899</v>
          </cell>
          <cell r="KA1297">
            <v>1000</v>
          </cell>
          <cell r="KB1297">
            <v>1</v>
          </cell>
          <cell r="KC1297">
            <v>105</v>
          </cell>
        </row>
        <row r="1298">
          <cell r="A1298" t="str">
            <v>P29899</v>
          </cell>
          <cell r="KA1298">
            <v>1000</v>
          </cell>
          <cell r="KB1298">
            <v>1</v>
          </cell>
          <cell r="KC1298">
            <v>105</v>
          </cell>
        </row>
        <row r="1299">
          <cell r="A1299" t="str">
            <v>T00001</v>
          </cell>
          <cell r="KA1299">
            <v>1000</v>
          </cell>
          <cell r="KB1299">
            <v>1</v>
          </cell>
          <cell r="KC1299">
            <v>120</v>
          </cell>
        </row>
        <row r="1300">
          <cell r="A1300" t="str">
            <v>T00025</v>
          </cell>
          <cell r="KA1300">
            <v>1000</v>
          </cell>
          <cell r="KB1300">
            <v>1</v>
          </cell>
          <cell r="KC1300">
            <v>102</v>
          </cell>
        </row>
        <row r="1301">
          <cell r="A1301" t="str">
            <v>T00026</v>
          </cell>
          <cell r="KA1301">
            <v>800</v>
          </cell>
          <cell r="KB1301">
            <v>1</v>
          </cell>
          <cell r="KC1301">
            <v>102</v>
          </cell>
        </row>
        <row r="1302">
          <cell r="A1302" t="str">
            <v>540002</v>
          </cell>
          <cell r="KA1302">
            <v>800</v>
          </cell>
          <cell r="KB1302">
            <v>1</v>
          </cell>
          <cell r="KC1302">
            <v>60</v>
          </cell>
        </row>
        <row r="1303">
          <cell r="A1303" t="str">
            <v>540003</v>
          </cell>
          <cell r="KA1303">
            <v>800</v>
          </cell>
          <cell r="KB1303">
            <v>1</v>
          </cell>
          <cell r="KC1303">
            <v>80</v>
          </cell>
        </row>
        <row r="1304">
          <cell r="A1304" t="str">
            <v>540004</v>
          </cell>
          <cell r="KA1304">
            <v>1000</v>
          </cell>
          <cell r="KB1304">
            <v>1</v>
          </cell>
          <cell r="KC1304">
            <v>60</v>
          </cell>
        </row>
        <row r="1305">
          <cell r="A1305" t="str">
            <v>540005</v>
          </cell>
          <cell r="KA1305">
            <v>1000</v>
          </cell>
          <cell r="KB1305">
            <v>1</v>
          </cell>
          <cell r="KC1305">
            <v>80</v>
          </cell>
        </row>
        <row r="1306">
          <cell r="A1306" t="str">
            <v>540104</v>
          </cell>
          <cell r="KA1306">
            <v>1000</v>
          </cell>
          <cell r="KB1306">
            <v>1</v>
          </cell>
          <cell r="KC1306">
            <v>60</v>
          </cell>
        </row>
        <row r="1307">
          <cell r="A1307" t="str">
            <v>540105</v>
          </cell>
          <cell r="KA1307">
            <v>1000</v>
          </cell>
          <cell r="KB1307">
            <v>1</v>
          </cell>
          <cell r="KC1307">
            <v>80</v>
          </cell>
        </row>
        <row r="1308">
          <cell r="A1308" t="str">
            <v>540112</v>
          </cell>
          <cell r="KA1308">
            <v>1000</v>
          </cell>
          <cell r="KB1308">
            <v>1</v>
          </cell>
          <cell r="KC1308">
            <v>6</v>
          </cell>
        </row>
        <row r="1309">
          <cell r="A1309" t="str">
            <v>540113</v>
          </cell>
          <cell r="KA1309">
            <v>1000</v>
          </cell>
          <cell r="KB1309">
            <v>1</v>
          </cell>
          <cell r="KC1309">
            <v>80</v>
          </cell>
        </row>
        <row r="1310">
          <cell r="A1310" t="str">
            <v>540108</v>
          </cell>
          <cell r="KA1310">
            <v>1000</v>
          </cell>
          <cell r="KB1310">
            <v>1</v>
          </cell>
          <cell r="KC1310">
            <v>60</v>
          </cell>
        </row>
        <row r="1311">
          <cell r="A1311" t="str">
            <v>540109</v>
          </cell>
          <cell r="KA1311">
            <v>1000</v>
          </cell>
          <cell r="KB1311">
            <v>1</v>
          </cell>
          <cell r="KC1311">
            <v>80</v>
          </cell>
        </row>
        <row r="1312">
          <cell r="A1312" t="str">
            <v>540100</v>
          </cell>
          <cell r="KA1312">
            <v>1000</v>
          </cell>
          <cell r="KB1312">
            <v>1</v>
          </cell>
          <cell r="KC1312">
            <v>60</v>
          </cell>
        </row>
        <row r="1313">
          <cell r="A1313" t="str">
            <v>540101</v>
          </cell>
          <cell r="KA1313">
            <v>1000</v>
          </cell>
          <cell r="KB1313">
            <v>1</v>
          </cell>
          <cell r="KC1313">
            <v>80</v>
          </cell>
        </row>
        <row r="1314">
          <cell r="A1314" t="str">
            <v>G00430</v>
          </cell>
          <cell r="KA1314">
            <v>1000</v>
          </cell>
          <cell r="KB1314">
            <v>1</v>
          </cell>
          <cell r="KC1314">
            <v>60</v>
          </cell>
        </row>
        <row r="1315">
          <cell r="A1315" t="str">
            <v>G00431</v>
          </cell>
          <cell r="KA1315">
            <v>1000</v>
          </cell>
          <cell r="KB1315">
            <v>1</v>
          </cell>
          <cell r="KC1315">
            <v>60</v>
          </cell>
        </row>
        <row r="1316">
          <cell r="A1316" t="str">
            <v>G00432</v>
          </cell>
          <cell r="KA1316">
            <v>1000</v>
          </cell>
          <cell r="KB1316">
            <v>1</v>
          </cell>
          <cell r="KC1316">
            <v>80</v>
          </cell>
        </row>
        <row r="1317">
          <cell r="A1317" t="str">
            <v>G00433</v>
          </cell>
          <cell r="KA1317">
            <v>1000</v>
          </cell>
          <cell r="KB1317">
            <v>1</v>
          </cell>
          <cell r="KC1317">
            <v>80</v>
          </cell>
        </row>
        <row r="1318">
          <cell r="A1318" t="str">
            <v>540000</v>
          </cell>
          <cell r="KA1318">
            <v>1000</v>
          </cell>
          <cell r="KB1318">
            <v>1</v>
          </cell>
          <cell r="KC1318">
            <v>60</v>
          </cell>
        </row>
        <row r="1319">
          <cell r="A1319" t="str">
            <v>540001</v>
          </cell>
          <cell r="KA1319">
            <v>1000</v>
          </cell>
          <cell r="KB1319">
            <v>1</v>
          </cell>
          <cell r="KC1319">
            <v>80</v>
          </cell>
        </row>
        <row r="1320">
          <cell r="A1320" t="str">
            <v>C09950</v>
          </cell>
          <cell r="KA1320">
            <v>1000</v>
          </cell>
          <cell r="KB1320">
            <v>1</v>
          </cell>
          <cell r="KC1320">
            <v>102</v>
          </cell>
        </row>
        <row r="1321">
          <cell r="A1321" t="str">
            <v>600417</v>
          </cell>
          <cell r="KA1321">
            <v>25</v>
          </cell>
          <cell r="KB1321">
            <v>20</v>
          </cell>
          <cell r="KC1321">
            <v>88</v>
          </cell>
        </row>
        <row r="1322">
          <cell r="A1322" t="str">
            <v>600602</v>
          </cell>
          <cell r="KA1322">
            <v>20</v>
          </cell>
          <cell r="KB1322">
            <v>10</v>
          </cell>
          <cell r="KC1322">
            <v>60</v>
          </cell>
        </row>
        <row r="1323">
          <cell r="A1323" t="str">
            <v>600617</v>
          </cell>
          <cell r="KA1323">
            <v>25</v>
          </cell>
          <cell r="KB1323">
            <v>8</v>
          </cell>
          <cell r="KC1323">
            <v>54</v>
          </cell>
        </row>
        <row r="1324">
          <cell r="A1324" t="str">
            <v>600702</v>
          </cell>
          <cell r="KA1324">
            <v>20</v>
          </cell>
          <cell r="KB1324">
            <v>10</v>
          </cell>
          <cell r="KC1324">
            <v>48</v>
          </cell>
        </row>
        <row r="1325">
          <cell r="A1325" t="str">
            <v>600717</v>
          </cell>
          <cell r="KA1325">
            <v>25</v>
          </cell>
          <cell r="KB1325">
            <v>8</v>
          </cell>
          <cell r="KC1325">
            <v>54</v>
          </cell>
        </row>
        <row r="1326">
          <cell r="A1326" t="str">
            <v>600802</v>
          </cell>
          <cell r="KA1326">
            <v>20</v>
          </cell>
          <cell r="KB1326">
            <v>10</v>
          </cell>
          <cell r="KC1326">
            <v>48</v>
          </cell>
        </row>
        <row r="1327">
          <cell r="A1327" t="str">
            <v>600902</v>
          </cell>
          <cell r="KA1327">
            <v>20</v>
          </cell>
          <cell r="KB1327">
            <v>5</v>
          </cell>
          <cell r="KC1327">
            <v>72</v>
          </cell>
        </row>
        <row r="1328">
          <cell r="A1328" t="str">
            <v>601002</v>
          </cell>
          <cell r="KA1328">
            <v>20</v>
          </cell>
          <cell r="KB1328">
            <v>5</v>
          </cell>
          <cell r="KC1328">
            <v>60</v>
          </cell>
        </row>
        <row r="1329">
          <cell r="A1329" t="str">
            <v>601101</v>
          </cell>
          <cell r="KA1329">
            <v>10</v>
          </cell>
          <cell r="KB1329">
            <v>10</v>
          </cell>
          <cell r="KC1329">
            <v>60</v>
          </cell>
        </row>
        <row r="1330">
          <cell r="A1330" t="str">
            <v>601201</v>
          </cell>
          <cell r="KA1330">
            <v>10</v>
          </cell>
          <cell r="KB1330">
            <v>10</v>
          </cell>
          <cell r="KC1330">
            <v>78</v>
          </cell>
        </row>
        <row r="1331">
          <cell r="A1331" t="str">
            <v>601217</v>
          </cell>
          <cell r="KA1331">
            <v>25</v>
          </cell>
          <cell r="KB1331">
            <v>4</v>
          </cell>
          <cell r="KC1331">
            <v>42</v>
          </cell>
        </row>
        <row r="1332">
          <cell r="A1332" t="str">
            <v>601301</v>
          </cell>
          <cell r="KA1332">
            <v>10</v>
          </cell>
          <cell r="KB1332">
            <v>10</v>
          </cell>
          <cell r="KC1332">
            <v>78</v>
          </cell>
        </row>
        <row r="1333">
          <cell r="A1333" t="str">
            <v>601317</v>
          </cell>
          <cell r="KA1333">
            <v>25</v>
          </cell>
          <cell r="KB1333">
            <v>4</v>
          </cell>
          <cell r="KC1333">
            <v>42</v>
          </cell>
        </row>
        <row r="1334">
          <cell r="A1334" t="str">
            <v>601603</v>
          </cell>
          <cell r="KA1334">
            <v>10</v>
          </cell>
          <cell r="KB1334">
            <v>5</v>
          </cell>
          <cell r="KC1334">
            <v>72</v>
          </cell>
        </row>
        <row r="1335">
          <cell r="A1335" t="str">
            <v>601717</v>
          </cell>
          <cell r="KA1335">
            <v>25</v>
          </cell>
          <cell r="KB1335">
            <v>4</v>
          </cell>
          <cell r="KC1335">
            <v>78</v>
          </cell>
        </row>
        <row r="1336">
          <cell r="A1336" t="str">
            <v>601917</v>
          </cell>
          <cell r="KA1336">
            <v>25</v>
          </cell>
          <cell r="KB1336">
            <v>20</v>
          </cell>
          <cell r="KC1336">
            <v>56</v>
          </cell>
        </row>
        <row r="1337">
          <cell r="A1337" t="str">
            <v>602002</v>
          </cell>
          <cell r="KA1337">
            <v>25</v>
          </cell>
          <cell r="KB1337">
            <v>8</v>
          </cell>
          <cell r="KC1337">
            <v>49</v>
          </cell>
        </row>
        <row r="1338">
          <cell r="A1338" t="str">
            <v>602003</v>
          </cell>
          <cell r="KA1338">
            <v>8</v>
          </cell>
          <cell r="KB1338">
            <v>30</v>
          </cell>
          <cell r="KC1338">
            <v>30</v>
          </cell>
        </row>
        <row r="1339">
          <cell r="A1339" t="str">
            <v>602117</v>
          </cell>
          <cell r="KA1339">
            <v>25</v>
          </cell>
          <cell r="KB1339">
            <v>8</v>
          </cell>
          <cell r="KC1339">
            <v>54</v>
          </cell>
        </row>
        <row r="1340">
          <cell r="A1340" t="str">
            <v>602118</v>
          </cell>
          <cell r="KA1340">
            <v>25</v>
          </cell>
          <cell r="KB1340">
            <v>8</v>
          </cell>
          <cell r="KC1340">
            <v>56</v>
          </cell>
        </row>
        <row r="1341">
          <cell r="A1341" t="str">
            <v>602202</v>
          </cell>
          <cell r="KA1341">
            <v>20</v>
          </cell>
          <cell r="KB1341">
            <v>5</v>
          </cell>
          <cell r="KC1341">
            <v>66</v>
          </cell>
        </row>
        <row r="1342">
          <cell r="A1342" t="str">
            <v>602203</v>
          </cell>
          <cell r="KA1342">
            <v>20</v>
          </cell>
          <cell r="KB1342">
            <v>5</v>
          </cell>
          <cell r="KC1342">
            <v>70</v>
          </cell>
        </row>
        <row r="1343">
          <cell r="A1343" t="str">
            <v>602302</v>
          </cell>
          <cell r="KA1343">
            <v>20</v>
          </cell>
          <cell r="KB1343">
            <v>5</v>
          </cell>
          <cell r="KC1343">
            <v>66</v>
          </cell>
        </row>
        <row r="1344">
          <cell r="A1344" t="str">
            <v>602417</v>
          </cell>
          <cell r="KA1344">
            <v>25</v>
          </cell>
          <cell r="KB1344">
            <v>8</v>
          </cell>
          <cell r="KC1344">
            <v>56</v>
          </cell>
        </row>
        <row r="1345">
          <cell r="A1345" t="str">
            <v>602418</v>
          </cell>
          <cell r="KA1345">
            <v>25</v>
          </cell>
          <cell r="KB1345">
            <v>8</v>
          </cell>
          <cell r="KC1345">
            <v>72</v>
          </cell>
        </row>
        <row r="1346">
          <cell r="A1346" t="str">
            <v>602517</v>
          </cell>
          <cell r="KA1346">
            <v>25</v>
          </cell>
          <cell r="KB1346">
            <v>8</v>
          </cell>
          <cell r="KC1346">
            <v>40</v>
          </cell>
        </row>
        <row r="1347">
          <cell r="A1347" t="str">
            <v>602602</v>
          </cell>
          <cell r="KA1347">
            <v>1</v>
          </cell>
          <cell r="KB1347">
            <v>6</v>
          </cell>
          <cell r="KC1347">
            <v>30</v>
          </cell>
        </row>
        <row r="1348">
          <cell r="A1348" t="str">
            <v>602717</v>
          </cell>
          <cell r="KA1348">
            <v>25</v>
          </cell>
          <cell r="KB1348">
            <v>4</v>
          </cell>
          <cell r="KC1348">
            <v>36</v>
          </cell>
        </row>
        <row r="1349">
          <cell r="A1349" t="str">
            <v>602802</v>
          </cell>
          <cell r="KA1349">
            <v>20</v>
          </cell>
          <cell r="KB1349">
            <v>5</v>
          </cell>
          <cell r="KC1349">
            <v>80</v>
          </cell>
        </row>
        <row r="1350">
          <cell r="A1350" t="str">
            <v>541331</v>
          </cell>
          <cell r="KA1350">
            <v>3000</v>
          </cell>
          <cell r="KB1350">
            <v>1</v>
          </cell>
          <cell r="KC1350">
            <v>9</v>
          </cell>
        </row>
        <row r="1351">
          <cell r="A1351" t="str">
            <v>573214</v>
          </cell>
          <cell r="KA1351">
            <v>450</v>
          </cell>
          <cell r="KB1351">
            <v>6</v>
          </cell>
          <cell r="KC1351">
            <v>45</v>
          </cell>
        </row>
        <row r="1352">
          <cell r="A1352" t="str">
            <v>516500</v>
          </cell>
          <cell r="KA1352">
            <v>1</v>
          </cell>
          <cell r="KB1352">
            <v>12</v>
          </cell>
          <cell r="KC1352">
            <v>45</v>
          </cell>
        </row>
        <row r="1353">
          <cell r="A1353" t="str">
            <v>516501</v>
          </cell>
          <cell r="KA1353">
            <v>200</v>
          </cell>
          <cell r="KB1353">
            <v>9</v>
          </cell>
          <cell r="KC1353">
            <v>66</v>
          </cell>
        </row>
        <row r="1354">
          <cell r="A1354" t="str">
            <v>517914</v>
          </cell>
          <cell r="KA1354">
            <v>1</v>
          </cell>
          <cell r="KB1354">
            <v>6</v>
          </cell>
          <cell r="KC1354">
            <v>50</v>
          </cell>
        </row>
        <row r="1355">
          <cell r="A1355" t="str">
            <v>N73214</v>
          </cell>
          <cell r="KA1355">
            <v>450</v>
          </cell>
          <cell r="KB1355">
            <v>6</v>
          </cell>
          <cell r="KC1355">
            <v>55</v>
          </cell>
        </row>
        <row r="1356">
          <cell r="A1356" t="str">
            <v>516600</v>
          </cell>
          <cell r="KA1356">
            <v>1</v>
          </cell>
          <cell r="KB1356">
            <v>6</v>
          </cell>
          <cell r="KC1356">
            <v>40</v>
          </cell>
        </row>
        <row r="1357">
          <cell r="A1357" t="str">
            <v>516200</v>
          </cell>
          <cell r="KA1357">
            <v>1</v>
          </cell>
          <cell r="KB1357">
            <v>6</v>
          </cell>
          <cell r="KC1357">
            <v>40</v>
          </cell>
        </row>
        <row r="1358">
          <cell r="A1358" t="str">
            <v>516300</v>
          </cell>
          <cell r="KA1358">
            <v>1</v>
          </cell>
          <cell r="KB1358">
            <v>6</v>
          </cell>
          <cell r="KC1358">
            <v>45</v>
          </cell>
        </row>
        <row r="1359">
          <cell r="A1359" t="str">
            <v>516400</v>
          </cell>
          <cell r="KA1359">
            <v>1</v>
          </cell>
          <cell r="KB1359">
            <v>6</v>
          </cell>
          <cell r="KC1359">
            <v>45</v>
          </cell>
        </row>
        <row r="1360">
          <cell r="A1360" t="str">
            <v>517734</v>
          </cell>
          <cell r="KA1360">
            <v>1</v>
          </cell>
          <cell r="KB1360">
            <v>9</v>
          </cell>
          <cell r="KC1360">
            <v>66</v>
          </cell>
        </row>
        <row r="1361">
          <cell r="A1361" t="str">
            <v>517814</v>
          </cell>
          <cell r="KA1361">
            <v>1</v>
          </cell>
          <cell r="KB1361">
            <v>6</v>
          </cell>
          <cell r="KC1361">
            <v>48</v>
          </cell>
        </row>
        <row r="1362">
          <cell r="A1362" t="str">
            <v>572214</v>
          </cell>
          <cell r="KA1362">
            <v>1</v>
          </cell>
          <cell r="KB1362">
            <v>6</v>
          </cell>
          <cell r="KC1362">
            <v>20</v>
          </cell>
        </row>
        <row r="1363">
          <cell r="A1363" t="str">
            <v>572314</v>
          </cell>
          <cell r="KA1363">
            <v>1</v>
          </cell>
          <cell r="KB1363">
            <v>6</v>
          </cell>
          <cell r="KC1363">
            <v>20</v>
          </cell>
        </row>
        <row r="1364">
          <cell r="A1364" t="str">
            <v>572400</v>
          </cell>
          <cell r="KA1364">
            <v>1</v>
          </cell>
          <cell r="KB1364">
            <v>6</v>
          </cell>
          <cell r="KC1364">
            <v>45</v>
          </cell>
        </row>
        <row r="1365">
          <cell r="A1365" t="str">
            <v>572516</v>
          </cell>
          <cell r="KA1365">
            <v>1</v>
          </cell>
          <cell r="KB1365">
            <v>2</v>
          </cell>
          <cell r="KC1365">
            <v>48</v>
          </cell>
        </row>
        <row r="1366">
          <cell r="A1366" t="str">
            <v>574716</v>
          </cell>
          <cell r="KA1366">
            <v>1</v>
          </cell>
          <cell r="KB1366">
            <v>2</v>
          </cell>
          <cell r="KC1366">
            <v>70</v>
          </cell>
        </row>
        <row r="1367">
          <cell r="A1367" t="str">
            <v>574717</v>
          </cell>
          <cell r="KA1367">
            <v>1500</v>
          </cell>
          <cell r="KB1367">
            <v>2</v>
          </cell>
          <cell r="KC1367">
            <v>66</v>
          </cell>
        </row>
        <row r="1368">
          <cell r="A1368" t="str">
            <v>574816</v>
          </cell>
          <cell r="KA1368">
            <v>1</v>
          </cell>
          <cell r="KB1368">
            <v>2</v>
          </cell>
          <cell r="KC1368">
            <v>60</v>
          </cell>
        </row>
        <row r="1369">
          <cell r="A1369" t="str">
            <v>574916</v>
          </cell>
          <cell r="KA1369">
            <v>1</v>
          </cell>
          <cell r="KB1369">
            <v>2</v>
          </cell>
          <cell r="KC1369">
            <v>48</v>
          </cell>
        </row>
        <row r="1370">
          <cell r="A1370" t="str">
            <v>516000</v>
          </cell>
          <cell r="KA1370">
            <v>1</v>
          </cell>
          <cell r="KB1370">
            <v>2</v>
          </cell>
          <cell r="KC1370">
            <v>54</v>
          </cell>
        </row>
        <row r="1371">
          <cell r="A1371" t="str">
            <v>516100</v>
          </cell>
          <cell r="KA1371">
            <v>1</v>
          </cell>
          <cell r="KB1371">
            <v>2</v>
          </cell>
          <cell r="KC1371">
            <v>49</v>
          </cell>
        </row>
        <row r="1372">
          <cell r="A1372" t="str">
            <v>515600</v>
          </cell>
          <cell r="KA1372">
            <v>1</v>
          </cell>
          <cell r="KB1372">
            <v>2</v>
          </cell>
          <cell r="KC1372">
            <v>32</v>
          </cell>
        </row>
        <row r="1373">
          <cell r="A1373" t="str">
            <v>515700</v>
          </cell>
          <cell r="KA1373">
            <v>1</v>
          </cell>
          <cell r="KB1373">
            <v>2</v>
          </cell>
          <cell r="KC1373">
            <v>36</v>
          </cell>
        </row>
        <row r="1374">
          <cell r="A1374" t="str">
            <v>515800</v>
          </cell>
          <cell r="KA1374">
            <v>1</v>
          </cell>
          <cell r="KB1374">
            <v>2</v>
          </cell>
          <cell r="KC1374">
            <v>48</v>
          </cell>
        </row>
        <row r="1375">
          <cell r="A1375" t="str">
            <v>515900</v>
          </cell>
          <cell r="KA1375">
            <v>1</v>
          </cell>
          <cell r="KB1375">
            <v>2</v>
          </cell>
          <cell r="KC1375">
            <v>48</v>
          </cell>
        </row>
        <row r="1376">
          <cell r="A1376" t="str">
            <v>516912</v>
          </cell>
          <cell r="KA1376">
            <v>12</v>
          </cell>
          <cell r="KB1376">
            <v>1</v>
          </cell>
          <cell r="KC1376">
            <v>40</v>
          </cell>
        </row>
        <row r="1377">
          <cell r="A1377" t="str">
            <v>517300</v>
          </cell>
          <cell r="KA1377">
            <v>1</v>
          </cell>
          <cell r="KB1377">
            <v>2</v>
          </cell>
          <cell r="KC1377">
            <v>25</v>
          </cell>
        </row>
        <row r="1378">
          <cell r="A1378" t="str">
            <v>572616</v>
          </cell>
          <cell r="KA1378">
            <v>1</v>
          </cell>
          <cell r="KB1378">
            <v>2</v>
          </cell>
          <cell r="KC1378">
            <v>32</v>
          </cell>
        </row>
        <row r="1379">
          <cell r="A1379" t="str">
            <v>572716</v>
          </cell>
          <cell r="KA1379">
            <v>1000</v>
          </cell>
          <cell r="KB1379">
            <v>2</v>
          </cell>
          <cell r="KC1379">
            <v>66</v>
          </cell>
        </row>
        <row r="1380">
          <cell r="A1380" t="str">
            <v>572816</v>
          </cell>
          <cell r="KA1380">
            <v>1</v>
          </cell>
          <cell r="KB1380">
            <v>2</v>
          </cell>
          <cell r="KC1380">
            <v>66</v>
          </cell>
        </row>
        <row r="1381">
          <cell r="A1381" t="str">
            <v>571400</v>
          </cell>
          <cell r="KA1381">
            <v>1</v>
          </cell>
          <cell r="KB1381">
            <v>1</v>
          </cell>
          <cell r="KC1381">
            <v>104</v>
          </cell>
        </row>
        <row r="1382">
          <cell r="A1382" t="str">
            <v>514700</v>
          </cell>
          <cell r="KA1382">
            <v>1</v>
          </cell>
          <cell r="KB1382">
            <v>1</v>
          </cell>
          <cell r="KC1382">
            <v>102</v>
          </cell>
        </row>
        <row r="1383">
          <cell r="A1383" t="str">
            <v>500800</v>
          </cell>
          <cell r="KA1383">
            <v>1</v>
          </cell>
          <cell r="KB1383">
            <v>1</v>
          </cell>
          <cell r="KC1383">
            <v>100</v>
          </cell>
        </row>
        <row r="1384">
          <cell r="A1384" t="str">
            <v>500900</v>
          </cell>
          <cell r="KA1384">
            <v>1</v>
          </cell>
          <cell r="KB1384">
            <v>1</v>
          </cell>
          <cell r="KC1384">
            <v>75</v>
          </cell>
        </row>
        <row r="1385">
          <cell r="A1385" t="str">
            <v>515000</v>
          </cell>
          <cell r="KA1385">
            <v>1</v>
          </cell>
          <cell r="KB1385">
            <v>1</v>
          </cell>
          <cell r="KC1385">
            <v>800</v>
          </cell>
        </row>
        <row r="1386">
          <cell r="A1386" t="str">
            <v>515400</v>
          </cell>
          <cell r="KA1386">
            <v>1</v>
          </cell>
          <cell r="KB1386">
            <v>1</v>
          </cell>
          <cell r="KC1386">
            <v>60</v>
          </cell>
        </row>
        <row r="1387">
          <cell r="A1387" t="str">
            <v>515401</v>
          </cell>
          <cell r="KA1387">
            <v>1</v>
          </cell>
          <cell r="KB1387">
            <v>36</v>
          </cell>
          <cell r="KC1387">
            <v>800</v>
          </cell>
        </row>
        <row r="1388">
          <cell r="A1388" t="str">
            <v>515500</v>
          </cell>
          <cell r="KA1388">
            <v>1</v>
          </cell>
          <cell r="KB1388">
            <v>1</v>
          </cell>
          <cell r="KC1388">
            <v>100</v>
          </cell>
        </row>
        <row r="1389">
          <cell r="A1389" t="str">
            <v>515501</v>
          </cell>
          <cell r="KA1389">
            <v>1</v>
          </cell>
          <cell r="KB1389">
            <v>80</v>
          </cell>
          <cell r="KC1389">
            <v>800</v>
          </cell>
        </row>
        <row r="1390">
          <cell r="A1390" t="str">
            <v>511500</v>
          </cell>
          <cell r="KA1390">
            <v>1</v>
          </cell>
          <cell r="KB1390">
            <v>1</v>
          </cell>
          <cell r="KC1390">
            <v>100</v>
          </cell>
        </row>
        <row r="1391">
          <cell r="A1391" t="str">
            <v>514500</v>
          </cell>
          <cell r="KA1391">
            <v>1</v>
          </cell>
          <cell r="KB1391">
            <v>1</v>
          </cell>
          <cell r="KC1391">
            <v>72</v>
          </cell>
        </row>
        <row r="1392">
          <cell r="A1392" t="str">
            <v>514600</v>
          </cell>
          <cell r="KA1392">
            <v>1</v>
          </cell>
          <cell r="KB1392">
            <v>1</v>
          </cell>
          <cell r="KC1392">
            <v>165</v>
          </cell>
        </row>
        <row r="1393">
          <cell r="A1393" t="str">
            <v>517400</v>
          </cell>
          <cell r="KA1393">
            <v>1</v>
          </cell>
          <cell r="KB1393">
            <v>1</v>
          </cell>
          <cell r="KC1393">
            <v>120</v>
          </cell>
        </row>
        <row r="1394">
          <cell r="A1394" t="str">
            <v>517401</v>
          </cell>
          <cell r="KA1394">
            <v>1</v>
          </cell>
          <cell r="KB1394">
            <v>1</v>
          </cell>
          <cell r="KC1394">
            <v>800</v>
          </cell>
        </row>
        <row r="1395">
          <cell r="A1395" t="str">
            <v>520100</v>
          </cell>
          <cell r="KA1395">
            <v>1</v>
          </cell>
          <cell r="KB1395">
            <v>1</v>
          </cell>
          <cell r="KC1395">
            <v>299</v>
          </cell>
        </row>
        <row r="1396">
          <cell r="A1396" t="str">
            <v>520400</v>
          </cell>
          <cell r="KA1396">
            <v>1</v>
          </cell>
          <cell r="KB1396">
            <v>1</v>
          </cell>
          <cell r="KC1396">
            <v>96</v>
          </cell>
        </row>
        <row r="1397">
          <cell r="A1397" t="str">
            <v>521500</v>
          </cell>
          <cell r="KA1397">
            <v>1</v>
          </cell>
          <cell r="KB1397">
            <v>1</v>
          </cell>
          <cell r="KC1397">
            <v>1365</v>
          </cell>
        </row>
        <row r="1398">
          <cell r="A1398" t="str">
            <v>521600</v>
          </cell>
          <cell r="KA1398">
            <v>1</v>
          </cell>
          <cell r="KB1398">
            <v>1</v>
          </cell>
          <cell r="KC1398">
            <v>1365</v>
          </cell>
        </row>
        <row r="1399">
          <cell r="A1399" t="str">
            <v>573412</v>
          </cell>
          <cell r="KA1399">
            <v>1</v>
          </cell>
          <cell r="KB1399">
            <v>16</v>
          </cell>
          <cell r="KC1399">
            <v>20</v>
          </cell>
        </row>
        <row r="1400">
          <cell r="A1400" t="str">
            <v>573500</v>
          </cell>
          <cell r="KA1400">
            <v>1</v>
          </cell>
          <cell r="KB1400">
            <v>1</v>
          </cell>
          <cell r="KC1400">
            <v>72</v>
          </cell>
        </row>
        <row r="1401">
          <cell r="A1401" t="str">
            <v>573501</v>
          </cell>
          <cell r="KA1401">
            <v>1</v>
          </cell>
          <cell r="KB1401">
            <v>20</v>
          </cell>
          <cell r="KC1401">
            <v>1365</v>
          </cell>
        </row>
        <row r="1402">
          <cell r="A1402" t="str">
            <v>573300</v>
          </cell>
          <cell r="KA1402">
            <v>1</v>
          </cell>
          <cell r="KB1402">
            <v>1</v>
          </cell>
          <cell r="KC1402">
            <v>1365</v>
          </cell>
        </row>
        <row r="1403">
          <cell r="A1403" t="str">
            <v>571200</v>
          </cell>
          <cell r="KA1403">
            <v>1</v>
          </cell>
          <cell r="KB1403">
            <v>1</v>
          </cell>
          <cell r="KC1403">
            <v>80</v>
          </cell>
        </row>
        <row r="1404">
          <cell r="A1404" t="str">
            <v>573000</v>
          </cell>
          <cell r="KA1404">
            <v>1</v>
          </cell>
          <cell r="KB1404">
            <v>1</v>
          </cell>
          <cell r="KC1404">
            <v>72</v>
          </cell>
        </row>
        <row r="1405">
          <cell r="A1405" t="str">
            <v>573100</v>
          </cell>
          <cell r="KA1405">
            <v>1</v>
          </cell>
          <cell r="KB1405">
            <v>36</v>
          </cell>
          <cell r="KC1405">
            <v>1365</v>
          </cell>
        </row>
        <row r="1406">
          <cell r="A1406" t="str">
            <v>550500</v>
          </cell>
          <cell r="KA1406">
            <v>1</v>
          </cell>
          <cell r="KB1406">
            <v>1</v>
          </cell>
          <cell r="KC1406">
            <v>240</v>
          </cell>
        </row>
        <row r="1407">
          <cell r="A1407" t="str">
            <v>550501</v>
          </cell>
          <cell r="KA1407">
            <v>1</v>
          </cell>
          <cell r="KB1407">
            <v>1</v>
          </cell>
          <cell r="KC1407">
            <v>240</v>
          </cell>
        </row>
        <row r="1408">
          <cell r="A1408" t="str">
            <v>551100</v>
          </cell>
          <cell r="KA1408">
            <v>1</v>
          </cell>
          <cell r="KB1408">
            <v>1</v>
          </cell>
          <cell r="KC1408">
            <v>576</v>
          </cell>
        </row>
        <row r="1409">
          <cell r="A1409" t="str">
            <v>551200</v>
          </cell>
          <cell r="KA1409">
            <v>1</v>
          </cell>
          <cell r="KB1409">
            <v>1</v>
          </cell>
          <cell r="KC1409">
            <v>360</v>
          </cell>
        </row>
        <row r="1410">
          <cell r="A1410" t="str">
            <v>551500</v>
          </cell>
          <cell r="KA1410">
            <v>1</v>
          </cell>
          <cell r="KB1410">
            <v>1</v>
          </cell>
          <cell r="KC1410">
            <v>360</v>
          </cell>
        </row>
        <row r="1411">
          <cell r="A1411" t="str">
            <v>551501</v>
          </cell>
          <cell r="KA1411">
            <v>1</v>
          </cell>
          <cell r="KB1411">
            <v>1</v>
          </cell>
          <cell r="KC1411">
            <v>600</v>
          </cell>
        </row>
        <row r="1412">
          <cell r="A1412" t="str">
            <v>551600</v>
          </cell>
          <cell r="KA1412">
            <v>1</v>
          </cell>
          <cell r="KB1412">
            <v>1</v>
          </cell>
          <cell r="KC1412">
            <v>400</v>
          </cell>
        </row>
        <row r="1413">
          <cell r="A1413" t="str">
            <v>550002</v>
          </cell>
          <cell r="KA1413">
            <v>1</v>
          </cell>
          <cell r="KB1413">
            <v>320</v>
          </cell>
          <cell r="KC1413">
            <v>1365</v>
          </cell>
        </row>
        <row r="1414">
          <cell r="A1414" t="str">
            <v>540900</v>
          </cell>
          <cell r="KA1414">
            <v>1</v>
          </cell>
          <cell r="KB1414">
            <v>1</v>
          </cell>
          <cell r="KC1414">
            <v>20</v>
          </cell>
        </row>
        <row r="1415">
          <cell r="A1415" t="str">
            <v>540200</v>
          </cell>
          <cell r="KA1415">
            <v>1</v>
          </cell>
          <cell r="KB1415">
            <v>1</v>
          </cell>
          <cell r="KC1415">
            <v>1365</v>
          </cell>
        </row>
        <row r="1416">
          <cell r="A1416" t="str">
            <v>540400</v>
          </cell>
          <cell r="KA1416">
            <v>1</v>
          </cell>
          <cell r="KB1416">
            <v>1</v>
          </cell>
          <cell r="KC1416">
            <v>800</v>
          </cell>
        </row>
        <row r="1417">
          <cell r="A1417" t="str">
            <v>574400</v>
          </cell>
          <cell r="KA1417">
            <v>1</v>
          </cell>
          <cell r="KB1417">
            <v>1</v>
          </cell>
          <cell r="KC1417">
            <v>60</v>
          </cell>
        </row>
        <row r="1418">
          <cell r="A1418" t="str">
            <v>574401</v>
          </cell>
          <cell r="KA1418">
            <v>10</v>
          </cell>
          <cell r="KB1418">
            <v>1</v>
          </cell>
          <cell r="KC1418">
            <v>320</v>
          </cell>
        </row>
        <row r="1419">
          <cell r="A1419" t="str">
            <v>574612</v>
          </cell>
          <cell r="KA1419">
            <v>1</v>
          </cell>
          <cell r="KB1419">
            <v>12</v>
          </cell>
          <cell r="KC1419">
            <v>63</v>
          </cell>
        </row>
        <row r="1420">
          <cell r="A1420" t="str">
            <v>574613</v>
          </cell>
          <cell r="KA1420">
            <v>1</v>
          </cell>
          <cell r="KB1420">
            <v>12</v>
          </cell>
          <cell r="KC1420">
            <v>30</v>
          </cell>
        </row>
        <row r="1421">
          <cell r="A1421" t="str">
            <v>670602</v>
          </cell>
          <cell r="KA1421">
            <v>1</v>
          </cell>
          <cell r="KB1421">
            <v>1</v>
          </cell>
          <cell r="KC1421">
            <v>800</v>
          </cell>
        </row>
        <row r="1422">
          <cell r="A1422" t="str">
            <v>670603</v>
          </cell>
          <cell r="KA1422">
            <v>1</v>
          </cell>
          <cell r="KB1422">
            <v>40</v>
          </cell>
          <cell r="KC1422">
            <v>240</v>
          </cell>
        </row>
        <row r="1423">
          <cell r="A1423" t="str">
            <v>000565</v>
          </cell>
          <cell r="KA1423">
            <v>1</v>
          </cell>
          <cell r="KB1423">
            <v>1</v>
          </cell>
          <cell r="KC1423">
            <v>800</v>
          </cell>
        </row>
        <row r="1424">
          <cell r="A1424" t="str">
            <v>D20231</v>
          </cell>
          <cell r="KA1424">
            <v>10</v>
          </cell>
          <cell r="KB1424">
            <v>1</v>
          </cell>
          <cell r="KC1424">
            <v>800</v>
          </cell>
        </row>
        <row r="1425">
          <cell r="A1425" t="str">
            <v>980028</v>
          </cell>
          <cell r="KA1425">
            <v>700</v>
          </cell>
          <cell r="KB1425">
            <v>1</v>
          </cell>
          <cell r="KC1425">
            <v>8</v>
          </cell>
        </row>
        <row r="1426">
          <cell r="A1426" t="str">
            <v>980124</v>
          </cell>
          <cell r="KA1426">
            <v>450</v>
          </cell>
          <cell r="KB1426">
            <v>1</v>
          </cell>
          <cell r="KC1426">
            <v>8</v>
          </cell>
        </row>
        <row r="1427">
          <cell r="A1427" t="str">
            <v>522112</v>
          </cell>
          <cell r="KA1427">
            <v>1</v>
          </cell>
          <cell r="KB1427">
            <v>12</v>
          </cell>
          <cell r="KC1427">
            <v>18</v>
          </cell>
        </row>
        <row r="1428">
          <cell r="A1428" t="str">
            <v>522211</v>
          </cell>
          <cell r="KA1428">
            <v>150</v>
          </cell>
          <cell r="KB1428">
            <v>9</v>
          </cell>
          <cell r="KC1428">
            <v>24</v>
          </cell>
        </row>
        <row r="1429">
          <cell r="A1429" t="str">
            <v>522212</v>
          </cell>
          <cell r="KA1429">
            <v>1</v>
          </cell>
          <cell r="KB1429">
            <v>9</v>
          </cell>
          <cell r="KC1429">
            <v>24</v>
          </cell>
        </row>
        <row r="1430">
          <cell r="A1430" t="str">
            <v>521823</v>
          </cell>
          <cell r="KA1430">
            <v>2</v>
          </cell>
          <cell r="KB1430">
            <v>12</v>
          </cell>
          <cell r="KC1430">
            <v>22</v>
          </cell>
        </row>
        <row r="1431">
          <cell r="A1431" t="str">
            <v>521912</v>
          </cell>
          <cell r="KA1431">
            <v>2</v>
          </cell>
          <cell r="KB1431">
            <v>6</v>
          </cell>
          <cell r="KC1431">
            <v>22</v>
          </cell>
        </row>
        <row r="1432">
          <cell r="A1432" t="str">
            <v>522012</v>
          </cell>
          <cell r="KA1432">
            <v>1</v>
          </cell>
          <cell r="KB1432">
            <v>12</v>
          </cell>
          <cell r="KC1432">
            <v>18</v>
          </cell>
        </row>
        <row r="1433">
          <cell r="A1433" t="str">
            <v>517632</v>
          </cell>
          <cell r="KA1433">
            <v>188</v>
          </cell>
          <cell r="KB1433">
            <v>20</v>
          </cell>
          <cell r="KC1433">
            <v>40</v>
          </cell>
        </row>
        <row r="1434">
          <cell r="A1434" t="str">
            <v>516705</v>
          </cell>
          <cell r="KA1434">
            <v>500</v>
          </cell>
          <cell r="KB1434">
            <v>8</v>
          </cell>
          <cell r="KC1434">
            <v>16</v>
          </cell>
        </row>
        <row r="1435">
          <cell r="A1435" t="str">
            <v>510405</v>
          </cell>
          <cell r="KA1435">
            <v>500</v>
          </cell>
          <cell r="KB1435">
            <v>8</v>
          </cell>
          <cell r="KC1435">
            <v>16</v>
          </cell>
        </row>
        <row r="1436">
          <cell r="A1436" t="str">
            <v>510406</v>
          </cell>
          <cell r="KA1436">
            <v>100</v>
          </cell>
          <cell r="KB1436">
            <v>27</v>
          </cell>
          <cell r="KC1436">
            <v>27</v>
          </cell>
        </row>
        <row r="1437">
          <cell r="A1437" t="str">
            <v>510407</v>
          </cell>
          <cell r="KA1437">
            <v>300</v>
          </cell>
          <cell r="KB1437">
            <v>9</v>
          </cell>
          <cell r="KC1437">
            <v>21</v>
          </cell>
        </row>
        <row r="1438">
          <cell r="A1438" t="str">
            <v>M01835</v>
          </cell>
          <cell r="KA1438">
            <v>25</v>
          </cell>
          <cell r="KB1438">
            <v>240</v>
          </cell>
          <cell r="KC1438">
            <v>416</v>
          </cell>
        </row>
        <row r="1439">
          <cell r="A1439" t="str">
            <v>M01836</v>
          </cell>
          <cell r="KA1439">
            <v>25</v>
          </cell>
          <cell r="KB1439">
            <v>280</v>
          </cell>
          <cell r="KC1439">
            <v>2456</v>
          </cell>
        </row>
        <row r="1440">
          <cell r="A1440" t="str">
            <v>M10000</v>
          </cell>
          <cell r="KA1440">
            <v>25</v>
          </cell>
          <cell r="KB1440">
            <v>320</v>
          </cell>
          <cell r="KC1440">
            <v>416</v>
          </cell>
        </row>
        <row r="1441">
          <cell r="A1441" t="str">
            <v>S01663</v>
          </cell>
          <cell r="KA1441">
            <v>500</v>
          </cell>
          <cell r="KB1441">
            <v>8</v>
          </cell>
          <cell r="KC1441">
            <v>16</v>
          </cell>
        </row>
        <row r="1442">
          <cell r="A1442" t="str">
            <v>S00443</v>
          </cell>
          <cell r="KA1442">
            <v>100</v>
          </cell>
          <cell r="KB1442">
            <v>40</v>
          </cell>
          <cell r="KC1442">
            <v>16</v>
          </cell>
        </row>
        <row r="1443">
          <cell r="A1443" t="str">
            <v>510518</v>
          </cell>
          <cell r="KA1443">
            <v>125</v>
          </cell>
          <cell r="KB1443">
            <v>30</v>
          </cell>
          <cell r="KC1443">
            <v>24</v>
          </cell>
        </row>
        <row r="1444">
          <cell r="A1444" t="str">
            <v>511724</v>
          </cell>
          <cell r="KA1444">
            <v>150</v>
          </cell>
          <cell r="KB1444">
            <v>25</v>
          </cell>
          <cell r="KC1444">
            <v>44</v>
          </cell>
        </row>
        <row r="1445">
          <cell r="A1445" t="str">
            <v>516829</v>
          </cell>
          <cell r="KA1445">
            <v>210</v>
          </cell>
          <cell r="KB1445">
            <v>15</v>
          </cell>
          <cell r="KC1445">
            <v>36</v>
          </cell>
        </row>
        <row r="1446">
          <cell r="A1446" t="str">
            <v>517018</v>
          </cell>
          <cell r="KA1446">
            <v>125</v>
          </cell>
          <cell r="KB1446">
            <v>30</v>
          </cell>
          <cell r="KC1446">
            <v>24</v>
          </cell>
        </row>
        <row r="1447">
          <cell r="A1447" t="str">
            <v>517105</v>
          </cell>
          <cell r="KA1447">
            <v>100</v>
          </cell>
          <cell r="KB1447">
            <v>32</v>
          </cell>
          <cell r="KC1447">
            <v>30</v>
          </cell>
        </row>
        <row r="1448">
          <cell r="A1448" t="str">
            <v>560213</v>
          </cell>
          <cell r="KA1448">
            <v>4</v>
          </cell>
          <cell r="KB1448">
            <v>12</v>
          </cell>
          <cell r="KC1448">
            <v>20</v>
          </cell>
        </row>
        <row r="1449">
          <cell r="A1449" t="str">
            <v>560313</v>
          </cell>
          <cell r="KA1449">
            <v>4</v>
          </cell>
          <cell r="KB1449">
            <v>12</v>
          </cell>
          <cell r="KC1449">
            <v>20</v>
          </cell>
        </row>
        <row r="1450">
          <cell r="A1450" t="str">
            <v>560016</v>
          </cell>
          <cell r="KA1450">
            <v>2</v>
          </cell>
          <cell r="KB1450">
            <v>20</v>
          </cell>
          <cell r="KC1450">
            <v>10</v>
          </cell>
        </row>
        <row r="1451">
          <cell r="A1451" t="str">
            <v>560017</v>
          </cell>
          <cell r="KA1451">
            <v>2</v>
          </cell>
          <cell r="KB1451">
            <v>16</v>
          </cell>
          <cell r="KC1451">
            <v>30</v>
          </cell>
        </row>
        <row r="1452">
          <cell r="A1452" t="str">
            <v>560018</v>
          </cell>
          <cell r="KA1452">
            <v>4</v>
          </cell>
          <cell r="KB1452">
            <v>12</v>
          </cell>
          <cell r="KC1452">
            <v>20</v>
          </cell>
        </row>
        <row r="1453">
          <cell r="A1453" t="str">
            <v>920003</v>
          </cell>
          <cell r="KA1453">
            <v>50</v>
          </cell>
          <cell r="KB1453">
            <v>4</v>
          </cell>
          <cell r="KC1453">
            <v>108</v>
          </cell>
        </row>
        <row r="1454">
          <cell r="A1454" t="str">
            <v>920105</v>
          </cell>
          <cell r="KA1454">
            <v>200</v>
          </cell>
          <cell r="KB1454">
            <v>2</v>
          </cell>
          <cell r="KC1454">
            <v>80</v>
          </cell>
        </row>
        <row r="1455">
          <cell r="A1455" t="str">
            <v>930005</v>
          </cell>
          <cell r="KA1455">
            <v>100</v>
          </cell>
          <cell r="KB1455">
            <v>10</v>
          </cell>
          <cell r="KC1455">
            <v>42</v>
          </cell>
        </row>
        <row r="1456">
          <cell r="A1456" t="str">
            <v>930105</v>
          </cell>
          <cell r="KA1456">
            <v>100</v>
          </cell>
          <cell r="KB1456">
            <v>10</v>
          </cell>
          <cell r="KC1456">
            <v>42</v>
          </cell>
        </row>
        <row r="1457">
          <cell r="A1457" t="str">
            <v>940005</v>
          </cell>
          <cell r="KA1457">
            <v>200</v>
          </cell>
          <cell r="KB1457">
            <v>5</v>
          </cell>
          <cell r="KC1457">
            <v>36</v>
          </cell>
        </row>
        <row r="1458">
          <cell r="A1458" t="str">
            <v>900706</v>
          </cell>
          <cell r="KA1458">
            <v>100</v>
          </cell>
          <cell r="KB1458">
            <v>10</v>
          </cell>
          <cell r="KC1458">
            <v>84</v>
          </cell>
        </row>
        <row r="1459">
          <cell r="A1459" t="str">
            <v>900806</v>
          </cell>
          <cell r="KA1459">
            <v>100</v>
          </cell>
          <cell r="KB1459">
            <v>10</v>
          </cell>
          <cell r="KC1459">
            <v>84</v>
          </cell>
        </row>
        <row r="1460">
          <cell r="A1460" t="str">
            <v>900905</v>
          </cell>
          <cell r="KA1460">
            <v>100</v>
          </cell>
          <cell r="KB1460">
            <v>10</v>
          </cell>
          <cell r="KC1460">
            <v>63</v>
          </cell>
        </row>
        <row r="1461">
          <cell r="A1461" t="str">
            <v>901005</v>
          </cell>
          <cell r="KA1461">
            <v>100</v>
          </cell>
          <cell r="KB1461">
            <v>10</v>
          </cell>
          <cell r="KC1461">
            <v>63</v>
          </cell>
        </row>
        <row r="1462">
          <cell r="A1462" t="str">
            <v>901105</v>
          </cell>
          <cell r="KA1462">
            <v>100</v>
          </cell>
          <cell r="KB1462">
            <v>10</v>
          </cell>
          <cell r="KC1462">
            <v>63</v>
          </cell>
        </row>
        <row r="1463">
          <cell r="A1463" t="str">
            <v>901205</v>
          </cell>
          <cell r="KA1463">
            <v>100</v>
          </cell>
          <cell r="KB1463">
            <v>10</v>
          </cell>
          <cell r="KC1463">
            <v>84</v>
          </cell>
        </row>
        <row r="1464">
          <cell r="A1464" t="str">
            <v>901305</v>
          </cell>
          <cell r="KA1464">
            <v>100</v>
          </cell>
          <cell r="KB1464">
            <v>10</v>
          </cell>
          <cell r="KC1464">
            <v>84</v>
          </cell>
        </row>
        <row r="1465">
          <cell r="A1465" t="str">
            <v>901405</v>
          </cell>
          <cell r="KA1465">
            <v>100</v>
          </cell>
          <cell r="KB1465">
            <v>10</v>
          </cell>
          <cell r="KC1465">
            <v>84</v>
          </cell>
        </row>
        <row r="1466">
          <cell r="A1466" t="str">
            <v>530205</v>
          </cell>
          <cell r="KA1466">
            <v>100</v>
          </cell>
          <cell r="KB1466">
            <v>40</v>
          </cell>
          <cell r="KC1466">
            <v>36</v>
          </cell>
        </row>
        <row r="1467">
          <cell r="A1467" t="str">
            <v>521114</v>
          </cell>
          <cell r="KA1467">
            <v>150</v>
          </cell>
          <cell r="KB1467">
            <v>6</v>
          </cell>
          <cell r="KC1467">
            <v>21</v>
          </cell>
        </row>
        <row r="1468">
          <cell r="A1468" t="str">
            <v>520212</v>
          </cell>
          <cell r="KA1468">
            <v>150</v>
          </cell>
          <cell r="KB1468">
            <v>12</v>
          </cell>
          <cell r="KC1468">
            <v>16</v>
          </cell>
        </row>
        <row r="1469">
          <cell r="A1469" t="str">
            <v>520312</v>
          </cell>
          <cell r="KA1469">
            <v>12</v>
          </cell>
          <cell r="KB1469">
            <v>12</v>
          </cell>
          <cell r="KC1469">
            <v>35</v>
          </cell>
        </row>
        <row r="1470">
          <cell r="A1470" t="str">
            <v>512405</v>
          </cell>
          <cell r="KA1470">
            <v>100</v>
          </cell>
          <cell r="KB1470">
            <v>40</v>
          </cell>
          <cell r="KC1470">
            <v>15</v>
          </cell>
        </row>
        <row r="1471">
          <cell r="A1471" t="str">
            <v>502401</v>
          </cell>
          <cell r="KA1471">
            <v>10</v>
          </cell>
          <cell r="KB1471">
            <v>12</v>
          </cell>
          <cell r="KC1471">
            <v>10</v>
          </cell>
        </row>
        <row r="1472">
          <cell r="A1472" t="str">
            <v>502402</v>
          </cell>
          <cell r="KA1472">
            <v>24</v>
          </cell>
          <cell r="KB1472">
            <v>4</v>
          </cell>
          <cell r="KC1472">
            <v>30</v>
          </cell>
        </row>
        <row r="1473">
          <cell r="A1473" t="str">
            <v>502403</v>
          </cell>
          <cell r="KA1473">
            <v>24</v>
          </cell>
          <cell r="KB1473">
            <v>4</v>
          </cell>
          <cell r="KC1473">
            <v>24</v>
          </cell>
        </row>
        <row r="1474">
          <cell r="A1474" t="str">
            <v>502813</v>
          </cell>
          <cell r="KA1474">
            <v>4</v>
          </cell>
          <cell r="KB1474">
            <v>24</v>
          </cell>
          <cell r="KC1474">
            <v>22</v>
          </cell>
        </row>
        <row r="1475">
          <cell r="A1475" t="str">
            <v>502712</v>
          </cell>
          <cell r="KA1475">
            <v>12</v>
          </cell>
          <cell r="KB1475">
            <v>9</v>
          </cell>
          <cell r="KC1475">
            <v>24</v>
          </cell>
        </row>
        <row r="1476">
          <cell r="A1476" t="str">
            <v>502313</v>
          </cell>
          <cell r="KA1476">
            <v>4</v>
          </cell>
          <cell r="KB1476">
            <v>20</v>
          </cell>
          <cell r="KC1476">
            <v>12</v>
          </cell>
        </row>
        <row r="1477">
          <cell r="A1477" t="str">
            <v>504614</v>
          </cell>
          <cell r="KA1477">
            <v>6</v>
          </cell>
          <cell r="KB1477">
            <v>1</v>
          </cell>
          <cell r="KC1477">
            <v>72</v>
          </cell>
        </row>
        <row r="1478">
          <cell r="A1478" t="str">
            <v>504812</v>
          </cell>
          <cell r="KA1478">
            <v>12</v>
          </cell>
          <cell r="KB1478">
            <v>8</v>
          </cell>
          <cell r="KC1478">
            <v>29</v>
          </cell>
        </row>
        <row r="1479">
          <cell r="A1479" t="str">
            <v>520007</v>
          </cell>
          <cell r="KA1479">
            <v>200</v>
          </cell>
          <cell r="KB1479">
            <v>10</v>
          </cell>
          <cell r="KC1479">
            <v>180</v>
          </cell>
        </row>
        <row r="1480">
          <cell r="A1480" t="str">
            <v>503214</v>
          </cell>
          <cell r="KA1480">
            <v>6</v>
          </cell>
          <cell r="KB1480">
            <v>10</v>
          </cell>
          <cell r="KC1480">
            <v>16</v>
          </cell>
        </row>
        <row r="1481">
          <cell r="A1481" t="str">
            <v>505328</v>
          </cell>
          <cell r="KA1481">
            <v>8</v>
          </cell>
          <cell r="KB1481">
            <v>9</v>
          </cell>
          <cell r="KC1481">
            <v>56</v>
          </cell>
        </row>
        <row r="1482">
          <cell r="A1482" t="str">
            <v>505612</v>
          </cell>
          <cell r="KA1482">
            <v>1</v>
          </cell>
          <cell r="KB1482">
            <v>12</v>
          </cell>
          <cell r="KC1482">
            <v>48</v>
          </cell>
        </row>
        <row r="1483">
          <cell r="A1483" t="str">
            <v>505714</v>
          </cell>
          <cell r="KA1483">
            <v>1287</v>
          </cell>
          <cell r="KB1483">
            <v>6</v>
          </cell>
          <cell r="KC1483">
            <v>56</v>
          </cell>
        </row>
        <row r="1484">
          <cell r="A1484" t="str">
            <v>505814</v>
          </cell>
          <cell r="KA1484">
            <v>1</v>
          </cell>
          <cell r="KB1484">
            <v>6</v>
          </cell>
          <cell r="KC1484">
            <v>56</v>
          </cell>
        </row>
        <row r="1485">
          <cell r="A1485" t="str">
            <v>505912</v>
          </cell>
          <cell r="KA1485">
            <v>470</v>
          </cell>
          <cell r="KB1485">
            <v>12</v>
          </cell>
          <cell r="KC1485">
            <v>60</v>
          </cell>
        </row>
        <row r="1486">
          <cell r="A1486" t="str">
            <v>504912</v>
          </cell>
          <cell r="KA1486">
            <v>1</v>
          </cell>
          <cell r="KB1486">
            <v>12</v>
          </cell>
          <cell r="KC1486">
            <v>50</v>
          </cell>
        </row>
        <row r="1487">
          <cell r="A1487" t="str">
            <v>505000</v>
          </cell>
          <cell r="KA1487">
            <v>1</v>
          </cell>
          <cell r="KB1487">
            <v>12</v>
          </cell>
          <cell r="KC1487">
            <v>40</v>
          </cell>
        </row>
        <row r="1488">
          <cell r="A1488" t="str">
            <v>505114</v>
          </cell>
          <cell r="KA1488">
            <v>1</v>
          </cell>
          <cell r="KB1488">
            <v>6</v>
          </cell>
          <cell r="KC1488">
            <v>49</v>
          </cell>
        </row>
        <row r="1489">
          <cell r="A1489" t="str">
            <v>504730</v>
          </cell>
          <cell r="KA1489">
            <v>4</v>
          </cell>
          <cell r="KB1489">
            <v>28</v>
          </cell>
          <cell r="KC1489">
            <v>20</v>
          </cell>
        </row>
        <row r="1490">
          <cell r="A1490" t="str">
            <v>500414</v>
          </cell>
          <cell r="KA1490">
            <v>1</v>
          </cell>
          <cell r="KB1490">
            <v>6</v>
          </cell>
          <cell r="KC1490">
            <v>54</v>
          </cell>
        </row>
        <row r="1491">
          <cell r="A1491" t="str">
            <v>503400</v>
          </cell>
          <cell r="KA1491">
            <v>1</v>
          </cell>
          <cell r="KB1491">
            <v>6</v>
          </cell>
          <cell r="KC1491">
            <v>42</v>
          </cell>
        </row>
        <row r="1492">
          <cell r="A1492" t="str">
            <v>503500</v>
          </cell>
          <cell r="KA1492">
            <v>1</v>
          </cell>
          <cell r="KB1492">
            <v>6</v>
          </cell>
          <cell r="KC1492">
            <v>42</v>
          </cell>
        </row>
        <row r="1493">
          <cell r="A1493" t="str">
            <v>503600</v>
          </cell>
          <cell r="KA1493">
            <v>1</v>
          </cell>
          <cell r="KB1493">
            <v>12</v>
          </cell>
          <cell r="KC1493">
            <v>44</v>
          </cell>
        </row>
        <row r="1494">
          <cell r="A1494" t="str">
            <v>503700</v>
          </cell>
          <cell r="KA1494">
            <v>1</v>
          </cell>
          <cell r="KB1494">
            <v>12</v>
          </cell>
          <cell r="KC1494">
            <v>44</v>
          </cell>
        </row>
        <row r="1495">
          <cell r="A1495" t="str">
            <v>503800</v>
          </cell>
          <cell r="KA1495">
            <v>1</v>
          </cell>
          <cell r="KB1495">
            <v>6</v>
          </cell>
          <cell r="KC1495">
            <v>48</v>
          </cell>
        </row>
        <row r="1496">
          <cell r="A1496" t="str">
            <v>503900</v>
          </cell>
          <cell r="KA1496">
            <v>1</v>
          </cell>
          <cell r="KB1496">
            <v>12</v>
          </cell>
          <cell r="KC1496">
            <v>44</v>
          </cell>
        </row>
        <row r="1497">
          <cell r="A1497" t="str">
            <v>504000</v>
          </cell>
          <cell r="KA1497">
            <v>1</v>
          </cell>
          <cell r="KB1497">
            <v>6</v>
          </cell>
          <cell r="KC1497">
            <v>56</v>
          </cell>
        </row>
        <row r="1498">
          <cell r="A1498" t="str">
            <v>504100</v>
          </cell>
          <cell r="KA1498">
            <v>1</v>
          </cell>
          <cell r="KB1498">
            <v>12</v>
          </cell>
          <cell r="KC1498">
            <v>48</v>
          </cell>
        </row>
        <row r="1499">
          <cell r="A1499" t="str">
            <v>504413</v>
          </cell>
          <cell r="KA1499">
            <v>4</v>
          </cell>
          <cell r="KB1499">
            <v>1</v>
          </cell>
          <cell r="KC1499">
            <v>54</v>
          </cell>
        </row>
        <row r="1500">
          <cell r="A1500" t="str">
            <v>504513</v>
          </cell>
          <cell r="KA1500">
            <v>4</v>
          </cell>
          <cell r="KB1500">
            <v>1</v>
          </cell>
          <cell r="KC1500">
            <v>54</v>
          </cell>
        </row>
        <row r="1501">
          <cell r="A1501" t="str">
            <v>502214</v>
          </cell>
          <cell r="KA1501">
            <v>1</v>
          </cell>
          <cell r="KB1501">
            <v>6</v>
          </cell>
          <cell r="KC1501">
            <v>49</v>
          </cell>
        </row>
        <row r="1502">
          <cell r="A1502" t="str">
            <v>P23267</v>
          </cell>
          <cell r="KA1502">
            <v>1000</v>
          </cell>
          <cell r="KB1502">
            <v>1</v>
          </cell>
          <cell r="KC1502">
            <v>60</v>
          </cell>
        </row>
        <row r="1503">
          <cell r="A1503" t="str">
            <v>P22381</v>
          </cell>
          <cell r="KA1503">
            <v>1000</v>
          </cell>
          <cell r="KB1503">
            <v>46</v>
          </cell>
          <cell r="KC1503">
            <v>60</v>
          </cell>
        </row>
        <row r="1504">
          <cell r="A1504" t="str">
            <v>P22297</v>
          </cell>
          <cell r="KA1504">
            <v>1000</v>
          </cell>
          <cell r="KB1504">
            <v>1</v>
          </cell>
          <cell r="KC1504">
            <v>60</v>
          </cell>
        </row>
        <row r="1505">
          <cell r="A1505" t="str">
            <v>P20195</v>
          </cell>
          <cell r="KA1505">
            <v>1000</v>
          </cell>
          <cell r="KB1505">
            <v>1</v>
          </cell>
          <cell r="KC1505">
            <v>60</v>
          </cell>
        </row>
        <row r="1506">
          <cell r="A1506" t="str">
            <v>P20455</v>
          </cell>
          <cell r="KA1506">
            <v>1000</v>
          </cell>
          <cell r="KB1506">
            <v>46</v>
          </cell>
          <cell r="KC1506">
            <v>32</v>
          </cell>
        </row>
        <row r="1507">
          <cell r="A1507" t="str">
            <v>580805</v>
          </cell>
          <cell r="KA1507">
            <v>100</v>
          </cell>
          <cell r="KB1507">
            <v>10</v>
          </cell>
          <cell r="KC1507">
            <v>198</v>
          </cell>
        </row>
        <row r="1508">
          <cell r="A1508" t="str">
            <v>581110</v>
          </cell>
          <cell r="KA1508">
            <v>500</v>
          </cell>
          <cell r="KB1508">
            <v>1</v>
          </cell>
          <cell r="KC1508">
            <v>55</v>
          </cell>
        </row>
        <row r="1509">
          <cell r="A1509" t="str">
            <v>581210</v>
          </cell>
          <cell r="KA1509">
            <v>500</v>
          </cell>
          <cell r="KB1509">
            <v>1</v>
          </cell>
          <cell r="KC1509">
            <v>72</v>
          </cell>
        </row>
        <row r="1510">
          <cell r="A1510" t="str">
            <v>581805</v>
          </cell>
          <cell r="KA1510">
            <v>100</v>
          </cell>
          <cell r="KB1510">
            <v>5</v>
          </cell>
          <cell r="KC1510">
            <v>30</v>
          </cell>
        </row>
        <row r="1511">
          <cell r="A1511" t="str">
            <v>581911</v>
          </cell>
          <cell r="KA1511">
            <v>1000</v>
          </cell>
          <cell r="KB1511">
            <v>1</v>
          </cell>
          <cell r="KC1511">
            <v>100</v>
          </cell>
        </row>
        <row r="1512">
          <cell r="A1512" t="str">
            <v>582010</v>
          </cell>
          <cell r="KA1512">
            <v>500</v>
          </cell>
          <cell r="KB1512">
            <v>1</v>
          </cell>
          <cell r="KC1512">
            <v>150</v>
          </cell>
        </row>
        <row r="1513">
          <cell r="A1513" t="str">
            <v>582111</v>
          </cell>
          <cell r="KA1513">
            <v>1000</v>
          </cell>
          <cell r="KB1513">
            <v>1</v>
          </cell>
          <cell r="KC1513">
            <v>36</v>
          </cell>
        </row>
        <row r="1514">
          <cell r="A1514" t="str">
            <v>582211</v>
          </cell>
          <cell r="KA1514">
            <v>1000</v>
          </cell>
          <cell r="KB1514">
            <v>1</v>
          </cell>
          <cell r="KC1514">
            <v>40</v>
          </cell>
        </row>
        <row r="1515">
          <cell r="A1515" t="str">
            <v>582308</v>
          </cell>
          <cell r="KA1515">
            <v>250</v>
          </cell>
          <cell r="KB1515">
            <v>1</v>
          </cell>
          <cell r="KC1515">
            <v>200</v>
          </cell>
        </row>
        <row r="1516">
          <cell r="A1516" t="str">
            <v>582408</v>
          </cell>
          <cell r="KA1516">
            <v>250</v>
          </cell>
          <cell r="KB1516">
            <v>1</v>
          </cell>
          <cell r="KC1516">
            <v>84</v>
          </cell>
        </row>
        <row r="1517">
          <cell r="A1517" t="str">
            <v>582628</v>
          </cell>
          <cell r="KA1517">
            <v>400</v>
          </cell>
          <cell r="KB1517">
            <v>1</v>
          </cell>
          <cell r="KC1517">
            <v>48</v>
          </cell>
        </row>
        <row r="1518">
          <cell r="A1518" t="str">
            <v>582728</v>
          </cell>
          <cell r="KA1518">
            <v>500</v>
          </cell>
          <cell r="KB1518">
            <v>1</v>
          </cell>
          <cell r="KC1518">
            <v>72</v>
          </cell>
        </row>
        <row r="1519">
          <cell r="A1519" t="str">
            <v>582828</v>
          </cell>
          <cell r="KA1519">
            <v>600</v>
          </cell>
          <cell r="KB1519">
            <v>1</v>
          </cell>
          <cell r="KC1519">
            <v>40</v>
          </cell>
        </row>
        <row r="1520">
          <cell r="A1520" t="str">
            <v>582907</v>
          </cell>
          <cell r="KA1520">
            <v>200</v>
          </cell>
          <cell r="KB1520">
            <v>4</v>
          </cell>
          <cell r="KC1520">
            <v>36</v>
          </cell>
        </row>
        <row r="1521">
          <cell r="A1521" t="str">
            <v>583003</v>
          </cell>
          <cell r="KA1521">
            <v>50</v>
          </cell>
          <cell r="KB1521">
            <v>8</v>
          </cell>
          <cell r="KC1521">
            <v>36</v>
          </cell>
        </row>
        <row r="1522">
          <cell r="A1522" t="str">
            <v>583124</v>
          </cell>
          <cell r="KA1522">
            <v>150</v>
          </cell>
          <cell r="KB1522">
            <v>4</v>
          </cell>
          <cell r="KC1522">
            <v>27</v>
          </cell>
        </row>
        <row r="1523">
          <cell r="A1523" t="str">
            <v>583211</v>
          </cell>
          <cell r="KA1523">
            <v>1000</v>
          </cell>
          <cell r="KB1523">
            <v>1</v>
          </cell>
          <cell r="KC1523">
            <v>80</v>
          </cell>
        </row>
        <row r="1524">
          <cell r="A1524" t="str">
            <v>583311</v>
          </cell>
          <cell r="KA1524">
            <v>1000</v>
          </cell>
          <cell r="KB1524">
            <v>1</v>
          </cell>
          <cell r="KC1524">
            <v>60</v>
          </cell>
        </row>
        <row r="1525">
          <cell r="A1525" t="str">
            <v>583411</v>
          </cell>
          <cell r="KA1525">
            <v>1000</v>
          </cell>
          <cell r="KB1525">
            <v>1</v>
          </cell>
          <cell r="KC1525">
            <v>60</v>
          </cell>
        </row>
        <row r="1526">
          <cell r="A1526" t="str">
            <v>583511</v>
          </cell>
          <cell r="KA1526">
            <v>1000</v>
          </cell>
          <cell r="KB1526">
            <v>1</v>
          </cell>
          <cell r="KC1526">
            <v>60</v>
          </cell>
        </row>
        <row r="1527">
          <cell r="A1527" t="str">
            <v>583512</v>
          </cell>
          <cell r="KA1527">
            <v>1000</v>
          </cell>
          <cell r="KB1527">
            <v>1</v>
          </cell>
          <cell r="KC1527">
            <v>90</v>
          </cell>
        </row>
        <row r="1528">
          <cell r="A1528" t="str">
            <v>583513</v>
          </cell>
          <cell r="KA1528">
            <v>1000</v>
          </cell>
          <cell r="KB1528">
            <v>1</v>
          </cell>
          <cell r="KC1528">
            <v>90</v>
          </cell>
        </row>
        <row r="1529">
          <cell r="A1529" t="str">
            <v>583514</v>
          </cell>
          <cell r="KA1529">
            <v>500</v>
          </cell>
          <cell r="KB1529">
            <v>1</v>
          </cell>
          <cell r="KC1529">
            <v>90</v>
          </cell>
        </row>
        <row r="1530">
          <cell r="A1530" t="str">
            <v>583515</v>
          </cell>
          <cell r="KA1530">
            <v>500</v>
          </cell>
          <cell r="KB1530">
            <v>1</v>
          </cell>
          <cell r="KC1530">
            <v>90</v>
          </cell>
        </row>
        <row r="1531">
          <cell r="A1531" t="str">
            <v>583516</v>
          </cell>
          <cell r="KA1531">
            <v>500</v>
          </cell>
          <cell r="KB1531">
            <v>1</v>
          </cell>
          <cell r="KC1531">
            <v>90</v>
          </cell>
        </row>
        <row r="1532">
          <cell r="A1532" t="str">
            <v>583517</v>
          </cell>
          <cell r="KA1532">
            <v>1000</v>
          </cell>
          <cell r="KB1532">
            <v>1</v>
          </cell>
          <cell r="KC1532">
            <v>48</v>
          </cell>
        </row>
        <row r="1533">
          <cell r="A1533" t="str">
            <v>580010</v>
          </cell>
          <cell r="KA1533">
            <v>500</v>
          </cell>
          <cell r="KB1533">
            <v>1</v>
          </cell>
          <cell r="KC1533">
            <v>75</v>
          </cell>
        </row>
        <row r="1534">
          <cell r="A1534" t="str">
            <v>580011</v>
          </cell>
          <cell r="KA1534">
            <v>1000</v>
          </cell>
          <cell r="KB1534">
            <v>1</v>
          </cell>
          <cell r="KC1534">
            <v>60</v>
          </cell>
        </row>
        <row r="1535">
          <cell r="A1535" t="str">
            <v>580110</v>
          </cell>
          <cell r="KA1535">
            <v>250</v>
          </cell>
          <cell r="KB1535">
            <v>1</v>
          </cell>
          <cell r="KC1535">
            <v>232</v>
          </cell>
        </row>
        <row r="1536">
          <cell r="A1536" t="str">
            <v>580611</v>
          </cell>
          <cell r="KA1536">
            <v>1000</v>
          </cell>
          <cell r="KB1536">
            <v>1</v>
          </cell>
          <cell r="KC1536">
            <v>66</v>
          </cell>
        </row>
        <row r="1537">
          <cell r="A1537" t="str">
            <v>580710</v>
          </cell>
          <cell r="KA1537">
            <v>500</v>
          </cell>
          <cell r="KB1537">
            <v>1</v>
          </cell>
          <cell r="KC1537">
            <v>96</v>
          </cell>
        </row>
        <row r="1538">
          <cell r="A1538" t="str">
            <v>S00977</v>
          </cell>
          <cell r="KA1538">
            <v>1000</v>
          </cell>
          <cell r="KB1538">
            <v>1</v>
          </cell>
          <cell r="KC1538">
            <v>80</v>
          </cell>
        </row>
        <row r="1539">
          <cell r="A1539" t="str">
            <v>S25030</v>
          </cell>
          <cell r="KA1539">
            <v>100</v>
          </cell>
          <cell r="KB1539">
            <v>5</v>
          </cell>
          <cell r="KC1539">
            <v>30</v>
          </cell>
        </row>
        <row r="1540">
          <cell r="A1540" t="str">
            <v>551813</v>
          </cell>
          <cell r="KA1540">
            <v>5</v>
          </cell>
          <cell r="KB1540">
            <v>4</v>
          </cell>
          <cell r="KC1540">
            <v>32</v>
          </cell>
        </row>
        <row r="1541">
          <cell r="A1541" t="str">
            <v>551928</v>
          </cell>
          <cell r="KA1541">
            <v>1</v>
          </cell>
          <cell r="KB1541">
            <v>8</v>
          </cell>
          <cell r="KC1541">
            <v>30</v>
          </cell>
        </row>
        <row r="1542">
          <cell r="A1542" t="str">
            <v>551300</v>
          </cell>
          <cell r="KA1542">
            <v>1</v>
          </cell>
          <cell r="KB1542">
            <v>4</v>
          </cell>
          <cell r="KC1542">
            <v>80</v>
          </cell>
        </row>
        <row r="1543">
          <cell r="A1543" t="str">
            <v>551301</v>
          </cell>
          <cell r="KA1543">
            <v>1</v>
          </cell>
          <cell r="KB1543">
            <v>4</v>
          </cell>
          <cell r="KC1543">
            <v>80</v>
          </cell>
        </row>
        <row r="1544">
          <cell r="A1544" t="str">
            <v>550400</v>
          </cell>
          <cell r="KA1544">
            <v>5</v>
          </cell>
          <cell r="KB1544">
            <v>4</v>
          </cell>
          <cell r="KC1544">
            <v>27</v>
          </cell>
        </row>
        <row r="1545">
          <cell r="A1545" t="str">
            <v>550000</v>
          </cell>
          <cell r="KA1545">
            <v>1</v>
          </cell>
          <cell r="KB1545">
            <v>6</v>
          </cell>
          <cell r="KC1545">
            <v>96</v>
          </cell>
        </row>
        <row r="1546">
          <cell r="A1546" t="str">
            <v>550001</v>
          </cell>
          <cell r="KA1546">
            <v>1</v>
          </cell>
          <cell r="KB1546">
            <v>6</v>
          </cell>
          <cell r="KC1546">
            <v>80</v>
          </cell>
        </row>
        <row r="1547">
          <cell r="A1547" t="str">
            <v>X00098</v>
          </cell>
          <cell r="KA1547">
            <v>20</v>
          </cell>
          <cell r="KB1547">
            <v>20</v>
          </cell>
          <cell r="KC1547">
            <v>80</v>
          </cell>
        </row>
        <row r="1548">
          <cell r="A1548" t="str">
            <v>X00303</v>
          </cell>
          <cell r="KA1548">
            <v>30</v>
          </cell>
          <cell r="KB1548">
            <v>24</v>
          </cell>
          <cell r="KC1548">
            <v>60</v>
          </cell>
        </row>
        <row r="1549">
          <cell r="A1549" t="str">
            <v>X00512</v>
          </cell>
          <cell r="KA1549">
            <v>30</v>
          </cell>
          <cell r="KB1549">
            <v>24</v>
          </cell>
          <cell r="KC1549">
            <v>30</v>
          </cell>
        </row>
        <row r="1550">
          <cell r="A1550" t="str">
            <v>X00519</v>
          </cell>
          <cell r="KA1550">
            <v>20</v>
          </cell>
          <cell r="KB1550">
            <v>20</v>
          </cell>
          <cell r="KC1550">
            <v>80</v>
          </cell>
        </row>
        <row r="1551">
          <cell r="A1551" t="str">
            <v>X00526</v>
          </cell>
          <cell r="KA1551">
            <v>30</v>
          </cell>
          <cell r="KB1551">
            <v>24</v>
          </cell>
          <cell r="KC1551">
            <v>60</v>
          </cell>
        </row>
        <row r="1552">
          <cell r="A1552" t="str">
            <v>X00525</v>
          </cell>
          <cell r="KA1552">
            <v>30</v>
          </cell>
          <cell r="KB1552">
            <v>24</v>
          </cell>
          <cell r="KC1552">
            <v>30</v>
          </cell>
        </row>
        <row r="1553">
          <cell r="A1553" t="str">
            <v>X00456</v>
          </cell>
          <cell r="KA1553">
            <v>20</v>
          </cell>
          <cell r="KB1553">
            <v>20</v>
          </cell>
          <cell r="KC1553">
            <v>80</v>
          </cell>
        </row>
        <row r="1554">
          <cell r="A1554" t="str">
            <v>X00449</v>
          </cell>
          <cell r="KA1554">
            <v>30</v>
          </cell>
          <cell r="KB1554">
            <v>24</v>
          </cell>
          <cell r="KC1554">
            <v>60</v>
          </cell>
        </row>
        <row r="1555">
          <cell r="A1555" t="str">
            <v>X00520</v>
          </cell>
          <cell r="KA1555">
            <v>30</v>
          </cell>
          <cell r="KB1555">
            <v>24</v>
          </cell>
          <cell r="KC1555">
            <v>30</v>
          </cell>
        </row>
        <row r="1556">
          <cell r="A1556" t="str">
            <v>X00517</v>
          </cell>
          <cell r="KA1556">
            <v>30</v>
          </cell>
          <cell r="KB1556">
            <v>24</v>
          </cell>
          <cell r="KC1556">
            <v>30</v>
          </cell>
        </row>
        <row r="1557">
          <cell r="A1557" t="str">
            <v>X00518</v>
          </cell>
          <cell r="KA1557">
            <v>30</v>
          </cell>
          <cell r="KB1557">
            <v>24</v>
          </cell>
          <cell r="KC1557">
            <v>30</v>
          </cell>
        </row>
        <row r="1558">
          <cell r="A1558" t="str">
            <v>X00505</v>
          </cell>
          <cell r="KA1558">
            <v>30</v>
          </cell>
          <cell r="KB1558">
            <v>24</v>
          </cell>
          <cell r="KC1558">
            <v>30</v>
          </cell>
        </row>
        <row r="1559">
          <cell r="A1559" t="str">
            <v>X00506</v>
          </cell>
          <cell r="KA1559">
            <v>30</v>
          </cell>
          <cell r="KB1559">
            <v>24</v>
          </cell>
          <cell r="KC1559">
            <v>30</v>
          </cell>
        </row>
        <row r="1560">
          <cell r="A1560" t="str">
            <v>X00006</v>
          </cell>
          <cell r="KA1560">
            <v>30</v>
          </cell>
          <cell r="KB1560">
            <v>24</v>
          </cell>
          <cell r="KC1560">
            <v>30</v>
          </cell>
        </row>
        <row r="1561">
          <cell r="A1561" t="str">
            <v>X00017</v>
          </cell>
          <cell r="KA1561">
            <v>30</v>
          </cell>
          <cell r="KB1561">
            <v>24</v>
          </cell>
          <cell r="KC1561">
            <v>30</v>
          </cell>
        </row>
        <row r="1562">
          <cell r="A1562" t="str">
            <v>X00018</v>
          </cell>
          <cell r="KA1562">
            <v>30</v>
          </cell>
          <cell r="KB1562">
            <v>24</v>
          </cell>
          <cell r="KC1562">
            <v>30</v>
          </cell>
        </row>
        <row r="1563">
          <cell r="A1563" t="str">
            <v>X00461</v>
          </cell>
          <cell r="KA1563">
            <v>30</v>
          </cell>
          <cell r="KB1563">
            <v>24</v>
          </cell>
          <cell r="KC1563">
            <v>30</v>
          </cell>
        </row>
        <row r="1564">
          <cell r="A1564" t="str">
            <v>X00015</v>
          </cell>
          <cell r="KA1564">
            <v>30</v>
          </cell>
          <cell r="KB1564">
            <v>24</v>
          </cell>
          <cell r="KC1564">
            <v>30</v>
          </cell>
        </row>
        <row r="1565">
          <cell r="A1565" t="str">
            <v>X00523</v>
          </cell>
          <cell r="KA1565">
            <v>30</v>
          </cell>
          <cell r="KB1565">
            <v>24</v>
          </cell>
          <cell r="KC1565">
            <v>60</v>
          </cell>
        </row>
        <row r="1566">
          <cell r="A1566" t="str">
            <v>X00654</v>
          </cell>
          <cell r="KA1566">
            <v>20</v>
          </cell>
          <cell r="KB1566">
            <v>20</v>
          </cell>
          <cell r="KC1566">
            <v>80</v>
          </cell>
        </row>
        <row r="1567">
          <cell r="A1567" t="str">
            <v>X00447</v>
          </cell>
          <cell r="KA1567">
            <v>1</v>
          </cell>
          <cell r="KB1567">
            <v>1</v>
          </cell>
          <cell r="KC1567">
            <v>1</v>
          </cell>
        </row>
        <row r="1568">
          <cell r="A1568" t="str">
            <v>X00448</v>
          </cell>
          <cell r="KA1568">
            <v>1</v>
          </cell>
          <cell r="KB1568">
            <v>1</v>
          </cell>
          <cell r="KC1568">
            <v>1</v>
          </cell>
        </row>
        <row r="1569">
          <cell r="A1569" t="str">
            <v>X00453</v>
          </cell>
          <cell r="KA1569">
            <v>1</v>
          </cell>
          <cell r="KB1569">
            <v>1</v>
          </cell>
          <cell r="KC1569">
            <v>1</v>
          </cell>
        </row>
        <row r="1570">
          <cell r="A1570" t="str">
            <v>X00454</v>
          </cell>
          <cell r="KA1570">
            <v>1</v>
          </cell>
          <cell r="KB1570">
            <v>1</v>
          </cell>
          <cell r="KC1570">
            <v>1</v>
          </cell>
        </row>
        <row r="1571">
          <cell r="A1571" t="str">
            <v>X00510</v>
          </cell>
          <cell r="KA1571">
            <v>1</v>
          </cell>
          <cell r="KB1571">
            <v>1</v>
          </cell>
          <cell r="KC1571">
            <v>1</v>
          </cell>
        </row>
        <row r="1572">
          <cell r="A1572" t="str">
            <v>X00514</v>
          </cell>
          <cell r="KA1572">
            <v>1</v>
          </cell>
          <cell r="KB1572">
            <v>12</v>
          </cell>
          <cell r="KC1572">
            <v>40</v>
          </cell>
        </row>
        <row r="1573">
          <cell r="A1573" t="str">
            <v>X00515</v>
          </cell>
          <cell r="KA1573">
            <v>1</v>
          </cell>
          <cell r="KB1573">
            <v>12</v>
          </cell>
          <cell r="KC1573">
            <v>40</v>
          </cell>
        </row>
        <row r="1574">
          <cell r="A1574" t="str">
            <v>X00010</v>
          </cell>
          <cell r="KA1574">
            <v>1</v>
          </cell>
          <cell r="KB1574">
            <v>1</v>
          </cell>
          <cell r="KC1574">
            <v>1</v>
          </cell>
        </row>
        <row r="1575">
          <cell r="A1575" t="str">
            <v>X00011</v>
          </cell>
          <cell r="KA1575">
            <v>1</v>
          </cell>
          <cell r="KB1575">
            <v>1</v>
          </cell>
          <cell r="KC1575">
            <v>1</v>
          </cell>
        </row>
        <row r="1576">
          <cell r="A1576" t="str">
            <v>X00012</v>
          </cell>
          <cell r="KA1576">
            <v>1</v>
          </cell>
          <cell r="KB1576">
            <v>1</v>
          </cell>
          <cell r="KC1576">
            <v>1</v>
          </cell>
        </row>
        <row r="1577">
          <cell r="A1577" t="str">
            <v>X00034</v>
          </cell>
          <cell r="KA1577">
            <v>500</v>
          </cell>
          <cell r="KB1577">
            <v>1</v>
          </cell>
          <cell r="KC1577">
            <v>70</v>
          </cell>
        </row>
        <row r="1578">
          <cell r="A1578" t="str">
            <v>X00330</v>
          </cell>
          <cell r="KA1578">
            <v>1</v>
          </cell>
          <cell r="KB1578">
            <v>1</v>
          </cell>
          <cell r="KC1578">
            <v>1</v>
          </cell>
        </row>
        <row r="1579">
          <cell r="A1579" t="str">
            <v>X00331</v>
          </cell>
          <cell r="KA1579">
            <v>1</v>
          </cell>
          <cell r="KB1579">
            <v>1</v>
          </cell>
          <cell r="KC1579">
            <v>1</v>
          </cell>
        </row>
        <row r="1580">
          <cell r="A1580" t="str">
            <v>X00173</v>
          </cell>
          <cell r="KA1580">
            <v>100</v>
          </cell>
          <cell r="KB1580">
            <v>1</v>
          </cell>
          <cell r="KC1580">
            <v>39</v>
          </cell>
        </row>
        <row r="1581">
          <cell r="A1581" t="str">
            <v>X00089</v>
          </cell>
          <cell r="KA1581">
            <v>100</v>
          </cell>
          <cell r="KB1581">
            <v>1</v>
          </cell>
          <cell r="KC1581">
            <v>39</v>
          </cell>
        </row>
        <row r="1582">
          <cell r="A1582" t="str">
            <v>X00114</v>
          </cell>
          <cell r="KA1582">
            <v>200</v>
          </cell>
          <cell r="KB1582">
            <v>16</v>
          </cell>
          <cell r="KC1582">
            <v>20</v>
          </cell>
        </row>
        <row r="1583">
          <cell r="A1583" t="str">
            <v>X00521</v>
          </cell>
          <cell r="KA1583">
            <v>100</v>
          </cell>
          <cell r="KB1583">
            <v>1</v>
          </cell>
          <cell r="KC1583">
            <v>39</v>
          </cell>
        </row>
        <row r="1584">
          <cell r="A1584" t="str">
            <v>X00522</v>
          </cell>
          <cell r="KA1584">
            <v>200</v>
          </cell>
          <cell r="KB1584">
            <v>16</v>
          </cell>
          <cell r="KC1584">
            <v>16</v>
          </cell>
        </row>
        <row r="1585">
          <cell r="A1585" t="str">
            <v>X00097</v>
          </cell>
          <cell r="KA1585">
            <v>20</v>
          </cell>
          <cell r="KB1585">
            <v>25</v>
          </cell>
          <cell r="KC1585">
            <v>40</v>
          </cell>
        </row>
        <row r="1586">
          <cell r="A1586" t="str">
            <v>X00452</v>
          </cell>
          <cell r="KA1586">
            <v>30</v>
          </cell>
          <cell r="KB1586">
            <v>46</v>
          </cell>
          <cell r="KC1586">
            <v>32</v>
          </cell>
        </row>
        <row r="1587">
          <cell r="A1587" t="str">
            <v>X00527</v>
          </cell>
          <cell r="KA1587">
            <v>30</v>
          </cell>
          <cell r="KB1587">
            <v>24</v>
          </cell>
          <cell r="KC1587">
            <v>30</v>
          </cell>
        </row>
        <row r="1588">
          <cell r="A1588" t="str">
            <v>280070</v>
          </cell>
          <cell r="KA1588">
            <v>10</v>
          </cell>
          <cell r="KB1588">
            <v>2</v>
          </cell>
          <cell r="KC1588">
            <v>12</v>
          </cell>
        </row>
        <row r="1589">
          <cell r="A1589" t="str">
            <v>283671</v>
          </cell>
          <cell r="KA1589">
            <v>50</v>
          </cell>
          <cell r="KB1589">
            <v>1</v>
          </cell>
          <cell r="KC1589">
            <v>30</v>
          </cell>
        </row>
        <row r="1590">
          <cell r="A1590" t="str">
            <v>284278</v>
          </cell>
          <cell r="KA1590">
            <v>100</v>
          </cell>
          <cell r="KB1590">
            <v>1</v>
          </cell>
          <cell r="KC1590">
            <v>20</v>
          </cell>
        </row>
        <row r="1591">
          <cell r="A1591" t="str">
            <v>285210</v>
          </cell>
          <cell r="KA1591">
            <v>200</v>
          </cell>
          <cell r="KB1591">
            <v>5</v>
          </cell>
          <cell r="KC1591">
            <v>18</v>
          </cell>
        </row>
        <row r="1592">
          <cell r="A1592" t="str">
            <v>S00295</v>
          </cell>
          <cell r="KA1592">
            <v>200</v>
          </cell>
          <cell r="KB1592">
            <v>5</v>
          </cell>
          <cell r="KC1592">
            <v>18</v>
          </cell>
        </row>
        <row r="1593">
          <cell r="A1593" t="str">
            <v>S00280</v>
          </cell>
          <cell r="KA1593">
            <v>200</v>
          </cell>
          <cell r="KB1593">
            <v>5</v>
          </cell>
          <cell r="KC1593">
            <v>18</v>
          </cell>
        </row>
        <row r="1594">
          <cell r="A1594" t="str">
            <v>286039</v>
          </cell>
          <cell r="KA1594">
            <v>100</v>
          </cell>
          <cell r="KB1594">
            <v>10</v>
          </cell>
          <cell r="KC1594">
            <v>12</v>
          </cell>
        </row>
        <row r="1595">
          <cell r="A1595" t="str">
            <v>281409</v>
          </cell>
          <cell r="KA1595">
            <v>100</v>
          </cell>
          <cell r="KB1595">
            <v>1</v>
          </cell>
          <cell r="KC1595">
            <v>12</v>
          </cell>
        </row>
        <row r="1596">
          <cell r="A1596" t="str">
            <v>C03669</v>
          </cell>
          <cell r="KA1596">
            <v>200</v>
          </cell>
          <cell r="KB1596">
            <v>5</v>
          </cell>
          <cell r="KC1596">
            <v>18</v>
          </cell>
        </row>
        <row r="1597">
          <cell r="A1597" t="str">
            <v>P00205</v>
          </cell>
          <cell r="KA1597">
            <v>200</v>
          </cell>
          <cell r="KB1597">
            <v>5</v>
          </cell>
          <cell r="KC1597">
            <v>18</v>
          </cell>
        </row>
        <row r="1598">
          <cell r="A1598" t="str">
            <v>G00273</v>
          </cell>
          <cell r="KA1598">
            <v>200</v>
          </cell>
          <cell r="KB1598">
            <v>5</v>
          </cell>
          <cell r="KC1598">
            <v>18</v>
          </cell>
        </row>
        <row r="1599">
          <cell r="A1599" t="str">
            <v>G00274</v>
          </cell>
          <cell r="KA1599">
            <v>200</v>
          </cell>
          <cell r="KB1599">
            <v>5</v>
          </cell>
          <cell r="KC1599">
            <v>18</v>
          </cell>
        </row>
        <row r="1600">
          <cell r="A1600" t="str">
            <v>G00275</v>
          </cell>
          <cell r="KA1600">
            <v>200</v>
          </cell>
          <cell r="KB1600">
            <v>5</v>
          </cell>
          <cell r="KC1600">
            <v>18</v>
          </cell>
        </row>
        <row r="1601">
          <cell r="A1601" t="str">
            <v>G00276</v>
          </cell>
          <cell r="KA1601">
            <v>200</v>
          </cell>
          <cell r="KB1601">
            <v>5</v>
          </cell>
          <cell r="KC1601">
            <v>18</v>
          </cell>
        </row>
        <row r="1602">
          <cell r="A1602" t="str">
            <v>P05697</v>
          </cell>
          <cell r="KA1602">
            <v>200</v>
          </cell>
          <cell r="KB1602">
            <v>5</v>
          </cell>
          <cell r="KC1602">
            <v>18</v>
          </cell>
        </row>
        <row r="1603">
          <cell r="A1603" t="str">
            <v>P05358</v>
          </cell>
          <cell r="KA1603">
            <v>200</v>
          </cell>
          <cell r="KB1603">
            <v>5</v>
          </cell>
          <cell r="KC1603">
            <v>18</v>
          </cell>
        </row>
        <row r="1604">
          <cell r="A1604" t="str">
            <v>P04461</v>
          </cell>
          <cell r="KA1604">
            <v>200</v>
          </cell>
          <cell r="KB1604">
            <v>5</v>
          </cell>
          <cell r="KC1604">
            <v>18</v>
          </cell>
        </row>
        <row r="1605">
          <cell r="A1605" t="str">
            <v>P06255</v>
          </cell>
          <cell r="KA1605">
            <v>200</v>
          </cell>
          <cell r="KB1605">
            <v>5</v>
          </cell>
          <cell r="KC1605">
            <v>18</v>
          </cell>
        </row>
        <row r="1606">
          <cell r="A1606" t="str">
            <v>P02532</v>
          </cell>
          <cell r="KA1606">
            <v>100</v>
          </cell>
          <cell r="KB1606">
            <v>10</v>
          </cell>
          <cell r="KC1606">
            <v>12</v>
          </cell>
        </row>
        <row r="1607">
          <cell r="A1607" t="str">
            <v>P03669</v>
          </cell>
          <cell r="KA1607">
            <v>200</v>
          </cell>
          <cell r="KB1607">
            <v>5</v>
          </cell>
          <cell r="KC1607">
            <v>18</v>
          </cell>
        </row>
        <row r="1608">
          <cell r="A1608" t="str">
            <v>P03082</v>
          </cell>
          <cell r="KA1608">
            <v>200</v>
          </cell>
          <cell r="KB1608">
            <v>5</v>
          </cell>
          <cell r="KC1608">
            <v>18</v>
          </cell>
        </row>
        <row r="1609">
          <cell r="A1609" t="str">
            <v>P03033</v>
          </cell>
          <cell r="KA1609">
            <v>200</v>
          </cell>
          <cell r="KB1609">
            <v>5</v>
          </cell>
          <cell r="KC1609">
            <v>18</v>
          </cell>
        </row>
        <row r="1610">
          <cell r="A1610" t="str">
            <v>P13175</v>
          </cell>
          <cell r="KA1610">
            <v>200</v>
          </cell>
          <cell r="KB1610">
            <v>5</v>
          </cell>
          <cell r="KC1610">
            <v>18</v>
          </cell>
        </row>
        <row r="1611">
          <cell r="A1611" t="str">
            <v>P14105</v>
          </cell>
          <cell r="KA1611">
            <v>200</v>
          </cell>
          <cell r="KB1611">
            <v>5</v>
          </cell>
          <cell r="KC1611">
            <v>18</v>
          </cell>
        </row>
        <row r="1612">
          <cell r="A1612" t="str">
            <v>P14106</v>
          </cell>
          <cell r="KA1612">
            <v>100</v>
          </cell>
          <cell r="KB1612">
            <v>10</v>
          </cell>
          <cell r="KC1612">
            <v>12</v>
          </cell>
        </row>
        <row r="1613">
          <cell r="A1613" t="str">
            <v>P07259</v>
          </cell>
          <cell r="KA1613">
            <v>200</v>
          </cell>
          <cell r="KB1613">
            <v>5</v>
          </cell>
          <cell r="KC1613">
            <v>18</v>
          </cell>
        </row>
        <row r="1614">
          <cell r="A1614" t="str">
            <v>P08041</v>
          </cell>
          <cell r="KA1614">
            <v>200</v>
          </cell>
          <cell r="KB1614">
            <v>5</v>
          </cell>
          <cell r="KC1614">
            <v>18</v>
          </cell>
        </row>
        <row r="1615">
          <cell r="A1615" t="str">
            <v>P08042</v>
          </cell>
          <cell r="KA1615">
            <v>200</v>
          </cell>
          <cell r="KB1615">
            <v>5</v>
          </cell>
          <cell r="KC1615">
            <v>18</v>
          </cell>
        </row>
        <row r="1616">
          <cell r="A1616" t="str">
            <v>P09136</v>
          </cell>
          <cell r="KA1616">
            <v>200</v>
          </cell>
          <cell r="KB1616">
            <v>5</v>
          </cell>
          <cell r="KC1616">
            <v>18</v>
          </cell>
        </row>
        <row r="1617">
          <cell r="A1617" t="str">
            <v>P09055</v>
          </cell>
          <cell r="KA1617">
            <v>200</v>
          </cell>
          <cell r="KB1617">
            <v>5</v>
          </cell>
          <cell r="KC1617">
            <v>18</v>
          </cell>
        </row>
        <row r="1618">
          <cell r="A1618" t="str">
            <v>P08823</v>
          </cell>
          <cell r="KA1618">
            <v>200</v>
          </cell>
          <cell r="KB1618">
            <v>5</v>
          </cell>
          <cell r="KC1618">
            <v>18</v>
          </cell>
        </row>
        <row r="1619">
          <cell r="A1619" t="str">
            <v>P08583</v>
          </cell>
          <cell r="KA1619">
            <v>200</v>
          </cell>
          <cell r="KB1619">
            <v>5</v>
          </cell>
          <cell r="KC1619">
            <v>18</v>
          </cell>
        </row>
        <row r="1620">
          <cell r="A1620" t="str">
            <v>P10764</v>
          </cell>
          <cell r="KA1620">
            <v>200</v>
          </cell>
          <cell r="KB1620">
            <v>5</v>
          </cell>
          <cell r="KC1620">
            <v>18</v>
          </cell>
        </row>
        <row r="1621">
          <cell r="A1621" t="str">
            <v>P12992</v>
          </cell>
          <cell r="KA1621">
            <v>200</v>
          </cell>
          <cell r="KB1621">
            <v>5</v>
          </cell>
          <cell r="KC1621">
            <v>18</v>
          </cell>
        </row>
        <row r="1622">
          <cell r="A1622" t="str">
            <v>P12451</v>
          </cell>
          <cell r="KA1622">
            <v>200</v>
          </cell>
          <cell r="KB1622">
            <v>5</v>
          </cell>
          <cell r="KC1622">
            <v>18</v>
          </cell>
        </row>
        <row r="1623">
          <cell r="A1623" t="str">
            <v>P10746</v>
          </cell>
          <cell r="KA1623">
            <v>200</v>
          </cell>
          <cell r="KB1623">
            <v>5</v>
          </cell>
          <cell r="KC1623">
            <v>15</v>
          </cell>
        </row>
        <row r="1624">
          <cell r="A1624" t="str">
            <v>P12062</v>
          </cell>
          <cell r="KA1624">
            <v>200</v>
          </cell>
          <cell r="KB1624">
            <v>5</v>
          </cell>
          <cell r="KC1624">
            <v>18</v>
          </cell>
        </row>
        <row r="1625">
          <cell r="A1625" t="str">
            <v>P08678</v>
          </cell>
          <cell r="KA1625">
            <v>200</v>
          </cell>
          <cell r="KB1625">
            <v>5</v>
          </cell>
          <cell r="KC1625">
            <v>18</v>
          </cell>
        </row>
        <row r="1626">
          <cell r="A1626" t="str">
            <v>P09182</v>
          </cell>
          <cell r="KA1626">
            <v>200</v>
          </cell>
          <cell r="KB1626">
            <v>5</v>
          </cell>
          <cell r="KC1626">
            <v>18</v>
          </cell>
        </row>
        <row r="1627">
          <cell r="A1627" t="str">
            <v>P08360</v>
          </cell>
          <cell r="KA1627">
            <v>200</v>
          </cell>
          <cell r="KB1627">
            <v>5</v>
          </cell>
          <cell r="KC1627">
            <v>18</v>
          </cell>
        </row>
        <row r="1628">
          <cell r="A1628" t="str">
            <v>P07619</v>
          </cell>
          <cell r="KA1628">
            <v>200</v>
          </cell>
          <cell r="KB1628">
            <v>5</v>
          </cell>
          <cell r="KC1628">
            <v>18</v>
          </cell>
        </row>
        <row r="1629">
          <cell r="A1629" t="str">
            <v>P02571</v>
          </cell>
          <cell r="KA1629">
            <v>200</v>
          </cell>
          <cell r="KB1629">
            <v>5</v>
          </cell>
          <cell r="KC1629">
            <v>18</v>
          </cell>
        </row>
        <row r="1630">
          <cell r="A1630" t="str">
            <v>P05788</v>
          </cell>
          <cell r="KA1630">
            <v>200</v>
          </cell>
          <cell r="KB1630">
            <v>5</v>
          </cell>
          <cell r="KC1630">
            <v>18</v>
          </cell>
        </row>
        <row r="1631">
          <cell r="A1631" t="str">
            <v>P06718</v>
          </cell>
          <cell r="KA1631">
            <v>200</v>
          </cell>
          <cell r="KB1631">
            <v>5</v>
          </cell>
          <cell r="KC1631">
            <v>18</v>
          </cell>
        </row>
        <row r="1632">
          <cell r="A1632" t="str">
            <v>P06512</v>
          </cell>
          <cell r="KA1632">
            <v>200</v>
          </cell>
          <cell r="KB1632">
            <v>5</v>
          </cell>
          <cell r="KC1632">
            <v>18</v>
          </cell>
        </row>
        <row r="1633">
          <cell r="A1633" t="str">
            <v>P06540</v>
          </cell>
          <cell r="KA1633">
            <v>200</v>
          </cell>
          <cell r="KB1633">
            <v>5</v>
          </cell>
          <cell r="KC1633">
            <v>18</v>
          </cell>
        </row>
        <row r="1634">
          <cell r="A1634" t="str">
            <v>P05127</v>
          </cell>
          <cell r="KA1634">
            <v>200</v>
          </cell>
          <cell r="KB1634">
            <v>5</v>
          </cell>
          <cell r="KC1634">
            <v>18</v>
          </cell>
        </row>
        <row r="1635">
          <cell r="A1635" t="str">
            <v>G00277</v>
          </cell>
          <cell r="KA1635">
            <v>200</v>
          </cell>
          <cell r="KB1635">
            <v>5</v>
          </cell>
          <cell r="KC1635">
            <v>18</v>
          </cell>
        </row>
        <row r="1636">
          <cell r="A1636" t="str">
            <v>G00278</v>
          </cell>
          <cell r="KA1636">
            <v>200</v>
          </cell>
          <cell r="KB1636">
            <v>5</v>
          </cell>
          <cell r="KC1636">
            <v>18</v>
          </cell>
        </row>
        <row r="1637">
          <cell r="A1637" t="str">
            <v>G00279</v>
          </cell>
          <cell r="KA1637">
            <v>200</v>
          </cell>
          <cell r="KB1637">
            <v>5</v>
          </cell>
          <cell r="KC1637">
            <v>18</v>
          </cell>
        </row>
        <row r="1638">
          <cell r="A1638" t="str">
            <v>G00280</v>
          </cell>
          <cell r="KA1638">
            <v>200</v>
          </cell>
          <cell r="KB1638">
            <v>5</v>
          </cell>
          <cell r="KC1638">
            <v>18</v>
          </cell>
        </row>
        <row r="1639">
          <cell r="A1639" t="str">
            <v>G00281</v>
          </cell>
          <cell r="KA1639">
            <v>200</v>
          </cell>
          <cell r="KB1639">
            <v>5</v>
          </cell>
          <cell r="KC1639">
            <v>18</v>
          </cell>
        </row>
        <row r="1640">
          <cell r="A1640" t="str">
            <v>G00282</v>
          </cell>
          <cell r="KA1640">
            <v>200</v>
          </cell>
          <cell r="KB1640">
            <v>5</v>
          </cell>
          <cell r="KC1640">
            <v>18</v>
          </cell>
        </row>
        <row r="1641">
          <cell r="A1641" t="str">
            <v>G00283</v>
          </cell>
          <cell r="KA1641">
            <v>200</v>
          </cell>
          <cell r="KB1641">
            <v>5</v>
          </cell>
          <cell r="KC1641">
            <v>18</v>
          </cell>
        </row>
        <row r="1642">
          <cell r="A1642" t="str">
            <v>G00284</v>
          </cell>
          <cell r="KA1642">
            <v>200</v>
          </cell>
          <cell r="KB1642">
            <v>5</v>
          </cell>
          <cell r="KC1642">
            <v>18</v>
          </cell>
        </row>
        <row r="1643">
          <cell r="A1643" t="str">
            <v>P05648</v>
          </cell>
          <cell r="KA1643">
            <v>200</v>
          </cell>
          <cell r="KB1643">
            <v>5</v>
          </cell>
          <cell r="KC1643">
            <v>18</v>
          </cell>
        </row>
        <row r="1644">
          <cell r="A1644" t="str">
            <v>P04365</v>
          </cell>
          <cell r="KA1644">
            <v>200</v>
          </cell>
          <cell r="KB1644">
            <v>5</v>
          </cell>
          <cell r="KC1644">
            <v>18</v>
          </cell>
        </row>
        <row r="1645">
          <cell r="A1645" t="str">
            <v>P08371</v>
          </cell>
          <cell r="KA1645">
            <v>100</v>
          </cell>
          <cell r="KB1645">
            <v>1</v>
          </cell>
          <cell r="KC1645">
            <v>54</v>
          </cell>
        </row>
        <row r="1646">
          <cell r="A1646" t="str">
            <v>P09195</v>
          </cell>
          <cell r="KA1646">
            <v>200</v>
          </cell>
          <cell r="KB1646">
            <v>5</v>
          </cell>
          <cell r="KC1646">
            <v>18</v>
          </cell>
        </row>
        <row r="1647">
          <cell r="A1647" t="str">
            <v>P09296</v>
          </cell>
          <cell r="KA1647">
            <v>200</v>
          </cell>
          <cell r="KB1647">
            <v>5</v>
          </cell>
          <cell r="KC1647">
            <v>18</v>
          </cell>
        </row>
        <row r="1648">
          <cell r="A1648" t="str">
            <v>P09297</v>
          </cell>
          <cell r="KA1648">
            <v>200</v>
          </cell>
          <cell r="KB1648">
            <v>5</v>
          </cell>
          <cell r="KC1648">
            <v>18</v>
          </cell>
        </row>
        <row r="1649">
          <cell r="A1649" t="str">
            <v>P09597</v>
          </cell>
          <cell r="KA1649">
            <v>200</v>
          </cell>
          <cell r="KB1649">
            <v>5</v>
          </cell>
          <cell r="KC1649">
            <v>18</v>
          </cell>
        </row>
        <row r="1650">
          <cell r="A1650" t="str">
            <v>P10660</v>
          </cell>
          <cell r="KA1650">
            <v>200</v>
          </cell>
          <cell r="KB1650">
            <v>5</v>
          </cell>
          <cell r="KC1650">
            <v>18</v>
          </cell>
        </row>
        <row r="1651">
          <cell r="A1651" t="str">
            <v>P14002</v>
          </cell>
          <cell r="KA1651">
            <v>200</v>
          </cell>
          <cell r="KB1651">
            <v>5</v>
          </cell>
          <cell r="KC1651">
            <v>18</v>
          </cell>
        </row>
        <row r="1652">
          <cell r="A1652" t="str">
            <v>P14339</v>
          </cell>
          <cell r="KA1652">
            <v>200</v>
          </cell>
          <cell r="KB1652">
            <v>5</v>
          </cell>
          <cell r="KC1652">
            <v>18</v>
          </cell>
        </row>
        <row r="1653">
          <cell r="A1653" t="str">
            <v>P14340</v>
          </cell>
          <cell r="KA1653">
            <v>100</v>
          </cell>
          <cell r="KB1653">
            <v>1</v>
          </cell>
          <cell r="KC1653">
            <v>30</v>
          </cell>
        </row>
        <row r="1654">
          <cell r="A1654" t="str">
            <v>P15731</v>
          </cell>
          <cell r="KA1654">
            <v>200</v>
          </cell>
          <cell r="KB1654">
            <v>5</v>
          </cell>
          <cell r="KC1654">
            <v>18</v>
          </cell>
        </row>
        <row r="1655">
          <cell r="A1655" t="str">
            <v>P16022</v>
          </cell>
          <cell r="KA1655">
            <v>200</v>
          </cell>
          <cell r="KB1655">
            <v>5</v>
          </cell>
          <cell r="KC1655">
            <v>18</v>
          </cell>
        </row>
        <row r="1656">
          <cell r="A1656" t="str">
            <v>284500</v>
          </cell>
          <cell r="KA1656">
            <v>100</v>
          </cell>
          <cell r="KB1656">
            <v>1</v>
          </cell>
          <cell r="KC1656">
            <v>30</v>
          </cell>
        </row>
        <row r="1657">
          <cell r="A1657" t="str">
            <v>280000</v>
          </cell>
          <cell r="KA1657">
            <v>50</v>
          </cell>
          <cell r="KB1657">
            <v>1</v>
          </cell>
          <cell r="KC1657">
            <v>12</v>
          </cell>
        </row>
        <row r="1658">
          <cell r="A1658" t="str">
            <v>280001</v>
          </cell>
          <cell r="KA1658">
            <v>50</v>
          </cell>
          <cell r="KB1658">
            <v>1</v>
          </cell>
          <cell r="KC1658">
            <v>12</v>
          </cell>
        </row>
        <row r="1659">
          <cell r="A1659" t="str">
            <v>280003</v>
          </cell>
          <cell r="KA1659">
            <v>100</v>
          </cell>
          <cell r="KB1659">
            <v>1</v>
          </cell>
          <cell r="KC1659">
            <v>20</v>
          </cell>
        </row>
        <row r="1660">
          <cell r="A1660" t="str">
            <v>280005</v>
          </cell>
          <cell r="KA1660">
            <v>100</v>
          </cell>
          <cell r="KB1660">
            <v>1</v>
          </cell>
          <cell r="KC1660">
            <v>12</v>
          </cell>
        </row>
        <row r="1661">
          <cell r="A1661" t="str">
            <v>280007</v>
          </cell>
          <cell r="KA1661">
            <v>100</v>
          </cell>
          <cell r="KB1661">
            <v>1</v>
          </cell>
          <cell r="KC1661">
            <v>12</v>
          </cell>
        </row>
        <row r="1662">
          <cell r="A1662" t="str">
            <v>280008</v>
          </cell>
          <cell r="KA1662">
            <v>50</v>
          </cell>
          <cell r="KB1662">
            <v>1</v>
          </cell>
          <cell r="KC1662">
            <v>12</v>
          </cell>
        </row>
        <row r="1663">
          <cell r="A1663" t="str">
            <v>280009</v>
          </cell>
          <cell r="KA1663">
            <v>100</v>
          </cell>
          <cell r="KB1663">
            <v>1</v>
          </cell>
          <cell r="KC1663">
            <v>12</v>
          </cell>
        </row>
        <row r="1664">
          <cell r="A1664" t="str">
            <v>280010</v>
          </cell>
          <cell r="KA1664">
            <v>200</v>
          </cell>
          <cell r="KB1664">
            <v>5</v>
          </cell>
          <cell r="KC1664">
            <v>18</v>
          </cell>
        </row>
        <row r="1665">
          <cell r="A1665" t="str">
            <v>280013</v>
          </cell>
          <cell r="KA1665">
            <v>100</v>
          </cell>
          <cell r="KB1665">
            <v>10</v>
          </cell>
          <cell r="KC1665">
            <v>12</v>
          </cell>
        </row>
        <row r="1666">
          <cell r="A1666" t="str">
            <v>280018</v>
          </cell>
          <cell r="KA1666">
            <v>50</v>
          </cell>
          <cell r="KB1666">
            <v>1</v>
          </cell>
          <cell r="KC1666">
            <v>12</v>
          </cell>
        </row>
        <row r="1667">
          <cell r="A1667" t="str">
            <v>280019</v>
          </cell>
          <cell r="KA1667">
            <v>50</v>
          </cell>
          <cell r="KB1667">
            <v>1</v>
          </cell>
          <cell r="KC1667">
            <v>12</v>
          </cell>
        </row>
        <row r="1668">
          <cell r="A1668" t="str">
            <v>280021</v>
          </cell>
          <cell r="KA1668">
            <v>100</v>
          </cell>
          <cell r="KB1668">
            <v>10</v>
          </cell>
          <cell r="KC1668">
            <v>12</v>
          </cell>
        </row>
        <row r="1669">
          <cell r="A1669" t="str">
            <v>280024</v>
          </cell>
          <cell r="KA1669">
            <v>100</v>
          </cell>
          <cell r="KB1669">
            <v>1</v>
          </cell>
          <cell r="KC1669">
            <v>12</v>
          </cell>
        </row>
        <row r="1670">
          <cell r="A1670" t="str">
            <v>280025</v>
          </cell>
          <cell r="KA1670">
            <v>100</v>
          </cell>
          <cell r="KB1670">
            <v>10</v>
          </cell>
          <cell r="KC1670">
            <v>12</v>
          </cell>
        </row>
        <row r="1671">
          <cell r="A1671" t="str">
            <v>280034</v>
          </cell>
          <cell r="KA1671">
            <v>100</v>
          </cell>
          <cell r="KB1671">
            <v>10</v>
          </cell>
          <cell r="KC1671">
            <v>12</v>
          </cell>
        </row>
        <row r="1672">
          <cell r="A1672" t="str">
            <v>280037</v>
          </cell>
          <cell r="KA1672">
            <v>100</v>
          </cell>
          <cell r="KB1672">
            <v>1</v>
          </cell>
          <cell r="KC1672">
            <v>12</v>
          </cell>
        </row>
        <row r="1673">
          <cell r="A1673" t="str">
            <v>280041</v>
          </cell>
          <cell r="KA1673">
            <v>100</v>
          </cell>
          <cell r="KB1673">
            <v>1</v>
          </cell>
          <cell r="KC1673">
            <v>20</v>
          </cell>
        </row>
        <row r="1674">
          <cell r="A1674" t="str">
            <v>280042</v>
          </cell>
          <cell r="KA1674">
            <v>100</v>
          </cell>
          <cell r="KB1674">
            <v>1</v>
          </cell>
          <cell r="KC1674">
            <v>20</v>
          </cell>
        </row>
        <row r="1675">
          <cell r="A1675" t="str">
            <v>280049</v>
          </cell>
          <cell r="KA1675">
            <v>100</v>
          </cell>
          <cell r="KB1675">
            <v>1</v>
          </cell>
          <cell r="KC1675">
            <v>20</v>
          </cell>
        </row>
        <row r="1676">
          <cell r="A1676" t="str">
            <v>280053</v>
          </cell>
          <cell r="KA1676">
            <v>20</v>
          </cell>
          <cell r="KB1676">
            <v>1</v>
          </cell>
          <cell r="KC1676">
            <v>12</v>
          </cell>
        </row>
        <row r="1677">
          <cell r="A1677" t="str">
            <v>280054</v>
          </cell>
          <cell r="KA1677">
            <v>100</v>
          </cell>
          <cell r="KB1677">
            <v>1</v>
          </cell>
          <cell r="KC1677">
            <v>20</v>
          </cell>
        </row>
        <row r="1678">
          <cell r="A1678" t="str">
            <v>280055</v>
          </cell>
          <cell r="KA1678">
            <v>200</v>
          </cell>
          <cell r="KB1678">
            <v>10</v>
          </cell>
          <cell r="KC1678">
            <v>10</v>
          </cell>
        </row>
        <row r="1679">
          <cell r="A1679" t="str">
            <v>280056</v>
          </cell>
          <cell r="KA1679">
            <v>50</v>
          </cell>
          <cell r="KB1679">
            <v>1</v>
          </cell>
          <cell r="KC1679">
            <v>12</v>
          </cell>
        </row>
        <row r="1680">
          <cell r="A1680" t="str">
            <v>280060</v>
          </cell>
          <cell r="KA1680">
            <v>100</v>
          </cell>
          <cell r="KB1680">
            <v>1</v>
          </cell>
          <cell r="KC1680">
            <v>36</v>
          </cell>
        </row>
        <row r="1681">
          <cell r="A1681" t="str">
            <v>280069</v>
          </cell>
          <cell r="KA1681">
            <v>100</v>
          </cell>
          <cell r="KB1681">
            <v>1</v>
          </cell>
          <cell r="KC1681">
            <v>10</v>
          </cell>
        </row>
        <row r="1682">
          <cell r="A1682" t="str">
            <v>470007</v>
          </cell>
          <cell r="KA1682">
            <v>20</v>
          </cell>
          <cell r="KB1682">
            <v>1</v>
          </cell>
          <cell r="KC1682">
            <v>12</v>
          </cell>
        </row>
        <row r="1683">
          <cell r="A1683" t="str">
            <v>470008</v>
          </cell>
          <cell r="KA1683">
            <v>40</v>
          </cell>
          <cell r="KB1683">
            <v>1</v>
          </cell>
          <cell r="KC1683">
            <v>15</v>
          </cell>
        </row>
        <row r="1684">
          <cell r="A1684" t="str">
            <v>470009</v>
          </cell>
          <cell r="KA1684">
            <v>50</v>
          </cell>
          <cell r="KB1684">
            <v>1</v>
          </cell>
          <cell r="KC1684">
            <v>20</v>
          </cell>
        </row>
        <row r="1685">
          <cell r="A1685" t="str">
            <v>470032</v>
          </cell>
          <cell r="KA1685">
            <v>100</v>
          </cell>
          <cell r="KB1685">
            <v>10</v>
          </cell>
          <cell r="KC1685">
            <v>12</v>
          </cell>
        </row>
        <row r="1686">
          <cell r="A1686" t="str">
            <v>S00274</v>
          </cell>
          <cell r="KA1686">
            <v>200</v>
          </cell>
          <cell r="KB1686">
            <v>26</v>
          </cell>
          <cell r="KC1686">
            <v>10</v>
          </cell>
        </row>
        <row r="1687">
          <cell r="A1687" t="str">
            <v>S00275</v>
          </cell>
          <cell r="KA1687">
            <v>200</v>
          </cell>
          <cell r="KB1687">
            <v>15</v>
          </cell>
          <cell r="KC1687">
            <v>10</v>
          </cell>
        </row>
        <row r="1688">
          <cell r="A1688" t="str">
            <v>S00276</v>
          </cell>
          <cell r="KA1688">
            <v>200</v>
          </cell>
          <cell r="KB1688">
            <v>10</v>
          </cell>
          <cell r="KC1688">
            <v>10</v>
          </cell>
        </row>
        <row r="1689">
          <cell r="A1689" t="str">
            <v>S00230</v>
          </cell>
          <cell r="KA1689">
            <v>100</v>
          </cell>
          <cell r="KB1689">
            <v>1</v>
          </cell>
          <cell r="KC1689">
            <v>20</v>
          </cell>
        </row>
        <row r="1690">
          <cell r="A1690" t="str">
            <v>S00227</v>
          </cell>
          <cell r="KA1690">
            <v>100</v>
          </cell>
          <cell r="KB1690">
            <v>10</v>
          </cell>
          <cell r="KC1690">
            <v>18</v>
          </cell>
        </row>
        <row r="1691">
          <cell r="A1691" t="str">
            <v>S00082</v>
          </cell>
          <cell r="KA1691">
            <v>100</v>
          </cell>
          <cell r="KB1691">
            <v>1</v>
          </cell>
          <cell r="KC1691">
            <v>10</v>
          </cell>
        </row>
        <row r="1692">
          <cell r="A1692" t="str">
            <v>S00128</v>
          </cell>
          <cell r="KA1692">
            <v>100</v>
          </cell>
          <cell r="KB1692">
            <v>1</v>
          </cell>
          <cell r="KC1692">
            <v>15</v>
          </cell>
        </row>
        <row r="1693">
          <cell r="A1693" t="str">
            <v>471979</v>
          </cell>
          <cell r="KA1693">
            <v>100</v>
          </cell>
          <cell r="KB1693">
            <v>10</v>
          </cell>
          <cell r="KC1693">
            <v>18</v>
          </cell>
        </row>
        <row r="1694">
          <cell r="A1694" t="str">
            <v>475831</v>
          </cell>
          <cell r="KA1694">
            <v>100</v>
          </cell>
          <cell r="KB1694">
            <v>1</v>
          </cell>
          <cell r="KC1694">
            <v>10</v>
          </cell>
        </row>
        <row r="1695">
          <cell r="A1695" t="str">
            <v>280110</v>
          </cell>
          <cell r="KA1695">
            <v>200</v>
          </cell>
          <cell r="KB1695">
            <v>5</v>
          </cell>
          <cell r="KC1695">
            <v>18</v>
          </cell>
        </row>
        <row r="1696">
          <cell r="A1696" t="str">
            <v>280508</v>
          </cell>
          <cell r="KA1696">
            <v>50</v>
          </cell>
          <cell r="KB1696">
            <v>1</v>
          </cell>
          <cell r="KC1696">
            <v>12</v>
          </cell>
        </row>
        <row r="1697">
          <cell r="A1697" t="str">
            <v>280509</v>
          </cell>
          <cell r="KA1697">
            <v>100</v>
          </cell>
          <cell r="KB1697">
            <v>1</v>
          </cell>
          <cell r="KC1697">
            <v>12</v>
          </cell>
        </row>
        <row r="1698">
          <cell r="A1698" t="str">
            <v>280510</v>
          </cell>
          <cell r="KA1698">
            <v>200</v>
          </cell>
          <cell r="KB1698">
            <v>5</v>
          </cell>
          <cell r="KC1698">
            <v>18</v>
          </cell>
        </row>
        <row r="1699">
          <cell r="A1699" t="str">
            <v>280542</v>
          </cell>
          <cell r="KA1699">
            <v>100</v>
          </cell>
          <cell r="KB1699">
            <v>1</v>
          </cell>
          <cell r="KC1699">
            <v>20</v>
          </cell>
        </row>
        <row r="1700">
          <cell r="A1700" t="str">
            <v>280561</v>
          </cell>
          <cell r="KA1700">
            <v>100</v>
          </cell>
          <cell r="KB1700">
            <v>1</v>
          </cell>
          <cell r="KC1700">
            <v>20</v>
          </cell>
        </row>
        <row r="1701">
          <cell r="A1701" t="str">
            <v>280563</v>
          </cell>
          <cell r="KA1701">
            <v>100</v>
          </cell>
          <cell r="KB1701">
            <v>1</v>
          </cell>
          <cell r="KC1701">
            <v>10</v>
          </cell>
        </row>
        <row r="1702">
          <cell r="A1702" t="str">
            <v>280709</v>
          </cell>
          <cell r="KA1702">
            <v>100</v>
          </cell>
          <cell r="KB1702">
            <v>1</v>
          </cell>
          <cell r="KC1702">
            <v>12</v>
          </cell>
        </row>
        <row r="1703">
          <cell r="A1703" t="str">
            <v>280710</v>
          </cell>
          <cell r="KA1703">
            <v>200</v>
          </cell>
          <cell r="KB1703">
            <v>5</v>
          </cell>
          <cell r="KC1703">
            <v>18</v>
          </cell>
        </row>
        <row r="1704">
          <cell r="A1704" t="str">
            <v>280610</v>
          </cell>
          <cell r="KA1704">
            <v>200</v>
          </cell>
          <cell r="KB1704">
            <v>5</v>
          </cell>
          <cell r="KC1704">
            <v>18</v>
          </cell>
        </row>
        <row r="1705">
          <cell r="A1705" t="str">
            <v>280868</v>
          </cell>
          <cell r="KA1705">
            <v>100</v>
          </cell>
          <cell r="KB1705">
            <v>1</v>
          </cell>
          <cell r="KC1705">
            <v>12</v>
          </cell>
        </row>
        <row r="1706">
          <cell r="A1706" t="str">
            <v>280900</v>
          </cell>
          <cell r="KA1706">
            <v>50</v>
          </cell>
          <cell r="KB1706">
            <v>1</v>
          </cell>
          <cell r="KC1706">
            <v>12</v>
          </cell>
        </row>
        <row r="1707">
          <cell r="A1707" t="str">
            <v>280903</v>
          </cell>
          <cell r="KA1707">
            <v>100</v>
          </cell>
          <cell r="KB1707">
            <v>1</v>
          </cell>
          <cell r="KC1707">
            <v>20</v>
          </cell>
        </row>
        <row r="1708">
          <cell r="A1708" t="str">
            <v>280909</v>
          </cell>
          <cell r="KA1708">
            <v>100</v>
          </cell>
          <cell r="KB1708">
            <v>1</v>
          </cell>
          <cell r="KC1708">
            <v>12</v>
          </cell>
        </row>
        <row r="1709">
          <cell r="A1709" t="str">
            <v>280910</v>
          </cell>
          <cell r="KA1709">
            <v>200</v>
          </cell>
          <cell r="KB1709">
            <v>5</v>
          </cell>
          <cell r="KC1709">
            <v>18</v>
          </cell>
        </row>
        <row r="1710">
          <cell r="A1710" t="str">
            <v>280942</v>
          </cell>
          <cell r="KA1710">
            <v>100</v>
          </cell>
          <cell r="KB1710">
            <v>1</v>
          </cell>
          <cell r="KC1710">
            <v>20</v>
          </cell>
        </row>
        <row r="1711">
          <cell r="A1711" t="str">
            <v>280960</v>
          </cell>
          <cell r="KA1711">
            <v>100</v>
          </cell>
          <cell r="KB1711">
            <v>1</v>
          </cell>
          <cell r="KC1711">
            <v>36</v>
          </cell>
        </row>
        <row r="1712">
          <cell r="A1712" t="str">
            <v>281100</v>
          </cell>
          <cell r="KA1712">
            <v>50</v>
          </cell>
          <cell r="KB1712">
            <v>1</v>
          </cell>
          <cell r="KC1712">
            <v>12</v>
          </cell>
        </row>
        <row r="1713">
          <cell r="A1713" t="str">
            <v>281103</v>
          </cell>
          <cell r="KA1713">
            <v>100</v>
          </cell>
          <cell r="KB1713">
            <v>1</v>
          </cell>
          <cell r="KC1713">
            <v>20</v>
          </cell>
        </row>
        <row r="1714">
          <cell r="A1714" t="str">
            <v>281108</v>
          </cell>
          <cell r="KA1714">
            <v>50</v>
          </cell>
          <cell r="KB1714">
            <v>1</v>
          </cell>
          <cell r="KC1714">
            <v>12</v>
          </cell>
        </row>
        <row r="1715">
          <cell r="A1715" t="str">
            <v>281110</v>
          </cell>
          <cell r="KA1715">
            <v>200</v>
          </cell>
          <cell r="KB1715">
            <v>5</v>
          </cell>
          <cell r="KC1715">
            <v>18</v>
          </cell>
        </row>
        <row r="1716">
          <cell r="A1716" t="str">
            <v>281142</v>
          </cell>
          <cell r="KA1716">
            <v>100</v>
          </cell>
          <cell r="KB1716">
            <v>1</v>
          </cell>
          <cell r="KC1716">
            <v>20</v>
          </cell>
        </row>
        <row r="1717">
          <cell r="A1717" t="str">
            <v>284406</v>
          </cell>
          <cell r="KA1717">
            <v>50</v>
          </cell>
          <cell r="KB1717">
            <v>1</v>
          </cell>
          <cell r="KC1717">
            <v>20</v>
          </cell>
        </row>
        <row r="1718">
          <cell r="A1718" t="str">
            <v>284410</v>
          </cell>
          <cell r="KA1718">
            <v>200</v>
          </cell>
          <cell r="KB1718">
            <v>5</v>
          </cell>
          <cell r="KC1718">
            <v>18</v>
          </cell>
        </row>
        <row r="1719">
          <cell r="A1719" t="str">
            <v>284425</v>
          </cell>
          <cell r="KA1719">
            <v>100</v>
          </cell>
          <cell r="KB1719">
            <v>10</v>
          </cell>
          <cell r="KC1719">
            <v>12</v>
          </cell>
        </row>
        <row r="1720">
          <cell r="A1720" t="str">
            <v>284441</v>
          </cell>
          <cell r="KA1720">
            <v>100</v>
          </cell>
          <cell r="KB1720">
            <v>1</v>
          </cell>
          <cell r="KC1720">
            <v>20</v>
          </cell>
        </row>
        <row r="1721">
          <cell r="A1721" t="str">
            <v>284442</v>
          </cell>
          <cell r="KA1721">
            <v>100</v>
          </cell>
          <cell r="KB1721">
            <v>1</v>
          </cell>
          <cell r="KC1721">
            <v>20</v>
          </cell>
        </row>
        <row r="1722">
          <cell r="A1722" t="str">
            <v>284445</v>
          </cell>
          <cell r="KA1722">
            <v>100</v>
          </cell>
          <cell r="KB1722">
            <v>1</v>
          </cell>
          <cell r="KC1722">
            <v>30</v>
          </cell>
        </row>
        <row r="1723">
          <cell r="A1723" t="str">
            <v>284460</v>
          </cell>
          <cell r="KA1723">
            <v>100</v>
          </cell>
          <cell r="KB1723">
            <v>1</v>
          </cell>
          <cell r="KC1723">
            <v>36</v>
          </cell>
        </row>
        <row r="1724">
          <cell r="A1724" t="str">
            <v>284474</v>
          </cell>
          <cell r="KA1724">
            <v>100</v>
          </cell>
          <cell r="KB1724">
            <v>10</v>
          </cell>
          <cell r="KC1724">
            <v>18</v>
          </cell>
        </row>
        <row r="1725">
          <cell r="A1725" t="str">
            <v>282161</v>
          </cell>
          <cell r="KA1725">
            <v>100</v>
          </cell>
          <cell r="KB1725">
            <v>1</v>
          </cell>
          <cell r="KC1725">
            <v>20</v>
          </cell>
        </row>
        <row r="1726">
          <cell r="A1726" t="str">
            <v>285808</v>
          </cell>
          <cell r="KA1726">
            <v>50</v>
          </cell>
          <cell r="KB1726">
            <v>1</v>
          </cell>
          <cell r="KC1726">
            <v>12</v>
          </cell>
        </row>
        <row r="1727">
          <cell r="A1727" t="str">
            <v>285860</v>
          </cell>
          <cell r="KA1727">
            <v>100</v>
          </cell>
          <cell r="KB1727">
            <v>1</v>
          </cell>
          <cell r="KC1727">
            <v>36</v>
          </cell>
        </row>
        <row r="1728">
          <cell r="A1728" t="str">
            <v>285810</v>
          </cell>
          <cell r="KA1728">
            <v>200</v>
          </cell>
          <cell r="KB1728">
            <v>5</v>
          </cell>
          <cell r="KC1728">
            <v>18</v>
          </cell>
        </row>
        <row r="1729">
          <cell r="A1729" t="str">
            <v>285811</v>
          </cell>
          <cell r="KA1729">
            <v>200</v>
          </cell>
          <cell r="KB1729">
            <v>5</v>
          </cell>
          <cell r="KC1729">
            <v>18</v>
          </cell>
        </row>
        <row r="1730">
          <cell r="A1730" t="str">
            <v>285825</v>
          </cell>
          <cell r="KA1730">
            <v>100</v>
          </cell>
          <cell r="KB1730">
            <v>10</v>
          </cell>
          <cell r="KC1730">
            <v>12</v>
          </cell>
        </row>
        <row r="1731">
          <cell r="A1731" t="str">
            <v>285841</v>
          </cell>
          <cell r="KA1731">
            <v>100</v>
          </cell>
          <cell r="KB1731">
            <v>1</v>
          </cell>
          <cell r="KC1731">
            <v>20</v>
          </cell>
        </row>
        <row r="1732">
          <cell r="A1732" t="str">
            <v>285842</v>
          </cell>
          <cell r="KA1732">
            <v>100</v>
          </cell>
          <cell r="KB1732">
            <v>1</v>
          </cell>
          <cell r="KC1732">
            <v>20</v>
          </cell>
        </row>
        <row r="1733">
          <cell r="A1733" t="str">
            <v>285845</v>
          </cell>
          <cell r="KA1733">
            <v>100</v>
          </cell>
          <cell r="KB1733">
            <v>1</v>
          </cell>
          <cell r="KC1733">
            <v>30</v>
          </cell>
        </row>
        <row r="1734">
          <cell r="A1734" t="str">
            <v>281603</v>
          </cell>
          <cell r="KA1734">
            <v>100</v>
          </cell>
          <cell r="KB1734">
            <v>1</v>
          </cell>
          <cell r="KC1734">
            <v>20</v>
          </cell>
        </row>
        <row r="1735">
          <cell r="A1735" t="str">
            <v>281604</v>
          </cell>
          <cell r="KA1735">
            <v>100</v>
          </cell>
          <cell r="KB1735">
            <v>1</v>
          </cell>
          <cell r="KC1735">
            <v>20</v>
          </cell>
        </row>
        <row r="1736">
          <cell r="A1736" t="str">
            <v>281607</v>
          </cell>
          <cell r="KA1736">
            <v>100</v>
          </cell>
          <cell r="KB1736">
            <v>1</v>
          </cell>
          <cell r="KC1736">
            <v>10</v>
          </cell>
        </row>
        <row r="1737">
          <cell r="A1737" t="str">
            <v>281610</v>
          </cell>
          <cell r="KA1737">
            <v>200</v>
          </cell>
          <cell r="KB1737">
            <v>5</v>
          </cell>
          <cell r="KC1737">
            <v>18</v>
          </cell>
        </row>
        <row r="1738">
          <cell r="A1738" t="str">
            <v>281611</v>
          </cell>
          <cell r="KA1738">
            <v>100</v>
          </cell>
          <cell r="KB1738">
            <v>1</v>
          </cell>
          <cell r="KC1738">
            <v>10</v>
          </cell>
        </row>
        <row r="1739">
          <cell r="A1739" t="str">
            <v>281618</v>
          </cell>
          <cell r="KA1739">
            <v>50</v>
          </cell>
          <cell r="KB1739">
            <v>1</v>
          </cell>
          <cell r="KC1739">
            <v>12</v>
          </cell>
        </row>
        <row r="1740">
          <cell r="A1740" t="str">
            <v>281619</v>
          </cell>
          <cell r="KA1740">
            <v>50</v>
          </cell>
          <cell r="KB1740">
            <v>1</v>
          </cell>
          <cell r="KC1740">
            <v>12</v>
          </cell>
        </row>
        <row r="1741">
          <cell r="A1741" t="str">
            <v>281625</v>
          </cell>
          <cell r="KA1741">
            <v>100</v>
          </cell>
          <cell r="KB1741">
            <v>10</v>
          </cell>
          <cell r="KC1741">
            <v>12</v>
          </cell>
        </row>
        <row r="1742">
          <cell r="A1742" t="str">
            <v>281638</v>
          </cell>
          <cell r="KA1742">
            <v>100</v>
          </cell>
          <cell r="KB1742">
            <v>10</v>
          </cell>
          <cell r="KC1742">
            <v>12</v>
          </cell>
        </row>
        <row r="1743">
          <cell r="A1743" t="str">
            <v>281641</v>
          </cell>
          <cell r="KA1743">
            <v>100</v>
          </cell>
          <cell r="KB1743">
            <v>1</v>
          </cell>
          <cell r="KC1743">
            <v>20</v>
          </cell>
        </row>
        <row r="1744">
          <cell r="A1744" t="str">
            <v>281642</v>
          </cell>
          <cell r="KA1744">
            <v>100</v>
          </cell>
          <cell r="KB1744">
            <v>1</v>
          </cell>
          <cell r="KC1744">
            <v>20</v>
          </cell>
        </row>
        <row r="1745">
          <cell r="A1745" t="str">
            <v>281645</v>
          </cell>
          <cell r="KA1745">
            <v>100</v>
          </cell>
          <cell r="KB1745">
            <v>1</v>
          </cell>
          <cell r="KC1745">
            <v>30</v>
          </cell>
        </row>
        <row r="1746">
          <cell r="A1746" t="str">
            <v>281649</v>
          </cell>
          <cell r="KA1746">
            <v>100</v>
          </cell>
          <cell r="KB1746">
            <v>1</v>
          </cell>
          <cell r="KC1746">
            <v>20</v>
          </cell>
        </row>
        <row r="1747">
          <cell r="A1747" t="str">
            <v>281654</v>
          </cell>
          <cell r="KA1747">
            <v>100</v>
          </cell>
          <cell r="KB1747">
            <v>1</v>
          </cell>
          <cell r="KC1747">
            <v>20</v>
          </cell>
        </row>
        <row r="1748">
          <cell r="A1748" t="str">
            <v>281660</v>
          </cell>
          <cell r="KA1748">
            <v>100</v>
          </cell>
          <cell r="KB1748">
            <v>1</v>
          </cell>
          <cell r="KC1748">
            <v>36</v>
          </cell>
        </row>
        <row r="1749">
          <cell r="A1749" t="str">
            <v>281665</v>
          </cell>
          <cell r="KA1749">
            <v>25</v>
          </cell>
          <cell r="KB1749">
            <v>1</v>
          </cell>
          <cell r="KC1749">
            <v>12</v>
          </cell>
        </row>
        <row r="1750">
          <cell r="A1750" t="str">
            <v>281202</v>
          </cell>
          <cell r="KA1750">
            <v>100</v>
          </cell>
          <cell r="KB1750">
            <v>1</v>
          </cell>
          <cell r="KC1750">
            <v>20</v>
          </cell>
        </row>
        <row r="1751">
          <cell r="A1751" t="str">
            <v>281203</v>
          </cell>
          <cell r="KA1751">
            <v>100</v>
          </cell>
          <cell r="KB1751">
            <v>1</v>
          </cell>
          <cell r="KC1751">
            <v>20</v>
          </cell>
        </row>
        <row r="1752">
          <cell r="A1752" t="str">
            <v>281205</v>
          </cell>
          <cell r="KA1752">
            <v>100</v>
          </cell>
          <cell r="KB1752">
            <v>1</v>
          </cell>
          <cell r="KC1752">
            <v>12</v>
          </cell>
        </row>
        <row r="1753">
          <cell r="A1753" t="str">
            <v>281206</v>
          </cell>
          <cell r="KA1753">
            <v>50</v>
          </cell>
          <cell r="KB1753">
            <v>1</v>
          </cell>
          <cell r="KC1753">
            <v>20</v>
          </cell>
        </row>
        <row r="1754">
          <cell r="A1754" t="str">
            <v>281207</v>
          </cell>
          <cell r="KA1754">
            <v>100</v>
          </cell>
          <cell r="KB1754">
            <v>1</v>
          </cell>
          <cell r="KC1754">
            <v>10</v>
          </cell>
        </row>
        <row r="1755">
          <cell r="A1755" t="str">
            <v>281208</v>
          </cell>
          <cell r="KA1755">
            <v>50</v>
          </cell>
          <cell r="KB1755">
            <v>1</v>
          </cell>
          <cell r="KC1755">
            <v>12</v>
          </cell>
        </row>
        <row r="1756">
          <cell r="A1756" t="str">
            <v>281209</v>
          </cell>
          <cell r="KA1756">
            <v>100</v>
          </cell>
          <cell r="KB1756">
            <v>1</v>
          </cell>
          <cell r="KC1756">
            <v>12</v>
          </cell>
        </row>
        <row r="1757">
          <cell r="A1757" t="str">
            <v>281210</v>
          </cell>
          <cell r="KA1757">
            <v>200</v>
          </cell>
          <cell r="KB1757">
            <v>5</v>
          </cell>
          <cell r="KC1757">
            <v>18</v>
          </cell>
        </row>
        <row r="1758">
          <cell r="A1758" t="str">
            <v>281211</v>
          </cell>
          <cell r="KA1758">
            <v>100</v>
          </cell>
          <cell r="KB1758">
            <v>1</v>
          </cell>
          <cell r="KC1758">
            <v>10</v>
          </cell>
        </row>
        <row r="1759">
          <cell r="A1759" t="str">
            <v>281225</v>
          </cell>
          <cell r="KA1759">
            <v>100</v>
          </cell>
          <cell r="KB1759">
            <v>10</v>
          </cell>
          <cell r="KC1759">
            <v>12</v>
          </cell>
        </row>
        <row r="1760">
          <cell r="A1760" t="str">
            <v>281234</v>
          </cell>
          <cell r="KA1760">
            <v>100</v>
          </cell>
          <cell r="KB1760">
            <v>10</v>
          </cell>
          <cell r="KC1760">
            <v>12</v>
          </cell>
        </row>
        <row r="1761">
          <cell r="A1761" t="str">
            <v>281236</v>
          </cell>
          <cell r="KA1761">
            <v>100</v>
          </cell>
          <cell r="KB1761">
            <v>1</v>
          </cell>
          <cell r="KC1761">
            <v>20</v>
          </cell>
        </row>
        <row r="1762">
          <cell r="A1762" t="str">
            <v>281241</v>
          </cell>
          <cell r="KA1762">
            <v>100</v>
          </cell>
          <cell r="KB1762">
            <v>1</v>
          </cell>
          <cell r="KC1762">
            <v>20</v>
          </cell>
        </row>
        <row r="1763">
          <cell r="A1763" t="str">
            <v>281242</v>
          </cell>
          <cell r="KA1763">
            <v>100</v>
          </cell>
          <cell r="KB1763">
            <v>1</v>
          </cell>
          <cell r="KC1763">
            <v>20</v>
          </cell>
        </row>
        <row r="1764">
          <cell r="A1764" t="str">
            <v>281245</v>
          </cell>
          <cell r="KA1764">
            <v>100</v>
          </cell>
          <cell r="KB1764">
            <v>1</v>
          </cell>
          <cell r="KC1764">
            <v>30</v>
          </cell>
        </row>
        <row r="1765">
          <cell r="A1765" t="str">
            <v>281249</v>
          </cell>
          <cell r="KA1765">
            <v>100</v>
          </cell>
          <cell r="KB1765">
            <v>1</v>
          </cell>
          <cell r="KC1765">
            <v>20</v>
          </cell>
        </row>
        <row r="1766">
          <cell r="A1766" t="str">
            <v>281251</v>
          </cell>
          <cell r="KA1766">
            <v>100</v>
          </cell>
          <cell r="KB1766">
            <v>10</v>
          </cell>
          <cell r="KC1766">
            <v>12</v>
          </cell>
        </row>
        <row r="1767">
          <cell r="A1767" t="str">
            <v>281252</v>
          </cell>
          <cell r="KA1767">
            <v>100</v>
          </cell>
          <cell r="KB1767">
            <v>1</v>
          </cell>
          <cell r="KC1767">
            <v>12</v>
          </cell>
        </row>
        <row r="1768">
          <cell r="A1768" t="str">
            <v>281253</v>
          </cell>
          <cell r="KA1768">
            <v>20</v>
          </cell>
          <cell r="KB1768">
            <v>1</v>
          </cell>
          <cell r="KC1768">
            <v>12</v>
          </cell>
        </row>
        <row r="1769">
          <cell r="A1769" t="str">
            <v>281258</v>
          </cell>
          <cell r="KA1769">
            <v>100</v>
          </cell>
          <cell r="KB1769">
            <v>10</v>
          </cell>
          <cell r="KC1769">
            <v>12</v>
          </cell>
        </row>
        <row r="1770">
          <cell r="A1770" t="str">
            <v>281260</v>
          </cell>
          <cell r="KA1770">
            <v>100</v>
          </cell>
          <cell r="KB1770">
            <v>1</v>
          </cell>
          <cell r="KC1770">
            <v>36</v>
          </cell>
        </row>
        <row r="1771">
          <cell r="A1771" t="str">
            <v>281264</v>
          </cell>
          <cell r="KA1771">
            <v>50</v>
          </cell>
          <cell r="KB1771">
            <v>1</v>
          </cell>
          <cell r="KC1771">
            <v>12</v>
          </cell>
        </row>
        <row r="1772">
          <cell r="A1772" t="str">
            <v>281273</v>
          </cell>
          <cell r="KA1772">
            <v>100</v>
          </cell>
          <cell r="KB1772">
            <v>10</v>
          </cell>
          <cell r="KC1772">
            <v>5</v>
          </cell>
        </row>
        <row r="1773">
          <cell r="A1773" t="str">
            <v>280914</v>
          </cell>
          <cell r="KA1773">
            <v>100</v>
          </cell>
          <cell r="KB1773">
            <v>10</v>
          </cell>
          <cell r="KC1773">
            <v>12</v>
          </cell>
        </row>
        <row r="1774">
          <cell r="A1774" t="str">
            <v>281309</v>
          </cell>
          <cell r="KA1774">
            <v>100</v>
          </cell>
          <cell r="KB1774">
            <v>1</v>
          </cell>
          <cell r="KC1774">
            <v>12</v>
          </cell>
        </row>
        <row r="1775">
          <cell r="A1775" t="str">
            <v>281310</v>
          </cell>
          <cell r="KA1775">
            <v>200</v>
          </cell>
          <cell r="KB1775">
            <v>5</v>
          </cell>
          <cell r="KC1775">
            <v>18</v>
          </cell>
        </row>
        <row r="1776">
          <cell r="A1776" t="str">
            <v>281342</v>
          </cell>
          <cell r="KA1776">
            <v>100</v>
          </cell>
          <cell r="KB1776">
            <v>1</v>
          </cell>
          <cell r="KC1776">
            <v>20</v>
          </cell>
        </row>
        <row r="1777">
          <cell r="A1777" t="str">
            <v>281349</v>
          </cell>
          <cell r="KA1777">
            <v>100</v>
          </cell>
          <cell r="KB1777">
            <v>1</v>
          </cell>
          <cell r="KC1777">
            <v>20</v>
          </cell>
        </row>
        <row r="1778">
          <cell r="A1778" t="str">
            <v>281353</v>
          </cell>
          <cell r="KA1778">
            <v>20</v>
          </cell>
          <cell r="KB1778">
            <v>1</v>
          </cell>
          <cell r="KC1778">
            <v>12</v>
          </cell>
        </row>
        <row r="1779">
          <cell r="A1779" t="str">
            <v>281466</v>
          </cell>
          <cell r="KA1779">
            <v>50</v>
          </cell>
          <cell r="KB1779">
            <v>1</v>
          </cell>
          <cell r="KC1779">
            <v>12</v>
          </cell>
        </row>
        <row r="1780">
          <cell r="A1780" t="str">
            <v>281467</v>
          </cell>
          <cell r="KA1780">
            <v>50</v>
          </cell>
          <cell r="KB1780">
            <v>1</v>
          </cell>
          <cell r="KC1780">
            <v>12</v>
          </cell>
        </row>
        <row r="1781">
          <cell r="A1781" t="str">
            <v>281811</v>
          </cell>
          <cell r="KA1781">
            <v>200</v>
          </cell>
          <cell r="KB1781">
            <v>5</v>
          </cell>
          <cell r="KC1781">
            <v>18</v>
          </cell>
        </row>
        <row r="1782">
          <cell r="A1782" t="str">
            <v>281872</v>
          </cell>
          <cell r="KA1782">
            <v>50</v>
          </cell>
          <cell r="KB1782">
            <v>1</v>
          </cell>
          <cell r="KC1782">
            <v>12</v>
          </cell>
        </row>
        <row r="1783">
          <cell r="A1783" t="str">
            <v>282110</v>
          </cell>
          <cell r="KA1783">
            <v>200</v>
          </cell>
          <cell r="KB1783">
            <v>5</v>
          </cell>
          <cell r="KC1783">
            <v>18</v>
          </cell>
        </row>
        <row r="1784">
          <cell r="A1784" t="str">
            <v>282141</v>
          </cell>
          <cell r="KA1784">
            <v>100</v>
          </cell>
          <cell r="KB1784">
            <v>1</v>
          </cell>
          <cell r="KC1784">
            <v>20</v>
          </cell>
        </row>
        <row r="1785">
          <cell r="A1785" t="str">
            <v>282142</v>
          </cell>
          <cell r="KA1785">
            <v>100</v>
          </cell>
          <cell r="KB1785">
            <v>1</v>
          </cell>
          <cell r="KC1785">
            <v>20</v>
          </cell>
        </row>
        <row r="1786">
          <cell r="A1786" t="str">
            <v>282153</v>
          </cell>
          <cell r="KA1786">
            <v>20</v>
          </cell>
          <cell r="KB1786">
            <v>1</v>
          </cell>
          <cell r="KC1786">
            <v>12</v>
          </cell>
        </row>
        <row r="1787">
          <cell r="A1787" t="str">
            <v>222236</v>
          </cell>
          <cell r="KA1787">
            <v>100</v>
          </cell>
          <cell r="KB1787">
            <v>1</v>
          </cell>
          <cell r="KC1787">
            <v>12</v>
          </cell>
        </row>
        <row r="1788">
          <cell r="A1788" t="str">
            <v>222234</v>
          </cell>
          <cell r="KA1788">
            <v>100</v>
          </cell>
          <cell r="KB1788">
            <v>1</v>
          </cell>
          <cell r="KC1788">
            <v>12</v>
          </cell>
        </row>
        <row r="1789">
          <cell r="A1789" t="str">
            <v>282160</v>
          </cell>
          <cell r="KA1789">
            <v>100</v>
          </cell>
          <cell r="KB1789">
            <v>1</v>
          </cell>
          <cell r="KC1789">
            <v>36</v>
          </cell>
        </row>
        <row r="1790">
          <cell r="A1790" t="str">
            <v>281903</v>
          </cell>
          <cell r="KA1790">
            <v>100</v>
          </cell>
          <cell r="KB1790">
            <v>1</v>
          </cell>
          <cell r="KC1790">
            <v>20</v>
          </cell>
        </row>
        <row r="1791">
          <cell r="A1791" t="str">
            <v>281907</v>
          </cell>
          <cell r="KA1791">
            <v>100</v>
          </cell>
          <cell r="KB1791">
            <v>1</v>
          </cell>
          <cell r="KC1791">
            <v>10</v>
          </cell>
        </row>
        <row r="1792">
          <cell r="A1792" t="str">
            <v>281908</v>
          </cell>
          <cell r="KA1792">
            <v>50</v>
          </cell>
          <cell r="KB1792">
            <v>1</v>
          </cell>
          <cell r="KC1792">
            <v>12</v>
          </cell>
        </row>
        <row r="1793">
          <cell r="A1793" t="str">
            <v>281909</v>
          </cell>
          <cell r="KA1793">
            <v>100</v>
          </cell>
          <cell r="KB1793">
            <v>1</v>
          </cell>
          <cell r="KC1793">
            <v>12</v>
          </cell>
        </row>
        <row r="1794">
          <cell r="A1794" t="str">
            <v>281910</v>
          </cell>
          <cell r="KA1794">
            <v>200</v>
          </cell>
          <cell r="KB1794">
            <v>5</v>
          </cell>
          <cell r="KC1794">
            <v>18</v>
          </cell>
        </row>
        <row r="1795">
          <cell r="A1795" t="str">
            <v>281913</v>
          </cell>
          <cell r="KA1795">
            <v>100</v>
          </cell>
          <cell r="KB1795">
            <v>10</v>
          </cell>
          <cell r="KC1795">
            <v>12</v>
          </cell>
        </row>
        <row r="1796">
          <cell r="A1796" t="str">
            <v>281925</v>
          </cell>
          <cell r="KA1796">
            <v>100</v>
          </cell>
          <cell r="KB1796">
            <v>10</v>
          </cell>
          <cell r="KC1796">
            <v>12</v>
          </cell>
        </row>
        <row r="1797">
          <cell r="A1797" t="str">
            <v>281941</v>
          </cell>
          <cell r="KA1797">
            <v>100</v>
          </cell>
          <cell r="KB1797">
            <v>1</v>
          </cell>
          <cell r="KC1797">
            <v>20</v>
          </cell>
        </row>
        <row r="1798">
          <cell r="A1798" t="str">
            <v>281942</v>
          </cell>
          <cell r="KA1798">
            <v>100</v>
          </cell>
          <cell r="KB1798">
            <v>1</v>
          </cell>
          <cell r="KC1798">
            <v>20</v>
          </cell>
        </row>
        <row r="1799">
          <cell r="A1799" t="str">
            <v>281945</v>
          </cell>
          <cell r="KA1799">
            <v>100</v>
          </cell>
          <cell r="KB1799">
            <v>1</v>
          </cell>
          <cell r="KC1799">
            <v>30</v>
          </cell>
        </row>
        <row r="1800">
          <cell r="A1800" t="str">
            <v>281949</v>
          </cell>
          <cell r="KA1800">
            <v>100</v>
          </cell>
          <cell r="KB1800">
            <v>1</v>
          </cell>
          <cell r="KC1800">
            <v>20</v>
          </cell>
        </row>
        <row r="1801">
          <cell r="A1801" t="str">
            <v>281953</v>
          </cell>
          <cell r="KA1801">
            <v>20</v>
          </cell>
          <cell r="KB1801">
            <v>1</v>
          </cell>
          <cell r="KC1801">
            <v>12</v>
          </cell>
        </row>
        <row r="1802">
          <cell r="A1802" t="str">
            <v>281957</v>
          </cell>
          <cell r="KA1802">
            <v>100</v>
          </cell>
          <cell r="KB1802">
            <v>1</v>
          </cell>
          <cell r="KC1802">
            <v>40</v>
          </cell>
        </row>
        <row r="1803">
          <cell r="A1803" t="str">
            <v>281960</v>
          </cell>
          <cell r="KA1803">
            <v>100</v>
          </cell>
          <cell r="KB1803">
            <v>1</v>
          </cell>
          <cell r="KC1803">
            <v>36</v>
          </cell>
        </row>
        <row r="1804">
          <cell r="A1804" t="str">
            <v>281962</v>
          </cell>
          <cell r="KA1804">
            <v>50</v>
          </cell>
          <cell r="KB1804">
            <v>1</v>
          </cell>
          <cell r="KC1804">
            <v>10</v>
          </cell>
        </row>
        <row r="1805">
          <cell r="A1805" t="str">
            <v>281964</v>
          </cell>
          <cell r="KA1805">
            <v>50</v>
          </cell>
          <cell r="KB1805">
            <v>1</v>
          </cell>
          <cell r="KC1805">
            <v>12</v>
          </cell>
        </row>
        <row r="1806">
          <cell r="A1806" t="str">
            <v>281966</v>
          </cell>
          <cell r="KA1806">
            <v>100</v>
          </cell>
          <cell r="KB1806">
            <v>1</v>
          </cell>
          <cell r="KC1806">
            <v>40</v>
          </cell>
        </row>
        <row r="1807">
          <cell r="A1807" t="str">
            <v>281821</v>
          </cell>
          <cell r="KA1807">
            <v>100</v>
          </cell>
          <cell r="KB1807">
            <v>10</v>
          </cell>
          <cell r="KC1807">
            <v>12</v>
          </cell>
        </row>
        <row r="1808">
          <cell r="A1808" t="str">
            <v>281825</v>
          </cell>
          <cell r="KA1808">
            <v>100</v>
          </cell>
          <cell r="KB1808">
            <v>10</v>
          </cell>
          <cell r="KC1808">
            <v>12</v>
          </cell>
        </row>
        <row r="1809">
          <cell r="A1809" t="str">
            <v>281841</v>
          </cell>
          <cell r="KA1809">
            <v>100</v>
          </cell>
          <cell r="KB1809">
            <v>1</v>
          </cell>
          <cell r="KC1809">
            <v>20</v>
          </cell>
        </row>
        <row r="1810">
          <cell r="A1810" t="str">
            <v>281842</v>
          </cell>
          <cell r="KA1810">
            <v>100</v>
          </cell>
          <cell r="KB1810">
            <v>1</v>
          </cell>
          <cell r="KC1810">
            <v>20</v>
          </cell>
        </row>
        <row r="1811">
          <cell r="A1811" t="str">
            <v>281845</v>
          </cell>
          <cell r="KA1811">
            <v>100</v>
          </cell>
          <cell r="KB1811">
            <v>1</v>
          </cell>
          <cell r="KC1811">
            <v>30</v>
          </cell>
        </row>
        <row r="1812">
          <cell r="A1812" t="str">
            <v>281847</v>
          </cell>
          <cell r="KA1812">
            <v>100</v>
          </cell>
          <cell r="KB1812">
            <v>1</v>
          </cell>
          <cell r="KC1812">
            <v>20</v>
          </cell>
        </row>
        <row r="1813">
          <cell r="A1813" t="str">
            <v>281848</v>
          </cell>
          <cell r="KA1813">
            <v>100</v>
          </cell>
          <cell r="KB1813">
            <v>1</v>
          </cell>
          <cell r="KC1813">
            <v>24</v>
          </cell>
        </row>
        <row r="1814">
          <cell r="A1814" t="str">
            <v>281849</v>
          </cell>
          <cell r="KA1814">
            <v>100</v>
          </cell>
          <cell r="KB1814">
            <v>1</v>
          </cell>
          <cell r="KC1814">
            <v>20</v>
          </cell>
        </row>
        <row r="1815">
          <cell r="A1815" t="str">
            <v>281853</v>
          </cell>
          <cell r="KA1815">
            <v>20</v>
          </cell>
          <cell r="KB1815">
            <v>1</v>
          </cell>
          <cell r="KC1815">
            <v>12</v>
          </cell>
        </row>
        <row r="1816">
          <cell r="A1816" t="str">
            <v>281860</v>
          </cell>
          <cell r="KA1816">
            <v>100</v>
          </cell>
          <cell r="KB1816">
            <v>1</v>
          </cell>
          <cell r="KC1816">
            <v>36</v>
          </cell>
        </row>
        <row r="1817">
          <cell r="A1817" t="str">
            <v>281868</v>
          </cell>
          <cell r="KA1817">
            <v>100</v>
          </cell>
          <cell r="KB1817">
            <v>10</v>
          </cell>
          <cell r="KC1817">
            <v>12</v>
          </cell>
        </row>
        <row r="1818">
          <cell r="A1818" t="str">
            <v>281800</v>
          </cell>
          <cell r="KA1818">
            <v>50</v>
          </cell>
          <cell r="KB1818">
            <v>1</v>
          </cell>
          <cell r="KC1818">
            <v>12</v>
          </cell>
        </row>
        <row r="1819">
          <cell r="A1819" t="str">
            <v>281810</v>
          </cell>
          <cell r="KA1819">
            <v>200</v>
          </cell>
          <cell r="KB1819">
            <v>5</v>
          </cell>
          <cell r="KC1819">
            <v>18</v>
          </cell>
        </row>
        <row r="1820">
          <cell r="A1820" t="str">
            <v>281703</v>
          </cell>
          <cell r="KA1820">
            <v>100</v>
          </cell>
          <cell r="KB1820">
            <v>1</v>
          </cell>
          <cell r="KC1820">
            <v>20</v>
          </cell>
        </row>
        <row r="1821">
          <cell r="A1821" t="str">
            <v>281708</v>
          </cell>
          <cell r="KA1821">
            <v>50</v>
          </cell>
          <cell r="KB1821">
            <v>1</v>
          </cell>
          <cell r="KC1821">
            <v>12</v>
          </cell>
        </row>
        <row r="1822">
          <cell r="A1822" t="str">
            <v>281709</v>
          </cell>
          <cell r="KA1822">
            <v>100</v>
          </cell>
          <cell r="KB1822">
            <v>1</v>
          </cell>
          <cell r="KC1822">
            <v>12</v>
          </cell>
        </row>
        <row r="1823">
          <cell r="A1823" t="str">
            <v>281710</v>
          </cell>
          <cell r="KA1823">
            <v>200</v>
          </cell>
          <cell r="KB1823">
            <v>5</v>
          </cell>
          <cell r="KC1823">
            <v>18</v>
          </cell>
        </row>
        <row r="1824">
          <cell r="A1824" t="str">
            <v>281741</v>
          </cell>
          <cell r="KA1824">
            <v>100</v>
          </cell>
          <cell r="KB1824">
            <v>1</v>
          </cell>
          <cell r="KC1824">
            <v>20</v>
          </cell>
        </row>
        <row r="1825">
          <cell r="A1825" t="str">
            <v>281742</v>
          </cell>
          <cell r="KA1825">
            <v>100</v>
          </cell>
          <cell r="KB1825">
            <v>1</v>
          </cell>
          <cell r="KC1825">
            <v>20</v>
          </cell>
        </row>
        <row r="1826">
          <cell r="A1826" t="str">
            <v>281745</v>
          </cell>
          <cell r="KA1826">
            <v>100</v>
          </cell>
          <cell r="KB1826">
            <v>1</v>
          </cell>
          <cell r="KC1826">
            <v>30</v>
          </cell>
        </row>
        <row r="1827">
          <cell r="A1827" t="str">
            <v>281749</v>
          </cell>
          <cell r="KA1827">
            <v>100</v>
          </cell>
          <cell r="KB1827">
            <v>1</v>
          </cell>
          <cell r="KC1827">
            <v>20</v>
          </cell>
        </row>
        <row r="1828">
          <cell r="A1828" t="str">
            <v>281760</v>
          </cell>
          <cell r="KA1828">
            <v>100</v>
          </cell>
          <cell r="KB1828">
            <v>1</v>
          </cell>
          <cell r="KC1828">
            <v>36</v>
          </cell>
        </row>
        <row r="1829">
          <cell r="A1829" t="str">
            <v>281400</v>
          </cell>
          <cell r="KA1829">
            <v>50</v>
          </cell>
          <cell r="KB1829">
            <v>1</v>
          </cell>
          <cell r="KC1829">
            <v>12</v>
          </cell>
        </row>
        <row r="1830">
          <cell r="A1830" t="str">
            <v>281403</v>
          </cell>
          <cell r="KA1830">
            <v>100</v>
          </cell>
          <cell r="KB1830">
            <v>1</v>
          </cell>
          <cell r="KC1830">
            <v>20</v>
          </cell>
        </row>
        <row r="1831">
          <cell r="A1831" t="str">
            <v>281404</v>
          </cell>
          <cell r="KA1831">
            <v>100</v>
          </cell>
          <cell r="KB1831">
            <v>1</v>
          </cell>
          <cell r="KC1831">
            <v>20</v>
          </cell>
        </row>
        <row r="1832">
          <cell r="A1832" t="str">
            <v>281407</v>
          </cell>
          <cell r="KA1832">
            <v>100</v>
          </cell>
          <cell r="KB1832">
            <v>1</v>
          </cell>
          <cell r="KC1832">
            <v>10</v>
          </cell>
        </row>
        <row r="1833">
          <cell r="A1833" t="str">
            <v>281408</v>
          </cell>
          <cell r="KA1833">
            <v>50</v>
          </cell>
          <cell r="KB1833">
            <v>1</v>
          </cell>
          <cell r="KC1833">
            <v>12</v>
          </cell>
        </row>
        <row r="1834">
          <cell r="A1834" t="str">
            <v>280915</v>
          </cell>
          <cell r="KA1834">
            <v>100</v>
          </cell>
          <cell r="KB1834">
            <v>10</v>
          </cell>
          <cell r="KC1834">
            <v>12</v>
          </cell>
        </row>
        <row r="1835">
          <cell r="A1835" t="str">
            <v>281410</v>
          </cell>
          <cell r="KA1835">
            <v>200</v>
          </cell>
          <cell r="KB1835">
            <v>5</v>
          </cell>
          <cell r="KC1835">
            <v>18</v>
          </cell>
        </row>
        <row r="1836">
          <cell r="A1836" t="str">
            <v>281441</v>
          </cell>
          <cell r="KA1836">
            <v>100</v>
          </cell>
          <cell r="KB1836">
            <v>1</v>
          </cell>
          <cell r="KC1836">
            <v>20</v>
          </cell>
        </row>
        <row r="1837">
          <cell r="A1837" t="str">
            <v>281442</v>
          </cell>
          <cell r="KA1837">
            <v>100</v>
          </cell>
          <cell r="KB1837">
            <v>1</v>
          </cell>
          <cell r="KC1837">
            <v>20</v>
          </cell>
        </row>
        <row r="1838">
          <cell r="A1838" t="str">
            <v>281445</v>
          </cell>
          <cell r="KA1838">
            <v>100</v>
          </cell>
          <cell r="KB1838">
            <v>1</v>
          </cell>
          <cell r="KC1838">
            <v>30</v>
          </cell>
        </row>
        <row r="1839">
          <cell r="A1839" t="str">
            <v>281449</v>
          </cell>
          <cell r="KA1839">
            <v>100</v>
          </cell>
          <cell r="KB1839">
            <v>1</v>
          </cell>
          <cell r="KC1839">
            <v>20</v>
          </cell>
        </row>
        <row r="1840">
          <cell r="A1840" t="str">
            <v>281460</v>
          </cell>
          <cell r="KA1840">
            <v>100</v>
          </cell>
          <cell r="KB1840">
            <v>1</v>
          </cell>
          <cell r="KC1840">
            <v>36</v>
          </cell>
        </row>
        <row r="1841">
          <cell r="A1841" t="str">
            <v>281465</v>
          </cell>
          <cell r="KA1841">
            <v>50</v>
          </cell>
          <cell r="KB1841">
            <v>1</v>
          </cell>
          <cell r="KC1841">
            <v>12</v>
          </cell>
        </row>
        <row r="1842">
          <cell r="A1842" t="str">
            <v>281508</v>
          </cell>
          <cell r="KA1842">
            <v>50</v>
          </cell>
          <cell r="KB1842">
            <v>1</v>
          </cell>
          <cell r="KC1842">
            <v>12</v>
          </cell>
        </row>
        <row r="1843">
          <cell r="A1843" t="str">
            <v>281509</v>
          </cell>
          <cell r="KA1843">
            <v>100</v>
          </cell>
          <cell r="KB1843">
            <v>1</v>
          </cell>
          <cell r="KC1843">
            <v>12</v>
          </cell>
        </row>
        <row r="1844">
          <cell r="A1844" t="str">
            <v>281510</v>
          </cell>
          <cell r="KA1844">
            <v>200</v>
          </cell>
          <cell r="KB1844">
            <v>5</v>
          </cell>
          <cell r="KC1844">
            <v>18</v>
          </cell>
        </row>
        <row r="1845">
          <cell r="A1845" t="str">
            <v>281525</v>
          </cell>
          <cell r="KA1845">
            <v>100</v>
          </cell>
          <cell r="KB1845">
            <v>10</v>
          </cell>
          <cell r="KC1845">
            <v>12</v>
          </cell>
        </row>
        <row r="1846">
          <cell r="A1846" t="str">
            <v>281541</v>
          </cell>
          <cell r="KA1846">
            <v>100</v>
          </cell>
          <cell r="KB1846">
            <v>1</v>
          </cell>
          <cell r="KC1846">
            <v>20</v>
          </cell>
        </row>
        <row r="1847">
          <cell r="A1847" t="str">
            <v>281542</v>
          </cell>
          <cell r="KA1847">
            <v>100</v>
          </cell>
          <cell r="KB1847">
            <v>1</v>
          </cell>
          <cell r="KC1847">
            <v>20</v>
          </cell>
        </row>
        <row r="1848">
          <cell r="A1848" t="str">
            <v>281549</v>
          </cell>
          <cell r="KA1848">
            <v>100</v>
          </cell>
          <cell r="KB1848">
            <v>1</v>
          </cell>
          <cell r="KC1848">
            <v>20</v>
          </cell>
        </row>
        <row r="1849">
          <cell r="A1849" t="str">
            <v>281553</v>
          </cell>
          <cell r="KA1849">
            <v>20</v>
          </cell>
          <cell r="KB1849">
            <v>1</v>
          </cell>
          <cell r="KC1849">
            <v>12</v>
          </cell>
        </row>
        <row r="1850">
          <cell r="A1850" t="str">
            <v>281560</v>
          </cell>
          <cell r="KA1850">
            <v>100</v>
          </cell>
          <cell r="KB1850">
            <v>1</v>
          </cell>
          <cell r="KC1850">
            <v>36</v>
          </cell>
        </row>
        <row r="1851">
          <cell r="A1851" t="str">
            <v>281561</v>
          </cell>
          <cell r="KA1851">
            <v>100</v>
          </cell>
          <cell r="KB1851">
            <v>1</v>
          </cell>
          <cell r="KC1851">
            <v>20</v>
          </cell>
        </row>
        <row r="1852">
          <cell r="A1852" t="str">
            <v>281562</v>
          </cell>
          <cell r="KA1852">
            <v>50</v>
          </cell>
          <cell r="KB1852">
            <v>1</v>
          </cell>
          <cell r="KC1852">
            <v>10</v>
          </cell>
        </row>
        <row r="1853">
          <cell r="A1853" t="str">
            <v>285849</v>
          </cell>
          <cell r="KA1853">
            <v>100</v>
          </cell>
          <cell r="KB1853">
            <v>1</v>
          </cell>
          <cell r="KC1853">
            <v>20</v>
          </cell>
        </row>
        <row r="1854">
          <cell r="A1854" t="str">
            <v>285812</v>
          </cell>
          <cell r="KA1854">
            <v>200</v>
          </cell>
          <cell r="KB1854">
            <v>5</v>
          </cell>
          <cell r="KC1854">
            <v>18</v>
          </cell>
        </row>
        <row r="1855">
          <cell r="A1855" t="str">
            <v>285813</v>
          </cell>
          <cell r="KA1855">
            <v>200</v>
          </cell>
          <cell r="KB1855">
            <v>5</v>
          </cell>
          <cell r="KC1855">
            <v>18</v>
          </cell>
        </row>
        <row r="1856">
          <cell r="A1856" t="str">
            <v>285710</v>
          </cell>
          <cell r="KA1856">
            <v>200</v>
          </cell>
          <cell r="KB1856">
            <v>5</v>
          </cell>
          <cell r="KC1856">
            <v>18</v>
          </cell>
        </row>
        <row r="1857">
          <cell r="A1857" t="str">
            <v>285725</v>
          </cell>
          <cell r="KA1857">
            <v>100</v>
          </cell>
          <cell r="KB1857">
            <v>10</v>
          </cell>
          <cell r="KC1857">
            <v>12</v>
          </cell>
        </row>
        <row r="1858">
          <cell r="A1858" t="str">
            <v>285741</v>
          </cell>
          <cell r="KA1858">
            <v>100</v>
          </cell>
          <cell r="KB1858">
            <v>1</v>
          </cell>
          <cell r="KC1858">
            <v>20</v>
          </cell>
        </row>
        <row r="1859">
          <cell r="A1859" t="str">
            <v>285742</v>
          </cell>
          <cell r="KA1859">
            <v>100</v>
          </cell>
          <cell r="KB1859">
            <v>1</v>
          </cell>
          <cell r="KC1859">
            <v>20</v>
          </cell>
        </row>
        <row r="1860">
          <cell r="A1860" t="str">
            <v>285749</v>
          </cell>
          <cell r="KA1860">
            <v>100</v>
          </cell>
          <cell r="KB1860">
            <v>1</v>
          </cell>
          <cell r="KC1860">
            <v>20</v>
          </cell>
        </row>
        <row r="1861">
          <cell r="A1861" t="str">
            <v>285760</v>
          </cell>
          <cell r="KA1861">
            <v>100</v>
          </cell>
          <cell r="KB1861">
            <v>1</v>
          </cell>
          <cell r="KC1861">
            <v>36</v>
          </cell>
        </row>
        <row r="1862">
          <cell r="A1862" t="str">
            <v>285207</v>
          </cell>
          <cell r="KA1862">
            <v>100</v>
          </cell>
          <cell r="KB1862">
            <v>1</v>
          </cell>
          <cell r="KC1862">
            <v>12</v>
          </cell>
        </row>
        <row r="1863">
          <cell r="A1863" t="str">
            <v>285208</v>
          </cell>
          <cell r="KA1863">
            <v>50</v>
          </cell>
          <cell r="KB1863">
            <v>1</v>
          </cell>
          <cell r="KC1863">
            <v>12</v>
          </cell>
        </row>
        <row r="1864">
          <cell r="A1864" t="str">
            <v>285241</v>
          </cell>
          <cell r="KA1864">
            <v>100</v>
          </cell>
          <cell r="KB1864">
            <v>1</v>
          </cell>
          <cell r="KC1864">
            <v>20</v>
          </cell>
        </row>
        <row r="1865">
          <cell r="A1865" t="str">
            <v>285242</v>
          </cell>
          <cell r="KA1865">
            <v>100</v>
          </cell>
          <cell r="KB1865">
            <v>1</v>
          </cell>
          <cell r="KC1865">
            <v>20</v>
          </cell>
        </row>
        <row r="1866">
          <cell r="A1866" t="str">
            <v>285249</v>
          </cell>
          <cell r="KA1866">
            <v>100</v>
          </cell>
          <cell r="KB1866">
            <v>1</v>
          </cell>
          <cell r="KC1866">
            <v>20</v>
          </cell>
        </row>
        <row r="1867">
          <cell r="A1867" t="str">
            <v>285276</v>
          </cell>
          <cell r="KA1867">
            <v>100</v>
          </cell>
          <cell r="KB1867">
            <v>10</v>
          </cell>
          <cell r="KC1867">
            <v>12</v>
          </cell>
        </row>
        <row r="1868">
          <cell r="A1868" t="str">
            <v>285809</v>
          </cell>
          <cell r="KA1868">
            <v>100</v>
          </cell>
          <cell r="KB1868">
            <v>1</v>
          </cell>
          <cell r="KC1868">
            <v>12</v>
          </cell>
        </row>
        <row r="1869">
          <cell r="A1869" t="str">
            <v>282208</v>
          </cell>
          <cell r="KA1869">
            <v>50</v>
          </cell>
          <cell r="KB1869">
            <v>1</v>
          </cell>
          <cell r="KC1869">
            <v>12</v>
          </cell>
        </row>
        <row r="1870">
          <cell r="A1870" t="str">
            <v>282209</v>
          </cell>
          <cell r="KA1870">
            <v>100</v>
          </cell>
          <cell r="KB1870">
            <v>1</v>
          </cell>
          <cell r="KC1870">
            <v>12</v>
          </cell>
        </row>
        <row r="1871">
          <cell r="A1871" t="str">
            <v>282210</v>
          </cell>
          <cell r="KA1871">
            <v>200</v>
          </cell>
          <cell r="KB1871">
            <v>5</v>
          </cell>
          <cell r="KC1871">
            <v>18</v>
          </cell>
        </row>
        <row r="1872">
          <cell r="A1872" t="str">
            <v>282225</v>
          </cell>
          <cell r="KA1872">
            <v>100</v>
          </cell>
          <cell r="KB1872">
            <v>10</v>
          </cell>
          <cell r="KC1872">
            <v>12</v>
          </cell>
        </row>
        <row r="1873">
          <cell r="A1873" t="str">
            <v>282241</v>
          </cell>
          <cell r="KA1873">
            <v>100</v>
          </cell>
          <cell r="KB1873">
            <v>1</v>
          </cell>
          <cell r="KC1873">
            <v>20</v>
          </cell>
        </row>
        <row r="1874">
          <cell r="A1874" t="str">
            <v>282242</v>
          </cell>
          <cell r="KA1874">
            <v>100</v>
          </cell>
          <cell r="KB1874">
            <v>1</v>
          </cell>
          <cell r="KC1874">
            <v>20</v>
          </cell>
        </row>
        <row r="1875">
          <cell r="A1875" t="str">
            <v>282253</v>
          </cell>
          <cell r="KA1875">
            <v>20</v>
          </cell>
          <cell r="KB1875">
            <v>1</v>
          </cell>
          <cell r="KC1875">
            <v>12</v>
          </cell>
        </row>
        <row r="1876">
          <cell r="A1876" t="str">
            <v>282261</v>
          </cell>
          <cell r="KA1876">
            <v>100</v>
          </cell>
          <cell r="KB1876">
            <v>1</v>
          </cell>
          <cell r="KC1876">
            <v>20</v>
          </cell>
        </row>
        <row r="1877">
          <cell r="A1877" t="str">
            <v>282708</v>
          </cell>
          <cell r="KA1877">
            <v>50</v>
          </cell>
          <cell r="KB1877">
            <v>1</v>
          </cell>
          <cell r="KC1877">
            <v>12</v>
          </cell>
        </row>
        <row r="1878">
          <cell r="A1878" t="str">
            <v>282709</v>
          </cell>
          <cell r="KA1878">
            <v>100</v>
          </cell>
          <cell r="KB1878">
            <v>1</v>
          </cell>
          <cell r="KC1878">
            <v>12</v>
          </cell>
        </row>
        <row r="1879">
          <cell r="A1879" t="str">
            <v>284541</v>
          </cell>
          <cell r="KA1879">
            <v>100</v>
          </cell>
          <cell r="KB1879">
            <v>1</v>
          </cell>
          <cell r="KC1879">
            <v>20</v>
          </cell>
        </row>
        <row r="1880">
          <cell r="A1880" t="str">
            <v>284542</v>
          </cell>
          <cell r="KA1880">
            <v>100</v>
          </cell>
          <cell r="KB1880">
            <v>1</v>
          </cell>
          <cell r="KC1880">
            <v>20</v>
          </cell>
        </row>
        <row r="1881">
          <cell r="A1881" t="str">
            <v>284553</v>
          </cell>
          <cell r="KA1881">
            <v>20</v>
          </cell>
          <cell r="KB1881">
            <v>1</v>
          </cell>
          <cell r="KC1881">
            <v>12</v>
          </cell>
        </row>
        <row r="1882">
          <cell r="A1882" t="str">
            <v>284560</v>
          </cell>
          <cell r="KA1882">
            <v>100</v>
          </cell>
          <cell r="KB1882">
            <v>1</v>
          </cell>
          <cell r="KC1882">
            <v>36</v>
          </cell>
        </row>
        <row r="1883">
          <cell r="A1883" t="str">
            <v>284309</v>
          </cell>
          <cell r="KA1883">
            <v>100</v>
          </cell>
          <cell r="KB1883">
            <v>1</v>
          </cell>
          <cell r="KC1883">
            <v>12</v>
          </cell>
        </row>
        <row r="1884">
          <cell r="A1884" t="str">
            <v>281000</v>
          </cell>
          <cell r="KA1884">
            <v>50</v>
          </cell>
          <cell r="KB1884">
            <v>1</v>
          </cell>
          <cell r="KC1884">
            <v>12</v>
          </cell>
        </row>
        <row r="1885">
          <cell r="A1885" t="str">
            <v>281003</v>
          </cell>
          <cell r="KA1885">
            <v>100</v>
          </cell>
          <cell r="KB1885">
            <v>1</v>
          </cell>
          <cell r="KC1885">
            <v>20</v>
          </cell>
        </row>
        <row r="1886">
          <cell r="A1886" t="str">
            <v>281006</v>
          </cell>
          <cell r="KA1886">
            <v>50</v>
          </cell>
          <cell r="KB1886">
            <v>1</v>
          </cell>
          <cell r="KC1886">
            <v>20</v>
          </cell>
        </row>
        <row r="1887">
          <cell r="A1887" t="str">
            <v>281007</v>
          </cell>
          <cell r="KA1887">
            <v>100</v>
          </cell>
          <cell r="KB1887">
            <v>1</v>
          </cell>
          <cell r="KC1887">
            <v>10</v>
          </cell>
        </row>
        <row r="1888">
          <cell r="A1888" t="str">
            <v>281008</v>
          </cell>
          <cell r="KA1888">
            <v>50</v>
          </cell>
          <cell r="KB1888">
            <v>1</v>
          </cell>
          <cell r="KC1888">
            <v>12</v>
          </cell>
        </row>
        <row r="1889">
          <cell r="A1889" t="str">
            <v>281009</v>
          </cell>
          <cell r="KA1889">
            <v>100</v>
          </cell>
          <cell r="KB1889">
            <v>1</v>
          </cell>
          <cell r="KC1889">
            <v>12</v>
          </cell>
        </row>
        <row r="1890">
          <cell r="A1890" t="str">
            <v>281010</v>
          </cell>
          <cell r="KA1890">
            <v>200</v>
          </cell>
          <cell r="KB1890">
            <v>5</v>
          </cell>
          <cell r="KC1890">
            <v>18</v>
          </cell>
        </row>
        <row r="1891">
          <cell r="A1891" t="str">
            <v>281040</v>
          </cell>
          <cell r="KA1891">
            <v>100</v>
          </cell>
          <cell r="KB1891">
            <v>10</v>
          </cell>
          <cell r="KC1891">
            <v>12</v>
          </cell>
        </row>
        <row r="1892">
          <cell r="A1892" t="str">
            <v>281042</v>
          </cell>
          <cell r="KA1892">
            <v>100</v>
          </cell>
          <cell r="KB1892">
            <v>1</v>
          </cell>
          <cell r="KC1892">
            <v>20</v>
          </cell>
        </row>
        <row r="1893">
          <cell r="A1893" t="str">
            <v>281060</v>
          </cell>
          <cell r="KA1893">
            <v>100</v>
          </cell>
          <cell r="KB1893">
            <v>1</v>
          </cell>
          <cell r="KC1893">
            <v>36</v>
          </cell>
        </row>
        <row r="1894">
          <cell r="A1894" t="str">
            <v>280911</v>
          </cell>
          <cell r="KA1894">
            <v>100</v>
          </cell>
          <cell r="KB1894">
            <v>1</v>
          </cell>
          <cell r="KC1894">
            <v>10</v>
          </cell>
        </row>
        <row r="1895">
          <cell r="A1895" t="str">
            <v>280560</v>
          </cell>
          <cell r="KA1895">
            <v>100</v>
          </cell>
          <cell r="KB1895">
            <v>1</v>
          </cell>
          <cell r="KC1895">
            <v>36</v>
          </cell>
        </row>
        <row r="1896">
          <cell r="A1896" t="str">
            <v>280803</v>
          </cell>
          <cell r="KA1896">
            <v>100</v>
          </cell>
          <cell r="KB1896">
            <v>1</v>
          </cell>
          <cell r="KC1896">
            <v>20</v>
          </cell>
        </row>
        <row r="1897">
          <cell r="A1897" t="str">
            <v>280808</v>
          </cell>
          <cell r="KA1897">
            <v>50</v>
          </cell>
          <cell r="KB1897">
            <v>1</v>
          </cell>
          <cell r="KC1897">
            <v>12</v>
          </cell>
        </row>
        <row r="1898">
          <cell r="A1898" t="str">
            <v>280809</v>
          </cell>
          <cell r="KA1898">
            <v>100</v>
          </cell>
          <cell r="KB1898">
            <v>1</v>
          </cell>
          <cell r="KC1898">
            <v>12</v>
          </cell>
        </row>
        <row r="1899">
          <cell r="A1899" t="str">
            <v>280810</v>
          </cell>
          <cell r="KA1899">
            <v>200</v>
          </cell>
          <cell r="KB1899">
            <v>5</v>
          </cell>
          <cell r="KC1899">
            <v>18</v>
          </cell>
        </row>
        <row r="1900">
          <cell r="A1900" t="str">
            <v>280811</v>
          </cell>
          <cell r="KA1900">
            <v>100</v>
          </cell>
          <cell r="KB1900">
            <v>1</v>
          </cell>
          <cell r="KC1900">
            <v>10</v>
          </cell>
        </row>
        <row r="1901">
          <cell r="A1901" t="str">
            <v>280829</v>
          </cell>
          <cell r="KA1901">
            <v>100</v>
          </cell>
          <cell r="KB1901">
            <v>1</v>
          </cell>
          <cell r="KC1901">
            <v>30</v>
          </cell>
        </row>
        <row r="1902">
          <cell r="A1902" t="str">
            <v>280836</v>
          </cell>
          <cell r="KA1902">
            <v>100</v>
          </cell>
          <cell r="KB1902">
            <v>1</v>
          </cell>
          <cell r="KC1902">
            <v>20</v>
          </cell>
        </row>
        <row r="1903">
          <cell r="A1903" t="str">
            <v>280841</v>
          </cell>
          <cell r="KA1903">
            <v>100</v>
          </cell>
          <cell r="KB1903">
            <v>1</v>
          </cell>
          <cell r="KC1903">
            <v>20</v>
          </cell>
        </row>
        <row r="1904">
          <cell r="A1904" t="str">
            <v>280842</v>
          </cell>
          <cell r="KA1904">
            <v>100</v>
          </cell>
          <cell r="KB1904">
            <v>1</v>
          </cell>
          <cell r="KC1904">
            <v>20</v>
          </cell>
        </row>
        <row r="1905">
          <cell r="A1905" t="str">
            <v>280843</v>
          </cell>
          <cell r="KA1905">
            <v>100</v>
          </cell>
          <cell r="KB1905">
            <v>10</v>
          </cell>
          <cell r="KC1905">
            <v>12</v>
          </cell>
        </row>
        <row r="1906">
          <cell r="A1906" t="str">
            <v>280844</v>
          </cell>
          <cell r="KA1906">
            <v>100</v>
          </cell>
          <cell r="KB1906">
            <v>10</v>
          </cell>
          <cell r="KC1906">
            <v>12</v>
          </cell>
        </row>
        <row r="1907">
          <cell r="A1907" t="str">
            <v>280849</v>
          </cell>
          <cell r="KA1907">
            <v>100</v>
          </cell>
          <cell r="KB1907">
            <v>1</v>
          </cell>
          <cell r="KC1907">
            <v>20</v>
          </cell>
        </row>
        <row r="1908">
          <cell r="A1908" t="str">
            <v>280853</v>
          </cell>
          <cell r="KA1908">
            <v>20</v>
          </cell>
          <cell r="KB1908">
            <v>1</v>
          </cell>
          <cell r="KC1908">
            <v>12</v>
          </cell>
        </row>
        <row r="1909">
          <cell r="A1909" t="str">
            <v>280860</v>
          </cell>
          <cell r="KA1909">
            <v>100</v>
          </cell>
          <cell r="KB1909">
            <v>1</v>
          </cell>
          <cell r="KC1909">
            <v>36</v>
          </cell>
        </row>
        <row r="1910">
          <cell r="A1910" t="str">
            <v>280867</v>
          </cell>
          <cell r="KA1910">
            <v>100</v>
          </cell>
          <cell r="KB1910">
            <v>1</v>
          </cell>
          <cell r="KC1910">
            <v>12</v>
          </cell>
        </row>
        <row r="1911">
          <cell r="A1911" t="str">
            <v>280403</v>
          </cell>
          <cell r="KA1911">
            <v>100</v>
          </cell>
          <cell r="KB1911">
            <v>1</v>
          </cell>
          <cell r="KC1911">
            <v>20</v>
          </cell>
        </row>
        <row r="1912">
          <cell r="A1912" t="str">
            <v>280409</v>
          </cell>
          <cell r="KA1912">
            <v>100</v>
          </cell>
          <cell r="KB1912">
            <v>1</v>
          </cell>
          <cell r="KC1912">
            <v>12</v>
          </cell>
        </row>
        <row r="1913">
          <cell r="A1913" t="str">
            <v>280410</v>
          </cell>
          <cell r="KA1913">
            <v>200</v>
          </cell>
          <cell r="KB1913">
            <v>5</v>
          </cell>
          <cell r="KC1913">
            <v>18</v>
          </cell>
        </row>
        <row r="1914">
          <cell r="A1914" t="str">
            <v>280411</v>
          </cell>
          <cell r="KA1914">
            <v>400</v>
          </cell>
          <cell r="KB1914">
            <v>5</v>
          </cell>
          <cell r="KC1914">
            <v>18</v>
          </cell>
        </row>
        <row r="1915">
          <cell r="A1915" t="str">
            <v>280412</v>
          </cell>
          <cell r="KA1915">
            <v>400</v>
          </cell>
          <cell r="KB1915">
            <v>5</v>
          </cell>
          <cell r="KC1915">
            <v>18</v>
          </cell>
        </row>
        <row r="1916">
          <cell r="A1916" t="str">
            <v>280413</v>
          </cell>
          <cell r="KA1916">
            <v>200</v>
          </cell>
          <cell r="KB1916">
            <v>5</v>
          </cell>
          <cell r="KC1916">
            <v>12</v>
          </cell>
        </row>
        <row r="1917">
          <cell r="A1917" t="str">
            <v>280414</v>
          </cell>
          <cell r="KA1917">
            <v>100</v>
          </cell>
          <cell r="KB1917">
            <v>10</v>
          </cell>
          <cell r="KC1917">
            <v>12</v>
          </cell>
        </row>
        <row r="1918">
          <cell r="A1918" t="str">
            <v>280442</v>
          </cell>
          <cell r="KA1918">
            <v>100</v>
          </cell>
          <cell r="KB1918">
            <v>1</v>
          </cell>
          <cell r="KC1918">
            <v>20</v>
          </cell>
        </row>
        <row r="1919">
          <cell r="A1919" t="str">
            <v>280449</v>
          </cell>
          <cell r="KA1919">
            <v>100</v>
          </cell>
          <cell r="KB1919">
            <v>1</v>
          </cell>
          <cell r="KC1919">
            <v>20</v>
          </cell>
        </row>
        <row r="1920">
          <cell r="A1920" t="str">
            <v>280460</v>
          </cell>
          <cell r="KA1920">
            <v>100</v>
          </cell>
          <cell r="KB1920">
            <v>1</v>
          </cell>
          <cell r="KC1920">
            <v>36</v>
          </cell>
        </row>
        <row r="1921">
          <cell r="A1921" t="str">
            <v>280111</v>
          </cell>
          <cell r="KA1921">
            <v>200</v>
          </cell>
          <cell r="KB1921">
            <v>5</v>
          </cell>
          <cell r="KC1921">
            <v>18</v>
          </cell>
        </row>
        <row r="1922">
          <cell r="A1922" t="str">
            <v>280203</v>
          </cell>
          <cell r="KA1922">
            <v>100</v>
          </cell>
          <cell r="KB1922">
            <v>1</v>
          </cell>
          <cell r="KC1922">
            <v>20</v>
          </cell>
        </row>
        <row r="1923">
          <cell r="A1923" t="str">
            <v>280208</v>
          </cell>
          <cell r="KA1923">
            <v>50</v>
          </cell>
          <cell r="KB1923">
            <v>1</v>
          </cell>
          <cell r="KC1923">
            <v>12</v>
          </cell>
        </row>
        <row r="1924">
          <cell r="A1924" t="str">
            <v>280209</v>
          </cell>
          <cell r="KA1924">
            <v>100</v>
          </cell>
          <cell r="KB1924">
            <v>1</v>
          </cell>
          <cell r="KC1924">
            <v>12</v>
          </cell>
        </row>
        <row r="1925">
          <cell r="A1925" t="str">
            <v>280210</v>
          </cell>
          <cell r="KA1925">
            <v>200</v>
          </cell>
          <cell r="KB1925">
            <v>5</v>
          </cell>
          <cell r="KC1925">
            <v>18</v>
          </cell>
        </row>
        <row r="1926">
          <cell r="A1926" t="str">
            <v>280221</v>
          </cell>
          <cell r="KA1926">
            <v>100</v>
          </cell>
          <cell r="KB1926">
            <v>10</v>
          </cell>
          <cell r="KC1926">
            <v>12</v>
          </cell>
        </row>
        <row r="1927">
          <cell r="A1927" t="str">
            <v>280238</v>
          </cell>
          <cell r="KA1927">
            <v>100</v>
          </cell>
          <cell r="KB1927">
            <v>10</v>
          </cell>
          <cell r="KC1927">
            <v>12</v>
          </cell>
        </row>
        <row r="1928">
          <cell r="A1928" t="str">
            <v>280239</v>
          </cell>
          <cell r="KA1928">
            <v>100</v>
          </cell>
          <cell r="KB1928">
            <v>10</v>
          </cell>
          <cell r="KC1928">
            <v>12</v>
          </cell>
        </row>
        <row r="1929">
          <cell r="A1929" t="str">
            <v>280241</v>
          </cell>
          <cell r="KA1929">
            <v>100</v>
          </cell>
          <cell r="KB1929">
            <v>1</v>
          </cell>
          <cell r="KC1929">
            <v>20</v>
          </cell>
        </row>
        <row r="1930">
          <cell r="A1930" t="str">
            <v>280242</v>
          </cell>
          <cell r="KA1930">
            <v>100</v>
          </cell>
          <cell r="KB1930">
            <v>1</v>
          </cell>
          <cell r="KC1930">
            <v>20</v>
          </cell>
        </row>
        <row r="1931">
          <cell r="A1931" t="str">
            <v>280249</v>
          </cell>
          <cell r="KA1931">
            <v>100</v>
          </cell>
          <cell r="KB1931">
            <v>1</v>
          </cell>
          <cell r="KC1931">
            <v>20</v>
          </cell>
        </row>
        <row r="1932">
          <cell r="A1932" t="str">
            <v>280253</v>
          </cell>
          <cell r="KA1932">
            <v>20</v>
          </cell>
          <cell r="KB1932">
            <v>1</v>
          </cell>
          <cell r="KC1932">
            <v>12</v>
          </cell>
        </row>
        <row r="1933">
          <cell r="A1933" t="str">
            <v>280273</v>
          </cell>
          <cell r="KA1933">
            <v>100</v>
          </cell>
          <cell r="KB1933">
            <v>10</v>
          </cell>
          <cell r="KC1933">
            <v>5</v>
          </cell>
        </row>
        <row r="1934">
          <cell r="A1934" t="str">
            <v>280300</v>
          </cell>
          <cell r="KA1934">
            <v>50</v>
          </cell>
          <cell r="KB1934">
            <v>1</v>
          </cell>
          <cell r="KC1934">
            <v>12</v>
          </cell>
        </row>
        <row r="1935">
          <cell r="A1935" t="str">
            <v>280303</v>
          </cell>
          <cell r="KA1935">
            <v>100</v>
          </cell>
          <cell r="KB1935">
            <v>1</v>
          </cell>
          <cell r="KC1935">
            <v>20</v>
          </cell>
        </row>
        <row r="1936">
          <cell r="A1936" t="str">
            <v>280307</v>
          </cell>
          <cell r="KA1936">
            <v>100</v>
          </cell>
          <cell r="KB1936">
            <v>1</v>
          </cell>
          <cell r="KC1936">
            <v>12</v>
          </cell>
        </row>
        <row r="1937">
          <cell r="A1937" t="str">
            <v>280308</v>
          </cell>
          <cell r="KA1937">
            <v>50</v>
          </cell>
          <cell r="KB1937">
            <v>1</v>
          </cell>
          <cell r="KC1937">
            <v>12</v>
          </cell>
        </row>
        <row r="1938">
          <cell r="A1938" t="str">
            <v>280309</v>
          </cell>
          <cell r="KA1938">
            <v>100</v>
          </cell>
          <cell r="KB1938">
            <v>1</v>
          </cell>
          <cell r="KC1938">
            <v>12</v>
          </cell>
        </row>
        <row r="1939">
          <cell r="A1939" t="str">
            <v>280310</v>
          </cell>
          <cell r="KA1939">
            <v>200</v>
          </cell>
          <cell r="KB1939">
            <v>5</v>
          </cell>
          <cell r="KC1939">
            <v>18</v>
          </cell>
        </row>
        <row r="1940">
          <cell r="A1940" t="str">
            <v>280313</v>
          </cell>
          <cell r="KA1940">
            <v>100</v>
          </cell>
          <cell r="KB1940">
            <v>10</v>
          </cell>
          <cell r="KC1940">
            <v>12</v>
          </cell>
        </row>
        <row r="1941">
          <cell r="A1941" t="str">
            <v>280321</v>
          </cell>
          <cell r="KA1941">
            <v>100</v>
          </cell>
          <cell r="KB1941">
            <v>10</v>
          </cell>
          <cell r="KC1941">
            <v>12</v>
          </cell>
        </row>
        <row r="1942">
          <cell r="A1942" t="str">
            <v>280325</v>
          </cell>
          <cell r="KA1942">
            <v>100</v>
          </cell>
          <cell r="KB1942">
            <v>10</v>
          </cell>
          <cell r="KC1942">
            <v>12</v>
          </cell>
        </row>
        <row r="1943">
          <cell r="A1943" t="str">
            <v>280332</v>
          </cell>
          <cell r="KA1943">
            <v>100</v>
          </cell>
          <cell r="KB1943">
            <v>10</v>
          </cell>
          <cell r="KC1943">
            <v>12</v>
          </cell>
        </row>
        <row r="1944">
          <cell r="A1944" t="str">
            <v>280336</v>
          </cell>
          <cell r="KA1944">
            <v>100</v>
          </cell>
          <cell r="KB1944">
            <v>1</v>
          </cell>
          <cell r="KC1944">
            <v>20</v>
          </cell>
        </row>
        <row r="1945">
          <cell r="A1945" t="str">
            <v>280341</v>
          </cell>
          <cell r="KA1945">
            <v>100</v>
          </cell>
          <cell r="KB1945">
            <v>1</v>
          </cell>
          <cell r="KC1945">
            <v>20</v>
          </cell>
        </row>
        <row r="1946">
          <cell r="A1946" t="str">
            <v>280342</v>
          </cell>
          <cell r="KA1946">
            <v>100</v>
          </cell>
          <cell r="KB1946">
            <v>1</v>
          </cell>
          <cell r="KC1946">
            <v>20</v>
          </cell>
        </row>
        <row r="1947">
          <cell r="A1947" t="str">
            <v>280346</v>
          </cell>
          <cell r="KA1947">
            <v>100</v>
          </cell>
          <cell r="KB1947">
            <v>1</v>
          </cell>
          <cell r="KC1947">
            <v>20</v>
          </cell>
        </row>
        <row r="1948">
          <cell r="A1948" t="str">
            <v>280348</v>
          </cell>
          <cell r="KA1948">
            <v>50</v>
          </cell>
          <cell r="KB1948">
            <v>1</v>
          </cell>
          <cell r="KC1948">
            <v>20</v>
          </cell>
        </row>
        <row r="1949">
          <cell r="A1949" t="str">
            <v>280349</v>
          </cell>
          <cell r="KA1949">
            <v>100</v>
          </cell>
          <cell r="KB1949">
            <v>1</v>
          </cell>
          <cell r="KC1949">
            <v>20</v>
          </cell>
        </row>
        <row r="1950">
          <cell r="A1950" t="str">
            <v>280353</v>
          </cell>
          <cell r="KA1950">
            <v>20</v>
          </cell>
          <cell r="KB1950">
            <v>1</v>
          </cell>
          <cell r="KC1950">
            <v>12</v>
          </cell>
        </row>
        <row r="1951">
          <cell r="A1951" t="str">
            <v>280359</v>
          </cell>
          <cell r="KA1951">
            <v>100</v>
          </cell>
          <cell r="KB1951">
            <v>10</v>
          </cell>
          <cell r="KC1951">
            <v>12</v>
          </cell>
        </row>
        <row r="1952">
          <cell r="A1952" t="str">
            <v>280360</v>
          </cell>
          <cell r="KA1952">
            <v>100</v>
          </cell>
          <cell r="KB1952">
            <v>1</v>
          </cell>
          <cell r="KC1952">
            <v>36</v>
          </cell>
        </row>
        <row r="1953">
          <cell r="A1953" t="str">
            <v>280367</v>
          </cell>
          <cell r="KA1953">
            <v>100</v>
          </cell>
          <cell r="KB1953">
            <v>1</v>
          </cell>
          <cell r="KC1953">
            <v>12</v>
          </cell>
        </row>
        <row r="1954">
          <cell r="A1954" t="str">
            <v>289961</v>
          </cell>
          <cell r="KA1954">
            <v>100</v>
          </cell>
          <cell r="KB1954">
            <v>1</v>
          </cell>
          <cell r="KC1954">
            <v>20</v>
          </cell>
        </row>
        <row r="1955">
          <cell r="A1955" t="str">
            <v>472142</v>
          </cell>
          <cell r="KA1955">
            <v>100</v>
          </cell>
          <cell r="KB1955">
            <v>1</v>
          </cell>
          <cell r="KC1955">
            <v>20</v>
          </cell>
        </row>
        <row r="1956">
          <cell r="A1956" t="str">
            <v>471710</v>
          </cell>
          <cell r="KA1956">
            <v>200</v>
          </cell>
          <cell r="KB1956">
            <v>5</v>
          </cell>
          <cell r="KC1956">
            <v>18</v>
          </cell>
        </row>
        <row r="1957">
          <cell r="A1957" t="str">
            <v>471810</v>
          </cell>
          <cell r="KA1957">
            <v>200</v>
          </cell>
          <cell r="KB1957">
            <v>5</v>
          </cell>
          <cell r="KC1957">
            <v>18</v>
          </cell>
        </row>
        <row r="1958">
          <cell r="A1958" t="str">
            <v>471841</v>
          </cell>
          <cell r="KA1958">
            <v>200</v>
          </cell>
          <cell r="KB1958">
            <v>5</v>
          </cell>
          <cell r="KC1958">
            <v>18</v>
          </cell>
        </row>
        <row r="1959">
          <cell r="A1959" t="str">
            <v>471242</v>
          </cell>
          <cell r="KA1959">
            <v>100</v>
          </cell>
          <cell r="KB1959">
            <v>1</v>
          </cell>
          <cell r="KC1959">
            <v>20</v>
          </cell>
        </row>
        <row r="1960">
          <cell r="A1960" t="str">
            <v>470110</v>
          </cell>
          <cell r="KA1960">
            <v>200</v>
          </cell>
          <cell r="KB1960">
            <v>5</v>
          </cell>
          <cell r="KC1960">
            <v>18</v>
          </cell>
        </row>
        <row r="1961">
          <cell r="A1961" t="str">
            <v>470131</v>
          </cell>
          <cell r="KA1961">
            <v>100</v>
          </cell>
          <cell r="KB1961">
            <v>1</v>
          </cell>
          <cell r="KC1961">
            <v>10</v>
          </cell>
        </row>
        <row r="1962">
          <cell r="A1962" t="str">
            <v>471009</v>
          </cell>
          <cell r="KA1962">
            <v>100</v>
          </cell>
          <cell r="KB1962">
            <v>1</v>
          </cell>
          <cell r="KC1962">
            <v>12</v>
          </cell>
        </row>
        <row r="1963">
          <cell r="A1963" t="str">
            <v>S00329</v>
          </cell>
          <cell r="KA1963">
            <v>100</v>
          </cell>
          <cell r="KB1963">
            <v>1</v>
          </cell>
          <cell r="KC1963">
            <v>20</v>
          </cell>
        </row>
        <row r="1964">
          <cell r="A1964" t="str">
            <v>S00436</v>
          </cell>
          <cell r="KA1964">
            <v>100</v>
          </cell>
          <cell r="KB1964">
            <v>1</v>
          </cell>
          <cell r="KC1964">
            <v>36</v>
          </cell>
        </row>
        <row r="1965">
          <cell r="A1965" t="str">
            <v>S00485</v>
          </cell>
          <cell r="KA1965">
            <v>100</v>
          </cell>
          <cell r="KB1965">
            <v>1</v>
          </cell>
          <cell r="KC1965">
            <v>40</v>
          </cell>
        </row>
        <row r="1966">
          <cell r="A1966" t="str">
            <v>C13175</v>
          </cell>
          <cell r="KA1966">
            <v>200</v>
          </cell>
          <cell r="KB1966">
            <v>5</v>
          </cell>
          <cell r="KC1966">
            <v>18</v>
          </cell>
        </row>
        <row r="1967">
          <cell r="A1967" t="str">
            <v>C14002</v>
          </cell>
          <cell r="KA1967">
            <v>200</v>
          </cell>
          <cell r="KB1967">
            <v>5</v>
          </cell>
          <cell r="KC1967">
            <v>18</v>
          </cell>
        </row>
        <row r="1968">
          <cell r="A1968" t="str">
            <v>C14339</v>
          </cell>
          <cell r="KA1968">
            <v>200</v>
          </cell>
          <cell r="KB1968">
            <v>5</v>
          </cell>
          <cell r="KC1968">
            <v>18</v>
          </cell>
        </row>
        <row r="1969">
          <cell r="A1969" t="str">
            <v>275000</v>
          </cell>
          <cell r="KA1969">
            <v>450</v>
          </cell>
          <cell r="KB1969">
            <v>1</v>
          </cell>
          <cell r="KC1969">
            <v>80</v>
          </cell>
        </row>
        <row r="1970">
          <cell r="A1970" t="str">
            <v>275005</v>
          </cell>
          <cell r="KA1970">
            <v>150</v>
          </cell>
          <cell r="KB1970">
            <v>1</v>
          </cell>
          <cell r="KC1970">
            <v>140</v>
          </cell>
        </row>
        <row r="1971">
          <cell r="A1971" t="str">
            <v>S00392</v>
          </cell>
          <cell r="KA1971">
            <v>450</v>
          </cell>
          <cell r="KB1971">
            <v>5</v>
          </cell>
          <cell r="KC1971">
            <v>18</v>
          </cell>
        </row>
        <row r="1972">
          <cell r="A1972" t="str">
            <v>S00393</v>
          </cell>
          <cell r="KA1972">
            <v>450</v>
          </cell>
          <cell r="KB1972">
            <v>5</v>
          </cell>
          <cell r="KC1972">
            <v>18</v>
          </cell>
        </row>
        <row r="1973">
          <cell r="A1973" t="str">
            <v>275006</v>
          </cell>
          <cell r="KA1973">
            <v>150</v>
          </cell>
          <cell r="KB1973">
            <v>1</v>
          </cell>
          <cell r="KC1973">
            <v>140</v>
          </cell>
        </row>
        <row r="1974">
          <cell r="A1974" t="str">
            <v>275010</v>
          </cell>
          <cell r="KA1974">
            <v>450</v>
          </cell>
          <cell r="KB1974">
            <v>1</v>
          </cell>
          <cell r="KC1974">
            <v>80</v>
          </cell>
        </row>
        <row r="1975">
          <cell r="A1975" t="str">
            <v>275020</v>
          </cell>
          <cell r="KA1975">
            <v>450</v>
          </cell>
          <cell r="KB1975">
            <v>1</v>
          </cell>
          <cell r="KC1975">
            <v>80</v>
          </cell>
        </row>
        <row r="1976">
          <cell r="A1976" t="str">
            <v>275030</v>
          </cell>
          <cell r="KA1976">
            <v>450</v>
          </cell>
          <cell r="KB1976">
            <v>1</v>
          </cell>
          <cell r="KC1976">
            <v>80</v>
          </cell>
        </row>
        <row r="1977">
          <cell r="A1977" t="str">
            <v>275040</v>
          </cell>
          <cell r="KA1977">
            <v>450</v>
          </cell>
          <cell r="KB1977">
            <v>1</v>
          </cell>
          <cell r="KC1977">
            <v>80</v>
          </cell>
        </row>
        <row r="1978">
          <cell r="A1978" t="str">
            <v>275007</v>
          </cell>
          <cell r="KA1978">
            <v>150</v>
          </cell>
          <cell r="KB1978">
            <v>1</v>
          </cell>
          <cell r="KC1978">
            <v>140</v>
          </cell>
        </row>
        <row r="1979">
          <cell r="A1979" t="str">
            <v>275008</v>
          </cell>
          <cell r="KA1979">
            <v>150</v>
          </cell>
          <cell r="KB1979">
            <v>1</v>
          </cell>
          <cell r="KC1979">
            <v>140</v>
          </cell>
        </row>
        <row r="1980">
          <cell r="A1980" t="str">
            <v>275009</v>
          </cell>
          <cell r="KA1980">
            <v>150</v>
          </cell>
          <cell r="KB1980">
            <v>1</v>
          </cell>
          <cell r="KC1980">
            <v>140</v>
          </cell>
        </row>
        <row r="1981">
          <cell r="A1981" t="str">
            <v>S00394</v>
          </cell>
          <cell r="KA1981">
            <v>450</v>
          </cell>
          <cell r="KB1981">
            <v>5</v>
          </cell>
          <cell r="KC1981">
            <v>18</v>
          </cell>
        </row>
        <row r="1982">
          <cell r="A1982" t="str">
            <v>S00396</v>
          </cell>
          <cell r="KA1982">
            <v>450</v>
          </cell>
          <cell r="KB1982">
            <v>5</v>
          </cell>
          <cell r="KC1982">
            <v>18</v>
          </cell>
        </row>
        <row r="1983">
          <cell r="A1983" t="str">
            <v>C27500</v>
          </cell>
          <cell r="KA1983">
            <v>450</v>
          </cell>
          <cell r="KB1983">
            <v>1</v>
          </cell>
          <cell r="KC1983">
            <v>80</v>
          </cell>
        </row>
        <row r="1984">
          <cell r="A1984" t="str">
            <v>P11547</v>
          </cell>
          <cell r="KA1984">
            <v>450</v>
          </cell>
          <cell r="KB1984">
            <v>1</v>
          </cell>
          <cell r="KC1984">
            <v>70</v>
          </cell>
        </row>
        <row r="1985">
          <cell r="A1985" t="str">
            <v>S00395</v>
          </cell>
          <cell r="KA1985">
            <v>450</v>
          </cell>
          <cell r="KB1985">
            <v>5</v>
          </cell>
          <cell r="KC1985">
            <v>18</v>
          </cell>
        </row>
        <row r="1986">
          <cell r="A1986" t="str">
            <v>C00395</v>
          </cell>
          <cell r="KA1986">
            <v>450</v>
          </cell>
          <cell r="KB1986">
            <v>5</v>
          </cell>
          <cell r="KC1986">
            <v>18</v>
          </cell>
        </row>
        <row r="1987">
          <cell r="A1987" t="str">
            <v>211880</v>
          </cell>
          <cell r="KA1987">
            <v>50</v>
          </cell>
          <cell r="KB1987">
            <v>1</v>
          </cell>
          <cell r="KC1987">
            <v>10</v>
          </cell>
        </row>
        <row r="1988">
          <cell r="A1988" t="str">
            <v>211841</v>
          </cell>
          <cell r="KA1988">
            <v>250</v>
          </cell>
          <cell r="KB1988">
            <v>1</v>
          </cell>
          <cell r="KC1988">
            <v>55</v>
          </cell>
        </row>
        <row r="1989">
          <cell r="A1989" t="str">
            <v>211350</v>
          </cell>
          <cell r="KA1989">
            <v>250</v>
          </cell>
          <cell r="KB1989">
            <v>1</v>
          </cell>
          <cell r="KC1989">
            <v>55</v>
          </cell>
        </row>
        <row r="1990">
          <cell r="A1990" t="str">
            <v>211560</v>
          </cell>
          <cell r="KA1990">
            <v>250</v>
          </cell>
          <cell r="KB1990">
            <v>1</v>
          </cell>
          <cell r="KC1990">
            <v>55</v>
          </cell>
        </row>
        <row r="1991">
          <cell r="A1991" t="str">
            <v>211650</v>
          </cell>
          <cell r="KA1991">
            <v>250</v>
          </cell>
          <cell r="KB1991">
            <v>1</v>
          </cell>
          <cell r="KC1991">
            <v>55</v>
          </cell>
        </row>
        <row r="1992">
          <cell r="A1992" t="str">
            <v>211750</v>
          </cell>
          <cell r="KA1992">
            <v>250</v>
          </cell>
          <cell r="KB1992">
            <v>1</v>
          </cell>
          <cell r="KC1992">
            <v>55</v>
          </cell>
        </row>
        <row r="1993">
          <cell r="A1993" t="str">
            <v>211760</v>
          </cell>
          <cell r="KA1993">
            <v>250</v>
          </cell>
          <cell r="KB1993">
            <v>1</v>
          </cell>
          <cell r="KC1993">
            <v>55</v>
          </cell>
        </row>
        <row r="1994">
          <cell r="A1994" t="str">
            <v>211800</v>
          </cell>
          <cell r="KA1994">
            <v>250</v>
          </cell>
          <cell r="KB1994">
            <v>1</v>
          </cell>
          <cell r="KC1994">
            <v>55</v>
          </cell>
        </row>
        <row r="1995">
          <cell r="A1995" t="str">
            <v>211840</v>
          </cell>
          <cell r="KA1995">
            <v>250</v>
          </cell>
          <cell r="KB1995">
            <v>1</v>
          </cell>
          <cell r="KC1995">
            <v>55</v>
          </cell>
        </row>
        <row r="1996">
          <cell r="A1996" t="str">
            <v>C28265</v>
          </cell>
          <cell r="KA1996">
            <v>250</v>
          </cell>
          <cell r="KB1996">
            <v>1</v>
          </cell>
          <cell r="KC1996">
            <v>110</v>
          </cell>
        </row>
        <row r="1997">
          <cell r="A1997" t="str">
            <v>P28265</v>
          </cell>
          <cell r="KA1997">
            <v>250</v>
          </cell>
          <cell r="KB1997">
            <v>1</v>
          </cell>
          <cell r="KC1997">
            <v>110</v>
          </cell>
        </row>
        <row r="1998">
          <cell r="A1998" t="str">
            <v>220940</v>
          </cell>
          <cell r="KA1998">
            <v>20</v>
          </cell>
          <cell r="KB1998">
            <v>10</v>
          </cell>
          <cell r="KC1998">
            <v>18</v>
          </cell>
        </row>
        <row r="1999">
          <cell r="A1999" t="str">
            <v>220941</v>
          </cell>
          <cell r="KA1999">
            <v>20</v>
          </cell>
          <cell r="KB1999">
            <v>10</v>
          </cell>
          <cell r="KC1999">
            <v>18</v>
          </cell>
        </row>
        <row r="2000">
          <cell r="A2000" t="str">
            <v>220942</v>
          </cell>
          <cell r="KA2000">
            <v>20</v>
          </cell>
          <cell r="KB2000">
            <v>10</v>
          </cell>
          <cell r="KC2000">
            <v>18</v>
          </cell>
        </row>
        <row r="2001">
          <cell r="A2001" t="str">
            <v>220943</v>
          </cell>
          <cell r="KA2001">
            <v>20</v>
          </cell>
          <cell r="KB2001">
            <v>10</v>
          </cell>
          <cell r="KC2001">
            <v>18</v>
          </cell>
        </row>
        <row r="2002">
          <cell r="A2002" t="str">
            <v>220944</v>
          </cell>
          <cell r="KA2002">
            <v>20</v>
          </cell>
          <cell r="KB2002">
            <v>10</v>
          </cell>
          <cell r="KC2002">
            <v>18</v>
          </cell>
        </row>
        <row r="2003">
          <cell r="A2003" t="str">
            <v>220945</v>
          </cell>
          <cell r="KA2003">
            <v>20</v>
          </cell>
          <cell r="KB2003">
            <v>6</v>
          </cell>
          <cell r="KC2003">
            <v>30</v>
          </cell>
        </row>
        <row r="2004">
          <cell r="A2004" t="str">
            <v>220946</v>
          </cell>
          <cell r="KA2004">
            <v>20</v>
          </cell>
          <cell r="KB2004">
            <v>6</v>
          </cell>
          <cell r="KC2004">
            <v>30</v>
          </cell>
        </row>
        <row r="2005">
          <cell r="A2005" t="str">
            <v>220947</v>
          </cell>
          <cell r="KA2005">
            <v>20</v>
          </cell>
          <cell r="KB2005">
            <v>6</v>
          </cell>
          <cell r="KC2005">
            <v>30</v>
          </cell>
        </row>
        <row r="2006">
          <cell r="A2006" t="str">
            <v>220948</v>
          </cell>
          <cell r="KA2006">
            <v>20</v>
          </cell>
          <cell r="KB2006">
            <v>6</v>
          </cell>
          <cell r="KC2006">
            <v>30</v>
          </cell>
        </row>
        <row r="2007">
          <cell r="A2007" t="str">
            <v>220949</v>
          </cell>
          <cell r="KA2007">
            <v>20</v>
          </cell>
          <cell r="KB2007">
            <v>6</v>
          </cell>
          <cell r="KC2007">
            <v>30</v>
          </cell>
        </row>
        <row r="2008">
          <cell r="A2008" t="str">
            <v>220950</v>
          </cell>
          <cell r="KA2008">
            <v>100</v>
          </cell>
          <cell r="KB2008">
            <v>1</v>
          </cell>
          <cell r="KC2008">
            <v>20</v>
          </cell>
        </row>
        <row r="2009">
          <cell r="A2009" t="str">
            <v>211850</v>
          </cell>
          <cell r="KA2009">
            <v>25</v>
          </cell>
          <cell r="KB2009">
            <v>1</v>
          </cell>
          <cell r="KC2009">
            <v>10</v>
          </cell>
        </row>
        <row r="2010">
          <cell r="A2010" t="str">
            <v>B00418</v>
          </cell>
          <cell r="KA2010">
            <v>16000</v>
          </cell>
          <cell r="KB2010">
            <v>1</v>
          </cell>
          <cell r="KC2010">
            <v>1</v>
          </cell>
        </row>
        <row r="2011">
          <cell r="A2011" t="str">
            <v>S01207</v>
          </cell>
          <cell r="KA2011">
            <v>250</v>
          </cell>
          <cell r="KB2011">
            <v>1</v>
          </cell>
          <cell r="KC2011">
            <v>40</v>
          </cell>
        </row>
        <row r="2012">
          <cell r="A2012" t="str">
            <v>S01208</v>
          </cell>
          <cell r="KA2012">
            <v>250</v>
          </cell>
          <cell r="KB2012">
            <v>1</v>
          </cell>
          <cell r="KC2012">
            <v>40</v>
          </cell>
        </row>
        <row r="2013">
          <cell r="A2013" t="str">
            <v>S01209</v>
          </cell>
          <cell r="KA2013">
            <v>250</v>
          </cell>
          <cell r="KB2013">
            <v>1</v>
          </cell>
          <cell r="KC2013">
            <v>40</v>
          </cell>
        </row>
        <row r="2014">
          <cell r="A2014" t="str">
            <v>S01210</v>
          </cell>
          <cell r="KA2014">
            <v>250</v>
          </cell>
          <cell r="KB2014">
            <v>1</v>
          </cell>
          <cell r="KC2014">
            <v>40</v>
          </cell>
        </row>
        <row r="2015">
          <cell r="A2015" t="str">
            <v>S01211</v>
          </cell>
          <cell r="KA2015">
            <v>250</v>
          </cell>
          <cell r="KB2015">
            <v>1</v>
          </cell>
          <cell r="KC2015">
            <v>40</v>
          </cell>
        </row>
        <row r="2016">
          <cell r="A2016" t="str">
            <v>S01212</v>
          </cell>
          <cell r="KA2016">
            <v>250</v>
          </cell>
          <cell r="KB2016">
            <v>1</v>
          </cell>
          <cell r="KC2016">
            <v>40</v>
          </cell>
        </row>
        <row r="2017">
          <cell r="A2017" t="str">
            <v>S01213</v>
          </cell>
          <cell r="KA2017">
            <v>250</v>
          </cell>
          <cell r="KB2017">
            <v>1</v>
          </cell>
          <cell r="KC2017">
            <v>40</v>
          </cell>
        </row>
        <row r="2018">
          <cell r="A2018" t="str">
            <v>S01214</v>
          </cell>
          <cell r="KA2018">
            <v>250</v>
          </cell>
          <cell r="KB2018">
            <v>1</v>
          </cell>
          <cell r="KC2018">
            <v>40</v>
          </cell>
        </row>
        <row r="2019">
          <cell r="A2019" t="str">
            <v>S01215</v>
          </cell>
          <cell r="KA2019">
            <v>250</v>
          </cell>
          <cell r="KB2019">
            <v>1</v>
          </cell>
          <cell r="KC2019">
            <v>40</v>
          </cell>
        </row>
        <row r="2020">
          <cell r="A2020" t="str">
            <v>S01216</v>
          </cell>
          <cell r="KA2020">
            <v>250</v>
          </cell>
          <cell r="KB2020">
            <v>1</v>
          </cell>
          <cell r="KC2020">
            <v>40</v>
          </cell>
        </row>
        <row r="2021">
          <cell r="A2021" t="str">
            <v>S01203</v>
          </cell>
          <cell r="KA2021">
            <v>250</v>
          </cell>
          <cell r="KB2021">
            <v>1</v>
          </cell>
          <cell r="KC2021">
            <v>40</v>
          </cell>
        </row>
        <row r="2022">
          <cell r="A2022" t="str">
            <v>S01204</v>
          </cell>
          <cell r="KA2022">
            <v>250</v>
          </cell>
          <cell r="KB2022">
            <v>1</v>
          </cell>
          <cell r="KC2022">
            <v>40</v>
          </cell>
        </row>
        <row r="2023">
          <cell r="A2023" t="str">
            <v>P21511</v>
          </cell>
          <cell r="KA2023">
            <v>500</v>
          </cell>
          <cell r="KB2023">
            <v>1</v>
          </cell>
          <cell r="KC2023">
            <v>70</v>
          </cell>
        </row>
        <row r="2024">
          <cell r="A2024" t="str">
            <v>P21502</v>
          </cell>
          <cell r="KA2024">
            <v>500</v>
          </cell>
          <cell r="KB2024">
            <v>1</v>
          </cell>
          <cell r="KC2024">
            <v>20</v>
          </cell>
        </row>
        <row r="2025">
          <cell r="A2025" t="str">
            <v>P28882</v>
          </cell>
          <cell r="KA2025">
            <v>500</v>
          </cell>
          <cell r="KB2025">
            <v>1</v>
          </cell>
          <cell r="KC2025">
            <v>27</v>
          </cell>
        </row>
        <row r="2026">
          <cell r="A2026" t="str">
            <v>P29743</v>
          </cell>
          <cell r="KA2026">
            <v>500</v>
          </cell>
          <cell r="KB2026">
            <v>1</v>
          </cell>
          <cell r="KC2026">
            <v>27</v>
          </cell>
        </row>
        <row r="2027">
          <cell r="A2027" t="str">
            <v>X28882</v>
          </cell>
          <cell r="KA2027">
            <v>500</v>
          </cell>
          <cell r="KB2027">
            <v>1</v>
          </cell>
          <cell r="KC2027">
            <v>27</v>
          </cell>
        </row>
        <row r="2028">
          <cell r="A2028" t="str">
            <v>C28882</v>
          </cell>
          <cell r="KA2028">
            <v>500</v>
          </cell>
          <cell r="KB2028">
            <v>1</v>
          </cell>
          <cell r="KC2028">
            <v>27</v>
          </cell>
        </row>
        <row r="2029">
          <cell r="A2029" t="str">
            <v>C29743</v>
          </cell>
          <cell r="KA2029">
            <v>500</v>
          </cell>
          <cell r="KB2029">
            <v>1</v>
          </cell>
          <cell r="KC2029">
            <v>27</v>
          </cell>
        </row>
        <row r="2030">
          <cell r="A2030" t="str">
            <v>P07339</v>
          </cell>
          <cell r="KA2030">
            <v>500</v>
          </cell>
          <cell r="KB2030">
            <v>1</v>
          </cell>
          <cell r="KC2030">
            <v>10</v>
          </cell>
        </row>
        <row r="2031">
          <cell r="A2031" t="str">
            <v>P16974</v>
          </cell>
          <cell r="KA2031">
            <v>500</v>
          </cell>
          <cell r="KB2031">
            <v>1</v>
          </cell>
          <cell r="KC2031">
            <v>20</v>
          </cell>
        </row>
        <row r="2032">
          <cell r="A2032" t="str">
            <v>G00008</v>
          </cell>
          <cell r="KA2032">
            <v>500</v>
          </cell>
          <cell r="KB2032">
            <v>1</v>
          </cell>
          <cell r="KC2032">
            <v>27</v>
          </cell>
        </row>
        <row r="2033">
          <cell r="A2033" t="str">
            <v>P04594</v>
          </cell>
          <cell r="KA2033">
            <v>500</v>
          </cell>
          <cell r="KB2033">
            <v>1</v>
          </cell>
          <cell r="KC2033">
            <v>10</v>
          </cell>
        </row>
        <row r="2034">
          <cell r="A2034" t="str">
            <v>G00988</v>
          </cell>
          <cell r="KA2034">
            <v>500</v>
          </cell>
          <cell r="KB2034">
            <v>1</v>
          </cell>
          <cell r="KC2034">
            <v>36</v>
          </cell>
        </row>
        <row r="2035">
          <cell r="A2035" t="str">
            <v>G00902</v>
          </cell>
          <cell r="KA2035">
            <v>500</v>
          </cell>
          <cell r="KB2035">
            <v>1</v>
          </cell>
          <cell r="KC2035">
            <v>24</v>
          </cell>
        </row>
        <row r="2036">
          <cell r="A2036" t="str">
            <v>G00923</v>
          </cell>
          <cell r="KA2036">
            <v>500</v>
          </cell>
          <cell r="KB2036">
            <v>1</v>
          </cell>
          <cell r="KC2036">
            <v>36</v>
          </cell>
        </row>
        <row r="2037">
          <cell r="A2037" t="str">
            <v>270000</v>
          </cell>
          <cell r="KA2037">
            <v>1000</v>
          </cell>
          <cell r="KB2037">
            <v>1</v>
          </cell>
          <cell r="KC2037">
            <v>70</v>
          </cell>
        </row>
        <row r="2038">
          <cell r="A2038" t="str">
            <v>270001</v>
          </cell>
          <cell r="KA2038">
            <v>500</v>
          </cell>
          <cell r="KB2038">
            <v>1</v>
          </cell>
          <cell r="KC2038">
            <v>140</v>
          </cell>
        </row>
        <row r="2039">
          <cell r="A2039" t="str">
            <v>270006</v>
          </cell>
          <cell r="KA2039">
            <v>1000</v>
          </cell>
          <cell r="KB2039">
            <v>1</v>
          </cell>
          <cell r="KC2039">
            <v>20</v>
          </cell>
        </row>
        <row r="2040">
          <cell r="A2040" t="str">
            <v>270007</v>
          </cell>
          <cell r="KA2040">
            <v>500</v>
          </cell>
          <cell r="KB2040">
            <v>1</v>
          </cell>
          <cell r="KC2040">
            <v>36</v>
          </cell>
        </row>
        <row r="2041">
          <cell r="A2041" t="str">
            <v>270008</v>
          </cell>
          <cell r="KA2041">
            <v>500</v>
          </cell>
          <cell r="KB2041">
            <v>1</v>
          </cell>
          <cell r="KC2041">
            <v>40</v>
          </cell>
        </row>
        <row r="2042">
          <cell r="A2042" t="str">
            <v>270009</v>
          </cell>
          <cell r="KA2042">
            <v>500</v>
          </cell>
          <cell r="KB2042">
            <v>1</v>
          </cell>
          <cell r="KC2042">
            <v>36</v>
          </cell>
        </row>
        <row r="2043">
          <cell r="A2043" t="str">
            <v>270010</v>
          </cell>
          <cell r="KA2043">
            <v>500</v>
          </cell>
          <cell r="KB2043">
            <v>1</v>
          </cell>
          <cell r="KC2043">
            <v>36</v>
          </cell>
        </row>
        <row r="2044">
          <cell r="A2044" t="str">
            <v>270011</v>
          </cell>
          <cell r="KA2044">
            <v>500</v>
          </cell>
          <cell r="KB2044">
            <v>1</v>
          </cell>
          <cell r="KC2044">
            <v>36</v>
          </cell>
        </row>
        <row r="2045">
          <cell r="A2045" t="str">
            <v>270014</v>
          </cell>
          <cell r="KA2045">
            <v>500</v>
          </cell>
          <cell r="KB2045">
            <v>1</v>
          </cell>
          <cell r="KC2045">
            <v>36</v>
          </cell>
        </row>
        <row r="2046">
          <cell r="A2046" t="str">
            <v>270016</v>
          </cell>
          <cell r="KA2046">
            <v>500</v>
          </cell>
          <cell r="KB2046">
            <v>1</v>
          </cell>
          <cell r="KC2046">
            <v>27</v>
          </cell>
        </row>
        <row r="2047">
          <cell r="A2047" t="str">
            <v>270017</v>
          </cell>
          <cell r="KA2047">
            <v>500</v>
          </cell>
          <cell r="KB2047">
            <v>1</v>
          </cell>
          <cell r="KC2047">
            <v>27</v>
          </cell>
        </row>
        <row r="2048">
          <cell r="A2048" t="str">
            <v>270018</v>
          </cell>
          <cell r="KA2048">
            <v>500</v>
          </cell>
          <cell r="KB2048">
            <v>1</v>
          </cell>
          <cell r="KC2048">
            <v>27</v>
          </cell>
        </row>
        <row r="2049">
          <cell r="A2049" t="str">
            <v>270019</v>
          </cell>
          <cell r="KA2049">
            <v>500</v>
          </cell>
          <cell r="KB2049">
            <v>1</v>
          </cell>
          <cell r="KC2049">
            <v>27</v>
          </cell>
        </row>
        <row r="2050">
          <cell r="A2050" t="str">
            <v>270020</v>
          </cell>
          <cell r="KA2050">
            <v>500</v>
          </cell>
          <cell r="KB2050">
            <v>1</v>
          </cell>
          <cell r="KC2050">
            <v>18</v>
          </cell>
        </row>
        <row r="2051">
          <cell r="A2051" t="str">
            <v>270022</v>
          </cell>
          <cell r="KA2051">
            <v>500</v>
          </cell>
          <cell r="KB2051">
            <v>1</v>
          </cell>
          <cell r="KC2051">
            <v>27</v>
          </cell>
        </row>
        <row r="2052">
          <cell r="A2052" t="str">
            <v>270024</v>
          </cell>
          <cell r="KA2052">
            <v>500</v>
          </cell>
          <cell r="KB2052">
            <v>1</v>
          </cell>
          <cell r="KC2052">
            <v>27</v>
          </cell>
        </row>
        <row r="2053">
          <cell r="A2053" t="str">
            <v>270025</v>
          </cell>
          <cell r="KA2053">
            <v>500</v>
          </cell>
          <cell r="KB2053">
            <v>1</v>
          </cell>
          <cell r="KC2053">
            <v>27</v>
          </cell>
        </row>
        <row r="2054">
          <cell r="A2054" t="str">
            <v>270026</v>
          </cell>
          <cell r="KA2054">
            <v>250</v>
          </cell>
          <cell r="KB2054">
            <v>1</v>
          </cell>
          <cell r="KC2054">
            <v>36</v>
          </cell>
        </row>
        <row r="2055">
          <cell r="A2055" t="str">
            <v>270028</v>
          </cell>
          <cell r="KA2055">
            <v>125</v>
          </cell>
          <cell r="KB2055">
            <v>1</v>
          </cell>
          <cell r="KC2055">
            <v>24</v>
          </cell>
        </row>
        <row r="2056">
          <cell r="A2056" t="str">
            <v>270029</v>
          </cell>
          <cell r="KA2056">
            <v>500</v>
          </cell>
          <cell r="KB2056">
            <v>1</v>
          </cell>
          <cell r="KC2056">
            <v>18</v>
          </cell>
        </row>
        <row r="2057">
          <cell r="A2057" t="str">
            <v>270079</v>
          </cell>
          <cell r="KA2057">
            <v>500</v>
          </cell>
          <cell r="KB2057">
            <v>1</v>
          </cell>
          <cell r="KC2057">
            <v>36</v>
          </cell>
        </row>
        <row r="2058">
          <cell r="A2058" t="str">
            <v>270082</v>
          </cell>
          <cell r="KA2058">
            <v>500</v>
          </cell>
          <cell r="KB2058">
            <v>1</v>
          </cell>
          <cell r="KC2058">
            <v>20</v>
          </cell>
        </row>
        <row r="2059">
          <cell r="A2059" t="str">
            <v>S01201</v>
          </cell>
          <cell r="KA2059">
            <v>500</v>
          </cell>
          <cell r="KB2059">
            <v>1</v>
          </cell>
          <cell r="KC2059">
            <v>36</v>
          </cell>
        </row>
        <row r="2060">
          <cell r="A2060" t="str">
            <v>S01202</v>
          </cell>
          <cell r="KA2060">
            <v>500</v>
          </cell>
          <cell r="KB2060">
            <v>1</v>
          </cell>
          <cell r="KC2060">
            <v>27</v>
          </cell>
        </row>
        <row r="2061">
          <cell r="A2061" t="str">
            <v>S01206</v>
          </cell>
          <cell r="KA2061">
            <v>500</v>
          </cell>
          <cell r="KB2061">
            <v>1</v>
          </cell>
          <cell r="KC2061">
            <v>36</v>
          </cell>
        </row>
        <row r="2062">
          <cell r="A2062" t="str">
            <v>S01237</v>
          </cell>
          <cell r="KA2062">
            <v>500</v>
          </cell>
          <cell r="KB2062">
            <v>1</v>
          </cell>
          <cell r="KC2062">
            <v>27</v>
          </cell>
        </row>
        <row r="2063">
          <cell r="A2063" t="str">
            <v>S01268</v>
          </cell>
          <cell r="KA2063">
            <v>500</v>
          </cell>
          <cell r="KB2063">
            <v>1</v>
          </cell>
          <cell r="KC2063">
            <v>30</v>
          </cell>
        </row>
        <row r="2064">
          <cell r="A2064" t="str">
            <v>S01441</v>
          </cell>
          <cell r="KA2064">
            <v>500</v>
          </cell>
          <cell r="KB2064">
            <v>1</v>
          </cell>
          <cell r="KC2064">
            <v>36</v>
          </cell>
        </row>
        <row r="2065">
          <cell r="A2065" t="str">
            <v>T00016</v>
          </cell>
          <cell r="KA2065">
            <v>500</v>
          </cell>
          <cell r="KB2065">
            <v>1</v>
          </cell>
          <cell r="KC2065">
            <v>36</v>
          </cell>
        </row>
        <row r="2066">
          <cell r="A2066" t="str">
            <v>T00017</v>
          </cell>
          <cell r="KA2066">
            <v>500</v>
          </cell>
          <cell r="KB2066">
            <v>1</v>
          </cell>
          <cell r="KC2066">
            <v>36</v>
          </cell>
        </row>
        <row r="2067">
          <cell r="A2067" t="str">
            <v>270104</v>
          </cell>
          <cell r="KA2067">
            <v>500</v>
          </cell>
          <cell r="KB2067">
            <v>1</v>
          </cell>
          <cell r="KC2067">
            <v>105</v>
          </cell>
        </row>
        <row r="2068">
          <cell r="A2068" t="str">
            <v>270106</v>
          </cell>
          <cell r="KA2068">
            <v>500</v>
          </cell>
          <cell r="KB2068">
            <v>1</v>
          </cell>
          <cell r="KC2068">
            <v>105</v>
          </cell>
        </row>
        <row r="2069">
          <cell r="A2069" t="str">
            <v>270108</v>
          </cell>
          <cell r="KA2069">
            <v>500</v>
          </cell>
          <cell r="KB2069">
            <v>1</v>
          </cell>
          <cell r="KC2069">
            <v>105</v>
          </cell>
        </row>
        <row r="2070">
          <cell r="A2070" t="str">
            <v>270157</v>
          </cell>
          <cell r="KA2070">
            <v>500</v>
          </cell>
          <cell r="KB2070">
            <v>1</v>
          </cell>
          <cell r="KC2070">
            <v>30</v>
          </cell>
        </row>
        <row r="2071">
          <cell r="A2071" t="str">
            <v>270158</v>
          </cell>
          <cell r="KA2071">
            <v>500</v>
          </cell>
          <cell r="KB2071">
            <v>1</v>
          </cell>
          <cell r="KC2071">
            <v>20</v>
          </cell>
        </row>
        <row r="2072">
          <cell r="A2072" t="str">
            <v>270154</v>
          </cell>
          <cell r="KA2072">
            <v>500</v>
          </cell>
          <cell r="KB2072">
            <v>1</v>
          </cell>
          <cell r="KC2072">
            <v>30</v>
          </cell>
        </row>
        <row r="2073">
          <cell r="A2073" t="str">
            <v>270155</v>
          </cell>
          <cell r="KA2073">
            <v>500</v>
          </cell>
          <cell r="KB2073">
            <v>1</v>
          </cell>
          <cell r="KC2073">
            <v>30</v>
          </cell>
        </row>
        <row r="2074">
          <cell r="A2074" t="str">
            <v>270156</v>
          </cell>
          <cell r="KA2074">
            <v>500</v>
          </cell>
          <cell r="KB2074">
            <v>1</v>
          </cell>
          <cell r="KC2074">
            <v>30</v>
          </cell>
        </row>
        <row r="2075">
          <cell r="A2075" t="str">
            <v>270165</v>
          </cell>
          <cell r="KA2075">
            <v>500</v>
          </cell>
          <cell r="KB2075">
            <v>1</v>
          </cell>
          <cell r="KC2075">
            <v>105</v>
          </cell>
        </row>
        <row r="2076">
          <cell r="A2076" t="str">
            <v>270151</v>
          </cell>
          <cell r="KA2076">
            <v>500</v>
          </cell>
          <cell r="KB2076">
            <v>1</v>
          </cell>
          <cell r="KC2076">
            <v>30</v>
          </cell>
        </row>
        <row r="2077">
          <cell r="A2077" t="str">
            <v>270152</v>
          </cell>
          <cell r="KA2077">
            <v>500</v>
          </cell>
          <cell r="KB2077">
            <v>1</v>
          </cell>
          <cell r="KC2077">
            <v>30</v>
          </cell>
        </row>
        <row r="2078">
          <cell r="A2078" t="str">
            <v>270153</v>
          </cell>
          <cell r="KA2078">
            <v>500</v>
          </cell>
          <cell r="KB2078">
            <v>1</v>
          </cell>
          <cell r="KC2078">
            <v>30</v>
          </cell>
        </row>
        <row r="2079">
          <cell r="A2079" t="str">
            <v>270107</v>
          </cell>
          <cell r="KA2079">
            <v>500</v>
          </cell>
          <cell r="KB2079">
            <v>1</v>
          </cell>
          <cell r="KC2079">
            <v>105</v>
          </cell>
        </row>
        <row r="2080">
          <cell r="A2080" t="str">
            <v>270105</v>
          </cell>
          <cell r="KA2080">
            <v>500</v>
          </cell>
          <cell r="KB2080">
            <v>1</v>
          </cell>
          <cell r="KC2080">
            <v>105</v>
          </cell>
        </row>
        <row r="2081">
          <cell r="A2081" t="str">
            <v>270083</v>
          </cell>
          <cell r="KA2081">
            <v>500</v>
          </cell>
          <cell r="KB2081">
            <v>1</v>
          </cell>
          <cell r="KC2081">
            <v>20</v>
          </cell>
        </row>
        <row r="2082">
          <cell r="A2082" t="str">
            <v>270101</v>
          </cell>
          <cell r="KA2082">
            <v>500</v>
          </cell>
          <cell r="KB2082">
            <v>1</v>
          </cell>
          <cell r="KC2082">
            <v>105</v>
          </cell>
        </row>
        <row r="2083">
          <cell r="A2083" t="str">
            <v>270102</v>
          </cell>
          <cell r="KA2083">
            <v>500</v>
          </cell>
          <cell r="KB2083">
            <v>1</v>
          </cell>
          <cell r="KC2083">
            <v>105</v>
          </cell>
        </row>
        <row r="2084">
          <cell r="A2084" t="str">
            <v>270103</v>
          </cell>
          <cell r="KA2084">
            <v>500</v>
          </cell>
          <cell r="KB2084">
            <v>1</v>
          </cell>
          <cell r="KC2084">
            <v>105</v>
          </cell>
        </row>
        <row r="2085">
          <cell r="A2085" t="str">
            <v>270081</v>
          </cell>
          <cell r="KA2085">
            <v>500</v>
          </cell>
          <cell r="KB2085">
            <v>1</v>
          </cell>
          <cell r="KC2085">
            <v>20</v>
          </cell>
        </row>
        <row r="2086">
          <cell r="A2086" t="str">
            <v>S01195</v>
          </cell>
          <cell r="KA2086">
            <v>500</v>
          </cell>
          <cell r="KB2086">
            <v>1</v>
          </cell>
          <cell r="KC2086">
            <v>36</v>
          </cell>
        </row>
        <row r="2087">
          <cell r="A2087" t="str">
            <v>C210570</v>
          </cell>
          <cell r="KA2087">
            <v>250</v>
          </cell>
          <cell r="KB2087">
            <v>1</v>
          </cell>
          <cell r="KC2087">
            <v>70</v>
          </cell>
        </row>
        <row r="2088">
          <cell r="A2088" t="str">
            <v>210570</v>
          </cell>
          <cell r="KA2088">
            <v>250</v>
          </cell>
          <cell r="KB2088">
            <v>1</v>
          </cell>
          <cell r="KC2088">
            <v>105</v>
          </cell>
        </row>
        <row r="2089">
          <cell r="A2089" t="str">
            <v>129006</v>
          </cell>
          <cell r="KA2089">
            <v>250</v>
          </cell>
          <cell r="KB2089">
            <v>1</v>
          </cell>
          <cell r="KC2089">
            <v>105</v>
          </cell>
        </row>
        <row r="2090">
          <cell r="A2090" t="str">
            <v>200083</v>
          </cell>
          <cell r="KA2090">
            <v>250</v>
          </cell>
          <cell r="KB2090">
            <v>1</v>
          </cell>
          <cell r="KC2090">
            <v>27</v>
          </cell>
        </row>
        <row r="2091">
          <cell r="A2091" t="str">
            <v>691008</v>
          </cell>
          <cell r="KA2091">
            <v>250</v>
          </cell>
          <cell r="KB2091">
            <v>1</v>
          </cell>
          <cell r="KC2091">
            <v>27</v>
          </cell>
        </row>
        <row r="2092">
          <cell r="A2092" t="str">
            <v>S00978</v>
          </cell>
          <cell r="KA2092">
            <v>500</v>
          </cell>
          <cell r="KB2092">
            <v>1</v>
          </cell>
          <cell r="KC2092">
            <v>70</v>
          </cell>
        </row>
        <row r="2093">
          <cell r="A2093" t="str">
            <v>S00979</v>
          </cell>
          <cell r="KA2093">
            <v>500</v>
          </cell>
          <cell r="KB2093">
            <v>1</v>
          </cell>
          <cell r="KC2093">
            <v>20</v>
          </cell>
        </row>
        <row r="2094">
          <cell r="A2094" t="str">
            <v>C27189</v>
          </cell>
          <cell r="KA2094">
            <v>500</v>
          </cell>
          <cell r="KB2094">
            <v>1</v>
          </cell>
          <cell r="KC2094">
            <v>27</v>
          </cell>
        </row>
        <row r="2095">
          <cell r="A2095" t="str">
            <v>S01538</v>
          </cell>
          <cell r="KA2095">
            <v>250</v>
          </cell>
          <cell r="KB2095">
            <v>1</v>
          </cell>
          <cell r="KC2095">
            <v>72</v>
          </cell>
        </row>
        <row r="2096">
          <cell r="A2096" t="str">
            <v>P21552</v>
          </cell>
          <cell r="KA2096">
            <v>500</v>
          </cell>
          <cell r="KB2096">
            <v>1</v>
          </cell>
          <cell r="KC2096">
            <v>70</v>
          </cell>
        </row>
        <row r="2097">
          <cell r="A2097" t="str">
            <v>P21822</v>
          </cell>
          <cell r="KA2097">
            <v>500</v>
          </cell>
          <cell r="KB2097">
            <v>1</v>
          </cell>
          <cell r="KC2097">
            <v>70</v>
          </cell>
        </row>
        <row r="2098">
          <cell r="A2098" t="str">
            <v>P20388</v>
          </cell>
          <cell r="KA2098">
            <v>500</v>
          </cell>
          <cell r="KB2098">
            <v>1</v>
          </cell>
          <cell r="KC2098">
            <v>70</v>
          </cell>
        </row>
        <row r="2099">
          <cell r="A2099" t="str">
            <v>P20939</v>
          </cell>
          <cell r="KA2099">
            <v>500</v>
          </cell>
          <cell r="KB2099">
            <v>1</v>
          </cell>
          <cell r="KC2099">
            <v>70</v>
          </cell>
        </row>
        <row r="2100">
          <cell r="A2100" t="str">
            <v>P20744</v>
          </cell>
          <cell r="KA2100">
            <v>500</v>
          </cell>
          <cell r="KB2100">
            <v>1</v>
          </cell>
          <cell r="KC2100">
            <v>70</v>
          </cell>
        </row>
        <row r="2101">
          <cell r="A2101" t="str">
            <v>P20300</v>
          </cell>
          <cell r="KA2101">
            <v>500</v>
          </cell>
          <cell r="KB2101">
            <v>1</v>
          </cell>
          <cell r="KC2101">
            <v>70</v>
          </cell>
        </row>
        <row r="2102">
          <cell r="A2102" t="str">
            <v>P20301</v>
          </cell>
          <cell r="KA2102">
            <v>500</v>
          </cell>
          <cell r="KB2102">
            <v>1</v>
          </cell>
          <cell r="KC2102">
            <v>70</v>
          </cell>
        </row>
        <row r="2103">
          <cell r="A2103" t="str">
            <v>P19792</v>
          </cell>
          <cell r="KA2103">
            <v>500</v>
          </cell>
          <cell r="KB2103">
            <v>1</v>
          </cell>
          <cell r="KC2103">
            <v>70</v>
          </cell>
        </row>
        <row r="2104">
          <cell r="A2104" t="str">
            <v>P18560</v>
          </cell>
          <cell r="KA2104">
            <v>500</v>
          </cell>
          <cell r="KB2104">
            <v>1</v>
          </cell>
          <cell r="KC2104">
            <v>70</v>
          </cell>
        </row>
        <row r="2105">
          <cell r="A2105" t="str">
            <v>P19585</v>
          </cell>
          <cell r="KA2105">
            <v>500</v>
          </cell>
          <cell r="KB2105">
            <v>1</v>
          </cell>
          <cell r="KC2105">
            <v>70</v>
          </cell>
        </row>
        <row r="2106">
          <cell r="A2106" t="str">
            <v>P19492</v>
          </cell>
          <cell r="KA2106">
            <v>500</v>
          </cell>
          <cell r="KB2106">
            <v>1</v>
          </cell>
          <cell r="KC2106">
            <v>70</v>
          </cell>
        </row>
        <row r="2107">
          <cell r="A2107" t="str">
            <v>P18490</v>
          </cell>
          <cell r="KA2107">
            <v>500</v>
          </cell>
          <cell r="KB2107">
            <v>1</v>
          </cell>
          <cell r="KC2107">
            <v>70</v>
          </cell>
        </row>
        <row r="2108">
          <cell r="A2108" t="str">
            <v>P17996</v>
          </cell>
          <cell r="KA2108">
            <v>500</v>
          </cell>
          <cell r="KB2108">
            <v>1</v>
          </cell>
          <cell r="KC2108">
            <v>70</v>
          </cell>
        </row>
        <row r="2109">
          <cell r="A2109" t="str">
            <v>P18108</v>
          </cell>
          <cell r="KA2109">
            <v>500</v>
          </cell>
          <cell r="KB2109">
            <v>1</v>
          </cell>
          <cell r="KC2109">
            <v>70</v>
          </cell>
        </row>
        <row r="2110">
          <cell r="A2110" t="str">
            <v>P17602</v>
          </cell>
          <cell r="KA2110">
            <v>500</v>
          </cell>
          <cell r="KB2110">
            <v>1</v>
          </cell>
          <cell r="KC2110">
            <v>70</v>
          </cell>
        </row>
        <row r="2111">
          <cell r="A2111" t="str">
            <v>P17512</v>
          </cell>
          <cell r="KA2111">
            <v>500</v>
          </cell>
          <cell r="KB2111">
            <v>1</v>
          </cell>
          <cell r="KC2111">
            <v>70</v>
          </cell>
        </row>
        <row r="2112">
          <cell r="A2112" t="str">
            <v>P22251</v>
          </cell>
          <cell r="KA2112">
            <v>500</v>
          </cell>
          <cell r="KB2112">
            <v>1</v>
          </cell>
          <cell r="KC2112">
            <v>70</v>
          </cell>
        </row>
        <row r="2113">
          <cell r="A2113" t="str">
            <v>P22189</v>
          </cell>
          <cell r="KA2113">
            <v>500</v>
          </cell>
          <cell r="KB2113">
            <v>1</v>
          </cell>
          <cell r="KC2113">
            <v>70</v>
          </cell>
        </row>
        <row r="2114">
          <cell r="A2114" t="str">
            <v>P25573</v>
          </cell>
          <cell r="KA2114">
            <v>500</v>
          </cell>
          <cell r="KB2114">
            <v>1</v>
          </cell>
          <cell r="KC2114">
            <v>70</v>
          </cell>
        </row>
        <row r="2115">
          <cell r="A2115" t="str">
            <v>P24650</v>
          </cell>
          <cell r="KA2115">
            <v>500</v>
          </cell>
          <cell r="KB2115">
            <v>1</v>
          </cell>
          <cell r="KC2115">
            <v>30</v>
          </cell>
        </row>
        <row r="2116">
          <cell r="A2116" t="str">
            <v>P25883</v>
          </cell>
          <cell r="KA2116">
            <v>500</v>
          </cell>
          <cell r="KB2116">
            <v>1</v>
          </cell>
          <cell r="KC2116">
            <v>70</v>
          </cell>
        </row>
        <row r="2117">
          <cell r="A2117" t="str">
            <v>P26125</v>
          </cell>
          <cell r="KA2117">
            <v>500</v>
          </cell>
          <cell r="KB2117">
            <v>1</v>
          </cell>
          <cell r="KC2117">
            <v>70</v>
          </cell>
        </row>
        <row r="2118">
          <cell r="A2118" t="str">
            <v>C26125</v>
          </cell>
          <cell r="KA2118">
            <v>500</v>
          </cell>
          <cell r="KB2118">
            <v>1</v>
          </cell>
          <cell r="KC2118">
            <v>70</v>
          </cell>
        </row>
        <row r="2119">
          <cell r="A2119" t="str">
            <v>C25883</v>
          </cell>
          <cell r="KA2119">
            <v>500</v>
          </cell>
          <cell r="KB2119">
            <v>1</v>
          </cell>
          <cell r="KC2119">
            <v>70</v>
          </cell>
        </row>
        <row r="2120">
          <cell r="A2120" t="str">
            <v>C25573</v>
          </cell>
          <cell r="KA2120">
            <v>500</v>
          </cell>
          <cell r="KB2120">
            <v>1</v>
          </cell>
          <cell r="KC2120">
            <v>70</v>
          </cell>
        </row>
        <row r="2121">
          <cell r="A2121" t="str">
            <v>C20744</v>
          </cell>
          <cell r="KA2121">
            <v>500</v>
          </cell>
          <cell r="KB2121">
            <v>1</v>
          </cell>
          <cell r="KC2121">
            <v>70</v>
          </cell>
        </row>
        <row r="2122">
          <cell r="A2122" t="str">
            <v>C21552</v>
          </cell>
          <cell r="KA2122">
            <v>500</v>
          </cell>
          <cell r="KB2122">
            <v>1</v>
          </cell>
          <cell r="KC2122">
            <v>70</v>
          </cell>
        </row>
        <row r="2123">
          <cell r="A2123" t="str">
            <v>C17602</v>
          </cell>
          <cell r="KA2123">
            <v>500</v>
          </cell>
          <cell r="KB2123">
            <v>1</v>
          </cell>
          <cell r="KC2123">
            <v>70</v>
          </cell>
        </row>
        <row r="2124">
          <cell r="A2124" t="str">
            <v>C18560</v>
          </cell>
          <cell r="KA2124">
            <v>500</v>
          </cell>
          <cell r="KB2124">
            <v>1</v>
          </cell>
          <cell r="KC2124">
            <v>70</v>
          </cell>
        </row>
        <row r="2125">
          <cell r="A2125" t="str">
            <v>C19792</v>
          </cell>
          <cell r="KA2125">
            <v>500</v>
          </cell>
          <cell r="KB2125">
            <v>1</v>
          </cell>
          <cell r="KC2125">
            <v>70</v>
          </cell>
        </row>
        <row r="2126">
          <cell r="A2126" t="str">
            <v>G00994</v>
          </cell>
          <cell r="KA2126">
            <v>500</v>
          </cell>
          <cell r="KB2126">
            <v>1</v>
          </cell>
          <cell r="KC2126">
            <v>30</v>
          </cell>
        </row>
        <row r="2127">
          <cell r="A2127" t="str">
            <v>G00715</v>
          </cell>
          <cell r="KA2127">
            <v>500</v>
          </cell>
          <cell r="KB2127">
            <v>1</v>
          </cell>
          <cell r="KC2127">
            <v>70</v>
          </cell>
        </row>
        <row r="2128">
          <cell r="A2128" t="str">
            <v>G00716</v>
          </cell>
          <cell r="KA2128">
            <v>500</v>
          </cell>
          <cell r="KB2128">
            <v>1</v>
          </cell>
          <cell r="KC2128">
            <v>70</v>
          </cell>
        </row>
        <row r="2129">
          <cell r="A2129" t="str">
            <v>G00717</v>
          </cell>
          <cell r="KA2129">
            <v>500</v>
          </cell>
          <cell r="KB2129">
            <v>1</v>
          </cell>
          <cell r="KC2129">
            <v>70</v>
          </cell>
        </row>
        <row r="2130">
          <cell r="A2130" t="str">
            <v>G00718</v>
          </cell>
          <cell r="KA2130">
            <v>500</v>
          </cell>
          <cell r="KB2130">
            <v>1</v>
          </cell>
          <cell r="KC2130">
            <v>70</v>
          </cell>
        </row>
        <row r="2131">
          <cell r="A2131" t="str">
            <v>P05706</v>
          </cell>
          <cell r="KA2131">
            <v>500</v>
          </cell>
          <cell r="KB2131">
            <v>1</v>
          </cell>
          <cell r="KC2131">
            <v>20</v>
          </cell>
        </row>
        <row r="2132">
          <cell r="A2132" t="str">
            <v>P06567</v>
          </cell>
          <cell r="KA2132">
            <v>500</v>
          </cell>
          <cell r="KB2132">
            <v>1</v>
          </cell>
          <cell r="KC2132">
            <v>70</v>
          </cell>
        </row>
        <row r="2133">
          <cell r="A2133" t="str">
            <v>P06274</v>
          </cell>
          <cell r="KA2133">
            <v>500</v>
          </cell>
          <cell r="KB2133">
            <v>1</v>
          </cell>
          <cell r="KC2133">
            <v>70</v>
          </cell>
        </row>
        <row r="2134">
          <cell r="A2134" t="str">
            <v>P06307</v>
          </cell>
          <cell r="KA2134">
            <v>500</v>
          </cell>
          <cell r="KB2134">
            <v>1</v>
          </cell>
          <cell r="KC2134">
            <v>20</v>
          </cell>
        </row>
        <row r="2135">
          <cell r="A2135" t="str">
            <v>P16804</v>
          </cell>
          <cell r="KA2135">
            <v>500</v>
          </cell>
          <cell r="KB2135">
            <v>1</v>
          </cell>
          <cell r="KC2135">
            <v>70</v>
          </cell>
        </row>
        <row r="2136">
          <cell r="A2136" t="str">
            <v>P15184</v>
          </cell>
          <cell r="KA2136">
            <v>500</v>
          </cell>
          <cell r="KB2136">
            <v>1</v>
          </cell>
          <cell r="KC2136">
            <v>70</v>
          </cell>
        </row>
        <row r="2137">
          <cell r="A2137" t="str">
            <v>P12639</v>
          </cell>
          <cell r="KA2137">
            <v>500</v>
          </cell>
          <cell r="KB2137">
            <v>1</v>
          </cell>
          <cell r="KC2137">
            <v>70</v>
          </cell>
        </row>
        <row r="2138">
          <cell r="A2138" t="str">
            <v>P12717</v>
          </cell>
          <cell r="KA2138">
            <v>500</v>
          </cell>
          <cell r="KB2138">
            <v>1</v>
          </cell>
          <cell r="KC2138">
            <v>70</v>
          </cell>
        </row>
        <row r="2139">
          <cell r="A2139" t="str">
            <v>P12980</v>
          </cell>
          <cell r="KA2139">
            <v>500</v>
          </cell>
          <cell r="KB2139">
            <v>1</v>
          </cell>
          <cell r="KC2139">
            <v>70</v>
          </cell>
        </row>
        <row r="2140">
          <cell r="A2140" t="str">
            <v>P07430</v>
          </cell>
          <cell r="KA2140">
            <v>500</v>
          </cell>
          <cell r="KB2140">
            <v>1</v>
          </cell>
          <cell r="KC2140">
            <v>10</v>
          </cell>
        </row>
        <row r="2141">
          <cell r="A2141" t="str">
            <v>P08457</v>
          </cell>
          <cell r="KA2141">
            <v>500</v>
          </cell>
          <cell r="KB2141">
            <v>1</v>
          </cell>
          <cell r="KC2141">
            <v>70</v>
          </cell>
        </row>
        <row r="2142">
          <cell r="A2142" t="str">
            <v>P08113</v>
          </cell>
          <cell r="KA2142">
            <v>500</v>
          </cell>
          <cell r="KB2142">
            <v>1</v>
          </cell>
          <cell r="KC2142">
            <v>70</v>
          </cell>
        </row>
        <row r="2143">
          <cell r="A2143" t="str">
            <v>P09389</v>
          </cell>
          <cell r="KA2143">
            <v>500</v>
          </cell>
          <cell r="KB2143">
            <v>1</v>
          </cell>
          <cell r="KC2143">
            <v>70</v>
          </cell>
        </row>
        <row r="2144">
          <cell r="A2144" t="str">
            <v>P09256</v>
          </cell>
          <cell r="KA2144">
            <v>500</v>
          </cell>
          <cell r="KB2144">
            <v>1</v>
          </cell>
          <cell r="KC2144">
            <v>70</v>
          </cell>
        </row>
        <row r="2145">
          <cell r="A2145" t="str">
            <v>P08710</v>
          </cell>
          <cell r="KA2145">
            <v>500</v>
          </cell>
          <cell r="KB2145">
            <v>1</v>
          </cell>
          <cell r="KC2145">
            <v>70</v>
          </cell>
        </row>
        <row r="2146">
          <cell r="A2146" t="str">
            <v>P08551</v>
          </cell>
          <cell r="KA2146">
            <v>500</v>
          </cell>
          <cell r="KB2146">
            <v>1</v>
          </cell>
          <cell r="KC2146">
            <v>70</v>
          </cell>
        </row>
        <row r="2147">
          <cell r="A2147" t="str">
            <v>P08479</v>
          </cell>
          <cell r="KA2147">
            <v>250</v>
          </cell>
          <cell r="KB2147">
            <v>1</v>
          </cell>
          <cell r="KC2147">
            <v>27</v>
          </cell>
        </row>
        <row r="2148">
          <cell r="A2148" t="str">
            <v>P08866</v>
          </cell>
          <cell r="KA2148">
            <v>500</v>
          </cell>
          <cell r="KB2148">
            <v>1</v>
          </cell>
          <cell r="KC2148">
            <v>70</v>
          </cell>
        </row>
        <row r="2149">
          <cell r="A2149" t="str">
            <v>P09046</v>
          </cell>
          <cell r="KA2149">
            <v>500</v>
          </cell>
          <cell r="KB2149">
            <v>1</v>
          </cell>
          <cell r="KC2149">
            <v>70</v>
          </cell>
        </row>
        <row r="2150">
          <cell r="A2150" t="str">
            <v>P11283</v>
          </cell>
          <cell r="KA2150">
            <v>500</v>
          </cell>
          <cell r="KB2150">
            <v>1</v>
          </cell>
          <cell r="KC2150">
            <v>36</v>
          </cell>
        </row>
        <row r="2151">
          <cell r="A2151" t="str">
            <v>P12106</v>
          </cell>
          <cell r="KA2151">
            <v>500</v>
          </cell>
          <cell r="KB2151">
            <v>1</v>
          </cell>
          <cell r="KC2151">
            <v>70</v>
          </cell>
        </row>
        <row r="2152">
          <cell r="A2152" t="str">
            <v>P11961</v>
          </cell>
          <cell r="KA2152">
            <v>500</v>
          </cell>
          <cell r="KB2152">
            <v>1</v>
          </cell>
          <cell r="KC2152">
            <v>70</v>
          </cell>
        </row>
        <row r="2153">
          <cell r="A2153" t="str">
            <v>P11895</v>
          </cell>
          <cell r="KA2153">
            <v>500</v>
          </cell>
          <cell r="KB2153">
            <v>1</v>
          </cell>
          <cell r="KC2153">
            <v>70</v>
          </cell>
        </row>
        <row r="2154">
          <cell r="A2154" t="str">
            <v>P11917</v>
          </cell>
          <cell r="KA2154">
            <v>500</v>
          </cell>
          <cell r="KB2154">
            <v>1</v>
          </cell>
          <cell r="KC2154">
            <v>70</v>
          </cell>
        </row>
        <row r="2155">
          <cell r="A2155" t="str">
            <v>P10663</v>
          </cell>
          <cell r="KA2155">
            <v>500</v>
          </cell>
          <cell r="KB2155">
            <v>1</v>
          </cell>
          <cell r="KC2155">
            <v>70</v>
          </cell>
        </row>
        <row r="2156">
          <cell r="A2156" t="str">
            <v>P10594</v>
          </cell>
          <cell r="KA2156">
            <v>500</v>
          </cell>
          <cell r="KB2156">
            <v>1</v>
          </cell>
          <cell r="KC2156">
            <v>70</v>
          </cell>
        </row>
        <row r="2157">
          <cell r="A2157" t="str">
            <v>P10143</v>
          </cell>
          <cell r="KA2157">
            <v>500</v>
          </cell>
          <cell r="KB2157">
            <v>1</v>
          </cell>
          <cell r="KC2157">
            <v>70</v>
          </cell>
        </row>
        <row r="2158">
          <cell r="A2158" t="str">
            <v>P09807</v>
          </cell>
          <cell r="KA2158">
            <v>500</v>
          </cell>
          <cell r="KB2158">
            <v>1</v>
          </cell>
          <cell r="KC2158">
            <v>20</v>
          </cell>
        </row>
        <row r="2159">
          <cell r="A2159" t="str">
            <v>P10850</v>
          </cell>
          <cell r="KA2159">
            <v>500</v>
          </cell>
          <cell r="KB2159">
            <v>1</v>
          </cell>
          <cell r="KC2159">
            <v>70</v>
          </cell>
        </row>
        <row r="2160">
          <cell r="A2160" t="str">
            <v>P12145</v>
          </cell>
          <cell r="KA2160">
            <v>500</v>
          </cell>
          <cell r="KB2160">
            <v>1</v>
          </cell>
          <cell r="KC2160">
            <v>70</v>
          </cell>
        </row>
        <row r="2161">
          <cell r="A2161" t="str">
            <v>P11211</v>
          </cell>
          <cell r="KA2161">
            <v>500</v>
          </cell>
          <cell r="KB2161">
            <v>1</v>
          </cell>
          <cell r="KC2161">
            <v>70</v>
          </cell>
        </row>
        <row r="2162">
          <cell r="A2162" t="str">
            <v>P11085</v>
          </cell>
          <cell r="KA2162">
            <v>500</v>
          </cell>
          <cell r="KB2162">
            <v>1</v>
          </cell>
          <cell r="KC2162">
            <v>70</v>
          </cell>
        </row>
        <row r="2163">
          <cell r="A2163" t="str">
            <v>P09082</v>
          </cell>
          <cell r="KA2163">
            <v>500</v>
          </cell>
          <cell r="KB2163">
            <v>1</v>
          </cell>
          <cell r="KC2163">
            <v>70</v>
          </cell>
        </row>
        <row r="2164">
          <cell r="A2164" t="str">
            <v>P09019</v>
          </cell>
          <cell r="KA2164">
            <v>500</v>
          </cell>
          <cell r="KB2164">
            <v>1</v>
          </cell>
          <cell r="KC2164">
            <v>10</v>
          </cell>
        </row>
        <row r="2165">
          <cell r="A2165" t="str">
            <v>P08706</v>
          </cell>
          <cell r="KA2165">
            <v>500</v>
          </cell>
          <cell r="KB2165">
            <v>1</v>
          </cell>
          <cell r="KC2165">
            <v>70</v>
          </cell>
        </row>
        <row r="2166">
          <cell r="A2166" t="str">
            <v>P09477</v>
          </cell>
          <cell r="KA2166">
            <v>500</v>
          </cell>
          <cell r="KB2166">
            <v>1</v>
          </cell>
          <cell r="KC2166">
            <v>70</v>
          </cell>
        </row>
        <row r="2167">
          <cell r="A2167" t="str">
            <v>P08040</v>
          </cell>
          <cell r="KA2167">
            <v>500</v>
          </cell>
          <cell r="KB2167">
            <v>1</v>
          </cell>
          <cell r="KC2167">
            <v>70</v>
          </cell>
        </row>
        <row r="2168">
          <cell r="A2168" t="str">
            <v>P07296</v>
          </cell>
          <cell r="KA2168">
            <v>500</v>
          </cell>
          <cell r="KB2168">
            <v>1</v>
          </cell>
          <cell r="KC2168">
            <v>70</v>
          </cell>
        </row>
        <row r="2169">
          <cell r="A2169" t="str">
            <v>P13124</v>
          </cell>
          <cell r="KA2169">
            <v>500</v>
          </cell>
          <cell r="KB2169">
            <v>1</v>
          </cell>
          <cell r="KC2169">
            <v>70</v>
          </cell>
        </row>
        <row r="2170">
          <cell r="A2170" t="str">
            <v>P12638</v>
          </cell>
          <cell r="KA2170">
            <v>500</v>
          </cell>
          <cell r="KB2170">
            <v>1</v>
          </cell>
          <cell r="KC2170">
            <v>70</v>
          </cell>
        </row>
        <row r="2171">
          <cell r="A2171" t="str">
            <v>P12651</v>
          </cell>
          <cell r="KA2171">
            <v>500</v>
          </cell>
          <cell r="KB2171">
            <v>1</v>
          </cell>
          <cell r="KC2171">
            <v>70</v>
          </cell>
        </row>
        <row r="2172">
          <cell r="A2172" t="str">
            <v>P12616</v>
          </cell>
          <cell r="KA2172">
            <v>500</v>
          </cell>
          <cell r="KB2172">
            <v>1</v>
          </cell>
          <cell r="KC2172">
            <v>70</v>
          </cell>
        </row>
        <row r="2173">
          <cell r="A2173" t="str">
            <v>P14321</v>
          </cell>
          <cell r="KA2173">
            <v>500</v>
          </cell>
          <cell r="KB2173">
            <v>1</v>
          </cell>
          <cell r="KC2173">
            <v>70</v>
          </cell>
        </row>
        <row r="2174">
          <cell r="A2174" t="str">
            <v>P14449</v>
          </cell>
          <cell r="KA2174">
            <v>500</v>
          </cell>
          <cell r="KB2174">
            <v>1</v>
          </cell>
          <cell r="KC2174">
            <v>70</v>
          </cell>
        </row>
        <row r="2175">
          <cell r="A2175" t="str">
            <v>P14608</v>
          </cell>
          <cell r="KA2175">
            <v>500</v>
          </cell>
          <cell r="KB2175">
            <v>1</v>
          </cell>
          <cell r="KC2175">
            <v>70</v>
          </cell>
        </row>
        <row r="2176">
          <cell r="A2176" t="str">
            <v>P14920</v>
          </cell>
          <cell r="KA2176">
            <v>500</v>
          </cell>
          <cell r="KB2176">
            <v>1</v>
          </cell>
          <cell r="KC2176">
            <v>20</v>
          </cell>
        </row>
        <row r="2177">
          <cell r="A2177" t="str">
            <v>P15213</v>
          </cell>
          <cell r="KA2177">
            <v>500</v>
          </cell>
          <cell r="KB2177">
            <v>1</v>
          </cell>
          <cell r="KC2177">
            <v>20</v>
          </cell>
        </row>
        <row r="2178">
          <cell r="A2178" t="str">
            <v>P15160</v>
          </cell>
          <cell r="KA2178">
            <v>500</v>
          </cell>
          <cell r="KB2178">
            <v>1</v>
          </cell>
          <cell r="KC2178">
            <v>70</v>
          </cell>
        </row>
        <row r="2179">
          <cell r="A2179" t="str">
            <v>P15174</v>
          </cell>
          <cell r="KA2179">
            <v>500</v>
          </cell>
          <cell r="KB2179">
            <v>1</v>
          </cell>
          <cell r="KC2179">
            <v>20</v>
          </cell>
        </row>
        <row r="2180">
          <cell r="A2180" t="str">
            <v>P15037</v>
          </cell>
          <cell r="KA2180">
            <v>500</v>
          </cell>
          <cell r="KB2180">
            <v>1</v>
          </cell>
          <cell r="KC2180">
            <v>70</v>
          </cell>
        </row>
        <row r="2181">
          <cell r="A2181" t="str">
            <v>P15408</v>
          </cell>
          <cell r="KA2181">
            <v>500</v>
          </cell>
          <cell r="KB2181">
            <v>1</v>
          </cell>
          <cell r="KC2181">
            <v>70</v>
          </cell>
        </row>
        <row r="2182">
          <cell r="A2182" t="str">
            <v>P15261</v>
          </cell>
          <cell r="KA2182">
            <v>500</v>
          </cell>
          <cell r="KB2182">
            <v>1</v>
          </cell>
          <cell r="KC2182">
            <v>70</v>
          </cell>
        </row>
        <row r="2183">
          <cell r="A2183" t="str">
            <v>P15265</v>
          </cell>
          <cell r="KA2183">
            <v>500</v>
          </cell>
          <cell r="KB2183">
            <v>1</v>
          </cell>
          <cell r="KC2183">
            <v>70</v>
          </cell>
        </row>
        <row r="2184">
          <cell r="A2184" t="str">
            <v>P15926</v>
          </cell>
          <cell r="KA2184">
            <v>500</v>
          </cell>
          <cell r="KB2184">
            <v>1</v>
          </cell>
          <cell r="KC2184">
            <v>70</v>
          </cell>
        </row>
        <row r="2185">
          <cell r="A2185" t="str">
            <v>P16819</v>
          </cell>
          <cell r="KA2185">
            <v>500</v>
          </cell>
          <cell r="KB2185">
            <v>1</v>
          </cell>
          <cell r="KC2185">
            <v>70</v>
          </cell>
        </row>
        <row r="2186">
          <cell r="A2186" t="str">
            <v>P16855</v>
          </cell>
          <cell r="KA2186">
            <v>500</v>
          </cell>
          <cell r="KB2186">
            <v>1</v>
          </cell>
          <cell r="KC2186">
            <v>40</v>
          </cell>
        </row>
        <row r="2187">
          <cell r="A2187" t="str">
            <v>P16961</v>
          </cell>
          <cell r="KA2187">
            <v>500</v>
          </cell>
          <cell r="KB2187">
            <v>1</v>
          </cell>
          <cell r="KC2187">
            <v>70</v>
          </cell>
        </row>
        <row r="2188">
          <cell r="A2188" t="str">
            <v>P16892</v>
          </cell>
          <cell r="KA2188">
            <v>500</v>
          </cell>
          <cell r="KB2188">
            <v>1</v>
          </cell>
          <cell r="KC2188">
            <v>70</v>
          </cell>
        </row>
        <row r="2189">
          <cell r="A2189" t="str">
            <v>P17180</v>
          </cell>
          <cell r="KA2189">
            <v>500</v>
          </cell>
          <cell r="KB2189">
            <v>1</v>
          </cell>
          <cell r="KC2189">
            <v>70</v>
          </cell>
        </row>
        <row r="2190">
          <cell r="A2190" t="str">
            <v>P17245</v>
          </cell>
          <cell r="KA2190">
            <v>500</v>
          </cell>
          <cell r="KB2190">
            <v>1</v>
          </cell>
          <cell r="KC2190">
            <v>20</v>
          </cell>
        </row>
        <row r="2191">
          <cell r="A2191" t="str">
            <v>P16541</v>
          </cell>
          <cell r="KA2191">
            <v>500</v>
          </cell>
          <cell r="KB2191">
            <v>1</v>
          </cell>
          <cell r="KC2191">
            <v>70</v>
          </cell>
        </row>
        <row r="2192">
          <cell r="A2192" t="str">
            <v>P16698</v>
          </cell>
          <cell r="KA2192">
            <v>500</v>
          </cell>
          <cell r="KB2192">
            <v>1</v>
          </cell>
          <cell r="KC2192">
            <v>70</v>
          </cell>
        </row>
        <row r="2193">
          <cell r="A2193" t="str">
            <v>P16624</v>
          </cell>
          <cell r="KA2193">
            <v>500</v>
          </cell>
          <cell r="KB2193">
            <v>1</v>
          </cell>
          <cell r="KC2193">
            <v>70</v>
          </cell>
        </row>
        <row r="2194">
          <cell r="A2194" t="str">
            <v>P16625</v>
          </cell>
          <cell r="KA2194">
            <v>500</v>
          </cell>
          <cell r="KB2194">
            <v>1</v>
          </cell>
          <cell r="KC2194">
            <v>70</v>
          </cell>
        </row>
        <row r="2195">
          <cell r="A2195" t="str">
            <v>P16339</v>
          </cell>
          <cell r="KA2195">
            <v>500</v>
          </cell>
          <cell r="KB2195">
            <v>1</v>
          </cell>
          <cell r="KC2195">
            <v>70</v>
          </cell>
        </row>
        <row r="2196">
          <cell r="A2196" t="str">
            <v>P16341</v>
          </cell>
          <cell r="KA2196">
            <v>500</v>
          </cell>
          <cell r="KB2196">
            <v>1</v>
          </cell>
          <cell r="KC2196">
            <v>20</v>
          </cell>
        </row>
        <row r="2197">
          <cell r="A2197" t="str">
            <v>P16291</v>
          </cell>
          <cell r="KA2197">
            <v>500</v>
          </cell>
          <cell r="KB2197">
            <v>1</v>
          </cell>
          <cell r="KC2197">
            <v>20</v>
          </cell>
        </row>
        <row r="2198">
          <cell r="A2198" t="str">
            <v>P16314</v>
          </cell>
          <cell r="KA2198">
            <v>500</v>
          </cell>
          <cell r="KB2198">
            <v>1</v>
          </cell>
          <cell r="KC2198">
            <v>70</v>
          </cell>
        </row>
        <row r="2199">
          <cell r="A2199" t="str">
            <v>P06258</v>
          </cell>
          <cell r="KA2199">
            <v>500</v>
          </cell>
          <cell r="KB2199">
            <v>1</v>
          </cell>
          <cell r="KC2199">
            <v>70</v>
          </cell>
        </row>
        <row r="2200">
          <cell r="A2200" t="str">
            <v>P06585</v>
          </cell>
          <cell r="KA2200">
            <v>500</v>
          </cell>
          <cell r="KB2200">
            <v>1</v>
          </cell>
          <cell r="KC2200">
            <v>70</v>
          </cell>
        </row>
        <row r="2201">
          <cell r="A2201" t="str">
            <v>P06760</v>
          </cell>
          <cell r="KA2201">
            <v>500</v>
          </cell>
          <cell r="KB2201">
            <v>1</v>
          </cell>
          <cell r="KC2201">
            <v>70</v>
          </cell>
        </row>
        <row r="2202">
          <cell r="A2202" t="str">
            <v>G00571</v>
          </cell>
          <cell r="KA2202">
            <v>500</v>
          </cell>
          <cell r="KB2202">
            <v>1</v>
          </cell>
          <cell r="KC2202">
            <v>70</v>
          </cell>
        </row>
        <row r="2203">
          <cell r="A2203" t="str">
            <v>G00572</v>
          </cell>
          <cell r="KA2203">
            <v>500</v>
          </cell>
          <cell r="KB2203">
            <v>1</v>
          </cell>
          <cell r="KC2203">
            <v>70</v>
          </cell>
        </row>
        <row r="2204">
          <cell r="A2204" t="str">
            <v>G00533</v>
          </cell>
          <cell r="KA2204">
            <v>500</v>
          </cell>
          <cell r="KB2204">
            <v>1</v>
          </cell>
          <cell r="KC2204">
            <v>70</v>
          </cell>
        </row>
        <row r="2205">
          <cell r="A2205" t="str">
            <v>G00789</v>
          </cell>
          <cell r="KA2205">
            <v>500</v>
          </cell>
          <cell r="KB2205">
            <v>1</v>
          </cell>
          <cell r="KC2205">
            <v>70</v>
          </cell>
        </row>
        <row r="2206">
          <cell r="A2206" t="str">
            <v>G00187</v>
          </cell>
          <cell r="KA2206">
            <v>500</v>
          </cell>
          <cell r="KB2206">
            <v>1</v>
          </cell>
          <cell r="KC2206">
            <v>70</v>
          </cell>
        </row>
        <row r="2207">
          <cell r="A2207" t="str">
            <v>G00188</v>
          </cell>
          <cell r="KA2207">
            <v>500</v>
          </cell>
          <cell r="KB2207">
            <v>1</v>
          </cell>
          <cell r="KC2207">
            <v>70</v>
          </cell>
        </row>
        <row r="2208">
          <cell r="A2208" t="str">
            <v>G00189</v>
          </cell>
          <cell r="KA2208">
            <v>500</v>
          </cell>
          <cell r="KB2208">
            <v>1</v>
          </cell>
          <cell r="KC2208">
            <v>60</v>
          </cell>
        </row>
        <row r="2209">
          <cell r="A2209" t="str">
            <v>G00190</v>
          </cell>
          <cell r="KA2209">
            <v>500</v>
          </cell>
          <cell r="KB2209">
            <v>1</v>
          </cell>
          <cell r="KC2209">
            <v>60</v>
          </cell>
        </row>
        <row r="2210">
          <cell r="A2210" t="str">
            <v>G00191</v>
          </cell>
          <cell r="KA2210">
            <v>500</v>
          </cell>
          <cell r="KB2210">
            <v>1</v>
          </cell>
          <cell r="KC2210">
            <v>60</v>
          </cell>
        </row>
        <row r="2211">
          <cell r="A2211" t="str">
            <v>G00192</v>
          </cell>
          <cell r="KA2211">
            <v>500</v>
          </cell>
          <cell r="KB2211">
            <v>1</v>
          </cell>
          <cell r="KC2211">
            <v>60</v>
          </cell>
        </row>
        <row r="2212">
          <cell r="A2212" t="str">
            <v>G00193</v>
          </cell>
          <cell r="KA2212">
            <v>500</v>
          </cell>
          <cell r="KB2212">
            <v>1</v>
          </cell>
          <cell r="KC2212">
            <v>50</v>
          </cell>
        </row>
        <row r="2213">
          <cell r="A2213" t="str">
            <v>G00194</v>
          </cell>
          <cell r="KA2213">
            <v>500</v>
          </cell>
          <cell r="KB2213">
            <v>1</v>
          </cell>
          <cell r="KC2213">
            <v>50</v>
          </cell>
        </row>
        <row r="2214">
          <cell r="A2214" t="str">
            <v>G00195</v>
          </cell>
          <cell r="KA2214">
            <v>500</v>
          </cell>
          <cell r="KB2214">
            <v>1</v>
          </cell>
          <cell r="KC2214">
            <v>40</v>
          </cell>
        </row>
        <row r="2215">
          <cell r="A2215" t="str">
            <v>G00196</v>
          </cell>
          <cell r="KA2215">
            <v>500</v>
          </cell>
          <cell r="KB2215">
            <v>1</v>
          </cell>
          <cell r="KC2215">
            <v>40</v>
          </cell>
        </row>
        <row r="2216">
          <cell r="A2216" t="str">
            <v>G00197</v>
          </cell>
          <cell r="KA2216">
            <v>500</v>
          </cell>
          <cell r="KB2216">
            <v>1</v>
          </cell>
          <cell r="KC2216">
            <v>20</v>
          </cell>
        </row>
        <row r="2217">
          <cell r="A2217" t="str">
            <v>G00198</v>
          </cell>
          <cell r="KA2217">
            <v>500</v>
          </cell>
          <cell r="KB2217">
            <v>1</v>
          </cell>
          <cell r="KC2217">
            <v>20</v>
          </cell>
        </row>
        <row r="2218">
          <cell r="A2218" t="str">
            <v>G00199</v>
          </cell>
          <cell r="KA2218">
            <v>500</v>
          </cell>
          <cell r="KB2218">
            <v>1</v>
          </cell>
          <cell r="KC2218">
            <v>20</v>
          </cell>
        </row>
        <row r="2219">
          <cell r="A2219" t="str">
            <v>G00200</v>
          </cell>
          <cell r="KA2219">
            <v>500</v>
          </cell>
          <cell r="KB2219">
            <v>1</v>
          </cell>
          <cell r="KC2219">
            <v>20</v>
          </cell>
        </row>
        <row r="2220">
          <cell r="A2220" t="str">
            <v>G00201</v>
          </cell>
          <cell r="KA2220">
            <v>500</v>
          </cell>
          <cell r="KB2220">
            <v>1</v>
          </cell>
          <cell r="KC2220">
            <v>20</v>
          </cell>
        </row>
        <row r="2221">
          <cell r="A2221" t="str">
            <v>G00202</v>
          </cell>
          <cell r="KA2221">
            <v>500</v>
          </cell>
          <cell r="KB2221">
            <v>1</v>
          </cell>
          <cell r="KC2221">
            <v>20</v>
          </cell>
        </row>
        <row r="2222">
          <cell r="A2222" t="str">
            <v>G00203</v>
          </cell>
          <cell r="KA2222">
            <v>500</v>
          </cell>
          <cell r="KB2222">
            <v>1</v>
          </cell>
          <cell r="KC2222">
            <v>10</v>
          </cell>
        </row>
        <row r="2223">
          <cell r="A2223" t="str">
            <v>G00204</v>
          </cell>
          <cell r="KA2223">
            <v>500</v>
          </cell>
          <cell r="KB2223">
            <v>1</v>
          </cell>
          <cell r="KC2223">
            <v>10</v>
          </cell>
        </row>
        <row r="2224">
          <cell r="A2224" t="str">
            <v>C19615</v>
          </cell>
          <cell r="KA2224">
            <v>500</v>
          </cell>
          <cell r="KB2224">
            <v>1</v>
          </cell>
          <cell r="KC2224">
            <v>70</v>
          </cell>
        </row>
        <row r="2225">
          <cell r="A2225" t="str">
            <v>C19733</v>
          </cell>
          <cell r="KA2225">
            <v>500</v>
          </cell>
          <cell r="KB2225">
            <v>1</v>
          </cell>
          <cell r="KC2225">
            <v>20</v>
          </cell>
        </row>
        <row r="2226">
          <cell r="A2226" t="str">
            <v>C19734</v>
          </cell>
          <cell r="KA2226">
            <v>500</v>
          </cell>
          <cell r="KB2226">
            <v>1</v>
          </cell>
          <cell r="KC2226">
            <v>20</v>
          </cell>
        </row>
        <row r="2227">
          <cell r="A2227" t="str">
            <v>C18863</v>
          </cell>
          <cell r="KA2227">
            <v>500</v>
          </cell>
          <cell r="KB2227">
            <v>1</v>
          </cell>
          <cell r="KC2227">
            <v>20</v>
          </cell>
        </row>
        <row r="2228">
          <cell r="A2228" t="str">
            <v>C19038</v>
          </cell>
          <cell r="KA2228">
            <v>500</v>
          </cell>
          <cell r="KB2228">
            <v>1</v>
          </cell>
          <cell r="KC2228">
            <v>70</v>
          </cell>
        </row>
        <row r="2229">
          <cell r="A2229" t="str">
            <v>C18302</v>
          </cell>
          <cell r="KA2229">
            <v>500</v>
          </cell>
          <cell r="KB2229">
            <v>1</v>
          </cell>
          <cell r="KC2229">
            <v>70</v>
          </cell>
        </row>
        <row r="2230">
          <cell r="A2230" t="str">
            <v>C18366</v>
          </cell>
          <cell r="KA2230">
            <v>500</v>
          </cell>
          <cell r="KB2230">
            <v>1</v>
          </cell>
          <cell r="KC2230">
            <v>20</v>
          </cell>
        </row>
        <row r="2231">
          <cell r="A2231" t="str">
            <v>C17747</v>
          </cell>
          <cell r="KA2231">
            <v>500</v>
          </cell>
          <cell r="KB2231">
            <v>1</v>
          </cell>
          <cell r="KC2231">
            <v>20</v>
          </cell>
        </row>
        <row r="2232">
          <cell r="A2232" t="str">
            <v>C17569</v>
          </cell>
          <cell r="KA2232">
            <v>500</v>
          </cell>
          <cell r="KB2232">
            <v>1</v>
          </cell>
          <cell r="KC2232">
            <v>70</v>
          </cell>
        </row>
        <row r="2233">
          <cell r="A2233" t="str">
            <v>C17522</v>
          </cell>
          <cell r="KA2233">
            <v>500</v>
          </cell>
          <cell r="KB2233">
            <v>1</v>
          </cell>
          <cell r="KC2233">
            <v>70</v>
          </cell>
        </row>
        <row r="2234">
          <cell r="A2234" t="str">
            <v>C17180</v>
          </cell>
          <cell r="KA2234">
            <v>500</v>
          </cell>
          <cell r="KB2234">
            <v>1</v>
          </cell>
          <cell r="KC2234">
            <v>70</v>
          </cell>
        </row>
        <row r="2235">
          <cell r="A2235" t="str">
            <v>C17245</v>
          </cell>
          <cell r="KA2235">
            <v>500</v>
          </cell>
          <cell r="KB2235">
            <v>1</v>
          </cell>
          <cell r="KC2235">
            <v>20</v>
          </cell>
        </row>
        <row r="2236">
          <cell r="A2236" t="str">
            <v>C16698</v>
          </cell>
          <cell r="KA2236">
            <v>500</v>
          </cell>
          <cell r="KB2236">
            <v>1</v>
          </cell>
          <cell r="KC2236">
            <v>70</v>
          </cell>
        </row>
        <row r="2237">
          <cell r="A2237" t="str">
            <v>C16819</v>
          </cell>
          <cell r="KA2237">
            <v>500</v>
          </cell>
          <cell r="KB2237">
            <v>1</v>
          </cell>
          <cell r="KC2237">
            <v>70</v>
          </cell>
        </row>
        <row r="2238">
          <cell r="A2238" t="str">
            <v>c16855</v>
          </cell>
          <cell r="KA2238">
            <v>500</v>
          </cell>
          <cell r="KB2238">
            <v>1</v>
          </cell>
          <cell r="KC2238">
            <v>40</v>
          </cell>
        </row>
        <row r="2239">
          <cell r="A2239" t="str">
            <v>C16892</v>
          </cell>
          <cell r="KA2239">
            <v>500</v>
          </cell>
          <cell r="KB2239">
            <v>1</v>
          </cell>
          <cell r="KC2239">
            <v>70</v>
          </cell>
        </row>
        <row r="2240">
          <cell r="A2240" t="str">
            <v>C16961</v>
          </cell>
          <cell r="KA2240">
            <v>500</v>
          </cell>
          <cell r="KB2240">
            <v>1</v>
          </cell>
          <cell r="KC2240">
            <v>70</v>
          </cell>
        </row>
        <row r="2241">
          <cell r="A2241" t="str">
            <v>C21640</v>
          </cell>
          <cell r="KA2241">
            <v>500</v>
          </cell>
          <cell r="KB2241">
            <v>1</v>
          </cell>
          <cell r="KC2241">
            <v>70</v>
          </cell>
        </row>
        <row r="2242">
          <cell r="A2242" t="str">
            <v>C21824</v>
          </cell>
          <cell r="KA2242">
            <v>500</v>
          </cell>
          <cell r="KB2242">
            <v>1</v>
          </cell>
          <cell r="KC2242">
            <v>50</v>
          </cell>
        </row>
        <row r="2243">
          <cell r="A2243" t="str">
            <v>C22098</v>
          </cell>
          <cell r="KA2243">
            <v>500</v>
          </cell>
          <cell r="KB2243">
            <v>1</v>
          </cell>
          <cell r="KC2243">
            <v>70</v>
          </cell>
        </row>
        <row r="2244">
          <cell r="A2244" t="str">
            <v>C20723</v>
          </cell>
          <cell r="KA2244">
            <v>500</v>
          </cell>
          <cell r="KB2244">
            <v>1</v>
          </cell>
          <cell r="KC2244">
            <v>70</v>
          </cell>
        </row>
        <row r="2245">
          <cell r="A2245" t="str">
            <v>C21072</v>
          </cell>
          <cell r="KA2245">
            <v>500</v>
          </cell>
          <cell r="KB2245">
            <v>1</v>
          </cell>
          <cell r="KC2245">
            <v>10</v>
          </cell>
        </row>
        <row r="2246">
          <cell r="A2246" t="str">
            <v>C21119</v>
          </cell>
          <cell r="KA2246">
            <v>500</v>
          </cell>
          <cell r="KB2246">
            <v>1</v>
          </cell>
          <cell r="KC2246">
            <v>70</v>
          </cell>
        </row>
        <row r="2247">
          <cell r="A2247" t="str">
            <v>C20990</v>
          </cell>
          <cell r="KA2247">
            <v>500</v>
          </cell>
          <cell r="KB2247">
            <v>1</v>
          </cell>
          <cell r="KC2247">
            <v>40</v>
          </cell>
        </row>
        <row r="2248">
          <cell r="A2248" t="str">
            <v>C21035</v>
          </cell>
          <cell r="KA2248">
            <v>500</v>
          </cell>
          <cell r="KB2248">
            <v>1</v>
          </cell>
          <cell r="KC2248">
            <v>20</v>
          </cell>
        </row>
        <row r="2249">
          <cell r="A2249" t="str">
            <v>C22403</v>
          </cell>
          <cell r="KA2249">
            <v>500</v>
          </cell>
          <cell r="KB2249">
            <v>1</v>
          </cell>
          <cell r="KC2249">
            <v>70</v>
          </cell>
        </row>
        <row r="2250">
          <cell r="A2250" t="str">
            <v>C22533</v>
          </cell>
          <cell r="KA2250">
            <v>500</v>
          </cell>
          <cell r="KB2250">
            <v>1</v>
          </cell>
          <cell r="KC2250">
            <v>70</v>
          </cell>
        </row>
        <row r="2251">
          <cell r="A2251" t="str">
            <v>C22979</v>
          </cell>
          <cell r="KA2251">
            <v>500</v>
          </cell>
          <cell r="KB2251">
            <v>1</v>
          </cell>
          <cell r="KC2251">
            <v>70</v>
          </cell>
        </row>
        <row r="2252">
          <cell r="A2252" t="str">
            <v>C23027</v>
          </cell>
          <cell r="KA2252">
            <v>500</v>
          </cell>
          <cell r="KB2252">
            <v>1</v>
          </cell>
          <cell r="KC2252">
            <v>70</v>
          </cell>
        </row>
        <row r="2253">
          <cell r="A2253" t="str">
            <v>C23068</v>
          </cell>
          <cell r="KA2253">
            <v>500</v>
          </cell>
          <cell r="KB2253">
            <v>1</v>
          </cell>
          <cell r="KC2253">
            <v>70</v>
          </cell>
        </row>
        <row r="2254">
          <cell r="A2254" t="str">
            <v>C23261</v>
          </cell>
          <cell r="KA2254">
            <v>500</v>
          </cell>
          <cell r="KB2254">
            <v>1</v>
          </cell>
          <cell r="KC2254">
            <v>70</v>
          </cell>
        </row>
        <row r="2255">
          <cell r="A2255" t="str">
            <v>C23458</v>
          </cell>
          <cell r="KA2255">
            <v>500</v>
          </cell>
          <cell r="KB2255">
            <v>1</v>
          </cell>
          <cell r="KC2255">
            <v>70</v>
          </cell>
        </row>
        <row r="2256">
          <cell r="A2256" t="str">
            <v>C23461</v>
          </cell>
          <cell r="KA2256">
            <v>500</v>
          </cell>
          <cell r="KB2256">
            <v>1</v>
          </cell>
          <cell r="KC2256">
            <v>20</v>
          </cell>
        </row>
        <row r="2257">
          <cell r="A2257" t="str">
            <v>C25602</v>
          </cell>
          <cell r="KA2257">
            <v>500</v>
          </cell>
          <cell r="KB2257">
            <v>1</v>
          </cell>
          <cell r="KC2257">
            <v>70</v>
          </cell>
        </row>
        <row r="2258">
          <cell r="A2258" t="str">
            <v>C25455</v>
          </cell>
          <cell r="KA2258">
            <v>500</v>
          </cell>
          <cell r="KB2258">
            <v>1</v>
          </cell>
          <cell r="KC2258">
            <v>70</v>
          </cell>
        </row>
        <row r="2259">
          <cell r="A2259" t="str">
            <v>C25513</v>
          </cell>
          <cell r="KA2259">
            <v>500</v>
          </cell>
          <cell r="KB2259">
            <v>1</v>
          </cell>
          <cell r="KC2259">
            <v>70</v>
          </cell>
        </row>
        <row r="2260">
          <cell r="A2260" t="str">
            <v>C25535</v>
          </cell>
          <cell r="KA2260">
            <v>500</v>
          </cell>
          <cell r="KB2260">
            <v>1</v>
          </cell>
          <cell r="KC2260">
            <v>70</v>
          </cell>
        </row>
        <row r="2261">
          <cell r="A2261" t="str">
            <v>C25046</v>
          </cell>
          <cell r="KA2261">
            <v>500</v>
          </cell>
          <cell r="KB2261">
            <v>1</v>
          </cell>
          <cell r="KC2261">
            <v>70</v>
          </cell>
        </row>
        <row r="2262">
          <cell r="A2262" t="str">
            <v>C25101</v>
          </cell>
          <cell r="KA2262">
            <v>500</v>
          </cell>
          <cell r="KB2262">
            <v>1</v>
          </cell>
          <cell r="KC2262">
            <v>70</v>
          </cell>
        </row>
        <row r="2263">
          <cell r="A2263" t="str">
            <v>C25131</v>
          </cell>
          <cell r="KA2263">
            <v>500</v>
          </cell>
          <cell r="KB2263">
            <v>1</v>
          </cell>
          <cell r="KC2263">
            <v>70</v>
          </cell>
        </row>
        <row r="2264">
          <cell r="A2264" t="str">
            <v>C25278</v>
          </cell>
          <cell r="KA2264">
            <v>500</v>
          </cell>
          <cell r="KB2264">
            <v>1</v>
          </cell>
          <cell r="KC2264">
            <v>20</v>
          </cell>
        </row>
        <row r="2265">
          <cell r="A2265" t="str">
            <v>C25286</v>
          </cell>
          <cell r="KA2265">
            <v>500</v>
          </cell>
          <cell r="KB2265">
            <v>1</v>
          </cell>
          <cell r="KC2265">
            <v>20</v>
          </cell>
        </row>
        <row r="2266">
          <cell r="A2266" t="str">
            <v>C25357</v>
          </cell>
          <cell r="KA2266">
            <v>500</v>
          </cell>
          <cell r="KB2266">
            <v>1</v>
          </cell>
          <cell r="KC2266">
            <v>70</v>
          </cell>
        </row>
        <row r="2267">
          <cell r="A2267" t="str">
            <v>C24246</v>
          </cell>
          <cell r="KA2267">
            <v>500</v>
          </cell>
          <cell r="KB2267">
            <v>1</v>
          </cell>
          <cell r="KC2267">
            <v>70</v>
          </cell>
        </row>
        <row r="2268">
          <cell r="A2268" t="str">
            <v>C24753</v>
          </cell>
          <cell r="KA2268">
            <v>500</v>
          </cell>
          <cell r="KB2268">
            <v>1</v>
          </cell>
          <cell r="KC2268">
            <v>70</v>
          </cell>
        </row>
        <row r="2269">
          <cell r="A2269" t="str">
            <v>C24766</v>
          </cell>
          <cell r="KA2269">
            <v>500</v>
          </cell>
          <cell r="KB2269">
            <v>1</v>
          </cell>
          <cell r="KC2269">
            <v>70</v>
          </cell>
        </row>
        <row r="2270">
          <cell r="A2270" t="str">
            <v>C24787</v>
          </cell>
          <cell r="KA2270">
            <v>500</v>
          </cell>
          <cell r="KB2270">
            <v>1</v>
          </cell>
          <cell r="KC2270">
            <v>70</v>
          </cell>
        </row>
        <row r="2271">
          <cell r="A2271" t="str">
            <v>C24791</v>
          </cell>
          <cell r="KA2271">
            <v>500</v>
          </cell>
          <cell r="KB2271">
            <v>1</v>
          </cell>
          <cell r="KC2271">
            <v>70</v>
          </cell>
        </row>
        <row r="2272">
          <cell r="A2272" t="str">
            <v>C24855</v>
          </cell>
          <cell r="KA2272">
            <v>500</v>
          </cell>
          <cell r="KB2272">
            <v>1</v>
          </cell>
          <cell r="KC2272">
            <v>70</v>
          </cell>
        </row>
        <row r="2273">
          <cell r="A2273" t="str">
            <v>C25802</v>
          </cell>
          <cell r="KA2273">
            <v>500</v>
          </cell>
          <cell r="KB2273">
            <v>1</v>
          </cell>
          <cell r="KC2273">
            <v>70</v>
          </cell>
        </row>
        <row r="2274">
          <cell r="A2274" t="str">
            <v>C26164</v>
          </cell>
          <cell r="KA2274">
            <v>500</v>
          </cell>
          <cell r="KB2274">
            <v>1</v>
          </cell>
          <cell r="KC2274">
            <v>70</v>
          </cell>
        </row>
        <row r="2275">
          <cell r="A2275" t="str">
            <v>C27002</v>
          </cell>
          <cell r="KA2275">
            <v>500</v>
          </cell>
          <cell r="KB2275">
            <v>1</v>
          </cell>
          <cell r="KC2275">
            <v>27</v>
          </cell>
        </row>
        <row r="2276">
          <cell r="A2276" t="str">
            <v>C27083</v>
          </cell>
          <cell r="KA2276">
            <v>500</v>
          </cell>
          <cell r="KB2276">
            <v>1</v>
          </cell>
          <cell r="KC2276">
            <v>70</v>
          </cell>
        </row>
        <row r="2277">
          <cell r="A2277" t="str">
            <v>C27371</v>
          </cell>
          <cell r="KA2277">
            <v>500</v>
          </cell>
          <cell r="KB2277">
            <v>1</v>
          </cell>
          <cell r="KC2277">
            <v>70</v>
          </cell>
        </row>
        <row r="2278">
          <cell r="A2278" t="str">
            <v>C27380</v>
          </cell>
          <cell r="KA2278">
            <v>500</v>
          </cell>
          <cell r="KB2278">
            <v>1</v>
          </cell>
          <cell r="KC2278">
            <v>70</v>
          </cell>
        </row>
        <row r="2279">
          <cell r="A2279" t="str">
            <v>C27238</v>
          </cell>
          <cell r="KA2279">
            <v>500</v>
          </cell>
          <cell r="KB2279">
            <v>1</v>
          </cell>
          <cell r="KC2279">
            <v>70</v>
          </cell>
        </row>
        <row r="2280">
          <cell r="A2280" t="str">
            <v>C27240</v>
          </cell>
          <cell r="KA2280">
            <v>500</v>
          </cell>
          <cell r="KB2280">
            <v>1</v>
          </cell>
          <cell r="KC2280">
            <v>70</v>
          </cell>
        </row>
        <row r="2281">
          <cell r="A2281" t="str">
            <v>C27290</v>
          </cell>
          <cell r="KA2281">
            <v>500</v>
          </cell>
          <cell r="KB2281">
            <v>1</v>
          </cell>
          <cell r="KC2281">
            <v>70</v>
          </cell>
        </row>
        <row r="2282">
          <cell r="A2282" t="str">
            <v>C29579</v>
          </cell>
          <cell r="KA2282">
            <v>500</v>
          </cell>
          <cell r="KB2282">
            <v>1</v>
          </cell>
          <cell r="KC2282">
            <v>70</v>
          </cell>
        </row>
        <row r="2283">
          <cell r="A2283" t="str">
            <v>C28810</v>
          </cell>
          <cell r="KA2283">
            <v>500</v>
          </cell>
          <cell r="KB2283">
            <v>1</v>
          </cell>
          <cell r="KC2283">
            <v>70</v>
          </cell>
        </row>
        <row r="2284">
          <cell r="A2284" t="str">
            <v>C28811</v>
          </cell>
          <cell r="KA2284">
            <v>500</v>
          </cell>
          <cell r="KB2284">
            <v>1</v>
          </cell>
          <cell r="KC2284">
            <v>70</v>
          </cell>
        </row>
        <row r="2285">
          <cell r="A2285" t="str">
            <v>C28822</v>
          </cell>
          <cell r="KA2285">
            <v>500</v>
          </cell>
          <cell r="KB2285">
            <v>1</v>
          </cell>
          <cell r="KC2285">
            <v>70</v>
          </cell>
        </row>
        <row r="2286">
          <cell r="A2286" t="str">
            <v>C28659</v>
          </cell>
          <cell r="KA2286">
            <v>500</v>
          </cell>
          <cell r="KB2286">
            <v>1</v>
          </cell>
          <cell r="KC2286">
            <v>70</v>
          </cell>
        </row>
        <row r="2287">
          <cell r="A2287" t="str">
            <v>C28278</v>
          </cell>
          <cell r="KA2287">
            <v>500</v>
          </cell>
          <cell r="KB2287">
            <v>1</v>
          </cell>
          <cell r="KC2287">
            <v>70</v>
          </cell>
        </row>
        <row r="2288">
          <cell r="A2288" t="str">
            <v>C28307</v>
          </cell>
          <cell r="KA2288">
            <v>500</v>
          </cell>
          <cell r="KB2288">
            <v>1</v>
          </cell>
          <cell r="KC2288">
            <v>70</v>
          </cell>
        </row>
        <row r="2289">
          <cell r="A2289" t="str">
            <v>C28325</v>
          </cell>
          <cell r="KA2289">
            <v>500</v>
          </cell>
          <cell r="KB2289">
            <v>1</v>
          </cell>
          <cell r="KC2289">
            <v>70</v>
          </cell>
        </row>
        <row r="2290">
          <cell r="A2290" t="str">
            <v>C28028</v>
          </cell>
          <cell r="KA2290">
            <v>500</v>
          </cell>
          <cell r="KB2290">
            <v>1</v>
          </cell>
          <cell r="KC2290">
            <v>70</v>
          </cell>
        </row>
        <row r="2291">
          <cell r="A2291" t="str">
            <v>C00060</v>
          </cell>
          <cell r="KA2291">
            <v>500</v>
          </cell>
          <cell r="KB2291">
            <v>1</v>
          </cell>
          <cell r="KC2291">
            <v>27</v>
          </cell>
        </row>
        <row r="2292">
          <cell r="A2292" t="str">
            <v>C00089</v>
          </cell>
          <cell r="KA2292">
            <v>500</v>
          </cell>
          <cell r="KB2292">
            <v>1</v>
          </cell>
          <cell r="KC2292">
            <v>70</v>
          </cell>
        </row>
        <row r="2293">
          <cell r="A2293" t="str">
            <v>C06258</v>
          </cell>
          <cell r="KA2293">
            <v>500</v>
          </cell>
          <cell r="KB2293">
            <v>1</v>
          </cell>
          <cell r="KC2293">
            <v>70</v>
          </cell>
        </row>
        <row r="2294">
          <cell r="A2294" t="str">
            <v>C16291</v>
          </cell>
          <cell r="KA2294">
            <v>500</v>
          </cell>
          <cell r="KB2294">
            <v>1</v>
          </cell>
          <cell r="KC2294">
            <v>20</v>
          </cell>
        </row>
        <row r="2295">
          <cell r="A2295" t="str">
            <v>C16314</v>
          </cell>
          <cell r="KA2295">
            <v>500</v>
          </cell>
          <cell r="KB2295">
            <v>1</v>
          </cell>
          <cell r="KC2295">
            <v>70</v>
          </cell>
        </row>
        <row r="2296">
          <cell r="A2296" t="str">
            <v>C16341</v>
          </cell>
          <cell r="KA2296">
            <v>500</v>
          </cell>
          <cell r="KB2296">
            <v>1</v>
          </cell>
          <cell r="KC2296">
            <v>20</v>
          </cell>
        </row>
        <row r="2297">
          <cell r="A2297" t="str">
            <v>C16541</v>
          </cell>
          <cell r="KA2297">
            <v>500</v>
          </cell>
          <cell r="KB2297">
            <v>1</v>
          </cell>
          <cell r="KC2297">
            <v>70</v>
          </cell>
        </row>
        <row r="2298">
          <cell r="A2298" t="str">
            <v>P26164</v>
          </cell>
          <cell r="KA2298">
            <v>500</v>
          </cell>
          <cell r="KB2298">
            <v>1</v>
          </cell>
          <cell r="KC2298">
            <v>70</v>
          </cell>
        </row>
        <row r="2299">
          <cell r="A2299" t="str">
            <v>P27083</v>
          </cell>
          <cell r="KA2299">
            <v>500</v>
          </cell>
          <cell r="KB2299">
            <v>1</v>
          </cell>
          <cell r="KC2299">
            <v>70</v>
          </cell>
        </row>
        <row r="2300">
          <cell r="A2300" t="str">
            <v>P27002</v>
          </cell>
          <cell r="KA2300">
            <v>500</v>
          </cell>
          <cell r="KB2300">
            <v>1</v>
          </cell>
          <cell r="KC2300">
            <v>27</v>
          </cell>
        </row>
        <row r="2301">
          <cell r="A2301" t="str">
            <v>P25802</v>
          </cell>
          <cell r="KA2301">
            <v>500</v>
          </cell>
          <cell r="KB2301">
            <v>1</v>
          </cell>
          <cell r="KC2301">
            <v>70</v>
          </cell>
        </row>
        <row r="2302">
          <cell r="A2302" t="str">
            <v>P27189</v>
          </cell>
          <cell r="KA2302">
            <v>500</v>
          </cell>
          <cell r="KB2302">
            <v>1</v>
          </cell>
          <cell r="KC2302">
            <v>27</v>
          </cell>
        </row>
        <row r="2303">
          <cell r="A2303" t="str">
            <v>P27238</v>
          </cell>
          <cell r="KA2303">
            <v>500</v>
          </cell>
          <cell r="KB2303">
            <v>1</v>
          </cell>
          <cell r="KC2303">
            <v>70</v>
          </cell>
        </row>
        <row r="2304">
          <cell r="A2304" t="str">
            <v>P27240</v>
          </cell>
          <cell r="KA2304">
            <v>500</v>
          </cell>
          <cell r="KB2304">
            <v>1</v>
          </cell>
          <cell r="KC2304">
            <v>70</v>
          </cell>
        </row>
        <row r="2305">
          <cell r="A2305" t="str">
            <v>P27290</v>
          </cell>
          <cell r="KA2305">
            <v>500</v>
          </cell>
          <cell r="KB2305">
            <v>1</v>
          </cell>
          <cell r="KC2305">
            <v>70</v>
          </cell>
        </row>
        <row r="2306">
          <cell r="A2306" t="str">
            <v>P27371</v>
          </cell>
          <cell r="KA2306">
            <v>500</v>
          </cell>
          <cell r="KB2306">
            <v>1</v>
          </cell>
          <cell r="KC2306">
            <v>70</v>
          </cell>
        </row>
        <row r="2307">
          <cell r="A2307" t="str">
            <v>P24676</v>
          </cell>
          <cell r="KA2307">
            <v>500</v>
          </cell>
          <cell r="KB2307">
            <v>1</v>
          </cell>
          <cell r="KC2307">
            <v>70</v>
          </cell>
        </row>
        <row r="2308">
          <cell r="A2308" t="str">
            <v>P24691</v>
          </cell>
          <cell r="KA2308">
            <v>500</v>
          </cell>
          <cell r="KB2308">
            <v>1</v>
          </cell>
          <cell r="KC2308">
            <v>70</v>
          </cell>
        </row>
        <row r="2309">
          <cell r="A2309" t="str">
            <v>P24753</v>
          </cell>
          <cell r="KA2309">
            <v>500</v>
          </cell>
          <cell r="KB2309">
            <v>1</v>
          </cell>
          <cell r="KC2309">
            <v>70</v>
          </cell>
        </row>
        <row r="2310">
          <cell r="A2310" t="str">
            <v>P24766</v>
          </cell>
          <cell r="KA2310">
            <v>500</v>
          </cell>
          <cell r="KB2310">
            <v>1</v>
          </cell>
          <cell r="KC2310">
            <v>70</v>
          </cell>
        </row>
        <row r="2311">
          <cell r="A2311" t="str">
            <v>P24780</v>
          </cell>
          <cell r="KA2311">
            <v>500</v>
          </cell>
          <cell r="KB2311">
            <v>1</v>
          </cell>
          <cell r="KC2311">
            <v>70</v>
          </cell>
        </row>
        <row r="2312">
          <cell r="A2312" t="str">
            <v>P24787</v>
          </cell>
          <cell r="KA2312">
            <v>500</v>
          </cell>
          <cell r="KB2312">
            <v>1</v>
          </cell>
          <cell r="KC2312">
            <v>70</v>
          </cell>
        </row>
        <row r="2313">
          <cell r="A2313" t="str">
            <v>P24791</v>
          </cell>
          <cell r="KA2313">
            <v>500</v>
          </cell>
          <cell r="KB2313">
            <v>1</v>
          </cell>
          <cell r="KC2313">
            <v>70</v>
          </cell>
        </row>
        <row r="2314">
          <cell r="A2314" t="str">
            <v>P24855</v>
          </cell>
          <cell r="KA2314">
            <v>500</v>
          </cell>
          <cell r="KB2314">
            <v>1</v>
          </cell>
          <cell r="KC2314">
            <v>70</v>
          </cell>
        </row>
        <row r="2315">
          <cell r="A2315" t="str">
            <v>P25046</v>
          </cell>
          <cell r="KA2315">
            <v>500</v>
          </cell>
          <cell r="KB2315">
            <v>1</v>
          </cell>
          <cell r="KC2315">
            <v>70</v>
          </cell>
        </row>
        <row r="2316">
          <cell r="A2316" t="str">
            <v>P25101</v>
          </cell>
          <cell r="KA2316">
            <v>500</v>
          </cell>
          <cell r="KB2316">
            <v>1</v>
          </cell>
          <cell r="KC2316">
            <v>70</v>
          </cell>
        </row>
        <row r="2317">
          <cell r="A2317" t="str">
            <v>P25120</v>
          </cell>
          <cell r="KA2317">
            <v>500</v>
          </cell>
          <cell r="KB2317">
            <v>1</v>
          </cell>
          <cell r="KC2317">
            <v>70</v>
          </cell>
        </row>
        <row r="2318">
          <cell r="A2318" t="str">
            <v>P25513</v>
          </cell>
          <cell r="KA2318">
            <v>500</v>
          </cell>
          <cell r="KB2318">
            <v>1</v>
          </cell>
          <cell r="KC2318">
            <v>70</v>
          </cell>
        </row>
        <row r="2319">
          <cell r="A2319" t="str">
            <v>P25535</v>
          </cell>
          <cell r="KA2319">
            <v>500</v>
          </cell>
          <cell r="KB2319">
            <v>1</v>
          </cell>
          <cell r="KC2319">
            <v>70</v>
          </cell>
        </row>
        <row r="2320">
          <cell r="A2320" t="str">
            <v>P25455</v>
          </cell>
          <cell r="KA2320">
            <v>500</v>
          </cell>
          <cell r="KB2320">
            <v>1</v>
          </cell>
          <cell r="KC2320">
            <v>70</v>
          </cell>
        </row>
        <row r="2321">
          <cell r="A2321" t="str">
            <v>P25278</v>
          </cell>
          <cell r="KA2321">
            <v>500</v>
          </cell>
          <cell r="KB2321">
            <v>1</v>
          </cell>
          <cell r="KC2321">
            <v>20</v>
          </cell>
        </row>
        <row r="2322">
          <cell r="A2322" t="str">
            <v>P22280</v>
          </cell>
          <cell r="KA2322">
            <v>500</v>
          </cell>
          <cell r="KB2322">
            <v>1</v>
          </cell>
          <cell r="KC2322">
            <v>10</v>
          </cell>
        </row>
        <row r="2323">
          <cell r="A2323" t="str">
            <v>P22403</v>
          </cell>
          <cell r="KA2323">
            <v>500</v>
          </cell>
          <cell r="KB2323">
            <v>1</v>
          </cell>
          <cell r="KC2323">
            <v>70</v>
          </cell>
        </row>
        <row r="2324">
          <cell r="A2324" t="str">
            <v>P22644</v>
          </cell>
          <cell r="KA2324">
            <v>500</v>
          </cell>
          <cell r="KB2324">
            <v>1</v>
          </cell>
          <cell r="KC2324">
            <v>70</v>
          </cell>
        </row>
        <row r="2325">
          <cell r="A2325" t="str">
            <v>P22533</v>
          </cell>
          <cell r="KA2325">
            <v>500</v>
          </cell>
          <cell r="KB2325">
            <v>1</v>
          </cell>
          <cell r="KC2325">
            <v>70</v>
          </cell>
        </row>
        <row r="2326">
          <cell r="A2326" t="str">
            <v>P23261</v>
          </cell>
          <cell r="KA2326">
            <v>500</v>
          </cell>
          <cell r="KB2326">
            <v>1</v>
          </cell>
          <cell r="KC2326">
            <v>70</v>
          </cell>
        </row>
        <row r="2327">
          <cell r="A2327" t="str">
            <v>P23068</v>
          </cell>
          <cell r="KA2327">
            <v>500</v>
          </cell>
          <cell r="KB2327">
            <v>1</v>
          </cell>
          <cell r="KC2327">
            <v>70</v>
          </cell>
        </row>
        <row r="2328">
          <cell r="A2328" t="str">
            <v>P22979</v>
          </cell>
          <cell r="KA2328">
            <v>500</v>
          </cell>
          <cell r="KB2328">
            <v>1</v>
          </cell>
          <cell r="KC2328">
            <v>70</v>
          </cell>
        </row>
        <row r="2329">
          <cell r="A2329" t="str">
            <v>P23027</v>
          </cell>
          <cell r="KA2329">
            <v>500</v>
          </cell>
          <cell r="KB2329">
            <v>1</v>
          </cell>
          <cell r="KC2329">
            <v>70</v>
          </cell>
        </row>
        <row r="2330">
          <cell r="A2330" t="str">
            <v>P24246</v>
          </cell>
          <cell r="KA2330">
            <v>500</v>
          </cell>
          <cell r="KB2330">
            <v>1</v>
          </cell>
          <cell r="KC2330">
            <v>70</v>
          </cell>
        </row>
        <row r="2331">
          <cell r="A2331" t="str">
            <v>P24355</v>
          </cell>
          <cell r="KA2331">
            <v>500</v>
          </cell>
          <cell r="KB2331">
            <v>1</v>
          </cell>
          <cell r="KC2331">
            <v>20</v>
          </cell>
        </row>
        <row r="2332">
          <cell r="A2332" t="str">
            <v>P24366</v>
          </cell>
          <cell r="KA2332">
            <v>500</v>
          </cell>
          <cell r="KB2332">
            <v>1</v>
          </cell>
          <cell r="KC2332">
            <v>20</v>
          </cell>
        </row>
        <row r="2333">
          <cell r="A2333" t="str">
            <v>P23461</v>
          </cell>
          <cell r="KA2333">
            <v>500</v>
          </cell>
          <cell r="KB2333">
            <v>1</v>
          </cell>
          <cell r="KC2333">
            <v>20</v>
          </cell>
        </row>
        <row r="2334">
          <cell r="A2334" t="str">
            <v>P23458</v>
          </cell>
          <cell r="KA2334">
            <v>500</v>
          </cell>
          <cell r="KB2334">
            <v>1</v>
          </cell>
          <cell r="KC2334">
            <v>70</v>
          </cell>
        </row>
        <row r="2335">
          <cell r="A2335" t="str">
            <v>P23627</v>
          </cell>
          <cell r="KA2335">
            <v>500</v>
          </cell>
          <cell r="KB2335">
            <v>1</v>
          </cell>
          <cell r="KC2335">
            <v>70</v>
          </cell>
        </row>
        <row r="2336">
          <cell r="A2336" t="str">
            <v>P23715</v>
          </cell>
          <cell r="KA2336">
            <v>500</v>
          </cell>
          <cell r="KB2336">
            <v>1</v>
          </cell>
          <cell r="KC2336">
            <v>70</v>
          </cell>
        </row>
        <row r="2337">
          <cell r="A2337" t="str">
            <v>P17522</v>
          </cell>
          <cell r="KA2337">
            <v>500</v>
          </cell>
          <cell r="KB2337">
            <v>1</v>
          </cell>
          <cell r="KC2337">
            <v>70</v>
          </cell>
        </row>
        <row r="2338">
          <cell r="A2338" t="str">
            <v>P17569</v>
          </cell>
          <cell r="KA2338">
            <v>500</v>
          </cell>
          <cell r="KB2338">
            <v>1</v>
          </cell>
          <cell r="KC2338">
            <v>70</v>
          </cell>
        </row>
        <row r="2339">
          <cell r="A2339" t="str">
            <v>P17575</v>
          </cell>
          <cell r="KA2339">
            <v>500</v>
          </cell>
          <cell r="KB2339">
            <v>1</v>
          </cell>
          <cell r="KC2339">
            <v>70</v>
          </cell>
        </row>
        <row r="2340">
          <cell r="A2340" t="str">
            <v>P17747</v>
          </cell>
          <cell r="KA2340">
            <v>500</v>
          </cell>
          <cell r="KB2340">
            <v>1</v>
          </cell>
          <cell r="KC2340">
            <v>20</v>
          </cell>
        </row>
        <row r="2341">
          <cell r="A2341" t="str">
            <v>P18171</v>
          </cell>
          <cell r="KA2341">
            <v>500</v>
          </cell>
          <cell r="KB2341">
            <v>1</v>
          </cell>
          <cell r="KC2341">
            <v>70</v>
          </cell>
        </row>
        <row r="2342">
          <cell r="A2342" t="str">
            <v>P18005</v>
          </cell>
          <cell r="KA2342">
            <v>500</v>
          </cell>
          <cell r="KB2342">
            <v>1</v>
          </cell>
          <cell r="KC2342">
            <v>70</v>
          </cell>
        </row>
        <row r="2343">
          <cell r="A2343" t="str">
            <v>P18302</v>
          </cell>
          <cell r="KA2343">
            <v>500</v>
          </cell>
          <cell r="KB2343">
            <v>1</v>
          </cell>
          <cell r="KC2343">
            <v>70</v>
          </cell>
        </row>
        <row r="2344">
          <cell r="A2344" t="str">
            <v>P18366</v>
          </cell>
          <cell r="KA2344">
            <v>500</v>
          </cell>
          <cell r="KB2344">
            <v>1</v>
          </cell>
          <cell r="KC2344">
            <v>20</v>
          </cell>
        </row>
        <row r="2345">
          <cell r="A2345" t="str">
            <v>P18367</v>
          </cell>
          <cell r="KA2345">
            <v>500</v>
          </cell>
          <cell r="KB2345">
            <v>1</v>
          </cell>
          <cell r="KC2345">
            <v>20</v>
          </cell>
        </row>
        <row r="2346">
          <cell r="A2346" t="str">
            <v>P19587</v>
          </cell>
          <cell r="KA2346">
            <v>500</v>
          </cell>
          <cell r="KB2346">
            <v>1</v>
          </cell>
          <cell r="KC2346">
            <v>70</v>
          </cell>
        </row>
        <row r="2347">
          <cell r="A2347" t="str">
            <v>P19615</v>
          </cell>
          <cell r="KA2347">
            <v>500</v>
          </cell>
          <cell r="KB2347">
            <v>1</v>
          </cell>
          <cell r="KC2347">
            <v>70</v>
          </cell>
        </row>
        <row r="2348">
          <cell r="A2348" t="str">
            <v>P19733</v>
          </cell>
          <cell r="KA2348">
            <v>500</v>
          </cell>
          <cell r="KB2348">
            <v>1</v>
          </cell>
          <cell r="KC2348">
            <v>20</v>
          </cell>
        </row>
        <row r="2349">
          <cell r="A2349" t="str">
            <v>P19734</v>
          </cell>
          <cell r="KA2349">
            <v>500</v>
          </cell>
          <cell r="KB2349">
            <v>1</v>
          </cell>
          <cell r="KC2349">
            <v>20</v>
          </cell>
        </row>
        <row r="2350">
          <cell r="A2350" t="str">
            <v>P18611</v>
          </cell>
          <cell r="KA2350">
            <v>500</v>
          </cell>
          <cell r="KB2350">
            <v>1</v>
          </cell>
          <cell r="KC2350">
            <v>70</v>
          </cell>
        </row>
        <row r="2351">
          <cell r="A2351" t="str">
            <v>P18863</v>
          </cell>
          <cell r="KA2351">
            <v>500</v>
          </cell>
          <cell r="KB2351">
            <v>1</v>
          </cell>
          <cell r="KC2351">
            <v>20</v>
          </cell>
        </row>
        <row r="2352">
          <cell r="A2352" t="str">
            <v>P19038</v>
          </cell>
          <cell r="KA2352">
            <v>500</v>
          </cell>
          <cell r="KB2352">
            <v>1</v>
          </cell>
          <cell r="KC2352">
            <v>70</v>
          </cell>
        </row>
        <row r="2353">
          <cell r="A2353" t="str">
            <v>P20723</v>
          </cell>
          <cell r="KA2353">
            <v>500</v>
          </cell>
          <cell r="KB2353">
            <v>1</v>
          </cell>
          <cell r="KC2353">
            <v>70</v>
          </cell>
        </row>
        <row r="2354">
          <cell r="A2354" t="str">
            <v>P20848</v>
          </cell>
          <cell r="KA2354">
            <v>500</v>
          </cell>
          <cell r="KB2354">
            <v>1</v>
          </cell>
          <cell r="KC2354">
            <v>27</v>
          </cell>
        </row>
        <row r="2355">
          <cell r="A2355" t="str">
            <v>P20849</v>
          </cell>
          <cell r="KA2355">
            <v>500</v>
          </cell>
          <cell r="KB2355">
            <v>1</v>
          </cell>
          <cell r="KC2355">
            <v>70</v>
          </cell>
        </row>
        <row r="2356">
          <cell r="A2356" t="str">
            <v>P20486</v>
          </cell>
          <cell r="KA2356">
            <v>500</v>
          </cell>
          <cell r="KB2356">
            <v>1</v>
          </cell>
          <cell r="KC2356">
            <v>70</v>
          </cell>
        </row>
        <row r="2357">
          <cell r="A2357" t="str">
            <v>P21823</v>
          </cell>
          <cell r="KA2357">
            <v>500</v>
          </cell>
          <cell r="KB2357">
            <v>1</v>
          </cell>
          <cell r="KC2357">
            <v>70</v>
          </cell>
        </row>
        <row r="2358">
          <cell r="A2358" t="str">
            <v>P21824</v>
          </cell>
          <cell r="KA2358">
            <v>500</v>
          </cell>
          <cell r="KB2358">
            <v>1</v>
          </cell>
          <cell r="KC2358">
            <v>50</v>
          </cell>
        </row>
        <row r="2359">
          <cell r="A2359" t="str">
            <v>P21798</v>
          </cell>
          <cell r="KA2359">
            <v>500</v>
          </cell>
          <cell r="KB2359">
            <v>1</v>
          </cell>
          <cell r="KC2359">
            <v>70</v>
          </cell>
        </row>
        <row r="2360">
          <cell r="A2360" t="str">
            <v>P21640</v>
          </cell>
          <cell r="KA2360">
            <v>500</v>
          </cell>
          <cell r="KB2360">
            <v>1</v>
          </cell>
          <cell r="KC2360">
            <v>70</v>
          </cell>
        </row>
        <row r="2361">
          <cell r="A2361" t="str">
            <v>P22071</v>
          </cell>
          <cell r="KA2361">
            <v>500</v>
          </cell>
          <cell r="KB2361">
            <v>1</v>
          </cell>
          <cell r="KC2361">
            <v>70</v>
          </cell>
        </row>
        <row r="2362">
          <cell r="A2362" t="str">
            <v>P22098</v>
          </cell>
          <cell r="KA2362">
            <v>500</v>
          </cell>
          <cell r="KB2362">
            <v>1</v>
          </cell>
          <cell r="KC2362">
            <v>70</v>
          </cell>
        </row>
        <row r="2363">
          <cell r="A2363" t="str">
            <v>P21072</v>
          </cell>
          <cell r="KA2363">
            <v>500</v>
          </cell>
          <cell r="KB2363">
            <v>1</v>
          </cell>
          <cell r="KC2363">
            <v>20</v>
          </cell>
        </row>
        <row r="2364">
          <cell r="A2364" t="str">
            <v>P21041</v>
          </cell>
          <cell r="KA2364">
            <v>500</v>
          </cell>
          <cell r="KB2364">
            <v>1</v>
          </cell>
          <cell r="KC2364">
            <v>20</v>
          </cell>
        </row>
        <row r="2365">
          <cell r="A2365" t="str">
            <v>P21035</v>
          </cell>
          <cell r="KA2365">
            <v>500</v>
          </cell>
          <cell r="KB2365">
            <v>1</v>
          </cell>
          <cell r="KC2365">
            <v>20</v>
          </cell>
        </row>
        <row r="2366">
          <cell r="A2366" t="str">
            <v>P20975</v>
          </cell>
          <cell r="KA2366">
            <v>500</v>
          </cell>
          <cell r="KB2366">
            <v>1</v>
          </cell>
          <cell r="KC2366">
            <v>20</v>
          </cell>
        </row>
        <row r="2367">
          <cell r="A2367" t="str">
            <v>P20989</v>
          </cell>
          <cell r="KA2367">
            <v>500</v>
          </cell>
          <cell r="KB2367">
            <v>1</v>
          </cell>
          <cell r="KC2367">
            <v>20</v>
          </cell>
        </row>
        <row r="2368">
          <cell r="A2368" t="str">
            <v>P20990</v>
          </cell>
          <cell r="KA2368">
            <v>500</v>
          </cell>
          <cell r="KB2368">
            <v>1</v>
          </cell>
          <cell r="KC2368">
            <v>40</v>
          </cell>
        </row>
        <row r="2369">
          <cell r="A2369" t="str">
            <v>P21119</v>
          </cell>
          <cell r="KA2369">
            <v>500</v>
          </cell>
          <cell r="KB2369">
            <v>1</v>
          </cell>
          <cell r="KC2369">
            <v>70</v>
          </cell>
        </row>
        <row r="2370">
          <cell r="A2370" t="str">
            <v>S25131</v>
          </cell>
          <cell r="KA2370">
            <v>500</v>
          </cell>
          <cell r="KB2370">
            <v>1</v>
          </cell>
          <cell r="KC2370">
            <v>70</v>
          </cell>
        </row>
        <row r="2371">
          <cell r="A2371" t="str">
            <v>S25138</v>
          </cell>
          <cell r="KA2371">
            <v>500</v>
          </cell>
          <cell r="KB2371">
            <v>1</v>
          </cell>
          <cell r="KC2371">
            <v>27</v>
          </cell>
        </row>
        <row r="2372">
          <cell r="A2372" t="str">
            <v>P29579</v>
          </cell>
          <cell r="KA2372">
            <v>500</v>
          </cell>
          <cell r="KB2372">
            <v>1</v>
          </cell>
          <cell r="KC2372">
            <v>70</v>
          </cell>
        </row>
        <row r="2373">
          <cell r="A2373" t="str">
            <v>P29063</v>
          </cell>
          <cell r="KA2373">
            <v>500</v>
          </cell>
          <cell r="KB2373">
            <v>1</v>
          </cell>
          <cell r="KC2373">
            <v>70</v>
          </cell>
        </row>
        <row r="2374">
          <cell r="A2374" t="str">
            <v>P28822</v>
          </cell>
          <cell r="KA2374">
            <v>500</v>
          </cell>
          <cell r="KB2374">
            <v>1</v>
          </cell>
          <cell r="KC2374">
            <v>70</v>
          </cell>
        </row>
        <row r="2375">
          <cell r="A2375" t="str">
            <v>P28810</v>
          </cell>
          <cell r="KA2375">
            <v>500</v>
          </cell>
          <cell r="KB2375">
            <v>1</v>
          </cell>
          <cell r="KC2375">
            <v>70</v>
          </cell>
        </row>
        <row r="2376">
          <cell r="A2376" t="str">
            <v>P28811</v>
          </cell>
          <cell r="KA2376">
            <v>500</v>
          </cell>
          <cell r="KB2376">
            <v>1</v>
          </cell>
          <cell r="KC2376">
            <v>70</v>
          </cell>
        </row>
        <row r="2377">
          <cell r="A2377" t="str">
            <v>P28659</v>
          </cell>
          <cell r="KA2377">
            <v>500</v>
          </cell>
          <cell r="KB2377">
            <v>1</v>
          </cell>
          <cell r="KC2377">
            <v>70</v>
          </cell>
        </row>
        <row r="2378">
          <cell r="A2378" t="str">
            <v>P28325</v>
          </cell>
          <cell r="KA2378">
            <v>500</v>
          </cell>
          <cell r="KB2378">
            <v>1</v>
          </cell>
          <cell r="KC2378">
            <v>70</v>
          </cell>
        </row>
        <row r="2379">
          <cell r="A2379" t="str">
            <v>P28307</v>
          </cell>
          <cell r="KA2379">
            <v>500</v>
          </cell>
          <cell r="KB2379">
            <v>1</v>
          </cell>
          <cell r="KC2379">
            <v>70</v>
          </cell>
        </row>
        <row r="2380">
          <cell r="A2380" t="str">
            <v>P28028</v>
          </cell>
          <cell r="KA2380">
            <v>500</v>
          </cell>
          <cell r="KB2380">
            <v>1</v>
          </cell>
          <cell r="KC2380">
            <v>70</v>
          </cell>
        </row>
        <row r="2381">
          <cell r="A2381" t="str">
            <v>X28810</v>
          </cell>
          <cell r="KA2381">
            <v>500</v>
          </cell>
          <cell r="KB2381">
            <v>1</v>
          </cell>
          <cell r="KC2381">
            <v>70</v>
          </cell>
        </row>
        <row r="2382">
          <cell r="A2382" t="str">
            <v>X29063</v>
          </cell>
          <cell r="KA2382">
            <v>500</v>
          </cell>
          <cell r="KB2382">
            <v>1</v>
          </cell>
          <cell r="KC2382">
            <v>70</v>
          </cell>
        </row>
        <row r="2383">
          <cell r="A2383" t="str">
            <v>X29579</v>
          </cell>
          <cell r="KA2383">
            <v>500</v>
          </cell>
          <cell r="KB2383">
            <v>1</v>
          </cell>
          <cell r="KC2383">
            <v>70</v>
          </cell>
        </row>
        <row r="2384">
          <cell r="A2384" t="str">
            <v>P28278</v>
          </cell>
          <cell r="KA2384">
            <v>500</v>
          </cell>
          <cell r="KB2384">
            <v>1</v>
          </cell>
          <cell r="KC2384">
            <v>70</v>
          </cell>
        </row>
        <row r="2385">
          <cell r="A2385" t="str">
            <v>P24311</v>
          </cell>
          <cell r="KA2385">
            <v>500</v>
          </cell>
          <cell r="KB2385">
            <v>1</v>
          </cell>
          <cell r="KC2385">
            <v>105</v>
          </cell>
        </row>
        <row r="2386">
          <cell r="A2386" t="str">
            <v>P25357</v>
          </cell>
          <cell r="KA2386">
            <v>500</v>
          </cell>
          <cell r="KB2386">
            <v>1</v>
          </cell>
          <cell r="KC2386">
            <v>70</v>
          </cell>
        </row>
        <row r="2387">
          <cell r="A2387" t="str">
            <v>P25286</v>
          </cell>
          <cell r="KA2387">
            <v>500</v>
          </cell>
          <cell r="KB2387">
            <v>1</v>
          </cell>
          <cell r="KC2387">
            <v>20</v>
          </cell>
        </row>
        <row r="2388">
          <cell r="A2388" t="str">
            <v>P25602</v>
          </cell>
          <cell r="KA2388">
            <v>500</v>
          </cell>
          <cell r="KB2388">
            <v>1</v>
          </cell>
          <cell r="KC2388">
            <v>70</v>
          </cell>
        </row>
        <row r="2389">
          <cell r="A2389" t="str">
            <v>P24774</v>
          </cell>
          <cell r="KA2389">
            <v>500</v>
          </cell>
          <cell r="KB2389">
            <v>1</v>
          </cell>
          <cell r="KC2389">
            <v>70</v>
          </cell>
        </row>
        <row r="2390">
          <cell r="A2390" t="str">
            <v>P27380</v>
          </cell>
          <cell r="KA2390">
            <v>500</v>
          </cell>
          <cell r="KB2390">
            <v>1</v>
          </cell>
          <cell r="KC2390">
            <v>70</v>
          </cell>
        </row>
        <row r="2391">
          <cell r="A2391" t="str">
            <v>C24877</v>
          </cell>
          <cell r="KA2391">
            <v>500</v>
          </cell>
          <cell r="KB2391">
            <v>1</v>
          </cell>
          <cell r="KC2391">
            <v>105</v>
          </cell>
        </row>
        <row r="2392">
          <cell r="A2392" t="str">
            <v>C24774</v>
          </cell>
          <cell r="KA2392">
            <v>500</v>
          </cell>
          <cell r="KB2392">
            <v>1</v>
          </cell>
          <cell r="KC2392">
            <v>105</v>
          </cell>
        </row>
        <row r="2393">
          <cell r="A2393" t="str">
            <v>C24311</v>
          </cell>
          <cell r="KA2393">
            <v>500</v>
          </cell>
          <cell r="KB2393">
            <v>1</v>
          </cell>
          <cell r="KC2393">
            <v>105</v>
          </cell>
        </row>
        <row r="2394">
          <cell r="A2394" t="str">
            <v>G00895</v>
          </cell>
          <cell r="KA2394">
            <v>500</v>
          </cell>
          <cell r="KB2394">
            <v>1</v>
          </cell>
          <cell r="KC2394">
            <v>70</v>
          </cell>
        </row>
        <row r="2395">
          <cell r="A2395" t="str">
            <v>P12458</v>
          </cell>
          <cell r="KA2395">
            <v>500</v>
          </cell>
          <cell r="KB2395">
            <v>1</v>
          </cell>
          <cell r="KC2395">
            <v>20</v>
          </cell>
        </row>
        <row r="2396">
          <cell r="A2396" t="str">
            <v>P10333</v>
          </cell>
          <cell r="KA2396">
            <v>500</v>
          </cell>
          <cell r="KB2396">
            <v>1</v>
          </cell>
          <cell r="KC2396">
            <v>50</v>
          </cell>
        </row>
        <row r="2397">
          <cell r="A2397" t="str">
            <v>P12011</v>
          </cell>
          <cell r="KA2397">
            <v>500</v>
          </cell>
          <cell r="KB2397">
            <v>1</v>
          </cell>
          <cell r="KC2397">
            <v>20</v>
          </cell>
        </row>
        <row r="2398">
          <cell r="A2398" t="str">
            <v>P12082</v>
          </cell>
          <cell r="KA2398">
            <v>500</v>
          </cell>
          <cell r="KB2398">
            <v>1</v>
          </cell>
          <cell r="KC2398">
            <v>20</v>
          </cell>
        </row>
        <row r="2399">
          <cell r="A2399" t="str">
            <v>691709</v>
          </cell>
          <cell r="KA2399">
            <v>500</v>
          </cell>
          <cell r="KB2399">
            <v>1</v>
          </cell>
          <cell r="KC2399">
            <v>20</v>
          </cell>
        </row>
        <row r="2400">
          <cell r="A2400" t="str">
            <v>692109</v>
          </cell>
          <cell r="KA2400">
            <v>500</v>
          </cell>
          <cell r="KB2400">
            <v>1</v>
          </cell>
          <cell r="KC2400">
            <v>20</v>
          </cell>
        </row>
        <row r="2401">
          <cell r="A2401" t="str">
            <v>686609</v>
          </cell>
          <cell r="KA2401">
            <v>500</v>
          </cell>
          <cell r="KB2401">
            <v>1</v>
          </cell>
          <cell r="KC2401">
            <v>20</v>
          </cell>
        </row>
        <row r="2402">
          <cell r="A2402" t="str">
            <v>686708</v>
          </cell>
          <cell r="KA2402">
            <v>250</v>
          </cell>
          <cell r="KB2402">
            <v>1</v>
          </cell>
          <cell r="KC2402">
            <v>20</v>
          </cell>
        </row>
        <row r="2403">
          <cell r="A2403" t="str">
            <v>686909</v>
          </cell>
          <cell r="KA2403">
            <v>500</v>
          </cell>
          <cell r="KB2403">
            <v>1</v>
          </cell>
          <cell r="KC2403">
            <v>30</v>
          </cell>
        </row>
        <row r="2404">
          <cell r="A2404" t="str">
            <v>685009</v>
          </cell>
          <cell r="KA2404">
            <v>500</v>
          </cell>
          <cell r="KB2404">
            <v>1</v>
          </cell>
          <cell r="KC2404">
            <v>105</v>
          </cell>
        </row>
        <row r="2405">
          <cell r="A2405" t="str">
            <v>685109</v>
          </cell>
          <cell r="KA2405">
            <v>500</v>
          </cell>
          <cell r="KB2405">
            <v>1</v>
          </cell>
          <cell r="KC2405">
            <v>30</v>
          </cell>
        </row>
        <row r="2406">
          <cell r="A2406" t="str">
            <v>685209</v>
          </cell>
          <cell r="KA2406">
            <v>500</v>
          </cell>
          <cell r="KB2406">
            <v>1</v>
          </cell>
          <cell r="KC2406">
            <v>20</v>
          </cell>
        </row>
        <row r="2407">
          <cell r="A2407" t="str">
            <v>685308</v>
          </cell>
          <cell r="KA2407">
            <v>250</v>
          </cell>
          <cell r="KB2407">
            <v>1</v>
          </cell>
          <cell r="KC2407">
            <v>10</v>
          </cell>
        </row>
        <row r="2408">
          <cell r="A2408" t="str">
            <v>685609</v>
          </cell>
          <cell r="KA2408">
            <v>500</v>
          </cell>
          <cell r="KB2408">
            <v>1</v>
          </cell>
          <cell r="KC2408">
            <v>36</v>
          </cell>
        </row>
        <row r="2409">
          <cell r="A2409" t="str">
            <v>685709</v>
          </cell>
          <cell r="KA2409">
            <v>500</v>
          </cell>
          <cell r="KB2409">
            <v>1</v>
          </cell>
          <cell r="KC2409">
            <v>27</v>
          </cell>
        </row>
        <row r="2410">
          <cell r="A2410" t="str">
            <v>685809</v>
          </cell>
          <cell r="KA2410">
            <v>500</v>
          </cell>
          <cell r="KB2410">
            <v>1</v>
          </cell>
          <cell r="KC2410">
            <v>36</v>
          </cell>
        </row>
        <row r="2411">
          <cell r="A2411" t="str">
            <v>685909</v>
          </cell>
          <cell r="KA2411">
            <v>500</v>
          </cell>
          <cell r="KB2411">
            <v>1</v>
          </cell>
          <cell r="KC2411">
            <v>27</v>
          </cell>
        </row>
        <row r="2412">
          <cell r="A2412" t="str">
            <v>686009</v>
          </cell>
          <cell r="KA2412">
            <v>500</v>
          </cell>
          <cell r="KB2412">
            <v>1</v>
          </cell>
          <cell r="KC2412">
            <v>36</v>
          </cell>
        </row>
        <row r="2413">
          <cell r="A2413" t="str">
            <v>686109</v>
          </cell>
          <cell r="KA2413">
            <v>500</v>
          </cell>
          <cell r="KB2413">
            <v>1</v>
          </cell>
          <cell r="KC2413">
            <v>10</v>
          </cell>
        </row>
        <row r="2414">
          <cell r="A2414" t="str">
            <v>686209</v>
          </cell>
          <cell r="KA2414">
            <v>500</v>
          </cell>
          <cell r="KB2414">
            <v>1</v>
          </cell>
          <cell r="KC2414">
            <v>40</v>
          </cell>
        </row>
        <row r="2415">
          <cell r="A2415" t="str">
            <v>686410</v>
          </cell>
          <cell r="KA2415">
            <v>500</v>
          </cell>
          <cell r="KB2415">
            <v>1</v>
          </cell>
          <cell r="KC2415">
            <v>36</v>
          </cell>
        </row>
        <row r="2416">
          <cell r="A2416" t="str">
            <v>687309</v>
          </cell>
          <cell r="KA2416">
            <v>500</v>
          </cell>
          <cell r="KB2416">
            <v>1</v>
          </cell>
          <cell r="KC2416">
            <v>20</v>
          </cell>
        </row>
        <row r="2417">
          <cell r="A2417" t="str">
            <v>687409</v>
          </cell>
          <cell r="KA2417">
            <v>500</v>
          </cell>
          <cell r="KB2417">
            <v>1</v>
          </cell>
          <cell r="KC2417">
            <v>20</v>
          </cell>
        </row>
        <row r="2418">
          <cell r="A2418" t="str">
            <v>688808</v>
          </cell>
          <cell r="KA2418">
            <v>250</v>
          </cell>
          <cell r="KB2418">
            <v>1</v>
          </cell>
          <cell r="KC2418">
            <v>10</v>
          </cell>
        </row>
        <row r="2419">
          <cell r="A2419" t="str">
            <v>S00258</v>
          </cell>
          <cell r="KA2419">
            <v>250</v>
          </cell>
          <cell r="KB2419">
            <v>1</v>
          </cell>
          <cell r="KC2419">
            <v>280</v>
          </cell>
        </row>
        <row r="2420">
          <cell r="A2420" t="str">
            <v>T00006</v>
          </cell>
          <cell r="KA2420">
            <v>500</v>
          </cell>
          <cell r="KB2420">
            <v>1</v>
          </cell>
          <cell r="KC2420">
            <v>105</v>
          </cell>
        </row>
        <row r="2421">
          <cell r="A2421" t="str">
            <v>S00480</v>
          </cell>
          <cell r="KA2421">
            <v>500</v>
          </cell>
          <cell r="KB2421">
            <v>1</v>
          </cell>
          <cell r="KC2421">
            <v>27</v>
          </cell>
        </row>
        <row r="2422">
          <cell r="A2422" t="str">
            <v>S00621</v>
          </cell>
          <cell r="KA2422">
            <v>500</v>
          </cell>
          <cell r="KB2422">
            <v>1</v>
          </cell>
          <cell r="KC2422">
            <v>30</v>
          </cell>
        </row>
        <row r="2423">
          <cell r="A2423" t="str">
            <v>S00620</v>
          </cell>
          <cell r="KA2423">
            <v>500</v>
          </cell>
          <cell r="KB2423">
            <v>1</v>
          </cell>
          <cell r="KC2423">
            <v>105</v>
          </cell>
        </row>
        <row r="2424">
          <cell r="A2424" t="str">
            <v>S00898</v>
          </cell>
          <cell r="KA2424">
            <v>500</v>
          </cell>
          <cell r="KB2424">
            <v>1</v>
          </cell>
          <cell r="KC2424">
            <v>105</v>
          </cell>
        </row>
        <row r="2425">
          <cell r="A2425" t="str">
            <v>S00489</v>
          </cell>
          <cell r="KA2425">
            <v>500</v>
          </cell>
          <cell r="KB2425">
            <v>1</v>
          </cell>
          <cell r="KC2425">
            <v>36</v>
          </cell>
        </row>
        <row r="2426">
          <cell r="A2426" t="str">
            <v>S00507</v>
          </cell>
          <cell r="KA2426">
            <v>500</v>
          </cell>
          <cell r="KB2426">
            <v>1</v>
          </cell>
          <cell r="KC2426">
            <v>105</v>
          </cell>
        </row>
        <row r="2427">
          <cell r="A2427" t="str">
            <v>S01271</v>
          </cell>
          <cell r="KA2427">
            <v>500</v>
          </cell>
          <cell r="KB2427">
            <v>1</v>
          </cell>
          <cell r="KC2427">
            <v>20</v>
          </cell>
        </row>
        <row r="2428">
          <cell r="A2428" t="str">
            <v>S01316</v>
          </cell>
          <cell r="KA2428">
            <v>500</v>
          </cell>
          <cell r="KB2428">
            <v>1</v>
          </cell>
          <cell r="KC2428">
            <v>30</v>
          </cell>
        </row>
        <row r="2429">
          <cell r="A2429" t="str">
            <v>S01326</v>
          </cell>
          <cell r="KA2429">
            <v>500</v>
          </cell>
          <cell r="KB2429">
            <v>1</v>
          </cell>
          <cell r="KC2429">
            <v>20</v>
          </cell>
        </row>
        <row r="2430">
          <cell r="A2430" t="str">
            <v>S01715</v>
          </cell>
          <cell r="KA2430">
            <v>500</v>
          </cell>
          <cell r="KB2430">
            <v>1</v>
          </cell>
          <cell r="KC2430">
            <v>105</v>
          </cell>
        </row>
        <row r="2431">
          <cell r="A2431" t="str">
            <v>688611</v>
          </cell>
          <cell r="KA2431">
            <v>500</v>
          </cell>
          <cell r="KB2431">
            <v>1</v>
          </cell>
          <cell r="KC2431">
            <v>20</v>
          </cell>
        </row>
        <row r="2432">
          <cell r="A2432" t="str">
            <v>686509</v>
          </cell>
          <cell r="KA2432">
            <v>500</v>
          </cell>
          <cell r="KB2432">
            <v>1</v>
          </cell>
          <cell r="KC2432">
            <v>10</v>
          </cell>
        </row>
        <row r="2433">
          <cell r="A2433" t="str">
            <v>687109</v>
          </cell>
          <cell r="KA2433">
            <v>500</v>
          </cell>
          <cell r="KB2433">
            <v>1</v>
          </cell>
          <cell r="KC2433">
            <v>144</v>
          </cell>
        </row>
        <row r="2434">
          <cell r="A2434" t="str">
            <v>687209</v>
          </cell>
          <cell r="KA2434">
            <v>500</v>
          </cell>
          <cell r="KB2434">
            <v>1</v>
          </cell>
          <cell r="KC2434">
            <v>36</v>
          </cell>
        </row>
        <row r="2435">
          <cell r="A2435" t="str">
            <v>687710</v>
          </cell>
          <cell r="KA2435">
            <v>500</v>
          </cell>
          <cell r="KB2435">
            <v>1</v>
          </cell>
          <cell r="KC2435">
            <v>27</v>
          </cell>
        </row>
        <row r="2436">
          <cell r="A2436" t="str">
            <v>688109</v>
          </cell>
          <cell r="KA2436">
            <v>500</v>
          </cell>
          <cell r="KB2436">
            <v>1</v>
          </cell>
          <cell r="KC2436">
            <v>36</v>
          </cell>
        </row>
        <row r="2437">
          <cell r="A2437" t="str">
            <v>686309</v>
          </cell>
          <cell r="KA2437">
            <v>500</v>
          </cell>
          <cell r="KB2437">
            <v>1</v>
          </cell>
          <cell r="KC2437">
            <v>20</v>
          </cell>
        </row>
        <row r="2438">
          <cell r="A2438" t="str">
            <v>682006</v>
          </cell>
          <cell r="KA2438">
            <v>1000</v>
          </cell>
          <cell r="KB2438">
            <v>1</v>
          </cell>
          <cell r="KC2438">
            <v>20</v>
          </cell>
        </row>
        <row r="2439">
          <cell r="A2439" t="str">
            <v>682007</v>
          </cell>
          <cell r="KA2439">
            <v>500</v>
          </cell>
          <cell r="KB2439">
            <v>1</v>
          </cell>
          <cell r="KC2439">
            <v>40</v>
          </cell>
        </row>
        <row r="2440">
          <cell r="A2440" t="str">
            <v>682109</v>
          </cell>
          <cell r="KA2440">
            <v>500</v>
          </cell>
          <cell r="KB2440">
            <v>1</v>
          </cell>
          <cell r="KC2440">
            <v>20</v>
          </cell>
        </row>
        <row r="2441">
          <cell r="A2441" t="str">
            <v>682209</v>
          </cell>
          <cell r="KA2441">
            <v>500</v>
          </cell>
          <cell r="KB2441">
            <v>1</v>
          </cell>
          <cell r="KC2441">
            <v>27</v>
          </cell>
        </row>
        <row r="2442">
          <cell r="A2442" t="str">
            <v>682309</v>
          </cell>
          <cell r="KA2442">
            <v>500</v>
          </cell>
          <cell r="KB2442">
            <v>1</v>
          </cell>
          <cell r="KC2442">
            <v>36</v>
          </cell>
        </row>
        <row r="2443">
          <cell r="A2443" t="str">
            <v>682406</v>
          </cell>
          <cell r="KA2443">
            <v>1000</v>
          </cell>
          <cell r="KB2443">
            <v>1</v>
          </cell>
          <cell r="KC2443">
            <v>70</v>
          </cell>
        </row>
        <row r="2444">
          <cell r="A2444" t="str">
            <v>682509</v>
          </cell>
          <cell r="KA2444">
            <v>500</v>
          </cell>
          <cell r="KB2444">
            <v>1</v>
          </cell>
          <cell r="KC2444">
            <v>27</v>
          </cell>
        </row>
        <row r="2445">
          <cell r="A2445" t="str">
            <v>682609</v>
          </cell>
          <cell r="KA2445">
            <v>500</v>
          </cell>
          <cell r="KB2445">
            <v>1</v>
          </cell>
          <cell r="KC2445">
            <v>36</v>
          </cell>
        </row>
        <row r="2446">
          <cell r="A2446" t="str">
            <v>682709</v>
          </cell>
          <cell r="KA2446">
            <v>500</v>
          </cell>
          <cell r="KB2446">
            <v>1</v>
          </cell>
          <cell r="KC2446">
            <v>40</v>
          </cell>
        </row>
        <row r="2447">
          <cell r="A2447" t="str">
            <v>682808</v>
          </cell>
          <cell r="KA2447">
            <v>250</v>
          </cell>
          <cell r="KB2447">
            <v>1</v>
          </cell>
          <cell r="KC2447">
            <v>10</v>
          </cell>
        </row>
        <row r="2448">
          <cell r="A2448" t="str">
            <v>682909</v>
          </cell>
          <cell r="KA2448">
            <v>500</v>
          </cell>
          <cell r="KB2448">
            <v>1</v>
          </cell>
          <cell r="KC2448">
            <v>36</v>
          </cell>
        </row>
        <row r="2449">
          <cell r="A2449" t="str">
            <v>683009</v>
          </cell>
          <cell r="KA2449">
            <v>500</v>
          </cell>
          <cell r="KB2449">
            <v>1</v>
          </cell>
          <cell r="KC2449">
            <v>36</v>
          </cell>
        </row>
        <row r="2450">
          <cell r="A2450" t="str">
            <v>683108</v>
          </cell>
          <cell r="KA2450">
            <v>250</v>
          </cell>
          <cell r="KB2450">
            <v>1</v>
          </cell>
          <cell r="KC2450">
            <v>20</v>
          </cell>
        </row>
        <row r="2451">
          <cell r="A2451" t="str">
            <v>683209</v>
          </cell>
          <cell r="KA2451">
            <v>500</v>
          </cell>
          <cell r="KB2451">
            <v>1</v>
          </cell>
          <cell r="KC2451">
            <v>60</v>
          </cell>
        </row>
        <row r="2452">
          <cell r="A2452" t="str">
            <v>683309</v>
          </cell>
          <cell r="KA2452">
            <v>500</v>
          </cell>
          <cell r="KB2452">
            <v>1</v>
          </cell>
          <cell r="KC2452">
            <v>40</v>
          </cell>
        </row>
        <row r="2453">
          <cell r="A2453" t="str">
            <v>683409</v>
          </cell>
          <cell r="KA2453">
            <v>500</v>
          </cell>
          <cell r="KB2453">
            <v>1</v>
          </cell>
          <cell r="KC2453">
            <v>27</v>
          </cell>
        </row>
        <row r="2454">
          <cell r="A2454" t="str">
            <v>683509</v>
          </cell>
          <cell r="KA2454">
            <v>500</v>
          </cell>
          <cell r="KB2454">
            <v>1</v>
          </cell>
          <cell r="KC2454">
            <v>10</v>
          </cell>
        </row>
        <row r="2455">
          <cell r="A2455" t="str">
            <v>683609</v>
          </cell>
          <cell r="KA2455">
            <v>500</v>
          </cell>
          <cell r="KB2455">
            <v>1</v>
          </cell>
          <cell r="KC2455">
            <v>36</v>
          </cell>
        </row>
        <row r="2456">
          <cell r="A2456" t="str">
            <v>683706</v>
          </cell>
          <cell r="KA2456">
            <v>1000</v>
          </cell>
          <cell r="KB2456">
            <v>1</v>
          </cell>
          <cell r="KC2456">
            <v>70</v>
          </cell>
        </row>
        <row r="2457">
          <cell r="A2457" t="str">
            <v>683809</v>
          </cell>
          <cell r="KA2457">
            <v>500</v>
          </cell>
          <cell r="KB2457">
            <v>1</v>
          </cell>
          <cell r="KC2457">
            <v>20</v>
          </cell>
        </row>
        <row r="2458">
          <cell r="A2458" t="str">
            <v>683909</v>
          </cell>
          <cell r="KA2458">
            <v>500</v>
          </cell>
          <cell r="KB2458">
            <v>1</v>
          </cell>
          <cell r="KC2458">
            <v>20</v>
          </cell>
        </row>
        <row r="2459">
          <cell r="A2459" t="str">
            <v>680005</v>
          </cell>
          <cell r="KA2459">
            <v>500</v>
          </cell>
          <cell r="KB2459">
            <v>1</v>
          </cell>
          <cell r="KC2459">
            <v>180</v>
          </cell>
        </row>
        <row r="2460">
          <cell r="A2460" t="str">
            <v>680006</v>
          </cell>
          <cell r="KA2460">
            <v>1000</v>
          </cell>
          <cell r="KB2460">
            <v>1</v>
          </cell>
          <cell r="KC2460">
            <v>70</v>
          </cell>
        </row>
        <row r="2461">
          <cell r="A2461" t="str">
            <v>680009</v>
          </cell>
          <cell r="KA2461">
            <v>500</v>
          </cell>
          <cell r="KB2461">
            <v>1</v>
          </cell>
          <cell r="KC2461">
            <v>105</v>
          </cell>
        </row>
        <row r="2462">
          <cell r="A2462" t="str">
            <v>680010</v>
          </cell>
          <cell r="KA2462">
            <v>500</v>
          </cell>
          <cell r="KB2462">
            <v>1</v>
          </cell>
          <cell r="KC2462">
            <v>105</v>
          </cell>
        </row>
        <row r="2463">
          <cell r="A2463" t="str">
            <v>680012</v>
          </cell>
          <cell r="KA2463">
            <v>500</v>
          </cell>
          <cell r="KB2463">
            <v>1</v>
          </cell>
          <cell r="KC2463">
            <v>102</v>
          </cell>
        </row>
        <row r="2464">
          <cell r="A2464" t="str">
            <v>680060</v>
          </cell>
          <cell r="KA2464">
            <v>500</v>
          </cell>
          <cell r="KB2464">
            <v>1</v>
          </cell>
          <cell r="KC2464">
            <v>20</v>
          </cell>
        </row>
        <row r="2465">
          <cell r="A2465" t="str">
            <v>680109</v>
          </cell>
          <cell r="KA2465">
            <v>500</v>
          </cell>
          <cell r="KB2465">
            <v>1</v>
          </cell>
          <cell r="KC2465">
            <v>30</v>
          </cell>
        </row>
        <row r="2466">
          <cell r="A2466" t="str">
            <v>680110</v>
          </cell>
          <cell r="KA2466">
            <v>500</v>
          </cell>
          <cell r="KB2466">
            <v>1</v>
          </cell>
          <cell r="KC2466">
            <v>60</v>
          </cell>
        </row>
        <row r="2467">
          <cell r="A2467" t="str">
            <v>680209</v>
          </cell>
          <cell r="KA2467">
            <v>500</v>
          </cell>
          <cell r="KB2467">
            <v>1</v>
          </cell>
          <cell r="KC2467">
            <v>36</v>
          </cell>
        </row>
        <row r="2468">
          <cell r="A2468" t="str">
            <v>680210</v>
          </cell>
          <cell r="KA2468">
            <v>500</v>
          </cell>
          <cell r="KB2468">
            <v>1</v>
          </cell>
          <cell r="KC2468">
            <v>36</v>
          </cell>
        </row>
        <row r="2469">
          <cell r="A2469" t="str">
            <v>680309</v>
          </cell>
          <cell r="KA2469">
            <v>500</v>
          </cell>
          <cell r="KB2469">
            <v>1</v>
          </cell>
          <cell r="KC2469">
            <v>27</v>
          </cell>
        </row>
        <row r="2470">
          <cell r="A2470" t="str">
            <v>680409</v>
          </cell>
          <cell r="KA2470">
            <v>500</v>
          </cell>
          <cell r="KB2470">
            <v>1</v>
          </cell>
          <cell r="KC2470">
            <v>36</v>
          </cell>
        </row>
        <row r="2471">
          <cell r="A2471" t="str">
            <v>680509</v>
          </cell>
          <cell r="KA2471">
            <v>500</v>
          </cell>
          <cell r="KB2471">
            <v>1</v>
          </cell>
          <cell r="KC2471">
            <v>20</v>
          </cell>
        </row>
        <row r="2472">
          <cell r="A2472" t="str">
            <v>680510</v>
          </cell>
          <cell r="KA2472">
            <v>250</v>
          </cell>
          <cell r="KB2472">
            <v>1</v>
          </cell>
          <cell r="KC2472">
            <v>12</v>
          </cell>
        </row>
        <row r="2473">
          <cell r="A2473" t="str">
            <v>680519</v>
          </cell>
          <cell r="KA2473">
            <v>500</v>
          </cell>
          <cell r="KB2473">
            <v>1</v>
          </cell>
          <cell r="KC2473">
            <v>105</v>
          </cell>
        </row>
        <row r="2474">
          <cell r="A2474" t="str">
            <v>680529</v>
          </cell>
          <cell r="KA2474">
            <v>500</v>
          </cell>
          <cell r="KB2474">
            <v>1</v>
          </cell>
          <cell r="KC2474">
            <v>20</v>
          </cell>
        </row>
        <row r="2475">
          <cell r="A2475" t="str">
            <v>680539</v>
          </cell>
          <cell r="KA2475">
            <v>500</v>
          </cell>
          <cell r="KB2475">
            <v>1</v>
          </cell>
          <cell r="KC2475">
            <v>16</v>
          </cell>
        </row>
        <row r="2476">
          <cell r="A2476" t="str">
            <v>680709</v>
          </cell>
          <cell r="KA2476">
            <v>500</v>
          </cell>
          <cell r="KB2476">
            <v>1</v>
          </cell>
          <cell r="KC2476">
            <v>27</v>
          </cell>
        </row>
        <row r="2477">
          <cell r="A2477" t="str">
            <v>680808</v>
          </cell>
          <cell r="KA2477">
            <v>250</v>
          </cell>
          <cell r="KB2477">
            <v>1</v>
          </cell>
          <cell r="KC2477">
            <v>73</v>
          </cell>
        </row>
        <row r="2478">
          <cell r="A2478" t="str">
            <v>680809</v>
          </cell>
          <cell r="KA2478">
            <v>500</v>
          </cell>
          <cell r="KB2478">
            <v>1</v>
          </cell>
          <cell r="KC2478">
            <v>36</v>
          </cell>
        </row>
        <row r="2479">
          <cell r="A2479" t="str">
            <v>680909</v>
          </cell>
          <cell r="KA2479">
            <v>500</v>
          </cell>
          <cell r="KB2479">
            <v>1</v>
          </cell>
          <cell r="KC2479">
            <v>36</v>
          </cell>
        </row>
        <row r="2480">
          <cell r="A2480" t="str">
            <v>681009</v>
          </cell>
          <cell r="KA2480">
            <v>500</v>
          </cell>
          <cell r="KB2480">
            <v>1</v>
          </cell>
          <cell r="KC2480">
            <v>36</v>
          </cell>
        </row>
        <row r="2481">
          <cell r="A2481" t="str">
            <v>681108</v>
          </cell>
          <cell r="KA2481">
            <v>250</v>
          </cell>
          <cell r="KB2481">
            <v>1</v>
          </cell>
          <cell r="KC2481">
            <v>10</v>
          </cell>
        </row>
        <row r="2482">
          <cell r="A2482" t="str">
            <v>681109</v>
          </cell>
          <cell r="KA2482">
            <v>500</v>
          </cell>
          <cell r="KB2482">
            <v>1</v>
          </cell>
          <cell r="KC2482">
            <v>36</v>
          </cell>
        </row>
        <row r="2483">
          <cell r="A2483" t="str">
            <v>681209</v>
          </cell>
          <cell r="KA2483">
            <v>500</v>
          </cell>
          <cell r="KB2483">
            <v>1</v>
          </cell>
          <cell r="KC2483">
            <v>36</v>
          </cell>
        </row>
        <row r="2484">
          <cell r="A2484" t="str">
            <v>681309</v>
          </cell>
          <cell r="KA2484">
            <v>500</v>
          </cell>
          <cell r="KB2484">
            <v>1</v>
          </cell>
          <cell r="KC2484">
            <v>36</v>
          </cell>
        </row>
        <row r="2485">
          <cell r="A2485" t="str">
            <v>681409</v>
          </cell>
          <cell r="KA2485">
            <v>500</v>
          </cell>
          <cell r="KB2485">
            <v>1</v>
          </cell>
          <cell r="KC2485">
            <v>20</v>
          </cell>
        </row>
        <row r="2486">
          <cell r="A2486" t="str">
            <v>681509</v>
          </cell>
          <cell r="KA2486">
            <v>500</v>
          </cell>
          <cell r="KB2486">
            <v>1</v>
          </cell>
          <cell r="KC2486">
            <v>20</v>
          </cell>
        </row>
        <row r="2487">
          <cell r="A2487" t="str">
            <v>681510</v>
          </cell>
          <cell r="KA2487">
            <v>500</v>
          </cell>
          <cell r="KB2487">
            <v>1</v>
          </cell>
          <cell r="KC2487">
            <v>20</v>
          </cell>
        </row>
        <row r="2488">
          <cell r="A2488" t="str">
            <v>681606</v>
          </cell>
          <cell r="KA2488">
            <v>500</v>
          </cell>
          <cell r="KB2488">
            <v>1</v>
          </cell>
          <cell r="KC2488">
            <v>40</v>
          </cell>
        </row>
        <row r="2489">
          <cell r="A2489" t="str">
            <v>681709</v>
          </cell>
          <cell r="KA2489">
            <v>500</v>
          </cell>
          <cell r="KB2489">
            <v>1</v>
          </cell>
          <cell r="KC2489">
            <v>36</v>
          </cell>
        </row>
        <row r="2490">
          <cell r="A2490" t="str">
            <v>681809</v>
          </cell>
          <cell r="KA2490">
            <v>500</v>
          </cell>
          <cell r="KB2490">
            <v>1</v>
          </cell>
          <cell r="KC2490">
            <v>27</v>
          </cell>
        </row>
        <row r="2491">
          <cell r="A2491" t="str">
            <v>681909</v>
          </cell>
          <cell r="KA2491">
            <v>500</v>
          </cell>
          <cell r="KB2491">
            <v>1</v>
          </cell>
          <cell r="KC2491">
            <v>40</v>
          </cell>
        </row>
        <row r="2492">
          <cell r="A2492" t="str">
            <v>471299</v>
          </cell>
          <cell r="KA2492">
            <v>500</v>
          </cell>
          <cell r="KB2492">
            <v>1</v>
          </cell>
          <cell r="KC2492">
            <v>144</v>
          </cell>
        </row>
        <row r="2493">
          <cell r="A2493" t="str">
            <v>691509</v>
          </cell>
          <cell r="KA2493">
            <v>500</v>
          </cell>
          <cell r="KB2493">
            <v>1</v>
          </cell>
          <cell r="KC2493">
            <v>54</v>
          </cell>
        </row>
        <row r="2494">
          <cell r="A2494" t="str">
            <v>691609</v>
          </cell>
          <cell r="KA2494">
            <v>500</v>
          </cell>
          <cell r="KB2494">
            <v>1</v>
          </cell>
          <cell r="KC2494">
            <v>120</v>
          </cell>
        </row>
        <row r="2495">
          <cell r="A2495" t="str">
            <v>692512</v>
          </cell>
          <cell r="KA2495">
            <v>330</v>
          </cell>
          <cell r="KB2495">
            <v>1</v>
          </cell>
          <cell r="KC2495">
            <v>10</v>
          </cell>
        </row>
        <row r="2496">
          <cell r="A2496" t="str">
            <v>692609</v>
          </cell>
          <cell r="KA2496">
            <v>500</v>
          </cell>
          <cell r="KB2496">
            <v>1</v>
          </cell>
          <cell r="KC2496">
            <v>27</v>
          </cell>
        </row>
        <row r="2497">
          <cell r="A2497" t="str">
            <v>692809</v>
          </cell>
          <cell r="KA2497">
            <v>500</v>
          </cell>
          <cell r="KB2497">
            <v>1</v>
          </cell>
          <cell r="KC2497">
            <v>72</v>
          </cell>
        </row>
        <row r="2498">
          <cell r="A2498" t="str">
            <v>692909</v>
          </cell>
          <cell r="KA2498">
            <v>500</v>
          </cell>
          <cell r="KB2498">
            <v>1</v>
          </cell>
          <cell r="KC2498">
            <v>84</v>
          </cell>
        </row>
        <row r="2499">
          <cell r="A2499" t="str">
            <v>691206</v>
          </cell>
          <cell r="KA2499">
            <v>500</v>
          </cell>
          <cell r="KB2499">
            <v>1</v>
          </cell>
          <cell r="KC2499">
            <v>105</v>
          </cell>
        </row>
        <row r="2500">
          <cell r="A2500" t="str">
            <v>691309</v>
          </cell>
          <cell r="KA2500">
            <v>500</v>
          </cell>
          <cell r="KB2500">
            <v>1</v>
          </cell>
          <cell r="KC2500">
            <v>20</v>
          </cell>
        </row>
        <row r="2501">
          <cell r="A2501" t="str">
            <v>691408</v>
          </cell>
          <cell r="KA2501">
            <v>250</v>
          </cell>
          <cell r="KB2501">
            <v>1</v>
          </cell>
          <cell r="KC2501">
            <v>20</v>
          </cell>
        </row>
        <row r="2502">
          <cell r="A2502" t="str">
            <v>690509</v>
          </cell>
          <cell r="KA2502">
            <v>500</v>
          </cell>
          <cell r="KB2502">
            <v>1</v>
          </cell>
          <cell r="KC2502">
            <v>144</v>
          </cell>
        </row>
        <row r="2503">
          <cell r="A2503" t="str">
            <v>C21550</v>
          </cell>
          <cell r="KA2503">
            <v>500</v>
          </cell>
          <cell r="KB2503">
            <v>1</v>
          </cell>
          <cell r="KC2503">
            <v>105</v>
          </cell>
        </row>
        <row r="2504">
          <cell r="A2504" t="str">
            <v>G00903</v>
          </cell>
          <cell r="KA2504">
            <v>500</v>
          </cell>
          <cell r="KB2504">
            <v>1</v>
          </cell>
          <cell r="KC2504">
            <v>20</v>
          </cell>
        </row>
        <row r="2505">
          <cell r="A2505" t="str">
            <v>G00922</v>
          </cell>
          <cell r="KA2505">
            <v>500</v>
          </cell>
          <cell r="KB2505">
            <v>1</v>
          </cell>
          <cell r="KC2505">
            <v>70</v>
          </cell>
        </row>
        <row r="2506">
          <cell r="A2506" t="str">
            <v>C23351</v>
          </cell>
          <cell r="KA2506">
            <v>500</v>
          </cell>
          <cell r="KB2506">
            <v>1</v>
          </cell>
          <cell r="KC2506">
            <v>105</v>
          </cell>
        </row>
        <row r="2507">
          <cell r="A2507" t="str">
            <v>C23741</v>
          </cell>
          <cell r="KA2507">
            <v>500</v>
          </cell>
          <cell r="KB2507">
            <v>1</v>
          </cell>
          <cell r="KC2507">
            <v>105</v>
          </cell>
        </row>
        <row r="2508">
          <cell r="A2508" t="str">
            <v>C24154</v>
          </cell>
          <cell r="KA2508">
            <v>500</v>
          </cell>
          <cell r="KB2508">
            <v>1</v>
          </cell>
          <cell r="KC2508">
            <v>105</v>
          </cell>
        </row>
        <row r="2509">
          <cell r="A2509" t="str">
            <v>690209</v>
          </cell>
          <cell r="KA2509">
            <v>500</v>
          </cell>
          <cell r="KB2509">
            <v>1</v>
          </cell>
          <cell r="KC2509">
            <v>50</v>
          </cell>
        </row>
        <row r="2510">
          <cell r="A2510" t="str">
            <v>695009</v>
          </cell>
          <cell r="KA2510">
            <v>500</v>
          </cell>
          <cell r="KB2510">
            <v>1</v>
          </cell>
          <cell r="KC2510">
            <v>50</v>
          </cell>
        </row>
        <row r="2511">
          <cell r="A2511" t="str">
            <v>695109</v>
          </cell>
          <cell r="KA2511">
            <v>500</v>
          </cell>
          <cell r="KB2511">
            <v>1</v>
          </cell>
          <cell r="KC2511">
            <v>140</v>
          </cell>
        </row>
        <row r="2512">
          <cell r="A2512" t="str">
            <v>692209</v>
          </cell>
          <cell r="KA2512">
            <v>500</v>
          </cell>
          <cell r="KB2512">
            <v>1</v>
          </cell>
          <cell r="KC2512">
            <v>50</v>
          </cell>
        </row>
        <row r="2513">
          <cell r="A2513" t="str">
            <v>680011</v>
          </cell>
          <cell r="KA2513">
            <v>500</v>
          </cell>
          <cell r="KB2513">
            <v>1</v>
          </cell>
          <cell r="KC2513">
            <v>50</v>
          </cell>
        </row>
        <row r="2514">
          <cell r="A2514" t="str">
            <v>687009</v>
          </cell>
          <cell r="KA2514">
            <v>500</v>
          </cell>
          <cell r="KB2514">
            <v>1</v>
          </cell>
          <cell r="KC2514">
            <v>30</v>
          </cell>
        </row>
        <row r="2515">
          <cell r="A2515" t="str">
            <v>687509</v>
          </cell>
          <cell r="KA2515">
            <v>500</v>
          </cell>
          <cell r="KB2515">
            <v>1</v>
          </cell>
          <cell r="KC2515">
            <v>140</v>
          </cell>
        </row>
        <row r="2516">
          <cell r="A2516" t="str">
            <v>230683</v>
          </cell>
          <cell r="KA2516">
            <v>500</v>
          </cell>
          <cell r="KB2516">
            <v>1</v>
          </cell>
          <cell r="KC2516">
            <v>105</v>
          </cell>
        </row>
        <row r="2517">
          <cell r="A2517" t="str">
            <v>230618</v>
          </cell>
          <cell r="KA2517">
            <v>500</v>
          </cell>
          <cell r="KB2517">
            <v>1</v>
          </cell>
          <cell r="KC2517">
            <v>21</v>
          </cell>
        </row>
        <row r="2518">
          <cell r="A2518" t="str">
            <v>S00861</v>
          </cell>
          <cell r="KA2518">
            <v>500</v>
          </cell>
          <cell r="KB2518">
            <v>1</v>
          </cell>
          <cell r="KC2518">
            <v>50</v>
          </cell>
        </row>
        <row r="2519">
          <cell r="A2519" t="str">
            <v>P23601</v>
          </cell>
          <cell r="KA2519">
            <v>500</v>
          </cell>
          <cell r="KB2519">
            <v>1</v>
          </cell>
          <cell r="KC2519">
            <v>105</v>
          </cell>
        </row>
        <row r="2520">
          <cell r="A2520" t="str">
            <v>P23602</v>
          </cell>
          <cell r="KA2520">
            <v>500</v>
          </cell>
          <cell r="KB2520">
            <v>1</v>
          </cell>
          <cell r="KC2520">
            <v>105</v>
          </cell>
        </row>
        <row r="2521">
          <cell r="A2521" t="str">
            <v>P22860</v>
          </cell>
          <cell r="KA2521">
            <v>500</v>
          </cell>
          <cell r="KB2521">
            <v>1</v>
          </cell>
          <cell r="KC2521">
            <v>105</v>
          </cell>
        </row>
        <row r="2522">
          <cell r="A2522" t="str">
            <v>P21787</v>
          </cell>
          <cell r="KA2522">
            <v>500</v>
          </cell>
          <cell r="KB2522">
            <v>1</v>
          </cell>
          <cell r="KC2522">
            <v>105</v>
          </cell>
        </row>
        <row r="2523">
          <cell r="A2523" t="str">
            <v>P21788</v>
          </cell>
          <cell r="KA2523">
            <v>500</v>
          </cell>
          <cell r="KB2523">
            <v>1</v>
          </cell>
          <cell r="KC2523">
            <v>105</v>
          </cell>
        </row>
        <row r="2524">
          <cell r="A2524" t="str">
            <v>S00580</v>
          </cell>
          <cell r="KA2524">
            <v>500</v>
          </cell>
          <cell r="KB2524">
            <v>1</v>
          </cell>
          <cell r="KC2524">
            <v>27</v>
          </cell>
        </row>
        <row r="2525">
          <cell r="A2525" t="str">
            <v>S00732</v>
          </cell>
          <cell r="KA2525">
            <v>500</v>
          </cell>
          <cell r="KB2525">
            <v>1</v>
          </cell>
          <cell r="KC2525">
            <v>140</v>
          </cell>
        </row>
        <row r="2526">
          <cell r="A2526" t="str">
            <v>S00733</v>
          </cell>
          <cell r="KA2526">
            <v>500</v>
          </cell>
          <cell r="KB2526">
            <v>1</v>
          </cell>
          <cell r="KC2526">
            <v>140</v>
          </cell>
        </row>
        <row r="2527">
          <cell r="A2527" t="str">
            <v>S00734</v>
          </cell>
          <cell r="KA2527">
            <v>500</v>
          </cell>
          <cell r="KB2527">
            <v>1</v>
          </cell>
          <cell r="KC2527">
            <v>140</v>
          </cell>
        </row>
        <row r="2528">
          <cell r="A2528" t="str">
            <v>S00735</v>
          </cell>
          <cell r="KA2528">
            <v>500</v>
          </cell>
          <cell r="KB2528">
            <v>1</v>
          </cell>
          <cell r="KC2528">
            <v>140</v>
          </cell>
        </row>
        <row r="2529">
          <cell r="A2529" t="str">
            <v>S00736</v>
          </cell>
          <cell r="KA2529">
            <v>500</v>
          </cell>
          <cell r="KB2529">
            <v>1</v>
          </cell>
          <cell r="KC2529">
            <v>140</v>
          </cell>
        </row>
        <row r="2530">
          <cell r="A2530" t="str">
            <v>S00483</v>
          </cell>
          <cell r="KA2530">
            <v>500</v>
          </cell>
          <cell r="KB2530">
            <v>1</v>
          </cell>
          <cell r="KC2530">
            <v>27</v>
          </cell>
        </row>
        <row r="2531">
          <cell r="A2531" t="str">
            <v>S00492</v>
          </cell>
          <cell r="KA2531">
            <v>500</v>
          </cell>
          <cell r="KB2531">
            <v>1</v>
          </cell>
          <cell r="KC2531">
            <v>20</v>
          </cell>
        </row>
        <row r="2532">
          <cell r="A2532" t="str">
            <v>S25043</v>
          </cell>
          <cell r="KA2532">
            <v>500</v>
          </cell>
          <cell r="KB2532">
            <v>1</v>
          </cell>
          <cell r="KC2532">
            <v>70</v>
          </cell>
        </row>
        <row r="2533">
          <cell r="A2533" t="str">
            <v>S25044</v>
          </cell>
          <cell r="KA2533">
            <v>500</v>
          </cell>
          <cell r="KB2533">
            <v>1</v>
          </cell>
          <cell r="KC2533">
            <v>70</v>
          </cell>
        </row>
        <row r="2534">
          <cell r="A2534" t="str">
            <v>S25045</v>
          </cell>
          <cell r="KA2534">
            <v>500</v>
          </cell>
          <cell r="KB2534">
            <v>1</v>
          </cell>
          <cell r="KC2534">
            <v>70</v>
          </cell>
        </row>
        <row r="2535">
          <cell r="A2535" t="str">
            <v>S25046</v>
          </cell>
          <cell r="KA2535">
            <v>500</v>
          </cell>
          <cell r="KB2535">
            <v>1</v>
          </cell>
          <cell r="KC2535">
            <v>70</v>
          </cell>
        </row>
        <row r="2536">
          <cell r="A2536" t="str">
            <v>T00010</v>
          </cell>
          <cell r="KA2536">
            <v>500</v>
          </cell>
          <cell r="KB2536">
            <v>1</v>
          </cell>
          <cell r="KC2536">
            <v>140</v>
          </cell>
        </row>
        <row r="2537">
          <cell r="A2537" t="str">
            <v>T00021</v>
          </cell>
          <cell r="KA2537">
            <v>500</v>
          </cell>
          <cell r="KB2537">
            <v>1</v>
          </cell>
          <cell r="KC2537">
            <v>140</v>
          </cell>
        </row>
        <row r="2538">
          <cell r="A2538" t="str">
            <v>230619</v>
          </cell>
          <cell r="KA2538">
            <v>500</v>
          </cell>
          <cell r="KB2538">
            <v>1</v>
          </cell>
          <cell r="KC2538">
            <v>105</v>
          </cell>
        </row>
        <row r="2539">
          <cell r="A2539" t="str">
            <v>230684</v>
          </cell>
          <cell r="KA2539">
            <v>500</v>
          </cell>
          <cell r="KB2539">
            <v>1</v>
          </cell>
          <cell r="KC2539">
            <v>105</v>
          </cell>
        </row>
        <row r="2540">
          <cell r="A2540" t="str">
            <v>230680</v>
          </cell>
          <cell r="KA2540">
            <v>500</v>
          </cell>
          <cell r="KB2540">
            <v>1</v>
          </cell>
          <cell r="KC2540">
            <v>105</v>
          </cell>
        </row>
        <row r="2541">
          <cell r="A2541" t="str">
            <v>230681</v>
          </cell>
          <cell r="KA2541">
            <v>500</v>
          </cell>
          <cell r="KB2541">
            <v>1</v>
          </cell>
          <cell r="KC2541">
            <v>105</v>
          </cell>
        </row>
        <row r="2542">
          <cell r="A2542" t="str">
            <v>230682</v>
          </cell>
          <cell r="KA2542">
            <v>500</v>
          </cell>
          <cell r="KB2542">
            <v>1</v>
          </cell>
          <cell r="KC2542">
            <v>105</v>
          </cell>
        </row>
        <row r="2543">
          <cell r="A2543" t="str">
            <v>220922</v>
          </cell>
          <cell r="KA2543">
            <v>500</v>
          </cell>
          <cell r="KB2543">
            <v>1</v>
          </cell>
          <cell r="KC2543">
            <v>180</v>
          </cell>
        </row>
        <row r="2544">
          <cell r="A2544" t="str">
            <v>688209</v>
          </cell>
          <cell r="KA2544">
            <v>500</v>
          </cell>
          <cell r="KB2544">
            <v>1</v>
          </cell>
          <cell r="KC2544">
            <v>10</v>
          </cell>
        </row>
        <row r="2545">
          <cell r="A2545" t="str">
            <v>688409</v>
          </cell>
          <cell r="KA2545">
            <v>500</v>
          </cell>
          <cell r="KB2545">
            <v>1</v>
          </cell>
          <cell r="KC2545">
            <v>30</v>
          </cell>
        </row>
        <row r="2546">
          <cell r="A2546" t="str">
            <v>688509</v>
          </cell>
          <cell r="KA2546">
            <v>500</v>
          </cell>
          <cell r="KB2546">
            <v>1</v>
          </cell>
          <cell r="KC2546">
            <v>30</v>
          </cell>
        </row>
        <row r="2547">
          <cell r="A2547" t="str">
            <v>688609</v>
          </cell>
          <cell r="KA2547">
            <v>500</v>
          </cell>
          <cell r="KB2547">
            <v>1</v>
          </cell>
          <cell r="KC2547">
            <v>20</v>
          </cell>
        </row>
        <row r="2548">
          <cell r="A2548" t="str">
            <v>687711</v>
          </cell>
          <cell r="KA2548">
            <v>500</v>
          </cell>
          <cell r="KB2548">
            <v>1</v>
          </cell>
          <cell r="KC2548">
            <v>27</v>
          </cell>
        </row>
        <row r="2549">
          <cell r="A2549" t="str">
            <v>687809</v>
          </cell>
          <cell r="KA2549">
            <v>500</v>
          </cell>
          <cell r="KB2549">
            <v>1</v>
          </cell>
          <cell r="KC2549">
            <v>27</v>
          </cell>
        </row>
        <row r="2550">
          <cell r="A2550" t="str">
            <v>687909</v>
          </cell>
          <cell r="KA2550">
            <v>250</v>
          </cell>
          <cell r="KB2550">
            <v>1</v>
          </cell>
          <cell r="KC2550">
            <v>10</v>
          </cell>
        </row>
        <row r="2551">
          <cell r="A2551" t="str">
            <v>688009</v>
          </cell>
          <cell r="KA2551">
            <v>500</v>
          </cell>
          <cell r="KB2551">
            <v>1</v>
          </cell>
          <cell r="KC2551">
            <v>40</v>
          </cell>
        </row>
        <row r="2552">
          <cell r="A2552" t="str">
            <v>688709</v>
          </cell>
          <cell r="KA2552">
            <v>500</v>
          </cell>
          <cell r="KB2552">
            <v>1</v>
          </cell>
          <cell r="KC2552">
            <v>27</v>
          </cell>
        </row>
        <row r="2553">
          <cell r="A2553" t="str">
            <v>687708</v>
          </cell>
          <cell r="KA2553">
            <v>250</v>
          </cell>
          <cell r="KB2553">
            <v>1</v>
          </cell>
          <cell r="KC2553">
            <v>20</v>
          </cell>
        </row>
        <row r="2554">
          <cell r="A2554" t="str">
            <v>689809</v>
          </cell>
          <cell r="KA2554">
            <v>500</v>
          </cell>
          <cell r="KB2554">
            <v>1</v>
          </cell>
          <cell r="KC2554">
            <v>10</v>
          </cell>
        </row>
        <row r="2555">
          <cell r="A2555" t="str">
            <v>6899910</v>
          </cell>
          <cell r="KA2555">
            <v>500</v>
          </cell>
          <cell r="KB2555">
            <v>1</v>
          </cell>
          <cell r="KC2555">
            <v>140</v>
          </cell>
        </row>
        <row r="2556">
          <cell r="A2556" t="str">
            <v>688909</v>
          </cell>
          <cell r="KA2556">
            <v>500</v>
          </cell>
          <cell r="KB2556">
            <v>1</v>
          </cell>
          <cell r="KC2556">
            <v>40</v>
          </cell>
        </row>
        <row r="2557">
          <cell r="A2557" t="str">
            <v>689009</v>
          </cell>
          <cell r="KA2557">
            <v>500</v>
          </cell>
          <cell r="KB2557">
            <v>1</v>
          </cell>
          <cell r="KC2557">
            <v>27</v>
          </cell>
        </row>
        <row r="2558">
          <cell r="A2558" t="str">
            <v>689109</v>
          </cell>
          <cell r="KA2558">
            <v>500</v>
          </cell>
          <cell r="KB2558">
            <v>1</v>
          </cell>
          <cell r="KC2558">
            <v>36</v>
          </cell>
        </row>
        <row r="2559">
          <cell r="A2559" t="str">
            <v>689209</v>
          </cell>
          <cell r="KA2559">
            <v>500</v>
          </cell>
          <cell r="KB2559">
            <v>1</v>
          </cell>
          <cell r="KC2559">
            <v>27</v>
          </cell>
        </row>
        <row r="2560">
          <cell r="A2560" t="str">
            <v>689309</v>
          </cell>
          <cell r="KA2560">
            <v>500</v>
          </cell>
          <cell r="KB2560">
            <v>1</v>
          </cell>
          <cell r="KC2560">
            <v>30</v>
          </cell>
        </row>
        <row r="2561">
          <cell r="A2561" t="str">
            <v>689409</v>
          </cell>
          <cell r="KA2561">
            <v>250</v>
          </cell>
          <cell r="KB2561">
            <v>1</v>
          </cell>
          <cell r="KC2561">
            <v>10</v>
          </cell>
        </row>
        <row r="2562">
          <cell r="A2562" t="str">
            <v>689509</v>
          </cell>
          <cell r="KA2562">
            <v>500</v>
          </cell>
          <cell r="KB2562">
            <v>1</v>
          </cell>
          <cell r="KC2562">
            <v>27</v>
          </cell>
        </row>
        <row r="2563">
          <cell r="A2563" t="str">
            <v>689609</v>
          </cell>
          <cell r="KA2563">
            <v>500</v>
          </cell>
          <cell r="KB2563">
            <v>1</v>
          </cell>
          <cell r="KC2563">
            <v>30</v>
          </cell>
        </row>
        <row r="2564">
          <cell r="A2564" t="str">
            <v>680213</v>
          </cell>
          <cell r="KA2564">
            <v>500</v>
          </cell>
          <cell r="KB2564">
            <v>1</v>
          </cell>
          <cell r="KC2564">
            <v>36</v>
          </cell>
        </row>
        <row r="2565">
          <cell r="A2565" t="str">
            <v>684008</v>
          </cell>
          <cell r="KA2565">
            <v>250</v>
          </cell>
          <cell r="KB2565">
            <v>1</v>
          </cell>
          <cell r="KC2565">
            <v>10</v>
          </cell>
        </row>
        <row r="2566">
          <cell r="A2566" t="str">
            <v>684109</v>
          </cell>
          <cell r="KA2566">
            <v>500</v>
          </cell>
          <cell r="KB2566">
            <v>1</v>
          </cell>
          <cell r="KC2566">
            <v>70</v>
          </cell>
        </row>
        <row r="2567">
          <cell r="A2567" t="str">
            <v>684309</v>
          </cell>
          <cell r="KA2567">
            <v>500</v>
          </cell>
          <cell r="KB2567">
            <v>1</v>
          </cell>
          <cell r="KC2567">
            <v>140</v>
          </cell>
        </row>
        <row r="2568">
          <cell r="A2568" t="str">
            <v>684409</v>
          </cell>
          <cell r="KA2568">
            <v>500</v>
          </cell>
          <cell r="KB2568">
            <v>1</v>
          </cell>
          <cell r="KC2568">
            <v>10</v>
          </cell>
        </row>
        <row r="2569">
          <cell r="A2569" t="str">
            <v>684509</v>
          </cell>
          <cell r="KA2569">
            <v>500</v>
          </cell>
          <cell r="KB2569">
            <v>1</v>
          </cell>
          <cell r="KC2569">
            <v>27</v>
          </cell>
        </row>
        <row r="2570">
          <cell r="A2570" t="str">
            <v>681910</v>
          </cell>
          <cell r="KA2570">
            <v>500</v>
          </cell>
          <cell r="KB2570">
            <v>1</v>
          </cell>
          <cell r="KC2570">
            <v>40</v>
          </cell>
        </row>
        <row r="2571">
          <cell r="A2571" t="str">
            <v>681911</v>
          </cell>
          <cell r="KA2571">
            <v>500</v>
          </cell>
          <cell r="KB2571">
            <v>1</v>
          </cell>
          <cell r="KC2571">
            <v>40</v>
          </cell>
        </row>
        <row r="2572">
          <cell r="A2572" t="str">
            <v>692309</v>
          </cell>
          <cell r="KA2572">
            <v>500</v>
          </cell>
          <cell r="KB2572">
            <v>1</v>
          </cell>
          <cell r="KC2572">
            <v>36</v>
          </cell>
        </row>
        <row r="2573">
          <cell r="A2573" t="str">
            <v>692310</v>
          </cell>
          <cell r="KA2573">
            <v>250</v>
          </cell>
          <cell r="KB2573">
            <v>1</v>
          </cell>
          <cell r="KC2573">
            <v>72</v>
          </cell>
        </row>
        <row r="2574">
          <cell r="A2574" t="str">
            <v>692409</v>
          </cell>
          <cell r="KA2574">
            <v>500</v>
          </cell>
          <cell r="KB2574">
            <v>1</v>
          </cell>
          <cell r="KC2574">
            <v>36</v>
          </cell>
        </row>
        <row r="2575">
          <cell r="A2575" t="str">
            <v>691909</v>
          </cell>
          <cell r="KA2575">
            <v>1000</v>
          </cell>
          <cell r="KB2575">
            <v>1</v>
          </cell>
          <cell r="KC2575">
            <v>20</v>
          </cell>
        </row>
        <row r="2576">
          <cell r="A2576" t="str">
            <v>691910</v>
          </cell>
          <cell r="KA2576">
            <v>500</v>
          </cell>
          <cell r="KB2576">
            <v>1</v>
          </cell>
          <cell r="KC2576">
            <v>40</v>
          </cell>
        </row>
        <row r="2577">
          <cell r="A2577" t="str">
            <v>692009</v>
          </cell>
          <cell r="KA2577">
            <v>500</v>
          </cell>
          <cell r="KB2577">
            <v>1</v>
          </cell>
          <cell r="KC2577">
            <v>36</v>
          </cell>
        </row>
        <row r="2578">
          <cell r="A2578" t="str">
            <v>692709</v>
          </cell>
          <cell r="KA2578">
            <v>500</v>
          </cell>
          <cell r="KB2578">
            <v>1</v>
          </cell>
          <cell r="KC2578">
            <v>140</v>
          </cell>
        </row>
        <row r="2579">
          <cell r="A2579" t="str">
            <v>684909</v>
          </cell>
          <cell r="KA2579">
            <v>500</v>
          </cell>
          <cell r="KB2579">
            <v>1</v>
          </cell>
          <cell r="KC2579">
            <v>140</v>
          </cell>
        </row>
        <row r="2580">
          <cell r="A2580" t="str">
            <v>690109</v>
          </cell>
          <cell r="KA2580">
            <v>500</v>
          </cell>
          <cell r="KB2580">
            <v>1</v>
          </cell>
          <cell r="KC2580">
            <v>36</v>
          </cell>
        </row>
        <row r="2581">
          <cell r="A2581" t="str">
            <v>690609</v>
          </cell>
          <cell r="KA2581">
            <v>500</v>
          </cell>
          <cell r="KB2581">
            <v>1</v>
          </cell>
          <cell r="KC2581">
            <v>36</v>
          </cell>
        </row>
        <row r="2582">
          <cell r="A2582" t="str">
            <v>690611</v>
          </cell>
          <cell r="KA2582">
            <v>500</v>
          </cell>
          <cell r="KB2582">
            <v>1</v>
          </cell>
          <cell r="KC2582">
            <v>36</v>
          </cell>
        </row>
        <row r="2583">
          <cell r="A2583" t="str">
            <v>691106</v>
          </cell>
          <cell r="KA2583">
            <v>1000</v>
          </cell>
          <cell r="KB2583">
            <v>1</v>
          </cell>
          <cell r="KC2583">
            <v>56</v>
          </cell>
        </row>
        <row r="2584">
          <cell r="A2584" t="str">
            <v>691109</v>
          </cell>
          <cell r="KA2584">
            <v>500</v>
          </cell>
          <cell r="KB2584">
            <v>1</v>
          </cell>
          <cell r="KC2584">
            <v>84</v>
          </cell>
        </row>
        <row r="2585">
          <cell r="A2585" t="str">
            <v>690809</v>
          </cell>
          <cell r="KA2585">
            <v>500</v>
          </cell>
          <cell r="KB2585">
            <v>1</v>
          </cell>
          <cell r="KC2585">
            <v>40</v>
          </cell>
        </row>
        <row r="2586">
          <cell r="A2586" t="str">
            <v>690909</v>
          </cell>
          <cell r="KA2586">
            <v>500</v>
          </cell>
          <cell r="KB2586">
            <v>1</v>
          </cell>
          <cell r="KC2586">
            <v>18</v>
          </cell>
        </row>
        <row r="2587">
          <cell r="A2587" t="str">
            <v>C20848</v>
          </cell>
          <cell r="KA2587">
            <v>500</v>
          </cell>
          <cell r="KB2587">
            <v>1</v>
          </cell>
          <cell r="KC2587">
            <v>27</v>
          </cell>
        </row>
        <row r="2588">
          <cell r="A2588" t="str">
            <v>C12862</v>
          </cell>
          <cell r="KA2588">
            <v>500</v>
          </cell>
          <cell r="KB2588">
            <v>1</v>
          </cell>
          <cell r="KC2588">
            <v>70</v>
          </cell>
        </row>
        <row r="2589">
          <cell r="A2589" t="str">
            <v>C12145</v>
          </cell>
          <cell r="KA2589">
            <v>500</v>
          </cell>
          <cell r="KB2589">
            <v>1</v>
          </cell>
          <cell r="KC2589">
            <v>70</v>
          </cell>
        </row>
        <row r="2590">
          <cell r="A2590" t="str">
            <v>C10087</v>
          </cell>
          <cell r="KA2590">
            <v>500</v>
          </cell>
          <cell r="KB2590">
            <v>1</v>
          </cell>
          <cell r="KC2590">
            <v>70</v>
          </cell>
        </row>
        <row r="2591">
          <cell r="A2591" t="str">
            <v>C09389</v>
          </cell>
          <cell r="KA2591">
            <v>500</v>
          </cell>
          <cell r="KB2591">
            <v>1</v>
          </cell>
          <cell r="KC2591">
            <v>70</v>
          </cell>
        </row>
        <row r="2592">
          <cell r="A2592" t="str">
            <v>C11085</v>
          </cell>
          <cell r="KA2592">
            <v>500</v>
          </cell>
          <cell r="KB2592">
            <v>1</v>
          </cell>
          <cell r="KC2592">
            <v>70</v>
          </cell>
        </row>
        <row r="2593">
          <cell r="A2593" t="str">
            <v>C11211</v>
          </cell>
          <cell r="KA2593">
            <v>500</v>
          </cell>
          <cell r="KB2593">
            <v>1</v>
          </cell>
          <cell r="KC2593">
            <v>70</v>
          </cell>
        </row>
        <row r="2594">
          <cell r="A2594" t="str">
            <v>C11283</v>
          </cell>
          <cell r="KA2594">
            <v>500</v>
          </cell>
          <cell r="KB2594">
            <v>1</v>
          </cell>
          <cell r="KC2594">
            <v>36</v>
          </cell>
        </row>
        <row r="2595">
          <cell r="A2595" t="str">
            <v>C11895</v>
          </cell>
          <cell r="KA2595">
            <v>500</v>
          </cell>
          <cell r="KB2595">
            <v>1</v>
          </cell>
          <cell r="KC2595">
            <v>70</v>
          </cell>
        </row>
        <row r="2596">
          <cell r="A2596" t="str">
            <v>C12717</v>
          </cell>
          <cell r="KA2596">
            <v>500</v>
          </cell>
          <cell r="KB2596">
            <v>1</v>
          </cell>
          <cell r="KC2596">
            <v>70</v>
          </cell>
        </row>
        <row r="2597">
          <cell r="A2597" t="str">
            <v>C15184</v>
          </cell>
          <cell r="KA2597">
            <v>500</v>
          </cell>
          <cell r="KB2597">
            <v>1</v>
          </cell>
          <cell r="KC2597">
            <v>70</v>
          </cell>
        </row>
        <row r="2598">
          <cell r="A2598" t="str">
            <v>C15213</v>
          </cell>
          <cell r="KA2598">
            <v>500</v>
          </cell>
          <cell r="KB2598">
            <v>1</v>
          </cell>
          <cell r="KC2598">
            <v>20</v>
          </cell>
        </row>
        <row r="2599">
          <cell r="A2599" t="str">
            <v>C15261</v>
          </cell>
          <cell r="KA2599">
            <v>500</v>
          </cell>
          <cell r="KB2599">
            <v>1</v>
          </cell>
          <cell r="KC2599">
            <v>70</v>
          </cell>
        </row>
        <row r="2600">
          <cell r="A2600" t="str">
            <v>C15265</v>
          </cell>
          <cell r="KA2600">
            <v>500</v>
          </cell>
          <cell r="KB2600">
            <v>1</v>
          </cell>
          <cell r="KC2600">
            <v>70</v>
          </cell>
        </row>
        <row r="2601">
          <cell r="A2601" t="str">
            <v>C15037</v>
          </cell>
          <cell r="KA2601">
            <v>500</v>
          </cell>
          <cell r="KB2601">
            <v>1</v>
          </cell>
          <cell r="KC2601">
            <v>70</v>
          </cell>
        </row>
        <row r="2602">
          <cell r="A2602" t="str">
            <v>C14920</v>
          </cell>
          <cell r="KA2602">
            <v>500</v>
          </cell>
          <cell r="KB2602">
            <v>1</v>
          </cell>
          <cell r="KC2602">
            <v>20</v>
          </cell>
        </row>
        <row r="2603">
          <cell r="A2603" t="str">
            <v>C14321</v>
          </cell>
          <cell r="KA2603">
            <v>500</v>
          </cell>
          <cell r="KB2603">
            <v>1</v>
          </cell>
          <cell r="KC2603">
            <v>70</v>
          </cell>
        </row>
        <row r="2604">
          <cell r="A2604" t="str">
            <v>C14608</v>
          </cell>
          <cell r="KA2604">
            <v>500</v>
          </cell>
          <cell r="KB2604">
            <v>1</v>
          </cell>
          <cell r="KC2604">
            <v>70</v>
          </cell>
        </row>
        <row r="2605">
          <cell r="A2605" t="str">
            <v>C12616</v>
          </cell>
          <cell r="KA2605">
            <v>500</v>
          </cell>
          <cell r="KB2605">
            <v>1</v>
          </cell>
          <cell r="KC2605">
            <v>70</v>
          </cell>
        </row>
        <row r="2606">
          <cell r="A2606" t="str">
            <v>C06585</v>
          </cell>
          <cell r="KA2606">
            <v>500</v>
          </cell>
          <cell r="KB2606">
            <v>1</v>
          </cell>
          <cell r="KC2606">
            <v>70</v>
          </cell>
        </row>
        <row r="2607">
          <cell r="A2607" t="str">
            <v>C08706</v>
          </cell>
          <cell r="KA2607">
            <v>500</v>
          </cell>
          <cell r="KB2607">
            <v>1</v>
          </cell>
          <cell r="KC2607">
            <v>70</v>
          </cell>
        </row>
        <row r="2608">
          <cell r="A2608" t="str">
            <v>P10087</v>
          </cell>
          <cell r="KA2608">
            <v>500</v>
          </cell>
          <cell r="KB2608">
            <v>1</v>
          </cell>
          <cell r="KC2608">
            <v>70</v>
          </cell>
        </row>
        <row r="2609">
          <cell r="A2609" t="str">
            <v>P10034</v>
          </cell>
          <cell r="KA2609">
            <v>500</v>
          </cell>
          <cell r="KB2609">
            <v>1</v>
          </cell>
          <cell r="KC2609">
            <v>20</v>
          </cell>
        </row>
        <row r="2610">
          <cell r="A2610" t="str">
            <v>P08455</v>
          </cell>
          <cell r="KA2610">
            <v>500</v>
          </cell>
          <cell r="KB2610">
            <v>1</v>
          </cell>
          <cell r="KC2610">
            <v>70</v>
          </cell>
        </row>
        <row r="2611">
          <cell r="A2611" t="str">
            <v>P12862</v>
          </cell>
          <cell r="KA2611">
            <v>500</v>
          </cell>
          <cell r="KB2611">
            <v>1</v>
          </cell>
          <cell r="KC2611">
            <v>70</v>
          </cell>
        </row>
        <row r="2612">
          <cell r="A2612" t="str">
            <v>P13032</v>
          </cell>
          <cell r="KA2612">
            <v>500</v>
          </cell>
          <cell r="KB2612">
            <v>1</v>
          </cell>
          <cell r="KC2612">
            <v>70</v>
          </cell>
        </row>
        <row r="2613">
          <cell r="A2613" t="str">
            <v>P23351</v>
          </cell>
          <cell r="KA2613">
            <v>500</v>
          </cell>
          <cell r="KB2613">
            <v>1</v>
          </cell>
          <cell r="KC2613">
            <v>105</v>
          </cell>
        </row>
        <row r="2614">
          <cell r="A2614" t="str">
            <v>C12082</v>
          </cell>
          <cell r="KA2614">
            <v>500</v>
          </cell>
          <cell r="KB2614">
            <v>1</v>
          </cell>
          <cell r="KC2614">
            <v>20</v>
          </cell>
        </row>
        <row r="2615">
          <cell r="A2615" t="str">
            <v>689610</v>
          </cell>
          <cell r="KA2615">
            <v>500</v>
          </cell>
          <cell r="KB2615">
            <v>1</v>
          </cell>
          <cell r="KC2615">
            <v>30</v>
          </cell>
        </row>
        <row r="2616">
          <cell r="A2616" t="str">
            <v>684709</v>
          </cell>
          <cell r="KA2616">
            <v>500</v>
          </cell>
          <cell r="KB2616">
            <v>1</v>
          </cell>
          <cell r="KC2616">
            <v>140</v>
          </cell>
        </row>
        <row r="2617">
          <cell r="A2617" t="str">
            <v>680111</v>
          </cell>
          <cell r="KA2617">
            <v>500</v>
          </cell>
          <cell r="KB2617">
            <v>1</v>
          </cell>
          <cell r="KC2617">
            <v>30</v>
          </cell>
        </row>
        <row r="2618">
          <cell r="A2618" t="str">
            <v>680211</v>
          </cell>
          <cell r="KA2618">
            <v>500</v>
          </cell>
          <cell r="KB2618">
            <v>1</v>
          </cell>
          <cell r="KC2618">
            <v>36</v>
          </cell>
        </row>
        <row r="2619">
          <cell r="A2619" t="str">
            <v>680212</v>
          </cell>
          <cell r="KA2619">
            <v>500</v>
          </cell>
          <cell r="KB2619">
            <v>1</v>
          </cell>
          <cell r="KC2619">
            <v>36</v>
          </cell>
        </row>
        <row r="2620">
          <cell r="A2620" t="str">
            <v>684809</v>
          </cell>
          <cell r="KA2620">
            <v>500</v>
          </cell>
          <cell r="KB2620">
            <v>1</v>
          </cell>
          <cell r="KC2620">
            <v>140</v>
          </cell>
        </row>
        <row r="2621">
          <cell r="A2621" t="str">
            <v>684609</v>
          </cell>
          <cell r="KA2621">
            <v>500</v>
          </cell>
          <cell r="KB2621">
            <v>1</v>
          </cell>
          <cell r="KC2621">
            <v>140</v>
          </cell>
        </row>
        <row r="2622">
          <cell r="A2622" t="str">
            <v>689709</v>
          </cell>
          <cell r="KA2622">
            <v>500</v>
          </cell>
          <cell r="KB2622">
            <v>1</v>
          </cell>
          <cell r="KC2622">
            <v>10</v>
          </cell>
        </row>
        <row r="2623">
          <cell r="A2623" t="str">
            <v>689909</v>
          </cell>
          <cell r="KA2623">
            <v>500</v>
          </cell>
          <cell r="KB2623">
            <v>1</v>
          </cell>
          <cell r="KC2623">
            <v>140</v>
          </cell>
        </row>
        <row r="2624">
          <cell r="A2624" t="str">
            <v>689910</v>
          </cell>
          <cell r="KA2624">
            <v>500</v>
          </cell>
          <cell r="KB2624">
            <v>1</v>
          </cell>
          <cell r="KC2624">
            <v>60</v>
          </cell>
        </row>
        <row r="2625">
          <cell r="A2625" t="str">
            <v>687709</v>
          </cell>
          <cell r="KA2625">
            <v>500</v>
          </cell>
          <cell r="KB2625">
            <v>1</v>
          </cell>
          <cell r="KC2625">
            <v>27</v>
          </cell>
        </row>
        <row r="2626">
          <cell r="A2626" t="str">
            <v>688610</v>
          </cell>
          <cell r="KA2626">
            <v>500</v>
          </cell>
          <cell r="KB2626">
            <v>1</v>
          </cell>
          <cell r="KC2626">
            <v>20</v>
          </cell>
        </row>
        <row r="2627">
          <cell r="A2627" t="str">
            <v>687510</v>
          </cell>
          <cell r="KA2627">
            <v>500</v>
          </cell>
          <cell r="KB2627">
            <v>1</v>
          </cell>
          <cell r="KC2627">
            <v>140</v>
          </cell>
        </row>
        <row r="2628">
          <cell r="A2628" t="str">
            <v>687609</v>
          </cell>
          <cell r="KA2628">
            <v>500</v>
          </cell>
          <cell r="KB2628">
            <v>1</v>
          </cell>
          <cell r="KC2628">
            <v>27</v>
          </cell>
        </row>
        <row r="2629">
          <cell r="A2629" t="str">
            <v>690309</v>
          </cell>
          <cell r="KA2629">
            <v>500</v>
          </cell>
          <cell r="KB2629">
            <v>1</v>
          </cell>
          <cell r="KC2629">
            <v>10</v>
          </cell>
        </row>
        <row r="2630">
          <cell r="A2630" t="str">
            <v>S01537</v>
          </cell>
          <cell r="KA2630">
            <v>500</v>
          </cell>
          <cell r="KB2630">
            <v>1</v>
          </cell>
          <cell r="KC2630">
            <v>10</v>
          </cell>
        </row>
        <row r="2631">
          <cell r="A2631" t="str">
            <v>S01229</v>
          </cell>
          <cell r="KA2631">
            <v>500</v>
          </cell>
          <cell r="KB2631">
            <v>1</v>
          </cell>
          <cell r="KC2631">
            <v>70</v>
          </cell>
        </row>
        <row r="2632">
          <cell r="A2632" t="str">
            <v>P23741</v>
          </cell>
          <cell r="KA2632">
            <v>500</v>
          </cell>
          <cell r="KB2632">
            <v>1</v>
          </cell>
          <cell r="KC2632">
            <v>105</v>
          </cell>
        </row>
        <row r="2633">
          <cell r="A2633" t="str">
            <v>S01425</v>
          </cell>
          <cell r="KA2633">
            <v>500</v>
          </cell>
          <cell r="KB2633">
            <v>1</v>
          </cell>
          <cell r="KC2633">
            <v>70</v>
          </cell>
        </row>
        <row r="2634">
          <cell r="A2634" t="str">
            <v>S00361</v>
          </cell>
          <cell r="KA2634">
            <v>500</v>
          </cell>
          <cell r="KB2634">
            <v>1</v>
          </cell>
          <cell r="KC2634">
            <v>70</v>
          </cell>
        </row>
        <row r="2635">
          <cell r="A2635" t="str">
            <v>210571</v>
          </cell>
          <cell r="KA2635">
            <v>250</v>
          </cell>
          <cell r="KB2635">
            <v>1</v>
          </cell>
          <cell r="KC2635">
            <v>105</v>
          </cell>
        </row>
        <row r="2636">
          <cell r="A2636" t="str">
            <v>210382</v>
          </cell>
          <cell r="KA2636">
            <v>500</v>
          </cell>
          <cell r="KB2636">
            <v>1</v>
          </cell>
          <cell r="KC2636">
            <v>70</v>
          </cell>
        </row>
        <row r="2637">
          <cell r="A2637" t="str">
            <v>210383</v>
          </cell>
          <cell r="KA2637">
            <v>500</v>
          </cell>
          <cell r="KB2637">
            <v>1</v>
          </cell>
          <cell r="KC2637">
            <v>70</v>
          </cell>
        </row>
        <row r="2638">
          <cell r="A2638" t="str">
            <v>210374</v>
          </cell>
          <cell r="KA2638">
            <v>500</v>
          </cell>
          <cell r="KB2638">
            <v>1</v>
          </cell>
          <cell r="KC2638">
            <v>70</v>
          </cell>
        </row>
        <row r="2639">
          <cell r="A2639" t="str">
            <v>210375</v>
          </cell>
          <cell r="KA2639">
            <v>500</v>
          </cell>
          <cell r="KB2639">
            <v>1</v>
          </cell>
          <cell r="KC2639">
            <v>70</v>
          </cell>
        </row>
        <row r="2640">
          <cell r="A2640" t="str">
            <v>210376</v>
          </cell>
          <cell r="KA2640">
            <v>500</v>
          </cell>
          <cell r="KB2640">
            <v>1</v>
          </cell>
          <cell r="KC2640">
            <v>70</v>
          </cell>
        </row>
        <row r="2641">
          <cell r="A2641" t="str">
            <v>210377</v>
          </cell>
          <cell r="KA2641">
            <v>500</v>
          </cell>
          <cell r="KB2641">
            <v>1</v>
          </cell>
          <cell r="KC2641">
            <v>70</v>
          </cell>
        </row>
        <row r="2642">
          <cell r="A2642" t="str">
            <v>210378</v>
          </cell>
          <cell r="KA2642">
            <v>500</v>
          </cell>
          <cell r="KB2642">
            <v>1</v>
          </cell>
          <cell r="KC2642">
            <v>70</v>
          </cell>
        </row>
        <row r="2643">
          <cell r="A2643" t="str">
            <v>129004</v>
          </cell>
          <cell r="KA2643">
            <v>250</v>
          </cell>
          <cell r="KB2643">
            <v>1</v>
          </cell>
          <cell r="KC2643">
            <v>105</v>
          </cell>
        </row>
        <row r="2644">
          <cell r="A2644" t="str">
            <v>129005</v>
          </cell>
          <cell r="KA2644">
            <v>250</v>
          </cell>
          <cell r="KB2644">
            <v>1</v>
          </cell>
          <cell r="KC2644">
            <v>105</v>
          </cell>
        </row>
        <row r="2645">
          <cell r="A2645" t="str">
            <v>129016</v>
          </cell>
          <cell r="KA2645">
            <v>250</v>
          </cell>
          <cell r="KB2645">
            <v>1</v>
          </cell>
          <cell r="KC2645">
            <v>105</v>
          </cell>
        </row>
        <row r="2646">
          <cell r="A2646" t="str">
            <v>129017</v>
          </cell>
          <cell r="KA2646">
            <v>250</v>
          </cell>
          <cell r="KB2646">
            <v>1</v>
          </cell>
          <cell r="KC2646">
            <v>105</v>
          </cell>
        </row>
        <row r="2647">
          <cell r="A2647" t="str">
            <v>129024</v>
          </cell>
          <cell r="KA2647">
            <v>250</v>
          </cell>
          <cell r="KB2647">
            <v>1</v>
          </cell>
          <cell r="KC2647">
            <v>105</v>
          </cell>
        </row>
        <row r="2648">
          <cell r="A2648" t="str">
            <v>C00169</v>
          </cell>
          <cell r="KA2648">
            <v>250</v>
          </cell>
          <cell r="KB2648">
            <v>1</v>
          </cell>
          <cell r="KC2648">
            <v>105</v>
          </cell>
        </row>
        <row r="2649">
          <cell r="A2649" t="str">
            <v>C210374</v>
          </cell>
          <cell r="KA2649">
            <v>500</v>
          </cell>
          <cell r="KB2649">
            <v>1</v>
          </cell>
          <cell r="KC2649">
            <v>70</v>
          </cell>
        </row>
        <row r="2650">
          <cell r="A2650" t="str">
            <v>C210571</v>
          </cell>
          <cell r="KA2650">
            <v>250</v>
          </cell>
          <cell r="KB2650">
            <v>1</v>
          </cell>
          <cell r="KC2650">
            <v>70</v>
          </cell>
        </row>
        <row r="2651">
          <cell r="A2651" t="str">
            <v>211870</v>
          </cell>
          <cell r="KA2651">
            <v>250</v>
          </cell>
          <cell r="KB2651">
            <v>1</v>
          </cell>
          <cell r="KC2651">
            <v>110</v>
          </cell>
        </row>
        <row r="2652">
          <cell r="A2652" t="str">
            <v>P25881</v>
          </cell>
          <cell r="KA2652">
            <v>500</v>
          </cell>
          <cell r="KB2652">
            <v>1</v>
          </cell>
          <cell r="KC2652">
            <v>70</v>
          </cell>
        </row>
        <row r="2653">
          <cell r="A2653" t="str">
            <v>S25140</v>
          </cell>
          <cell r="KA2653">
            <v>250</v>
          </cell>
          <cell r="KB2653">
            <v>1</v>
          </cell>
          <cell r="KC2653">
            <v>70</v>
          </cell>
        </row>
        <row r="2654">
          <cell r="A2654" t="str">
            <v>P28515</v>
          </cell>
          <cell r="KA2654">
            <v>250</v>
          </cell>
          <cell r="KB2654">
            <v>1</v>
          </cell>
          <cell r="KC2654">
            <v>70</v>
          </cell>
        </row>
        <row r="2655">
          <cell r="A2655" t="str">
            <v>C25140</v>
          </cell>
          <cell r="KA2655">
            <v>250</v>
          </cell>
          <cell r="KB2655">
            <v>1</v>
          </cell>
          <cell r="KC2655">
            <v>70</v>
          </cell>
        </row>
        <row r="2656">
          <cell r="A2656" t="str">
            <v>C28515</v>
          </cell>
          <cell r="KA2656">
            <v>250</v>
          </cell>
          <cell r="KB2656">
            <v>1</v>
          </cell>
          <cell r="KC2656">
            <v>70</v>
          </cell>
        </row>
        <row r="2657">
          <cell r="A2657" t="str">
            <v>G10758</v>
          </cell>
          <cell r="KA2657">
            <v>250</v>
          </cell>
          <cell r="KB2657">
            <v>1</v>
          </cell>
          <cell r="KC2657">
            <v>55</v>
          </cell>
        </row>
        <row r="2658">
          <cell r="A2658" t="str">
            <v>P13947</v>
          </cell>
          <cell r="KA2658">
            <v>250</v>
          </cell>
          <cell r="KB2658">
            <v>1</v>
          </cell>
          <cell r="KC2658">
            <v>54</v>
          </cell>
        </row>
        <row r="2659">
          <cell r="A2659" t="str">
            <v>P13949</v>
          </cell>
          <cell r="KA2659">
            <v>250</v>
          </cell>
          <cell r="KB2659">
            <v>1</v>
          </cell>
          <cell r="KC2659">
            <v>108</v>
          </cell>
        </row>
        <row r="2660">
          <cell r="A2660" t="str">
            <v>P12586</v>
          </cell>
          <cell r="KA2660">
            <v>500</v>
          </cell>
          <cell r="KB2660">
            <v>1</v>
          </cell>
          <cell r="KC2660">
            <v>10</v>
          </cell>
        </row>
        <row r="2661">
          <cell r="A2661" t="str">
            <v>P16348</v>
          </cell>
          <cell r="KA2661">
            <v>250</v>
          </cell>
          <cell r="KB2661">
            <v>1</v>
          </cell>
          <cell r="KC2661">
            <v>40</v>
          </cell>
        </row>
        <row r="2662">
          <cell r="A2662" t="str">
            <v>P16415</v>
          </cell>
          <cell r="KA2662">
            <v>500</v>
          </cell>
          <cell r="KB2662">
            <v>1</v>
          </cell>
          <cell r="KC2662">
            <v>70</v>
          </cell>
        </row>
        <row r="2663">
          <cell r="A2663" t="str">
            <v>P16679</v>
          </cell>
          <cell r="KA2663">
            <v>500</v>
          </cell>
          <cell r="KB2663">
            <v>1</v>
          </cell>
          <cell r="KC2663">
            <v>70</v>
          </cell>
        </row>
        <row r="2664">
          <cell r="A2664" t="str">
            <v>P16680</v>
          </cell>
          <cell r="KA2664">
            <v>500</v>
          </cell>
          <cell r="KB2664">
            <v>1</v>
          </cell>
          <cell r="KC2664">
            <v>70</v>
          </cell>
        </row>
        <row r="2665">
          <cell r="A2665" t="str">
            <v>P16473</v>
          </cell>
          <cell r="KA2665">
            <v>500</v>
          </cell>
          <cell r="KB2665">
            <v>1</v>
          </cell>
          <cell r="KC2665">
            <v>70</v>
          </cell>
        </row>
        <row r="2666">
          <cell r="A2666" t="str">
            <v>P16477</v>
          </cell>
          <cell r="KA2666">
            <v>500</v>
          </cell>
          <cell r="KB2666">
            <v>1</v>
          </cell>
          <cell r="KC2666">
            <v>70</v>
          </cell>
        </row>
        <row r="2667">
          <cell r="A2667" t="str">
            <v>P17094</v>
          </cell>
          <cell r="KA2667">
            <v>250</v>
          </cell>
          <cell r="KB2667">
            <v>1</v>
          </cell>
          <cell r="KC2667">
            <v>40</v>
          </cell>
        </row>
        <row r="2668">
          <cell r="A2668" t="str">
            <v>P16945</v>
          </cell>
          <cell r="KA2668">
            <v>500</v>
          </cell>
          <cell r="KB2668">
            <v>1</v>
          </cell>
          <cell r="KC2668">
            <v>27</v>
          </cell>
        </row>
        <row r="2669">
          <cell r="A2669" t="str">
            <v>P16935</v>
          </cell>
          <cell r="KA2669">
            <v>250</v>
          </cell>
          <cell r="KB2669">
            <v>1</v>
          </cell>
          <cell r="KC2669">
            <v>40</v>
          </cell>
        </row>
        <row r="2670">
          <cell r="A2670" t="str">
            <v>P17018</v>
          </cell>
          <cell r="KA2670">
            <v>500</v>
          </cell>
          <cell r="KB2670">
            <v>1</v>
          </cell>
          <cell r="KC2670">
            <v>70</v>
          </cell>
        </row>
        <row r="2671">
          <cell r="A2671" t="str">
            <v>P15902</v>
          </cell>
          <cell r="KA2671">
            <v>250</v>
          </cell>
          <cell r="KB2671">
            <v>1</v>
          </cell>
          <cell r="KC2671">
            <v>40</v>
          </cell>
        </row>
        <row r="2672">
          <cell r="A2672" t="str">
            <v>P15859</v>
          </cell>
          <cell r="KA2672">
            <v>50</v>
          </cell>
          <cell r="KB2672">
            <v>1</v>
          </cell>
          <cell r="KC2672">
            <v>40</v>
          </cell>
        </row>
        <row r="2673">
          <cell r="A2673" t="str">
            <v>P16039</v>
          </cell>
          <cell r="KA2673">
            <v>500</v>
          </cell>
          <cell r="KB2673">
            <v>1</v>
          </cell>
          <cell r="KC2673">
            <v>70</v>
          </cell>
        </row>
        <row r="2674">
          <cell r="A2674" t="str">
            <v>P14981</v>
          </cell>
          <cell r="KA2674">
            <v>250</v>
          </cell>
          <cell r="KB2674">
            <v>1</v>
          </cell>
          <cell r="KC2674">
            <v>40</v>
          </cell>
        </row>
        <row r="2675">
          <cell r="A2675" t="str">
            <v>G10756</v>
          </cell>
          <cell r="KA2675">
            <v>250</v>
          </cell>
          <cell r="KB2675">
            <v>1</v>
          </cell>
          <cell r="KC2675">
            <v>55</v>
          </cell>
        </row>
        <row r="2676">
          <cell r="A2676" t="str">
            <v>G10757</v>
          </cell>
          <cell r="KA2676">
            <v>250</v>
          </cell>
          <cell r="KB2676">
            <v>1</v>
          </cell>
          <cell r="KC2676">
            <v>55</v>
          </cell>
        </row>
        <row r="2677">
          <cell r="A2677" t="str">
            <v>G00909</v>
          </cell>
          <cell r="KA2677">
            <v>500</v>
          </cell>
          <cell r="KB2677">
            <v>1</v>
          </cell>
          <cell r="KC2677">
            <v>70</v>
          </cell>
        </row>
        <row r="2678">
          <cell r="A2678" t="str">
            <v>G00761</v>
          </cell>
          <cell r="KA2678">
            <v>500</v>
          </cell>
          <cell r="KB2678">
            <v>1</v>
          </cell>
          <cell r="KC2678">
            <v>70</v>
          </cell>
        </row>
        <row r="2679">
          <cell r="A2679" t="str">
            <v>G00762</v>
          </cell>
          <cell r="KA2679">
            <v>500</v>
          </cell>
          <cell r="KB2679">
            <v>1</v>
          </cell>
          <cell r="KC2679">
            <v>70</v>
          </cell>
        </row>
        <row r="2680">
          <cell r="A2680" t="str">
            <v>G00763</v>
          </cell>
          <cell r="KA2680">
            <v>500</v>
          </cell>
          <cell r="KB2680">
            <v>1</v>
          </cell>
          <cell r="KC2680">
            <v>70</v>
          </cell>
        </row>
        <row r="2681">
          <cell r="A2681" t="str">
            <v>G00764</v>
          </cell>
          <cell r="KA2681">
            <v>500</v>
          </cell>
          <cell r="KB2681">
            <v>1</v>
          </cell>
          <cell r="KC2681">
            <v>70</v>
          </cell>
        </row>
        <row r="2682">
          <cell r="A2682" t="str">
            <v>G00765</v>
          </cell>
          <cell r="KA2682">
            <v>500</v>
          </cell>
          <cell r="KB2682">
            <v>1</v>
          </cell>
          <cell r="KC2682">
            <v>70</v>
          </cell>
        </row>
        <row r="2683">
          <cell r="A2683" t="str">
            <v>G00767</v>
          </cell>
          <cell r="KA2683">
            <v>500</v>
          </cell>
          <cell r="KB2683">
            <v>1</v>
          </cell>
          <cell r="KC2683">
            <v>70</v>
          </cell>
        </row>
        <row r="2684">
          <cell r="A2684" t="str">
            <v>G00393</v>
          </cell>
          <cell r="KA2684">
            <v>250</v>
          </cell>
          <cell r="KB2684">
            <v>1</v>
          </cell>
          <cell r="KC2684">
            <v>20</v>
          </cell>
        </row>
        <row r="2685">
          <cell r="A2685" t="str">
            <v>G00394</v>
          </cell>
          <cell r="KA2685">
            <v>250</v>
          </cell>
          <cell r="KB2685">
            <v>1</v>
          </cell>
          <cell r="KC2685">
            <v>20</v>
          </cell>
        </row>
        <row r="2686">
          <cell r="A2686" t="str">
            <v>G00395</v>
          </cell>
          <cell r="KA2686">
            <v>250</v>
          </cell>
          <cell r="KB2686">
            <v>1</v>
          </cell>
          <cell r="KC2686">
            <v>20</v>
          </cell>
        </row>
        <row r="2687">
          <cell r="A2687" t="str">
            <v>G00396</v>
          </cell>
          <cell r="KA2687">
            <v>250</v>
          </cell>
          <cell r="KB2687">
            <v>1</v>
          </cell>
          <cell r="KC2687">
            <v>40</v>
          </cell>
        </row>
        <row r="2688">
          <cell r="A2688" t="str">
            <v>G00397</v>
          </cell>
          <cell r="KA2688">
            <v>250</v>
          </cell>
          <cell r="KB2688">
            <v>1</v>
          </cell>
          <cell r="KC2688">
            <v>20</v>
          </cell>
        </row>
        <row r="2689">
          <cell r="A2689" t="str">
            <v>G00398</v>
          </cell>
          <cell r="KA2689">
            <v>250</v>
          </cell>
          <cell r="KB2689">
            <v>1</v>
          </cell>
          <cell r="KC2689">
            <v>20</v>
          </cell>
        </row>
        <row r="2690">
          <cell r="A2690" t="str">
            <v>Ca28541</v>
          </cell>
          <cell r="KA2690">
            <v>500</v>
          </cell>
          <cell r="KB2690">
            <v>1</v>
          </cell>
          <cell r="KC2690">
            <v>70</v>
          </cell>
        </row>
        <row r="2691">
          <cell r="A2691" t="str">
            <v>C28541</v>
          </cell>
          <cell r="KA2691">
            <v>500</v>
          </cell>
          <cell r="KB2691">
            <v>1</v>
          </cell>
          <cell r="KC2691">
            <v>70</v>
          </cell>
        </row>
        <row r="2692">
          <cell r="A2692" t="str">
            <v>C27945</v>
          </cell>
          <cell r="KA2692">
            <v>500</v>
          </cell>
          <cell r="KB2692">
            <v>1</v>
          </cell>
          <cell r="KC2692">
            <v>70</v>
          </cell>
        </row>
        <row r="2693">
          <cell r="A2693" t="str">
            <v>C28422</v>
          </cell>
          <cell r="KA2693">
            <v>500</v>
          </cell>
          <cell r="KB2693">
            <v>1</v>
          </cell>
          <cell r="KC2693">
            <v>70</v>
          </cell>
        </row>
        <row r="2694">
          <cell r="A2694" t="str">
            <v>C28423</v>
          </cell>
          <cell r="KA2694">
            <v>500</v>
          </cell>
          <cell r="KB2694">
            <v>1</v>
          </cell>
          <cell r="KC2694">
            <v>70</v>
          </cell>
        </row>
        <row r="2695">
          <cell r="A2695" t="str">
            <v>C28297</v>
          </cell>
          <cell r="KA2695">
            <v>500</v>
          </cell>
          <cell r="KB2695">
            <v>1</v>
          </cell>
          <cell r="KC2695">
            <v>70</v>
          </cell>
        </row>
        <row r="2696">
          <cell r="A2696" t="str">
            <v>C28298</v>
          </cell>
          <cell r="KA2696">
            <v>500</v>
          </cell>
          <cell r="KB2696">
            <v>1</v>
          </cell>
          <cell r="KC2696">
            <v>70</v>
          </cell>
        </row>
        <row r="2697">
          <cell r="A2697" t="str">
            <v>C28180</v>
          </cell>
          <cell r="KA2697">
            <v>500</v>
          </cell>
          <cell r="KB2697">
            <v>1</v>
          </cell>
          <cell r="KC2697">
            <v>70</v>
          </cell>
        </row>
        <row r="2698">
          <cell r="A2698" t="str">
            <v>C29500</v>
          </cell>
          <cell r="KA2698">
            <v>250</v>
          </cell>
          <cell r="KB2698">
            <v>1</v>
          </cell>
          <cell r="KC2698">
            <v>40</v>
          </cell>
        </row>
        <row r="2699">
          <cell r="A2699" t="str">
            <v>C29765</v>
          </cell>
          <cell r="KA2699">
            <v>250</v>
          </cell>
          <cell r="KB2699">
            <v>1</v>
          </cell>
          <cell r="KC2699">
            <v>55</v>
          </cell>
        </row>
        <row r="2700">
          <cell r="A2700" t="str">
            <v>C29667</v>
          </cell>
          <cell r="KA2700">
            <v>500</v>
          </cell>
          <cell r="KB2700">
            <v>1</v>
          </cell>
          <cell r="KC2700">
            <v>70</v>
          </cell>
        </row>
        <row r="2701">
          <cell r="A2701" t="str">
            <v>C29725</v>
          </cell>
          <cell r="KA2701">
            <v>250</v>
          </cell>
          <cell r="KB2701">
            <v>1</v>
          </cell>
          <cell r="KC2701">
            <v>40</v>
          </cell>
        </row>
        <row r="2702">
          <cell r="A2702" t="str">
            <v>C25242</v>
          </cell>
          <cell r="KA2702">
            <v>500</v>
          </cell>
          <cell r="KB2702">
            <v>1</v>
          </cell>
          <cell r="KC2702">
            <v>70</v>
          </cell>
        </row>
        <row r="2703">
          <cell r="A2703" t="str">
            <v>C25598</v>
          </cell>
          <cell r="KA2703">
            <v>250</v>
          </cell>
          <cell r="KB2703">
            <v>1</v>
          </cell>
          <cell r="KC2703">
            <v>40</v>
          </cell>
        </row>
        <row r="2704">
          <cell r="A2704" t="str">
            <v>C24775</v>
          </cell>
          <cell r="KA2704">
            <v>500</v>
          </cell>
          <cell r="KB2704">
            <v>1</v>
          </cell>
          <cell r="KC2704">
            <v>70</v>
          </cell>
        </row>
        <row r="2705">
          <cell r="A2705" t="str">
            <v>C24679</v>
          </cell>
          <cell r="KA2705">
            <v>500</v>
          </cell>
          <cell r="KB2705">
            <v>1</v>
          </cell>
          <cell r="KC2705">
            <v>70</v>
          </cell>
        </row>
        <row r="2706">
          <cell r="A2706" t="str">
            <v>C24932</v>
          </cell>
          <cell r="KA2706">
            <v>250</v>
          </cell>
          <cell r="KB2706">
            <v>1</v>
          </cell>
          <cell r="KC2706">
            <v>40</v>
          </cell>
        </row>
        <row r="2707">
          <cell r="A2707" t="str">
            <v>C27293</v>
          </cell>
          <cell r="KA2707">
            <v>250</v>
          </cell>
          <cell r="KB2707">
            <v>1</v>
          </cell>
          <cell r="KC2707">
            <v>40</v>
          </cell>
        </row>
        <row r="2708">
          <cell r="A2708" t="str">
            <v>C27093</v>
          </cell>
          <cell r="KA2708">
            <v>500</v>
          </cell>
          <cell r="KB2708">
            <v>1</v>
          </cell>
          <cell r="KC2708">
            <v>70</v>
          </cell>
        </row>
        <row r="2709">
          <cell r="A2709" t="str">
            <v>C26078</v>
          </cell>
          <cell r="KA2709">
            <v>500</v>
          </cell>
          <cell r="KB2709">
            <v>1</v>
          </cell>
          <cell r="KC2709">
            <v>70</v>
          </cell>
        </row>
        <row r="2710">
          <cell r="A2710" t="str">
            <v>C25773</v>
          </cell>
          <cell r="KA2710">
            <v>500</v>
          </cell>
          <cell r="KB2710">
            <v>1</v>
          </cell>
          <cell r="KC2710">
            <v>27</v>
          </cell>
        </row>
        <row r="2711">
          <cell r="A2711" t="str">
            <v>C21087</v>
          </cell>
          <cell r="KA2711">
            <v>500</v>
          </cell>
          <cell r="KB2711">
            <v>1</v>
          </cell>
          <cell r="KC2711">
            <v>70</v>
          </cell>
        </row>
        <row r="2712">
          <cell r="A2712" t="str">
            <v>C20923</v>
          </cell>
          <cell r="KA2712">
            <v>500</v>
          </cell>
          <cell r="KB2712">
            <v>1</v>
          </cell>
          <cell r="KC2712">
            <v>70</v>
          </cell>
        </row>
        <row r="2713">
          <cell r="A2713" t="str">
            <v>C20942</v>
          </cell>
          <cell r="KA2713">
            <v>250</v>
          </cell>
          <cell r="KB2713">
            <v>1</v>
          </cell>
          <cell r="KC2713">
            <v>40</v>
          </cell>
        </row>
        <row r="2714">
          <cell r="A2714" t="str">
            <v>C20708</v>
          </cell>
          <cell r="KA2714">
            <v>500</v>
          </cell>
          <cell r="KB2714">
            <v>1</v>
          </cell>
          <cell r="KC2714">
            <v>70</v>
          </cell>
        </row>
        <row r="2715">
          <cell r="A2715" t="str">
            <v>C20663</v>
          </cell>
          <cell r="KA2715">
            <v>500</v>
          </cell>
          <cell r="KB2715">
            <v>1</v>
          </cell>
          <cell r="KC2715">
            <v>70</v>
          </cell>
        </row>
        <row r="2716">
          <cell r="A2716" t="str">
            <v>C20785</v>
          </cell>
          <cell r="KA2716">
            <v>250</v>
          </cell>
          <cell r="KB2716">
            <v>1</v>
          </cell>
          <cell r="KC2716">
            <v>40</v>
          </cell>
        </row>
        <row r="2717">
          <cell r="A2717" t="str">
            <v>C20818</v>
          </cell>
          <cell r="KA2717">
            <v>500</v>
          </cell>
          <cell r="KB2717">
            <v>1</v>
          </cell>
          <cell r="KC2717">
            <v>70</v>
          </cell>
        </row>
        <row r="2718">
          <cell r="A2718" t="str">
            <v>C20562</v>
          </cell>
          <cell r="KA2718">
            <v>500</v>
          </cell>
          <cell r="KB2718">
            <v>1</v>
          </cell>
          <cell r="KC2718">
            <v>70</v>
          </cell>
        </row>
        <row r="2719">
          <cell r="A2719" t="str">
            <v>C21541</v>
          </cell>
          <cell r="KA2719">
            <v>250</v>
          </cell>
          <cell r="KB2719">
            <v>1</v>
          </cell>
          <cell r="KC2719">
            <v>40</v>
          </cell>
        </row>
        <row r="2720">
          <cell r="A2720" t="str">
            <v>C21699</v>
          </cell>
          <cell r="KA2720">
            <v>500</v>
          </cell>
          <cell r="KB2720">
            <v>1</v>
          </cell>
          <cell r="KC2720">
            <v>70</v>
          </cell>
        </row>
        <row r="2721">
          <cell r="A2721" t="str">
            <v>C22171</v>
          </cell>
          <cell r="KA2721">
            <v>500</v>
          </cell>
          <cell r="KB2721">
            <v>1</v>
          </cell>
          <cell r="KC2721">
            <v>70</v>
          </cell>
        </row>
        <row r="2722">
          <cell r="A2722" t="str">
            <v>C22173</v>
          </cell>
          <cell r="KA2722">
            <v>500</v>
          </cell>
          <cell r="KB2722">
            <v>1</v>
          </cell>
          <cell r="KC2722">
            <v>70</v>
          </cell>
        </row>
        <row r="2723">
          <cell r="A2723" t="str">
            <v>C21839</v>
          </cell>
          <cell r="KA2723">
            <v>500</v>
          </cell>
          <cell r="KB2723">
            <v>1</v>
          </cell>
          <cell r="KC2723">
            <v>70</v>
          </cell>
        </row>
        <row r="2724">
          <cell r="A2724" t="str">
            <v>C23790</v>
          </cell>
          <cell r="KA2724">
            <v>500</v>
          </cell>
          <cell r="KB2724">
            <v>1</v>
          </cell>
          <cell r="KC2724">
            <v>70</v>
          </cell>
        </row>
        <row r="2725">
          <cell r="A2725" t="str">
            <v>C23896</v>
          </cell>
          <cell r="KA2725">
            <v>500</v>
          </cell>
          <cell r="KB2725">
            <v>1</v>
          </cell>
          <cell r="KC2725">
            <v>70</v>
          </cell>
        </row>
        <row r="2726">
          <cell r="A2726" t="str">
            <v>C23455</v>
          </cell>
          <cell r="KA2726">
            <v>250</v>
          </cell>
          <cell r="KB2726">
            <v>1</v>
          </cell>
          <cell r="KC2726">
            <v>40</v>
          </cell>
        </row>
        <row r="2727">
          <cell r="A2727" t="str">
            <v>C23016</v>
          </cell>
          <cell r="KA2727">
            <v>500</v>
          </cell>
          <cell r="KB2727">
            <v>1</v>
          </cell>
          <cell r="KC2727">
            <v>70</v>
          </cell>
        </row>
        <row r="2728">
          <cell r="A2728" t="str">
            <v>C22273</v>
          </cell>
          <cell r="KA2728">
            <v>500</v>
          </cell>
          <cell r="KB2728">
            <v>1</v>
          </cell>
          <cell r="KC2728">
            <v>70</v>
          </cell>
        </row>
        <row r="2729">
          <cell r="A2729" t="str">
            <v>C22315</v>
          </cell>
          <cell r="KA2729">
            <v>250</v>
          </cell>
          <cell r="KB2729">
            <v>1</v>
          </cell>
          <cell r="KC2729">
            <v>40</v>
          </cell>
        </row>
        <row r="2730">
          <cell r="A2730" t="str">
            <v>C16945</v>
          </cell>
          <cell r="KA2730">
            <v>500</v>
          </cell>
          <cell r="KB2730">
            <v>1</v>
          </cell>
          <cell r="KC2730">
            <v>27</v>
          </cell>
        </row>
        <row r="2731">
          <cell r="A2731" t="str">
            <v>C17094</v>
          </cell>
          <cell r="KA2731">
            <v>250</v>
          </cell>
          <cell r="KB2731">
            <v>1</v>
          </cell>
          <cell r="KC2731">
            <v>40</v>
          </cell>
        </row>
        <row r="2732">
          <cell r="A2732" t="str">
            <v>C17655</v>
          </cell>
          <cell r="KA2732">
            <v>500</v>
          </cell>
          <cell r="KB2732">
            <v>1</v>
          </cell>
          <cell r="KC2732">
            <v>27</v>
          </cell>
        </row>
        <row r="2733">
          <cell r="A2733" t="str">
            <v>C18018</v>
          </cell>
          <cell r="KA2733">
            <v>500</v>
          </cell>
          <cell r="KB2733">
            <v>1</v>
          </cell>
          <cell r="KC2733">
            <v>70</v>
          </cell>
        </row>
        <row r="2734">
          <cell r="A2734" t="str">
            <v>C18061</v>
          </cell>
          <cell r="KA2734">
            <v>250</v>
          </cell>
          <cell r="KB2734">
            <v>1</v>
          </cell>
          <cell r="KC2734">
            <v>40</v>
          </cell>
        </row>
        <row r="2735">
          <cell r="A2735" t="str">
            <v>C18733</v>
          </cell>
          <cell r="KA2735">
            <v>500</v>
          </cell>
          <cell r="KB2735">
            <v>1</v>
          </cell>
          <cell r="KC2735">
            <v>70</v>
          </cell>
        </row>
        <row r="2736">
          <cell r="A2736" t="str">
            <v>C18736</v>
          </cell>
          <cell r="KA2736">
            <v>500</v>
          </cell>
          <cell r="KB2736">
            <v>1</v>
          </cell>
          <cell r="KC2736">
            <v>70</v>
          </cell>
        </row>
        <row r="2737">
          <cell r="A2737" t="str">
            <v>C19303</v>
          </cell>
          <cell r="KA2737">
            <v>500</v>
          </cell>
          <cell r="KB2737">
            <v>1</v>
          </cell>
          <cell r="KC2737">
            <v>70</v>
          </cell>
        </row>
        <row r="2738">
          <cell r="A2738" t="str">
            <v>C19429</v>
          </cell>
          <cell r="KA2738">
            <v>500</v>
          </cell>
          <cell r="KB2738">
            <v>1</v>
          </cell>
          <cell r="KC2738">
            <v>70</v>
          </cell>
        </row>
        <row r="2739">
          <cell r="A2739" t="str">
            <v>C19684</v>
          </cell>
          <cell r="KA2739">
            <v>250</v>
          </cell>
          <cell r="KB2739">
            <v>1</v>
          </cell>
          <cell r="KC2739">
            <v>40</v>
          </cell>
        </row>
        <row r="2740">
          <cell r="A2740" t="str">
            <v>C19685</v>
          </cell>
          <cell r="KA2740">
            <v>250</v>
          </cell>
          <cell r="KB2740">
            <v>1</v>
          </cell>
          <cell r="KC2740">
            <v>40</v>
          </cell>
        </row>
        <row r="2741">
          <cell r="A2741" t="str">
            <v>C19625</v>
          </cell>
          <cell r="KA2741">
            <v>500</v>
          </cell>
          <cell r="KB2741">
            <v>1</v>
          </cell>
          <cell r="KC2741">
            <v>70</v>
          </cell>
        </row>
        <row r="2742">
          <cell r="A2742" t="str">
            <v>C19613</v>
          </cell>
          <cell r="KA2742">
            <v>500</v>
          </cell>
          <cell r="KB2742">
            <v>1</v>
          </cell>
          <cell r="KC2742">
            <v>70</v>
          </cell>
        </row>
        <row r="2743">
          <cell r="A2743" t="str">
            <v>C19969</v>
          </cell>
          <cell r="KA2743">
            <v>250</v>
          </cell>
          <cell r="KB2743">
            <v>1</v>
          </cell>
          <cell r="KC2743">
            <v>40</v>
          </cell>
        </row>
        <row r="2744">
          <cell r="A2744" t="str">
            <v>C20030</v>
          </cell>
          <cell r="KA2744">
            <v>500</v>
          </cell>
          <cell r="KB2744">
            <v>1</v>
          </cell>
          <cell r="KC2744">
            <v>70</v>
          </cell>
        </row>
        <row r="2745">
          <cell r="A2745" t="str">
            <v>C20031</v>
          </cell>
          <cell r="KA2745">
            <v>500</v>
          </cell>
          <cell r="KB2745">
            <v>1</v>
          </cell>
          <cell r="KC2745">
            <v>70</v>
          </cell>
        </row>
        <row r="2746">
          <cell r="A2746" t="str">
            <v>C20264</v>
          </cell>
          <cell r="KA2746">
            <v>500</v>
          </cell>
          <cell r="KB2746">
            <v>1</v>
          </cell>
          <cell r="KC2746">
            <v>70</v>
          </cell>
        </row>
        <row r="2747">
          <cell r="A2747" t="str">
            <v>C20279</v>
          </cell>
          <cell r="KA2747">
            <v>500</v>
          </cell>
          <cell r="KB2747">
            <v>1</v>
          </cell>
          <cell r="KC2747">
            <v>70</v>
          </cell>
        </row>
        <row r="2748">
          <cell r="A2748" t="str">
            <v>C20280</v>
          </cell>
          <cell r="KA2748">
            <v>500</v>
          </cell>
          <cell r="KB2748">
            <v>1</v>
          </cell>
          <cell r="KC2748">
            <v>70</v>
          </cell>
        </row>
        <row r="2749">
          <cell r="A2749" t="str">
            <v>C00087</v>
          </cell>
          <cell r="KA2749">
            <v>500</v>
          </cell>
          <cell r="KB2749">
            <v>1</v>
          </cell>
          <cell r="KC2749">
            <v>70</v>
          </cell>
        </row>
        <row r="2750">
          <cell r="A2750" t="str">
            <v>C00095</v>
          </cell>
          <cell r="KA2750">
            <v>500</v>
          </cell>
          <cell r="KB2750">
            <v>1</v>
          </cell>
          <cell r="KC2750">
            <v>70</v>
          </cell>
        </row>
        <row r="2751">
          <cell r="A2751" t="str">
            <v>C00054</v>
          </cell>
          <cell r="KA2751">
            <v>500</v>
          </cell>
          <cell r="KB2751">
            <v>1</v>
          </cell>
          <cell r="KC2751">
            <v>70</v>
          </cell>
        </row>
        <row r="2752">
          <cell r="A2752" t="str">
            <v>C15859</v>
          </cell>
          <cell r="KA2752">
            <v>250</v>
          </cell>
          <cell r="KB2752">
            <v>1</v>
          </cell>
          <cell r="KC2752">
            <v>40</v>
          </cell>
        </row>
        <row r="2753">
          <cell r="A2753" t="str">
            <v>C15902</v>
          </cell>
          <cell r="KA2753">
            <v>250</v>
          </cell>
          <cell r="KB2753">
            <v>1</v>
          </cell>
          <cell r="KC2753">
            <v>40</v>
          </cell>
        </row>
        <row r="2754">
          <cell r="A2754" t="str">
            <v>P28541</v>
          </cell>
          <cell r="KA2754">
            <v>500</v>
          </cell>
          <cell r="KB2754">
            <v>1</v>
          </cell>
          <cell r="KC2754">
            <v>70</v>
          </cell>
        </row>
        <row r="2755">
          <cell r="A2755" t="str">
            <v>P28422</v>
          </cell>
          <cell r="KA2755">
            <v>500</v>
          </cell>
          <cell r="KB2755">
            <v>1</v>
          </cell>
          <cell r="KC2755">
            <v>70</v>
          </cell>
        </row>
        <row r="2756">
          <cell r="A2756" t="str">
            <v>P28423</v>
          </cell>
          <cell r="KA2756">
            <v>500</v>
          </cell>
          <cell r="KB2756">
            <v>1</v>
          </cell>
          <cell r="KC2756">
            <v>70</v>
          </cell>
        </row>
        <row r="2757">
          <cell r="A2757" t="str">
            <v>P28297</v>
          </cell>
          <cell r="KA2757">
            <v>500</v>
          </cell>
          <cell r="KB2757">
            <v>1</v>
          </cell>
          <cell r="KC2757">
            <v>70</v>
          </cell>
        </row>
        <row r="2758">
          <cell r="A2758" t="str">
            <v>P28298</v>
          </cell>
          <cell r="KA2758">
            <v>500</v>
          </cell>
          <cell r="KB2758">
            <v>1</v>
          </cell>
          <cell r="KC2758">
            <v>70</v>
          </cell>
        </row>
        <row r="2759">
          <cell r="A2759" t="str">
            <v>P28180</v>
          </cell>
          <cell r="KA2759">
            <v>500</v>
          </cell>
          <cell r="KB2759">
            <v>1</v>
          </cell>
          <cell r="KC2759">
            <v>70</v>
          </cell>
        </row>
        <row r="2760">
          <cell r="A2760" t="str">
            <v>P27945</v>
          </cell>
          <cell r="KA2760">
            <v>500</v>
          </cell>
          <cell r="KB2760">
            <v>1</v>
          </cell>
          <cell r="KC2760">
            <v>70</v>
          </cell>
        </row>
        <row r="2761">
          <cell r="A2761" t="str">
            <v>P29667</v>
          </cell>
          <cell r="KA2761">
            <v>500</v>
          </cell>
          <cell r="KB2761">
            <v>1</v>
          </cell>
          <cell r="KC2761">
            <v>70</v>
          </cell>
        </row>
        <row r="2762">
          <cell r="A2762" t="str">
            <v>P29725</v>
          </cell>
          <cell r="KA2762">
            <v>250</v>
          </cell>
          <cell r="KB2762">
            <v>1</v>
          </cell>
          <cell r="KC2762">
            <v>40</v>
          </cell>
        </row>
        <row r="2763">
          <cell r="A2763" t="str">
            <v>P29834</v>
          </cell>
          <cell r="KA2763">
            <v>500</v>
          </cell>
          <cell r="KB2763">
            <v>1</v>
          </cell>
          <cell r="KC2763">
            <v>70</v>
          </cell>
        </row>
        <row r="2764">
          <cell r="A2764" t="str">
            <v>P29765</v>
          </cell>
          <cell r="KA2764">
            <v>250</v>
          </cell>
          <cell r="KB2764">
            <v>1</v>
          </cell>
          <cell r="KC2764">
            <v>55</v>
          </cell>
        </row>
        <row r="2765">
          <cell r="A2765" t="str">
            <v>P29500</v>
          </cell>
          <cell r="KA2765">
            <v>250</v>
          </cell>
          <cell r="KB2765">
            <v>1</v>
          </cell>
          <cell r="KC2765">
            <v>40</v>
          </cell>
        </row>
        <row r="2766">
          <cell r="A2766" t="str">
            <v>P25773</v>
          </cell>
          <cell r="KA2766">
            <v>500</v>
          </cell>
          <cell r="KB2766">
            <v>1</v>
          </cell>
          <cell r="KC2766">
            <v>27</v>
          </cell>
        </row>
        <row r="2767">
          <cell r="A2767" t="str">
            <v>P27093</v>
          </cell>
          <cell r="KA2767">
            <v>500</v>
          </cell>
          <cell r="KB2767">
            <v>1</v>
          </cell>
          <cell r="KC2767">
            <v>70</v>
          </cell>
        </row>
        <row r="2768">
          <cell r="A2768" t="str">
            <v>P26078</v>
          </cell>
          <cell r="KA2768">
            <v>500</v>
          </cell>
          <cell r="KB2768">
            <v>1</v>
          </cell>
          <cell r="KC2768">
            <v>70</v>
          </cell>
        </row>
        <row r="2769">
          <cell r="A2769" t="str">
            <v>P27293</v>
          </cell>
          <cell r="KA2769">
            <v>250</v>
          </cell>
          <cell r="KB2769">
            <v>1</v>
          </cell>
          <cell r="KC2769">
            <v>40</v>
          </cell>
        </row>
        <row r="2770">
          <cell r="A2770" t="str">
            <v>P27574</v>
          </cell>
          <cell r="KA2770">
            <v>250</v>
          </cell>
          <cell r="KB2770">
            <v>1</v>
          </cell>
          <cell r="KC2770">
            <v>40</v>
          </cell>
        </row>
        <row r="2771">
          <cell r="A2771" t="str">
            <v>P24775</v>
          </cell>
          <cell r="KA2771">
            <v>500</v>
          </cell>
          <cell r="KB2771">
            <v>1</v>
          </cell>
          <cell r="KC2771">
            <v>70</v>
          </cell>
        </row>
        <row r="2772">
          <cell r="A2772" t="str">
            <v>P24769</v>
          </cell>
          <cell r="KA2772">
            <v>500</v>
          </cell>
          <cell r="KB2772">
            <v>1</v>
          </cell>
          <cell r="KC2772">
            <v>70</v>
          </cell>
        </row>
        <row r="2773">
          <cell r="A2773" t="str">
            <v>P24679</v>
          </cell>
          <cell r="KA2773">
            <v>500</v>
          </cell>
          <cell r="KB2773">
            <v>1</v>
          </cell>
          <cell r="KC2773">
            <v>70</v>
          </cell>
        </row>
        <row r="2774">
          <cell r="A2774" t="str">
            <v>P24932</v>
          </cell>
          <cell r="KA2774">
            <v>250</v>
          </cell>
          <cell r="KB2774">
            <v>1</v>
          </cell>
          <cell r="KC2774">
            <v>40</v>
          </cell>
        </row>
        <row r="2775">
          <cell r="A2775" t="str">
            <v>P25598</v>
          </cell>
          <cell r="KA2775">
            <v>250</v>
          </cell>
          <cell r="KB2775">
            <v>1</v>
          </cell>
          <cell r="KC2775">
            <v>40</v>
          </cell>
        </row>
        <row r="2776">
          <cell r="A2776" t="str">
            <v>P25242</v>
          </cell>
          <cell r="KA2776">
            <v>500</v>
          </cell>
          <cell r="KB2776">
            <v>1</v>
          </cell>
          <cell r="KC2776">
            <v>70</v>
          </cell>
        </row>
        <row r="2777">
          <cell r="A2777" t="str">
            <v>P25136</v>
          </cell>
          <cell r="KA2777">
            <v>500</v>
          </cell>
          <cell r="KB2777">
            <v>1</v>
          </cell>
          <cell r="KC2777">
            <v>70</v>
          </cell>
        </row>
        <row r="2778">
          <cell r="A2778" t="str">
            <v>P23790</v>
          </cell>
          <cell r="KA2778">
            <v>500</v>
          </cell>
          <cell r="KB2778">
            <v>1</v>
          </cell>
          <cell r="KC2778">
            <v>70</v>
          </cell>
        </row>
        <row r="2779">
          <cell r="A2779" t="str">
            <v>P23703</v>
          </cell>
          <cell r="KA2779">
            <v>250</v>
          </cell>
          <cell r="KB2779">
            <v>1</v>
          </cell>
          <cell r="KC2779">
            <v>40</v>
          </cell>
        </row>
        <row r="2780">
          <cell r="A2780" t="str">
            <v>P23896</v>
          </cell>
          <cell r="KA2780">
            <v>500</v>
          </cell>
          <cell r="KB2780">
            <v>1</v>
          </cell>
          <cell r="KC2780">
            <v>70</v>
          </cell>
        </row>
        <row r="2781">
          <cell r="A2781" t="str">
            <v>P23530</v>
          </cell>
          <cell r="KA2781">
            <v>500</v>
          </cell>
          <cell r="KB2781">
            <v>1</v>
          </cell>
          <cell r="KC2781">
            <v>70</v>
          </cell>
        </row>
        <row r="2782">
          <cell r="A2782" t="str">
            <v>P23455</v>
          </cell>
          <cell r="KA2782">
            <v>250</v>
          </cell>
          <cell r="KB2782">
            <v>1</v>
          </cell>
          <cell r="KC2782">
            <v>20</v>
          </cell>
        </row>
        <row r="2783">
          <cell r="A2783" t="str">
            <v>P23451</v>
          </cell>
          <cell r="KA2783">
            <v>500</v>
          </cell>
          <cell r="KB2783">
            <v>1</v>
          </cell>
          <cell r="KC2783">
            <v>70</v>
          </cell>
        </row>
        <row r="2784">
          <cell r="A2784" t="str">
            <v>P23496</v>
          </cell>
          <cell r="KA2784">
            <v>500</v>
          </cell>
          <cell r="KB2784">
            <v>1</v>
          </cell>
          <cell r="KC2784">
            <v>70</v>
          </cell>
        </row>
        <row r="2785">
          <cell r="A2785" t="str">
            <v>P24406</v>
          </cell>
          <cell r="KA2785">
            <v>500</v>
          </cell>
          <cell r="KB2785">
            <v>1</v>
          </cell>
          <cell r="KC2785">
            <v>70</v>
          </cell>
        </row>
        <row r="2786">
          <cell r="A2786" t="str">
            <v>P24179</v>
          </cell>
          <cell r="KA2786">
            <v>500</v>
          </cell>
          <cell r="KB2786">
            <v>1</v>
          </cell>
          <cell r="KC2786">
            <v>70</v>
          </cell>
        </row>
        <row r="2787">
          <cell r="A2787" t="str">
            <v>P22835</v>
          </cell>
          <cell r="KA2787">
            <v>500</v>
          </cell>
          <cell r="KB2787">
            <v>1</v>
          </cell>
          <cell r="KC2787">
            <v>70</v>
          </cell>
        </row>
        <row r="2788">
          <cell r="A2788" t="str">
            <v>P23016</v>
          </cell>
          <cell r="KA2788">
            <v>500</v>
          </cell>
          <cell r="KB2788">
            <v>1</v>
          </cell>
          <cell r="KC2788">
            <v>70</v>
          </cell>
        </row>
        <row r="2789">
          <cell r="A2789" t="str">
            <v>P22387</v>
          </cell>
          <cell r="KA2789">
            <v>500</v>
          </cell>
          <cell r="KB2789">
            <v>1</v>
          </cell>
          <cell r="KC2789">
            <v>70</v>
          </cell>
        </row>
        <row r="2790">
          <cell r="A2790" t="str">
            <v>P22315</v>
          </cell>
          <cell r="KA2790">
            <v>250</v>
          </cell>
          <cell r="KB2790">
            <v>1</v>
          </cell>
          <cell r="KC2790">
            <v>40</v>
          </cell>
        </row>
        <row r="2791">
          <cell r="A2791" t="str">
            <v>P22273</v>
          </cell>
          <cell r="KA2791">
            <v>500</v>
          </cell>
          <cell r="KB2791">
            <v>1</v>
          </cell>
          <cell r="KC2791">
            <v>70</v>
          </cell>
        </row>
        <row r="2792">
          <cell r="A2792" t="str">
            <v>P22264</v>
          </cell>
          <cell r="KA2792">
            <v>500</v>
          </cell>
          <cell r="KB2792">
            <v>1</v>
          </cell>
          <cell r="KC2792">
            <v>70</v>
          </cell>
        </row>
        <row r="2793">
          <cell r="A2793" t="str">
            <v>P22171</v>
          </cell>
          <cell r="KA2793">
            <v>500</v>
          </cell>
          <cell r="KB2793">
            <v>1</v>
          </cell>
          <cell r="KC2793">
            <v>70</v>
          </cell>
        </row>
        <row r="2794">
          <cell r="A2794" t="str">
            <v>P22173</v>
          </cell>
          <cell r="KA2794">
            <v>500</v>
          </cell>
          <cell r="KB2794">
            <v>1</v>
          </cell>
          <cell r="KC2794">
            <v>70</v>
          </cell>
        </row>
        <row r="2795">
          <cell r="A2795" t="str">
            <v>P21839</v>
          </cell>
          <cell r="KA2795">
            <v>500</v>
          </cell>
          <cell r="KB2795">
            <v>1</v>
          </cell>
          <cell r="KC2795">
            <v>70</v>
          </cell>
        </row>
        <row r="2796">
          <cell r="A2796" t="str">
            <v>P21840</v>
          </cell>
          <cell r="KA2796">
            <v>500</v>
          </cell>
          <cell r="KB2796">
            <v>1</v>
          </cell>
          <cell r="KC2796">
            <v>70</v>
          </cell>
        </row>
        <row r="2797">
          <cell r="A2797" t="str">
            <v>P21699</v>
          </cell>
          <cell r="KA2797">
            <v>500</v>
          </cell>
          <cell r="KB2797">
            <v>1</v>
          </cell>
          <cell r="KC2797">
            <v>70</v>
          </cell>
        </row>
        <row r="2798">
          <cell r="A2798" t="str">
            <v>P22087</v>
          </cell>
          <cell r="KA2798">
            <v>500</v>
          </cell>
          <cell r="KB2798">
            <v>1</v>
          </cell>
          <cell r="KC2798">
            <v>70</v>
          </cell>
        </row>
        <row r="2799">
          <cell r="A2799" t="str">
            <v>P22117</v>
          </cell>
          <cell r="KA2799">
            <v>500</v>
          </cell>
          <cell r="KB2799">
            <v>1</v>
          </cell>
          <cell r="KC2799">
            <v>70</v>
          </cell>
        </row>
        <row r="2800">
          <cell r="A2800" t="str">
            <v>P21120</v>
          </cell>
          <cell r="KA2800">
            <v>500</v>
          </cell>
          <cell r="KB2800">
            <v>1</v>
          </cell>
          <cell r="KC2800">
            <v>70</v>
          </cell>
        </row>
        <row r="2801">
          <cell r="A2801" t="str">
            <v>P21022</v>
          </cell>
          <cell r="KA2801">
            <v>500</v>
          </cell>
          <cell r="KB2801">
            <v>1</v>
          </cell>
          <cell r="KC2801">
            <v>70</v>
          </cell>
        </row>
        <row r="2802">
          <cell r="A2802" t="str">
            <v>P21087</v>
          </cell>
          <cell r="KA2802">
            <v>500</v>
          </cell>
          <cell r="KB2802">
            <v>1</v>
          </cell>
          <cell r="KC2802">
            <v>70</v>
          </cell>
        </row>
        <row r="2803">
          <cell r="A2803" t="str">
            <v>P21541</v>
          </cell>
          <cell r="KA2803">
            <v>250</v>
          </cell>
          <cell r="KB2803">
            <v>1</v>
          </cell>
          <cell r="KC2803">
            <v>20</v>
          </cell>
        </row>
        <row r="2804">
          <cell r="A2804" t="str">
            <v>P21451</v>
          </cell>
          <cell r="KA2804">
            <v>500</v>
          </cell>
          <cell r="KB2804">
            <v>1</v>
          </cell>
          <cell r="KC2804">
            <v>70</v>
          </cell>
        </row>
        <row r="2805">
          <cell r="A2805" t="str">
            <v>P21425</v>
          </cell>
          <cell r="KA2805">
            <v>500</v>
          </cell>
          <cell r="KB2805">
            <v>1</v>
          </cell>
          <cell r="KC2805">
            <v>70</v>
          </cell>
        </row>
        <row r="2806">
          <cell r="A2806" t="str">
            <v>P20663</v>
          </cell>
          <cell r="KA2806">
            <v>500</v>
          </cell>
          <cell r="KB2806">
            <v>1</v>
          </cell>
          <cell r="KC2806">
            <v>70</v>
          </cell>
        </row>
        <row r="2807">
          <cell r="A2807" t="str">
            <v>P20530</v>
          </cell>
          <cell r="KA2807">
            <v>500</v>
          </cell>
          <cell r="KB2807">
            <v>1</v>
          </cell>
          <cell r="KC2807">
            <v>70</v>
          </cell>
        </row>
        <row r="2808">
          <cell r="A2808" t="str">
            <v>P20562</v>
          </cell>
          <cell r="KA2808">
            <v>500</v>
          </cell>
          <cell r="KB2808">
            <v>1</v>
          </cell>
          <cell r="KC2808">
            <v>70</v>
          </cell>
        </row>
        <row r="2809">
          <cell r="A2809" t="str">
            <v>P20818</v>
          </cell>
          <cell r="KA2809">
            <v>500</v>
          </cell>
          <cell r="KB2809">
            <v>1</v>
          </cell>
          <cell r="KC2809">
            <v>70</v>
          </cell>
        </row>
        <row r="2810">
          <cell r="A2810" t="str">
            <v>P20942</v>
          </cell>
          <cell r="KA2810">
            <v>250</v>
          </cell>
          <cell r="KB2810">
            <v>1</v>
          </cell>
          <cell r="KC2810">
            <v>40</v>
          </cell>
        </row>
        <row r="2811">
          <cell r="A2811" t="str">
            <v>P20923</v>
          </cell>
          <cell r="KA2811">
            <v>500</v>
          </cell>
          <cell r="KB2811">
            <v>1</v>
          </cell>
          <cell r="KC2811">
            <v>70</v>
          </cell>
        </row>
        <row r="2812">
          <cell r="A2812" t="str">
            <v>P20938</v>
          </cell>
          <cell r="KA2812">
            <v>500</v>
          </cell>
          <cell r="KB2812">
            <v>1</v>
          </cell>
          <cell r="KC2812">
            <v>70</v>
          </cell>
        </row>
        <row r="2813">
          <cell r="A2813" t="str">
            <v>P20708</v>
          </cell>
          <cell r="KA2813">
            <v>500</v>
          </cell>
          <cell r="KB2813">
            <v>1</v>
          </cell>
          <cell r="KC2813">
            <v>70</v>
          </cell>
        </row>
        <row r="2814">
          <cell r="A2814" t="str">
            <v>P20785</v>
          </cell>
          <cell r="KA2814">
            <v>250</v>
          </cell>
          <cell r="KB2814">
            <v>1</v>
          </cell>
          <cell r="KC2814">
            <v>40</v>
          </cell>
        </row>
        <row r="2815">
          <cell r="A2815" t="str">
            <v>P19787</v>
          </cell>
          <cell r="KA2815">
            <v>250</v>
          </cell>
          <cell r="KB2815">
            <v>1</v>
          </cell>
          <cell r="KC2815">
            <v>40</v>
          </cell>
        </row>
        <row r="2816">
          <cell r="A2816" t="str">
            <v>P20030</v>
          </cell>
          <cell r="KA2816">
            <v>500</v>
          </cell>
          <cell r="KB2816">
            <v>1</v>
          </cell>
          <cell r="KC2816">
            <v>70</v>
          </cell>
        </row>
        <row r="2817">
          <cell r="A2817" t="str">
            <v>P20031</v>
          </cell>
          <cell r="KA2817">
            <v>500</v>
          </cell>
          <cell r="KB2817">
            <v>1</v>
          </cell>
          <cell r="KC2817">
            <v>70</v>
          </cell>
        </row>
        <row r="2818">
          <cell r="A2818" t="str">
            <v>P19969</v>
          </cell>
          <cell r="KA2818">
            <v>250</v>
          </cell>
          <cell r="KB2818">
            <v>1</v>
          </cell>
          <cell r="KC2818">
            <v>40</v>
          </cell>
        </row>
        <row r="2819">
          <cell r="A2819" t="str">
            <v>P19914</v>
          </cell>
          <cell r="KA2819">
            <v>500</v>
          </cell>
          <cell r="KB2819">
            <v>1</v>
          </cell>
          <cell r="KC2819">
            <v>70</v>
          </cell>
        </row>
        <row r="2820">
          <cell r="A2820" t="str">
            <v>P20302</v>
          </cell>
          <cell r="KA2820">
            <v>500</v>
          </cell>
          <cell r="KB2820">
            <v>1</v>
          </cell>
          <cell r="KC2820">
            <v>70</v>
          </cell>
        </row>
        <row r="2821">
          <cell r="A2821" t="str">
            <v>P20264</v>
          </cell>
          <cell r="KA2821">
            <v>500</v>
          </cell>
          <cell r="KB2821">
            <v>1</v>
          </cell>
          <cell r="KC2821">
            <v>70</v>
          </cell>
        </row>
        <row r="2822">
          <cell r="A2822" t="str">
            <v>P20279</v>
          </cell>
          <cell r="KA2822">
            <v>500</v>
          </cell>
          <cell r="KB2822">
            <v>1</v>
          </cell>
          <cell r="KC2822">
            <v>70</v>
          </cell>
        </row>
        <row r="2823">
          <cell r="A2823" t="str">
            <v>P20280</v>
          </cell>
          <cell r="KA2823">
            <v>500</v>
          </cell>
          <cell r="KB2823">
            <v>1</v>
          </cell>
          <cell r="KC2823">
            <v>70</v>
          </cell>
        </row>
        <row r="2824">
          <cell r="A2824" t="str">
            <v>P20209</v>
          </cell>
          <cell r="KA2824">
            <v>500</v>
          </cell>
          <cell r="KB2824">
            <v>1</v>
          </cell>
          <cell r="KC2824">
            <v>70</v>
          </cell>
        </row>
        <row r="2825">
          <cell r="A2825" t="str">
            <v>P18736</v>
          </cell>
          <cell r="KA2825">
            <v>500</v>
          </cell>
          <cell r="KB2825">
            <v>1</v>
          </cell>
          <cell r="KC2825">
            <v>70</v>
          </cell>
        </row>
        <row r="2826">
          <cell r="A2826" t="str">
            <v>P18733</v>
          </cell>
          <cell r="KA2826">
            <v>500</v>
          </cell>
          <cell r="KB2826">
            <v>1</v>
          </cell>
          <cell r="KC2826">
            <v>70</v>
          </cell>
        </row>
        <row r="2827">
          <cell r="A2827" t="str">
            <v>P18730</v>
          </cell>
          <cell r="KA2827">
            <v>500</v>
          </cell>
          <cell r="KB2827">
            <v>1</v>
          </cell>
          <cell r="KC2827">
            <v>70</v>
          </cell>
        </row>
        <row r="2828">
          <cell r="A2828" t="str">
            <v>P19718</v>
          </cell>
          <cell r="KA2828">
            <v>500</v>
          </cell>
          <cell r="KB2828">
            <v>1</v>
          </cell>
          <cell r="KC2828">
            <v>70</v>
          </cell>
        </row>
        <row r="2829">
          <cell r="A2829" t="str">
            <v>P19684</v>
          </cell>
          <cell r="KA2829">
            <v>250</v>
          </cell>
          <cell r="KB2829">
            <v>1</v>
          </cell>
          <cell r="KC2829">
            <v>40</v>
          </cell>
        </row>
        <row r="2830">
          <cell r="A2830" t="str">
            <v>P19685</v>
          </cell>
          <cell r="KA2830">
            <v>250</v>
          </cell>
          <cell r="KB2830">
            <v>1</v>
          </cell>
          <cell r="KC2830">
            <v>20</v>
          </cell>
        </row>
        <row r="2831">
          <cell r="A2831" t="str">
            <v>P19613</v>
          </cell>
          <cell r="KA2831">
            <v>500</v>
          </cell>
          <cell r="KB2831">
            <v>1</v>
          </cell>
          <cell r="KC2831">
            <v>70</v>
          </cell>
        </row>
        <row r="2832">
          <cell r="A2832" t="str">
            <v>P19625</v>
          </cell>
          <cell r="KA2832">
            <v>500</v>
          </cell>
          <cell r="KB2832">
            <v>1</v>
          </cell>
          <cell r="KC2832">
            <v>70</v>
          </cell>
        </row>
        <row r="2833">
          <cell r="A2833" t="str">
            <v>P19463</v>
          </cell>
          <cell r="KA2833">
            <v>250</v>
          </cell>
          <cell r="KB2833">
            <v>1</v>
          </cell>
          <cell r="KC2833">
            <v>20</v>
          </cell>
        </row>
        <row r="2834">
          <cell r="A2834" t="str">
            <v>P19381</v>
          </cell>
          <cell r="KA2834">
            <v>500</v>
          </cell>
          <cell r="KB2834">
            <v>1</v>
          </cell>
          <cell r="KC2834">
            <v>70</v>
          </cell>
        </row>
        <row r="2835">
          <cell r="A2835" t="str">
            <v>P19420</v>
          </cell>
          <cell r="KA2835">
            <v>250</v>
          </cell>
          <cell r="KB2835">
            <v>1</v>
          </cell>
          <cell r="KC2835">
            <v>20</v>
          </cell>
        </row>
        <row r="2836">
          <cell r="A2836" t="str">
            <v>P19429</v>
          </cell>
          <cell r="KA2836">
            <v>500</v>
          </cell>
          <cell r="KB2836">
            <v>1</v>
          </cell>
          <cell r="KC2836">
            <v>70</v>
          </cell>
        </row>
        <row r="2837">
          <cell r="A2837" t="str">
            <v>P19303</v>
          </cell>
          <cell r="KA2837">
            <v>500</v>
          </cell>
          <cell r="KB2837">
            <v>1</v>
          </cell>
          <cell r="KC2837">
            <v>70</v>
          </cell>
        </row>
        <row r="2838">
          <cell r="A2838" t="str">
            <v>P18472</v>
          </cell>
          <cell r="KA2838">
            <v>500</v>
          </cell>
          <cell r="KB2838">
            <v>1</v>
          </cell>
          <cell r="KC2838">
            <v>70</v>
          </cell>
        </row>
        <row r="2839">
          <cell r="A2839" t="str">
            <v>P18061</v>
          </cell>
          <cell r="KA2839">
            <v>250</v>
          </cell>
          <cell r="KB2839">
            <v>1</v>
          </cell>
          <cell r="KC2839">
            <v>40</v>
          </cell>
        </row>
        <row r="2840">
          <cell r="A2840" t="str">
            <v>P18018</v>
          </cell>
          <cell r="KA2840">
            <v>500</v>
          </cell>
          <cell r="KB2840">
            <v>1</v>
          </cell>
          <cell r="KC2840">
            <v>70</v>
          </cell>
        </row>
        <row r="2841">
          <cell r="A2841" t="str">
            <v>P17655</v>
          </cell>
          <cell r="KA2841">
            <v>500</v>
          </cell>
          <cell r="KB2841">
            <v>1</v>
          </cell>
          <cell r="KC2841">
            <v>27</v>
          </cell>
        </row>
        <row r="2842">
          <cell r="A2842" t="str">
            <v>P17601</v>
          </cell>
          <cell r="KA2842">
            <v>500</v>
          </cell>
          <cell r="KB2842">
            <v>1</v>
          </cell>
          <cell r="KC2842">
            <v>70</v>
          </cell>
        </row>
        <row r="2843">
          <cell r="A2843" t="str">
            <v>P17503</v>
          </cell>
          <cell r="KA2843">
            <v>500</v>
          </cell>
          <cell r="KB2843">
            <v>1</v>
          </cell>
          <cell r="KC2843">
            <v>70</v>
          </cell>
        </row>
        <row r="2844">
          <cell r="A2844" t="str">
            <v>P17376</v>
          </cell>
          <cell r="KA2844">
            <v>250</v>
          </cell>
          <cell r="KB2844">
            <v>1</v>
          </cell>
          <cell r="KC2844">
            <v>40</v>
          </cell>
        </row>
        <row r="2845">
          <cell r="A2845" t="str">
            <v>P15389</v>
          </cell>
          <cell r="KA2845">
            <v>250</v>
          </cell>
          <cell r="KB2845">
            <v>1</v>
          </cell>
          <cell r="KC2845">
            <v>36</v>
          </cell>
        </row>
        <row r="2846">
          <cell r="A2846" t="str">
            <v>P11605</v>
          </cell>
          <cell r="KA2846">
            <v>250</v>
          </cell>
          <cell r="KB2846">
            <v>1</v>
          </cell>
          <cell r="KC2846">
            <v>18</v>
          </cell>
        </row>
        <row r="2847">
          <cell r="A2847" t="str">
            <v>G00534</v>
          </cell>
          <cell r="KA2847">
            <v>250</v>
          </cell>
          <cell r="KB2847">
            <v>1</v>
          </cell>
          <cell r="KC2847">
            <v>27</v>
          </cell>
        </row>
        <row r="2848">
          <cell r="A2848" t="str">
            <v>G00759</v>
          </cell>
          <cell r="KA2848">
            <v>250</v>
          </cell>
          <cell r="KB2848">
            <v>1</v>
          </cell>
          <cell r="KC2848">
            <v>40</v>
          </cell>
        </row>
        <row r="2849">
          <cell r="A2849" t="str">
            <v>G00760</v>
          </cell>
          <cell r="KA2849">
            <v>250</v>
          </cell>
          <cell r="KB2849">
            <v>1</v>
          </cell>
          <cell r="KC2849">
            <v>40</v>
          </cell>
        </row>
        <row r="2850">
          <cell r="A2850" t="str">
            <v>G00936</v>
          </cell>
          <cell r="KA2850">
            <v>250</v>
          </cell>
          <cell r="KB2850">
            <v>1</v>
          </cell>
          <cell r="KC2850">
            <v>40</v>
          </cell>
        </row>
        <row r="2851">
          <cell r="A2851" t="str">
            <v>P15446</v>
          </cell>
          <cell r="KA2851">
            <v>250</v>
          </cell>
          <cell r="KB2851">
            <v>1</v>
          </cell>
          <cell r="KC2851">
            <v>40</v>
          </cell>
        </row>
        <row r="2852">
          <cell r="A2852" t="str">
            <v>C15710</v>
          </cell>
          <cell r="KA2852">
            <v>250</v>
          </cell>
          <cell r="KB2852">
            <v>1</v>
          </cell>
          <cell r="KC2852">
            <v>54</v>
          </cell>
        </row>
        <row r="2853">
          <cell r="A2853" t="str">
            <v>C15446</v>
          </cell>
          <cell r="KA2853">
            <v>250</v>
          </cell>
          <cell r="KB2853">
            <v>1</v>
          </cell>
          <cell r="KC2853">
            <v>40</v>
          </cell>
        </row>
        <row r="2854">
          <cell r="A2854" t="str">
            <v>C14981</v>
          </cell>
          <cell r="KA2854">
            <v>250</v>
          </cell>
          <cell r="KB2854">
            <v>1</v>
          </cell>
          <cell r="KC2854">
            <v>40</v>
          </cell>
        </row>
        <row r="2855">
          <cell r="A2855" t="str">
            <v>C13947</v>
          </cell>
          <cell r="KA2855">
            <v>500</v>
          </cell>
          <cell r="KB2855">
            <v>1</v>
          </cell>
          <cell r="KC2855">
            <v>27</v>
          </cell>
        </row>
        <row r="2856">
          <cell r="A2856" t="str">
            <v>210379</v>
          </cell>
          <cell r="KA2856">
            <v>250</v>
          </cell>
          <cell r="KB2856">
            <v>1</v>
          </cell>
          <cell r="KC2856">
            <v>18</v>
          </cell>
        </row>
        <row r="2857">
          <cell r="A2857" t="str">
            <v>210380</v>
          </cell>
          <cell r="KA2857">
            <v>250</v>
          </cell>
          <cell r="KB2857">
            <v>1</v>
          </cell>
          <cell r="KC2857">
            <v>20</v>
          </cell>
        </row>
        <row r="2858">
          <cell r="A2858" t="str">
            <v>210381</v>
          </cell>
          <cell r="KA2858">
            <v>250</v>
          </cell>
          <cell r="KB2858">
            <v>1</v>
          </cell>
          <cell r="KC2858">
            <v>40</v>
          </cell>
        </row>
        <row r="2859">
          <cell r="A2859" t="str">
            <v>210350</v>
          </cell>
          <cell r="KA2859">
            <v>250</v>
          </cell>
          <cell r="KB2859">
            <v>1</v>
          </cell>
          <cell r="KC2859">
            <v>20</v>
          </cell>
        </row>
        <row r="2860">
          <cell r="A2860" t="str">
            <v>210351</v>
          </cell>
          <cell r="KA2860">
            <v>250</v>
          </cell>
          <cell r="KB2860">
            <v>1</v>
          </cell>
          <cell r="KC2860">
            <v>20</v>
          </cell>
        </row>
        <row r="2861">
          <cell r="A2861" t="str">
            <v>210352</v>
          </cell>
          <cell r="KA2861">
            <v>250</v>
          </cell>
          <cell r="KB2861">
            <v>1</v>
          </cell>
          <cell r="KC2861">
            <v>40</v>
          </cell>
        </row>
        <row r="2862">
          <cell r="A2862" t="str">
            <v>210353</v>
          </cell>
          <cell r="KA2862">
            <v>250</v>
          </cell>
          <cell r="KB2862">
            <v>1</v>
          </cell>
          <cell r="KC2862">
            <v>30</v>
          </cell>
        </row>
        <row r="2863">
          <cell r="A2863" t="str">
            <v>210354</v>
          </cell>
          <cell r="KA2863">
            <v>250</v>
          </cell>
          <cell r="KB2863">
            <v>1</v>
          </cell>
          <cell r="KC2863">
            <v>30</v>
          </cell>
        </row>
        <row r="2864">
          <cell r="A2864" t="str">
            <v>210355</v>
          </cell>
          <cell r="KA2864">
            <v>250</v>
          </cell>
          <cell r="KB2864">
            <v>1</v>
          </cell>
          <cell r="KC2864">
            <v>18</v>
          </cell>
        </row>
        <row r="2865">
          <cell r="A2865" t="str">
            <v>210356</v>
          </cell>
          <cell r="KA2865">
            <v>250</v>
          </cell>
          <cell r="KB2865">
            <v>1</v>
          </cell>
          <cell r="KC2865">
            <v>12</v>
          </cell>
        </row>
        <row r="2866">
          <cell r="A2866" t="str">
            <v>210357</v>
          </cell>
          <cell r="KA2866">
            <v>250</v>
          </cell>
          <cell r="KB2866">
            <v>1</v>
          </cell>
          <cell r="KC2866">
            <v>20</v>
          </cell>
        </row>
        <row r="2867">
          <cell r="A2867" t="str">
            <v>210358</v>
          </cell>
          <cell r="KA2867">
            <v>250</v>
          </cell>
          <cell r="KB2867">
            <v>1</v>
          </cell>
          <cell r="KC2867">
            <v>18</v>
          </cell>
        </row>
        <row r="2868">
          <cell r="A2868" t="str">
            <v>210359</v>
          </cell>
          <cell r="KA2868">
            <v>250</v>
          </cell>
          <cell r="KB2868">
            <v>1</v>
          </cell>
          <cell r="KC2868">
            <v>20</v>
          </cell>
        </row>
        <row r="2869">
          <cell r="A2869" t="str">
            <v>210360</v>
          </cell>
          <cell r="KA2869">
            <v>250</v>
          </cell>
          <cell r="KB2869">
            <v>1</v>
          </cell>
          <cell r="KC2869">
            <v>20</v>
          </cell>
        </row>
        <row r="2870">
          <cell r="A2870" t="str">
            <v>210361</v>
          </cell>
          <cell r="KA2870">
            <v>250</v>
          </cell>
          <cell r="KB2870">
            <v>1</v>
          </cell>
          <cell r="KC2870">
            <v>20</v>
          </cell>
        </row>
        <row r="2871">
          <cell r="A2871" t="str">
            <v>210362</v>
          </cell>
          <cell r="KA2871">
            <v>250</v>
          </cell>
          <cell r="KB2871">
            <v>1</v>
          </cell>
          <cell r="KC2871">
            <v>40</v>
          </cell>
        </row>
        <row r="2872">
          <cell r="A2872" t="str">
            <v>210363</v>
          </cell>
          <cell r="KA2872">
            <v>250</v>
          </cell>
          <cell r="KB2872">
            <v>1</v>
          </cell>
          <cell r="KC2872">
            <v>20</v>
          </cell>
        </row>
        <row r="2873">
          <cell r="A2873" t="str">
            <v>210364</v>
          </cell>
          <cell r="KA2873">
            <v>250</v>
          </cell>
          <cell r="KB2873">
            <v>1</v>
          </cell>
          <cell r="KC2873">
            <v>18</v>
          </cell>
        </row>
        <row r="2874">
          <cell r="A2874" t="str">
            <v>210365</v>
          </cell>
          <cell r="KA2874">
            <v>250</v>
          </cell>
          <cell r="KB2874">
            <v>1</v>
          </cell>
          <cell r="KC2874">
            <v>20</v>
          </cell>
        </row>
        <row r="2875">
          <cell r="A2875" t="str">
            <v>210366</v>
          </cell>
          <cell r="KA2875">
            <v>500</v>
          </cell>
          <cell r="KB2875">
            <v>1</v>
          </cell>
          <cell r="KC2875">
            <v>30</v>
          </cell>
        </row>
        <row r="2876">
          <cell r="A2876" t="str">
            <v>210367</v>
          </cell>
          <cell r="KA2876">
            <v>250</v>
          </cell>
          <cell r="KB2876">
            <v>1</v>
          </cell>
          <cell r="KC2876">
            <v>20</v>
          </cell>
        </row>
        <row r="2877">
          <cell r="A2877" t="str">
            <v>210368</v>
          </cell>
          <cell r="KA2877">
            <v>250</v>
          </cell>
          <cell r="KB2877">
            <v>1</v>
          </cell>
          <cell r="KC2877">
            <v>54</v>
          </cell>
        </row>
        <row r="2878">
          <cell r="A2878" t="str">
            <v>210369</v>
          </cell>
          <cell r="KA2878">
            <v>250</v>
          </cell>
          <cell r="KB2878">
            <v>1</v>
          </cell>
          <cell r="KC2878">
            <v>20</v>
          </cell>
        </row>
        <row r="2879">
          <cell r="A2879" t="str">
            <v>210370</v>
          </cell>
          <cell r="KA2879">
            <v>250</v>
          </cell>
          <cell r="KB2879">
            <v>1</v>
          </cell>
          <cell r="KC2879">
            <v>30</v>
          </cell>
        </row>
        <row r="2880">
          <cell r="A2880" t="str">
            <v>210371</v>
          </cell>
          <cell r="KA2880">
            <v>500</v>
          </cell>
          <cell r="KB2880">
            <v>1</v>
          </cell>
          <cell r="KC2880">
            <v>20</v>
          </cell>
        </row>
        <row r="2881">
          <cell r="A2881" t="str">
            <v>210372</v>
          </cell>
          <cell r="KA2881">
            <v>250</v>
          </cell>
          <cell r="KB2881">
            <v>1</v>
          </cell>
          <cell r="KC2881">
            <v>18</v>
          </cell>
        </row>
        <row r="2882">
          <cell r="A2882" t="str">
            <v>210373</v>
          </cell>
          <cell r="KA2882">
            <v>500</v>
          </cell>
          <cell r="KB2882">
            <v>1</v>
          </cell>
          <cell r="KC2882">
            <v>70</v>
          </cell>
        </row>
        <row r="2883">
          <cell r="A2883" t="str">
            <v>210384</v>
          </cell>
          <cell r="KA2883">
            <v>250</v>
          </cell>
          <cell r="KB2883">
            <v>1</v>
          </cell>
          <cell r="KC2883">
            <v>40</v>
          </cell>
        </row>
        <row r="2884">
          <cell r="A2884" t="str">
            <v>210550</v>
          </cell>
          <cell r="KA2884">
            <v>250</v>
          </cell>
          <cell r="KB2884">
            <v>1</v>
          </cell>
          <cell r="KC2884">
            <v>140</v>
          </cell>
        </row>
        <row r="2885">
          <cell r="A2885" t="str">
            <v>210551</v>
          </cell>
          <cell r="KA2885">
            <v>250</v>
          </cell>
          <cell r="KB2885">
            <v>1</v>
          </cell>
          <cell r="KC2885">
            <v>140</v>
          </cell>
        </row>
        <row r="2886">
          <cell r="A2886" t="str">
            <v>210552</v>
          </cell>
          <cell r="KA2886">
            <v>250</v>
          </cell>
          <cell r="KB2886">
            <v>1</v>
          </cell>
          <cell r="KC2886">
            <v>140</v>
          </cell>
        </row>
        <row r="2887">
          <cell r="A2887" t="str">
            <v>210553</v>
          </cell>
          <cell r="KA2887">
            <v>250</v>
          </cell>
          <cell r="KB2887">
            <v>1</v>
          </cell>
          <cell r="KC2887">
            <v>140</v>
          </cell>
        </row>
        <row r="2888">
          <cell r="A2888" t="str">
            <v>210564</v>
          </cell>
          <cell r="KA2888">
            <v>500</v>
          </cell>
          <cell r="KB2888">
            <v>1</v>
          </cell>
          <cell r="KC2888">
            <v>20</v>
          </cell>
        </row>
        <row r="2889">
          <cell r="A2889" t="str">
            <v>272061</v>
          </cell>
          <cell r="KA2889">
            <v>500</v>
          </cell>
          <cell r="KB2889">
            <v>1</v>
          </cell>
          <cell r="KC2889">
            <v>70</v>
          </cell>
        </row>
        <row r="2890">
          <cell r="A2890" t="str">
            <v>C20313</v>
          </cell>
          <cell r="KA2890">
            <v>500</v>
          </cell>
          <cell r="KB2890">
            <v>1</v>
          </cell>
          <cell r="KC2890">
            <v>54</v>
          </cell>
        </row>
        <row r="2891">
          <cell r="A2891" t="str">
            <v>P17333</v>
          </cell>
          <cell r="KA2891">
            <v>250</v>
          </cell>
          <cell r="KB2891">
            <v>1</v>
          </cell>
          <cell r="KC2891">
            <v>54</v>
          </cell>
        </row>
        <row r="2892">
          <cell r="A2892" t="str">
            <v>S25066</v>
          </cell>
          <cell r="KA2892">
            <v>250</v>
          </cell>
          <cell r="KB2892">
            <v>1</v>
          </cell>
          <cell r="KC2892">
            <v>20</v>
          </cell>
        </row>
        <row r="2893">
          <cell r="A2893" t="str">
            <v>S00351</v>
          </cell>
          <cell r="KA2893">
            <v>250</v>
          </cell>
          <cell r="KB2893">
            <v>1</v>
          </cell>
          <cell r="KC2893">
            <v>20</v>
          </cell>
        </row>
        <row r="2894">
          <cell r="A2894" t="str">
            <v>S00479</v>
          </cell>
          <cell r="KA2894">
            <v>500</v>
          </cell>
          <cell r="KB2894">
            <v>1</v>
          </cell>
          <cell r="KC2894">
            <v>70</v>
          </cell>
        </row>
        <row r="2895">
          <cell r="A2895" t="str">
            <v>S01359</v>
          </cell>
          <cell r="KA2895">
            <v>250</v>
          </cell>
          <cell r="KB2895">
            <v>1</v>
          </cell>
          <cell r="KC2895">
            <v>40</v>
          </cell>
        </row>
        <row r="2896">
          <cell r="A2896" t="str">
            <v>690409</v>
          </cell>
          <cell r="KA2896">
            <v>500</v>
          </cell>
          <cell r="KB2896">
            <v>1</v>
          </cell>
          <cell r="KC2896">
            <v>30</v>
          </cell>
        </row>
        <row r="2897">
          <cell r="A2897" t="str">
            <v>272050</v>
          </cell>
          <cell r="KA2897">
            <v>500</v>
          </cell>
          <cell r="KB2897">
            <v>1</v>
          </cell>
          <cell r="KC2897">
            <v>27</v>
          </cell>
        </row>
        <row r="2898">
          <cell r="A2898" t="str">
            <v>272057</v>
          </cell>
          <cell r="KA2898">
            <v>250</v>
          </cell>
          <cell r="KB2898">
            <v>1</v>
          </cell>
          <cell r="KC2898">
            <v>20</v>
          </cell>
        </row>
        <row r="2899">
          <cell r="A2899" t="str">
            <v>272058</v>
          </cell>
          <cell r="KA2899">
            <v>500</v>
          </cell>
          <cell r="KB2899">
            <v>1</v>
          </cell>
          <cell r="KC2899">
            <v>20</v>
          </cell>
        </row>
        <row r="2900">
          <cell r="A2900" t="str">
            <v>272098</v>
          </cell>
          <cell r="KA2900">
            <v>500</v>
          </cell>
          <cell r="KB2900">
            <v>1</v>
          </cell>
          <cell r="KC2900">
            <v>70</v>
          </cell>
        </row>
        <row r="2901">
          <cell r="A2901" t="str">
            <v>272099</v>
          </cell>
          <cell r="KA2901">
            <v>500</v>
          </cell>
          <cell r="KB2901">
            <v>1</v>
          </cell>
          <cell r="KC2901">
            <v>70</v>
          </cell>
        </row>
        <row r="2902">
          <cell r="A2902" t="str">
            <v>272054</v>
          </cell>
          <cell r="KA2902">
            <v>500</v>
          </cell>
          <cell r="KB2902">
            <v>1</v>
          </cell>
          <cell r="KC2902">
            <v>10</v>
          </cell>
        </row>
        <row r="2903">
          <cell r="A2903" t="str">
            <v>210560</v>
          </cell>
          <cell r="KA2903">
            <v>500</v>
          </cell>
          <cell r="KB2903">
            <v>1</v>
          </cell>
          <cell r="KC2903">
            <v>20</v>
          </cell>
        </row>
        <row r="2904">
          <cell r="A2904" t="str">
            <v>210563</v>
          </cell>
          <cell r="KA2904">
            <v>500</v>
          </cell>
          <cell r="KB2904">
            <v>1</v>
          </cell>
          <cell r="KC2904">
            <v>20</v>
          </cell>
        </row>
        <row r="2905">
          <cell r="A2905" t="str">
            <v>231805</v>
          </cell>
          <cell r="KA2905">
            <v>500</v>
          </cell>
          <cell r="KB2905">
            <v>1</v>
          </cell>
          <cell r="KC2905">
            <v>20</v>
          </cell>
        </row>
        <row r="2906">
          <cell r="A2906" t="str">
            <v>S00484</v>
          </cell>
          <cell r="KA2906">
            <v>500</v>
          </cell>
          <cell r="KB2906">
            <v>1</v>
          </cell>
          <cell r="KC2906">
            <v>70</v>
          </cell>
        </row>
        <row r="2907">
          <cell r="A2907" t="str">
            <v>S00435</v>
          </cell>
          <cell r="KA2907">
            <v>500</v>
          </cell>
          <cell r="KB2907">
            <v>1</v>
          </cell>
          <cell r="KC2907">
            <v>10</v>
          </cell>
        </row>
        <row r="2908">
          <cell r="A2908" t="str">
            <v>S00539</v>
          </cell>
          <cell r="KA2908">
            <v>250</v>
          </cell>
          <cell r="KB2908">
            <v>1</v>
          </cell>
          <cell r="KC2908">
            <v>8</v>
          </cell>
        </row>
        <row r="2909">
          <cell r="A2909" t="str">
            <v>S00579</v>
          </cell>
          <cell r="KA2909">
            <v>250</v>
          </cell>
          <cell r="KB2909">
            <v>1</v>
          </cell>
          <cell r="KC2909">
            <v>8</v>
          </cell>
        </row>
        <row r="2910">
          <cell r="A2910" t="str">
            <v>S00388</v>
          </cell>
          <cell r="KA2910">
            <v>500</v>
          </cell>
          <cell r="KB2910">
            <v>1</v>
          </cell>
          <cell r="KC2910">
            <v>27</v>
          </cell>
        </row>
        <row r="2911">
          <cell r="A2911" t="str">
            <v>230505</v>
          </cell>
          <cell r="KA2911">
            <v>500</v>
          </cell>
          <cell r="KB2911">
            <v>1</v>
          </cell>
          <cell r="KC2911">
            <v>10</v>
          </cell>
        </row>
        <row r="2912">
          <cell r="A2912" t="str">
            <v>210561</v>
          </cell>
          <cell r="KA2912">
            <v>500</v>
          </cell>
          <cell r="KB2912">
            <v>1</v>
          </cell>
          <cell r="KC2912">
            <v>20</v>
          </cell>
        </row>
        <row r="2913">
          <cell r="A2913" t="str">
            <v>210562</v>
          </cell>
          <cell r="KA2913">
            <v>500</v>
          </cell>
          <cell r="KB2913">
            <v>1</v>
          </cell>
          <cell r="KC2913">
            <v>20</v>
          </cell>
        </row>
        <row r="2914">
          <cell r="A2914" t="str">
            <v>210565</v>
          </cell>
          <cell r="KA2914">
            <v>500</v>
          </cell>
          <cell r="KB2914">
            <v>1</v>
          </cell>
          <cell r="KC2914">
            <v>20</v>
          </cell>
        </row>
        <row r="2915">
          <cell r="A2915" t="str">
            <v>272055</v>
          </cell>
          <cell r="KA2915">
            <v>500</v>
          </cell>
          <cell r="KB2915">
            <v>1</v>
          </cell>
          <cell r="KC2915">
            <v>27</v>
          </cell>
        </row>
        <row r="2916">
          <cell r="A2916" t="str">
            <v>272056</v>
          </cell>
          <cell r="KA2916">
            <v>500</v>
          </cell>
          <cell r="KB2916">
            <v>1</v>
          </cell>
          <cell r="KC2916">
            <v>20</v>
          </cell>
        </row>
        <row r="2917">
          <cell r="A2917" t="str">
            <v>272059</v>
          </cell>
          <cell r="KA2917">
            <v>500</v>
          </cell>
          <cell r="KB2917">
            <v>1</v>
          </cell>
          <cell r="KC2917">
            <v>20</v>
          </cell>
        </row>
        <row r="2918">
          <cell r="A2918" t="str">
            <v>272060</v>
          </cell>
          <cell r="KA2918">
            <v>500</v>
          </cell>
          <cell r="KB2918">
            <v>1</v>
          </cell>
          <cell r="KC2918">
            <v>20</v>
          </cell>
        </row>
        <row r="2919">
          <cell r="A2919" t="str">
            <v>272051</v>
          </cell>
          <cell r="KA2919">
            <v>500</v>
          </cell>
          <cell r="KB2919">
            <v>1</v>
          </cell>
          <cell r="KC2919">
            <v>30</v>
          </cell>
        </row>
        <row r="2920">
          <cell r="A2920" t="str">
            <v>272053</v>
          </cell>
          <cell r="KA2920">
            <v>500</v>
          </cell>
          <cell r="KB2920">
            <v>1</v>
          </cell>
          <cell r="KC2920">
            <v>20</v>
          </cell>
        </row>
        <row r="2921">
          <cell r="A2921" t="str">
            <v>272062</v>
          </cell>
          <cell r="KA2921">
            <v>250</v>
          </cell>
          <cell r="KB2921">
            <v>1</v>
          </cell>
          <cell r="KC2921">
            <v>40</v>
          </cell>
        </row>
        <row r="2922">
          <cell r="A2922" t="str">
            <v>272063</v>
          </cell>
          <cell r="KA2922">
            <v>500</v>
          </cell>
          <cell r="KB2922">
            <v>1</v>
          </cell>
          <cell r="KC2922">
            <v>20</v>
          </cell>
        </row>
        <row r="2923">
          <cell r="A2923" t="str">
            <v>272064</v>
          </cell>
          <cell r="KA2923">
            <v>500</v>
          </cell>
          <cell r="KB2923">
            <v>1</v>
          </cell>
          <cell r="KC2923">
            <v>20</v>
          </cell>
        </row>
        <row r="2924">
          <cell r="A2924" t="str">
            <v>272065</v>
          </cell>
          <cell r="KA2924">
            <v>500</v>
          </cell>
          <cell r="KB2924">
            <v>1</v>
          </cell>
          <cell r="KC2924">
            <v>20</v>
          </cell>
        </row>
        <row r="2925">
          <cell r="A2925" t="str">
            <v>272066</v>
          </cell>
          <cell r="KA2925">
            <v>500</v>
          </cell>
          <cell r="KB2925">
            <v>1</v>
          </cell>
          <cell r="KC2925">
            <v>20</v>
          </cell>
        </row>
        <row r="2926">
          <cell r="A2926" t="str">
            <v>272067</v>
          </cell>
          <cell r="KA2926">
            <v>500</v>
          </cell>
          <cell r="KB2926">
            <v>1</v>
          </cell>
          <cell r="KC2926">
            <v>10</v>
          </cell>
        </row>
        <row r="2927">
          <cell r="A2927" t="str">
            <v>272068</v>
          </cell>
          <cell r="KA2927">
            <v>250</v>
          </cell>
          <cell r="KB2927">
            <v>1</v>
          </cell>
          <cell r="KC2927">
            <v>18</v>
          </cell>
        </row>
        <row r="2928">
          <cell r="A2928" t="str">
            <v>P15710</v>
          </cell>
          <cell r="KA2928">
            <v>250</v>
          </cell>
          <cell r="KB2928">
            <v>1</v>
          </cell>
          <cell r="KC2928">
            <v>54</v>
          </cell>
        </row>
        <row r="2929">
          <cell r="A2929" t="str">
            <v>P20313</v>
          </cell>
          <cell r="KA2929">
            <v>500</v>
          </cell>
          <cell r="KB2929">
            <v>1</v>
          </cell>
          <cell r="KC2929">
            <v>54</v>
          </cell>
        </row>
        <row r="2930">
          <cell r="A2930" t="str">
            <v>210568</v>
          </cell>
          <cell r="KA2930">
            <v>250</v>
          </cell>
          <cell r="KB2930">
            <v>1</v>
          </cell>
          <cell r="KC2930">
            <v>70</v>
          </cell>
        </row>
        <row r="2931">
          <cell r="A2931" t="str">
            <v>230537</v>
          </cell>
          <cell r="KA2931">
            <v>250</v>
          </cell>
          <cell r="KB2931">
            <v>1</v>
          </cell>
          <cell r="KC2931">
            <v>20</v>
          </cell>
        </row>
        <row r="2932">
          <cell r="A2932" t="str">
            <v>272069</v>
          </cell>
          <cell r="KA2932">
            <v>250</v>
          </cell>
          <cell r="KB2932">
            <v>1</v>
          </cell>
          <cell r="KC2932">
            <v>20</v>
          </cell>
        </row>
        <row r="2933">
          <cell r="A2933" t="str">
            <v>691410</v>
          </cell>
          <cell r="KA2933">
            <v>250</v>
          </cell>
          <cell r="KB2933">
            <v>1</v>
          </cell>
          <cell r="KC2933">
            <v>36</v>
          </cell>
        </row>
        <row r="2934">
          <cell r="A2934" t="str">
            <v>210566</v>
          </cell>
          <cell r="KA2934">
            <v>500</v>
          </cell>
          <cell r="KB2934">
            <v>1</v>
          </cell>
          <cell r="KC2934">
            <v>20</v>
          </cell>
        </row>
        <row r="2935">
          <cell r="A2935" t="str">
            <v>S00538</v>
          </cell>
          <cell r="KA2935">
            <v>250</v>
          </cell>
          <cell r="KB2935">
            <v>1</v>
          </cell>
          <cell r="KC2935">
            <v>8</v>
          </cell>
        </row>
        <row r="2936">
          <cell r="A2936" t="str">
            <v>G00147</v>
          </cell>
          <cell r="KA2936">
            <v>200</v>
          </cell>
          <cell r="KB2936">
            <v>6</v>
          </cell>
          <cell r="KC2936">
            <v>16</v>
          </cell>
        </row>
        <row r="2937">
          <cell r="A2937" t="str">
            <v>G00148</v>
          </cell>
          <cell r="KA2937">
            <v>200</v>
          </cell>
          <cell r="KB2937">
            <v>6</v>
          </cell>
          <cell r="KC2937">
            <v>16</v>
          </cell>
        </row>
        <row r="2938">
          <cell r="A2938" t="str">
            <v>P04273</v>
          </cell>
          <cell r="KA2938">
            <v>200</v>
          </cell>
          <cell r="KB2938">
            <v>6</v>
          </cell>
          <cell r="KC2938">
            <v>16</v>
          </cell>
        </row>
        <row r="2939">
          <cell r="A2939" t="str">
            <v>G00149</v>
          </cell>
          <cell r="KA2939">
            <v>200</v>
          </cell>
          <cell r="KB2939">
            <v>6</v>
          </cell>
          <cell r="KC2939">
            <v>16</v>
          </cell>
        </row>
        <row r="2940">
          <cell r="A2940" t="str">
            <v>G00150</v>
          </cell>
          <cell r="KA2940">
            <v>200</v>
          </cell>
          <cell r="KB2940">
            <v>6</v>
          </cell>
          <cell r="KC2940">
            <v>16</v>
          </cell>
        </row>
        <row r="2941">
          <cell r="A2941" t="str">
            <v>G00151</v>
          </cell>
          <cell r="KA2941">
            <v>200</v>
          </cell>
          <cell r="KB2941">
            <v>6</v>
          </cell>
          <cell r="KC2941">
            <v>16</v>
          </cell>
        </row>
        <row r="2942">
          <cell r="A2942" t="str">
            <v>G00152</v>
          </cell>
          <cell r="KA2942">
            <v>200</v>
          </cell>
          <cell r="KB2942">
            <v>6</v>
          </cell>
          <cell r="KC2942">
            <v>16</v>
          </cell>
        </row>
        <row r="2943">
          <cell r="A2943" t="str">
            <v>014200</v>
          </cell>
          <cell r="KA2943">
            <v>200</v>
          </cell>
          <cell r="KB2943">
            <v>6</v>
          </cell>
          <cell r="KC2943">
            <v>16</v>
          </cell>
        </row>
        <row r="2944">
          <cell r="A2944" t="str">
            <v>017200</v>
          </cell>
          <cell r="KA2944">
            <v>200</v>
          </cell>
          <cell r="KB2944">
            <v>5</v>
          </cell>
          <cell r="KC2944">
            <v>12</v>
          </cell>
        </row>
        <row r="2945">
          <cell r="A2945" t="str">
            <v>017206</v>
          </cell>
          <cell r="KA2945">
            <v>200</v>
          </cell>
          <cell r="KB2945">
            <v>5</v>
          </cell>
          <cell r="KC2945">
            <v>12</v>
          </cell>
        </row>
        <row r="2946">
          <cell r="A2946" t="str">
            <v>014218</v>
          </cell>
          <cell r="KA2946">
            <v>200</v>
          </cell>
          <cell r="KB2946">
            <v>6</v>
          </cell>
          <cell r="KC2946">
            <v>16</v>
          </cell>
        </row>
        <row r="2947">
          <cell r="A2947" t="str">
            <v>014219</v>
          </cell>
          <cell r="KA2947">
            <v>200</v>
          </cell>
          <cell r="KB2947">
            <v>6</v>
          </cell>
          <cell r="KC2947">
            <v>16</v>
          </cell>
        </row>
        <row r="2948">
          <cell r="A2948" t="str">
            <v>015206</v>
          </cell>
          <cell r="KA2948">
            <v>200</v>
          </cell>
          <cell r="KB2948">
            <v>5</v>
          </cell>
          <cell r="KC2948">
            <v>12</v>
          </cell>
        </row>
        <row r="2949">
          <cell r="A2949" t="str">
            <v>029218</v>
          </cell>
          <cell r="KA2949">
            <v>200</v>
          </cell>
          <cell r="KB2949">
            <v>5</v>
          </cell>
          <cell r="KC2949">
            <v>12</v>
          </cell>
        </row>
        <row r="2950">
          <cell r="A2950" t="str">
            <v>014201</v>
          </cell>
          <cell r="KA2950">
            <v>200</v>
          </cell>
          <cell r="KB2950">
            <v>6</v>
          </cell>
          <cell r="KC2950">
            <v>16</v>
          </cell>
        </row>
        <row r="2951">
          <cell r="A2951" t="str">
            <v>014204</v>
          </cell>
          <cell r="KA2951">
            <v>200</v>
          </cell>
          <cell r="KB2951">
            <v>6</v>
          </cell>
          <cell r="KC2951">
            <v>16</v>
          </cell>
        </row>
        <row r="2952">
          <cell r="A2952" t="str">
            <v>014206</v>
          </cell>
          <cell r="KA2952">
            <v>200</v>
          </cell>
          <cell r="KB2952">
            <v>6</v>
          </cell>
          <cell r="KC2952">
            <v>16</v>
          </cell>
        </row>
        <row r="2953">
          <cell r="A2953" t="str">
            <v>014207</v>
          </cell>
          <cell r="KA2953">
            <v>200</v>
          </cell>
          <cell r="KB2953">
            <v>6</v>
          </cell>
          <cell r="KC2953">
            <v>16</v>
          </cell>
        </row>
        <row r="2954">
          <cell r="A2954" t="str">
            <v>S00222</v>
          </cell>
          <cell r="KA2954">
            <v>200</v>
          </cell>
          <cell r="KB2954">
            <v>6</v>
          </cell>
          <cell r="KC2954">
            <v>16</v>
          </cell>
        </row>
        <row r="2955">
          <cell r="A2955" t="str">
            <v>S00012</v>
          </cell>
          <cell r="KA2955">
            <v>200</v>
          </cell>
          <cell r="KB2955">
            <v>6</v>
          </cell>
          <cell r="KC2955">
            <v>16</v>
          </cell>
        </row>
        <row r="2956">
          <cell r="A2956" t="str">
            <v>S00013</v>
          </cell>
          <cell r="KA2956">
            <v>200</v>
          </cell>
          <cell r="KB2956">
            <v>6</v>
          </cell>
          <cell r="KC2956">
            <v>16</v>
          </cell>
        </row>
        <row r="2957">
          <cell r="A2957" t="str">
            <v>S00223</v>
          </cell>
          <cell r="KA2957">
            <v>200</v>
          </cell>
          <cell r="KB2957">
            <v>6</v>
          </cell>
          <cell r="KC2957">
            <v>16</v>
          </cell>
        </row>
        <row r="2958">
          <cell r="A2958" t="str">
            <v>014208</v>
          </cell>
          <cell r="KA2958">
            <v>200</v>
          </cell>
          <cell r="KB2958">
            <v>6</v>
          </cell>
          <cell r="KC2958">
            <v>16</v>
          </cell>
        </row>
        <row r="2959">
          <cell r="A2959" t="str">
            <v>014209</v>
          </cell>
          <cell r="KA2959">
            <v>200</v>
          </cell>
          <cell r="KB2959">
            <v>6</v>
          </cell>
          <cell r="KC2959">
            <v>16</v>
          </cell>
        </row>
        <row r="2960">
          <cell r="A2960" t="str">
            <v>014210</v>
          </cell>
          <cell r="KA2960">
            <v>200</v>
          </cell>
          <cell r="KB2960">
            <v>6</v>
          </cell>
          <cell r="KC2960">
            <v>16</v>
          </cell>
        </row>
        <row r="2961">
          <cell r="A2961" t="str">
            <v>014214</v>
          </cell>
          <cell r="KA2961">
            <v>200</v>
          </cell>
          <cell r="KB2961">
            <v>6</v>
          </cell>
          <cell r="KC2961">
            <v>16</v>
          </cell>
        </row>
        <row r="2962">
          <cell r="A2962" t="str">
            <v>014216</v>
          </cell>
          <cell r="KA2962">
            <v>200</v>
          </cell>
          <cell r="KB2962">
            <v>6</v>
          </cell>
          <cell r="KC2962">
            <v>16</v>
          </cell>
        </row>
        <row r="2963">
          <cell r="A2963" t="str">
            <v>029209</v>
          </cell>
          <cell r="KA2963">
            <v>200</v>
          </cell>
          <cell r="KB2963">
            <v>5</v>
          </cell>
          <cell r="KC2963">
            <v>12</v>
          </cell>
        </row>
        <row r="2964">
          <cell r="A2964" t="str">
            <v>C04273</v>
          </cell>
          <cell r="KA2964">
            <v>200</v>
          </cell>
          <cell r="KB2964">
            <v>6</v>
          </cell>
          <cell r="KC2964">
            <v>16</v>
          </cell>
        </row>
        <row r="2965">
          <cell r="A2965" t="str">
            <v>003085</v>
          </cell>
          <cell r="KA2965">
            <v>500</v>
          </cell>
          <cell r="KB2965">
            <v>1</v>
          </cell>
          <cell r="KC2965">
            <v>70</v>
          </cell>
        </row>
        <row r="2966">
          <cell r="A2966" t="str">
            <v>003155</v>
          </cell>
          <cell r="KA2966">
            <v>500</v>
          </cell>
          <cell r="KB2966">
            <v>1</v>
          </cell>
          <cell r="KC2966">
            <v>70</v>
          </cell>
        </row>
        <row r="2967">
          <cell r="A2967" t="str">
            <v>S00494</v>
          </cell>
          <cell r="KA2967">
            <v>500</v>
          </cell>
          <cell r="KB2967">
            <v>1</v>
          </cell>
          <cell r="KC2967">
            <v>70</v>
          </cell>
        </row>
        <row r="2968">
          <cell r="A2968" t="str">
            <v>S00347</v>
          </cell>
          <cell r="KA2968">
            <v>500</v>
          </cell>
          <cell r="KB2968">
            <v>1</v>
          </cell>
          <cell r="KC2968">
            <v>70</v>
          </cell>
        </row>
        <row r="2969">
          <cell r="A2969" t="str">
            <v>003145</v>
          </cell>
          <cell r="KA2969">
            <v>500</v>
          </cell>
          <cell r="KB2969">
            <v>1</v>
          </cell>
          <cell r="KC2969">
            <v>56</v>
          </cell>
        </row>
        <row r="2970">
          <cell r="A2970" t="str">
            <v>003165</v>
          </cell>
          <cell r="KA2970">
            <v>500</v>
          </cell>
          <cell r="KB2970">
            <v>1</v>
          </cell>
          <cell r="KC2970">
            <v>56</v>
          </cell>
        </row>
        <row r="2971">
          <cell r="A2971" t="str">
            <v>003105</v>
          </cell>
          <cell r="KA2971">
            <v>500</v>
          </cell>
          <cell r="KB2971">
            <v>1</v>
          </cell>
          <cell r="KC2971">
            <v>56</v>
          </cell>
        </row>
        <row r="2972">
          <cell r="A2972" t="str">
            <v>003115</v>
          </cell>
          <cell r="KA2972">
            <v>500</v>
          </cell>
          <cell r="KB2972">
            <v>1</v>
          </cell>
          <cell r="KC2972">
            <v>56</v>
          </cell>
        </row>
        <row r="2973">
          <cell r="A2973" t="str">
            <v>003125</v>
          </cell>
          <cell r="KA2973">
            <v>500</v>
          </cell>
          <cell r="KB2973">
            <v>1</v>
          </cell>
          <cell r="KC2973">
            <v>56</v>
          </cell>
        </row>
        <row r="2974">
          <cell r="A2974" t="str">
            <v>003135</v>
          </cell>
          <cell r="KA2974">
            <v>500</v>
          </cell>
          <cell r="KB2974">
            <v>1</v>
          </cell>
          <cell r="KC2974">
            <v>56</v>
          </cell>
        </row>
        <row r="2975">
          <cell r="A2975" t="str">
            <v>002285</v>
          </cell>
          <cell r="KA2975">
            <v>500</v>
          </cell>
          <cell r="KB2975">
            <v>1</v>
          </cell>
          <cell r="KC2975">
            <v>70</v>
          </cell>
        </row>
        <row r="2976">
          <cell r="A2976" t="str">
            <v>002290</v>
          </cell>
          <cell r="KA2976">
            <v>500</v>
          </cell>
          <cell r="KB2976">
            <v>1</v>
          </cell>
          <cell r="KC2976">
            <v>70</v>
          </cell>
        </row>
        <row r="2977">
          <cell r="A2977" t="str">
            <v>002325</v>
          </cell>
          <cell r="KA2977">
            <v>500</v>
          </cell>
          <cell r="KB2977">
            <v>1</v>
          </cell>
          <cell r="KC2977">
            <v>70</v>
          </cell>
        </row>
        <row r="2978">
          <cell r="A2978" t="str">
            <v>003205</v>
          </cell>
          <cell r="KA2978">
            <v>500</v>
          </cell>
          <cell r="KB2978">
            <v>1</v>
          </cell>
          <cell r="KC2978">
            <v>70</v>
          </cell>
        </row>
        <row r="2979">
          <cell r="A2979" t="str">
            <v>003215</v>
          </cell>
          <cell r="KA2979">
            <v>500</v>
          </cell>
          <cell r="KB2979">
            <v>1</v>
          </cell>
          <cell r="KC2979">
            <v>70</v>
          </cell>
        </row>
        <row r="2980">
          <cell r="A2980" t="str">
            <v>003225</v>
          </cell>
          <cell r="KA2980">
            <v>500</v>
          </cell>
          <cell r="KB2980">
            <v>1</v>
          </cell>
          <cell r="KC2980">
            <v>70</v>
          </cell>
        </row>
        <row r="2981">
          <cell r="A2981" t="str">
            <v>003235</v>
          </cell>
          <cell r="KA2981">
            <v>500</v>
          </cell>
          <cell r="KB2981">
            <v>1</v>
          </cell>
          <cell r="KC2981">
            <v>70</v>
          </cell>
        </row>
        <row r="2982">
          <cell r="A2982" t="str">
            <v>002355</v>
          </cell>
          <cell r="KA2982">
            <v>500</v>
          </cell>
          <cell r="KB2982">
            <v>1</v>
          </cell>
          <cell r="KC2982">
            <v>70</v>
          </cell>
        </row>
        <row r="2983">
          <cell r="A2983" t="str">
            <v>002686</v>
          </cell>
          <cell r="KA2983">
            <v>500</v>
          </cell>
          <cell r="KB2983">
            <v>1</v>
          </cell>
          <cell r="KC2983">
            <v>70</v>
          </cell>
        </row>
        <row r="2984">
          <cell r="A2984" t="str">
            <v>002687</v>
          </cell>
          <cell r="KA2984">
            <v>500</v>
          </cell>
          <cell r="KB2984">
            <v>1</v>
          </cell>
          <cell r="KC2984">
            <v>70</v>
          </cell>
        </row>
        <row r="2985">
          <cell r="A2985" t="str">
            <v>002695</v>
          </cell>
          <cell r="KA2985">
            <v>500</v>
          </cell>
          <cell r="KB2985">
            <v>1</v>
          </cell>
          <cell r="KC2985">
            <v>70</v>
          </cell>
        </row>
        <row r="2986">
          <cell r="A2986" t="str">
            <v>002715</v>
          </cell>
          <cell r="KA2986">
            <v>500</v>
          </cell>
          <cell r="KB2986">
            <v>1</v>
          </cell>
          <cell r="KC2986">
            <v>70</v>
          </cell>
        </row>
        <row r="2987">
          <cell r="A2987" t="str">
            <v>002725</v>
          </cell>
          <cell r="KA2987">
            <v>500</v>
          </cell>
          <cell r="KB2987">
            <v>1</v>
          </cell>
          <cell r="KC2987">
            <v>70</v>
          </cell>
        </row>
        <row r="2988">
          <cell r="A2988" t="str">
            <v>002785</v>
          </cell>
          <cell r="KA2988">
            <v>500</v>
          </cell>
          <cell r="KB2988">
            <v>1</v>
          </cell>
          <cell r="KC2988">
            <v>70</v>
          </cell>
        </row>
        <row r="2989">
          <cell r="A2989" t="str">
            <v>002795</v>
          </cell>
          <cell r="KA2989">
            <v>500</v>
          </cell>
          <cell r="KB2989">
            <v>1</v>
          </cell>
          <cell r="KC2989">
            <v>70</v>
          </cell>
        </row>
        <row r="2990">
          <cell r="A2990" t="str">
            <v>002805</v>
          </cell>
          <cell r="KA2990">
            <v>500</v>
          </cell>
          <cell r="KB2990">
            <v>1</v>
          </cell>
          <cell r="KC2990">
            <v>70</v>
          </cell>
        </row>
        <row r="2991">
          <cell r="A2991" t="str">
            <v>002835</v>
          </cell>
          <cell r="KA2991">
            <v>500</v>
          </cell>
          <cell r="KB2991">
            <v>1</v>
          </cell>
          <cell r="KC2991">
            <v>70</v>
          </cell>
        </row>
        <row r="2992">
          <cell r="A2992" t="str">
            <v>002845</v>
          </cell>
          <cell r="KA2992">
            <v>500</v>
          </cell>
          <cell r="KB2992">
            <v>1</v>
          </cell>
          <cell r="KC2992">
            <v>70</v>
          </cell>
        </row>
        <row r="2993">
          <cell r="A2993" t="str">
            <v>002855</v>
          </cell>
          <cell r="KA2993">
            <v>500</v>
          </cell>
          <cell r="KB2993">
            <v>1</v>
          </cell>
          <cell r="KC2993">
            <v>70</v>
          </cell>
        </row>
        <row r="2994">
          <cell r="A2994" t="str">
            <v>002865</v>
          </cell>
          <cell r="KA2994">
            <v>500</v>
          </cell>
          <cell r="KB2994">
            <v>1</v>
          </cell>
          <cell r="KC2994">
            <v>70</v>
          </cell>
        </row>
        <row r="2995">
          <cell r="A2995" t="str">
            <v>002885</v>
          </cell>
          <cell r="KA2995">
            <v>500</v>
          </cell>
          <cell r="KB2995">
            <v>1</v>
          </cell>
          <cell r="KC2995">
            <v>70</v>
          </cell>
        </row>
        <row r="2996">
          <cell r="A2996" t="str">
            <v>002935</v>
          </cell>
          <cell r="KA2996">
            <v>500</v>
          </cell>
          <cell r="KB2996">
            <v>1</v>
          </cell>
          <cell r="KC2996">
            <v>70</v>
          </cell>
        </row>
        <row r="2997">
          <cell r="A2997" t="str">
            <v>002945</v>
          </cell>
          <cell r="KA2997">
            <v>500</v>
          </cell>
          <cell r="KB2997">
            <v>1</v>
          </cell>
          <cell r="KC2997">
            <v>70</v>
          </cell>
        </row>
        <row r="2998">
          <cell r="A2998" t="str">
            <v>002955</v>
          </cell>
          <cell r="KA2998">
            <v>500</v>
          </cell>
          <cell r="KB2998">
            <v>1</v>
          </cell>
          <cell r="KC2998">
            <v>70</v>
          </cell>
        </row>
        <row r="2999">
          <cell r="A2999" t="str">
            <v>002965</v>
          </cell>
          <cell r="KA2999">
            <v>500</v>
          </cell>
          <cell r="KB2999">
            <v>1</v>
          </cell>
          <cell r="KC2999">
            <v>70</v>
          </cell>
        </row>
        <row r="3000">
          <cell r="A3000" t="str">
            <v>003005</v>
          </cell>
          <cell r="KA3000">
            <v>500</v>
          </cell>
          <cell r="KB3000">
            <v>1</v>
          </cell>
          <cell r="KC3000">
            <v>70</v>
          </cell>
        </row>
        <row r="3001">
          <cell r="A3001" t="str">
            <v>003015</v>
          </cell>
          <cell r="KA3001">
            <v>500</v>
          </cell>
          <cell r="KB3001">
            <v>1</v>
          </cell>
          <cell r="KC3001">
            <v>70</v>
          </cell>
        </row>
        <row r="3002">
          <cell r="A3002" t="str">
            <v>003025</v>
          </cell>
          <cell r="KA3002">
            <v>500</v>
          </cell>
          <cell r="KB3002">
            <v>1</v>
          </cell>
          <cell r="KC3002">
            <v>70</v>
          </cell>
        </row>
        <row r="3003">
          <cell r="A3003" t="str">
            <v>003035</v>
          </cell>
          <cell r="KA3003">
            <v>500</v>
          </cell>
          <cell r="KB3003">
            <v>1</v>
          </cell>
          <cell r="KC3003">
            <v>70</v>
          </cell>
        </row>
        <row r="3004">
          <cell r="A3004" t="str">
            <v>003065</v>
          </cell>
          <cell r="KA3004">
            <v>500</v>
          </cell>
          <cell r="KB3004">
            <v>1</v>
          </cell>
          <cell r="KC3004">
            <v>70</v>
          </cell>
        </row>
        <row r="3005">
          <cell r="A3005" t="str">
            <v>003075</v>
          </cell>
          <cell r="KA3005">
            <v>500</v>
          </cell>
          <cell r="KB3005">
            <v>1</v>
          </cell>
          <cell r="KC3005">
            <v>70</v>
          </cell>
        </row>
        <row r="3006">
          <cell r="A3006" t="str">
            <v>003315</v>
          </cell>
          <cell r="KA3006">
            <v>500</v>
          </cell>
          <cell r="KB3006">
            <v>1</v>
          </cell>
          <cell r="KC3006">
            <v>70</v>
          </cell>
        </row>
        <row r="3007">
          <cell r="A3007" t="str">
            <v>003325</v>
          </cell>
          <cell r="KA3007">
            <v>500</v>
          </cell>
          <cell r="KB3007">
            <v>1</v>
          </cell>
          <cell r="KC3007">
            <v>70</v>
          </cell>
        </row>
        <row r="3008">
          <cell r="A3008" t="str">
            <v>003335</v>
          </cell>
          <cell r="KA3008">
            <v>500</v>
          </cell>
          <cell r="KB3008">
            <v>1</v>
          </cell>
          <cell r="KC3008">
            <v>70</v>
          </cell>
        </row>
        <row r="3009">
          <cell r="A3009" t="str">
            <v>003345</v>
          </cell>
          <cell r="KA3009">
            <v>500</v>
          </cell>
          <cell r="KB3009">
            <v>1</v>
          </cell>
          <cell r="KC3009">
            <v>70</v>
          </cell>
        </row>
        <row r="3010">
          <cell r="A3010" t="str">
            <v>003355</v>
          </cell>
          <cell r="KA3010">
            <v>500</v>
          </cell>
          <cell r="KB3010">
            <v>1</v>
          </cell>
          <cell r="KC3010">
            <v>70</v>
          </cell>
        </row>
        <row r="3011">
          <cell r="A3011" t="str">
            <v>003365</v>
          </cell>
          <cell r="KA3011">
            <v>500</v>
          </cell>
          <cell r="KB3011">
            <v>1</v>
          </cell>
          <cell r="KC3011">
            <v>70</v>
          </cell>
        </row>
        <row r="3012">
          <cell r="A3012" t="str">
            <v>003375</v>
          </cell>
          <cell r="KA3012">
            <v>500</v>
          </cell>
          <cell r="KB3012">
            <v>1</v>
          </cell>
          <cell r="KC3012">
            <v>70</v>
          </cell>
        </row>
        <row r="3013">
          <cell r="A3013" t="str">
            <v>002005</v>
          </cell>
          <cell r="KA3013">
            <v>500</v>
          </cell>
          <cell r="KB3013">
            <v>1</v>
          </cell>
          <cell r="KC3013">
            <v>70</v>
          </cell>
        </row>
        <row r="3014">
          <cell r="A3014" t="str">
            <v>002007</v>
          </cell>
          <cell r="KA3014">
            <v>500</v>
          </cell>
          <cell r="KB3014">
            <v>1</v>
          </cell>
          <cell r="KC3014">
            <v>70</v>
          </cell>
        </row>
        <row r="3015">
          <cell r="A3015" t="str">
            <v>002008</v>
          </cell>
          <cell r="KA3015">
            <v>500</v>
          </cell>
          <cell r="KB3015">
            <v>1</v>
          </cell>
          <cell r="KC3015">
            <v>70</v>
          </cell>
        </row>
        <row r="3016">
          <cell r="A3016" t="str">
            <v>002009</v>
          </cell>
          <cell r="KA3016">
            <v>500</v>
          </cell>
          <cell r="KB3016">
            <v>1</v>
          </cell>
          <cell r="KC3016">
            <v>70</v>
          </cell>
        </row>
        <row r="3017">
          <cell r="A3017" t="str">
            <v>002015</v>
          </cell>
          <cell r="KA3017">
            <v>500</v>
          </cell>
          <cell r="KB3017">
            <v>1</v>
          </cell>
          <cell r="KC3017">
            <v>70</v>
          </cell>
        </row>
        <row r="3018">
          <cell r="A3018" t="str">
            <v>002025</v>
          </cell>
          <cell r="KA3018">
            <v>500</v>
          </cell>
          <cell r="KB3018">
            <v>1</v>
          </cell>
          <cell r="KC3018">
            <v>70</v>
          </cell>
        </row>
        <row r="3019">
          <cell r="A3019" t="str">
            <v>002035</v>
          </cell>
          <cell r="KA3019">
            <v>500</v>
          </cell>
          <cell r="KB3019">
            <v>1</v>
          </cell>
          <cell r="KC3019">
            <v>70</v>
          </cell>
        </row>
        <row r="3020">
          <cell r="A3020" t="str">
            <v>002085</v>
          </cell>
          <cell r="KA3020">
            <v>500</v>
          </cell>
          <cell r="KB3020">
            <v>1</v>
          </cell>
          <cell r="KC3020">
            <v>70</v>
          </cell>
        </row>
        <row r="3021">
          <cell r="A3021" t="str">
            <v>002087</v>
          </cell>
          <cell r="KA3021">
            <v>500</v>
          </cell>
          <cell r="KB3021">
            <v>1</v>
          </cell>
          <cell r="KC3021">
            <v>70</v>
          </cell>
        </row>
        <row r="3022">
          <cell r="A3022" t="str">
            <v>002088</v>
          </cell>
          <cell r="KA3022">
            <v>500</v>
          </cell>
          <cell r="KB3022">
            <v>1</v>
          </cell>
          <cell r="KC3022">
            <v>70</v>
          </cell>
        </row>
        <row r="3023">
          <cell r="A3023" t="str">
            <v>002089</v>
          </cell>
          <cell r="KA3023">
            <v>500</v>
          </cell>
          <cell r="KB3023">
            <v>1</v>
          </cell>
          <cell r="KC3023">
            <v>56</v>
          </cell>
        </row>
        <row r="3024">
          <cell r="A3024" t="str">
            <v>002090</v>
          </cell>
          <cell r="KA3024">
            <v>500</v>
          </cell>
          <cell r="KB3024">
            <v>1</v>
          </cell>
          <cell r="KC3024">
            <v>70</v>
          </cell>
        </row>
        <row r="3025">
          <cell r="A3025" t="str">
            <v>002091</v>
          </cell>
          <cell r="KA3025">
            <v>500</v>
          </cell>
          <cell r="KB3025">
            <v>1</v>
          </cell>
          <cell r="KC3025">
            <v>70</v>
          </cell>
        </row>
        <row r="3026">
          <cell r="A3026" t="str">
            <v>002092</v>
          </cell>
          <cell r="KA3026">
            <v>500</v>
          </cell>
          <cell r="KB3026">
            <v>1</v>
          </cell>
          <cell r="KC3026">
            <v>70</v>
          </cell>
        </row>
        <row r="3027">
          <cell r="A3027" t="str">
            <v>002125</v>
          </cell>
          <cell r="KA3027">
            <v>500</v>
          </cell>
          <cell r="KB3027">
            <v>1</v>
          </cell>
          <cell r="KC3027">
            <v>70</v>
          </cell>
        </row>
        <row r="3028">
          <cell r="A3028" t="str">
            <v>002055</v>
          </cell>
          <cell r="KA3028">
            <v>500</v>
          </cell>
          <cell r="KB3028">
            <v>1</v>
          </cell>
          <cell r="KC3028">
            <v>70</v>
          </cell>
        </row>
        <row r="3029">
          <cell r="A3029" t="str">
            <v>002065</v>
          </cell>
          <cell r="KA3029">
            <v>500</v>
          </cell>
          <cell r="KB3029">
            <v>1</v>
          </cell>
          <cell r="KC3029">
            <v>70</v>
          </cell>
        </row>
        <row r="3030">
          <cell r="A3030" t="str">
            <v>002075</v>
          </cell>
          <cell r="KA3030">
            <v>500</v>
          </cell>
          <cell r="KB3030">
            <v>1</v>
          </cell>
          <cell r="KC3030">
            <v>70</v>
          </cell>
        </row>
        <row r="3031">
          <cell r="A3031" t="str">
            <v>002135</v>
          </cell>
          <cell r="KA3031">
            <v>500</v>
          </cell>
          <cell r="KB3031">
            <v>1</v>
          </cell>
          <cell r="KC3031">
            <v>70</v>
          </cell>
        </row>
        <row r="3032">
          <cell r="A3032" t="str">
            <v>002145</v>
          </cell>
          <cell r="KA3032">
            <v>500</v>
          </cell>
          <cell r="KB3032">
            <v>1</v>
          </cell>
          <cell r="KC3032">
            <v>70</v>
          </cell>
        </row>
        <row r="3033">
          <cell r="A3033" t="str">
            <v>002155</v>
          </cell>
          <cell r="KA3033">
            <v>500</v>
          </cell>
          <cell r="KB3033">
            <v>1</v>
          </cell>
          <cell r="KC3033">
            <v>70</v>
          </cell>
        </row>
        <row r="3034">
          <cell r="A3034" t="str">
            <v>002165</v>
          </cell>
          <cell r="KA3034">
            <v>500</v>
          </cell>
          <cell r="KB3034">
            <v>1</v>
          </cell>
          <cell r="KC3034">
            <v>70</v>
          </cell>
        </row>
        <row r="3035">
          <cell r="A3035" t="str">
            <v>002175</v>
          </cell>
          <cell r="KA3035">
            <v>500</v>
          </cell>
          <cell r="KB3035">
            <v>1</v>
          </cell>
          <cell r="KC3035">
            <v>56</v>
          </cell>
        </row>
        <row r="3036">
          <cell r="A3036" t="str">
            <v>002185</v>
          </cell>
          <cell r="KA3036">
            <v>500</v>
          </cell>
          <cell r="KB3036">
            <v>1</v>
          </cell>
          <cell r="KC3036">
            <v>70</v>
          </cell>
        </row>
        <row r="3037">
          <cell r="A3037" t="str">
            <v>002195</v>
          </cell>
          <cell r="KA3037">
            <v>500</v>
          </cell>
          <cell r="KB3037">
            <v>1</v>
          </cell>
          <cell r="KC3037">
            <v>70</v>
          </cell>
        </row>
        <row r="3038">
          <cell r="A3038" t="str">
            <v>002205</v>
          </cell>
          <cell r="KA3038">
            <v>500</v>
          </cell>
          <cell r="KB3038">
            <v>1</v>
          </cell>
          <cell r="KC3038">
            <v>70</v>
          </cell>
        </row>
        <row r="3039">
          <cell r="A3039" t="str">
            <v>002230</v>
          </cell>
          <cell r="KA3039">
            <v>500</v>
          </cell>
          <cell r="KB3039">
            <v>1</v>
          </cell>
          <cell r="KC3039">
            <v>70</v>
          </cell>
        </row>
        <row r="3040">
          <cell r="A3040" t="str">
            <v>002231</v>
          </cell>
          <cell r="KA3040">
            <v>500</v>
          </cell>
          <cell r="KB3040">
            <v>1</v>
          </cell>
          <cell r="KC3040">
            <v>70</v>
          </cell>
        </row>
        <row r="3041">
          <cell r="A3041" t="str">
            <v>002234</v>
          </cell>
          <cell r="KA3041">
            <v>500</v>
          </cell>
          <cell r="KB3041">
            <v>1</v>
          </cell>
          <cell r="KC3041">
            <v>70</v>
          </cell>
        </row>
        <row r="3042">
          <cell r="A3042" t="str">
            <v>002235</v>
          </cell>
          <cell r="KA3042">
            <v>500</v>
          </cell>
          <cell r="KB3042">
            <v>1</v>
          </cell>
          <cell r="KC3042">
            <v>70</v>
          </cell>
        </row>
        <row r="3043">
          <cell r="A3043" t="str">
            <v>002245</v>
          </cell>
          <cell r="KA3043">
            <v>500</v>
          </cell>
          <cell r="KB3043">
            <v>1</v>
          </cell>
          <cell r="KC3043">
            <v>70</v>
          </cell>
        </row>
        <row r="3044">
          <cell r="A3044" t="str">
            <v>002225</v>
          </cell>
          <cell r="KA3044">
            <v>500</v>
          </cell>
          <cell r="KB3044">
            <v>1</v>
          </cell>
          <cell r="KC3044">
            <v>56</v>
          </cell>
        </row>
        <row r="3045">
          <cell r="A3045" t="str">
            <v>002255</v>
          </cell>
          <cell r="KA3045">
            <v>500</v>
          </cell>
          <cell r="KB3045">
            <v>1</v>
          </cell>
          <cell r="KC3045">
            <v>70</v>
          </cell>
        </row>
        <row r="3046">
          <cell r="A3046" t="str">
            <v>002265</v>
          </cell>
          <cell r="KA3046">
            <v>500</v>
          </cell>
          <cell r="KB3046">
            <v>1</v>
          </cell>
          <cell r="KC3046">
            <v>70</v>
          </cell>
        </row>
        <row r="3047">
          <cell r="A3047" t="str">
            <v>002275</v>
          </cell>
          <cell r="KA3047">
            <v>500</v>
          </cell>
          <cell r="KB3047">
            <v>1</v>
          </cell>
          <cell r="KC3047">
            <v>70</v>
          </cell>
        </row>
        <row r="3048">
          <cell r="A3048" t="str">
            <v>002385</v>
          </cell>
          <cell r="KA3048">
            <v>500</v>
          </cell>
          <cell r="KB3048">
            <v>1</v>
          </cell>
          <cell r="KC3048">
            <v>70</v>
          </cell>
        </row>
        <row r="3049">
          <cell r="A3049" t="str">
            <v>002425</v>
          </cell>
          <cell r="KA3049">
            <v>500</v>
          </cell>
          <cell r="KB3049">
            <v>1</v>
          </cell>
          <cell r="KC3049">
            <v>70</v>
          </cell>
        </row>
        <row r="3050">
          <cell r="A3050" t="str">
            <v>002435</v>
          </cell>
          <cell r="KA3050">
            <v>500</v>
          </cell>
          <cell r="KB3050">
            <v>1</v>
          </cell>
          <cell r="KC3050">
            <v>70</v>
          </cell>
        </row>
        <row r="3051">
          <cell r="A3051" t="str">
            <v>002445</v>
          </cell>
          <cell r="KA3051">
            <v>500</v>
          </cell>
          <cell r="KB3051">
            <v>1</v>
          </cell>
          <cell r="KC3051">
            <v>70</v>
          </cell>
        </row>
        <row r="3052">
          <cell r="A3052" t="str">
            <v>002475</v>
          </cell>
          <cell r="KA3052">
            <v>500</v>
          </cell>
          <cell r="KB3052">
            <v>1</v>
          </cell>
          <cell r="KC3052">
            <v>70</v>
          </cell>
        </row>
        <row r="3053">
          <cell r="A3053" t="str">
            <v>002515</v>
          </cell>
          <cell r="KA3053">
            <v>500</v>
          </cell>
          <cell r="KB3053">
            <v>1</v>
          </cell>
          <cell r="KC3053">
            <v>70</v>
          </cell>
        </row>
        <row r="3054">
          <cell r="A3054" t="str">
            <v>002535</v>
          </cell>
          <cell r="KA3054">
            <v>500</v>
          </cell>
          <cell r="KB3054">
            <v>1</v>
          </cell>
          <cell r="KC3054">
            <v>70</v>
          </cell>
        </row>
        <row r="3055">
          <cell r="A3055" t="str">
            <v>002565</v>
          </cell>
          <cell r="KA3055">
            <v>500</v>
          </cell>
          <cell r="KB3055">
            <v>1</v>
          </cell>
          <cell r="KC3055">
            <v>70</v>
          </cell>
        </row>
        <row r="3056">
          <cell r="A3056" t="str">
            <v>002575</v>
          </cell>
          <cell r="KA3056">
            <v>500</v>
          </cell>
          <cell r="KB3056">
            <v>1</v>
          </cell>
          <cell r="KC3056">
            <v>70</v>
          </cell>
        </row>
        <row r="3057">
          <cell r="A3057" t="str">
            <v>002585</v>
          </cell>
          <cell r="KA3057">
            <v>500</v>
          </cell>
          <cell r="KB3057">
            <v>1</v>
          </cell>
          <cell r="KC3057">
            <v>70</v>
          </cell>
        </row>
        <row r="3058">
          <cell r="A3058" t="str">
            <v>002595</v>
          </cell>
          <cell r="KA3058">
            <v>500</v>
          </cell>
          <cell r="KB3058">
            <v>1</v>
          </cell>
          <cell r="KC3058">
            <v>70</v>
          </cell>
        </row>
        <row r="3059">
          <cell r="A3059" t="str">
            <v>002605</v>
          </cell>
          <cell r="KA3059">
            <v>500</v>
          </cell>
          <cell r="KB3059">
            <v>1</v>
          </cell>
          <cell r="KC3059">
            <v>70</v>
          </cell>
        </row>
        <row r="3060">
          <cell r="A3060" t="str">
            <v>002665</v>
          </cell>
          <cell r="KA3060">
            <v>500</v>
          </cell>
          <cell r="KB3060">
            <v>1</v>
          </cell>
          <cell r="KC3060">
            <v>70</v>
          </cell>
        </row>
        <row r="3061">
          <cell r="A3061" t="str">
            <v>200142</v>
          </cell>
          <cell r="KA3061">
            <v>500</v>
          </cell>
          <cell r="KB3061">
            <v>1</v>
          </cell>
          <cell r="KC3061">
            <v>72</v>
          </cell>
        </row>
        <row r="3062">
          <cell r="A3062" t="str">
            <v>210569</v>
          </cell>
          <cell r="KA3062">
            <v>250</v>
          </cell>
          <cell r="KB3062">
            <v>1</v>
          </cell>
          <cell r="KC3062">
            <v>70</v>
          </cell>
        </row>
        <row r="3063">
          <cell r="A3063" t="str">
            <v>211860</v>
          </cell>
          <cell r="KA3063">
            <v>500</v>
          </cell>
          <cell r="KB3063">
            <v>1</v>
          </cell>
          <cell r="KC3063">
            <v>70</v>
          </cell>
        </row>
        <row r="3064">
          <cell r="A3064" t="str">
            <v>210554</v>
          </cell>
          <cell r="KA3064">
            <v>500</v>
          </cell>
          <cell r="KB3064">
            <v>1</v>
          </cell>
          <cell r="KC3064">
            <v>70</v>
          </cell>
        </row>
        <row r="3065">
          <cell r="A3065" t="str">
            <v>210555</v>
          </cell>
          <cell r="KA3065">
            <v>500</v>
          </cell>
          <cell r="KB3065">
            <v>1</v>
          </cell>
          <cell r="KC3065">
            <v>70</v>
          </cell>
        </row>
        <row r="3066">
          <cell r="A3066" t="str">
            <v>210556</v>
          </cell>
          <cell r="KA3066">
            <v>500</v>
          </cell>
          <cell r="KB3066">
            <v>1</v>
          </cell>
          <cell r="KC3066">
            <v>70</v>
          </cell>
        </row>
        <row r="3067">
          <cell r="A3067" t="str">
            <v>210557</v>
          </cell>
          <cell r="KA3067">
            <v>500</v>
          </cell>
          <cell r="KB3067">
            <v>1</v>
          </cell>
          <cell r="KC3067">
            <v>70</v>
          </cell>
        </row>
        <row r="3068">
          <cell r="A3068" t="str">
            <v>260000</v>
          </cell>
          <cell r="KA3068">
            <v>1000</v>
          </cell>
          <cell r="KB3068">
            <v>1</v>
          </cell>
          <cell r="KC3068">
            <v>10</v>
          </cell>
        </row>
        <row r="3069">
          <cell r="A3069" t="str">
            <v>260003</v>
          </cell>
          <cell r="KA3069">
            <v>500</v>
          </cell>
          <cell r="KB3069">
            <v>1</v>
          </cell>
          <cell r="KC3069">
            <v>20</v>
          </cell>
        </row>
        <row r="3070">
          <cell r="A3070" t="str">
            <v>260005</v>
          </cell>
          <cell r="KA3070">
            <v>500</v>
          </cell>
          <cell r="KB3070">
            <v>1</v>
          </cell>
          <cell r="KC3070">
            <v>20</v>
          </cell>
        </row>
        <row r="3071">
          <cell r="A3071" t="str">
            <v>260007</v>
          </cell>
          <cell r="KA3071">
            <v>250</v>
          </cell>
          <cell r="KB3071">
            <v>1</v>
          </cell>
          <cell r="KC3071">
            <v>18</v>
          </cell>
        </row>
        <row r="3072">
          <cell r="A3072" t="str">
            <v>260008</v>
          </cell>
          <cell r="KA3072">
            <v>250</v>
          </cell>
          <cell r="KB3072">
            <v>1</v>
          </cell>
          <cell r="KC3072">
            <v>36</v>
          </cell>
        </row>
        <row r="3073">
          <cell r="A3073" t="str">
            <v>260013</v>
          </cell>
          <cell r="KA3073">
            <v>500</v>
          </cell>
          <cell r="KB3073">
            <v>1</v>
          </cell>
          <cell r="KC3073">
            <v>18</v>
          </cell>
        </row>
        <row r="3074">
          <cell r="A3074" t="str">
            <v>260014</v>
          </cell>
          <cell r="KA3074">
            <v>500</v>
          </cell>
          <cell r="KB3074">
            <v>1</v>
          </cell>
          <cell r="KC3074">
            <v>18</v>
          </cell>
        </row>
        <row r="3075">
          <cell r="A3075" t="str">
            <v>260016</v>
          </cell>
          <cell r="KA3075">
            <v>500</v>
          </cell>
          <cell r="KB3075">
            <v>1</v>
          </cell>
          <cell r="KC3075">
            <v>70</v>
          </cell>
        </row>
        <row r="3076">
          <cell r="A3076" t="str">
            <v>260017</v>
          </cell>
          <cell r="KA3076">
            <v>1000</v>
          </cell>
          <cell r="KB3076">
            <v>1</v>
          </cell>
          <cell r="KC3076">
            <v>40</v>
          </cell>
        </row>
        <row r="3077">
          <cell r="A3077" t="str">
            <v>260101</v>
          </cell>
          <cell r="KA3077">
            <v>1000</v>
          </cell>
          <cell r="KB3077">
            <v>1</v>
          </cell>
          <cell r="KC3077">
            <v>36</v>
          </cell>
        </row>
        <row r="3078">
          <cell r="A3078" t="str">
            <v>260103</v>
          </cell>
          <cell r="KA3078">
            <v>1000</v>
          </cell>
          <cell r="KB3078">
            <v>1</v>
          </cell>
          <cell r="KC3078">
            <v>10</v>
          </cell>
        </row>
        <row r="3079">
          <cell r="A3079" t="str">
            <v>260104</v>
          </cell>
          <cell r="KA3079">
            <v>500</v>
          </cell>
          <cell r="KB3079">
            <v>1</v>
          </cell>
          <cell r="KC3079">
            <v>16</v>
          </cell>
        </row>
        <row r="3080">
          <cell r="A3080" t="str">
            <v>260105</v>
          </cell>
          <cell r="KA3080">
            <v>500</v>
          </cell>
          <cell r="KB3080">
            <v>1</v>
          </cell>
          <cell r="KC3080">
            <v>20</v>
          </cell>
        </row>
        <row r="3081">
          <cell r="A3081" t="str">
            <v>260106</v>
          </cell>
          <cell r="KA3081">
            <v>500</v>
          </cell>
          <cell r="KB3081">
            <v>1</v>
          </cell>
          <cell r="KC3081">
            <v>20</v>
          </cell>
        </row>
        <row r="3082">
          <cell r="A3082" t="str">
            <v>260107</v>
          </cell>
          <cell r="KA3082">
            <v>500</v>
          </cell>
          <cell r="KB3082">
            <v>1</v>
          </cell>
          <cell r="KC3082">
            <v>20</v>
          </cell>
        </row>
        <row r="3083">
          <cell r="A3083" t="str">
            <v>260111</v>
          </cell>
          <cell r="KA3083">
            <v>500</v>
          </cell>
          <cell r="KB3083">
            <v>1</v>
          </cell>
          <cell r="KC3083">
            <v>20</v>
          </cell>
        </row>
        <row r="3084">
          <cell r="A3084" t="str">
            <v>260115</v>
          </cell>
          <cell r="KA3084">
            <v>500</v>
          </cell>
          <cell r="KB3084">
            <v>1</v>
          </cell>
          <cell r="KC3084">
            <v>70</v>
          </cell>
        </row>
        <row r="3085">
          <cell r="A3085" t="str">
            <v>260200</v>
          </cell>
          <cell r="KA3085">
            <v>500</v>
          </cell>
          <cell r="KB3085">
            <v>1</v>
          </cell>
          <cell r="KC3085">
            <v>70</v>
          </cell>
        </row>
        <row r="3086">
          <cell r="A3086" t="str">
            <v>260201</v>
          </cell>
          <cell r="KA3086">
            <v>500</v>
          </cell>
          <cell r="KB3086">
            <v>1</v>
          </cell>
          <cell r="KC3086">
            <v>80</v>
          </cell>
        </row>
        <row r="3087">
          <cell r="A3087" t="str">
            <v>260306</v>
          </cell>
          <cell r="KA3087">
            <v>500</v>
          </cell>
          <cell r="KB3087">
            <v>1</v>
          </cell>
          <cell r="KC3087">
            <v>20</v>
          </cell>
        </row>
        <row r="3088">
          <cell r="A3088" t="str">
            <v>260307</v>
          </cell>
          <cell r="KA3088">
            <v>500</v>
          </cell>
          <cell r="KB3088">
            <v>1</v>
          </cell>
          <cell r="KC3088">
            <v>20</v>
          </cell>
        </row>
        <row r="3089">
          <cell r="A3089" t="str">
            <v>260314</v>
          </cell>
          <cell r="KA3089">
            <v>500</v>
          </cell>
          <cell r="KB3089">
            <v>1</v>
          </cell>
          <cell r="KC3089">
            <v>20</v>
          </cell>
        </row>
        <row r="3090">
          <cell r="A3090" t="str">
            <v>260322</v>
          </cell>
          <cell r="KA3090">
            <v>250</v>
          </cell>
          <cell r="KB3090">
            <v>1</v>
          </cell>
          <cell r="KC3090">
            <v>36</v>
          </cell>
        </row>
        <row r="3091">
          <cell r="A3091" t="str">
            <v>260402</v>
          </cell>
          <cell r="KA3091">
            <v>500</v>
          </cell>
          <cell r="KB3091">
            <v>1</v>
          </cell>
          <cell r="KC3091">
            <v>20</v>
          </cell>
        </row>
        <row r="3092">
          <cell r="A3092" t="str">
            <v>260403</v>
          </cell>
          <cell r="KA3092">
            <v>1000</v>
          </cell>
          <cell r="KB3092">
            <v>1</v>
          </cell>
          <cell r="KC3092">
            <v>10</v>
          </cell>
        </row>
        <row r="3093">
          <cell r="A3093" t="str">
            <v>260404</v>
          </cell>
          <cell r="KA3093">
            <v>500</v>
          </cell>
          <cell r="KB3093">
            <v>1</v>
          </cell>
          <cell r="KC3093">
            <v>20</v>
          </cell>
        </row>
        <row r="3094">
          <cell r="A3094" t="str">
            <v>260405</v>
          </cell>
          <cell r="KA3094">
            <v>500</v>
          </cell>
          <cell r="KB3094">
            <v>1</v>
          </cell>
          <cell r="KC3094">
            <v>16</v>
          </cell>
        </row>
        <row r="3095">
          <cell r="A3095" t="str">
            <v>260406</v>
          </cell>
          <cell r="KA3095">
            <v>500</v>
          </cell>
          <cell r="KB3095">
            <v>1</v>
          </cell>
          <cell r="KC3095">
            <v>20</v>
          </cell>
        </row>
        <row r="3096">
          <cell r="A3096" t="str">
            <v>260407</v>
          </cell>
          <cell r="KA3096">
            <v>500</v>
          </cell>
          <cell r="KB3096">
            <v>1</v>
          </cell>
          <cell r="KC3096">
            <v>20</v>
          </cell>
        </row>
        <row r="3097">
          <cell r="A3097" t="str">
            <v>260409</v>
          </cell>
          <cell r="KA3097">
            <v>500</v>
          </cell>
          <cell r="KB3097">
            <v>1</v>
          </cell>
          <cell r="KC3097">
            <v>20</v>
          </cell>
        </row>
        <row r="3098">
          <cell r="A3098" t="str">
            <v>260410</v>
          </cell>
          <cell r="KA3098">
            <v>500</v>
          </cell>
          <cell r="KB3098">
            <v>1</v>
          </cell>
          <cell r="KC3098">
            <v>36</v>
          </cell>
        </row>
        <row r="3099">
          <cell r="A3099" t="str">
            <v>260412</v>
          </cell>
          <cell r="KA3099">
            <v>500</v>
          </cell>
          <cell r="KB3099">
            <v>1</v>
          </cell>
          <cell r="KC3099">
            <v>18</v>
          </cell>
        </row>
        <row r="3100">
          <cell r="A3100" t="str">
            <v>260413</v>
          </cell>
          <cell r="KA3100">
            <v>500</v>
          </cell>
          <cell r="KB3100">
            <v>1</v>
          </cell>
          <cell r="KC3100">
            <v>36</v>
          </cell>
        </row>
        <row r="3101">
          <cell r="A3101" t="str">
            <v>260418</v>
          </cell>
          <cell r="KA3101">
            <v>500</v>
          </cell>
          <cell r="KB3101">
            <v>1</v>
          </cell>
          <cell r="KC3101">
            <v>18</v>
          </cell>
        </row>
        <row r="3102">
          <cell r="A3102" t="str">
            <v>260419</v>
          </cell>
          <cell r="KA3102">
            <v>500</v>
          </cell>
          <cell r="KB3102">
            <v>1</v>
          </cell>
          <cell r="KC3102">
            <v>18</v>
          </cell>
        </row>
        <row r="3103">
          <cell r="A3103" t="str">
            <v>260420</v>
          </cell>
          <cell r="KA3103">
            <v>500</v>
          </cell>
          <cell r="KB3103">
            <v>1</v>
          </cell>
          <cell r="KC3103">
            <v>20</v>
          </cell>
        </row>
        <row r="3104">
          <cell r="A3104" t="str">
            <v>260422</v>
          </cell>
          <cell r="KA3104">
            <v>250</v>
          </cell>
          <cell r="KB3104">
            <v>1</v>
          </cell>
          <cell r="KC3104">
            <v>36</v>
          </cell>
        </row>
        <row r="3105">
          <cell r="A3105" t="str">
            <v>260423</v>
          </cell>
          <cell r="KA3105">
            <v>500</v>
          </cell>
          <cell r="KB3105">
            <v>1</v>
          </cell>
          <cell r="KC3105">
            <v>15</v>
          </cell>
        </row>
        <row r="3106">
          <cell r="A3106" t="str">
            <v>260430</v>
          </cell>
          <cell r="KA3106">
            <v>500</v>
          </cell>
          <cell r="KB3106">
            <v>1</v>
          </cell>
          <cell r="KC3106">
            <v>70</v>
          </cell>
        </row>
        <row r="3107">
          <cell r="A3107" t="str">
            <v>260502</v>
          </cell>
          <cell r="KA3107">
            <v>500</v>
          </cell>
          <cell r="KB3107">
            <v>1</v>
          </cell>
          <cell r="KC3107">
            <v>16</v>
          </cell>
        </row>
        <row r="3108">
          <cell r="A3108" t="str">
            <v>260506</v>
          </cell>
          <cell r="KA3108">
            <v>500</v>
          </cell>
          <cell r="KB3108">
            <v>1</v>
          </cell>
          <cell r="KC3108">
            <v>36</v>
          </cell>
        </row>
        <row r="3109">
          <cell r="A3109" t="str">
            <v>260521</v>
          </cell>
          <cell r="KA3109">
            <v>500</v>
          </cell>
          <cell r="KB3109">
            <v>1</v>
          </cell>
          <cell r="KC3109">
            <v>20</v>
          </cell>
        </row>
        <row r="3110">
          <cell r="A3110" t="str">
            <v>261615</v>
          </cell>
          <cell r="KA3110">
            <v>500</v>
          </cell>
          <cell r="KB3110">
            <v>1</v>
          </cell>
          <cell r="KC3110">
            <v>70</v>
          </cell>
        </row>
        <row r="3111">
          <cell r="A3111" t="str">
            <v>263201</v>
          </cell>
          <cell r="KA3111">
            <v>500</v>
          </cell>
          <cell r="KB3111">
            <v>1</v>
          </cell>
          <cell r="KC3111">
            <v>20</v>
          </cell>
        </row>
        <row r="3112">
          <cell r="A3112" t="str">
            <v>263202</v>
          </cell>
          <cell r="KA3112">
            <v>500</v>
          </cell>
          <cell r="KB3112">
            <v>1</v>
          </cell>
          <cell r="KC3112">
            <v>20</v>
          </cell>
        </row>
        <row r="3113">
          <cell r="A3113" t="str">
            <v>264200</v>
          </cell>
          <cell r="KA3113">
            <v>500</v>
          </cell>
          <cell r="KB3113">
            <v>1</v>
          </cell>
          <cell r="KC3113">
            <v>70</v>
          </cell>
        </row>
        <row r="3114">
          <cell r="A3114" t="str">
            <v>265103</v>
          </cell>
          <cell r="KA3114">
            <v>500</v>
          </cell>
          <cell r="KB3114">
            <v>1</v>
          </cell>
          <cell r="KC3114">
            <v>70</v>
          </cell>
        </row>
        <row r="3115">
          <cell r="A3115" t="str">
            <v>274124</v>
          </cell>
          <cell r="KA3115">
            <v>500</v>
          </cell>
          <cell r="KB3115">
            <v>1</v>
          </cell>
          <cell r="KC3115">
            <v>40</v>
          </cell>
        </row>
        <row r="3116">
          <cell r="A3116" t="str">
            <v>285110</v>
          </cell>
          <cell r="KA3116">
            <v>200</v>
          </cell>
          <cell r="KB3116">
            <v>5</v>
          </cell>
          <cell r="KC3116">
            <v>18</v>
          </cell>
        </row>
        <row r="3117">
          <cell r="A3117" t="str">
            <v>C02155</v>
          </cell>
          <cell r="KA3117">
            <v>500</v>
          </cell>
          <cell r="KB3117">
            <v>1</v>
          </cell>
          <cell r="KC3117">
            <v>70</v>
          </cell>
        </row>
        <row r="3118">
          <cell r="A3118" t="str">
            <v>C03025</v>
          </cell>
          <cell r="KA3118">
            <v>500</v>
          </cell>
          <cell r="KB3118">
            <v>1</v>
          </cell>
          <cell r="KC3118">
            <v>70</v>
          </cell>
        </row>
        <row r="3119">
          <cell r="A3119" t="str">
            <v>C03035</v>
          </cell>
          <cell r="KA3119">
            <v>500</v>
          </cell>
          <cell r="KB3119">
            <v>1</v>
          </cell>
          <cell r="KC3119">
            <v>70</v>
          </cell>
        </row>
        <row r="3120">
          <cell r="A3120" t="str">
            <v>C002686</v>
          </cell>
          <cell r="KA3120">
            <v>500</v>
          </cell>
          <cell r="KB3120">
            <v>1</v>
          </cell>
          <cell r="KC3120">
            <v>70</v>
          </cell>
        </row>
        <row r="3121">
          <cell r="A3121" t="str">
            <v>C002687</v>
          </cell>
          <cell r="KA3121">
            <v>500</v>
          </cell>
          <cell r="KB3121">
            <v>1</v>
          </cell>
          <cell r="KC3121">
            <v>70</v>
          </cell>
        </row>
        <row r="3122">
          <cell r="A3122" t="str">
            <v>C00280</v>
          </cell>
          <cell r="KA3122">
            <v>500</v>
          </cell>
          <cell r="KB3122">
            <v>1</v>
          </cell>
          <cell r="KC3122">
            <v>70</v>
          </cell>
        </row>
        <row r="3123">
          <cell r="A3123" t="str">
            <v>C00026</v>
          </cell>
          <cell r="KA3123">
            <v>500</v>
          </cell>
          <cell r="KB3123">
            <v>1</v>
          </cell>
          <cell r="KC3123">
            <v>70</v>
          </cell>
        </row>
        <row r="3124">
          <cell r="A3124" t="str">
            <v>C00027</v>
          </cell>
          <cell r="KA3124">
            <v>500</v>
          </cell>
          <cell r="KB3124">
            <v>1</v>
          </cell>
          <cell r="KC3124">
            <v>70</v>
          </cell>
        </row>
        <row r="3125">
          <cell r="A3125" t="str">
            <v>C00028</v>
          </cell>
          <cell r="KA3125">
            <v>500</v>
          </cell>
          <cell r="KB3125">
            <v>1</v>
          </cell>
          <cell r="KC3125">
            <v>70</v>
          </cell>
        </row>
        <row r="3126">
          <cell r="A3126" t="str">
            <v>C00029</v>
          </cell>
          <cell r="KA3126">
            <v>500</v>
          </cell>
          <cell r="KB3126">
            <v>1</v>
          </cell>
          <cell r="KC3126">
            <v>70</v>
          </cell>
        </row>
        <row r="3127">
          <cell r="A3127" t="str">
            <v>C00039</v>
          </cell>
          <cell r="KA3127">
            <v>500</v>
          </cell>
          <cell r="KB3127">
            <v>1</v>
          </cell>
          <cell r="KC3127">
            <v>70</v>
          </cell>
        </row>
        <row r="3128">
          <cell r="A3128" t="str">
            <v>C00040</v>
          </cell>
          <cell r="KA3128">
            <v>500</v>
          </cell>
          <cell r="KB3128">
            <v>1</v>
          </cell>
          <cell r="KC3128">
            <v>70</v>
          </cell>
        </row>
        <row r="3129">
          <cell r="A3129" t="str">
            <v>C00041</v>
          </cell>
          <cell r="KA3129">
            <v>500</v>
          </cell>
          <cell r="KB3129">
            <v>1</v>
          </cell>
          <cell r="KC3129">
            <v>70</v>
          </cell>
        </row>
        <row r="3130">
          <cell r="A3130" t="str">
            <v>C00042</v>
          </cell>
          <cell r="KA3130">
            <v>500</v>
          </cell>
          <cell r="KB3130">
            <v>1</v>
          </cell>
          <cell r="KC3130">
            <v>70</v>
          </cell>
        </row>
        <row r="3131">
          <cell r="A3131" t="str">
            <v>A00009</v>
          </cell>
          <cell r="KA3131">
            <v>500</v>
          </cell>
          <cell r="KB3131">
            <v>4</v>
          </cell>
          <cell r="KC3131">
            <v>18</v>
          </cell>
        </row>
        <row r="3132">
          <cell r="A3132" t="str">
            <v>A00010</v>
          </cell>
          <cell r="KA3132">
            <v>100</v>
          </cell>
          <cell r="KB3132">
            <v>4</v>
          </cell>
          <cell r="KC3132">
            <v>18</v>
          </cell>
        </row>
        <row r="3133">
          <cell r="A3133" t="str">
            <v>C21977</v>
          </cell>
          <cell r="KA3133">
            <v>500</v>
          </cell>
          <cell r="KB3133">
            <v>1</v>
          </cell>
          <cell r="KC3133">
            <v>70</v>
          </cell>
        </row>
        <row r="3134">
          <cell r="A3134" t="str">
            <v>C21689</v>
          </cell>
          <cell r="KA3134">
            <v>500</v>
          </cell>
          <cell r="KB3134">
            <v>1</v>
          </cell>
          <cell r="KC3134">
            <v>36</v>
          </cell>
        </row>
        <row r="3135">
          <cell r="A3135" t="str">
            <v>C265103</v>
          </cell>
          <cell r="KA3135">
            <v>500</v>
          </cell>
          <cell r="KB3135">
            <v>1</v>
          </cell>
          <cell r="KC3135">
            <v>70</v>
          </cell>
        </row>
        <row r="3136">
          <cell r="A3136" t="str">
            <v>C25674</v>
          </cell>
          <cell r="KA3136">
            <v>500</v>
          </cell>
          <cell r="KB3136">
            <v>1</v>
          </cell>
          <cell r="KC3136">
            <v>36</v>
          </cell>
        </row>
        <row r="3137">
          <cell r="A3137" t="str">
            <v>C65103</v>
          </cell>
          <cell r="KA3137">
            <v>500</v>
          </cell>
          <cell r="KB3137">
            <v>1</v>
          </cell>
          <cell r="KC3137">
            <v>70</v>
          </cell>
        </row>
        <row r="3138">
          <cell r="A3138" t="str">
            <v>G00907</v>
          </cell>
          <cell r="KA3138">
            <v>500</v>
          </cell>
          <cell r="KB3138">
            <v>1</v>
          </cell>
          <cell r="KC3138">
            <v>70</v>
          </cell>
        </row>
        <row r="3139">
          <cell r="A3139" t="str">
            <v>S00360</v>
          </cell>
          <cell r="KA3139">
            <v>500</v>
          </cell>
          <cell r="KB3139">
            <v>1</v>
          </cell>
          <cell r="KC3139">
            <v>70</v>
          </cell>
        </row>
        <row r="3140">
          <cell r="A3140" t="str">
            <v>S01360</v>
          </cell>
          <cell r="KA3140">
            <v>250</v>
          </cell>
          <cell r="KB3140">
            <v>1</v>
          </cell>
          <cell r="KC3140">
            <v>10</v>
          </cell>
        </row>
        <row r="3141">
          <cell r="A3141" t="str">
            <v>S01362</v>
          </cell>
          <cell r="KA3141">
            <v>500</v>
          </cell>
          <cell r="KB3141">
            <v>1</v>
          </cell>
          <cell r="KC3141">
            <v>70</v>
          </cell>
        </row>
        <row r="3142">
          <cell r="A3142" t="str">
            <v>S01294</v>
          </cell>
          <cell r="KA3142">
            <v>500</v>
          </cell>
          <cell r="KB3142">
            <v>1</v>
          </cell>
          <cell r="KC3142">
            <v>105</v>
          </cell>
        </row>
        <row r="3143">
          <cell r="A3143" t="str">
            <v>S01290</v>
          </cell>
          <cell r="KA3143">
            <v>500</v>
          </cell>
          <cell r="KB3143">
            <v>1</v>
          </cell>
          <cell r="KC3143">
            <v>70</v>
          </cell>
        </row>
        <row r="3144">
          <cell r="A3144" t="str">
            <v>S01424</v>
          </cell>
          <cell r="KA3144">
            <v>500</v>
          </cell>
          <cell r="KB3144">
            <v>1</v>
          </cell>
          <cell r="KC3144">
            <v>36</v>
          </cell>
        </row>
        <row r="3145">
          <cell r="A3145" t="str">
            <v>S01615</v>
          </cell>
          <cell r="KA3145">
            <v>500</v>
          </cell>
          <cell r="KB3145">
            <v>1</v>
          </cell>
          <cell r="KC3145">
            <v>20</v>
          </cell>
        </row>
        <row r="3146">
          <cell r="A3146" t="str">
            <v>S01616</v>
          </cell>
          <cell r="KA3146">
            <v>500</v>
          </cell>
          <cell r="KB3146">
            <v>1</v>
          </cell>
          <cell r="KC3146">
            <v>36</v>
          </cell>
        </row>
        <row r="3147">
          <cell r="A3147" t="str">
            <v>S01205</v>
          </cell>
          <cell r="KA3147">
            <v>250</v>
          </cell>
          <cell r="KB3147">
            <v>1</v>
          </cell>
          <cell r="KC3147">
            <v>40</v>
          </cell>
        </row>
        <row r="3148">
          <cell r="A3148" t="str">
            <v>S01709</v>
          </cell>
          <cell r="KA3148">
            <v>500</v>
          </cell>
          <cell r="KB3148">
            <v>1</v>
          </cell>
          <cell r="KC3148">
            <v>20</v>
          </cell>
        </row>
        <row r="3149">
          <cell r="A3149" t="str">
            <v>S01710</v>
          </cell>
          <cell r="KA3149">
            <v>500</v>
          </cell>
          <cell r="KB3149">
            <v>1</v>
          </cell>
          <cell r="KC3149">
            <v>20</v>
          </cell>
        </row>
        <row r="3150">
          <cell r="A3150" t="str">
            <v>S01661</v>
          </cell>
          <cell r="KA3150">
            <v>500</v>
          </cell>
          <cell r="KB3150">
            <v>1</v>
          </cell>
          <cell r="KC3150">
            <v>20</v>
          </cell>
        </row>
        <row r="3151">
          <cell r="A3151" t="str">
            <v>S01662</v>
          </cell>
          <cell r="KA3151">
            <v>500</v>
          </cell>
          <cell r="KB3151">
            <v>1</v>
          </cell>
          <cell r="KC3151">
            <v>20</v>
          </cell>
        </row>
        <row r="3152">
          <cell r="A3152" t="str">
            <v>S25139</v>
          </cell>
          <cell r="KA3152">
            <v>500</v>
          </cell>
          <cell r="KB3152">
            <v>1</v>
          </cell>
          <cell r="KC3152">
            <v>36</v>
          </cell>
        </row>
        <row r="3153">
          <cell r="A3153" t="str">
            <v>T00002</v>
          </cell>
          <cell r="KA3153">
            <v>500</v>
          </cell>
          <cell r="KB3153">
            <v>1</v>
          </cell>
          <cell r="KC3153">
            <v>70</v>
          </cell>
        </row>
        <row r="3154">
          <cell r="A3154" t="str">
            <v>T00003</v>
          </cell>
          <cell r="KA3154">
            <v>500</v>
          </cell>
          <cell r="KB3154">
            <v>1</v>
          </cell>
          <cell r="KC3154">
            <v>70</v>
          </cell>
        </row>
        <row r="3155">
          <cell r="A3155" t="str">
            <v>T00004</v>
          </cell>
          <cell r="KA3155">
            <v>500</v>
          </cell>
          <cell r="KB3155">
            <v>1</v>
          </cell>
          <cell r="KC3155">
            <v>70</v>
          </cell>
        </row>
        <row r="3156">
          <cell r="A3156" t="str">
            <v>T00020</v>
          </cell>
          <cell r="KA3156">
            <v>500</v>
          </cell>
          <cell r="KB3156">
            <v>1</v>
          </cell>
          <cell r="KC3156">
            <v>70</v>
          </cell>
        </row>
        <row r="3157">
          <cell r="A3157" t="str">
            <v>X002091</v>
          </cell>
          <cell r="KA3157">
            <v>500</v>
          </cell>
          <cell r="KB3157">
            <v>1</v>
          </cell>
          <cell r="KC3157">
            <v>70</v>
          </cell>
        </row>
        <row r="3158">
          <cell r="A3158" t="str">
            <v>S00225</v>
          </cell>
          <cell r="KA3158">
            <v>500</v>
          </cell>
          <cell r="KB3158">
            <v>1</v>
          </cell>
          <cell r="KC3158">
            <v>70</v>
          </cell>
        </row>
        <row r="3159">
          <cell r="A3159" t="str">
            <v>S00281</v>
          </cell>
          <cell r="KA3159">
            <v>500</v>
          </cell>
          <cell r="KB3159">
            <v>1</v>
          </cell>
          <cell r="KC3159">
            <v>70</v>
          </cell>
        </row>
        <row r="3160">
          <cell r="A3160" t="str">
            <v>S00282</v>
          </cell>
          <cell r="KA3160">
            <v>500</v>
          </cell>
          <cell r="KB3160">
            <v>1</v>
          </cell>
          <cell r="KC3160">
            <v>70</v>
          </cell>
        </row>
        <row r="3161">
          <cell r="A3161" t="str">
            <v>S00283</v>
          </cell>
          <cell r="KA3161">
            <v>500</v>
          </cell>
          <cell r="KB3161">
            <v>1</v>
          </cell>
          <cell r="KC3161">
            <v>70</v>
          </cell>
        </row>
        <row r="3162">
          <cell r="A3162" t="str">
            <v>S00009</v>
          </cell>
          <cell r="KA3162">
            <v>500</v>
          </cell>
          <cell r="KB3162">
            <v>1</v>
          </cell>
          <cell r="KC3162">
            <v>70</v>
          </cell>
        </row>
        <row r="3163">
          <cell r="A3163" t="str">
            <v>S00075</v>
          </cell>
          <cell r="KA3163">
            <v>500</v>
          </cell>
          <cell r="KB3163">
            <v>1</v>
          </cell>
          <cell r="KC3163">
            <v>70</v>
          </cell>
        </row>
        <row r="3164">
          <cell r="A3164" t="str">
            <v>X002087</v>
          </cell>
          <cell r="KA3164">
            <v>500</v>
          </cell>
          <cell r="KB3164">
            <v>1</v>
          </cell>
          <cell r="KC3164">
            <v>70</v>
          </cell>
        </row>
        <row r="3165">
          <cell r="A3165" t="str">
            <v>X002089</v>
          </cell>
          <cell r="KA3165">
            <v>500</v>
          </cell>
          <cell r="KB3165">
            <v>1</v>
          </cell>
          <cell r="KC3165">
            <v>70</v>
          </cell>
        </row>
        <row r="3166">
          <cell r="A3166" t="str">
            <v>S01700</v>
          </cell>
          <cell r="KA3166">
            <v>500</v>
          </cell>
          <cell r="KB3166">
            <v>1</v>
          </cell>
          <cell r="KC3166">
            <v>105</v>
          </cell>
        </row>
        <row r="3167">
          <cell r="A3167" t="str">
            <v>828026</v>
          </cell>
          <cell r="KA3167">
            <v>250</v>
          </cell>
          <cell r="KB3167">
            <v>1</v>
          </cell>
          <cell r="KC3167">
            <v>105</v>
          </cell>
        </row>
        <row r="3168">
          <cell r="A3168" t="str">
            <v>260018</v>
          </cell>
          <cell r="KA3168">
            <v>500</v>
          </cell>
          <cell r="KB3168">
            <v>1</v>
          </cell>
          <cell r="KC3168">
            <v>70</v>
          </cell>
        </row>
        <row r="3169">
          <cell r="A3169" t="str">
            <v>002675</v>
          </cell>
          <cell r="KA3169">
            <v>500</v>
          </cell>
          <cell r="KB3169">
            <v>1</v>
          </cell>
          <cell r="KC3169">
            <v>70</v>
          </cell>
        </row>
        <row r="3170">
          <cell r="A3170" t="str">
            <v>129007</v>
          </cell>
          <cell r="KA3170">
            <v>250</v>
          </cell>
          <cell r="KB3170">
            <v>1</v>
          </cell>
          <cell r="KC3170">
            <v>105</v>
          </cell>
        </row>
        <row r="3171">
          <cell r="A3171" t="str">
            <v>C21926</v>
          </cell>
          <cell r="KA3171">
            <v>500</v>
          </cell>
          <cell r="KB3171">
            <v>1</v>
          </cell>
          <cell r="KC3171">
            <v>20</v>
          </cell>
        </row>
        <row r="3172">
          <cell r="A3172" t="str">
            <v>C21837</v>
          </cell>
          <cell r="KA3172">
            <v>1000</v>
          </cell>
          <cell r="KB3172">
            <v>1</v>
          </cell>
          <cell r="KC3172">
            <v>70</v>
          </cell>
        </row>
        <row r="3173">
          <cell r="A3173" t="str">
            <v>C22420</v>
          </cell>
          <cell r="KA3173">
            <v>500</v>
          </cell>
          <cell r="KB3173">
            <v>1</v>
          </cell>
          <cell r="KC3173">
            <v>10</v>
          </cell>
        </row>
        <row r="3174">
          <cell r="A3174" t="str">
            <v>G00908</v>
          </cell>
          <cell r="KA3174">
            <v>500</v>
          </cell>
          <cell r="KB3174">
            <v>1</v>
          </cell>
          <cell r="KC3174">
            <v>70</v>
          </cell>
        </row>
        <row r="3175">
          <cell r="A3175" t="str">
            <v>G00914</v>
          </cell>
          <cell r="KA3175">
            <v>500</v>
          </cell>
          <cell r="KB3175">
            <v>1</v>
          </cell>
          <cell r="KC3175">
            <v>20</v>
          </cell>
        </row>
        <row r="3176">
          <cell r="A3176" t="str">
            <v>G00920</v>
          </cell>
          <cell r="KA3176">
            <v>500</v>
          </cell>
          <cell r="KB3176">
            <v>1</v>
          </cell>
          <cell r="KC3176">
            <v>10</v>
          </cell>
        </row>
        <row r="3177">
          <cell r="A3177" t="str">
            <v>G00965</v>
          </cell>
          <cell r="KA3177">
            <v>500</v>
          </cell>
          <cell r="KB3177">
            <v>1</v>
          </cell>
          <cell r="KC3177">
            <v>20</v>
          </cell>
        </row>
        <row r="3178">
          <cell r="A3178" t="str">
            <v>P22418</v>
          </cell>
          <cell r="KA3178">
            <v>500</v>
          </cell>
          <cell r="KB3178">
            <v>1</v>
          </cell>
          <cell r="KC3178">
            <v>10</v>
          </cell>
        </row>
        <row r="3179">
          <cell r="A3179" t="str">
            <v>S01472</v>
          </cell>
          <cell r="KA3179">
            <v>500</v>
          </cell>
          <cell r="KB3179">
            <v>1</v>
          </cell>
          <cell r="KC3179">
            <v>36</v>
          </cell>
        </row>
        <row r="3180">
          <cell r="A3180" t="str">
            <v>S01367</v>
          </cell>
          <cell r="KA3180">
            <v>500</v>
          </cell>
          <cell r="KB3180">
            <v>1</v>
          </cell>
          <cell r="KC3180">
            <v>70</v>
          </cell>
        </row>
        <row r="3181">
          <cell r="A3181" t="str">
            <v>002685</v>
          </cell>
          <cell r="KA3181">
            <v>500</v>
          </cell>
          <cell r="KB3181">
            <v>1</v>
          </cell>
          <cell r="KC3181">
            <v>70</v>
          </cell>
        </row>
        <row r="3182">
          <cell r="A3182" t="str">
            <v>002006</v>
          </cell>
          <cell r="KA3182">
            <v>500</v>
          </cell>
          <cell r="KB3182">
            <v>1</v>
          </cell>
          <cell r="KC3182">
            <v>56</v>
          </cell>
        </row>
        <row r="3183">
          <cell r="A3183" t="str">
            <v>003305</v>
          </cell>
          <cell r="KA3183">
            <v>500</v>
          </cell>
          <cell r="KB3183">
            <v>1</v>
          </cell>
          <cell r="KC3183">
            <v>70</v>
          </cell>
        </row>
        <row r="3184">
          <cell r="A3184" t="str">
            <v>C003155</v>
          </cell>
          <cell r="KA3184">
            <v>500</v>
          </cell>
          <cell r="KB3184">
            <v>1</v>
          </cell>
          <cell r="KC3184">
            <v>70</v>
          </cell>
        </row>
        <row r="3185">
          <cell r="A3185" t="str">
            <v>C03155</v>
          </cell>
          <cell r="KA3185">
            <v>500</v>
          </cell>
          <cell r="KB3185">
            <v>1</v>
          </cell>
          <cell r="KC3185">
            <v>70</v>
          </cell>
        </row>
        <row r="3186">
          <cell r="A3186" t="str">
            <v>C03156</v>
          </cell>
          <cell r="KA3186">
            <v>500</v>
          </cell>
          <cell r="KB3186">
            <v>1</v>
          </cell>
          <cell r="KC3186">
            <v>70</v>
          </cell>
        </row>
        <row r="3187">
          <cell r="A3187" t="str">
            <v>C02535</v>
          </cell>
          <cell r="KA3187">
            <v>500</v>
          </cell>
          <cell r="KB3187">
            <v>1</v>
          </cell>
          <cell r="KC3187">
            <v>70</v>
          </cell>
        </row>
        <row r="3188">
          <cell r="A3188" t="str">
            <v>C02585</v>
          </cell>
          <cell r="KA3188">
            <v>500</v>
          </cell>
          <cell r="KB3188">
            <v>1</v>
          </cell>
          <cell r="KC3188">
            <v>70</v>
          </cell>
        </row>
        <row r="3189">
          <cell r="A3189" t="str">
            <v>C02605</v>
          </cell>
          <cell r="KA3189">
            <v>500</v>
          </cell>
          <cell r="KB3189">
            <v>1</v>
          </cell>
          <cell r="KC3189">
            <v>70</v>
          </cell>
        </row>
        <row r="3190">
          <cell r="A3190" t="str">
            <v>C02695</v>
          </cell>
          <cell r="KA3190">
            <v>500</v>
          </cell>
          <cell r="KB3190">
            <v>1</v>
          </cell>
          <cell r="KC3190">
            <v>70</v>
          </cell>
        </row>
        <row r="3191">
          <cell r="A3191" t="str">
            <v>C02015</v>
          </cell>
          <cell r="KA3191">
            <v>500</v>
          </cell>
          <cell r="KB3191">
            <v>1</v>
          </cell>
          <cell r="KC3191">
            <v>70</v>
          </cell>
        </row>
        <row r="3192">
          <cell r="A3192" t="str">
            <v>C02055</v>
          </cell>
          <cell r="KA3192">
            <v>500</v>
          </cell>
          <cell r="KB3192">
            <v>1</v>
          </cell>
          <cell r="KC3192">
            <v>70</v>
          </cell>
        </row>
        <row r="3193">
          <cell r="A3193" t="str">
            <v>C02065</v>
          </cell>
          <cell r="KA3193">
            <v>500</v>
          </cell>
          <cell r="KB3193">
            <v>1</v>
          </cell>
          <cell r="KC3193">
            <v>70</v>
          </cell>
        </row>
        <row r="3194">
          <cell r="A3194" t="str">
            <v>C02075</v>
          </cell>
          <cell r="KA3194">
            <v>500</v>
          </cell>
          <cell r="KB3194">
            <v>1</v>
          </cell>
          <cell r="KC3194">
            <v>70</v>
          </cell>
        </row>
        <row r="3195">
          <cell r="A3195" t="str">
            <v>C02135</v>
          </cell>
          <cell r="KA3195">
            <v>500</v>
          </cell>
          <cell r="KB3195">
            <v>1</v>
          </cell>
          <cell r="KC3195">
            <v>70</v>
          </cell>
        </row>
        <row r="3196">
          <cell r="A3196" t="str">
            <v>C02136</v>
          </cell>
          <cell r="KA3196">
            <v>500</v>
          </cell>
          <cell r="KB3196">
            <v>1</v>
          </cell>
          <cell r="KC3196">
            <v>70</v>
          </cell>
        </row>
        <row r="3197">
          <cell r="A3197" t="str">
            <v>C02447</v>
          </cell>
          <cell r="KA3197">
            <v>500</v>
          </cell>
          <cell r="KB3197">
            <v>1</v>
          </cell>
          <cell r="KC3197">
            <v>70</v>
          </cell>
        </row>
        <row r="3198">
          <cell r="A3198" t="str">
            <v>C02165</v>
          </cell>
          <cell r="KA3198">
            <v>500</v>
          </cell>
          <cell r="KB3198">
            <v>1</v>
          </cell>
          <cell r="KC3198">
            <v>70</v>
          </cell>
        </row>
        <row r="3199">
          <cell r="A3199" t="str">
            <v>C02205</v>
          </cell>
          <cell r="KA3199">
            <v>500</v>
          </cell>
          <cell r="KB3199">
            <v>1</v>
          </cell>
          <cell r="KC3199">
            <v>70</v>
          </cell>
        </row>
        <row r="3200">
          <cell r="A3200" t="str">
            <v>C02225</v>
          </cell>
          <cell r="KA3200">
            <v>500</v>
          </cell>
          <cell r="KB3200">
            <v>1</v>
          </cell>
          <cell r="KC3200">
            <v>70</v>
          </cell>
        </row>
        <row r="3201">
          <cell r="A3201" t="str">
            <v>C02285</v>
          </cell>
          <cell r="KA3201">
            <v>500</v>
          </cell>
          <cell r="KB3201">
            <v>1</v>
          </cell>
          <cell r="KC3201">
            <v>70</v>
          </cell>
        </row>
        <row r="3202">
          <cell r="A3202" t="str">
            <v>C02355</v>
          </cell>
          <cell r="KA3202">
            <v>500</v>
          </cell>
          <cell r="KB3202">
            <v>1</v>
          </cell>
          <cell r="KC3202">
            <v>70</v>
          </cell>
        </row>
        <row r="3203">
          <cell r="A3203" t="str">
            <v>C02445</v>
          </cell>
          <cell r="KA3203">
            <v>500</v>
          </cell>
          <cell r="KB3203">
            <v>1</v>
          </cell>
          <cell r="KC3203">
            <v>70</v>
          </cell>
        </row>
        <row r="3204">
          <cell r="A3204" t="str">
            <v>C03315</v>
          </cell>
          <cell r="KA3204">
            <v>500</v>
          </cell>
          <cell r="KB3204">
            <v>1</v>
          </cell>
          <cell r="KC3204">
            <v>70</v>
          </cell>
        </row>
        <row r="3205">
          <cell r="A3205" t="str">
            <v>C03325</v>
          </cell>
          <cell r="KA3205">
            <v>500</v>
          </cell>
          <cell r="KB3205">
            <v>1</v>
          </cell>
          <cell r="KC3205">
            <v>70</v>
          </cell>
        </row>
        <row r="3206">
          <cell r="A3206" t="str">
            <v>C03335</v>
          </cell>
          <cell r="KA3206">
            <v>500</v>
          </cell>
          <cell r="KB3206">
            <v>1</v>
          </cell>
          <cell r="KC3206">
            <v>70</v>
          </cell>
        </row>
        <row r="3207">
          <cell r="A3207" t="str">
            <v>C03345</v>
          </cell>
          <cell r="KA3207">
            <v>500</v>
          </cell>
          <cell r="KB3207">
            <v>1</v>
          </cell>
          <cell r="KC3207">
            <v>70</v>
          </cell>
        </row>
        <row r="3208">
          <cell r="A3208" t="str">
            <v>C03355</v>
          </cell>
          <cell r="KA3208">
            <v>500</v>
          </cell>
          <cell r="KB3208">
            <v>1</v>
          </cell>
          <cell r="KC3208">
            <v>70</v>
          </cell>
        </row>
        <row r="3209">
          <cell r="A3209" t="str">
            <v>X03156</v>
          </cell>
          <cell r="KA3209">
            <v>500</v>
          </cell>
          <cell r="KB3209">
            <v>1</v>
          </cell>
          <cell r="KC3209">
            <v>70</v>
          </cell>
        </row>
        <row r="3210">
          <cell r="A3210" t="str">
            <v>P25674</v>
          </cell>
          <cell r="KA3210">
            <v>500</v>
          </cell>
          <cell r="KB3210">
            <v>1</v>
          </cell>
          <cell r="KC3210">
            <v>36</v>
          </cell>
        </row>
        <row r="3211">
          <cell r="A3211" t="str">
            <v>P21977</v>
          </cell>
          <cell r="KA3211">
            <v>500</v>
          </cell>
          <cell r="KB3211">
            <v>1</v>
          </cell>
          <cell r="KC3211">
            <v>70</v>
          </cell>
        </row>
        <row r="3212">
          <cell r="A3212" t="str">
            <v>P21926</v>
          </cell>
          <cell r="KA3212">
            <v>500</v>
          </cell>
          <cell r="KB3212">
            <v>1</v>
          </cell>
          <cell r="KC3212">
            <v>20</v>
          </cell>
        </row>
        <row r="3213">
          <cell r="A3213" t="str">
            <v>P21575</v>
          </cell>
          <cell r="KA3213">
            <v>500</v>
          </cell>
          <cell r="KB3213">
            <v>1</v>
          </cell>
          <cell r="KC3213">
            <v>36</v>
          </cell>
        </row>
        <row r="3214">
          <cell r="A3214" t="str">
            <v>P22420</v>
          </cell>
          <cell r="KA3214">
            <v>500</v>
          </cell>
          <cell r="KB3214">
            <v>1</v>
          </cell>
          <cell r="KC3214">
            <v>10</v>
          </cell>
        </row>
        <row r="3215">
          <cell r="A3215" t="str">
            <v>G00897</v>
          </cell>
          <cell r="KA3215">
            <v>500</v>
          </cell>
          <cell r="KB3215">
            <v>1</v>
          </cell>
          <cell r="KC3215">
            <v>36</v>
          </cell>
        </row>
        <row r="3216">
          <cell r="A3216" t="str">
            <v>G00894</v>
          </cell>
          <cell r="KA3216">
            <v>500</v>
          </cell>
          <cell r="KB3216">
            <v>1</v>
          </cell>
          <cell r="KC3216">
            <v>70</v>
          </cell>
        </row>
        <row r="3217">
          <cell r="A3217" t="str">
            <v>G00904</v>
          </cell>
          <cell r="KA3217">
            <v>500</v>
          </cell>
          <cell r="KB3217">
            <v>1</v>
          </cell>
          <cell r="KC3217">
            <v>20</v>
          </cell>
        </row>
        <row r="3218">
          <cell r="A3218" t="str">
            <v>G00905</v>
          </cell>
          <cell r="KA3218">
            <v>500</v>
          </cell>
          <cell r="KB3218">
            <v>1</v>
          </cell>
          <cell r="KC3218">
            <v>70</v>
          </cell>
        </row>
        <row r="3219">
          <cell r="A3219" t="str">
            <v>G00906</v>
          </cell>
          <cell r="KA3219">
            <v>500</v>
          </cell>
          <cell r="KB3219">
            <v>1</v>
          </cell>
          <cell r="KC3219">
            <v>70</v>
          </cell>
        </row>
        <row r="3220">
          <cell r="A3220" t="str">
            <v>G00921</v>
          </cell>
          <cell r="KA3220">
            <v>500</v>
          </cell>
          <cell r="KB3220">
            <v>1</v>
          </cell>
          <cell r="KC3220">
            <v>20</v>
          </cell>
        </row>
        <row r="3221">
          <cell r="A3221" t="str">
            <v>G00885</v>
          </cell>
          <cell r="KA3221">
            <v>500</v>
          </cell>
          <cell r="KB3221">
            <v>1</v>
          </cell>
          <cell r="KC3221">
            <v>20</v>
          </cell>
        </row>
        <row r="3222">
          <cell r="A3222" t="str">
            <v>G00886</v>
          </cell>
          <cell r="KA3222">
            <v>500</v>
          </cell>
          <cell r="KB3222">
            <v>1</v>
          </cell>
          <cell r="KC3222">
            <v>70</v>
          </cell>
        </row>
        <row r="3223">
          <cell r="A3223" t="str">
            <v>24516</v>
          </cell>
          <cell r="KA3223">
            <v>500</v>
          </cell>
          <cell r="KB3223">
            <v>1</v>
          </cell>
          <cell r="KC3223">
            <v>20</v>
          </cell>
        </row>
        <row r="3224">
          <cell r="A3224" t="str">
            <v>C22456</v>
          </cell>
          <cell r="KA3224">
            <v>500</v>
          </cell>
          <cell r="KB3224">
            <v>1</v>
          </cell>
          <cell r="KC3224">
            <v>20</v>
          </cell>
        </row>
        <row r="3225">
          <cell r="A3225" t="str">
            <v>C21511</v>
          </cell>
          <cell r="KA3225">
            <v>500</v>
          </cell>
          <cell r="KB3225">
            <v>1</v>
          </cell>
          <cell r="KC3225">
            <v>70</v>
          </cell>
        </row>
        <row r="3226">
          <cell r="A3226" t="str">
            <v>C21471</v>
          </cell>
          <cell r="KA3226">
            <v>500</v>
          </cell>
          <cell r="KB3226">
            <v>1</v>
          </cell>
          <cell r="KC3226">
            <v>36</v>
          </cell>
        </row>
        <row r="3227">
          <cell r="A3227" t="str">
            <v>C21369</v>
          </cell>
          <cell r="KA3227">
            <v>500</v>
          </cell>
          <cell r="KB3227">
            <v>1</v>
          </cell>
          <cell r="KC3227">
            <v>36</v>
          </cell>
        </row>
        <row r="3228">
          <cell r="A3228" t="str">
            <v>C25562</v>
          </cell>
          <cell r="KA3228">
            <v>500</v>
          </cell>
          <cell r="KB3228">
            <v>1</v>
          </cell>
          <cell r="KC3228">
            <v>20</v>
          </cell>
        </row>
        <row r="3229">
          <cell r="A3229" t="str">
            <v>C24348</v>
          </cell>
          <cell r="KA3229">
            <v>500</v>
          </cell>
          <cell r="KB3229">
            <v>1</v>
          </cell>
          <cell r="KC3229">
            <v>20</v>
          </cell>
        </row>
        <row r="3230">
          <cell r="A3230" t="str">
            <v>C24393</v>
          </cell>
          <cell r="KA3230">
            <v>500</v>
          </cell>
          <cell r="KB3230">
            <v>1</v>
          </cell>
          <cell r="KC3230">
            <v>20</v>
          </cell>
        </row>
        <row r="3231">
          <cell r="A3231" t="str">
            <v>C24516</v>
          </cell>
          <cell r="KA3231">
            <v>500</v>
          </cell>
          <cell r="KB3231">
            <v>1</v>
          </cell>
          <cell r="KC3231">
            <v>20</v>
          </cell>
        </row>
        <row r="3232">
          <cell r="A3232" t="str">
            <v>P25562</v>
          </cell>
          <cell r="KA3232">
            <v>500</v>
          </cell>
          <cell r="KB3232">
            <v>1</v>
          </cell>
          <cell r="KC3232">
            <v>20</v>
          </cell>
        </row>
        <row r="3233">
          <cell r="A3233" t="str">
            <v>P21512</v>
          </cell>
          <cell r="KA3233">
            <v>500</v>
          </cell>
          <cell r="KB3233">
            <v>1</v>
          </cell>
          <cell r="KC3233">
            <v>10</v>
          </cell>
        </row>
        <row r="3234">
          <cell r="A3234" t="str">
            <v>S01272</v>
          </cell>
          <cell r="KA3234">
            <v>500</v>
          </cell>
          <cell r="KB3234">
            <v>1</v>
          </cell>
          <cell r="KC3234">
            <v>20</v>
          </cell>
        </row>
        <row r="3235">
          <cell r="A3235" t="str">
            <v>S01800</v>
          </cell>
          <cell r="KA3235">
            <v>500</v>
          </cell>
          <cell r="KB3235">
            <v>1</v>
          </cell>
          <cell r="KC3235">
            <v>40</v>
          </cell>
        </row>
        <row r="3236">
          <cell r="A3236" t="str">
            <v>S25146</v>
          </cell>
          <cell r="KA3236">
            <v>500</v>
          </cell>
          <cell r="KB3236">
            <v>1</v>
          </cell>
          <cell r="KC3236">
            <v>20</v>
          </cell>
        </row>
        <row r="3237">
          <cell r="A3237" t="str">
            <v>S25147</v>
          </cell>
          <cell r="KA3237">
            <v>500</v>
          </cell>
          <cell r="KB3237">
            <v>1</v>
          </cell>
          <cell r="KC3237">
            <v>20</v>
          </cell>
        </row>
        <row r="3238">
          <cell r="A3238" t="str">
            <v>C22029</v>
          </cell>
          <cell r="KA3238">
            <v>500</v>
          </cell>
          <cell r="KB3238">
            <v>1</v>
          </cell>
          <cell r="KC3238">
            <v>105</v>
          </cell>
        </row>
        <row r="3239">
          <cell r="A3239" t="str">
            <v>G00901</v>
          </cell>
          <cell r="KA3239">
            <v>500</v>
          </cell>
          <cell r="KB3239">
            <v>1</v>
          </cell>
          <cell r="KC3239">
            <v>105</v>
          </cell>
        </row>
        <row r="3240">
          <cell r="A3240" t="str">
            <v>S01273</v>
          </cell>
          <cell r="KA3240">
            <v>500</v>
          </cell>
          <cell r="KB3240">
            <v>1</v>
          </cell>
          <cell r="KC3240">
            <v>70</v>
          </cell>
        </row>
        <row r="3241">
          <cell r="A3241" t="str">
            <v>S00670</v>
          </cell>
          <cell r="KA3241">
            <v>500</v>
          </cell>
          <cell r="KB3241">
            <v>1</v>
          </cell>
          <cell r="KC3241">
            <v>70</v>
          </cell>
        </row>
        <row r="3242">
          <cell r="A3242" t="str">
            <v>S25065</v>
          </cell>
          <cell r="KA3242">
            <v>500</v>
          </cell>
          <cell r="KB3242">
            <v>1</v>
          </cell>
          <cell r="KC3242">
            <v>20</v>
          </cell>
        </row>
        <row r="3243">
          <cell r="A3243" t="str">
            <v>P29779</v>
          </cell>
          <cell r="KA3243">
            <v>500</v>
          </cell>
          <cell r="KB3243">
            <v>1</v>
          </cell>
          <cell r="KC3243">
            <v>70</v>
          </cell>
        </row>
        <row r="3244">
          <cell r="A3244" t="str">
            <v>P29815</v>
          </cell>
          <cell r="KA3244">
            <v>500</v>
          </cell>
          <cell r="KB3244">
            <v>1</v>
          </cell>
          <cell r="KC3244">
            <v>20</v>
          </cell>
        </row>
        <row r="3245">
          <cell r="A3245" t="str">
            <v>P29762</v>
          </cell>
          <cell r="KA3245">
            <v>500</v>
          </cell>
          <cell r="KB3245">
            <v>1</v>
          </cell>
          <cell r="KC3245">
            <v>20</v>
          </cell>
        </row>
        <row r="3246">
          <cell r="A3246" t="str">
            <v>P29708</v>
          </cell>
          <cell r="KA3246">
            <v>500</v>
          </cell>
          <cell r="KB3246">
            <v>1</v>
          </cell>
          <cell r="KC3246">
            <v>70</v>
          </cell>
        </row>
        <row r="3247">
          <cell r="A3247" t="str">
            <v>P29678</v>
          </cell>
          <cell r="KA3247">
            <v>500</v>
          </cell>
          <cell r="KB3247">
            <v>1</v>
          </cell>
          <cell r="KC3247">
            <v>70</v>
          </cell>
        </row>
        <row r="3248">
          <cell r="A3248" t="str">
            <v>P29682</v>
          </cell>
          <cell r="KA3248">
            <v>500</v>
          </cell>
          <cell r="KB3248">
            <v>1</v>
          </cell>
          <cell r="KC3248">
            <v>70</v>
          </cell>
        </row>
        <row r="3249">
          <cell r="A3249" t="str">
            <v>P29619</v>
          </cell>
          <cell r="KA3249">
            <v>500</v>
          </cell>
          <cell r="KB3249">
            <v>1</v>
          </cell>
          <cell r="KC3249">
            <v>40</v>
          </cell>
        </row>
        <row r="3250">
          <cell r="A3250" t="str">
            <v>P29631</v>
          </cell>
          <cell r="KA3250">
            <v>500</v>
          </cell>
          <cell r="KB3250">
            <v>1</v>
          </cell>
          <cell r="KC3250">
            <v>20</v>
          </cell>
        </row>
        <row r="3251">
          <cell r="A3251" t="str">
            <v>P29571</v>
          </cell>
          <cell r="KA3251">
            <v>500</v>
          </cell>
          <cell r="KB3251">
            <v>1</v>
          </cell>
          <cell r="KC3251">
            <v>20</v>
          </cell>
        </row>
        <row r="3252">
          <cell r="A3252" t="str">
            <v>P29614</v>
          </cell>
          <cell r="KA3252">
            <v>500</v>
          </cell>
          <cell r="KB3252">
            <v>1</v>
          </cell>
          <cell r="KC3252">
            <v>20</v>
          </cell>
        </row>
        <row r="3253">
          <cell r="A3253" t="str">
            <v>P29539</v>
          </cell>
          <cell r="KA3253">
            <v>500</v>
          </cell>
          <cell r="KB3253">
            <v>1</v>
          </cell>
          <cell r="KC3253">
            <v>20</v>
          </cell>
        </row>
        <row r="3254">
          <cell r="A3254" t="str">
            <v>P29490</v>
          </cell>
          <cell r="KA3254">
            <v>500</v>
          </cell>
          <cell r="KB3254">
            <v>1</v>
          </cell>
          <cell r="KC3254">
            <v>70</v>
          </cell>
        </row>
        <row r="3255">
          <cell r="A3255" t="str">
            <v>P29404</v>
          </cell>
          <cell r="KA3255">
            <v>500</v>
          </cell>
          <cell r="KB3255">
            <v>1</v>
          </cell>
          <cell r="KC3255">
            <v>20</v>
          </cell>
        </row>
        <row r="3256">
          <cell r="A3256" t="str">
            <v>P29284</v>
          </cell>
          <cell r="KA3256">
            <v>500</v>
          </cell>
          <cell r="KB3256">
            <v>1</v>
          </cell>
          <cell r="KC3256">
            <v>70</v>
          </cell>
        </row>
        <row r="3257">
          <cell r="A3257" t="str">
            <v>P29295</v>
          </cell>
          <cell r="KA3257">
            <v>500</v>
          </cell>
          <cell r="KB3257">
            <v>1</v>
          </cell>
          <cell r="KC3257">
            <v>20</v>
          </cell>
        </row>
        <row r="3258">
          <cell r="A3258" t="str">
            <v>P29296</v>
          </cell>
          <cell r="KA3258">
            <v>500</v>
          </cell>
          <cell r="KB3258">
            <v>1</v>
          </cell>
          <cell r="KC3258">
            <v>20</v>
          </cell>
        </row>
        <row r="3259">
          <cell r="A3259" t="str">
            <v>P29297</v>
          </cell>
          <cell r="KA3259">
            <v>500</v>
          </cell>
          <cell r="KB3259">
            <v>1</v>
          </cell>
          <cell r="KC3259">
            <v>10</v>
          </cell>
        </row>
        <row r="3260">
          <cell r="A3260" t="str">
            <v>P29054</v>
          </cell>
          <cell r="KA3260">
            <v>500</v>
          </cell>
          <cell r="KB3260">
            <v>1</v>
          </cell>
          <cell r="KC3260">
            <v>20</v>
          </cell>
        </row>
        <row r="3261">
          <cell r="A3261" t="str">
            <v>P29052</v>
          </cell>
          <cell r="KA3261">
            <v>500</v>
          </cell>
          <cell r="KB3261">
            <v>1</v>
          </cell>
          <cell r="KC3261">
            <v>40</v>
          </cell>
        </row>
        <row r="3262">
          <cell r="A3262" t="str">
            <v>P28902</v>
          </cell>
          <cell r="KA3262">
            <v>500</v>
          </cell>
          <cell r="KB3262">
            <v>1</v>
          </cell>
          <cell r="KC3262">
            <v>20</v>
          </cell>
        </row>
        <row r="3263">
          <cell r="A3263" t="str">
            <v>P29160</v>
          </cell>
          <cell r="KA3263">
            <v>500</v>
          </cell>
          <cell r="KB3263">
            <v>1</v>
          </cell>
          <cell r="KC3263">
            <v>20</v>
          </cell>
        </row>
        <row r="3264">
          <cell r="A3264" t="str">
            <v>P29161</v>
          </cell>
          <cell r="KA3264">
            <v>500</v>
          </cell>
          <cell r="KB3264">
            <v>1</v>
          </cell>
          <cell r="KC3264">
            <v>20</v>
          </cell>
        </row>
        <row r="3265">
          <cell r="A3265" t="str">
            <v>P27877</v>
          </cell>
          <cell r="KA3265">
            <v>500</v>
          </cell>
          <cell r="KB3265">
            <v>1</v>
          </cell>
          <cell r="KC3265">
            <v>70</v>
          </cell>
        </row>
        <row r="3266">
          <cell r="A3266" t="str">
            <v>P27806</v>
          </cell>
          <cell r="KA3266">
            <v>500</v>
          </cell>
          <cell r="KB3266">
            <v>1</v>
          </cell>
          <cell r="KC3266">
            <v>70</v>
          </cell>
        </row>
        <row r="3267">
          <cell r="A3267" t="str">
            <v>P27814</v>
          </cell>
          <cell r="KA3267">
            <v>500</v>
          </cell>
          <cell r="KB3267">
            <v>1</v>
          </cell>
          <cell r="KC3267">
            <v>70</v>
          </cell>
        </row>
        <row r="3268">
          <cell r="A3268" t="str">
            <v>P27820</v>
          </cell>
          <cell r="KA3268">
            <v>500</v>
          </cell>
          <cell r="KB3268">
            <v>1</v>
          </cell>
          <cell r="KC3268">
            <v>20</v>
          </cell>
        </row>
        <row r="3269">
          <cell r="A3269" t="str">
            <v>P28212</v>
          </cell>
          <cell r="KA3269">
            <v>500</v>
          </cell>
          <cell r="KB3269">
            <v>1</v>
          </cell>
          <cell r="KC3269">
            <v>70</v>
          </cell>
        </row>
        <row r="3270">
          <cell r="A3270" t="str">
            <v>P28244</v>
          </cell>
          <cell r="KA3270">
            <v>500</v>
          </cell>
          <cell r="KB3270">
            <v>1</v>
          </cell>
          <cell r="KC3270">
            <v>20</v>
          </cell>
        </row>
        <row r="3271">
          <cell r="A3271" t="str">
            <v>P28093</v>
          </cell>
          <cell r="KA3271">
            <v>500</v>
          </cell>
          <cell r="KB3271">
            <v>1</v>
          </cell>
          <cell r="KC3271">
            <v>70</v>
          </cell>
        </row>
        <row r="3272">
          <cell r="A3272" t="str">
            <v>P28148</v>
          </cell>
          <cell r="KA3272">
            <v>500</v>
          </cell>
          <cell r="KB3272">
            <v>1</v>
          </cell>
          <cell r="KC3272">
            <v>70</v>
          </cell>
        </row>
        <row r="3273">
          <cell r="A3273" t="str">
            <v>P28432</v>
          </cell>
          <cell r="KA3273">
            <v>500</v>
          </cell>
          <cell r="KB3273">
            <v>1</v>
          </cell>
          <cell r="KC3273">
            <v>20</v>
          </cell>
        </row>
        <row r="3274">
          <cell r="A3274" t="str">
            <v>P28443</v>
          </cell>
          <cell r="KA3274">
            <v>500</v>
          </cell>
          <cell r="KB3274">
            <v>1</v>
          </cell>
          <cell r="KC3274">
            <v>20</v>
          </cell>
        </row>
        <row r="3275">
          <cell r="A3275" t="str">
            <v>P28456</v>
          </cell>
          <cell r="KA3275">
            <v>500</v>
          </cell>
          <cell r="KB3275">
            <v>1</v>
          </cell>
          <cell r="KC3275">
            <v>20</v>
          </cell>
        </row>
        <row r="3276">
          <cell r="A3276" t="str">
            <v>P28389</v>
          </cell>
          <cell r="KA3276">
            <v>500</v>
          </cell>
          <cell r="KB3276">
            <v>1</v>
          </cell>
          <cell r="KC3276">
            <v>70</v>
          </cell>
        </row>
        <row r="3277">
          <cell r="A3277" t="str">
            <v>P28333</v>
          </cell>
          <cell r="KA3277">
            <v>500</v>
          </cell>
          <cell r="KB3277">
            <v>1</v>
          </cell>
          <cell r="KC3277">
            <v>70</v>
          </cell>
        </row>
        <row r="3278">
          <cell r="A3278" t="str">
            <v>P28365</v>
          </cell>
          <cell r="KA3278">
            <v>500</v>
          </cell>
          <cell r="KB3278">
            <v>1</v>
          </cell>
          <cell r="KC3278">
            <v>20</v>
          </cell>
        </row>
        <row r="3279">
          <cell r="A3279" t="str">
            <v>P28630</v>
          </cell>
          <cell r="KA3279">
            <v>500</v>
          </cell>
          <cell r="KB3279">
            <v>1</v>
          </cell>
          <cell r="KC3279">
            <v>20</v>
          </cell>
        </row>
        <row r="3280">
          <cell r="A3280" t="str">
            <v>P28740</v>
          </cell>
          <cell r="KA3280">
            <v>500</v>
          </cell>
          <cell r="KB3280">
            <v>1</v>
          </cell>
          <cell r="KC3280">
            <v>20</v>
          </cell>
        </row>
        <row r="3281">
          <cell r="A3281" t="str">
            <v>P28786</v>
          </cell>
          <cell r="KA3281">
            <v>500</v>
          </cell>
          <cell r="KB3281">
            <v>1</v>
          </cell>
          <cell r="KC3281">
            <v>20</v>
          </cell>
        </row>
        <row r="3282">
          <cell r="A3282" t="str">
            <v>P28787</v>
          </cell>
          <cell r="KA3282">
            <v>500</v>
          </cell>
          <cell r="KB3282">
            <v>1</v>
          </cell>
          <cell r="KC3282">
            <v>20</v>
          </cell>
        </row>
        <row r="3283">
          <cell r="A3283" t="str">
            <v>P28835</v>
          </cell>
          <cell r="KA3283">
            <v>500</v>
          </cell>
          <cell r="KB3283">
            <v>1</v>
          </cell>
          <cell r="KC3283">
            <v>70</v>
          </cell>
        </row>
        <row r="3284">
          <cell r="A3284" t="str">
            <v>X05604</v>
          </cell>
          <cell r="KA3284">
            <v>500</v>
          </cell>
          <cell r="KB3284">
            <v>1</v>
          </cell>
          <cell r="KC3284">
            <v>20</v>
          </cell>
        </row>
        <row r="3285">
          <cell r="A3285" t="str">
            <v>X28389</v>
          </cell>
          <cell r="KA3285">
            <v>500</v>
          </cell>
          <cell r="KB3285">
            <v>1</v>
          </cell>
          <cell r="KC3285">
            <v>70</v>
          </cell>
        </row>
        <row r="3286">
          <cell r="A3286" t="str">
            <v>P21513</v>
          </cell>
          <cell r="KA3286">
            <v>500</v>
          </cell>
          <cell r="KB3286">
            <v>1</v>
          </cell>
          <cell r="KC3286">
            <v>10</v>
          </cell>
        </row>
        <row r="3287">
          <cell r="A3287" t="str">
            <v>P21514</v>
          </cell>
          <cell r="KA3287">
            <v>500</v>
          </cell>
          <cell r="KB3287">
            <v>1</v>
          </cell>
          <cell r="KC3287">
            <v>20</v>
          </cell>
        </row>
        <row r="3288">
          <cell r="A3288" t="str">
            <v>P21503</v>
          </cell>
          <cell r="KA3288">
            <v>500</v>
          </cell>
          <cell r="KB3288">
            <v>1</v>
          </cell>
          <cell r="KC3288">
            <v>60</v>
          </cell>
        </row>
        <row r="3289">
          <cell r="A3289" t="str">
            <v>P21543</v>
          </cell>
          <cell r="KA3289">
            <v>500</v>
          </cell>
          <cell r="KB3289">
            <v>1</v>
          </cell>
          <cell r="KC3289">
            <v>70</v>
          </cell>
        </row>
        <row r="3290">
          <cell r="A3290" t="str">
            <v>P21456</v>
          </cell>
          <cell r="KA3290">
            <v>500</v>
          </cell>
          <cell r="KB3290">
            <v>1</v>
          </cell>
          <cell r="KC3290">
            <v>84</v>
          </cell>
        </row>
        <row r="3291">
          <cell r="A3291" t="str">
            <v>P21471</v>
          </cell>
          <cell r="KA3291">
            <v>500</v>
          </cell>
          <cell r="KB3291">
            <v>1</v>
          </cell>
          <cell r="KC3291">
            <v>16</v>
          </cell>
        </row>
        <row r="3292">
          <cell r="A3292" t="str">
            <v>P21390</v>
          </cell>
          <cell r="KA3292">
            <v>500</v>
          </cell>
          <cell r="KB3292">
            <v>1</v>
          </cell>
          <cell r="KC3292">
            <v>10</v>
          </cell>
        </row>
        <row r="3293">
          <cell r="A3293" t="str">
            <v>P21400</v>
          </cell>
          <cell r="KA3293">
            <v>500</v>
          </cell>
          <cell r="KB3293">
            <v>1</v>
          </cell>
          <cell r="KC3293">
            <v>70</v>
          </cell>
        </row>
        <row r="3294">
          <cell r="A3294" t="str">
            <v>P21351</v>
          </cell>
          <cell r="KA3294">
            <v>500</v>
          </cell>
          <cell r="KB3294">
            <v>1</v>
          </cell>
          <cell r="KC3294">
            <v>20</v>
          </cell>
        </row>
        <row r="3295">
          <cell r="A3295" t="str">
            <v>P21355</v>
          </cell>
          <cell r="KA3295">
            <v>500</v>
          </cell>
          <cell r="KB3295">
            <v>1</v>
          </cell>
          <cell r="KC3295">
            <v>40</v>
          </cell>
        </row>
        <row r="3296">
          <cell r="A3296" t="str">
            <v>P21353</v>
          </cell>
          <cell r="KA3296">
            <v>500</v>
          </cell>
          <cell r="KB3296">
            <v>1</v>
          </cell>
          <cell r="KC3296">
            <v>36</v>
          </cell>
        </row>
        <row r="3297">
          <cell r="A3297" t="str">
            <v>P21361</v>
          </cell>
          <cell r="KA3297">
            <v>500</v>
          </cell>
          <cell r="KB3297">
            <v>1</v>
          </cell>
          <cell r="KC3297">
            <v>40</v>
          </cell>
        </row>
        <row r="3298">
          <cell r="A3298" t="str">
            <v>P21367</v>
          </cell>
          <cell r="KA3298">
            <v>500</v>
          </cell>
          <cell r="KB3298">
            <v>1</v>
          </cell>
          <cell r="KC3298">
            <v>40</v>
          </cell>
        </row>
        <row r="3299">
          <cell r="A3299" t="str">
            <v>P21368</v>
          </cell>
          <cell r="KA3299">
            <v>500</v>
          </cell>
          <cell r="KB3299">
            <v>1</v>
          </cell>
          <cell r="KC3299">
            <v>36</v>
          </cell>
        </row>
        <row r="3300">
          <cell r="A3300" t="str">
            <v>P21369</v>
          </cell>
          <cell r="KA3300">
            <v>500</v>
          </cell>
          <cell r="KB3300">
            <v>1</v>
          </cell>
          <cell r="KC3300">
            <v>36</v>
          </cell>
        </row>
        <row r="3301">
          <cell r="A3301" t="str">
            <v>P21335</v>
          </cell>
          <cell r="KA3301">
            <v>500</v>
          </cell>
          <cell r="KB3301">
            <v>1</v>
          </cell>
          <cell r="KC3301">
            <v>70</v>
          </cell>
        </row>
        <row r="3302">
          <cell r="A3302" t="str">
            <v>P21275</v>
          </cell>
          <cell r="KA3302">
            <v>500</v>
          </cell>
          <cell r="KB3302">
            <v>1</v>
          </cell>
          <cell r="KC3302">
            <v>20</v>
          </cell>
        </row>
        <row r="3303">
          <cell r="A3303" t="str">
            <v>P21276</v>
          </cell>
          <cell r="KA3303">
            <v>500</v>
          </cell>
          <cell r="KB3303">
            <v>1</v>
          </cell>
          <cell r="KC3303">
            <v>70</v>
          </cell>
        </row>
        <row r="3304">
          <cell r="A3304" t="str">
            <v>P21278</v>
          </cell>
          <cell r="KA3304">
            <v>500</v>
          </cell>
          <cell r="KB3304">
            <v>1</v>
          </cell>
          <cell r="KC3304">
            <v>40</v>
          </cell>
        </row>
        <row r="3305">
          <cell r="A3305" t="str">
            <v>P21279</v>
          </cell>
          <cell r="KA3305">
            <v>500</v>
          </cell>
          <cell r="KB3305">
            <v>1</v>
          </cell>
          <cell r="KC3305">
            <v>40</v>
          </cell>
        </row>
        <row r="3306">
          <cell r="A3306" t="str">
            <v>P21281</v>
          </cell>
          <cell r="KA3306">
            <v>500</v>
          </cell>
          <cell r="KB3306">
            <v>1</v>
          </cell>
          <cell r="KC3306">
            <v>40</v>
          </cell>
        </row>
        <row r="3307">
          <cell r="A3307" t="str">
            <v>P21282</v>
          </cell>
          <cell r="KA3307">
            <v>500</v>
          </cell>
          <cell r="KB3307">
            <v>1</v>
          </cell>
          <cell r="KC3307">
            <v>40</v>
          </cell>
        </row>
        <row r="3308">
          <cell r="A3308" t="str">
            <v>P21295</v>
          </cell>
          <cell r="KA3308">
            <v>500</v>
          </cell>
          <cell r="KB3308">
            <v>1</v>
          </cell>
          <cell r="KC3308">
            <v>70</v>
          </cell>
        </row>
        <row r="3309">
          <cell r="A3309" t="str">
            <v>P21299</v>
          </cell>
          <cell r="KA3309">
            <v>500</v>
          </cell>
          <cell r="KB3309">
            <v>1</v>
          </cell>
          <cell r="KC3309">
            <v>20</v>
          </cell>
        </row>
        <row r="3310">
          <cell r="A3310" t="str">
            <v>P21077</v>
          </cell>
          <cell r="KA3310">
            <v>500</v>
          </cell>
          <cell r="KB3310">
            <v>1</v>
          </cell>
          <cell r="KC3310">
            <v>70</v>
          </cell>
        </row>
        <row r="3311">
          <cell r="A3311" t="str">
            <v>P21096</v>
          </cell>
          <cell r="KA3311">
            <v>500</v>
          </cell>
          <cell r="KB3311">
            <v>1</v>
          </cell>
          <cell r="KC3311">
            <v>70</v>
          </cell>
        </row>
        <row r="3312">
          <cell r="A3312" t="str">
            <v>P21020</v>
          </cell>
          <cell r="KA3312">
            <v>500</v>
          </cell>
          <cell r="KB3312">
            <v>1</v>
          </cell>
          <cell r="KC3312">
            <v>60</v>
          </cell>
        </row>
        <row r="3313">
          <cell r="A3313" t="str">
            <v>P21576</v>
          </cell>
          <cell r="KA3313">
            <v>500</v>
          </cell>
          <cell r="KB3313">
            <v>1</v>
          </cell>
          <cell r="KC3313">
            <v>20</v>
          </cell>
        </row>
        <row r="3314">
          <cell r="A3314" t="str">
            <v>P21614</v>
          </cell>
          <cell r="KA3314">
            <v>500</v>
          </cell>
          <cell r="KB3314">
            <v>1</v>
          </cell>
          <cell r="KC3314">
            <v>36</v>
          </cell>
        </row>
        <row r="3315">
          <cell r="A3315" t="str">
            <v>P21603</v>
          </cell>
          <cell r="KA3315">
            <v>500</v>
          </cell>
          <cell r="KB3315">
            <v>1</v>
          </cell>
          <cell r="KC3315">
            <v>70</v>
          </cell>
        </row>
        <row r="3316">
          <cell r="A3316" t="str">
            <v>P21625</v>
          </cell>
          <cell r="KA3316">
            <v>500</v>
          </cell>
          <cell r="KB3316">
            <v>1</v>
          </cell>
          <cell r="KC3316">
            <v>70</v>
          </cell>
        </row>
        <row r="3317">
          <cell r="A3317" t="str">
            <v>P21630</v>
          </cell>
          <cell r="KA3317">
            <v>500</v>
          </cell>
          <cell r="KB3317">
            <v>1</v>
          </cell>
          <cell r="KC3317">
            <v>70</v>
          </cell>
        </row>
        <row r="3318">
          <cell r="A3318" t="str">
            <v>P21691</v>
          </cell>
          <cell r="KA3318">
            <v>500</v>
          </cell>
          <cell r="KB3318">
            <v>1</v>
          </cell>
          <cell r="KC3318">
            <v>60</v>
          </cell>
        </row>
        <row r="3319">
          <cell r="A3319" t="str">
            <v>P21708</v>
          </cell>
          <cell r="KA3319">
            <v>500</v>
          </cell>
          <cell r="KB3319">
            <v>1</v>
          </cell>
          <cell r="KC3319">
            <v>40</v>
          </cell>
        </row>
        <row r="3320">
          <cell r="A3320" t="str">
            <v>P21652</v>
          </cell>
          <cell r="KA3320">
            <v>500</v>
          </cell>
          <cell r="KB3320">
            <v>1</v>
          </cell>
          <cell r="KC3320">
            <v>40</v>
          </cell>
        </row>
        <row r="3321">
          <cell r="A3321" t="str">
            <v>P21635</v>
          </cell>
          <cell r="KA3321">
            <v>500</v>
          </cell>
          <cell r="KB3321">
            <v>1</v>
          </cell>
          <cell r="KC3321">
            <v>36</v>
          </cell>
        </row>
        <row r="3322">
          <cell r="A3322" t="str">
            <v>P21637</v>
          </cell>
          <cell r="KA3322">
            <v>500</v>
          </cell>
          <cell r="KB3322">
            <v>1</v>
          </cell>
          <cell r="KC3322">
            <v>36</v>
          </cell>
        </row>
        <row r="3323">
          <cell r="A3323" t="str">
            <v>P21848</v>
          </cell>
          <cell r="KA3323">
            <v>500</v>
          </cell>
          <cell r="KB3323">
            <v>1</v>
          </cell>
          <cell r="KC3323">
            <v>70</v>
          </cell>
        </row>
        <row r="3324">
          <cell r="A3324" t="str">
            <v>P21852</v>
          </cell>
          <cell r="KA3324">
            <v>500</v>
          </cell>
          <cell r="KB3324">
            <v>1</v>
          </cell>
          <cell r="KC3324">
            <v>20</v>
          </cell>
        </row>
        <row r="3325">
          <cell r="A3325" t="str">
            <v>P21740</v>
          </cell>
          <cell r="KA3325">
            <v>500</v>
          </cell>
          <cell r="KB3325">
            <v>1</v>
          </cell>
          <cell r="KC3325">
            <v>10</v>
          </cell>
        </row>
        <row r="3326">
          <cell r="A3326" t="str">
            <v>P21768</v>
          </cell>
          <cell r="KA3326">
            <v>500</v>
          </cell>
          <cell r="KB3326">
            <v>1</v>
          </cell>
          <cell r="KC3326">
            <v>70</v>
          </cell>
        </row>
        <row r="3327">
          <cell r="A3327" t="str">
            <v>P21771</v>
          </cell>
          <cell r="KA3327">
            <v>500</v>
          </cell>
          <cell r="KB3327">
            <v>1</v>
          </cell>
          <cell r="KC3327">
            <v>70</v>
          </cell>
        </row>
        <row r="3328">
          <cell r="A3328" t="str">
            <v>P21777</v>
          </cell>
          <cell r="KA3328">
            <v>500</v>
          </cell>
          <cell r="KB3328">
            <v>1</v>
          </cell>
          <cell r="KC3328">
            <v>70</v>
          </cell>
        </row>
        <row r="3329">
          <cell r="A3329" t="str">
            <v>P21974</v>
          </cell>
          <cell r="KA3329">
            <v>500</v>
          </cell>
          <cell r="KB3329">
            <v>1</v>
          </cell>
          <cell r="KC3329">
            <v>70</v>
          </cell>
        </row>
        <row r="3330">
          <cell r="A3330" t="str">
            <v>P21971</v>
          </cell>
          <cell r="KA3330">
            <v>500</v>
          </cell>
          <cell r="KB3330">
            <v>1</v>
          </cell>
          <cell r="KC3330">
            <v>70</v>
          </cell>
        </row>
        <row r="3331">
          <cell r="A3331" t="str">
            <v>P21976</v>
          </cell>
          <cell r="KA3331">
            <v>500</v>
          </cell>
          <cell r="KB3331">
            <v>1</v>
          </cell>
          <cell r="KC3331">
            <v>70</v>
          </cell>
        </row>
        <row r="3332">
          <cell r="A3332" t="str">
            <v>P21984</v>
          </cell>
          <cell r="KA3332">
            <v>500</v>
          </cell>
          <cell r="KB3332">
            <v>1</v>
          </cell>
          <cell r="KC3332">
            <v>70</v>
          </cell>
        </row>
        <row r="3333">
          <cell r="A3333" t="str">
            <v>P21880</v>
          </cell>
          <cell r="KA3333">
            <v>500</v>
          </cell>
          <cell r="KB3333">
            <v>1</v>
          </cell>
          <cell r="KC3333">
            <v>36</v>
          </cell>
        </row>
        <row r="3334">
          <cell r="A3334" t="str">
            <v>P22088</v>
          </cell>
          <cell r="KA3334">
            <v>500</v>
          </cell>
          <cell r="KB3334">
            <v>1</v>
          </cell>
          <cell r="KC3334">
            <v>70</v>
          </cell>
        </row>
        <row r="3335">
          <cell r="A3335" t="str">
            <v>P22089</v>
          </cell>
          <cell r="KA3335">
            <v>500</v>
          </cell>
          <cell r="KB3335">
            <v>1</v>
          </cell>
          <cell r="KC3335">
            <v>20</v>
          </cell>
        </row>
        <row r="3336">
          <cell r="A3336" t="str">
            <v>P22008</v>
          </cell>
          <cell r="KA3336">
            <v>500</v>
          </cell>
          <cell r="KB3336">
            <v>1</v>
          </cell>
          <cell r="KC3336">
            <v>20</v>
          </cell>
        </row>
        <row r="3337">
          <cell r="A3337" t="str">
            <v>P22017</v>
          </cell>
          <cell r="KA3337">
            <v>500</v>
          </cell>
          <cell r="KB3337">
            <v>1</v>
          </cell>
          <cell r="KC3337">
            <v>20</v>
          </cell>
        </row>
        <row r="3338">
          <cell r="A3338" t="str">
            <v>P20338</v>
          </cell>
          <cell r="KA3338">
            <v>500</v>
          </cell>
          <cell r="KB3338">
            <v>1</v>
          </cell>
          <cell r="KC3338">
            <v>70</v>
          </cell>
        </row>
        <row r="3339">
          <cell r="A3339" t="str">
            <v>P20298</v>
          </cell>
          <cell r="KA3339">
            <v>500</v>
          </cell>
          <cell r="KB3339">
            <v>1</v>
          </cell>
          <cell r="KC3339">
            <v>70</v>
          </cell>
        </row>
        <row r="3340">
          <cell r="A3340" t="str">
            <v>P20260</v>
          </cell>
          <cell r="KA3340">
            <v>500</v>
          </cell>
          <cell r="KB3340">
            <v>1</v>
          </cell>
          <cell r="KC3340">
            <v>70</v>
          </cell>
        </row>
        <row r="3341">
          <cell r="A3341" t="str">
            <v>P20261</v>
          </cell>
          <cell r="KA3341">
            <v>500</v>
          </cell>
          <cell r="KB3341">
            <v>1</v>
          </cell>
          <cell r="KC3341">
            <v>70</v>
          </cell>
        </row>
        <row r="3342">
          <cell r="A3342" t="str">
            <v>P20262</v>
          </cell>
          <cell r="KA3342">
            <v>500</v>
          </cell>
          <cell r="KB3342">
            <v>1</v>
          </cell>
          <cell r="KC3342">
            <v>70</v>
          </cell>
        </row>
        <row r="3343">
          <cell r="A3343" t="str">
            <v>P20148</v>
          </cell>
          <cell r="KA3343">
            <v>500</v>
          </cell>
          <cell r="KB3343">
            <v>1</v>
          </cell>
          <cell r="KC3343">
            <v>70</v>
          </cell>
        </row>
        <row r="3344">
          <cell r="A3344" t="str">
            <v>P20136</v>
          </cell>
          <cell r="KA3344">
            <v>500</v>
          </cell>
          <cell r="KB3344">
            <v>1</v>
          </cell>
          <cell r="KC3344">
            <v>70</v>
          </cell>
        </row>
        <row r="3345">
          <cell r="A3345" t="str">
            <v>P20046</v>
          </cell>
          <cell r="KA3345">
            <v>500</v>
          </cell>
          <cell r="KB3345">
            <v>1</v>
          </cell>
          <cell r="KC3345">
            <v>60</v>
          </cell>
        </row>
        <row r="3346">
          <cell r="A3346" t="str">
            <v>P20053</v>
          </cell>
          <cell r="KA3346">
            <v>500</v>
          </cell>
          <cell r="KB3346">
            <v>1</v>
          </cell>
          <cell r="KC3346">
            <v>70</v>
          </cell>
        </row>
        <row r="3347">
          <cell r="A3347" t="str">
            <v>P19923</v>
          </cell>
          <cell r="KA3347">
            <v>500</v>
          </cell>
          <cell r="KB3347">
            <v>1</v>
          </cell>
          <cell r="KC3347">
            <v>70</v>
          </cell>
        </row>
        <row r="3348">
          <cell r="A3348" t="str">
            <v>P19951</v>
          </cell>
          <cell r="KA3348">
            <v>500</v>
          </cell>
          <cell r="KB3348">
            <v>1</v>
          </cell>
          <cell r="KC3348">
            <v>70</v>
          </cell>
        </row>
        <row r="3349">
          <cell r="A3349" t="str">
            <v>P19979</v>
          </cell>
          <cell r="KA3349">
            <v>500</v>
          </cell>
          <cell r="KB3349">
            <v>1</v>
          </cell>
          <cell r="KC3349">
            <v>40</v>
          </cell>
        </row>
        <row r="3350">
          <cell r="A3350" t="str">
            <v>P19980</v>
          </cell>
          <cell r="KA3350">
            <v>500</v>
          </cell>
          <cell r="KB3350">
            <v>1</v>
          </cell>
          <cell r="KC3350">
            <v>40</v>
          </cell>
        </row>
        <row r="3351">
          <cell r="A3351" t="str">
            <v>P19795</v>
          </cell>
          <cell r="KA3351">
            <v>500</v>
          </cell>
          <cell r="KB3351">
            <v>1</v>
          </cell>
          <cell r="KC3351">
            <v>20</v>
          </cell>
        </row>
        <row r="3352">
          <cell r="A3352" t="str">
            <v>P19796</v>
          </cell>
          <cell r="KA3352">
            <v>500</v>
          </cell>
          <cell r="KB3352">
            <v>1</v>
          </cell>
          <cell r="KC3352">
            <v>20</v>
          </cell>
        </row>
        <row r="3353">
          <cell r="A3353" t="str">
            <v>P19743</v>
          </cell>
          <cell r="KA3353">
            <v>500</v>
          </cell>
          <cell r="KB3353">
            <v>1</v>
          </cell>
          <cell r="KC3353">
            <v>70</v>
          </cell>
        </row>
        <row r="3354">
          <cell r="A3354" t="str">
            <v>P19760</v>
          </cell>
          <cell r="KA3354">
            <v>500</v>
          </cell>
          <cell r="KB3354">
            <v>1</v>
          </cell>
          <cell r="KC3354">
            <v>70</v>
          </cell>
        </row>
        <row r="3355">
          <cell r="A3355" t="str">
            <v>P19873</v>
          </cell>
          <cell r="KA3355">
            <v>500</v>
          </cell>
          <cell r="KB3355">
            <v>1</v>
          </cell>
          <cell r="KC3355">
            <v>70</v>
          </cell>
        </row>
        <row r="3356">
          <cell r="A3356" t="str">
            <v>P19858</v>
          </cell>
          <cell r="KA3356">
            <v>500</v>
          </cell>
          <cell r="KB3356">
            <v>1</v>
          </cell>
          <cell r="KC3356">
            <v>70</v>
          </cell>
        </row>
        <row r="3357">
          <cell r="A3357" t="str">
            <v>P20783</v>
          </cell>
          <cell r="KA3357">
            <v>500</v>
          </cell>
          <cell r="KB3357">
            <v>1</v>
          </cell>
          <cell r="KC3357">
            <v>20</v>
          </cell>
        </row>
        <row r="3358">
          <cell r="A3358" t="str">
            <v>P20802</v>
          </cell>
          <cell r="KA3358">
            <v>500</v>
          </cell>
          <cell r="KB3358">
            <v>1</v>
          </cell>
          <cell r="KC3358">
            <v>70</v>
          </cell>
        </row>
        <row r="3359">
          <cell r="A3359" t="str">
            <v>P20720</v>
          </cell>
          <cell r="KA3359">
            <v>500</v>
          </cell>
          <cell r="KB3359">
            <v>1</v>
          </cell>
          <cell r="KC3359">
            <v>60</v>
          </cell>
        </row>
        <row r="3360">
          <cell r="A3360" t="str">
            <v>P20843</v>
          </cell>
          <cell r="KA3360">
            <v>500</v>
          </cell>
          <cell r="KB3360">
            <v>1</v>
          </cell>
          <cell r="KC3360">
            <v>20</v>
          </cell>
        </row>
        <row r="3361">
          <cell r="A3361" t="str">
            <v>P20533</v>
          </cell>
          <cell r="KA3361">
            <v>500</v>
          </cell>
          <cell r="KB3361">
            <v>1</v>
          </cell>
          <cell r="KC3361">
            <v>60</v>
          </cell>
        </row>
        <row r="3362">
          <cell r="A3362" t="str">
            <v>P20611</v>
          </cell>
          <cell r="KA3362">
            <v>500</v>
          </cell>
          <cell r="KB3362">
            <v>1</v>
          </cell>
          <cell r="KC3362">
            <v>70</v>
          </cell>
        </row>
        <row r="3363">
          <cell r="A3363" t="str">
            <v>P20471</v>
          </cell>
          <cell r="KA3363">
            <v>500</v>
          </cell>
          <cell r="KB3363">
            <v>1</v>
          </cell>
          <cell r="KC3363">
            <v>70</v>
          </cell>
        </row>
        <row r="3364">
          <cell r="A3364" t="str">
            <v>P20349</v>
          </cell>
          <cell r="KA3364">
            <v>500</v>
          </cell>
          <cell r="KB3364">
            <v>1</v>
          </cell>
          <cell r="KC3364">
            <v>70</v>
          </cell>
        </row>
        <row r="3365">
          <cell r="A3365" t="str">
            <v>P17403</v>
          </cell>
          <cell r="KA3365">
            <v>500</v>
          </cell>
          <cell r="KB3365">
            <v>1</v>
          </cell>
          <cell r="KC3365">
            <v>70</v>
          </cell>
        </row>
        <row r="3366">
          <cell r="A3366" t="str">
            <v>P17439</v>
          </cell>
          <cell r="KA3366">
            <v>500</v>
          </cell>
          <cell r="KB3366">
            <v>1</v>
          </cell>
          <cell r="KC3366">
            <v>70</v>
          </cell>
        </row>
        <row r="3367">
          <cell r="A3367" t="str">
            <v>P17539</v>
          </cell>
          <cell r="KA3367">
            <v>500</v>
          </cell>
          <cell r="KB3367">
            <v>1</v>
          </cell>
          <cell r="KC3367">
            <v>70</v>
          </cell>
        </row>
        <row r="3368">
          <cell r="A3368" t="str">
            <v>P17508</v>
          </cell>
          <cell r="KA3368">
            <v>500</v>
          </cell>
          <cell r="KB3368">
            <v>1</v>
          </cell>
          <cell r="KC3368">
            <v>70</v>
          </cell>
        </row>
        <row r="3369">
          <cell r="A3369" t="str">
            <v>P17613</v>
          </cell>
          <cell r="KA3369">
            <v>500</v>
          </cell>
          <cell r="KB3369">
            <v>1</v>
          </cell>
          <cell r="KC3369">
            <v>70</v>
          </cell>
        </row>
        <row r="3370">
          <cell r="A3370" t="str">
            <v>P17620</v>
          </cell>
          <cell r="KA3370">
            <v>500</v>
          </cell>
          <cell r="KB3370">
            <v>1</v>
          </cell>
          <cell r="KC3370">
            <v>70</v>
          </cell>
        </row>
        <row r="3371">
          <cell r="A3371" t="str">
            <v>P17650</v>
          </cell>
          <cell r="KA3371">
            <v>500</v>
          </cell>
          <cell r="KB3371">
            <v>1</v>
          </cell>
          <cell r="KC3371">
            <v>40</v>
          </cell>
        </row>
        <row r="3372">
          <cell r="A3372" t="str">
            <v>P17699</v>
          </cell>
          <cell r="KA3372">
            <v>500</v>
          </cell>
          <cell r="KB3372">
            <v>1</v>
          </cell>
          <cell r="KC3372">
            <v>70</v>
          </cell>
        </row>
        <row r="3373">
          <cell r="A3373" t="str">
            <v>P17756</v>
          </cell>
          <cell r="KA3373">
            <v>500</v>
          </cell>
          <cell r="KB3373">
            <v>1</v>
          </cell>
          <cell r="KC3373">
            <v>20</v>
          </cell>
        </row>
        <row r="3374">
          <cell r="A3374" t="str">
            <v>P17743</v>
          </cell>
          <cell r="KA3374">
            <v>500</v>
          </cell>
          <cell r="KB3374">
            <v>1</v>
          </cell>
          <cell r="KC3374">
            <v>70</v>
          </cell>
        </row>
        <row r="3375">
          <cell r="A3375" t="str">
            <v>P17763</v>
          </cell>
          <cell r="KA3375">
            <v>500</v>
          </cell>
          <cell r="KB3375">
            <v>1</v>
          </cell>
          <cell r="KC3375">
            <v>20</v>
          </cell>
        </row>
        <row r="3376">
          <cell r="A3376" t="str">
            <v>P17860</v>
          </cell>
          <cell r="KA3376">
            <v>500</v>
          </cell>
          <cell r="KB3376">
            <v>1</v>
          </cell>
          <cell r="KC3376">
            <v>10</v>
          </cell>
        </row>
        <row r="3377">
          <cell r="A3377" t="str">
            <v>P17861</v>
          </cell>
          <cell r="KA3377">
            <v>500</v>
          </cell>
          <cell r="KB3377">
            <v>1</v>
          </cell>
          <cell r="KC3377">
            <v>70</v>
          </cell>
        </row>
        <row r="3378">
          <cell r="A3378" t="str">
            <v>P17814</v>
          </cell>
          <cell r="KA3378">
            <v>500</v>
          </cell>
          <cell r="KB3378">
            <v>1</v>
          </cell>
          <cell r="KC3378">
            <v>70</v>
          </cell>
        </row>
        <row r="3379">
          <cell r="A3379" t="str">
            <v>P17844</v>
          </cell>
          <cell r="KA3379">
            <v>500</v>
          </cell>
          <cell r="KB3379">
            <v>1</v>
          </cell>
          <cell r="KC3379">
            <v>70</v>
          </cell>
        </row>
        <row r="3380">
          <cell r="A3380" t="str">
            <v>P17842</v>
          </cell>
          <cell r="KA3380">
            <v>500</v>
          </cell>
          <cell r="KB3380">
            <v>1</v>
          </cell>
          <cell r="KC3380">
            <v>70</v>
          </cell>
        </row>
        <row r="3381">
          <cell r="A3381" t="str">
            <v>P18040</v>
          </cell>
          <cell r="KA3381">
            <v>500</v>
          </cell>
          <cell r="KB3381">
            <v>1</v>
          </cell>
          <cell r="KC3381">
            <v>20</v>
          </cell>
        </row>
        <row r="3382">
          <cell r="A3382" t="str">
            <v>P18041</v>
          </cell>
          <cell r="KA3382">
            <v>500</v>
          </cell>
          <cell r="KB3382">
            <v>1</v>
          </cell>
          <cell r="KC3382">
            <v>10</v>
          </cell>
        </row>
        <row r="3383">
          <cell r="A3383" t="str">
            <v>P18169</v>
          </cell>
          <cell r="KA3383">
            <v>250</v>
          </cell>
          <cell r="KB3383">
            <v>1</v>
          </cell>
          <cell r="KC3383">
            <v>30</v>
          </cell>
        </row>
        <row r="3384">
          <cell r="A3384" t="str">
            <v>P18123</v>
          </cell>
          <cell r="KA3384">
            <v>500</v>
          </cell>
          <cell r="KB3384">
            <v>1</v>
          </cell>
          <cell r="KC3384">
            <v>20</v>
          </cell>
        </row>
        <row r="3385">
          <cell r="A3385" t="str">
            <v>P18127</v>
          </cell>
          <cell r="KA3385">
            <v>500</v>
          </cell>
          <cell r="KB3385">
            <v>1</v>
          </cell>
          <cell r="KC3385">
            <v>70</v>
          </cell>
        </row>
        <row r="3386">
          <cell r="A3386" t="str">
            <v>P18131</v>
          </cell>
          <cell r="KA3386">
            <v>500</v>
          </cell>
          <cell r="KB3386">
            <v>1</v>
          </cell>
          <cell r="KC3386">
            <v>70</v>
          </cell>
        </row>
        <row r="3387">
          <cell r="A3387" t="str">
            <v>P18137</v>
          </cell>
          <cell r="KA3387">
            <v>500</v>
          </cell>
          <cell r="KB3387">
            <v>1</v>
          </cell>
          <cell r="KC3387">
            <v>20</v>
          </cell>
        </row>
        <row r="3388">
          <cell r="A3388" t="str">
            <v>P18486</v>
          </cell>
          <cell r="KA3388">
            <v>500</v>
          </cell>
          <cell r="KB3388">
            <v>1</v>
          </cell>
          <cell r="KC3388">
            <v>70</v>
          </cell>
        </row>
        <row r="3389">
          <cell r="A3389" t="str">
            <v>P18512</v>
          </cell>
          <cell r="KA3389">
            <v>500</v>
          </cell>
          <cell r="KB3389">
            <v>1</v>
          </cell>
          <cell r="KC3389">
            <v>10</v>
          </cell>
        </row>
        <row r="3390">
          <cell r="A3390" t="str">
            <v>P18418</v>
          </cell>
          <cell r="KA3390">
            <v>500</v>
          </cell>
          <cell r="KB3390">
            <v>1</v>
          </cell>
          <cell r="KC3390">
            <v>70</v>
          </cell>
        </row>
        <row r="3391">
          <cell r="A3391" t="str">
            <v>P18442</v>
          </cell>
          <cell r="KA3391">
            <v>500</v>
          </cell>
          <cell r="KB3391">
            <v>1</v>
          </cell>
          <cell r="KC3391">
            <v>70</v>
          </cell>
        </row>
        <row r="3392">
          <cell r="A3392" t="str">
            <v>P18380</v>
          </cell>
          <cell r="KA3392">
            <v>500</v>
          </cell>
          <cell r="KB3392">
            <v>1</v>
          </cell>
          <cell r="KC3392">
            <v>70</v>
          </cell>
        </row>
        <row r="3393">
          <cell r="A3393" t="str">
            <v>P18381</v>
          </cell>
          <cell r="KA3393">
            <v>500</v>
          </cell>
          <cell r="KB3393">
            <v>1</v>
          </cell>
          <cell r="KC3393">
            <v>70</v>
          </cell>
        </row>
        <row r="3394">
          <cell r="A3394" t="str">
            <v>P18296</v>
          </cell>
          <cell r="KA3394">
            <v>500</v>
          </cell>
          <cell r="KB3394">
            <v>1</v>
          </cell>
          <cell r="KC3394">
            <v>70</v>
          </cell>
        </row>
        <row r="3395">
          <cell r="A3395" t="str">
            <v>P18297</v>
          </cell>
          <cell r="KA3395">
            <v>500</v>
          </cell>
          <cell r="KB3395">
            <v>1</v>
          </cell>
          <cell r="KC3395">
            <v>60</v>
          </cell>
        </row>
        <row r="3396">
          <cell r="A3396" t="str">
            <v>P18272</v>
          </cell>
          <cell r="KA3396">
            <v>500</v>
          </cell>
          <cell r="KB3396">
            <v>1</v>
          </cell>
          <cell r="KC3396">
            <v>70</v>
          </cell>
        </row>
        <row r="3397">
          <cell r="A3397" t="str">
            <v>P18278</v>
          </cell>
          <cell r="KA3397">
            <v>500</v>
          </cell>
          <cell r="KB3397">
            <v>1</v>
          </cell>
          <cell r="KC3397">
            <v>70</v>
          </cell>
        </row>
        <row r="3398">
          <cell r="A3398" t="str">
            <v>P19407</v>
          </cell>
          <cell r="KA3398">
            <v>500</v>
          </cell>
          <cell r="KB3398">
            <v>1</v>
          </cell>
          <cell r="KC3398">
            <v>70</v>
          </cell>
        </row>
        <row r="3399">
          <cell r="A3399" t="str">
            <v>P19196</v>
          </cell>
          <cell r="KA3399">
            <v>500</v>
          </cell>
          <cell r="KB3399">
            <v>1</v>
          </cell>
          <cell r="KC3399">
            <v>70</v>
          </cell>
        </row>
        <row r="3400">
          <cell r="A3400" t="str">
            <v>P19265</v>
          </cell>
          <cell r="KA3400">
            <v>500</v>
          </cell>
          <cell r="KB3400">
            <v>1</v>
          </cell>
          <cell r="KC3400">
            <v>70</v>
          </cell>
        </row>
        <row r="3401">
          <cell r="A3401" t="str">
            <v>P19217</v>
          </cell>
          <cell r="KA3401">
            <v>500</v>
          </cell>
          <cell r="KB3401">
            <v>1</v>
          </cell>
          <cell r="KC3401">
            <v>20</v>
          </cell>
        </row>
        <row r="3402">
          <cell r="A3402" t="str">
            <v>P19237</v>
          </cell>
          <cell r="KA3402">
            <v>500</v>
          </cell>
          <cell r="KB3402">
            <v>1</v>
          </cell>
          <cell r="KC3402">
            <v>70</v>
          </cell>
        </row>
        <row r="3403">
          <cell r="A3403" t="str">
            <v>P19462</v>
          </cell>
          <cell r="KA3403">
            <v>500</v>
          </cell>
          <cell r="KB3403">
            <v>1</v>
          </cell>
          <cell r="KC3403">
            <v>70</v>
          </cell>
        </row>
        <row r="3404">
          <cell r="A3404" t="str">
            <v>P19575</v>
          </cell>
          <cell r="KA3404">
            <v>500</v>
          </cell>
          <cell r="KB3404">
            <v>1</v>
          </cell>
          <cell r="KC3404">
            <v>70</v>
          </cell>
        </row>
        <row r="3405">
          <cell r="A3405" t="str">
            <v>P19551</v>
          </cell>
          <cell r="KA3405">
            <v>500</v>
          </cell>
          <cell r="KB3405">
            <v>1</v>
          </cell>
          <cell r="KC3405">
            <v>70</v>
          </cell>
        </row>
        <row r="3406">
          <cell r="A3406" t="str">
            <v>P19641</v>
          </cell>
          <cell r="KA3406">
            <v>500</v>
          </cell>
          <cell r="KB3406">
            <v>1</v>
          </cell>
          <cell r="KC3406">
            <v>70</v>
          </cell>
        </row>
        <row r="3407">
          <cell r="A3407" t="str">
            <v>P19708</v>
          </cell>
          <cell r="KA3407">
            <v>500</v>
          </cell>
          <cell r="KB3407">
            <v>1</v>
          </cell>
          <cell r="KC3407">
            <v>70</v>
          </cell>
        </row>
        <row r="3408">
          <cell r="A3408" t="str">
            <v>P19720</v>
          </cell>
          <cell r="KA3408">
            <v>500</v>
          </cell>
          <cell r="KB3408">
            <v>1</v>
          </cell>
          <cell r="KC3408">
            <v>70</v>
          </cell>
        </row>
        <row r="3409">
          <cell r="A3409" t="str">
            <v>P18732</v>
          </cell>
          <cell r="KA3409">
            <v>500</v>
          </cell>
          <cell r="KB3409">
            <v>1</v>
          </cell>
          <cell r="KC3409">
            <v>60</v>
          </cell>
        </row>
        <row r="3410">
          <cell r="A3410" t="str">
            <v>P18684</v>
          </cell>
          <cell r="KA3410">
            <v>500</v>
          </cell>
          <cell r="KB3410">
            <v>1</v>
          </cell>
          <cell r="KC3410">
            <v>70</v>
          </cell>
        </row>
        <row r="3411">
          <cell r="A3411" t="str">
            <v>P18696</v>
          </cell>
          <cell r="KA3411">
            <v>500</v>
          </cell>
          <cell r="KB3411">
            <v>1</v>
          </cell>
          <cell r="KC3411">
            <v>60</v>
          </cell>
        </row>
        <row r="3412">
          <cell r="A3412" t="str">
            <v>P18698</v>
          </cell>
          <cell r="KA3412">
            <v>500</v>
          </cell>
          <cell r="KB3412">
            <v>1</v>
          </cell>
          <cell r="KC3412">
            <v>60</v>
          </cell>
        </row>
        <row r="3413">
          <cell r="A3413" t="str">
            <v>P18716</v>
          </cell>
          <cell r="KA3413">
            <v>500</v>
          </cell>
          <cell r="KB3413">
            <v>1</v>
          </cell>
          <cell r="KC3413">
            <v>70</v>
          </cell>
        </row>
        <row r="3414">
          <cell r="A3414" t="str">
            <v>P18617</v>
          </cell>
          <cell r="KA3414">
            <v>500</v>
          </cell>
          <cell r="KB3414">
            <v>1</v>
          </cell>
          <cell r="KC3414">
            <v>70</v>
          </cell>
        </row>
        <row r="3415">
          <cell r="A3415" t="str">
            <v>P18633</v>
          </cell>
          <cell r="KA3415">
            <v>500</v>
          </cell>
          <cell r="KB3415">
            <v>1</v>
          </cell>
          <cell r="KC3415">
            <v>70</v>
          </cell>
        </row>
        <row r="3416">
          <cell r="A3416" t="str">
            <v>P18634</v>
          </cell>
          <cell r="KA3416">
            <v>500</v>
          </cell>
          <cell r="KB3416">
            <v>1</v>
          </cell>
          <cell r="KC3416">
            <v>40</v>
          </cell>
        </row>
        <row r="3417">
          <cell r="A3417" t="str">
            <v>P18636</v>
          </cell>
          <cell r="KA3417">
            <v>500</v>
          </cell>
          <cell r="KB3417">
            <v>1</v>
          </cell>
          <cell r="KC3417">
            <v>70</v>
          </cell>
        </row>
        <row r="3418">
          <cell r="A3418" t="str">
            <v>P18671</v>
          </cell>
          <cell r="KA3418">
            <v>500</v>
          </cell>
          <cell r="KB3418">
            <v>1</v>
          </cell>
          <cell r="KC3418">
            <v>70</v>
          </cell>
        </row>
        <row r="3419">
          <cell r="A3419" t="str">
            <v>P18652</v>
          </cell>
          <cell r="KA3419">
            <v>500</v>
          </cell>
          <cell r="KB3419">
            <v>1</v>
          </cell>
          <cell r="KC3419">
            <v>70</v>
          </cell>
        </row>
        <row r="3420">
          <cell r="A3420" t="str">
            <v>P18654</v>
          </cell>
          <cell r="KA3420">
            <v>500</v>
          </cell>
          <cell r="KB3420">
            <v>1</v>
          </cell>
          <cell r="KC3420">
            <v>70</v>
          </cell>
        </row>
        <row r="3421">
          <cell r="A3421" t="str">
            <v>p18536</v>
          </cell>
          <cell r="KA3421">
            <v>500</v>
          </cell>
          <cell r="KB3421">
            <v>1</v>
          </cell>
          <cell r="KC3421">
            <v>20</v>
          </cell>
        </row>
        <row r="3422">
          <cell r="A3422" t="str">
            <v>P18574</v>
          </cell>
          <cell r="KA3422">
            <v>500</v>
          </cell>
          <cell r="KB3422">
            <v>1</v>
          </cell>
          <cell r="KC3422">
            <v>20</v>
          </cell>
        </row>
        <row r="3423">
          <cell r="A3423" t="str">
            <v>P19099</v>
          </cell>
          <cell r="KA3423">
            <v>500</v>
          </cell>
          <cell r="KB3423">
            <v>1</v>
          </cell>
          <cell r="KC3423">
            <v>70</v>
          </cell>
        </row>
        <row r="3424">
          <cell r="A3424" t="str">
            <v>P18868</v>
          </cell>
          <cell r="KA3424">
            <v>500</v>
          </cell>
          <cell r="KB3424">
            <v>1</v>
          </cell>
          <cell r="KC3424">
            <v>70</v>
          </cell>
        </row>
        <row r="3425">
          <cell r="A3425" t="str">
            <v>P18915</v>
          </cell>
          <cell r="KA3425">
            <v>500</v>
          </cell>
          <cell r="KB3425">
            <v>1</v>
          </cell>
          <cell r="KC3425">
            <v>10</v>
          </cell>
        </row>
        <row r="3426">
          <cell r="A3426" t="str">
            <v>P25558</v>
          </cell>
          <cell r="KA3426">
            <v>500</v>
          </cell>
          <cell r="KB3426">
            <v>1</v>
          </cell>
          <cell r="KC3426">
            <v>20</v>
          </cell>
        </row>
        <row r="3427">
          <cell r="A3427" t="str">
            <v>P25567</v>
          </cell>
          <cell r="KA3427">
            <v>500</v>
          </cell>
          <cell r="KB3427">
            <v>1</v>
          </cell>
          <cell r="KC3427">
            <v>70</v>
          </cell>
        </row>
        <row r="3428">
          <cell r="A3428" t="str">
            <v>P25478</v>
          </cell>
          <cell r="KA3428">
            <v>500</v>
          </cell>
          <cell r="KB3428">
            <v>1</v>
          </cell>
          <cell r="KC3428">
            <v>20</v>
          </cell>
        </row>
        <row r="3429">
          <cell r="A3429" t="str">
            <v>P25589</v>
          </cell>
          <cell r="KA3429">
            <v>500</v>
          </cell>
          <cell r="KB3429">
            <v>1</v>
          </cell>
          <cell r="KC3429">
            <v>20</v>
          </cell>
        </row>
        <row r="3430">
          <cell r="A3430" t="str">
            <v>P25214</v>
          </cell>
          <cell r="KA3430">
            <v>500</v>
          </cell>
          <cell r="KB3430">
            <v>1</v>
          </cell>
          <cell r="KC3430">
            <v>20</v>
          </cell>
        </row>
        <row r="3431">
          <cell r="A3431" t="str">
            <v>P25370</v>
          </cell>
          <cell r="KA3431">
            <v>500</v>
          </cell>
          <cell r="KB3431">
            <v>1</v>
          </cell>
          <cell r="KC3431">
            <v>70</v>
          </cell>
        </row>
        <row r="3432">
          <cell r="A3432" t="str">
            <v>P25403</v>
          </cell>
          <cell r="KA3432">
            <v>500</v>
          </cell>
          <cell r="KB3432">
            <v>1</v>
          </cell>
          <cell r="KC3432">
            <v>10</v>
          </cell>
        </row>
        <row r="3433">
          <cell r="A3433" t="str">
            <v>P25427</v>
          </cell>
          <cell r="KA3433">
            <v>500</v>
          </cell>
          <cell r="KB3433">
            <v>1</v>
          </cell>
          <cell r="KC3433">
            <v>10</v>
          </cell>
        </row>
        <row r="3434">
          <cell r="A3434" t="str">
            <v>P24846</v>
          </cell>
          <cell r="KA3434">
            <v>500</v>
          </cell>
          <cell r="KB3434">
            <v>1</v>
          </cell>
          <cell r="KC3434">
            <v>70</v>
          </cell>
        </row>
        <row r="3435">
          <cell r="A3435" t="str">
            <v>P24847</v>
          </cell>
          <cell r="KA3435">
            <v>500</v>
          </cell>
          <cell r="KB3435">
            <v>1</v>
          </cell>
          <cell r="KC3435">
            <v>70</v>
          </cell>
        </row>
        <row r="3436">
          <cell r="A3436" t="str">
            <v>P24834</v>
          </cell>
          <cell r="KA3436">
            <v>500</v>
          </cell>
          <cell r="KB3436">
            <v>1</v>
          </cell>
          <cell r="KC3436">
            <v>20</v>
          </cell>
        </row>
        <row r="3437">
          <cell r="A3437" t="str">
            <v>P24903</v>
          </cell>
          <cell r="KA3437">
            <v>500</v>
          </cell>
          <cell r="KB3437">
            <v>1</v>
          </cell>
          <cell r="KC3437">
            <v>20</v>
          </cell>
        </row>
        <row r="3438">
          <cell r="A3438" t="str">
            <v>P24904</v>
          </cell>
          <cell r="KA3438">
            <v>500</v>
          </cell>
          <cell r="KB3438">
            <v>1</v>
          </cell>
          <cell r="KC3438">
            <v>10</v>
          </cell>
        </row>
        <row r="3439">
          <cell r="A3439" t="str">
            <v>P24899</v>
          </cell>
          <cell r="KA3439">
            <v>500</v>
          </cell>
          <cell r="KB3439">
            <v>1</v>
          </cell>
          <cell r="KC3439">
            <v>20</v>
          </cell>
        </row>
        <row r="3440">
          <cell r="A3440" t="str">
            <v>P24900</v>
          </cell>
          <cell r="KA3440">
            <v>500</v>
          </cell>
          <cell r="KB3440">
            <v>1</v>
          </cell>
          <cell r="KC3440">
            <v>40</v>
          </cell>
        </row>
        <row r="3441">
          <cell r="A3441" t="str">
            <v>P24889</v>
          </cell>
          <cell r="KA3441">
            <v>500</v>
          </cell>
          <cell r="KB3441">
            <v>1</v>
          </cell>
          <cell r="KC3441">
            <v>70</v>
          </cell>
        </row>
        <row r="3442">
          <cell r="A3442" t="str">
            <v>P25102</v>
          </cell>
          <cell r="KA3442">
            <v>500</v>
          </cell>
          <cell r="KB3442">
            <v>1</v>
          </cell>
          <cell r="KC3442">
            <v>70</v>
          </cell>
        </row>
        <row r="3443">
          <cell r="A3443" t="str">
            <v>P25026</v>
          </cell>
          <cell r="KA3443">
            <v>500</v>
          </cell>
          <cell r="KB3443">
            <v>1</v>
          </cell>
          <cell r="KC3443">
            <v>70</v>
          </cell>
        </row>
        <row r="3444">
          <cell r="A3444" t="str">
            <v>P24677</v>
          </cell>
          <cell r="KA3444">
            <v>500</v>
          </cell>
          <cell r="KB3444">
            <v>1</v>
          </cell>
          <cell r="KC3444">
            <v>70</v>
          </cell>
        </row>
        <row r="3445">
          <cell r="A3445" t="str">
            <v>P24663</v>
          </cell>
          <cell r="KA3445">
            <v>500</v>
          </cell>
          <cell r="KB3445">
            <v>1</v>
          </cell>
          <cell r="KC3445">
            <v>70</v>
          </cell>
        </row>
        <row r="3446">
          <cell r="A3446" t="str">
            <v>P24673</v>
          </cell>
          <cell r="KA3446">
            <v>500</v>
          </cell>
          <cell r="KB3446">
            <v>1</v>
          </cell>
          <cell r="KC3446">
            <v>70</v>
          </cell>
        </row>
        <row r="3447">
          <cell r="A3447" t="str">
            <v>P24682</v>
          </cell>
          <cell r="KA3447">
            <v>500</v>
          </cell>
          <cell r="KB3447">
            <v>1</v>
          </cell>
          <cell r="KC3447">
            <v>70</v>
          </cell>
        </row>
        <row r="3448">
          <cell r="A3448" t="str">
            <v>P24642</v>
          </cell>
          <cell r="KA3448">
            <v>500</v>
          </cell>
          <cell r="KB3448">
            <v>1</v>
          </cell>
          <cell r="KC3448">
            <v>20</v>
          </cell>
        </row>
        <row r="3449">
          <cell r="A3449" t="str">
            <v>P24643</v>
          </cell>
          <cell r="KA3449">
            <v>500</v>
          </cell>
          <cell r="KB3449">
            <v>1</v>
          </cell>
          <cell r="KC3449">
            <v>40</v>
          </cell>
        </row>
        <row r="3450">
          <cell r="A3450" t="str">
            <v>P24631</v>
          </cell>
          <cell r="KA3450">
            <v>500</v>
          </cell>
          <cell r="KB3450">
            <v>1</v>
          </cell>
          <cell r="KC3450">
            <v>120</v>
          </cell>
        </row>
        <row r="3451">
          <cell r="A3451" t="str">
            <v>P24562</v>
          </cell>
          <cell r="KA3451">
            <v>500</v>
          </cell>
          <cell r="KB3451">
            <v>1</v>
          </cell>
          <cell r="KC3451">
            <v>70</v>
          </cell>
        </row>
        <row r="3452">
          <cell r="A3452" t="str">
            <v>P24568</v>
          </cell>
          <cell r="KA3452">
            <v>500</v>
          </cell>
          <cell r="KB3452">
            <v>1</v>
          </cell>
          <cell r="KC3452">
            <v>60</v>
          </cell>
        </row>
        <row r="3453">
          <cell r="A3453" t="str">
            <v>P24589</v>
          </cell>
          <cell r="KA3453">
            <v>500</v>
          </cell>
          <cell r="KB3453">
            <v>1</v>
          </cell>
          <cell r="KC3453">
            <v>90</v>
          </cell>
        </row>
        <row r="3454">
          <cell r="A3454" t="str">
            <v>P24770</v>
          </cell>
          <cell r="KA3454">
            <v>500</v>
          </cell>
          <cell r="KB3454">
            <v>1</v>
          </cell>
          <cell r="KC3454">
            <v>20</v>
          </cell>
        </row>
        <row r="3455">
          <cell r="A3455" t="str">
            <v>P24771</v>
          </cell>
          <cell r="KA3455">
            <v>500</v>
          </cell>
          <cell r="KB3455">
            <v>1</v>
          </cell>
          <cell r="KC3455">
            <v>70</v>
          </cell>
        </row>
        <row r="3456">
          <cell r="A3456" t="str">
            <v>P24763</v>
          </cell>
          <cell r="KA3456">
            <v>500</v>
          </cell>
          <cell r="KB3456">
            <v>1</v>
          </cell>
          <cell r="KC3456">
            <v>20</v>
          </cell>
        </row>
        <row r="3457">
          <cell r="A3457" t="str">
            <v>P24757</v>
          </cell>
          <cell r="KA3457">
            <v>500</v>
          </cell>
          <cell r="KB3457">
            <v>1</v>
          </cell>
          <cell r="KC3457">
            <v>70</v>
          </cell>
        </row>
        <row r="3458">
          <cell r="A3458" t="str">
            <v>P24758</v>
          </cell>
          <cell r="KA3458">
            <v>500</v>
          </cell>
          <cell r="KB3458">
            <v>1</v>
          </cell>
          <cell r="KC3458">
            <v>70</v>
          </cell>
        </row>
        <row r="3459">
          <cell r="A3459" t="str">
            <v>P24750</v>
          </cell>
          <cell r="KA3459">
            <v>500</v>
          </cell>
          <cell r="KB3459">
            <v>1</v>
          </cell>
          <cell r="KC3459">
            <v>70</v>
          </cell>
        </row>
        <row r="3460">
          <cell r="A3460" t="str">
            <v>P24751</v>
          </cell>
          <cell r="KA3460">
            <v>500</v>
          </cell>
          <cell r="KB3460">
            <v>1</v>
          </cell>
          <cell r="KC3460">
            <v>70</v>
          </cell>
        </row>
        <row r="3461">
          <cell r="A3461" t="str">
            <v>P24713</v>
          </cell>
          <cell r="KA3461">
            <v>500</v>
          </cell>
          <cell r="KB3461">
            <v>1</v>
          </cell>
          <cell r="KC3461">
            <v>70</v>
          </cell>
        </row>
        <row r="3462">
          <cell r="A3462" t="str">
            <v>P24709</v>
          </cell>
          <cell r="KA3462">
            <v>500</v>
          </cell>
          <cell r="KB3462">
            <v>1</v>
          </cell>
          <cell r="KC3462">
            <v>60</v>
          </cell>
        </row>
        <row r="3463">
          <cell r="A3463" t="str">
            <v>P24718</v>
          </cell>
          <cell r="KA3463">
            <v>500</v>
          </cell>
          <cell r="KB3463">
            <v>1</v>
          </cell>
          <cell r="KC3463">
            <v>70</v>
          </cell>
        </row>
        <row r="3464">
          <cell r="A3464" t="str">
            <v>P27547</v>
          </cell>
          <cell r="KA3464">
            <v>500</v>
          </cell>
          <cell r="KB3464">
            <v>1</v>
          </cell>
          <cell r="KC3464">
            <v>20</v>
          </cell>
        </row>
        <row r="3465">
          <cell r="A3465" t="str">
            <v>P27532</v>
          </cell>
          <cell r="KA3465">
            <v>500</v>
          </cell>
          <cell r="KB3465">
            <v>1</v>
          </cell>
          <cell r="KC3465">
            <v>20</v>
          </cell>
        </row>
        <row r="3466">
          <cell r="A3466" t="str">
            <v>P27439</v>
          </cell>
          <cell r="KA3466">
            <v>500</v>
          </cell>
          <cell r="KB3466">
            <v>1</v>
          </cell>
          <cell r="KC3466">
            <v>40</v>
          </cell>
        </row>
        <row r="3467">
          <cell r="A3467" t="str">
            <v>P27436</v>
          </cell>
          <cell r="KA3467">
            <v>500</v>
          </cell>
          <cell r="KB3467">
            <v>1</v>
          </cell>
          <cell r="KC3467">
            <v>20</v>
          </cell>
        </row>
        <row r="3468">
          <cell r="A3468" t="str">
            <v>P27598</v>
          </cell>
          <cell r="KA3468">
            <v>500</v>
          </cell>
          <cell r="KB3468">
            <v>1</v>
          </cell>
          <cell r="KC3468">
            <v>10</v>
          </cell>
        </row>
        <row r="3469">
          <cell r="A3469" t="str">
            <v>P27633</v>
          </cell>
          <cell r="KA3469">
            <v>500</v>
          </cell>
          <cell r="KB3469">
            <v>1</v>
          </cell>
          <cell r="KC3469">
            <v>70</v>
          </cell>
        </row>
        <row r="3470">
          <cell r="A3470" t="str">
            <v>P27640</v>
          </cell>
          <cell r="KA3470">
            <v>500</v>
          </cell>
          <cell r="KB3470">
            <v>1</v>
          </cell>
          <cell r="KC3470">
            <v>60</v>
          </cell>
        </row>
        <row r="3471">
          <cell r="A3471" t="str">
            <v>P27310</v>
          </cell>
          <cell r="KA3471">
            <v>500</v>
          </cell>
          <cell r="KB3471">
            <v>1</v>
          </cell>
          <cell r="KC3471">
            <v>20</v>
          </cell>
        </row>
        <row r="3472">
          <cell r="A3472" t="str">
            <v>P27399</v>
          </cell>
          <cell r="KA3472">
            <v>500</v>
          </cell>
          <cell r="KB3472">
            <v>1</v>
          </cell>
          <cell r="KC3472">
            <v>70</v>
          </cell>
        </row>
        <row r="3473">
          <cell r="A3473" t="str">
            <v>P26060</v>
          </cell>
          <cell r="KA3473">
            <v>500</v>
          </cell>
          <cell r="KB3473">
            <v>1</v>
          </cell>
          <cell r="KC3473">
            <v>20</v>
          </cell>
        </row>
        <row r="3474">
          <cell r="A3474" t="str">
            <v>P26148</v>
          </cell>
          <cell r="KA3474">
            <v>500</v>
          </cell>
          <cell r="KB3474">
            <v>1</v>
          </cell>
          <cell r="KC3474">
            <v>70</v>
          </cell>
        </row>
        <row r="3475">
          <cell r="A3475" t="str">
            <v>P27113</v>
          </cell>
          <cell r="KA3475">
            <v>500</v>
          </cell>
          <cell r="KB3475">
            <v>1</v>
          </cell>
          <cell r="KC3475">
            <v>20</v>
          </cell>
        </row>
        <row r="3476">
          <cell r="A3476" t="str">
            <v>P25755</v>
          </cell>
          <cell r="KA3476">
            <v>500</v>
          </cell>
          <cell r="KB3476">
            <v>1</v>
          </cell>
          <cell r="KC3476">
            <v>40</v>
          </cell>
        </row>
        <row r="3477">
          <cell r="A3477" t="str">
            <v>P25937</v>
          </cell>
          <cell r="KA3477">
            <v>500</v>
          </cell>
          <cell r="KB3477">
            <v>1</v>
          </cell>
          <cell r="KC3477">
            <v>20</v>
          </cell>
        </row>
        <row r="3478">
          <cell r="A3478" t="str">
            <v>P26002</v>
          </cell>
          <cell r="KA3478">
            <v>500</v>
          </cell>
          <cell r="KB3478">
            <v>1</v>
          </cell>
          <cell r="KC3478">
            <v>70</v>
          </cell>
        </row>
        <row r="3479">
          <cell r="A3479" t="str">
            <v>P26007</v>
          </cell>
          <cell r="KA3479">
            <v>500</v>
          </cell>
          <cell r="KB3479">
            <v>1</v>
          </cell>
          <cell r="KC3479">
            <v>60</v>
          </cell>
        </row>
        <row r="3480">
          <cell r="A3480" t="str">
            <v>P22392</v>
          </cell>
          <cell r="KA3480">
            <v>500</v>
          </cell>
          <cell r="KB3480">
            <v>1</v>
          </cell>
          <cell r="KC3480">
            <v>70</v>
          </cell>
        </row>
        <row r="3481">
          <cell r="A3481" t="str">
            <v>P22436</v>
          </cell>
          <cell r="KA3481">
            <v>500</v>
          </cell>
          <cell r="KB3481">
            <v>1</v>
          </cell>
          <cell r="KC3481">
            <v>70</v>
          </cell>
        </row>
        <row r="3482">
          <cell r="A3482" t="str">
            <v>P22455</v>
          </cell>
          <cell r="KA3482">
            <v>500</v>
          </cell>
          <cell r="KB3482">
            <v>1</v>
          </cell>
          <cell r="KC3482">
            <v>20</v>
          </cell>
        </row>
        <row r="3483">
          <cell r="A3483" t="str">
            <v>P22456</v>
          </cell>
          <cell r="KA3483">
            <v>500</v>
          </cell>
          <cell r="KB3483">
            <v>1</v>
          </cell>
          <cell r="KC3483">
            <v>20</v>
          </cell>
        </row>
        <row r="3484">
          <cell r="A3484" t="str">
            <v>P22224</v>
          </cell>
          <cell r="KA3484">
            <v>500</v>
          </cell>
          <cell r="KB3484">
            <v>1</v>
          </cell>
          <cell r="KC3484">
            <v>54</v>
          </cell>
        </row>
        <row r="3485">
          <cell r="A3485" t="str">
            <v>P22233</v>
          </cell>
          <cell r="KA3485">
            <v>500</v>
          </cell>
          <cell r="KB3485">
            <v>1</v>
          </cell>
          <cell r="KC3485">
            <v>60</v>
          </cell>
        </row>
        <row r="3486">
          <cell r="A3486" t="str">
            <v>P22234</v>
          </cell>
          <cell r="KA3486">
            <v>500</v>
          </cell>
          <cell r="KB3486">
            <v>1</v>
          </cell>
          <cell r="KC3486">
            <v>36</v>
          </cell>
        </row>
        <row r="3487">
          <cell r="A3487" t="str">
            <v>P22275</v>
          </cell>
          <cell r="KA3487">
            <v>500</v>
          </cell>
          <cell r="KB3487">
            <v>1</v>
          </cell>
          <cell r="KC3487">
            <v>70</v>
          </cell>
        </row>
        <row r="3488">
          <cell r="A3488" t="str">
            <v>P22290</v>
          </cell>
          <cell r="KA3488">
            <v>500</v>
          </cell>
          <cell r="KB3488">
            <v>1</v>
          </cell>
          <cell r="KC3488">
            <v>70</v>
          </cell>
        </row>
        <row r="3489">
          <cell r="A3489" t="str">
            <v>P22305</v>
          </cell>
          <cell r="KA3489">
            <v>500</v>
          </cell>
          <cell r="KB3489">
            <v>1</v>
          </cell>
          <cell r="KC3489">
            <v>70</v>
          </cell>
        </row>
        <row r="3490">
          <cell r="A3490" t="str">
            <v>P22541</v>
          </cell>
          <cell r="KA3490">
            <v>500</v>
          </cell>
          <cell r="KB3490">
            <v>1</v>
          </cell>
          <cell r="KC3490">
            <v>70</v>
          </cell>
        </row>
        <row r="3491">
          <cell r="A3491" t="str">
            <v>P22515</v>
          </cell>
          <cell r="KA3491">
            <v>500</v>
          </cell>
          <cell r="KB3491">
            <v>1</v>
          </cell>
          <cell r="KC3491">
            <v>20</v>
          </cell>
        </row>
        <row r="3492">
          <cell r="A3492" t="str">
            <v>P22556</v>
          </cell>
          <cell r="KA3492">
            <v>500</v>
          </cell>
          <cell r="KB3492">
            <v>1</v>
          </cell>
          <cell r="KC3492">
            <v>70</v>
          </cell>
        </row>
        <row r="3493">
          <cell r="A3493" t="str">
            <v>P22582</v>
          </cell>
          <cell r="KA3493">
            <v>500</v>
          </cell>
          <cell r="KB3493">
            <v>1</v>
          </cell>
          <cell r="KC3493">
            <v>20</v>
          </cell>
        </row>
        <row r="3494">
          <cell r="A3494" t="str">
            <v>P22617</v>
          </cell>
          <cell r="KA3494">
            <v>500</v>
          </cell>
          <cell r="KB3494">
            <v>1</v>
          </cell>
          <cell r="KC3494">
            <v>70</v>
          </cell>
        </row>
        <row r="3495">
          <cell r="A3495" t="str">
            <v>P22618</v>
          </cell>
          <cell r="KA3495">
            <v>500</v>
          </cell>
          <cell r="KB3495">
            <v>1</v>
          </cell>
          <cell r="KC3495">
            <v>20</v>
          </cell>
        </row>
        <row r="3496">
          <cell r="A3496" t="str">
            <v>P22668</v>
          </cell>
          <cell r="KA3496">
            <v>500</v>
          </cell>
          <cell r="KB3496">
            <v>1</v>
          </cell>
          <cell r="KC3496">
            <v>20</v>
          </cell>
        </row>
        <row r="3497">
          <cell r="A3497" t="str">
            <v>P23055</v>
          </cell>
          <cell r="KA3497">
            <v>500</v>
          </cell>
          <cell r="KB3497">
            <v>1</v>
          </cell>
          <cell r="KC3497">
            <v>70</v>
          </cell>
        </row>
        <row r="3498">
          <cell r="A3498" t="str">
            <v>P22800</v>
          </cell>
          <cell r="KA3498">
            <v>500</v>
          </cell>
          <cell r="KB3498">
            <v>1</v>
          </cell>
          <cell r="KC3498">
            <v>10</v>
          </cell>
        </row>
        <row r="3499">
          <cell r="A3499" t="str">
            <v>P22764</v>
          </cell>
          <cell r="KA3499">
            <v>500</v>
          </cell>
          <cell r="KB3499">
            <v>1</v>
          </cell>
          <cell r="KC3499">
            <v>20</v>
          </cell>
        </row>
        <row r="3500">
          <cell r="A3500" t="str">
            <v>P22769</v>
          </cell>
          <cell r="KA3500">
            <v>500</v>
          </cell>
          <cell r="KB3500">
            <v>1</v>
          </cell>
          <cell r="KC3500">
            <v>80</v>
          </cell>
        </row>
        <row r="3501">
          <cell r="A3501" t="str">
            <v>P22843</v>
          </cell>
          <cell r="KA3501">
            <v>500</v>
          </cell>
          <cell r="KB3501">
            <v>1</v>
          </cell>
          <cell r="KC3501">
            <v>70</v>
          </cell>
        </row>
        <row r="3502">
          <cell r="A3502" t="str">
            <v>P22848</v>
          </cell>
          <cell r="KA3502">
            <v>500</v>
          </cell>
          <cell r="KB3502">
            <v>1</v>
          </cell>
          <cell r="KC3502">
            <v>70</v>
          </cell>
        </row>
        <row r="3503">
          <cell r="A3503" t="str">
            <v>P23276</v>
          </cell>
          <cell r="KA3503">
            <v>500</v>
          </cell>
          <cell r="KB3503">
            <v>1</v>
          </cell>
          <cell r="KC3503">
            <v>20</v>
          </cell>
        </row>
        <row r="3504">
          <cell r="A3504" t="str">
            <v>P23231</v>
          </cell>
          <cell r="KA3504">
            <v>500</v>
          </cell>
          <cell r="KB3504">
            <v>1</v>
          </cell>
          <cell r="KC3504">
            <v>70</v>
          </cell>
        </row>
        <row r="3505">
          <cell r="A3505" t="str">
            <v>P23113</v>
          </cell>
          <cell r="KA3505">
            <v>500</v>
          </cell>
          <cell r="KB3505">
            <v>1</v>
          </cell>
          <cell r="KC3505">
            <v>60</v>
          </cell>
        </row>
        <row r="3506">
          <cell r="A3506" t="str">
            <v>P23114</v>
          </cell>
          <cell r="KA3506">
            <v>500</v>
          </cell>
          <cell r="KB3506">
            <v>1</v>
          </cell>
          <cell r="KC3506">
            <v>70</v>
          </cell>
        </row>
        <row r="3507">
          <cell r="A3507" t="str">
            <v>P23135</v>
          </cell>
          <cell r="KA3507">
            <v>500</v>
          </cell>
          <cell r="KB3507">
            <v>1</v>
          </cell>
          <cell r="KC3507">
            <v>70</v>
          </cell>
        </row>
        <row r="3508">
          <cell r="A3508" t="str">
            <v>P24167</v>
          </cell>
          <cell r="KA3508">
            <v>500</v>
          </cell>
          <cell r="KB3508">
            <v>1</v>
          </cell>
          <cell r="KC3508">
            <v>100</v>
          </cell>
        </row>
        <row r="3509">
          <cell r="A3509" t="str">
            <v>P24222</v>
          </cell>
          <cell r="KA3509">
            <v>500</v>
          </cell>
          <cell r="KB3509">
            <v>1</v>
          </cell>
          <cell r="KC3509">
            <v>20</v>
          </cell>
        </row>
        <row r="3510">
          <cell r="A3510" t="str">
            <v>P24226</v>
          </cell>
          <cell r="KA3510">
            <v>500</v>
          </cell>
          <cell r="KB3510">
            <v>1</v>
          </cell>
          <cell r="KC3510">
            <v>20</v>
          </cell>
        </row>
        <row r="3511">
          <cell r="A3511" t="str">
            <v>P24194</v>
          </cell>
          <cell r="KA3511">
            <v>500</v>
          </cell>
          <cell r="KB3511">
            <v>1</v>
          </cell>
          <cell r="KC3511">
            <v>20</v>
          </cell>
        </row>
        <row r="3512">
          <cell r="A3512" t="str">
            <v>P24195</v>
          </cell>
          <cell r="KA3512">
            <v>500</v>
          </cell>
          <cell r="KB3512">
            <v>1</v>
          </cell>
          <cell r="KC3512">
            <v>20</v>
          </cell>
        </row>
        <row r="3513">
          <cell r="A3513" t="str">
            <v>P24067</v>
          </cell>
          <cell r="KA3513">
            <v>500</v>
          </cell>
          <cell r="KB3513">
            <v>1</v>
          </cell>
          <cell r="KC3513">
            <v>70</v>
          </cell>
        </row>
        <row r="3514">
          <cell r="A3514" t="str">
            <v>P24436</v>
          </cell>
          <cell r="KA3514">
            <v>500</v>
          </cell>
          <cell r="KB3514">
            <v>1</v>
          </cell>
          <cell r="KC3514">
            <v>10</v>
          </cell>
        </row>
        <row r="3515">
          <cell r="A3515" t="str">
            <v>P24446</v>
          </cell>
          <cell r="KA3515">
            <v>500</v>
          </cell>
          <cell r="KB3515">
            <v>1</v>
          </cell>
          <cell r="KC3515">
            <v>40</v>
          </cell>
        </row>
        <row r="3516">
          <cell r="A3516" t="str">
            <v>P24516</v>
          </cell>
          <cell r="KA3516">
            <v>500</v>
          </cell>
          <cell r="KB3516">
            <v>1</v>
          </cell>
          <cell r="KC3516">
            <v>20</v>
          </cell>
        </row>
        <row r="3517">
          <cell r="A3517" t="str">
            <v>P24324</v>
          </cell>
          <cell r="KA3517">
            <v>500</v>
          </cell>
          <cell r="KB3517">
            <v>1</v>
          </cell>
          <cell r="KC3517">
            <v>36</v>
          </cell>
        </row>
        <row r="3518">
          <cell r="A3518" t="str">
            <v>P24257</v>
          </cell>
          <cell r="KA3518">
            <v>500</v>
          </cell>
          <cell r="KB3518">
            <v>1</v>
          </cell>
          <cell r="KC3518">
            <v>20</v>
          </cell>
        </row>
        <row r="3519">
          <cell r="A3519" t="str">
            <v>P24270</v>
          </cell>
          <cell r="KA3519">
            <v>500</v>
          </cell>
          <cell r="KB3519">
            <v>1</v>
          </cell>
          <cell r="KC3519">
            <v>20</v>
          </cell>
        </row>
        <row r="3520">
          <cell r="A3520" t="str">
            <v>P24391</v>
          </cell>
          <cell r="KA3520">
            <v>500</v>
          </cell>
          <cell r="KB3520">
            <v>1</v>
          </cell>
          <cell r="KC3520">
            <v>70</v>
          </cell>
        </row>
        <row r="3521">
          <cell r="A3521" t="str">
            <v>P24384</v>
          </cell>
          <cell r="KA3521">
            <v>500</v>
          </cell>
          <cell r="KB3521">
            <v>1</v>
          </cell>
          <cell r="KC3521">
            <v>20</v>
          </cell>
        </row>
        <row r="3522">
          <cell r="A3522" t="str">
            <v>P24393</v>
          </cell>
          <cell r="KA3522">
            <v>500</v>
          </cell>
          <cell r="KB3522">
            <v>1</v>
          </cell>
          <cell r="KC3522">
            <v>20</v>
          </cell>
        </row>
        <row r="3523">
          <cell r="A3523" t="str">
            <v>P24346</v>
          </cell>
          <cell r="KA3523">
            <v>500</v>
          </cell>
          <cell r="KB3523">
            <v>1</v>
          </cell>
          <cell r="KC3523">
            <v>70</v>
          </cell>
        </row>
        <row r="3524">
          <cell r="A3524" t="str">
            <v>P24348</v>
          </cell>
          <cell r="KA3524">
            <v>500</v>
          </cell>
          <cell r="KB3524">
            <v>1</v>
          </cell>
          <cell r="KC3524">
            <v>20</v>
          </cell>
        </row>
        <row r="3525">
          <cell r="A3525" t="str">
            <v>P23419</v>
          </cell>
          <cell r="KA3525">
            <v>500</v>
          </cell>
          <cell r="KB3525">
            <v>1</v>
          </cell>
          <cell r="KC3525">
            <v>20</v>
          </cell>
        </row>
        <row r="3526">
          <cell r="A3526" t="str">
            <v>P23421</v>
          </cell>
          <cell r="KA3526">
            <v>500</v>
          </cell>
          <cell r="KB3526">
            <v>1</v>
          </cell>
          <cell r="KC3526">
            <v>70</v>
          </cell>
        </row>
        <row r="3527">
          <cell r="A3527" t="str">
            <v>P23375</v>
          </cell>
          <cell r="KA3527">
            <v>500</v>
          </cell>
          <cell r="KB3527">
            <v>1</v>
          </cell>
          <cell r="KC3527">
            <v>20</v>
          </cell>
        </row>
        <row r="3528">
          <cell r="A3528" t="str">
            <v>P23402</v>
          </cell>
          <cell r="KA3528">
            <v>500</v>
          </cell>
          <cell r="KB3528">
            <v>1</v>
          </cell>
          <cell r="KC3528">
            <v>70</v>
          </cell>
        </row>
        <row r="3529">
          <cell r="A3529" t="str">
            <v>P23572</v>
          </cell>
          <cell r="KA3529">
            <v>500</v>
          </cell>
          <cell r="KB3529">
            <v>1</v>
          </cell>
          <cell r="KC3529">
            <v>70</v>
          </cell>
        </row>
        <row r="3530">
          <cell r="A3530" t="str">
            <v>P23612</v>
          </cell>
          <cell r="KA3530">
            <v>500</v>
          </cell>
          <cell r="KB3530">
            <v>1</v>
          </cell>
          <cell r="KC3530">
            <v>70</v>
          </cell>
        </row>
        <row r="3531">
          <cell r="A3531" t="str">
            <v>P23644</v>
          </cell>
          <cell r="KA3531">
            <v>500</v>
          </cell>
          <cell r="KB3531">
            <v>1</v>
          </cell>
          <cell r="KC3531">
            <v>20</v>
          </cell>
        </row>
        <row r="3532">
          <cell r="A3532" t="str">
            <v>P23883</v>
          </cell>
          <cell r="KA3532">
            <v>500</v>
          </cell>
          <cell r="KB3532">
            <v>1</v>
          </cell>
          <cell r="KC3532">
            <v>40</v>
          </cell>
        </row>
        <row r="3533">
          <cell r="A3533" t="str">
            <v>P23913</v>
          </cell>
          <cell r="KA3533">
            <v>500</v>
          </cell>
          <cell r="KB3533">
            <v>1</v>
          </cell>
          <cell r="KC3533">
            <v>20</v>
          </cell>
        </row>
        <row r="3534">
          <cell r="A3534" t="str">
            <v>P23914</v>
          </cell>
          <cell r="KA3534">
            <v>500</v>
          </cell>
          <cell r="KB3534">
            <v>1</v>
          </cell>
          <cell r="KC3534">
            <v>10</v>
          </cell>
        </row>
        <row r="3535">
          <cell r="A3535" t="str">
            <v>P23906</v>
          </cell>
          <cell r="KA3535">
            <v>500</v>
          </cell>
          <cell r="KB3535">
            <v>1</v>
          </cell>
          <cell r="KC3535">
            <v>20</v>
          </cell>
        </row>
        <row r="3536">
          <cell r="A3536" t="str">
            <v>P23921</v>
          </cell>
          <cell r="KA3536">
            <v>500</v>
          </cell>
          <cell r="KB3536">
            <v>1</v>
          </cell>
          <cell r="KC3536">
            <v>20</v>
          </cell>
        </row>
        <row r="3537">
          <cell r="A3537" t="str">
            <v>P23935</v>
          </cell>
          <cell r="KA3537">
            <v>500</v>
          </cell>
          <cell r="KB3537">
            <v>1</v>
          </cell>
          <cell r="KC3537">
            <v>20</v>
          </cell>
        </row>
        <row r="3538">
          <cell r="A3538" t="str">
            <v>P23811</v>
          </cell>
          <cell r="KA3538">
            <v>500</v>
          </cell>
          <cell r="KB3538">
            <v>1</v>
          </cell>
          <cell r="KC3538">
            <v>70</v>
          </cell>
        </row>
        <row r="3539">
          <cell r="A3539" t="str">
            <v>P23815</v>
          </cell>
          <cell r="KA3539">
            <v>500</v>
          </cell>
          <cell r="KB3539">
            <v>1</v>
          </cell>
          <cell r="KC3539">
            <v>70</v>
          </cell>
        </row>
        <row r="3540">
          <cell r="A3540" t="str">
            <v>P23698</v>
          </cell>
          <cell r="KA3540">
            <v>500</v>
          </cell>
          <cell r="KB3540">
            <v>1</v>
          </cell>
          <cell r="KC3540">
            <v>70</v>
          </cell>
        </row>
        <row r="3541">
          <cell r="A3541" t="str">
            <v>G0092</v>
          </cell>
          <cell r="KA3541">
            <v>500</v>
          </cell>
          <cell r="KB3541">
            <v>1</v>
          </cell>
          <cell r="KC3541">
            <v>10</v>
          </cell>
        </row>
        <row r="3542">
          <cell r="A3542" t="str">
            <v>G00910</v>
          </cell>
          <cell r="KA3542">
            <v>500</v>
          </cell>
          <cell r="KB3542">
            <v>1</v>
          </cell>
          <cell r="KC3542">
            <v>36</v>
          </cell>
        </row>
        <row r="3543">
          <cell r="A3543" t="str">
            <v>G00898</v>
          </cell>
          <cell r="KA3543">
            <v>500</v>
          </cell>
          <cell r="KB3543">
            <v>1</v>
          </cell>
          <cell r="KC3543">
            <v>36</v>
          </cell>
        </row>
        <row r="3544">
          <cell r="A3544" t="str">
            <v>G00899</v>
          </cell>
          <cell r="KA3544">
            <v>500</v>
          </cell>
          <cell r="KB3544">
            <v>1</v>
          </cell>
          <cell r="KC3544">
            <v>20</v>
          </cell>
        </row>
        <row r="3545">
          <cell r="A3545" t="str">
            <v>G00900</v>
          </cell>
          <cell r="KA3545">
            <v>500</v>
          </cell>
          <cell r="KB3545">
            <v>1</v>
          </cell>
          <cell r="KC3545">
            <v>36</v>
          </cell>
        </row>
        <row r="3546">
          <cell r="A3546" t="str">
            <v>G00887</v>
          </cell>
          <cell r="KA3546">
            <v>500</v>
          </cell>
          <cell r="KB3546">
            <v>1</v>
          </cell>
          <cell r="KC3546">
            <v>20</v>
          </cell>
        </row>
        <row r="3547">
          <cell r="A3547" t="str">
            <v>G00888</v>
          </cell>
          <cell r="KA3547">
            <v>500</v>
          </cell>
          <cell r="KB3547">
            <v>1</v>
          </cell>
          <cell r="KC3547">
            <v>40</v>
          </cell>
        </row>
        <row r="3548">
          <cell r="A3548" t="str">
            <v>G00890</v>
          </cell>
          <cell r="KA3548">
            <v>500</v>
          </cell>
          <cell r="KB3548">
            <v>1</v>
          </cell>
          <cell r="KC3548">
            <v>40</v>
          </cell>
        </row>
        <row r="3549">
          <cell r="A3549" t="str">
            <v>G00891</v>
          </cell>
          <cell r="KA3549">
            <v>500</v>
          </cell>
          <cell r="KB3549">
            <v>1</v>
          </cell>
          <cell r="KC3549">
            <v>36</v>
          </cell>
        </row>
        <row r="3550">
          <cell r="A3550" t="str">
            <v>G00892</v>
          </cell>
          <cell r="KA3550">
            <v>500</v>
          </cell>
          <cell r="KB3550">
            <v>1</v>
          </cell>
          <cell r="KC3550">
            <v>10</v>
          </cell>
        </row>
        <row r="3551">
          <cell r="A3551" t="str">
            <v>G00893</v>
          </cell>
          <cell r="KA3551">
            <v>500</v>
          </cell>
          <cell r="KB3551">
            <v>1</v>
          </cell>
          <cell r="KC3551">
            <v>20</v>
          </cell>
        </row>
        <row r="3552">
          <cell r="A3552" t="str">
            <v>G00937</v>
          </cell>
          <cell r="KA3552">
            <v>500</v>
          </cell>
          <cell r="KB3552">
            <v>1</v>
          </cell>
          <cell r="KC3552">
            <v>20</v>
          </cell>
        </row>
        <row r="3553">
          <cell r="A3553" t="str">
            <v>G00938</v>
          </cell>
          <cell r="KA3553">
            <v>500</v>
          </cell>
          <cell r="KB3553">
            <v>1</v>
          </cell>
          <cell r="KC3553">
            <v>80</v>
          </cell>
        </row>
        <row r="3554">
          <cell r="A3554" t="str">
            <v>G00926</v>
          </cell>
          <cell r="KA3554">
            <v>500</v>
          </cell>
          <cell r="KB3554">
            <v>1</v>
          </cell>
          <cell r="KC3554">
            <v>20</v>
          </cell>
        </row>
        <row r="3555">
          <cell r="A3555" t="str">
            <v>G00927</v>
          </cell>
          <cell r="KA3555">
            <v>500</v>
          </cell>
          <cell r="KB3555">
            <v>1</v>
          </cell>
          <cell r="KC3555">
            <v>20</v>
          </cell>
        </row>
        <row r="3556">
          <cell r="A3556" t="str">
            <v>G00928</v>
          </cell>
          <cell r="KA3556">
            <v>500</v>
          </cell>
          <cell r="KB3556">
            <v>1</v>
          </cell>
          <cell r="KC3556">
            <v>20</v>
          </cell>
        </row>
        <row r="3557">
          <cell r="A3557" t="str">
            <v>G00929</v>
          </cell>
          <cell r="KA3557">
            <v>500</v>
          </cell>
          <cell r="KB3557">
            <v>1</v>
          </cell>
          <cell r="KC3557">
            <v>20</v>
          </cell>
        </row>
        <row r="3558">
          <cell r="A3558" t="str">
            <v>G00930</v>
          </cell>
          <cell r="KA3558">
            <v>500</v>
          </cell>
          <cell r="KB3558">
            <v>1</v>
          </cell>
          <cell r="KC3558">
            <v>20</v>
          </cell>
        </row>
        <row r="3559">
          <cell r="A3559" t="str">
            <v>G00931</v>
          </cell>
          <cell r="KA3559">
            <v>500</v>
          </cell>
          <cell r="KB3559">
            <v>1</v>
          </cell>
          <cell r="KC3559">
            <v>20</v>
          </cell>
        </row>
        <row r="3560">
          <cell r="A3560" t="str">
            <v>G00932</v>
          </cell>
          <cell r="KA3560">
            <v>500</v>
          </cell>
          <cell r="KB3560">
            <v>1</v>
          </cell>
          <cell r="KC3560">
            <v>20</v>
          </cell>
        </row>
        <row r="3561">
          <cell r="A3561" t="str">
            <v>G00933</v>
          </cell>
          <cell r="KA3561">
            <v>500</v>
          </cell>
          <cell r="KB3561">
            <v>1</v>
          </cell>
          <cell r="KC3561">
            <v>20</v>
          </cell>
        </row>
        <row r="3562">
          <cell r="A3562" t="str">
            <v>G00934</v>
          </cell>
          <cell r="KA3562">
            <v>500</v>
          </cell>
          <cell r="KB3562">
            <v>1</v>
          </cell>
          <cell r="KC3562">
            <v>20</v>
          </cell>
        </row>
        <row r="3563">
          <cell r="A3563" t="str">
            <v>G00935</v>
          </cell>
          <cell r="KA3563">
            <v>500</v>
          </cell>
          <cell r="KB3563">
            <v>1</v>
          </cell>
          <cell r="KC3563">
            <v>20</v>
          </cell>
        </row>
        <row r="3564">
          <cell r="A3564" t="str">
            <v>G00999</v>
          </cell>
          <cell r="KA3564">
            <v>500</v>
          </cell>
          <cell r="KB3564">
            <v>1</v>
          </cell>
          <cell r="KC3564">
            <v>20</v>
          </cell>
        </row>
        <row r="3565">
          <cell r="A3565" t="str">
            <v>G00989</v>
          </cell>
          <cell r="KA3565">
            <v>500</v>
          </cell>
          <cell r="KB3565">
            <v>1</v>
          </cell>
          <cell r="KC3565">
            <v>20</v>
          </cell>
        </row>
        <row r="3566">
          <cell r="A3566" t="str">
            <v>G00669</v>
          </cell>
          <cell r="KA3566">
            <v>500</v>
          </cell>
          <cell r="KB3566">
            <v>1</v>
          </cell>
          <cell r="KC3566">
            <v>40</v>
          </cell>
        </row>
        <row r="3567">
          <cell r="A3567" t="str">
            <v>G00670</v>
          </cell>
          <cell r="KA3567">
            <v>500</v>
          </cell>
          <cell r="KB3567">
            <v>1</v>
          </cell>
          <cell r="KC3567">
            <v>40</v>
          </cell>
        </row>
        <row r="3568">
          <cell r="A3568" t="str">
            <v>G00369</v>
          </cell>
          <cell r="KA3568">
            <v>500</v>
          </cell>
          <cell r="KB3568">
            <v>1</v>
          </cell>
          <cell r="KC3568">
            <v>10</v>
          </cell>
        </row>
        <row r="3569">
          <cell r="A3569" t="str">
            <v>G00370</v>
          </cell>
          <cell r="KA3569">
            <v>500</v>
          </cell>
          <cell r="KB3569">
            <v>1</v>
          </cell>
          <cell r="KC3569">
            <v>70</v>
          </cell>
        </row>
        <row r="3570">
          <cell r="A3570" t="str">
            <v>G00371</v>
          </cell>
          <cell r="KA3570">
            <v>500</v>
          </cell>
          <cell r="KB3570">
            <v>1</v>
          </cell>
          <cell r="KC3570">
            <v>70</v>
          </cell>
        </row>
        <row r="3571">
          <cell r="A3571" t="str">
            <v>G00372</v>
          </cell>
          <cell r="KA3571">
            <v>500</v>
          </cell>
          <cell r="KB3571">
            <v>1</v>
          </cell>
          <cell r="KC3571">
            <v>70</v>
          </cell>
        </row>
        <row r="3572">
          <cell r="A3572" t="str">
            <v>G00373</v>
          </cell>
          <cell r="KA3572">
            <v>500</v>
          </cell>
          <cell r="KB3572">
            <v>1</v>
          </cell>
          <cell r="KC3572">
            <v>70</v>
          </cell>
        </row>
        <row r="3573">
          <cell r="A3573" t="str">
            <v>G00374</v>
          </cell>
          <cell r="KA3573">
            <v>500</v>
          </cell>
          <cell r="KB3573">
            <v>1</v>
          </cell>
          <cell r="KC3573">
            <v>70</v>
          </cell>
        </row>
        <row r="3574">
          <cell r="A3574" t="str">
            <v>G00417</v>
          </cell>
          <cell r="KA3574">
            <v>500</v>
          </cell>
          <cell r="KB3574">
            <v>1</v>
          </cell>
          <cell r="KC3574">
            <v>40</v>
          </cell>
        </row>
        <row r="3575">
          <cell r="A3575" t="str">
            <v>G00153</v>
          </cell>
          <cell r="KA3575">
            <v>500</v>
          </cell>
          <cell r="KB3575">
            <v>1</v>
          </cell>
          <cell r="KC3575">
            <v>70</v>
          </cell>
        </row>
        <row r="3576">
          <cell r="A3576" t="str">
            <v>G00154</v>
          </cell>
          <cell r="KA3576">
            <v>500</v>
          </cell>
          <cell r="KB3576">
            <v>1</v>
          </cell>
          <cell r="KC3576">
            <v>70</v>
          </cell>
        </row>
        <row r="3577">
          <cell r="A3577" t="str">
            <v>G00155</v>
          </cell>
          <cell r="KA3577">
            <v>500</v>
          </cell>
          <cell r="KB3577">
            <v>1</v>
          </cell>
          <cell r="KC3577">
            <v>70</v>
          </cell>
        </row>
        <row r="3578">
          <cell r="A3578" t="str">
            <v>G00156</v>
          </cell>
          <cell r="KA3578">
            <v>500</v>
          </cell>
          <cell r="KB3578">
            <v>1</v>
          </cell>
          <cell r="KC3578">
            <v>70</v>
          </cell>
        </row>
        <row r="3579">
          <cell r="A3579" t="str">
            <v>G00157</v>
          </cell>
          <cell r="KA3579">
            <v>500</v>
          </cell>
          <cell r="KB3579">
            <v>1</v>
          </cell>
          <cell r="KC3579">
            <v>60</v>
          </cell>
        </row>
        <row r="3580">
          <cell r="A3580" t="str">
            <v>G00158</v>
          </cell>
          <cell r="KA3580">
            <v>500</v>
          </cell>
          <cell r="KB3580">
            <v>1</v>
          </cell>
          <cell r="KC3580">
            <v>60</v>
          </cell>
        </row>
        <row r="3581">
          <cell r="A3581" t="str">
            <v>G00159</v>
          </cell>
          <cell r="KA3581">
            <v>500</v>
          </cell>
          <cell r="KB3581">
            <v>1</v>
          </cell>
          <cell r="KC3581">
            <v>60</v>
          </cell>
        </row>
        <row r="3582">
          <cell r="A3582" t="str">
            <v>G00160</v>
          </cell>
          <cell r="KA3582">
            <v>500</v>
          </cell>
          <cell r="KB3582">
            <v>1</v>
          </cell>
          <cell r="KC3582">
            <v>60</v>
          </cell>
        </row>
        <row r="3583">
          <cell r="A3583" t="str">
            <v>G00161</v>
          </cell>
          <cell r="KA3583">
            <v>500</v>
          </cell>
          <cell r="KB3583">
            <v>1</v>
          </cell>
          <cell r="KC3583">
            <v>40</v>
          </cell>
        </row>
        <row r="3584">
          <cell r="A3584" t="str">
            <v>G00162</v>
          </cell>
          <cell r="KA3584">
            <v>500</v>
          </cell>
          <cell r="KB3584">
            <v>1</v>
          </cell>
          <cell r="KC3584">
            <v>40</v>
          </cell>
        </row>
        <row r="3585">
          <cell r="A3585" t="str">
            <v>G00163</v>
          </cell>
          <cell r="KA3585">
            <v>500</v>
          </cell>
          <cell r="KB3585">
            <v>1</v>
          </cell>
          <cell r="KC3585">
            <v>40</v>
          </cell>
        </row>
        <row r="3586">
          <cell r="A3586" t="str">
            <v>G00164</v>
          </cell>
          <cell r="KA3586">
            <v>500</v>
          </cell>
          <cell r="KB3586">
            <v>1</v>
          </cell>
          <cell r="KC3586">
            <v>40</v>
          </cell>
        </row>
        <row r="3587">
          <cell r="A3587" t="str">
            <v>G00165</v>
          </cell>
          <cell r="KA3587">
            <v>500</v>
          </cell>
          <cell r="KB3587">
            <v>1</v>
          </cell>
          <cell r="KC3587">
            <v>40</v>
          </cell>
        </row>
        <row r="3588">
          <cell r="A3588" t="str">
            <v>G00166</v>
          </cell>
          <cell r="KA3588">
            <v>500</v>
          </cell>
          <cell r="KB3588">
            <v>1</v>
          </cell>
          <cell r="KC3588">
            <v>40</v>
          </cell>
        </row>
        <row r="3589">
          <cell r="A3589" t="str">
            <v>G00167</v>
          </cell>
          <cell r="KA3589">
            <v>500</v>
          </cell>
          <cell r="KB3589">
            <v>1</v>
          </cell>
          <cell r="KC3589">
            <v>40</v>
          </cell>
        </row>
        <row r="3590">
          <cell r="A3590" t="str">
            <v>G00168</v>
          </cell>
          <cell r="KA3590">
            <v>500</v>
          </cell>
          <cell r="KB3590">
            <v>1</v>
          </cell>
          <cell r="KC3590">
            <v>40</v>
          </cell>
        </row>
        <row r="3591">
          <cell r="A3591" t="str">
            <v>G00169</v>
          </cell>
          <cell r="KA3591">
            <v>500</v>
          </cell>
          <cell r="KB3591">
            <v>1</v>
          </cell>
          <cell r="KC3591">
            <v>40</v>
          </cell>
        </row>
        <row r="3592">
          <cell r="A3592" t="str">
            <v>G00170</v>
          </cell>
          <cell r="KA3592">
            <v>500</v>
          </cell>
          <cell r="KB3592">
            <v>1</v>
          </cell>
          <cell r="KC3592">
            <v>40</v>
          </cell>
        </row>
        <row r="3593">
          <cell r="A3593" t="str">
            <v>G00171</v>
          </cell>
          <cell r="KA3593">
            <v>500</v>
          </cell>
          <cell r="KB3593">
            <v>1</v>
          </cell>
          <cell r="KC3593">
            <v>20</v>
          </cell>
        </row>
        <row r="3594">
          <cell r="A3594" t="str">
            <v>G00172</v>
          </cell>
          <cell r="KA3594">
            <v>500</v>
          </cell>
          <cell r="KB3594">
            <v>1</v>
          </cell>
          <cell r="KC3594">
            <v>20</v>
          </cell>
        </row>
        <row r="3595">
          <cell r="A3595" t="str">
            <v>G00173</v>
          </cell>
          <cell r="KA3595">
            <v>500</v>
          </cell>
          <cell r="KB3595">
            <v>1</v>
          </cell>
          <cell r="KC3595">
            <v>20</v>
          </cell>
        </row>
        <row r="3596">
          <cell r="A3596" t="str">
            <v>G00174</v>
          </cell>
          <cell r="KA3596">
            <v>500</v>
          </cell>
          <cell r="KB3596">
            <v>1</v>
          </cell>
          <cell r="KC3596">
            <v>20</v>
          </cell>
        </row>
        <row r="3597">
          <cell r="A3597" t="str">
            <v>G00175</v>
          </cell>
          <cell r="KA3597">
            <v>500</v>
          </cell>
          <cell r="KB3597">
            <v>1</v>
          </cell>
          <cell r="KC3597">
            <v>20</v>
          </cell>
        </row>
        <row r="3598">
          <cell r="A3598" t="str">
            <v>G00176</v>
          </cell>
          <cell r="KA3598">
            <v>500</v>
          </cell>
          <cell r="KB3598">
            <v>1</v>
          </cell>
          <cell r="KC3598">
            <v>20</v>
          </cell>
        </row>
        <row r="3599">
          <cell r="A3599" t="str">
            <v>G00177</v>
          </cell>
          <cell r="KA3599">
            <v>500</v>
          </cell>
          <cell r="KB3599">
            <v>1</v>
          </cell>
          <cell r="KC3599">
            <v>20</v>
          </cell>
        </row>
        <row r="3600">
          <cell r="A3600" t="str">
            <v>G00178</v>
          </cell>
          <cell r="KA3600">
            <v>500</v>
          </cell>
          <cell r="KB3600">
            <v>1</v>
          </cell>
          <cell r="KC3600">
            <v>20</v>
          </cell>
        </row>
        <row r="3601">
          <cell r="A3601" t="str">
            <v>G00179</v>
          </cell>
          <cell r="KA3601">
            <v>500</v>
          </cell>
          <cell r="KB3601">
            <v>1</v>
          </cell>
          <cell r="KC3601">
            <v>10</v>
          </cell>
        </row>
        <row r="3602">
          <cell r="A3602" t="str">
            <v>G00180</v>
          </cell>
          <cell r="KA3602">
            <v>500</v>
          </cell>
          <cell r="KB3602">
            <v>1</v>
          </cell>
          <cell r="KC3602">
            <v>10</v>
          </cell>
        </row>
        <row r="3603">
          <cell r="A3603" t="str">
            <v>G00181</v>
          </cell>
          <cell r="KA3603">
            <v>500</v>
          </cell>
          <cell r="KB3603">
            <v>1</v>
          </cell>
          <cell r="KC3603">
            <v>10</v>
          </cell>
        </row>
        <row r="3604">
          <cell r="A3604" t="str">
            <v>G00182</v>
          </cell>
          <cell r="KA3604">
            <v>500</v>
          </cell>
          <cell r="KB3604">
            <v>1</v>
          </cell>
          <cell r="KC3604">
            <v>10</v>
          </cell>
        </row>
        <row r="3605">
          <cell r="A3605" t="str">
            <v>G00183</v>
          </cell>
          <cell r="KA3605">
            <v>500</v>
          </cell>
          <cell r="KB3605">
            <v>1</v>
          </cell>
          <cell r="KC3605">
            <v>10</v>
          </cell>
        </row>
        <row r="3606">
          <cell r="A3606" t="str">
            <v>G00184</v>
          </cell>
          <cell r="KA3606">
            <v>500</v>
          </cell>
          <cell r="KB3606">
            <v>1</v>
          </cell>
          <cell r="KC3606">
            <v>10</v>
          </cell>
        </row>
        <row r="3607">
          <cell r="A3607" t="str">
            <v>G00185</v>
          </cell>
          <cell r="KA3607">
            <v>500</v>
          </cell>
          <cell r="KB3607">
            <v>1</v>
          </cell>
          <cell r="KC3607">
            <v>10</v>
          </cell>
        </row>
        <row r="3608">
          <cell r="A3608" t="str">
            <v>G00186</v>
          </cell>
          <cell r="KA3608">
            <v>500</v>
          </cell>
          <cell r="KB3608">
            <v>1</v>
          </cell>
          <cell r="KC3608">
            <v>10</v>
          </cell>
        </row>
        <row r="3609">
          <cell r="A3609" t="str">
            <v>G00376</v>
          </cell>
          <cell r="KA3609">
            <v>500</v>
          </cell>
          <cell r="KB3609">
            <v>1</v>
          </cell>
          <cell r="KC3609">
            <v>20</v>
          </cell>
        </row>
        <row r="3610">
          <cell r="A3610" t="str">
            <v>G00251</v>
          </cell>
          <cell r="KA3610">
            <v>500</v>
          </cell>
          <cell r="KB3610">
            <v>1</v>
          </cell>
          <cell r="KC3610">
            <v>40</v>
          </cell>
        </row>
        <row r="3611">
          <cell r="A3611" t="str">
            <v>G00987</v>
          </cell>
          <cell r="KA3611">
            <v>500</v>
          </cell>
          <cell r="KB3611">
            <v>1</v>
          </cell>
          <cell r="KC3611">
            <v>20</v>
          </cell>
        </row>
        <row r="3612">
          <cell r="A3612" t="str">
            <v>P00200</v>
          </cell>
          <cell r="KA3612">
            <v>500</v>
          </cell>
          <cell r="KB3612">
            <v>1</v>
          </cell>
          <cell r="KC3612">
            <v>36</v>
          </cell>
        </row>
        <row r="3613">
          <cell r="A3613" t="str">
            <v>P00202</v>
          </cell>
          <cell r="KA3613">
            <v>500</v>
          </cell>
          <cell r="KB3613">
            <v>1</v>
          </cell>
          <cell r="KC3613">
            <v>100</v>
          </cell>
        </row>
        <row r="3614">
          <cell r="A3614" t="str">
            <v>P00204</v>
          </cell>
          <cell r="KA3614">
            <v>500</v>
          </cell>
          <cell r="KB3614">
            <v>1</v>
          </cell>
          <cell r="KC3614">
            <v>20</v>
          </cell>
        </row>
        <row r="3615">
          <cell r="A3615" t="str">
            <v>P00160</v>
          </cell>
          <cell r="KA3615">
            <v>500</v>
          </cell>
          <cell r="KB3615">
            <v>1</v>
          </cell>
          <cell r="KC3615">
            <v>70</v>
          </cell>
        </row>
        <row r="3616">
          <cell r="A3616" t="str">
            <v>P00234</v>
          </cell>
          <cell r="KA3616">
            <v>500</v>
          </cell>
          <cell r="KB3616">
            <v>1</v>
          </cell>
          <cell r="KC3616">
            <v>70</v>
          </cell>
        </row>
        <row r="3617">
          <cell r="A3617" t="str">
            <v>P00257</v>
          </cell>
          <cell r="KA3617">
            <v>500</v>
          </cell>
          <cell r="KB3617">
            <v>1</v>
          </cell>
          <cell r="KC3617">
            <v>70</v>
          </cell>
        </row>
        <row r="3618">
          <cell r="A3618" t="str">
            <v>P00258</v>
          </cell>
          <cell r="KA3618">
            <v>500</v>
          </cell>
          <cell r="KB3618">
            <v>1</v>
          </cell>
          <cell r="KC3618">
            <v>70</v>
          </cell>
        </row>
        <row r="3619">
          <cell r="A3619" t="str">
            <v>P00259</v>
          </cell>
          <cell r="KA3619">
            <v>500</v>
          </cell>
          <cell r="KB3619">
            <v>1</v>
          </cell>
          <cell r="KC3619">
            <v>70</v>
          </cell>
        </row>
        <row r="3620">
          <cell r="A3620" t="str">
            <v>P00380</v>
          </cell>
          <cell r="KA3620">
            <v>200</v>
          </cell>
          <cell r="KB3620">
            <v>6</v>
          </cell>
          <cell r="KC3620">
            <v>16</v>
          </cell>
        </row>
        <row r="3621">
          <cell r="A3621" t="str">
            <v>P00403</v>
          </cell>
          <cell r="KA3621">
            <v>500</v>
          </cell>
          <cell r="KB3621">
            <v>1</v>
          </cell>
          <cell r="KC3621">
            <v>70</v>
          </cell>
        </row>
        <row r="3622">
          <cell r="A3622" t="str">
            <v>P00405</v>
          </cell>
          <cell r="KA3622">
            <v>500</v>
          </cell>
          <cell r="KB3622">
            <v>1</v>
          </cell>
          <cell r="KC3622">
            <v>20</v>
          </cell>
        </row>
        <row r="3623">
          <cell r="A3623" t="str">
            <v>P00406</v>
          </cell>
          <cell r="KA3623">
            <v>500</v>
          </cell>
          <cell r="KB3623">
            <v>1</v>
          </cell>
          <cell r="KC3623">
            <v>10</v>
          </cell>
        </row>
        <row r="3624">
          <cell r="A3624" t="str">
            <v>P00413</v>
          </cell>
          <cell r="KA3624">
            <v>500</v>
          </cell>
          <cell r="KB3624">
            <v>1</v>
          </cell>
          <cell r="KC3624">
            <v>70</v>
          </cell>
        </row>
        <row r="3625">
          <cell r="A3625" t="str">
            <v>P00414</v>
          </cell>
          <cell r="KA3625">
            <v>500</v>
          </cell>
          <cell r="KB3625">
            <v>1</v>
          </cell>
          <cell r="KC3625">
            <v>70</v>
          </cell>
        </row>
        <row r="3626">
          <cell r="A3626" t="str">
            <v>P00430</v>
          </cell>
          <cell r="KA3626">
            <v>500</v>
          </cell>
          <cell r="KB3626">
            <v>1</v>
          </cell>
          <cell r="KC3626">
            <v>10</v>
          </cell>
        </row>
        <row r="3627">
          <cell r="A3627" t="str">
            <v>P00463</v>
          </cell>
          <cell r="KA3627">
            <v>500</v>
          </cell>
          <cell r="KB3627">
            <v>1</v>
          </cell>
          <cell r="KC3627">
            <v>70</v>
          </cell>
        </row>
        <row r="3628">
          <cell r="A3628" t="str">
            <v>P00481</v>
          </cell>
          <cell r="KA3628">
            <v>250</v>
          </cell>
          <cell r="KB3628">
            <v>1</v>
          </cell>
          <cell r="KC3628">
            <v>16</v>
          </cell>
        </row>
        <row r="3629">
          <cell r="A3629" t="str">
            <v>P00482</v>
          </cell>
          <cell r="KA3629">
            <v>250</v>
          </cell>
          <cell r="KB3629">
            <v>1</v>
          </cell>
          <cell r="KC3629">
            <v>10</v>
          </cell>
        </row>
        <row r="3630">
          <cell r="A3630" t="str">
            <v>P00483</v>
          </cell>
          <cell r="KA3630">
            <v>500</v>
          </cell>
          <cell r="KB3630">
            <v>1</v>
          </cell>
          <cell r="KC3630">
            <v>70</v>
          </cell>
        </row>
        <row r="3631">
          <cell r="A3631" t="str">
            <v>P00565</v>
          </cell>
          <cell r="KA3631">
            <v>500</v>
          </cell>
          <cell r="KB3631">
            <v>1</v>
          </cell>
          <cell r="KC3631">
            <v>70</v>
          </cell>
        </row>
        <row r="3632">
          <cell r="A3632" t="str">
            <v>P00653</v>
          </cell>
          <cell r="KA3632">
            <v>500</v>
          </cell>
          <cell r="KB3632">
            <v>1</v>
          </cell>
          <cell r="KC3632">
            <v>20</v>
          </cell>
        </row>
        <row r="3633">
          <cell r="A3633" t="str">
            <v>P00678</v>
          </cell>
          <cell r="KA3633">
            <v>500</v>
          </cell>
          <cell r="KB3633">
            <v>1</v>
          </cell>
          <cell r="KC3633">
            <v>70</v>
          </cell>
        </row>
        <row r="3634">
          <cell r="A3634" t="str">
            <v>P00778</v>
          </cell>
          <cell r="KA3634">
            <v>500</v>
          </cell>
          <cell r="KB3634">
            <v>1</v>
          </cell>
          <cell r="KC3634">
            <v>10</v>
          </cell>
        </row>
        <row r="3635">
          <cell r="A3635" t="str">
            <v>P00780</v>
          </cell>
          <cell r="KA3635">
            <v>500</v>
          </cell>
          <cell r="KB3635">
            <v>1</v>
          </cell>
          <cell r="KC3635">
            <v>70</v>
          </cell>
        </row>
        <row r="3636">
          <cell r="A3636" t="str">
            <v>P00781</v>
          </cell>
          <cell r="KA3636">
            <v>500</v>
          </cell>
          <cell r="KB3636">
            <v>1</v>
          </cell>
          <cell r="KC3636">
            <v>70</v>
          </cell>
        </row>
        <row r="3637">
          <cell r="A3637" t="str">
            <v>P00809</v>
          </cell>
          <cell r="KA3637">
            <v>500</v>
          </cell>
          <cell r="KB3637">
            <v>1</v>
          </cell>
          <cell r="KC3637">
            <v>40</v>
          </cell>
        </row>
        <row r="3638">
          <cell r="A3638" t="str">
            <v>P00810</v>
          </cell>
          <cell r="KA3638">
            <v>500</v>
          </cell>
          <cell r="KB3638">
            <v>1</v>
          </cell>
          <cell r="KC3638">
            <v>90</v>
          </cell>
        </row>
        <row r="3639">
          <cell r="A3639" t="str">
            <v>P00820</v>
          </cell>
          <cell r="KA3639">
            <v>500</v>
          </cell>
          <cell r="KB3639">
            <v>1</v>
          </cell>
          <cell r="KC3639">
            <v>50</v>
          </cell>
        </row>
        <row r="3640">
          <cell r="A3640" t="str">
            <v>P00999</v>
          </cell>
          <cell r="KA3640">
            <v>500</v>
          </cell>
          <cell r="KB3640">
            <v>1</v>
          </cell>
          <cell r="KC3640">
            <v>20</v>
          </cell>
        </row>
        <row r="3641">
          <cell r="A3641" t="str">
            <v>P01039</v>
          </cell>
          <cell r="KA3641">
            <v>500</v>
          </cell>
          <cell r="KB3641">
            <v>1</v>
          </cell>
          <cell r="KC3641">
            <v>70</v>
          </cell>
        </row>
        <row r="3642">
          <cell r="A3642" t="str">
            <v>P01053</v>
          </cell>
          <cell r="KA3642">
            <v>500</v>
          </cell>
          <cell r="KB3642">
            <v>1</v>
          </cell>
          <cell r="KC3642">
            <v>10</v>
          </cell>
        </row>
        <row r="3643">
          <cell r="A3643" t="str">
            <v>P01058</v>
          </cell>
          <cell r="KA3643">
            <v>500</v>
          </cell>
          <cell r="KB3643">
            <v>1</v>
          </cell>
          <cell r="KC3643">
            <v>70</v>
          </cell>
        </row>
        <row r="3644">
          <cell r="A3644" t="str">
            <v>P01064</v>
          </cell>
          <cell r="KA3644">
            <v>500</v>
          </cell>
          <cell r="KB3644">
            <v>1</v>
          </cell>
          <cell r="KC3644">
            <v>70</v>
          </cell>
        </row>
        <row r="3645">
          <cell r="A3645" t="str">
            <v>P01099</v>
          </cell>
          <cell r="KA3645">
            <v>500</v>
          </cell>
          <cell r="KB3645">
            <v>1</v>
          </cell>
          <cell r="KC3645">
            <v>90</v>
          </cell>
        </row>
        <row r="3646">
          <cell r="A3646" t="str">
            <v>P01132</v>
          </cell>
          <cell r="KA3646">
            <v>500</v>
          </cell>
          <cell r="KB3646">
            <v>1</v>
          </cell>
          <cell r="KC3646">
            <v>10</v>
          </cell>
        </row>
        <row r="3647">
          <cell r="A3647" t="str">
            <v>P01181</v>
          </cell>
          <cell r="KA3647">
            <v>500</v>
          </cell>
          <cell r="KB3647">
            <v>1</v>
          </cell>
          <cell r="KC3647">
            <v>70</v>
          </cell>
        </row>
        <row r="3648">
          <cell r="A3648" t="str">
            <v>P01194</v>
          </cell>
          <cell r="KA3648">
            <v>500</v>
          </cell>
          <cell r="KB3648">
            <v>1</v>
          </cell>
          <cell r="KC3648">
            <v>36</v>
          </cell>
        </row>
        <row r="3649">
          <cell r="A3649" t="str">
            <v>P01207</v>
          </cell>
          <cell r="KA3649">
            <v>500</v>
          </cell>
          <cell r="KB3649">
            <v>1</v>
          </cell>
          <cell r="KC3649">
            <v>70</v>
          </cell>
        </row>
        <row r="3650">
          <cell r="A3650" t="str">
            <v>P01214</v>
          </cell>
          <cell r="KA3650">
            <v>500</v>
          </cell>
          <cell r="KB3650">
            <v>1</v>
          </cell>
          <cell r="KC3650">
            <v>70</v>
          </cell>
        </row>
        <row r="3651">
          <cell r="A3651" t="str">
            <v>P04294</v>
          </cell>
          <cell r="KA3651">
            <v>500</v>
          </cell>
          <cell r="KB3651">
            <v>1</v>
          </cell>
          <cell r="KC3651">
            <v>70</v>
          </cell>
        </row>
        <row r="3652">
          <cell r="A3652" t="str">
            <v>P04342</v>
          </cell>
          <cell r="KA3652">
            <v>500</v>
          </cell>
          <cell r="KB3652">
            <v>1</v>
          </cell>
          <cell r="KC3652">
            <v>70</v>
          </cell>
        </row>
        <row r="3653">
          <cell r="A3653" t="str">
            <v>P04314</v>
          </cell>
          <cell r="KA3653">
            <v>500</v>
          </cell>
          <cell r="KB3653">
            <v>1</v>
          </cell>
          <cell r="KC3653">
            <v>20</v>
          </cell>
        </row>
        <row r="3654">
          <cell r="A3654" t="str">
            <v>P04316</v>
          </cell>
          <cell r="KA3654">
            <v>500</v>
          </cell>
          <cell r="KB3654">
            <v>1</v>
          </cell>
          <cell r="KC3654">
            <v>10</v>
          </cell>
        </row>
        <row r="3655">
          <cell r="A3655" t="str">
            <v>P04149</v>
          </cell>
          <cell r="KA3655">
            <v>500</v>
          </cell>
          <cell r="KB3655">
            <v>1</v>
          </cell>
          <cell r="KC3655">
            <v>70</v>
          </cell>
        </row>
        <row r="3656">
          <cell r="A3656" t="str">
            <v>P04173</v>
          </cell>
          <cell r="KA3656">
            <v>500</v>
          </cell>
          <cell r="KB3656">
            <v>1</v>
          </cell>
          <cell r="KC3656">
            <v>70</v>
          </cell>
        </row>
        <row r="3657">
          <cell r="A3657" t="str">
            <v>P04177</v>
          </cell>
          <cell r="KA3657">
            <v>500</v>
          </cell>
          <cell r="KB3657">
            <v>1</v>
          </cell>
          <cell r="KC3657">
            <v>70</v>
          </cell>
        </row>
        <row r="3658">
          <cell r="A3658" t="str">
            <v>P04178</v>
          </cell>
          <cell r="KA3658">
            <v>500</v>
          </cell>
          <cell r="KB3658">
            <v>1</v>
          </cell>
          <cell r="KC3658">
            <v>70</v>
          </cell>
        </row>
        <row r="3659">
          <cell r="A3659" t="str">
            <v>P04233</v>
          </cell>
          <cell r="KA3659">
            <v>500</v>
          </cell>
          <cell r="KB3659">
            <v>1</v>
          </cell>
          <cell r="KC3659">
            <v>60</v>
          </cell>
        </row>
        <row r="3660">
          <cell r="A3660" t="str">
            <v>P04245</v>
          </cell>
          <cell r="KA3660">
            <v>500</v>
          </cell>
          <cell r="KB3660">
            <v>1</v>
          </cell>
          <cell r="KC3660">
            <v>60</v>
          </cell>
        </row>
        <row r="3661">
          <cell r="A3661" t="str">
            <v>P04063</v>
          </cell>
          <cell r="KA3661">
            <v>500</v>
          </cell>
          <cell r="KB3661">
            <v>1</v>
          </cell>
          <cell r="KC3661">
            <v>70</v>
          </cell>
        </row>
        <row r="3662">
          <cell r="A3662" t="str">
            <v>P04012</v>
          </cell>
          <cell r="KA3662">
            <v>500</v>
          </cell>
          <cell r="KB3662">
            <v>1</v>
          </cell>
          <cell r="KC3662">
            <v>70</v>
          </cell>
        </row>
        <row r="3663">
          <cell r="A3663" t="str">
            <v>P04043</v>
          </cell>
          <cell r="KA3663">
            <v>500</v>
          </cell>
          <cell r="KB3663">
            <v>1</v>
          </cell>
          <cell r="KC3663">
            <v>70</v>
          </cell>
        </row>
        <row r="3664">
          <cell r="A3664" t="str">
            <v>P04093</v>
          </cell>
          <cell r="KA3664">
            <v>500</v>
          </cell>
          <cell r="KB3664">
            <v>1</v>
          </cell>
          <cell r="KC3664">
            <v>70</v>
          </cell>
        </row>
        <row r="3665">
          <cell r="A3665" t="str">
            <v>P04117</v>
          </cell>
          <cell r="KA3665">
            <v>500</v>
          </cell>
          <cell r="KB3665">
            <v>1</v>
          </cell>
          <cell r="KC3665">
            <v>70</v>
          </cell>
        </row>
        <row r="3666">
          <cell r="A3666" t="str">
            <v>P04122</v>
          </cell>
          <cell r="KA3666">
            <v>500</v>
          </cell>
          <cell r="KB3666">
            <v>1</v>
          </cell>
          <cell r="KC3666">
            <v>70</v>
          </cell>
        </row>
        <row r="3667">
          <cell r="A3667" t="str">
            <v>P03681</v>
          </cell>
          <cell r="KA3667">
            <v>500</v>
          </cell>
          <cell r="KB3667">
            <v>1</v>
          </cell>
          <cell r="KC3667">
            <v>70</v>
          </cell>
        </row>
        <row r="3668">
          <cell r="A3668" t="str">
            <v>P03682</v>
          </cell>
          <cell r="KA3668">
            <v>500</v>
          </cell>
          <cell r="KB3668">
            <v>1</v>
          </cell>
          <cell r="KC3668">
            <v>70</v>
          </cell>
        </row>
        <row r="3669">
          <cell r="A3669" t="str">
            <v>P03683</v>
          </cell>
          <cell r="KA3669">
            <v>500</v>
          </cell>
          <cell r="KB3669">
            <v>1</v>
          </cell>
          <cell r="KC3669">
            <v>70</v>
          </cell>
        </row>
        <row r="3670">
          <cell r="A3670" t="str">
            <v>P03718</v>
          </cell>
          <cell r="KA3670">
            <v>500</v>
          </cell>
          <cell r="KB3670">
            <v>1</v>
          </cell>
          <cell r="KC3670">
            <v>70</v>
          </cell>
        </row>
        <row r="3671">
          <cell r="A3671" t="str">
            <v>P03723</v>
          </cell>
          <cell r="KA3671">
            <v>500</v>
          </cell>
          <cell r="KB3671">
            <v>1</v>
          </cell>
          <cell r="KC3671">
            <v>20</v>
          </cell>
        </row>
        <row r="3672">
          <cell r="A3672" t="str">
            <v>P03734</v>
          </cell>
          <cell r="KA3672">
            <v>500</v>
          </cell>
          <cell r="KB3672">
            <v>1</v>
          </cell>
          <cell r="KC3672">
            <v>70</v>
          </cell>
        </row>
        <row r="3673">
          <cell r="A3673" t="str">
            <v>P03748</v>
          </cell>
          <cell r="KA3673">
            <v>500</v>
          </cell>
          <cell r="KB3673">
            <v>1</v>
          </cell>
          <cell r="KC3673">
            <v>70</v>
          </cell>
        </row>
        <row r="3674">
          <cell r="A3674" t="str">
            <v>P03765</v>
          </cell>
          <cell r="KA3674">
            <v>500</v>
          </cell>
          <cell r="KB3674">
            <v>1</v>
          </cell>
          <cell r="KC3674">
            <v>10</v>
          </cell>
        </row>
        <row r="3675">
          <cell r="A3675" t="str">
            <v>P03762</v>
          </cell>
          <cell r="KA3675">
            <v>500</v>
          </cell>
          <cell r="KB3675">
            <v>1</v>
          </cell>
          <cell r="KC3675">
            <v>70</v>
          </cell>
        </row>
        <row r="3676">
          <cell r="A3676" t="str">
            <v>P03763</v>
          </cell>
          <cell r="KA3676">
            <v>500</v>
          </cell>
          <cell r="KB3676">
            <v>1</v>
          </cell>
          <cell r="KC3676">
            <v>20</v>
          </cell>
        </row>
        <row r="3677">
          <cell r="A3677" t="str">
            <v>P03778</v>
          </cell>
          <cell r="KA3677">
            <v>500</v>
          </cell>
          <cell r="KB3677">
            <v>1</v>
          </cell>
          <cell r="KC3677">
            <v>70</v>
          </cell>
        </row>
        <row r="3678">
          <cell r="A3678" t="str">
            <v>P03801</v>
          </cell>
          <cell r="KA3678">
            <v>500</v>
          </cell>
          <cell r="KB3678">
            <v>1</v>
          </cell>
          <cell r="KC3678">
            <v>70</v>
          </cell>
        </row>
        <row r="3679">
          <cell r="A3679" t="str">
            <v>P03809</v>
          </cell>
          <cell r="KA3679">
            <v>500</v>
          </cell>
          <cell r="KB3679">
            <v>1</v>
          </cell>
          <cell r="KC3679">
            <v>70</v>
          </cell>
        </row>
        <row r="3680">
          <cell r="A3680" t="str">
            <v>P03815</v>
          </cell>
          <cell r="KA3680">
            <v>500</v>
          </cell>
          <cell r="KB3680">
            <v>1</v>
          </cell>
          <cell r="KC3680">
            <v>70</v>
          </cell>
        </row>
        <row r="3681">
          <cell r="A3681" t="str">
            <v>P03838</v>
          </cell>
          <cell r="KA3681">
            <v>500</v>
          </cell>
          <cell r="KB3681">
            <v>1</v>
          </cell>
          <cell r="KC3681">
            <v>70</v>
          </cell>
        </row>
        <row r="3682">
          <cell r="A3682" t="str">
            <v>P03874</v>
          </cell>
          <cell r="KA3682">
            <v>500</v>
          </cell>
          <cell r="KB3682">
            <v>1</v>
          </cell>
          <cell r="KC3682">
            <v>70</v>
          </cell>
        </row>
        <row r="3683">
          <cell r="A3683" t="str">
            <v>P03875</v>
          </cell>
          <cell r="KA3683">
            <v>500</v>
          </cell>
          <cell r="KB3683">
            <v>1</v>
          </cell>
          <cell r="KC3683">
            <v>40</v>
          </cell>
        </row>
        <row r="3684">
          <cell r="A3684" t="str">
            <v>P03890</v>
          </cell>
          <cell r="KA3684">
            <v>500</v>
          </cell>
          <cell r="KB3684">
            <v>1</v>
          </cell>
          <cell r="KC3684">
            <v>70</v>
          </cell>
        </row>
        <row r="3685">
          <cell r="A3685" t="str">
            <v>P03924</v>
          </cell>
          <cell r="KA3685">
            <v>500</v>
          </cell>
          <cell r="KB3685">
            <v>1</v>
          </cell>
          <cell r="KC3685">
            <v>70</v>
          </cell>
        </row>
        <row r="3686">
          <cell r="A3686" t="str">
            <v>P03926</v>
          </cell>
          <cell r="KA3686">
            <v>500</v>
          </cell>
          <cell r="KB3686">
            <v>1</v>
          </cell>
          <cell r="KC3686">
            <v>70</v>
          </cell>
        </row>
        <row r="3687">
          <cell r="A3687" t="str">
            <v>P03002</v>
          </cell>
          <cell r="KA3687">
            <v>500</v>
          </cell>
          <cell r="KB3687">
            <v>1</v>
          </cell>
          <cell r="KC3687">
            <v>70</v>
          </cell>
        </row>
        <row r="3688">
          <cell r="A3688" t="str">
            <v>P03032</v>
          </cell>
          <cell r="KA3688">
            <v>500</v>
          </cell>
          <cell r="KB3688">
            <v>1</v>
          </cell>
          <cell r="KC3688">
            <v>70</v>
          </cell>
        </row>
        <row r="3689">
          <cell r="A3689" t="str">
            <v>P02913</v>
          </cell>
          <cell r="KA3689">
            <v>500</v>
          </cell>
          <cell r="KB3689">
            <v>1</v>
          </cell>
          <cell r="KC3689">
            <v>20</v>
          </cell>
        </row>
        <row r="3690">
          <cell r="A3690" t="str">
            <v>P02900</v>
          </cell>
          <cell r="KA3690">
            <v>500</v>
          </cell>
          <cell r="KB3690">
            <v>1</v>
          </cell>
          <cell r="KC3690">
            <v>70</v>
          </cell>
        </row>
        <row r="3691">
          <cell r="A3691" t="str">
            <v>P02943</v>
          </cell>
          <cell r="KA3691">
            <v>500</v>
          </cell>
          <cell r="KB3691">
            <v>1</v>
          </cell>
          <cell r="KC3691">
            <v>10</v>
          </cell>
        </row>
        <row r="3692">
          <cell r="A3692" t="str">
            <v>P03126</v>
          </cell>
          <cell r="KA3692">
            <v>500</v>
          </cell>
          <cell r="KB3692">
            <v>1</v>
          </cell>
          <cell r="KC3692">
            <v>70</v>
          </cell>
        </row>
        <row r="3693">
          <cell r="A3693" t="str">
            <v>P03145</v>
          </cell>
          <cell r="KA3693">
            <v>500</v>
          </cell>
          <cell r="KB3693">
            <v>1</v>
          </cell>
          <cell r="KC3693">
            <v>70</v>
          </cell>
        </row>
        <row r="3694">
          <cell r="A3694" t="str">
            <v>P03141</v>
          </cell>
          <cell r="KA3694">
            <v>500</v>
          </cell>
          <cell r="KB3694">
            <v>1</v>
          </cell>
          <cell r="KC3694">
            <v>70</v>
          </cell>
        </row>
        <row r="3695">
          <cell r="A3695" t="str">
            <v>P03142</v>
          </cell>
          <cell r="KA3695">
            <v>500</v>
          </cell>
          <cell r="KB3695">
            <v>1</v>
          </cell>
          <cell r="KC3695">
            <v>40</v>
          </cell>
        </row>
        <row r="3696">
          <cell r="A3696" t="str">
            <v>P03162</v>
          </cell>
          <cell r="KA3696">
            <v>500</v>
          </cell>
          <cell r="KB3696">
            <v>1</v>
          </cell>
          <cell r="KC3696">
            <v>70</v>
          </cell>
        </row>
        <row r="3697">
          <cell r="A3697" t="str">
            <v>P03180</v>
          </cell>
          <cell r="KA3697">
            <v>500</v>
          </cell>
          <cell r="KB3697">
            <v>1</v>
          </cell>
          <cell r="KC3697">
            <v>70</v>
          </cell>
        </row>
        <row r="3698">
          <cell r="A3698" t="str">
            <v>P03201</v>
          </cell>
          <cell r="KA3698">
            <v>500</v>
          </cell>
          <cell r="KB3698">
            <v>1</v>
          </cell>
          <cell r="KC3698">
            <v>70</v>
          </cell>
        </row>
        <row r="3699">
          <cell r="A3699" t="str">
            <v>P03226</v>
          </cell>
          <cell r="KA3699">
            <v>500</v>
          </cell>
          <cell r="KB3699">
            <v>1</v>
          </cell>
          <cell r="KC3699">
            <v>27</v>
          </cell>
        </row>
        <row r="3700">
          <cell r="A3700" t="str">
            <v>P03229</v>
          </cell>
          <cell r="KA3700">
            <v>200</v>
          </cell>
          <cell r="KB3700">
            <v>5</v>
          </cell>
          <cell r="KC3700">
            <v>18</v>
          </cell>
        </row>
        <row r="3701">
          <cell r="A3701" t="str">
            <v>P03244</v>
          </cell>
          <cell r="KA3701">
            <v>500</v>
          </cell>
          <cell r="KB3701">
            <v>1</v>
          </cell>
          <cell r="KC3701">
            <v>70</v>
          </cell>
        </row>
        <row r="3702">
          <cell r="A3702" t="str">
            <v>P03265</v>
          </cell>
          <cell r="KA3702">
            <v>500</v>
          </cell>
          <cell r="KB3702">
            <v>1</v>
          </cell>
          <cell r="KC3702">
            <v>90</v>
          </cell>
        </row>
        <row r="3703">
          <cell r="A3703" t="str">
            <v>P03266</v>
          </cell>
          <cell r="KA3703">
            <v>500</v>
          </cell>
          <cell r="KB3703">
            <v>1</v>
          </cell>
          <cell r="KC3703">
            <v>40</v>
          </cell>
        </row>
        <row r="3704">
          <cell r="A3704" t="str">
            <v>P03261</v>
          </cell>
          <cell r="KA3704">
            <v>500</v>
          </cell>
          <cell r="KB3704">
            <v>1</v>
          </cell>
          <cell r="KC3704">
            <v>70</v>
          </cell>
        </row>
        <row r="3705">
          <cell r="A3705" t="str">
            <v>P03276</v>
          </cell>
          <cell r="KA3705">
            <v>500</v>
          </cell>
          <cell r="KB3705">
            <v>1</v>
          </cell>
          <cell r="KC3705">
            <v>10</v>
          </cell>
        </row>
        <row r="3706">
          <cell r="A3706" t="str">
            <v>P03285</v>
          </cell>
          <cell r="KA3706">
            <v>500</v>
          </cell>
          <cell r="KB3706">
            <v>1</v>
          </cell>
          <cell r="KC3706">
            <v>70</v>
          </cell>
        </row>
        <row r="3707">
          <cell r="A3707" t="str">
            <v>P03286</v>
          </cell>
          <cell r="KA3707">
            <v>500</v>
          </cell>
          <cell r="KB3707">
            <v>1</v>
          </cell>
          <cell r="KC3707">
            <v>70</v>
          </cell>
        </row>
        <row r="3708">
          <cell r="A3708" t="str">
            <v>P03287</v>
          </cell>
          <cell r="KA3708">
            <v>500</v>
          </cell>
          <cell r="KB3708">
            <v>1</v>
          </cell>
          <cell r="KC3708">
            <v>70</v>
          </cell>
        </row>
        <row r="3709">
          <cell r="A3709" t="str">
            <v>P03290</v>
          </cell>
          <cell r="KA3709">
            <v>500</v>
          </cell>
          <cell r="KB3709">
            <v>1</v>
          </cell>
          <cell r="KC3709">
            <v>20</v>
          </cell>
        </row>
        <row r="3710">
          <cell r="A3710" t="str">
            <v>P03314</v>
          </cell>
          <cell r="KA3710">
            <v>500</v>
          </cell>
          <cell r="KB3710">
            <v>1</v>
          </cell>
          <cell r="KC3710">
            <v>10</v>
          </cell>
        </row>
        <row r="3711">
          <cell r="A3711" t="str">
            <v>P03359</v>
          </cell>
          <cell r="KA3711">
            <v>500</v>
          </cell>
          <cell r="KB3711">
            <v>1</v>
          </cell>
          <cell r="KC3711">
            <v>40</v>
          </cell>
        </row>
        <row r="3712">
          <cell r="A3712" t="str">
            <v>P03360</v>
          </cell>
          <cell r="KA3712">
            <v>500</v>
          </cell>
          <cell r="KB3712">
            <v>1</v>
          </cell>
          <cell r="KC3712">
            <v>70</v>
          </cell>
        </row>
        <row r="3713">
          <cell r="A3713" t="str">
            <v>P03396</v>
          </cell>
          <cell r="KA3713">
            <v>500</v>
          </cell>
          <cell r="KB3713">
            <v>1</v>
          </cell>
          <cell r="KC3713">
            <v>70</v>
          </cell>
        </row>
        <row r="3714">
          <cell r="A3714" t="str">
            <v>P03497</v>
          </cell>
          <cell r="KA3714">
            <v>500</v>
          </cell>
          <cell r="KB3714">
            <v>1</v>
          </cell>
          <cell r="KC3714">
            <v>70</v>
          </cell>
        </row>
        <row r="3715">
          <cell r="A3715" t="str">
            <v>P03511</v>
          </cell>
          <cell r="KA3715">
            <v>500</v>
          </cell>
          <cell r="KB3715">
            <v>1</v>
          </cell>
          <cell r="KC3715">
            <v>70</v>
          </cell>
        </row>
        <row r="3716">
          <cell r="A3716" t="str">
            <v>P03525</v>
          </cell>
          <cell r="KA3716">
            <v>500</v>
          </cell>
          <cell r="KB3716">
            <v>1</v>
          </cell>
          <cell r="KC3716">
            <v>70</v>
          </cell>
        </row>
        <row r="3717">
          <cell r="A3717" t="str">
            <v>P03560</v>
          </cell>
          <cell r="KA3717">
            <v>500</v>
          </cell>
          <cell r="KB3717">
            <v>1</v>
          </cell>
          <cell r="KC3717">
            <v>70</v>
          </cell>
        </row>
        <row r="3718">
          <cell r="A3718" t="str">
            <v>P03577</v>
          </cell>
          <cell r="KA3718">
            <v>500</v>
          </cell>
          <cell r="KB3718">
            <v>1</v>
          </cell>
          <cell r="KC3718">
            <v>70</v>
          </cell>
        </row>
        <row r="3719">
          <cell r="A3719" t="str">
            <v>P03605</v>
          </cell>
          <cell r="KA3719">
            <v>500</v>
          </cell>
          <cell r="KB3719">
            <v>1</v>
          </cell>
          <cell r="KC3719">
            <v>70</v>
          </cell>
        </row>
        <row r="3720">
          <cell r="A3720" t="str">
            <v>P03613</v>
          </cell>
          <cell r="KA3720">
            <v>500</v>
          </cell>
          <cell r="KB3720">
            <v>1</v>
          </cell>
          <cell r="KC3720">
            <v>70</v>
          </cell>
        </row>
        <row r="3721">
          <cell r="A3721" t="str">
            <v>P03615</v>
          </cell>
          <cell r="KA3721">
            <v>500</v>
          </cell>
          <cell r="KB3721">
            <v>1</v>
          </cell>
          <cell r="KC3721">
            <v>20</v>
          </cell>
        </row>
        <row r="3722">
          <cell r="A3722" t="str">
            <v>P03616</v>
          </cell>
          <cell r="KA3722">
            <v>500</v>
          </cell>
          <cell r="KB3722">
            <v>1</v>
          </cell>
          <cell r="KC3722">
            <v>70</v>
          </cell>
        </row>
        <row r="3723">
          <cell r="A3723" t="str">
            <v>P03624</v>
          </cell>
          <cell r="KA3723">
            <v>500</v>
          </cell>
          <cell r="KB3723">
            <v>1</v>
          </cell>
          <cell r="KC3723">
            <v>70</v>
          </cell>
        </row>
        <row r="3724">
          <cell r="A3724" t="str">
            <v>P03635</v>
          </cell>
          <cell r="KA3724">
            <v>500</v>
          </cell>
          <cell r="KB3724">
            <v>1</v>
          </cell>
          <cell r="KC3724">
            <v>70</v>
          </cell>
        </row>
        <row r="3725">
          <cell r="A3725" t="str">
            <v>P02574</v>
          </cell>
          <cell r="KA3725">
            <v>500</v>
          </cell>
          <cell r="KB3725">
            <v>1</v>
          </cell>
          <cell r="KC3725">
            <v>70</v>
          </cell>
        </row>
        <row r="3726">
          <cell r="A3726" t="str">
            <v>P02570</v>
          </cell>
          <cell r="KA3726">
            <v>500</v>
          </cell>
          <cell r="KB3726">
            <v>1</v>
          </cell>
          <cell r="KC3726">
            <v>70</v>
          </cell>
        </row>
        <row r="3727">
          <cell r="A3727" t="str">
            <v>P02665</v>
          </cell>
          <cell r="KA3727">
            <v>500</v>
          </cell>
          <cell r="KB3727">
            <v>1</v>
          </cell>
          <cell r="KC3727">
            <v>70</v>
          </cell>
        </row>
        <row r="3728">
          <cell r="A3728" t="str">
            <v>P02672</v>
          </cell>
          <cell r="KA3728">
            <v>500</v>
          </cell>
          <cell r="KB3728">
            <v>1</v>
          </cell>
          <cell r="KC3728">
            <v>70</v>
          </cell>
        </row>
        <row r="3729">
          <cell r="A3729" t="str">
            <v>P02680</v>
          </cell>
          <cell r="KA3729">
            <v>500</v>
          </cell>
          <cell r="KB3729">
            <v>1</v>
          </cell>
          <cell r="KC3729">
            <v>70</v>
          </cell>
        </row>
        <row r="3730">
          <cell r="A3730" t="str">
            <v>P02691</v>
          </cell>
          <cell r="KA3730">
            <v>500</v>
          </cell>
          <cell r="KB3730">
            <v>1</v>
          </cell>
          <cell r="KC3730">
            <v>10</v>
          </cell>
        </row>
        <row r="3731">
          <cell r="A3731" t="str">
            <v>P02703</v>
          </cell>
          <cell r="KA3731">
            <v>500</v>
          </cell>
          <cell r="KB3731">
            <v>1</v>
          </cell>
          <cell r="KC3731">
            <v>70</v>
          </cell>
        </row>
        <row r="3732">
          <cell r="A3732" t="str">
            <v>P02641</v>
          </cell>
          <cell r="KA3732">
            <v>500</v>
          </cell>
          <cell r="KB3732">
            <v>1</v>
          </cell>
          <cell r="KC3732">
            <v>70</v>
          </cell>
        </row>
        <row r="3733">
          <cell r="A3733" t="str">
            <v>P02642</v>
          </cell>
          <cell r="KA3733">
            <v>500</v>
          </cell>
          <cell r="KB3733">
            <v>1</v>
          </cell>
          <cell r="KC3733">
            <v>70</v>
          </cell>
        </row>
        <row r="3734">
          <cell r="A3734" t="str">
            <v>P02652</v>
          </cell>
          <cell r="KA3734">
            <v>500</v>
          </cell>
          <cell r="KB3734">
            <v>1</v>
          </cell>
          <cell r="KC3734">
            <v>20</v>
          </cell>
        </row>
        <row r="3735">
          <cell r="A3735" t="str">
            <v>P02608</v>
          </cell>
          <cell r="KA3735">
            <v>250</v>
          </cell>
          <cell r="KB3735">
            <v>1</v>
          </cell>
          <cell r="KC3735">
            <v>10</v>
          </cell>
        </row>
        <row r="3736">
          <cell r="A3736" t="str">
            <v>P02609</v>
          </cell>
          <cell r="KA3736">
            <v>250</v>
          </cell>
          <cell r="KB3736">
            <v>1</v>
          </cell>
          <cell r="KC3736">
            <v>10</v>
          </cell>
        </row>
        <row r="3737">
          <cell r="A3737" t="str">
            <v>P02629</v>
          </cell>
          <cell r="KA3737">
            <v>500</v>
          </cell>
          <cell r="KB3737">
            <v>1</v>
          </cell>
          <cell r="KC3737">
            <v>70</v>
          </cell>
        </row>
        <row r="3738">
          <cell r="A3738" t="str">
            <v>P02715</v>
          </cell>
          <cell r="KA3738">
            <v>500</v>
          </cell>
          <cell r="KB3738">
            <v>1</v>
          </cell>
          <cell r="KC3738">
            <v>10</v>
          </cell>
        </row>
        <row r="3739">
          <cell r="A3739" t="str">
            <v>P02724</v>
          </cell>
          <cell r="KA3739">
            <v>500</v>
          </cell>
          <cell r="KB3739">
            <v>1</v>
          </cell>
          <cell r="KC3739">
            <v>70</v>
          </cell>
        </row>
        <row r="3740">
          <cell r="A3740" t="str">
            <v>P02772</v>
          </cell>
          <cell r="KA3740">
            <v>500</v>
          </cell>
          <cell r="KB3740">
            <v>1</v>
          </cell>
          <cell r="KC3740">
            <v>70</v>
          </cell>
        </row>
        <row r="3741">
          <cell r="A3741" t="str">
            <v>P02476</v>
          </cell>
          <cell r="KA3741">
            <v>500</v>
          </cell>
          <cell r="KB3741">
            <v>1</v>
          </cell>
          <cell r="KC3741">
            <v>60</v>
          </cell>
        </row>
        <row r="3742">
          <cell r="A3742" t="str">
            <v>P02497</v>
          </cell>
          <cell r="KA3742">
            <v>500</v>
          </cell>
          <cell r="KB3742">
            <v>1</v>
          </cell>
          <cell r="KC3742">
            <v>70</v>
          </cell>
        </row>
        <row r="3743">
          <cell r="A3743" t="str">
            <v>P02438</v>
          </cell>
          <cell r="KA3743">
            <v>500</v>
          </cell>
          <cell r="KB3743">
            <v>1</v>
          </cell>
          <cell r="KC3743">
            <v>70</v>
          </cell>
        </row>
        <row r="3744">
          <cell r="A3744" t="str">
            <v>P02446</v>
          </cell>
          <cell r="KA3744">
            <v>500</v>
          </cell>
          <cell r="KB3744">
            <v>1</v>
          </cell>
          <cell r="KC3744">
            <v>20</v>
          </cell>
        </row>
        <row r="3745">
          <cell r="A3745" t="str">
            <v>P02440</v>
          </cell>
          <cell r="KA3745">
            <v>500</v>
          </cell>
          <cell r="KB3745">
            <v>1</v>
          </cell>
          <cell r="KC3745">
            <v>70</v>
          </cell>
        </row>
        <row r="3746">
          <cell r="A3746" t="str">
            <v>P02441</v>
          </cell>
          <cell r="KA3746">
            <v>500</v>
          </cell>
          <cell r="KB3746">
            <v>1</v>
          </cell>
          <cell r="KC3746">
            <v>70</v>
          </cell>
        </row>
        <row r="3747">
          <cell r="A3747" t="str">
            <v>P02393</v>
          </cell>
          <cell r="KA3747">
            <v>500</v>
          </cell>
          <cell r="KB3747">
            <v>1</v>
          </cell>
          <cell r="KC3747">
            <v>70</v>
          </cell>
        </row>
        <row r="3748">
          <cell r="A3748" t="str">
            <v>P02219</v>
          </cell>
          <cell r="KA3748">
            <v>500</v>
          </cell>
          <cell r="KB3748">
            <v>1</v>
          </cell>
          <cell r="KC3748">
            <v>70</v>
          </cell>
        </row>
        <row r="3749">
          <cell r="A3749" t="str">
            <v>P02220</v>
          </cell>
          <cell r="KA3749">
            <v>500</v>
          </cell>
          <cell r="KB3749">
            <v>1</v>
          </cell>
          <cell r="KC3749">
            <v>70</v>
          </cell>
        </row>
        <row r="3750">
          <cell r="A3750" t="str">
            <v>P02189</v>
          </cell>
          <cell r="KA3750">
            <v>500</v>
          </cell>
          <cell r="KB3750">
            <v>1</v>
          </cell>
          <cell r="KC3750">
            <v>70</v>
          </cell>
        </row>
        <row r="3751">
          <cell r="A3751" t="str">
            <v>P02197</v>
          </cell>
          <cell r="KA3751">
            <v>500</v>
          </cell>
          <cell r="KB3751">
            <v>1</v>
          </cell>
          <cell r="KC3751">
            <v>70</v>
          </cell>
        </row>
        <row r="3752">
          <cell r="A3752" t="str">
            <v>P02140</v>
          </cell>
          <cell r="KA3752">
            <v>500</v>
          </cell>
          <cell r="KB3752">
            <v>1</v>
          </cell>
          <cell r="KC3752">
            <v>20</v>
          </cell>
        </row>
        <row r="3753">
          <cell r="A3753" t="str">
            <v>P02144</v>
          </cell>
          <cell r="KA3753">
            <v>250</v>
          </cell>
          <cell r="KB3753">
            <v>1</v>
          </cell>
          <cell r="KC3753">
            <v>18</v>
          </cell>
        </row>
        <row r="3754">
          <cell r="A3754" t="str">
            <v>P02151</v>
          </cell>
          <cell r="KA3754">
            <v>500</v>
          </cell>
          <cell r="KB3754">
            <v>1</v>
          </cell>
          <cell r="KC3754">
            <v>70</v>
          </cell>
        </row>
        <row r="3755">
          <cell r="A3755" t="str">
            <v>P02155</v>
          </cell>
          <cell r="KA3755">
            <v>500</v>
          </cell>
          <cell r="KB3755">
            <v>1</v>
          </cell>
          <cell r="KC3755">
            <v>10</v>
          </cell>
        </row>
        <row r="3756">
          <cell r="A3756" t="str">
            <v>P02160</v>
          </cell>
          <cell r="KA3756">
            <v>500</v>
          </cell>
          <cell r="KB3756">
            <v>1</v>
          </cell>
          <cell r="KC3756">
            <v>20</v>
          </cell>
        </row>
        <row r="3757">
          <cell r="A3757" t="str">
            <v>P02161</v>
          </cell>
          <cell r="KA3757">
            <v>500</v>
          </cell>
          <cell r="KB3757">
            <v>1</v>
          </cell>
          <cell r="KC3757">
            <v>10</v>
          </cell>
        </row>
        <row r="3758">
          <cell r="A3758" t="str">
            <v>P02240</v>
          </cell>
          <cell r="KA3758">
            <v>500</v>
          </cell>
          <cell r="KB3758">
            <v>1</v>
          </cell>
          <cell r="KC3758">
            <v>70</v>
          </cell>
        </row>
        <row r="3759">
          <cell r="A3759" t="str">
            <v>P02245</v>
          </cell>
          <cell r="KA3759">
            <v>500</v>
          </cell>
          <cell r="KB3759">
            <v>1</v>
          </cell>
          <cell r="KC3759">
            <v>70</v>
          </cell>
        </row>
        <row r="3760">
          <cell r="A3760" t="str">
            <v>P02279</v>
          </cell>
          <cell r="KA3760">
            <v>500</v>
          </cell>
          <cell r="KB3760">
            <v>1</v>
          </cell>
          <cell r="KC3760">
            <v>70</v>
          </cell>
        </row>
        <row r="3761">
          <cell r="A3761" t="str">
            <v>P02280</v>
          </cell>
          <cell r="KA3761">
            <v>500</v>
          </cell>
          <cell r="KB3761">
            <v>1</v>
          </cell>
          <cell r="KC3761">
            <v>70</v>
          </cell>
        </row>
        <row r="3762">
          <cell r="A3762" t="str">
            <v>P02307</v>
          </cell>
          <cell r="KA3762">
            <v>500</v>
          </cell>
          <cell r="KB3762">
            <v>1</v>
          </cell>
          <cell r="KC3762">
            <v>70</v>
          </cell>
        </row>
        <row r="3763">
          <cell r="A3763" t="str">
            <v>P01682</v>
          </cell>
          <cell r="KA3763">
            <v>500</v>
          </cell>
          <cell r="KB3763">
            <v>1</v>
          </cell>
          <cell r="KC3763">
            <v>70</v>
          </cell>
        </row>
        <row r="3764">
          <cell r="A3764" t="str">
            <v>P01691</v>
          </cell>
          <cell r="KA3764">
            <v>500</v>
          </cell>
          <cell r="KB3764">
            <v>1</v>
          </cell>
          <cell r="KC3764">
            <v>70</v>
          </cell>
        </row>
        <row r="3765">
          <cell r="A3765" t="str">
            <v>P01724</v>
          </cell>
          <cell r="KA3765">
            <v>500</v>
          </cell>
          <cell r="KB3765">
            <v>1</v>
          </cell>
          <cell r="KC3765">
            <v>70</v>
          </cell>
        </row>
        <row r="3766">
          <cell r="A3766" t="str">
            <v>P01725</v>
          </cell>
          <cell r="KA3766">
            <v>500</v>
          </cell>
          <cell r="KB3766">
            <v>1</v>
          </cell>
          <cell r="KC3766">
            <v>20</v>
          </cell>
        </row>
        <row r="3767">
          <cell r="A3767" t="str">
            <v>P01726</v>
          </cell>
          <cell r="KA3767">
            <v>500</v>
          </cell>
          <cell r="KB3767">
            <v>1</v>
          </cell>
          <cell r="KC3767">
            <v>70</v>
          </cell>
        </row>
        <row r="3768">
          <cell r="A3768" t="str">
            <v>P01668</v>
          </cell>
          <cell r="KA3768">
            <v>500</v>
          </cell>
          <cell r="KB3768">
            <v>1</v>
          </cell>
          <cell r="KC3768">
            <v>10</v>
          </cell>
        </row>
        <row r="3769">
          <cell r="A3769" t="str">
            <v>P01613</v>
          </cell>
          <cell r="KA3769">
            <v>500</v>
          </cell>
          <cell r="KB3769">
            <v>1</v>
          </cell>
          <cell r="KC3769">
            <v>50</v>
          </cell>
        </row>
        <row r="3770">
          <cell r="A3770" t="str">
            <v>P01633</v>
          </cell>
          <cell r="KA3770">
            <v>1000</v>
          </cell>
          <cell r="KB3770">
            <v>1</v>
          </cell>
          <cell r="KC3770">
            <v>10</v>
          </cell>
        </row>
        <row r="3771">
          <cell r="A3771" t="str">
            <v>P01616</v>
          </cell>
          <cell r="KA3771">
            <v>500</v>
          </cell>
          <cell r="KB3771">
            <v>1</v>
          </cell>
          <cell r="KC3771">
            <v>40</v>
          </cell>
        </row>
        <row r="3772">
          <cell r="A3772" t="str">
            <v>P01250</v>
          </cell>
          <cell r="KA3772">
            <v>500</v>
          </cell>
          <cell r="KB3772">
            <v>1</v>
          </cell>
          <cell r="KC3772">
            <v>70</v>
          </cell>
        </row>
        <row r="3773">
          <cell r="A3773" t="str">
            <v>P01293</v>
          </cell>
          <cell r="KA3773">
            <v>500</v>
          </cell>
          <cell r="KB3773">
            <v>1</v>
          </cell>
          <cell r="KC3773">
            <v>70</v>
          </cell>
        </row>
        <row r="3774">
          <cell r="A3774" t="str">
            <v>P01306</v>
          </cell>
          <cell r="KA3774">
            <v>500</v>
          </cell>
          <cell r="KB3774">
            <v>1</v>
          </cell>
          <cell r="KC3774">
            <v>40</v>
          </cell>
        </row>
        <row r="3775">
          <cell r="A3775" t="str">
            <v>P01341</v>
          </cell>
          <cell r="KA3775">
            <v>500</v>
          </cell>
          <cell r="KB3775">
            <v>1</v>
          </cell>
          <cell r="KC3775">
            <v>70</v>
          </cell>
        </row>
        <row r="3776">
          <cell r="A3776" t="str">
            <v>P01352</v>
          </cell>
          <cell r="KA3776">
            <v>500</v>
          </cell>
          <cell r="KB3776">
            <v>1</v>
          </cell>
          <cell r="KC3776">
            <v>70</v>
          </cell>
        </row>
        <row r="3777">
          <cell r="A3777" t="str">
            <v>P01355</v>
          </cell>
          <cell r="KA3777">
            <v>500</v>
          </cell>
          <cell r="KB3777">
            <v>1</v>
          </cell>
          <cell r="KC3777">
            <v>40</v>
          </cell>
        </row>
        <row r="3778">
          <cell r="A3778" t="str">
            <v>P01365</v>
          </cell>
          <cell r="KA3778">
            <v>500</v>
          </cell>
          <cell r="KB3778">
            <v>1</v>
          </cell>
          <cell r="KC3778">
            <v>70</v>
          </cell>
        </row>
        <row r="3779">
          <cell r="A3779" t="str">
            <v>P01370</v>
          </cell>
          <cell r="KA3779">
            <v>500</v>
          </cell>
          <cell r="KB3779">
            <v>1</v>
          </cell>
          <cell r="KC3779">
            <v>70</v>
          </cell>
        </row>
        <row r="3780">
          <cell r="A3780" t="str">
            <v>P01371</v>
          </cell>
          <cell r="KA3780">
            <v>500</v>
          </cell>
          <cell r="KB3780">
            <v>1</v>
          </cell>
          <cell r="KC3780">
            <v>70</v>
          </cell>
        </row>
        <row r="3781">
          <cell r="A3781" t="str">
            <v>P01388</v>
          </cell>
          <cell r="KA3781">
            <v>500</v>
          </cell>
          <cell r="KB3781">
            <v>1</v>
          </cell>
          <cell r="KC3781">
            <v>70</v>
          </cell>
        </row>
        <row r="3782">
          <cell r="A3782" t="str">
            <v>P01407</v>
          </cell>
          <cell r="KA3782">
            <v>500</v>
          </cell>
          <cell r="KB3782">
            <v>1</v>
          </cell>
          <cell r="KC3782">
            <v>70</v>
          </cell>
        </row>
        <row r="3783">
          <cell r="A3783" t="str">
            <v>P01519</v>
          </cell>
          <cell r="KA3783">
            <v>500</v>
          </cell>
          <cell r="KB3783">
            <v>1</v>
          </cell>
          <cell r="KC3783">
            <v>70</v>
          </cell>
        </row>
        <row r="3784">
          <cell r="A3784" t="str">
            <v>P01526</v>
          </cell>
          <cell r="KA3784">
            <v>500</v>
          </cell>
          <cell r="KB3784">
            <v>1</v>
          </cell>
          <cell r="KC3784">
            <v>70</v>
          </cell>
        </row>
        <row r="3785">
          <cell r="A3785" t="str">
            <v>P01527</v>
          </cell>
          <cell r="KA3785">
            <v>500</v>
          </cell>
          <cell r="KB3785">
            <v>1</v>
          </cell>
          <cell r="KC3785">
            <v>70</v>
          </cell>
        </row>
        <row r="3786">
          <cell r="A3786" t="str">
            <v>P02136</v>
          </cell>
          <cell r="KA3786">
            <v>500</v>
          </cell>
          <cell r="KB3786">
            <v>1</v>
          </cell>
          <cell r="KC3786">
            <v>70</v>
          </cell>
        </row>
        <row r="3787">
          <cell r="A3787" t="str">
            <v>P02137</v>
          </cell>
          <cell r="KA3787">
            <v>500</v>
          </cell>
          <cell r="KB3787">
            <v>1</v>
          </cell>
          <cell r="KC3787">
            <v>70</v>
          </cell>
        </row>
        <row r="3788">
          <cell r="A3788" t="str">
            <v>P02070</v>
          </cell>
          <cell r="KA3788">
            <v>500</v>
          </cell>
          <cell r="KB3788">
            <v>1</v>
          </cell>
          <cell r="KC3788">
            <v>70</v>
          </cell>
        </row>
        <row r="3789">
          <cell r="A3789" t="str">
            <v>P02071</v>
          </cell>
          <cell r="KA3789">
            <v>500</v>
          </cell>
          <cell r="KB3789">
            <v>1</v>
          </cell>
          <cell r="KC3789">
            <v>70</v>
          </cell>
        </row>
        <row r="3790">
          <cell r="A3790" t="str">
            <v>P02053</v>
          </cell>
          <cell r="KA3790">
            <v>500</v>
          </cell>
          <cell r="KB3790">
            <v>1</v>
          </cell>
          <cell r="KC3790">
            <v>70</v>
          </cell>
        </row>
        <row r="3791">
          <cell r="A3791" t="str">
            <v>P02090</v>
          </cell>
          <cell r="KA3791">
            <v>500</v>
          </cell>
          <cell r="KB3791">
            <v>1</v>
          </cell>
          <cell r="KC3791">
            <v>70</v>
          </cell>
        </row>
        <row r="3792">
          <cell r="A3792" t="str">
            <v>P02091</v>
          </cell>
          <cell r="KA3792">
            <v>500</v>
          </cell>
          <cell r="KB3792">
            <v>1</v>
          </cell>
          <cell r="KC3792">
            <v>60</v>
          </cell>
        </row>
        <row r="3793">
          <cell r="A3793" t="str">
            <v>P02046</v>
          </cell>
          <cell r="KA3793">
            <v>500</v>
          </cell>
          <cell r="KB3793">
            <v>1</v>
          </cell>
          <cell r="KC3793">
            <v>20</v>
          </cell>
        </row>
        <row r="3794">
          <cell r="A3794" t="str">
            <v>P02047</v>
          </cell>
          <cell r="KA3794">
            <v>500</v>
          </cell>
          <cell r="KB3794">
            <v>1</v>
          </cell>
          <cell r="KC3794">
            <v>60</v>
          </cell>
        </row>
        <row r="3795">
          <cell r="A3795" t="str">
            <v>P02018</v>
          </cell>
          <cell r="KA3795">
            <v>500</v>
          </cell>
          <cell r="KB3795">
            <v>1</v>
          </cell>
          <cell r="KC3795">
            <v>70</v>
          </cell>
        </row>
        <row r="3796">
          <cell r="A3796" t="str">
            <v>P01995</v>
          </cell>
          <cell r="KA3796">
            <v>500</v>
          </cell>
          <cell r="KB3796">
            <v>1</v>
          </cell>
          <cell r="KC3796">
            <v>40</v>
          </cell>
        </row>
        <row r="3797">
          <cell r="A3797" t="str">
            <v>P02008</v>
          </cell>
          <cell r="KA3797">
            <v>500</v>
          </cell>
          <cell r="KB3797">
            <v>1</v>
          </cell>
          <cell r="KC3797">
            <v>70</v>
          </cell>
        </row>
        <row r="3798">
          <cell r="A3798" t="str">
            <v>P01811</v>
          </cell>
          <cell r="KA3798">
            <v>500</v>
          </cell>
          <cell r="KB3798">
            <v>1</v>
          </cell>
          <cell r="KC3798">
            <v>70</v>
          </cell>
        </row>
        <row r="3799">
          <cell r="A3799" t="str">
            <v>P01848</v>
          </cell>
          <cell r="KA3799">
            <v>500</v>
          </cell>
          <cell r="KB3799">
            <v>1</v>
          </cell>
          <cell r="KC3799">
            <v>20</v>
          </cell>
        </row>
        <row r="3800">
          <cell r="A3800" t="str">
            <v>P06695</v>
          </cell>
          <cell r="KA3800">
            <v>500</v>
          </cell>
          <cell r="KB3800">
            <v>1</v>
          </cell>
          <cell r="KC3800">
            <v>70</v>
          </cell>
        </row>
        <row r="3801">
          <cell r="A3801" t="str">
            <v>P06702</v>
          </cell>
          <cell r="KA3801">
            <v>500</v>
          </cell>
          <cell r="KB3801">
            <v>1</v>
          </cell>
          <cell r="KC3801">
            <v>70</v>
          </cell>
        </row>
        <row r="3802">
          <cell r="A3802" t="str">
            <v>P06634</v>
          </cell>
          <cell r="KA3802">
            <v>500</v>
          </cell>
          <cell r="KB3802">
            <v>1</v>
          </cell>
          <cell r="KC3802">
            <v>70</v>
          </cell>
        </row>
        <row r="3803">
          <cell r="A3803" t="str">
            <v>P06578</v>
          </cell>
          <cell r="KA3803">
            <v>500</v>
          </cell>
          <cell r="KB3803">
            <v>1</v>
          </cell>
          <cell r="KC3803">
            <v>70</v>
          </cell>
        </row>
        <row r="3804">
          <cell r="A3804" t="str">
            <v>P06552</v>
          </cell>
          <cell r="KA3804">
            <v>500</v>
          </cell>
          <cell r="KB3804">
            <v>1</v>
          </cell>
          <cell r="KC3804">
            <v>10</v>
          </cell>
        </row>
        <row r="3805">
          <cell r="A3805" t="str">
            <v>P06558</v>
          </cell>
          <cell r="KA3805">
            <v>500</v>
          </cell>
          <cell r="KB3805">
            <v>1</v>
          </cell>
          <cell r="KC3805">
            <v>20</v>
          </cell>
        </row>
        <row r="3806">
          <cell r="A3806" t="str">
            <v>P06521</v>
          </cell>
          <cell r="KA3806">
            <v>500</v>
          </cell>
          <cell r="KB3806">
            <v>1</v>
          </cell>
          <cell r="KC3806">
            <v>70</v>
          </cell>
        </row>
        <row r="3807">
          <cell r="A3807" t="str">
            <v>P06418</v>
          </cell>
          <cell r="KA3807">
            <v>500</v>
          </cell>
          <cell r="KB3807">
            <v>1</v>
          </cell>
          <cell r="KC3807">
            <v>70</v>
          </cell>
        </row>
        <row r="3808">
          <cell r="A3808" t="str">
            <v>P06444</v>
          </cell>
          <cell r="KA3808">
            <v>500</v>
          </cell>
          <cell r="KB3808">
            <v>1</v>
          </cell>
          <cell r="KC3808">
            <v>20</v>
          </cell>
        </row>
        <row r="3809">
          <cell r="A3809" t="str">
            <v>P06479</v>
          </cell>
          <cell r="KA3809">
            <v>500</v>
          </cell>
          <cell r="KB3809">
            <v>1</v>
          </cell>
          <cell r="KC3809">
            <v>70</v>
          </cell>
        </row>
        <row r="3810">
          <cell r="A3810" t="str">
            <v>P07017</v>
          </cell>
          <cell r="KA3810">
            <v>500</v>
          </cell>
          <cell r="KB3810">
            <v>1</v>
          </cell>
          <cell r="KC3810">
            <v>70</v>
          </cell>
        </row>
        <row r="3811">
          <cell r="A3811" t="str">
            <v>P07062</v>
          </cell>
          <cell r="KA3811">
            <v>500</v>
          </cell>
          <cell r="KB3811">
            <v>1</v>
          </cell>
          <cell r="KC3811">
            <v>70</v>
          </cell>
        </row>
        <row r="3812">
          <cell r="A3812" t="str">
            <v>P07104</v>
          </cell>
          <cell r="KA3812">
            <v>500</v>
          </cell>
          <cell r="KB3812">
            <v>1</v>
          </cell>
          <cell r="KC3812">
            <v>70</v>
          </cell>
        </row>
        <row r="3813">
          <cell r="A3813" t="str">
            <v>P07121</v>
          </cell>
          <cell r="KA3813">
            <v>500</v>
          </cell>
          <cell r="KB3813">
            <v>1</v>
          </cell>
          <cell r="KC3813">
            <v>70</v>
          </cell>
        </row>
        <row r="3814">
          <cell r="A3814" t="str">
            <v>P06927</v>
          </cell>
          <cell r="KA3814">
            <v>500</v>
          </cell>
          <cell r="KB3814">
            <v>1</v>
          </cell>
          <cell r="KC3814">
            <v>20</v>
          </cell>
        </row>
        <row r="3815">
          <cell r="A3815" t="str">
            <v>P06864</v>
          </cell>
          <cell r="KA3815">
            <v>200</v>
          </cell>
          <cell r="KB3815">
            <v>6</v>
          </cell>
          <cell r="KC3815">
            <v>16</v>
          </cell>
        </row>
        <row r="3816">
          <cell r="A3816" t="str">
            <v>P06806</v>
          </cell>
          <cell r="KA3816">
            <v>500</v>
          </cell>
          <cell r="KB3816">
            <v>1</v>
          </cell>
          <cell r="KC3816">
            <v>60</v>
          </cell>
        </row>
        <row r="3817">
          <cell r="A3817" t="str">
            <v>P06812</v>
          </cell>
          <cell r="KA3817">
            <v>500</v>
          </cell>
          <cell r="KB3817">
            <v>1</v>
          </cell>
          <cell r="KC3817">
            <v>10</v>
          </cell>
        </row>
        <row r="3818">
          <cell r="A3818" t="str">
            <v>P06781</v>
          </cell>
          <cell r="KA3818">
            <v>500</v>
          </cell>
          <cell r="KB3818">
            <v>1</v>
          </cell>
          <cell r="KC3818">
            <v>70</v>
          </cell>
        </row>
        <row r="3819">
          <cell r="A3819" t="str">
            <v>P06293</v>
          </cell>
          <cell r="KA3819">
            <v>500</v>
          </cell>
          <cell r="KB3819">
            <v>1</v>
          </cell>
          <cell r="KC3819">
            <v>10</v>
          </cell>
        </row>
        <row r="3820">
          <cell r="A3820" t="str">
            <v>P06299</v>
          </cell>
          <cell r="KA3820">
            <v>500</v>
          </cell>
          <cell r="KB3820">
            <v>1</v>
          </cell>
          <cell r="KC3820">
            <v>70</v>
          </cell>
        </row>
        <row r="3821">
          <cell r="A3821" t="str">
            <v>P06329</v>
          </cell>
          <cell r="KA3821">
            <v>500</v>
          </cell>
          <cell r="KB3821">
            <v>1</v>
          </cell>
          <cell r="KC3821">
            <v>70</v>
          </cell>
        </row>
        <row r="3822">
          <cell r="A3822" t="str">
            <v>P06384</v>
          </cell>
          <cell r="KA3822">
            <v>500</v>
          </cell>
          <cell r="KB3822">
            <v>1</v>
          </cell>
          <cell r="KC3822">
            <v>70</v>
          </cell>
        </row>
        <row r="3823">
          <cell r="A3823" t="str">
            <v>P06220</v>
          </cell>
          <cell r="KA3823">
            <v>500</v>
          </cell>
          <cell r="KB3823">
            <v>1</v>
          </cell>
          <cell r="KC3823">
            <v>20</v>
          </cell>
        </row>
        <row r="3824">
          <cell r="A3824" t="str">
            <v>P06226</v>
          </cell>
          <cell r="KA3824">
            <v>500</v>
          </cell>
          <cell r="KB3824">
            <v>1</v>
          </cell>
          <cell r="KC3824">
            <v>70</v>
          </cell>
        </row>
        <row r="3825">
          <cell r="A3825" t="str">
            <v>P05808</v>
          </cell>
          <cell r="KA3825">
            <v>500</v>
          </cell>
          <cell r="KB3825">
            <v>1</v>
          </cell>
          <cell r="KC3825">
            <v>70</v>
          </cell>
        </row>
        <row r="3826">
          <cell r="A3826" t="str">
            <v>P05814</v>
          </cell>
          <cell r="KA3826">
            <v>500</v>
          </cell>
          <cell r="KB3826">
            <v>1</v>
          </cell>
          <cell r="KC3826">
            <v>10</v>
          </cell>
        </row>
        <row r="3827">
          <cell r="A3827" t="str">
            <v>P05769</v>
          </cell>
          <cell r="KA3827">
            <v>500</v>
          </cell>
          <cell r="KB3827">
            <v>1</v>
          </cell>
          <cell r="KC3827">
            <v>36</v>
          </cell>
        </row>
        <row r="3828">
          <cell r="A3828" t="str">
            <v>P05906</v>
          </cell>
          <cell r="KA3828">
            <v>500</v>
          </cell>
          <cell r="KB3828">
            <v>1</v>
          </cell>
          <cell r="KC3828">
            <v>70</v>
          </cell>
        </row>
        <row r="3829">
          <cell r="A3829" t="str">
            <v>P05884</v>
          </cell>
          <cell r="KA3829">
            <v>500</v>
          </cell>
          <cell r="KB3829">
            <v>1</v>
          </cell>
          <cell r="KC3829">
            <v>10</v>
          </cell>
        </row>
        <row r="3830">
          <cell r="A3830" t="str">
            <v>P05828</v>
          </cell>
          <cell r="KA3830">
            <v>500</v>
          </cell>
          <cell r="KB3830">
            <v>1</v>
          </cell>
          <cell r="KC3830">
            <v>40</v>
          </cell>
        </row>
        <row r="3831">
          <cell r="A3831" t="str">
            <v>P05829</v>
          </cell>
          <cell r="KA3831">
            <v>500</v>
          </cell>
          <cell r="KB3831">
            <v>1</v>
          </cell>
          <cell r="KC3831">
            <v>70</v>
          </cell>
        </row>
        <row r="3832">
          <cell r="A3832" t="str">
            <v>P05866</v>
          </cell>
          <cell r="KA3832">
            <v>500</v>
          </cell>
          <cell r="KB3832">
            <v>1</v>
          </cell>
          <cell r="KC3832">
            <v>60</v>
          </cell>
        </row>
        <row r="3833">
          <cell r="A3833" t="str">
            <v>P05921</v>
          </cell>
          <cell r="KA3833">
            <v>500</v>
          </cell>
          <cell r="KB3833">
            <v>1</v>
          </cell>
          <cell r="KC3833">
            <v>70</v>
          </cell>
        </row>
        <row r="3834">
          <cell r="A3834" t="str">
            <v>P05980</v>
          </cell>
          <cell r="KA3834">
            <v>500</v>
          </cell>
          <cell r="KB3834">
            <v>1</v>
          </cell>
          <cell r="KC3834">
            <v>70</v>
          </cell>
        </row>
        <row r="3835">
          <cell r="A3835" t="str">
            <v>P06005</v>
          </cell>
          <cell r="KA3835">
            <v>500</v>
          </cell>
          <cell r="KB3835">
            <v>1</v>
          </cell>
          <cell r="KC3835">
            <v>70</v>
          </cell>
        </row>
        <row r="3836">
          <cell r="A3836" t="str">
            <v>P05705</v>
          </cell>
          <cell r="KA3836">
            <v>500</v>
          </cell>
          <cell r="KB3836">
            <v>1</v>
          </cell>
          <cell r="KC3836">
            <v>70</v>
          </cell>
        </row>
        <row r="3837">
          <cell r="A3837" t="str">
            <v>P05718</v>
          </cell>
          <cell r="KA3837">
            <v>500</v>
          </cell>
          <cell r="KB3837">
            <v>1</v>
          </cell>
          <cell r="KC3837">
            <v>70</v>
          </cell>
        </row>
        <row r="3838">
          <cell r="A3838" t="str">
            <v>P05680</v>
          </cell>
          <cell r="KA3838">
            <v>500</v>
          </cell>
          <cell r="KB3838">
            <v>1</v>
          </cell>
          <cell r="KC3838">
            <v>20</v>
          </cell>
        </row>
        <row r="3839">
          <cell r="A3839" t="str">
            <v>P05688</v>
          </cell>
          <cell r="KA3839">
            <v>500</v>
          </cell>
          <cell r="KB3839">
            <v>1</v>
          </cell>
          <cell r="KC3839">
            <v>70</v>
          </cell>
        </row>
        <row r="3840">
          <cell r="A3840" t="str">
            <v>P05639</v>
          </cell>
          <cell r="KA3840">
            <v>500</v>
          </cell>
          <cell r="KB3840">
            <v>1</v>
          </cell>
          <cell r="KC3840">
            <v>10</v>
          </cell>
        </row>
        <row r="3841">
          <cell r="A3841" t="str">
            <v>P05623</v>
          </cell>
          <cell r="KA3841">
            <v>500</v>
          </cell>
          <cell r="KB3841">
            <v>1</v>
          </cell>
          <cell r="KC3841">
            <v>70</v>
          </cell>
        </row>
        <row r="3842">
          <cell r="A3842" t="str">
            <v>P05604</v>
          </cell>
          <cell r="KA3842">
            <v>500</v>
          </cell>
          <cell r="KB3842">
            <v>1</v>
          </cell>
          <cell r="KC3842">
            <v>20</v>
          </cell>
        </row>
        <row r="3843">
          <cell r="A3843" t="str">
            <v>P05546</v>
          </cell>
          <cell r="KA3843">
            <v>500</v>
          </cell>
          <cell r="KB3843">
            <v>1</v>
          </cell>
          <cell r="KC3843">
            <v>70</v>
          </cell>
        </row>
        <row r="3844">
          <cell r="A3844" t="str">
            <v>P05540</v>
          </cell>
          <cell r="KA3844">
            <v>500</v>
          </cell>
          <cell r="KB3844">
            <v>1</v>
          </cell>
          <cell r="KC3844">
            <v>70</v>
          </cell>
        </row>
        <row r="3845">
          <cell r="A3845" t="str">
            <v>P05487</v>
          </cell>
          <cell r="KA3845">
            <v>500</v>
          </cell>
          <cell r="KB3845">
            <v>1</v>
          </cell>
          <cell r="KC3845">
            <v>70</v>
          </cell>
        </row>
        <row r="3846">
          <cell r="A3846" t="str">
            <v>P05132</v>
          </cell>
          <cell r="KA3846">
            <v>500</v>
          </cell>
          <cell r="KB3846">
            <v>1</v>
          </cell>
          <cell r="KC3846">
            <v>70</v>
          </cell>
        </row>
        <row r="3847">
          <cell r="A3847" t="str">
            <v>P05133</v>
          </cell>
          <cell r="KA3847">
            <v>500</v>
          </cell>
          <cell r="KB3847">
            <v>1</v>
          </cell>
          <cell r="KC3847">
            <v>70</v>
          </cell>
        </row>
        <row r="3848">
          <cell r="A3848" t="str">
            <v>P05159</v>
          </cell>
          <cell r="KA3848">
            <v>500</v>
          </cell>
          <cell r="KB3848">
            <v>1</v>
          </cell>
          <cell r="KC3848">
            <v>70</v>
          </cell>
        </row>
        <row r="3849">
          <cell r="A3849" t="str">
            <v>P05165</v>
          </cell>
          <cell r="KA3849">
            <v>500</v>
          </cell>
          <cell r="KB3849">
            <v>1</v>
          </cell>
          <cell r="KC3849">
            <v>70</v>
          </cell>
        </row>
        <row r="3850">
          <cell r="A3850" t="str">
            <v>P05190</v>
          </cell>
          <cell r="KA3850">
            <v>500</v>
          </cell>
          <cell r="KB3850">
            <v>1</v>
          </cell>
          <cell r="KC3850">
            <v>70</v>
          </cell>
        </row>
        <row r="3851">
          <cell r="A3851" t="str">
            <v>P05310</v>
          </cell>
          <cell r="KA3851">
            <v>500</v>
          </cell>
          <cell r="KB3851">
            <v>1</v>
          </cell>
          <cell r="KC3851">
            <v>70</v>
          </cell>
        </row>
        <row r="3852">
          <cell r="A3852" t="str">
            <v>P05331</v>
          </cell>
          <cell r="KA3852">
            <v>500</v>
          </cell>
          <cell r="KB3852">
            <v>1</v>
          </cell>
          <cell r="KC3852">
            <v>70</v>
          </cell>
        </row>
        <row r="3853">
          <cell r="A3853" t="str">
            <v>P05341</v>
          </cell>
          <cell r="KA3853">
            <v>500</v>
          </cell>
          <cell r="KB3853">
            <v>1</v>
          </cell>
          <cell r="KC3853">
            <v>90</v>
          </cell>
        </row>
        <row r="3854">
          <cell r="A3854" t="str">
            <v>P05265</v>
          </cell>
          <cell r="KA3854">
            <v>500</v>
          </cell>
          <cell r="KB3854">
            <v>1</v>
          </cell>
          <cell r="KC3854">
            <v>70</v>
          </cell>
        </row>
        <row r="3855">
          <cell r="A3855" t="str">
            <v>P05288</v>
          </cell>
          <cell r="KA3855">
            <v>500</v>
          </cell>
          <cell r="KB3855">
            <v>1</v>
          </cell>
          <cell r="KC3855">
            <v>70</v>
          </cell>
        </row>
        <row r="3856">
          <cell r="A3856" t="str">
            <v>P04599</v>
          </cell>
          <cell r="KA3856">
            <v>500</v>
          </cell>
          <cell r="KB3856">
            <v>1</v>
          </cell>
          <cell r="KC3856">
            <v>70</v>
          </cell>
        </row>
        <row r="3857">
          <cell r="A3857" t="str">
            <v>P04604</v>
          </cell>
          <cell r="KA3857">
            <v>500</v>
          </cell>
          <cell r="KB3857">
            <v>1</v>
          </cell>
          <cell r="KC3857">
            <v>70</v>
          </cell>
        </row>
        <row r="3858">
          <cell r="A3858" t="str">
            <v>P04613</v>
          </cell>
          <cell r="KA3858">
            <v>500</v>
          </cell>
          <cell r="KB3858">
            <v>1</v>
          </cell>
          <cell r="KC3858">
            <v>70</v>
          </cell>
        </row>
        <row r="3859">
          <cell r="A3859" t="str">
            <v>P04527</v>
          </cell>
          <cell r="KA3859">
            <v>500</v>
          </cell>
          <cell r="KB3859">
            <v>1</v>
          </cell>
          <cell r="KC3859">
            <v>70</v>
          </cell>
        </row>
        <row r="3860">
          <cell r="A3860" t="str">
            <v>P04528</v>
          </cell>
          <cell r="KA3860">
            <v>500</v>
          </cell>
          <cell r="KB3860">
            <v>1</v>
          </cell>
          <cell r="KC3860">
            <v>70</v>
          </cell>
        </row>
        <row r="3861">
          <cell r="A3861" t="str">
            <v>P04540</v>
          </cell>
          <cell r="KA3861">
            <v>500</v>
          </cell>
          <cell r="KB3861">
            <v>1</v>
          </cell>
          <cell r="KC3861">
            <v>70</v>
          </cell>
        </row>
        <row r="3862">
          <cell r="A3862" t="str">
            <v>P04568</v>
          </cell>
          <cell r="KA3862">
            <v>500</v>
          </cell>
          <cell r="KB3862">
            <v>1</v>
          </cell>
          <cell r="KC3862">
            <v>70</v>
          </cell>
        </row>
        <row r="3863">
          <cell r="A3863" t="str">
            <v>P04574</v>
          </cell>
          <cell r="KA3863">
            <v>500</v>
          </cell>
          <cell r="KB3863">
            <v>1</v>
          </cell>
          <cell r="KC3863">
            <v>40</v>
          </cell>
        </row>
        <row r="3864">
          <cell r="A3864" t="str">
            <v>P04611</v>
          </cell>
          <cell r="KA3864">
            <v>500</v>
          </cell>
          <cell r="KB3864">
            <v>1</v>
          </cell>
          <cell r="KC3864">
            <v>70</v>
          </cell>
        </row>
        <row r="3865">
          <cell r="A3865" t="str">
            <v>P04625</v>
          </cell>
          <cell r="KA3865">
            <v>500</v>
          </cell>
          <cell r="KB3865">
            <v>1</v>
          </cell>
          <cell r="KC3865">
            <v>70</v>
          </cell>
        </row>
        <row r="3866">
          <cell r="A3866" t="str">
            <v>P04635</v>
          </cell>
          <cell r="KA3866">
            <v>500</v>
          </cell>
          <cell r="KB3866">
            <v>1</v>
          </cell>
          <cell r="KC3866">
            <v>70</v>
          </cell>
        </row>
        <row r="3867">
          <cell r="A3867" t="str">
            <v>P04638</v>
          </cell>
          <cell r="KA3867">
            <v>500</v>
          </cell>
          <cell r="KB3867">
            <v>1</v>
          </cell>
          <cell r="KC3867">
            <v>70</v>
          </cell>
        </row>
        <row r="3868">
          <cell r="A3868" t="str">
            <v>P04359</v>
          </cell>
          <cell r="KA3868">
            <v>500</v>
          </cell>
          <cell r="KB3868">
            <v>1</v>
          </cell>
          <cell r="KC3868">
            <v>70</v>
          </cell>
        </row>
        <row r="3869">
          <cell r="A3869" t="str">
            <v>P04372</v>
          </cell>
          <cell r="KA3869">
            <v>500</v>
          </cell>
          <cell r="KB3869">
            <v>1</v>
          </cell>
          <cell r="KC3869">
            <v>10</v>
          </cell>
        </row>
        <row r="3870">
          <cell r="A3870" t="str">
            <v>P04380</v>
          </cell>
          <cell r="KA3870">
            <v>500</v>
          </cell>
          <cell r="KB3870">
            <v>1</v>
          </cell>
          <cell r="KC3870">
            <v>90</v>
          </cell>
        </row>
        <row r="3871">
          <cell r="A3871" t="str">
            <v>P04419</v>
          </cell>
          <cell r="KA3871">
            <v>500</v>
          </cell>
          <cell r="KB3871">
            <v>1</v>
          </cell>
          <cell r="KC3871">
            <v>60</v>
          </cell>
        </row>
        <row r="3872">
          <cell r="A3872" t="str">
            <v>P04436</v>
          </cell>
          <cell r="KA3872">
            <v>500</v>
          </cell>
          <cell r="KB3872">
            <v>1</v>
          </cell>
          <cell r="KC3872">
            <v>60</v>
          </cell>
        </row>
        <row r="3873">
          <cell r="A3873" t="str">
            <v>P04457</v>
          </cell>
          <cell r="KA3873">
            <v>500</v>
          </cell>
          <cell r="KB3873">
            <v>1</v>
          </cell>
          <cell r="KC3873">
            <v>70</v>
          </cell>
        </row>
        <row r="3874">
          <cell r="A3874" t="str">
            <v>P04443</v>
          </cell>
          <cell r="KA3874">
            <v>500</v>
          </cell>
          <cell r="KB3874">
            <v>1</v>
          </cell>
          <cell r="KC3874">
            <v>70</v>
          </cell>
        </row>
        <row r="3875">
          <cell r="A3875" t="str">
            <v>P04454</v>
          </cell>
          <cell r="KA3875">
            <v>500</v>
          </cell>
          <cell r="KB3875">
            <v>1</v>
          </cell>
          <cell r="KC3875">
            <v>70</v>
          </cell>
        </row>
        <row r="3876">
          <cell r="A3876" t="str">
            <v>P04476</v>
          </cell>
          <cell r="KA3876">
            <v>500</v>
          </cell>
          <cell r="KB3876">
            <v>1</v>
          </cell>
          <cell r="KC3876">
            <v>20</v>
          </cell>
        </row>
        <row r="3877">
          <cell r="A3877" t="str">
            <v>P05033</v>
          </cell>
          <cell r="KA3877">
            <v>500</v>
          </cell>
          <cell r="KB3877">
            <v>1</v>
          </cell>
          <cell r="KC3877">
            <v>10</v>
          </cell>
        </row>
        <row r="3878">
          <cell r="A3878" t="str">
            <v>P04995</v>
          </cell>
          <cell r="KA3878">
            <v>500</v>
          </cell>
          <cell r="KB3878">
            <v>1</v>
          </cell>
          <cell r="KC3878">
            <v>10</v>
          </cell>
        </row>
        <row r="3879">
          <cell r="A3879" t="str">
            <v>P04880</v>
          </cell>
          <cell r="KA3879">
            <v>500</v>
          </cell>
          <cell r="KB3879">
            <v>1</v>
          </cell>
          <cell r="KC3879">
            <v>70</v>
          </cell>
        </row>
        <row r="3880">
          <cell r="A3880" t="str">
            <v>P04872</v>
          </cell>
          <cell r="KA3880">
            <v>500</v>
          </cell>
          <cell r="KB3880">
            <v>1</v>
          </cell>
          <cell r="KC3880">
            <v>70</v>
          </cell>
        </row>
        <row r="3881">
          <cell r="A3881" t="str">
            <v>P04779</v>
          </cell>
          <cell r="KA3881">
            <v>500</v>
          </cell>
          <cell r="KB3881">
            <v>1</v>
          </cell>
          <cell r="KC3881">
            <v>10</v>
          </cell>
        </row>
        <row r="3882">
          <cell r="A3882" t="str">
            <v>P04774</v>
          </cell>
          <cell r="KA3882">
            <v>500</v>
          </cell>
          <cell r="KB3882">
            <v>1</v>
          </cell>
          <cell r="KC3882">
            <v>70</v>
          </cell>
        </row>
        <row r="3883">
          <cell r="A3883" t="str">
            <v>P04777</v>
          </cell>
          <cell r="KA3883">
            <v>500</v>
          </cell>
          <cell r="KB3883">
            <v>1</v>
          </cell>
          <cell r="KC3883">
            <v>70</v>
          </cell>
        </row>
        <row r="3884">
          <cell r="A3884" t="str">
            <v>P04751</v>
          </cell>
          <cell r="KA3884">
            <v>500</v>
          </cell>
          <cell r="KB3884">
            <v>1</v>
          </cell>
          <cell r="KC3884">
            <v>70</v>
          </cell>
        </row>
        <row r="3885">
          <cell r="A3885" t="str">
            <v>P04758</v>
          </cell>
          <cell r="KA3885">
            <v>500</v>
          </cell>
          <cell r="KB3885">
            <v>1</v>
          </cell>
          <cell r="KC3885">
            <v>70</v>
          </cell>
        </row>
        <row r="3886">
          <cell r="A3886" t="str">
            <v>P04726</v>
          </cell>
          <cell r="KA3886">
            <v>500</v>
          </cell>
          <cell r="KB3886">
            <v>1</v>
          </cell>
          <cell r="KC3886">
            <v>20</v>
          </cell>
        </row>
        <row r="3887">
          <cell r="A3887" t="str">
            <v>P04733</v>
          </cell>
          <cell r="KA3887">
            <v>500</v>
          </cell>
          <cell r="KB3887">
            <v>1</v>
          </cell>
          <cell r="KC3887">
            <v>70</v>
          </cell>
        </row>
        <row r="3888">
          <cell r="A3888" t="str">
            <v>P04737</v>
          </cell>
          <cell r="KA3888">
            <v>500</v>
          </cell>
          <cell r="KB3888">
            <v>1</v>
          </cell>
          <cell r="KC3888">
            <v>70</v>
          </cell>
        </row>
        <row r="3889">
          <cell r="A3889" t="str">
            <v>P04799</v>
          </cell>
          <cell r="KA3889">
            <v>500</v>
          </cell>
          <cell r="KB3889">
            <v>1</v>
          </cell>
          <cell r="KC3889">
            <v>70</v>
          </cell>
        </row>
        <row r="3890">
          <cell r="A3890" t="str">
            <v>P04806</v>
          </cell>
          <cell r="KA3890">
            <v>500</v>
          </cell>
          <cell r="KB3890">
            <v>1</v>
          </cell>
          <cell r="KC3890">
            <v>70</v>
          </cell>
        </row>
        <row r="3891">
          <cell r="A3891" t="str">
            <v>P04813</v>
          </cell>
          <cell r="KA3891">
            <v>500</v>
          </cell>
          <cell r="KB3891">
            <v>1</v>
          </cell>
          <cell r="KC3891">
            <v>10</v>
          </cell>
        </row>
        <row r="3892">
          <cell r="A3892" t="str">
            <v>P04819</v>
          </cell>
          <cell r="KA3892">
            <v>500</v>
          </cell>
          <cell r="KB3892">
            <v>1</v>
          </cell>
          <cell r="KC3892">
            <v>20</v>
          </cell>
        </row>
        <row r="3893">
          <cell r="A3893" t="str">
            <v>P04820</v>
          </cell>
          <cell r="KA3893">
            <v>500</v>
          </cell>
          <cell r="KB3893">
            <v>1</v>
          </cell>
          <cell r="KC3893">
            <v>10</v>
          </cell>
        </row>
        <row r="3894">
          <cell r="A3894" t="str">
            <v>P04833</v>
          </cell>
          <cell r="KA3894">
            <v>500</v>
          </cell>
          <cell r="KB3894">
            <v>1</v>
          </cell>
          <cell r="KC3894">
            <v>70</v>
          </cell>
        </row>
        <row r="3895">
          <cell r="A3895" t="str">
            <v>P04842</v>
          </cell>
          <cell r="KA3895">
            <v>500</v>
          </cell>
          <cell r="KB3895">
            <v>1</v>
          </cell>
          <cell r="KC3895">
            <v>70</v>
          </cell>
        </row>
        <row r="3896">
          <cell r="A3896" t="str">
            <v>P04858</v>
          </cell>
          <cell r="KA3896">
            <v>500</v>
          </cell>
          <cell r="KB3896">
            <v>1</v>
          </cell>
          <cell r="KC3896">
            <v>70</v>
          </cell>
        </row>
        <row r="3897">
          <cell r="A3897" t="str">
            <v>P15817</v>
          </cell>
          <cell r="KA3897">
            <v>500</v>
          </cell>
          <cell r="KB3897">
            <v>1</v>
          </cell>
          <cell r="KC3897">
            <v>20</v>
          </cell>
        </row>
        <row r="3898">
          <cell r="A3898" t="str">
            <v>P15780</v>
          </cell>
          <cell r="KA3898">
            <v>500</v>
          </cell>
          <cell r="KB3898">
            <v>1</v>
          </cell>
          <cell r="KC3898">
            <v>20</v>
          </cell>
        </row>
        <row r="3899">
          <cell r="A3899" t="str">
            <v>P15789</v>
          </cell>
          <cell r="KA3899">
            <v>500</v>
          </cell>
          <cell r="KB3899">
            <v>1</v>
          </cell>
          <cell r="KC3899">
            <v>70</v>
          </cell>
        </row>
        <row r="3900">
          <cell r="A3900" t="str">
            <v>P15634</v>
          </cell>
          <cell r="KA3900">
            <v>500</v>
          </cell>
          <cell r="KB3900">
            <v>1</v>
          </cell>
          <cell r="KC3900">
            <v>70</v>
          </cell>
        </row>
        <row r="3901">
          <cell r="A3901" t="str">
            <v>P1603</v>
          </cell>
          <cell r="KA3901">
            <v>500</v>
          </cell>
          <cell r="KB3901">
            <v>1</v>
          </cell>
          <cell r="KC3901">
            <v>70</v>
          </cell>
        </row>
        <row r="3902">
          <cell r="A3902" t="str">
            <v>P16053</v>
          </cell>
          <cell r="KA3902">
            <v>500</v>
          </cell>
          <cell r="KB3902">
            <v>1</v>
          </cell>
          <cell r="KC3902">
            <v>70</v>
          </cell>
        </row>
        <row r="3903">
          <cell r="A3903" t="str">
            <v>P16027</v>
          </cell>
          <cell r="KA3903">
            <v>500</v>
          </cell>
          <cell r="KB3903">
            <v>1</v>
          </cell>
          <cell r="KC3903">
            <v>70</v>
          </cell>
        </row>
        <row r="3904">
          <cell r="A3904" t="str">
            <v>P16028</v>
          </cell>
          <cell r="KA3904">
            <v>500</v>
          </cell>
          <cell r="KB3904">
            <v>1</v>
          </cell>
          <cell r="KC3904">
            <v>70</v>
          </cell>
        </row>
        <row r="3905">
          <cell r="A3905" t="str">
            <v>P16130</v>
          </cell>
          <cell r="KA3905">
            <v>500</v>
          </cell>
          <cell r="KB3905">
            <v>1</v>
          </cell>
          <cell r="KC3905">
            <v>70</v>
          </cell>
        </row>
        <row r="3906">
          <cell r="A3906" t="str">
            <v>P16073</v>
          </cell>
          <cell r="KA3906">
            <v>500</v>
          </cell>
          <cell r="KB3906">
            <v>1</v>
          </cell>
          <cell r="KC3906">
            <v>70</v>
          </cell>
        </row>
        <row r="3907">
          <cell r="A3907" t="str">
            <v>P16064</v>
          </cell>
          <cell r="KA3907">
            <v>500</v>
          </cell>
          <cell r="KB3907">
            <v>1</v>
          </cell>
          <cell r="KC3907">
            <v>70</v>
          </cell>
        </row>
        <row r="3908">
          <cell r="A3908" t="str">
            <v>P15898</v>
          </cell>
          <cell r="KA3908">
            <v>500</v>
          </cell>
          <cell r="KB3908">
            <v>1</v>
          </cell>
          <cell r="KC3908">
            <v>70</v>
          </cell>
        </row>
        <row r="3909">
          <cell r="A3909" t="str">
            <v>P15955</v>
          </cell>
          <cell r="KA3909">
            <v>500</v>
          </cell>
          <cell r="KB3909">
            <v>1</v>
          </cell>
          <cell r="KC3909">
            <v>70</v>
          </cell>
        </row>
        <row r="3910">
          <cell r="A3910" t="str">
            <v>P15367</v>
          </cell>
          <cell r="KA3910">
            <v>500</v>
          </cell>
          <cell r="KB3910">
            <v>1</v>
          </cell>
          <cell r="KC3910">
            <v>70</v>
          </cell>
        </row>
        <row r="3911">
          <cell r="A3911" t="str">
            <v>p15086</v>
          </cell>
          <cell r="KA3911">
            <v>500</v>
          </cell>
          <cell r="KB3911">
            <v>1</v>
          </cell>
          <cell r="KC3911">
            <v>70</v>
          </cell>
        </row>
        <row r="3912">
          <cell r="A3912" t="str">
            <v>P15088</v>
          </cell>
          <cell r="KA3912">
            <v>500</v>
          </cell>
          <cell r="KB3912">
            <v>1</v>
          </cell>
          <cell r="KC3912">
            <v>70</v>
          </cell>
        </row>
        <row r="3913">
          <cell r="A3913" t="str">
            <v>P15092</v>
          </cell>
          <cell r="KA3913">
            <v>500</v>
          </cell>
          <cell r="KB3913">
            <v>1</v>
          </cell>
          <cell r="KC3913">
            <v>70</v>
          </cell>
        </row>
        <row r="3914">
          <cell r="A3914" t="str">
            <v>P15186</v>
          </cell>
          <cell r="KA3914">
            <v>500</v>
          </cell>
          <cell r="KB3914">
            <v>1</v>
          </cell>
          <cell r="KC3914">
            <v>70</v>
          </cell>
        </row>
        <row r="3915">
          <cell r="A3915" t="str">
            <v>P17033</v>
          </cell>
          <cell r="KA3915">
            <v>500</v>
          </cell>
          <cell r="KB3915">
            <v>1</v>
          </cell>
          <cell r="KC3915">
            <v>70</v>
          </cell>
        </row>
        <row r="3916">
          <cell r="A3916" t="str">
            <v>P17014</v>
          </cell>
          <cell r="KA3916">
            <v>500</v>
          </cell>
          <cell r="KB3916">
            <v>1</v>
          </cell>
          <cell r="KC3916">
            <v>70</v>
          </cell>
        </row>
        <row r="3917">
          <cell r="A3917" t="str">
            <v>P16971</v>
          </cell>
          <cell r="KA3917">
            <v>500</v>
          </cell>
          <cell r="KB3917">
            <v>1</v>
          </cell>
          <cell r="KC3917">
            <v>10</v>
          </cell>
        </row>
        <row r="3918">
          <cell r="A3918" t="str">
            <v>P16928</v>
          </cell>
          <cell r="KA3918">
            <v>500</v>
          </cell>
          <cell r="KB3918">
            <v>1</v>
          </cell>
          <cell r="KC3918">
            <v>70</v>
          </cell>
        </row>
        <row r="3919">
          <cell r="A3919" t="str">
            <v>P16947</v>
          </cell>
          <cell r="KA3919">
            <v>500</v>
          </cell>
          <cell r="KB3919">
            <v>1</v>
          </cell>
          <cell r="KC3919">
            <v>10</v>
          </cell>
        </row>
        <row r="3920">
          <cell r="A3920" t="str">
            <v>P16948</v>
          </cell>
          <cell r="KA3920">
            <v>500</v>
          </cell>
          <cell r="KB3920">
            <v>1</v>
          </cell>
          <cell r="KC3920">
            <v>40</v>
          </cell>
        </row>
        <row r="3921">
          <cell r="A3921" t="str">
            <v>P16902</v>
          </cell>
          <cell r="KA3921">
            <v>500</v>
          </cell>
          <cell r="KB3921">
            <v>1</v>
          </cell>
          <cell r="KC3921">
            <v>70</v>
          </cell>
        </row>
        <row r="3922">
          <cell r="A3922" t="str">
            <v>P16909</v>
          </cell>
          <cell r="KA3922">
            <v>500</v>
          </cell>
          <cell r="KB3922">
            <v>1</v>
          </cell>
          <cell r="KC3922">
            <v>70</v>
          </cell>
        </row>
        <row r="3923">
          <cell r="A3923" t="str">
            <v>P16815</v>
          </cell>
          <cell r="KA3923">
            <v>500</v>
          </cell>
          <cell r="KB3923">
            <v>1</v>
          </cell>
          <cell r="KC3923">
            <v>70</v>
          </cell>
        </row>
        <row r="3924">
          <cell r="A3924" t="str">
            <v>P16826</v>
          </cell>
          <cell r="KA3924">
            <v>500</v>
          </cell>
          <cell r="KB3924">
            <v>1</v>
          </cell>
          <cell r="KC3924">
            <v>70</v>
          </cell>
        </row>
        <row r="3925">
          <cell r="A3925" t="str">
            <v>P16845</v>
          </cell>
          <cell r="KA3925">
            <v>500</v>
          </cell>
          <cell r="KB3925">
            <v>1</v>
          </cell>
          <cell r="KC3925">
            <v>60</v>
          </cell>
        </row>
        <row r="3926">
          <cell r="A3926" t="str">
            <v>P16737</v>
          </cell>
          <cell r="KA3926">
            <v>500</v>
          </cell>
          <cell r="KB3926">
            <v>1</v>
          </cell>
          <cell r="KC3926">
            <v>70</v>
          </cell>
        </row>
        <row r="3927">
          <cell r="A3927" t="str">
            <v>P16756</v>
          </cell>
          <cell r="KA3927">
            <v>500</v>
          </cell>
          <cell r="KB3927">
            <v>1</v>
          </cell>
          <cell r="KC3927">
            <v>70</v>
          </cell>
        </row>
        <row r="3928">
          <cell r="A3928" t="str">
            <v>P17150</v>
          </cell>
          <cell r="KA3928">
            <v>500</v>
          </cell>
          <cell r="KB3928">
            <v>1</v>
          </cell>
          <cell r="KC3928">
            <v>70</v>
          </cell>
        </row>
        <row r="3929">
          <cell r="A3929" t="str">
            <v>P17142</v>
          </cell>
          <cell r="KA3929">
            <v>500</v>
          </cell>
          <cell r="KB3929">
            <v>1</v>
          </cell>
          <cell r="KC3929">
            <v>20</v>
          </cell>
        </row>
        <row r="3930">
          <cell r="A3930" t="str">
            <v>P17113</v>
          </cell>
          <cell r="KA3930">
            <v>500</v>
          </cell>
          <cell r="KB3930">
            <v>1</v>
          </cell>
          <cell r="KC3930">
            <v>20</v>
          </cell>
        </row>
        <row r="3931">
          <cell r="A3931" t="str">
            <v>P17250</v>
          </cell>
          <cell r="KA3931">
            <v>500</v>
          </cell>
          <cell r="KB3931">
            <v>1</v>
          </cell>
          <cell r="KC3931">
            <v>70</v>
          </cell>
        </row>
        <row r="3932">
          <cell r="A3932" t="str">
            <v>P17195</v>
          </cell>
          <cell r="KA3932">
            <v>500</v>
          </cell>
          <cell r="KB3932">
            <v>1</v>
          </cell>
          <cell r="KC3932">
            <v>40</v>
          </cell>
        </row>
        <row r="3933">
          <cell r="A3933" t="str">
            <v>P17215</v>
          </cell>
          <cell r="KA3933">
            <v>500</v>
          </cell>
          <cell r="KB3933">
            <v>1</v>
          </cell>
          <cell r="KC3933">
            <v>30</v>
          </cell>
        </row>
        <row r="3934">
          <cell r="A3934" t="str">
            <v>P16691</v>
          </cell>
          <cell r="KA3934">
            <v>500</v>
          </cell>
          <cell r="KB3934">
            <v>1</v>
          </cell>
          <cell r="KC3934">
            <v>60</v>
          </cell>
        </row>
        <row r="3935">
          <cell r="A3935" t="str">
            <v>P16650</v>
          </cell>
          <cell r="KA3935">
            <v>500</v>
          </cell>
          <cell r="KB3935">
            <v>1</v>
          </cell>
          <cell r="KC3935">
            <v>70</v>
          </cell>
        </row>
        <row r="3936">
          <cell r="A3936" t="str">
            <v>P16666</v>
          </cell>
          <cell r="KA3936">
            <v>500</v>
          </cell>
          <cell r="KB3936">
            <v>1</v>
          </cell>
          <cell r="KC3936">
            <v>70</v>
          </cell>
        </row>
        <row r="3937">
          <cell r="A3937" t="str">
            <v>P16669</v>
          </cell>
          <cell r="KA3937">
            <v>500</v>
          </cell>
          <cell r="KB3937">
            <v>1</v>
          </cell>
          <cell r="KC3937">
            <v>70</v>
          </cell>
        </row>
        <row r="3938">
          <cell r="A3938" t="str">
            <v>P16405</v>
          </cell>
          <cell r="KA3938">
            <v>500</v>
          </cell>
          <cell r="KB3938">
            <v>1</v>
          </cell>
          <cell r="KC3938">
            <v>70</v>
          </cell>
        </row>
        <row r="3939">
          <cell r="A3939" t="str">
            <v>P16350</v>
          </cell>
          <cell r="KA3939">
            <v>500</v>
          </cell>
          <cell r="KB3939">
            <v>1</v>
          </cell>
          <cell r="KC3939">
            <v>70</v>
          </cell>
        </row>
        <row r="3940">
          <cell r="A3940" t="str">
            <v>P16353</v>
          </cell>
          <cell r="KA3940">
            <v>500</v>
          </cell>
          <cell r="KB3940">
            <v>1</v>
          </cell>
          <cell r="KC3940">
            <v>70</v>
          </cell>
        </row>
        <row r="3941">
          <cell r="A3941" t="str">
            <v>P16207</v>
          </cell>
          <cell r="KA3941">
            <v>500</v>
          </cell>
          <cell r="KB3941">
            <v>1</v>
          </cell>
          <cell r="KC3941">
            <v>20</v>
          </cell>
        </row>
        <row r="3942">
          <cell r="A3942" t="str">
            <v>P16232</v>
          </cell>
          <cell r="KA3942">
            <v>500</v>
          </cell>
          <cell r="KB3942">
            <v>1</v>
          </cell>
          <cell r="KC3942">
            <v>70</v>
          </cell>
        </row>
        <row r="3943">
          <cell r="A3943" t="str">
            <v>P12545</v>
          </cell>
          <cell r="KA3943">
            <v>500</v>
          </cell>
          <cell r="KB3943">
            <v>1</v>
          </cell>
          <cell r="KC3943">
            <v>70</v>
          </cell>
        </row>
        <row r="3944">
          <cell r="A3944" t="str">
            <v>P12424</v>
          </cell>
          <cell r="KA3944">
            <v>500</v>
          </cell>
          <cell r="KB3944">
            <v>1</v>
          </cell>
          <cell r="KC3944">
            <v>70</v>
          </cell>
        </row>
        <row r="3945">
          <cell r="A3945" t="str">
            <v>P12425</v>
          </cell>
          <cell r="KA3945">
            <v>500</v>
          </cell>
          <cell r="KB3945">
            <v>1</v>
          </cell>
          <cell r="KC3945">
            <v>70</v>
          </cell>
        </row>
        <row r="3946">
          <cell r="A3946" t="str">
            <v>P12311</v>
          </cell>
          <cell r="KA3946">
            <v>500</v>
          </cell>
          <cell r="KB3946">
            <v>1</v>
          </cell>
          <cell r="KC3946">
            <v>70</v>
          </cell>
        </row>
        <row r="3947">
          <cell r="A3947" t="str">
            <v>P12810</v>
          </cell>
          <cell r="KA3947">
            <v>500</v>
          </cell>
          <cell r="KB3947">
            <v>1</v>
          </cell>
          <cell r="KC3947">
            <v>60</v>
          </cell>
        </row>
        <row r="3948">
          <cell r="A3948" t="str">
            <v>P12674</v>
          </cell>
          <cell r="KA3948">
            <v>500</v>
          </cell>
          <cell r="KB3948">
            <v>1</v>
          </cell>
          <cell r="KC3948">
            <v>70</v>
          </cell>
        </row>
        <row r="3949">
          <cell r="A3949" t="str">
            <v>P13019</v>
          </cell>
          <cell r="KA3949">
            <v>500</v>
          </cell>
          <cell r="KB3949">
            <v>1</v>
          </cell>
          <cell r="KC3949">
            <v>70</v>
          </cell>
        </row>
        <row r="3950">
          <cell r="A3950" t="str">
            <v>P13020</v>
          </cell>
          <cell r="KA3950">
            <v>500</v>
          </cell>
          <cell r="KB3950">
            <v>1</v>
          </cell>
          <cell r="KC3950">
            <v>70</v>
          </cell>
        </row>
        <row r="3951">
          <cell r="A3951" t="str">
            <v>P13035</v>
          </cell>
          <cell r="KA3951">
            <v>500</v>
          </cell>
          <cell r="KB3951">
            <v>1</v>
          </cell>
          <cell r="KC3951">
            <v>70</v>
          </cell>
        </row>
        <row r="3952">
          <cell r="A3952" t="str">
            <v>P12986</v>
          </cell>
          <cell r="KA3952">
            <v>500</v>
          </cell>
          <cell r="KB3952">
            <v>1</v>
          </cell>
          <cell r="KC3952">
            <v>70</v>
          </cell>
        </row>
        <row r="3953">
          <cell r="A3953" t="str">
            <v>P12918</v>
          </cell>
          <cell r="KA3953">
            <v>500</v>
          </cell>
          <cell r="KB3953">
            <v>1</v>
          </cell>
          <cell r="KC3953">
            <v>70</v>
          </cell>
        </row>
        <row r="3954">
          <cell r="A3954" t="str">
            <v>P12939</v>
          </cell>
          <cell r="KA3954">
            <v>500</v>
          </cell>
          <cell r="KB3954">
            <v>1</v>
          </cell>
          <cell r="KC3954">
            <v>40</v>
          </cell>
        </row>
        <row r="3955">
          <cell r="A3955" t="str">
            <v>P13136</v>
          </cell>
          <cell r="KA3955">
            <v>500</v>
          </cell>
          <cell r="KB3955">
            <v>1</v>
          </cell>
          <cell r="KC3955">
            <v>70</v>
          </cell>
        </row>
        <row r="3956">
          <cell r="A3956" t="str">
            <v>P13142</v>
          </cell>
          <cell r="KA3956">
            <v>500</v>
          </cell>
          <cell r="KB3956">
            <v>1</v>
          </cell>
          <cell r="KC3956">
            <v>20</v>
          </cell>
        </row>
        <row r="3957">
          <cell r="A3957" t="str">
            <v>P13161</v>
          </cell>
          <cell r="KA3957">
            <v>500</v>
          </cell>
          <cell r="KB3957">
            <v>1</v>
          </cell>
          <cell r="KC3957">
            <v>70</v>
          </cell>
        </row>
        <row r="3958">
          <cell r="A3958" t="str">
            <v>P13323</v>
          </cell>
          <cell r="KA3958">
            <v>500</v>
          </cell>
          <cell r="KB3958">
            <v>1</v>
          </cell>
          <cell r="KC3958">
            <v>70</v>
          </cell>
        </row>
        <row r="3959">
          <cell r="A3959" t="str">
            <v>P13364</v>
          </cell>
          <cell r="KA3959">
            <v>500</v>
          </cell>
          <cell r="KB3959">
            <v>1</v>
          </cell>
          <cell r="KC3959">
            <v>20</v>
          </cell>
        </row>
        <row r="3960">
          <cell r="A3960" t="str">
            <v>P13468</v>
          </cell>
          <cell r="KA3960">
            <v>500</v>
          </cell>
          <cell r="KB3960">
            <v>1</v>
          </cell>
          <cell r="KC3960">
            <v>20</v>
          </cell>
        </row>
        <row r="3961">
          <cell r="A3961" t="str">
            <v>P13514</v>
          </cell>
          <cell r="KA3961">
            <v>500</v>
          </cell>
          <cell r="KB3961">
            <v>1</v>
          </cell>
          <cell r="KC3961">
            <v>70</v>
          </cell>
        </row>
        <row r="3962">
          <cell r="A3962" t="str">
            <v>P13581</v>
          </cell>
          <cell r="KA3962">
            <v>500</v>
          </cell>
          <cell r="KB3962">
            <v>1</v>
          </cell>
          <cell r="KC3962">
            <v>70</v>
          </cell>
        </row>
        <row r="3963">
          <cell r="A3963" t="str">
            <v>P13957</v>
          </cell>
          <cell r="KA3963">
            <v>500</v>
          </cell>
          <cell r="KB3963">
            <v>1</v>
          </cell>
          <cell r="KC3963">
            <v>70</v>
          </cell>
        </row>
        <row r="3964">
          <cell r="A3964" t="str">
            <v>P13928</v>
          </cell>
          <cell r="KA3964">
            <v>500</v>
          </cell>
          <cell r="KB3964">
            <v>1</v>
          </cell>
          <cell r="KC3964">
            <v>70</v>
          </cell>
        </row>
        <row r="3965">
          <cell r="A3965" t="str">
            <v>P14064</v>
          </cell>
          <cell r="KA3965">
            <v>500</v>
          </cell>
          <cell r="KB3965">
            <v>1</v>
          </cell>
          <cell r="KC3965">
            <v>70</v>
          </cell>
        </row>
        <row r="3966">
          <cell r="A3966" t="str">
            <v>P14065</v>
          </cell>
          <cell r="KA3966">
            <v>500</v>
          </cell>
          <cell r="KB3966">
            <v>1</v>
          </cell>
          <cell r="KC3966">
            <v>60</v>
          </cell>
        </row>
        <row r="3967">
          <cell r="A3967" t="str">
            <v>P14217</v>
          </cell>
          <cell r="KA3967">
            <v>500</v>
          </cell>
          <cell r="KB3967">
            <v>1</v>
          </cell>
          <cell r="KC3967">
            <v>70</v>
          </cell>
        </row>
        <row r="3968">
          <cell r="A3968" t="str">
            <v>P13615</v>
          </cell>
          <cell r="KA3968">
            <v>500</v>
          </cell>
          <cell r="KB3968">
            <v>1</v>
          </cell>
          <cell r="KC3968">
            <v>70</v>
          </cell>
        </row>
        <row r="3969">
          <cell r="A3969" t="str">
            <v>P13760</v>
          </cell>
          <cell r="KA3969">
            <v>500</v>
          </cell>
          <cell r="KB3969">
            <v>1</v>
          </cell>
          <cell r="KC3969">
            <v>70</v>
          </cell>
        </row>
        <row r="3970">
          <cell r="A3970" t="str">
            <v>P13807</v>
          </cell>
          <cell r="KA3970">
            <v>500</v>
          </cell>
          <cell r="KB3970">
            <v>1</v>
          </cell>
          <cell r="KC3970">
            <v>10</v>
          </cell>
        </row>
        <row r="3971">
          <cell r="A3971" t="str">
            <v>P13912</v>
          </cell>
          <cell r="KA3971">
            <v>500</v>
          </cell>
          <cell r="KB3971">
            <v>1</v>
          </cell>
          <cell r="KC3971">
            <v>70</v>
          </cell>
        </row>
        <row r="3972">
          <cell r="A3972" t="str">
            <v>P14808</v>
          </cell>
          <cell r="KA3972">
            <v>500</v>
          </cell>
          <cell r="KB3972">
            <v>1</v>
          </cell>
          <cell r="KC3972">
            <v>20</v>
          </cell>
        </row>
        <row r="3973">
          <cell r="A3973" t="str">
            <v>P14859</v>
          </cell>
          <cell r="KA3973">
            <v>500</v>
          </cell>
          <cell r="KB3973">
            <v>1</v>
          </cell>
          <cell r="KC3973">
            <v>70</v>
          </cell>
        </row>
        <row r="3974">
          <cell r="A3974" t="str">
            <v>P14683</v>
          </cell>
          <cell r="KA3974">
            <v>500</v>
          </cell>
          <cell r="KB3974">
            <v>1</v>
          </cell>
          <cell r="KC3974">
            <v>70</v>
          </cell>
        </row>
        <row r="3975">
          <cell r="A3975" t="str">
            <v>P14715</v>
          </cell>
          <cell r="KA3975">
            <v>500</v>
          </cell>
          <cell r="KB3975">
            <v>1</v>
          </cell>
          <cell r="KC3975">
            <v>70</v>
          </cell>
        </row>
        <row r="3976">
          <cell r="A3976" t="str">
            <v>P14721</v>
          </cell>
          <cell r="KA3976">
            <v>500</v>
          </cell>
          <cell r="KB3976">
            <v>1</v>
          </cell>
          <cell r="KC3976">
            <v>70</v>
          </cell>
        </row>
        <row r="3977">
          <cell r="A3977" t="str">
            <v>P14722</v>
          </cell>
          <cell r="KA3977">
            <v>500</v>
          </cell>
          <cell r="KB3977">
            <v>1</v>
          </cell>
          <cell r="KC3977">
            <v>70</v>
          </cell>
        </row>
        <row r="3978">
          <cell r="A3978" t="str">
            <v>P14726</v>
          </cell>
          <cell r="KA3978">
            <v>500</v>
          </cell>
          <cell r="KB3978">
            <v>1</v>
          </cell>
          <cell r="KC3978">
            <v>70</v>
          </cell>
        </row>
        <row r="3979">
          <cell r="A3979" t="str">
            <v>P14741</v>
          </cell>
          <cell r="KA3979">
            <v>500</v>
          </cell>
          <cell r="KB3979">
            <v>1</v>
          </cell>
          <cell r="KC3979">
            <v>70</v>
          </cell>
        </row>
        <row r="3980">
          <cell r="A3980" t="str">
            <v>P14779</v>
          </cell>
          <cell r="KA3980">
            <v>500</v>
          </cell>
          <cell r="KB3980">
            <v>1</v>
          </cell>
          <cell r="KC3980">
            <v>70</v>
          </cell>
        </row>
        <row r="3981">
          <cell r="A3981" t="str">
            <v>P14586</v>
          </cell>
          <cell r="KA3981">
            <v>250</v>
          </cell>
          <cell r="KB3981">
            <v>1</v>
          </cell>
          <cell r="KC3981">
            <v>40</v>
          </cell>
        </row>
        <row r="3982">
          <cell r="A3982" t="str">
            <v>P14568</v>
          </cell>
          <cell r="KA3982">
            <v>500</v>
          </cell>
          <cell r="KB3982">
            <v>1</v>
          </cell>
          <cell r="KC3982">
            <v>70</v>
          </cell>
        </row>
        <row r="3983">
          <cell r="A3983" t="str">
            <v>P14404</v>
          </cell>
          <cell r="KA3983">
            <v>500</v>
          </cell>
          <cell r="KB3983">
            <v>1</v>
          </cell>
          <cell r="KC3983">
            <v>60</v>
          </cell>
        </row>
        <row r="3984">
          <cell r="A3984" t="str">
            <v>P14341</v>
          </cell>
          <cell r="KA3984">
            <v>500</v>
          </cell>
          <cell r="KB3984">
            <v>1</v>
          </cell>
          <cell r="KC3984">
            <v>70</v>
          </cell>
        </row>
        <row r="3985">
          <cell r="A3985" t="str">
            <v>P14366</v>
          </cell>
          <cell r="KA3985">
            <v>500</v>
          </cell>
          <cell r="KB3985">
            <v>1</v>
          </cell>
          <cell r="KC3985">
            <v>70</v>
          </cell>
        </row>
        <row r="3986">
          <cell r="A3986" t="str">
            <v>P11617</v>
          </cell>
          <cell r="KA3986">
            <v>500</v>
          </cell>
          <cell r="KB3986">
            <v>1</v>
          </cell>
          <cell r="KC3986">
            <v>70</v>
          </cell>
        </row>
        <row r="3987">
          <cell r="A3987" t="str">
            <v>P11618</v>
          </cell>
          <cell r="KA3987">
            <v>500</v>
          </cell>
          <cell r="KB3987">
            <v>1</v>
          </cell>
          <cell r="KC3987">
            <v>70</v>
          </cell>
        </row>
        <row r="3988">
          <cell r="A3988" t="str">
            <v>P11516</v>
          </cell>
          <cell r="KA3988">
            <v>500</v>
          </cell>
          <cell r="KB3988">
            <v>1</v>
          </cell>
          <cell r="KC3988">
            <v>70</v>
          </cell>
        </row>
        <row r="3989">
          <cell r="A3989" t="str">
            <v>P11393</v>
          </cell>
          <cell r="KA3989">
            <v>500</v>
          </cell>
          <cell r="KB3989">
            <v>1</v>
          </cell>
          <cell r="KC3989">
            <v>70</v>
          </cell>
        </row>
        <row r="3990">
          <cell r="A3990" t="str">
            <v>P11424</v>
          </cell>
          <cell r="KA3990">
            <v>500</v>
          </cell>
          <cell r="KB3990">
            <v>1</v>
          </cell>
          <cell r="KC3990">
            <v>70</v>
          </cell>
        </row>
        <row r="3991">
          <cell r="A3991" t="str">
            <v>P11425</v>
          </cell>
          <cell r="KA3991">
            <v>500</v>
          </cell>
          <cell r="KB3991">
            <v>1</v>
          </cell>
          <cell r="KC3991">
            <v>60</v>
          </cell>
        </row>
        <row r="3992">
          <cell r="A3992" t="str">
            <v>P11483</v>
          </cell>
          <cell r="KA3992">
            <v>500</v>
          </cell>
          <cell r="KB3992">
            <v>1</v>
          </cell>
          <cell r="KC3992">
            <v>10</v>
          </cell>
        </row>
        <row r="3993">
          <cell r="A3993" t="str">
            <v>P11081</v>
          </cell>
          <cell r="KA3993">
            <v>500</v>
          </cell>
          <cell r="KB3993">
            <v>1</v>
          </cell>
          <cell r="KC3993">
            <v>30</v>
          </cell>
        </row>
        <row r="3994">
          <cell r="A3994" t="str">
            <v>P11209</v>
          </cell>
          <cell r="KA3994">
            <v>500</v>
          </cell>
          <cell r="KB3994">
            <v>1</v>
          </cell>
          <cell r="KC3994">
            <v>70</v>
          </cell>
        </row>
        <row r="3995">
          <cell r="A3995" t="str">
            <v>P11320</v>
          </cell>
          <cell r="KA3995">
            <v>500</v>
          </cell>
          <cell r="KB3995">
            <v>1</v>
          </cell>
          <cell r="KC3995">
            <v>70</v>
          </cell>
        </row>
        <row r="3996">
          <cell r="A3996" t="str">
            <v>P11972</v>
          </cell>
          <cell r="KA3996">
            <v>500</v>
          </cell>
          <cell r="KB3996">
            <v>1</v>
          </cell>
          <cell r="KC3996">
            <v>70</v>
          </cell>
        </row>
        <row r="3997">
          <cell r="A3997" t="str">
            <v>P11967</v>
          </cell>
          <cell r="KA3997">
            <v>500</v>
          </cell>
          <cell r="KB3997">
            <v>1</v>
          </cell>
          <cell r="KC3997">
            <v>20</v>
          </cell>
        </row>
        <row r="3998">
          <cell r="A3998" t="str">
            <v>P11968</v>
          </cell>
          <cell r="KA3998">
            <v>500</v>
          </cell>
          <cell r="KB3998">
            <v>1</v>
          </cell>
          <cell r="KC3998">
            <v>10</v>
          </cell>
        </row>
        <row r="3999">
          <cell r="A3999" t="str">
            <v>P11969</v>
          </cell>
          <cell r="KA3999">
            <v>500</v>
          </cell>
          <cell r="KB3999">
            <v>1</v>
          </cell>
          <cell r="KC3999">
            <v>20</v>
          </cell>
        </row>
        <row r="4000">
          <cell r="A4000" t="str">
            <v>P11984</v>
          </cell>
          <cell r="KA4000">
            <v>500</v>
          </cell>
          <cell r="KB4000">
            <v>1</v>
          </cell>
          <cell r="KC4000">
            <v>20</v>
          </cell>
        </row>
        <row r="4001">
          <cell r="A4001" t="str">
            <v>P11659</v>
          </cell>
          <cell r="KA4001">
            <v>500</v>
          </cell>
          <cell r="KB4001">
            <v>1</v>
          </cell>
          <cell r="KC4001">
            <v>20</v>
          </cell>
        </row>
        <row r="4002">
          <cell r="A4002" t="str">
            <v>P09968</v>
          </cell>
          <cell r="KA4002">
            <v>500</v>
          </cell>
          <cell r="KB4002">
            <v>1</v>
          </cell>
          <cell r="KC4002">
            <v>70</v>
          </cell>
        </row>
        <row r="4003">
          <cell r="A4003" t="str">
            <v>P09976</v>
          </cell>
          <cell r="KA4003">
            <v>500</v>
          </cell>
          <cell r="KB4003">
            <v>1</v>
          </cell>
          <cell r="KC4003">
            <v>70</v>
          </cell>
        </row>
        <row r="4004">
          <cell r="A4004" t="str">
            <v>P09785</v>
          </cell>
          <cell r="KA4004">
            <v>500</v>
          </cell>
          <cell r="KB4004">
            <v>1</v>
          </cell>
          <cell r="KC4004">
            <v>70</v>
          </cell>
        </row>
        <row r="4005">
          <cell r="A4005" t="str">
            <v>P09824</v>
          </cell>
          <cell r="KA4005">
            <v>500</v>
          </cell>
          <cell r="KB4005">
            <v>1</v>
          </cell>
          <cell r="KC4005">
            <v>70</v>
          </cell>
        </row>
        <row r="4006">
          <cell r="A4006" t="str">
            <v>P09831</v>
          </cell>
          <cell r="KA4006">
            <v>500</v>
          </cell>
          <cell r="KB4006">
            <v>1</v>
          </cell>
          <cell r="KC4006">
            <v>70</v>
          </cell>
        </row>
        <row r="4007">
          <cell r="A4007" t="str">
            <v>P09835</v>
          </cell>
          <cell r="KA4007">
            <v>500</v>
          </cell>
          <cell r="KB4007">
            <v>1</v>
          </cell>
          <cell r="KC4007">
            <v>70</v>
          </cell>
        </row>
        <row r="4008">
          <cell r="A4008" t="str">
            <v>P09836</v>
          </cell>
          <cell r="KA4008">
            <v>500</v>
          </cell>
          <cell r="KB4008">
            <v>1</v>
          </cell>
          <cell r="KC4008">
            <v>10</v>
          </cell>
        </row>
        <row r="4009">
          <cell r="A4009" t="str">
            <v>P09848</v>
          </cell>
          <cell r="KA4009">
            <v>500</v>
          </cell>
          <cell r="KB4009">
            <v>1</v>
          </cell>
          <cell r="KC4009">
            <v>20</v>
          </cell>
        </row>
        <row r="4010">
          <cell r="A4010" t="str">
            <v>P09856</v>
          </cell>
          <cell r="KA4010">
            <v>500</v>
          </cell>
          <cell r="KB4010">
            <v>1</v>
          </cell>
          <cell r="KC4010">
            <v>20</v>
          </cell>
        </row>
        <row r="4011">
          <cell r="A4011" t="str">
            <v>P09900</v>
          </cell>
          <cell r="KA4011">
            <v>500</v>
          </cell>
          <cell r="KB4011">
            <v>1</v>
          </cell>
          <cell r="KC4011">
            <v>70</v>
          </cell>
        </row>
        <row r="4012">
          <cell r="A4012" t="str">
            <v>P09906</v>
          </cell>
          <cell r="KA4012">
            <v>500</v>
          </cell>
          <cell r="KB4012">
            <v>1</v>
          </cell>
          <cell r="KC4012">
            <v>70</v>
          </cell>
        </row>
        <row r="4013">
          <cell r="A4013" t="str">
            <v>P10363</v>
          </cell>
          <cell r="KA4013">
            <v>500</v>
          </cell>
          <cell r="KB4013">
            <v>1</v>
          </cell>
          <cell r="KC4013">
            <v>70</v>
          </cell>
        </row>
        <row r="4014">
          <cell r="A4014" t="str">
            <v>P10702</v>
          </cell>
          <cell r="KA4014">
            <v>500</v>
          </cell>
          <cell r="KB4014">
            <v>1</v>
          </cell>
          <cell r="KC4014">
            <v>70</v>
          </cell>
        </row>
        <row r="4015">
          <cell r="A4015" t="str">
            <v>P10721</v>
          </cell>
          <cell r="KA4015">
            <v>500</v>
          </cell>
          <cell r="KB4015">
            <v>1</v>
          </cell>
          <cell r="KC4015">
            <v>30</v>
          </cell>
        </row>
        <row r="4016">
          <cell r="A4016" t="str">
            <v>P10950</v>
          </cell>
          <cell r="KA4016">
            <v>500</v>
          </cell>
          <cell r="KB4016">
            <v>1</v>
          </cell>
          <cell r="KC4016">
            <v>70</v>
          </cell>
        </row>
        <row r="4017">
          <cell r="A4017" t="str">
            <v>P10985</v>
          </cell>
          <cell r="KA4017">
            <v>500</v>
          </cell>
          <cell r="KB4017">
            <v>1</v>
          </cell>
          <cell r="KC4017">
            <v>70</v>
          </cell>
        </row>
        <row r="4018">
          <cell r="A4018" t="str">
            <v>P10918</v>
          </cell>
          <cell r="KA4018">
            <v>500</v>
          </cell>
          <cell r="KB4018">
            <v>1</v>
          </cell>
          <cell r="KC4018">
            <v>30</v>
          </cell>
        </row>
        <row r="4019">
          <cell r="A4019" t="str">
            <v>P10915</v>
          </cell>
          <cell r="KA4019">
            <v>500</v>
          </cell>
          <cell r="KB4019">
            <v>1</v>
          </cell>
          <cell r="KC4019">
            <v>70</v>
          </cell>
        </row>
        <row r="4020">
          <cell r="A4020" t="str">
            <v>P10557</v>
          </cell>
          <cell r="KA4020">
            <v>500</v>
          </cell>
          <cell r="KB4020">
            <v>1</v>
          </cell>
          <cell r="KC4020">
            <v>20</v>
          </cell>
        </row>
        <row r="4021">
          <cell r="A4021" t="str">
            <v>P10658</v>
          </cell>
          <cell r="KA4021">
            <v>500</v>
          </cell>
          <cell r="KB4021">
            <v>1</v>
          </cell>
          <cell r="KC4021">
            <v>70</v>
          </cell>
        </row>
        <row r="4022">
          <cell r="A4022" t="str">
            <v>P08424</v>
          </cell>
          <cell r="KA4022">
            <v>500</v>
          </cell>
          <cell r="KB4022">
            <v>1</v>
          </cell>
          <cell r="KC4022">
            <v>70</v>
          </cell>
        </row>
        <row r="4023">
          <cell r="A4023" t="str">
            <v>P08465</v>
          </cell>
          <cell r="KA4023">
            <v>500</v>
          </cell>
          <cell r="KB4023">
            <v>1</v>
          </cell>
          <cell r="KC4023">
            <v>70</v>
          </cell>
        </row>
        <row r="4024">
          <cell r="A4024" t="str">
            <v>P08463</v>
          </cell>
          <cell r="KA4024">
            <v>500</v>
          </cell>
          <cell r="KB4024">
            <v>1</v>
          </cell>
          <cell r="KC4024">
            <v>70</v>
          </cell>
        </row>
        <row r="4025">
          <cell r="A4025" t="str">
            <v>P08355</v>
          </cell>
          <cell r="KA4025">
            <v>500</v>
          </cell>
          <cell r="KB4025">
            <v>1</v>
          </cell>
          <cell r="KC4025">
            <v>70</v>
          </cell>
        </row>
        <row r="4026">
          <cell r="A4026" t="str">
            <v>P08320</v>
          </cell>
          <cell r="KA4026">
            <v>500</v>
          </cell>
          <cell r="KB4026">
            <v>1</v>
          </cell>
          <cell r="KC4026">
            <v>10</v>
          </cell>
        </row>
        <row r="4027">
          <cell r="A4027" t="str">
            <v>P08350</v>
          </cell>
          <cell r="KA4027">
            <v>500</v>
          </cell>
          <cell r="KB4027">
            <v>1</v>
          </cell>
          <cell r="KC4027">
            <v>70</v>
          </cell>
        </row>
        <row r="4028">
          <cell r="A4028" t="str">
            <v>P08221</v>
          </cell>
          <cell r="KA4028">
            <v>500</v>
          </cell>
          <cell r="KB4028">
            <v>1</v>
          </cell>
          <cell r="KC4028">
            <v>70</v>
          </cell>
        </row>
        <row r="4029">
          <cell r="A4029" t="str">
            <v>P08233</v>
          </cell>
          <cell r="KA4029">
            <v>500</v>
          </cell>
          <cell r="KB4029">
            <v>1</v>
          </cell>
          <cell r="KC4029">
            <v>70</v>
          </cell>
        </row>
        <row r="4030">
          <cell r="A4030" t="str">
            <v>P08289</v>
          </cell>
          <cell r="KA4030">
            <v>500</v>
          </cell>
          <cell r="KB4030">
            <v>1</v>
          </cell>
          <cell r="KC4030">
            <v>70</v>
          </cell>
        </row>
        <row r="4031">
          <cell r="A4031" t="str">
            <v>P08308</v>
          </cell>
          <cell r="KA4031">
            <v>500</v>
          </cell>
          <cell r="KB4031">
            <v>1</v>
          </cell>
          <cell r="KC4031">
            <v>70</v>
          </cell>
        </row>
        <row r="4032">
          <cell r="A4032" t="str">
            <v>P08135</v>
          </cell>
          <cell r="KA4032">
            <v>500</v>
          </cell>
          <cell r="KB4032">
            <v>1</v>
          </cell>
          <cell r="KC4032">
            <v>70</v>
          </cell>
        </row>
        <row r="4033">
          <cell r="A4033" t="str">
            <v>P08144</v>
          </cell>
          <cell r="KA4033">
            <v>500</v>
          </cell>
          <cell r="KB4033">
            <v>1</v>
          </cell>
          <cell r="KC4033">
            <v>70</v>
          </cell>
        </row>
        <row r="4034">
          <cell r="A4034" t="str">
            <v>P08030</v>
          </cell>
          <cell r="KA4034">
            <v>500</v>
          </cell>
          <cell r="KB4034">
            <v>1</v>
          </cell>
          <cell r="KC4034">
            <v>20</v>
          </cell>
        </row>
        <row r="4035">
          <cell r="A4035" t="str">
            <v>P08031</v>
          </cell>
          <cell r="KA4035">
            <v>500</v>
          </cell>
          <cell r="KB4035">
            <v>1</v>
          </cell>
          <cell r="KC4035">
            <v>20</v>
          </cell>
        </row>
        <row r="4036">
          <cell r="A4036" t="str">
            <v>P08022</v>
          </cell>
          <cell r="KA4036">
            <v>500</v>
          </cell>
          <cell r="KB4036">
            <v>1</v>
          </cell>
          <cell r="KC4036">
            <v>70</v>
          </cell>
        </row>
        <row r="4037">
          <cell r="A4037" t="str">
            <v>P08059</v>
          </cell>
          <cell r="KA4037">
            <v>500</v>
          </cell>
          <cell r="KB4037">
            <v>1</v>
          </cell>
          <cell r="KC4037">
            <v>20</v>
          </cell>
        </row>
        <row r="4038">
          <cell r="A4038" t="str">
            <v>P07783</v>
          </cell>
          <cell r="KA4038">
            <v>500</v>
          </cell>
          <cell r="KB4038">
            <v>1</v>
          </cell>
          <cell r="KC4038">
            <v>70</v>
          </cell>
        </row>
        <row r="4039">
          <cell r="A4039" t="str">
            <v>P07891</v>
          </cell>
          <cell r="KA4039">
            <v>500</v>
          </cell>
          <cell r="KB4039">
            <v>1</v>
          </cell>
          <cell r="KC4039">
            <v>70</v>
          </cell>
        </row>
        <row r="4040">
          <cell r="A4040" t="str">
            <v>P07909</v>
          </cell>
          <cell r="KA4040">
            <v>500</v>
          </cell>
          <cell r="KB4040">
            <v>1</v>
          </cell>
          <cell r="KC4040">
            <v>10</v>
          </cell>
        </row>
        <row r="4041">
          <cell r="A4041" t="str">
            <v>P07299</v>
          </cell>
          <cell r="KA4041">
            <v>500</v>
          </cell>
          <cell r="KB4041">
            <v>1</v>
          </cell>
          <cell r="KC4041">
            <v>70</v>
          </cell>
        </row>
        <row r="4042">
          <cell r="A4042" t="str">
            <v>P07326</v>
          </cell>
          <cell r="KA4042">
            <v>500</v>
          </cell>
          <cell r="KB4042">
            <v>1</v>
          </cell>
          <cell r="KC4042">
            <v>20</v>
          </cell>
        </row>
        <row r="4043">
          <cell r="A4043" t="str">
            <v>P07338</v>
          </cell>
          <cell r="KA4043">
            <v>500</v>
          </cell>
          <cell r="KB4043">
            <v>1</v>
          </cell>
          <cell r="KC4043">
            <v>70</v>
          </cell>
        </row>
        <row r="4044">
          <cell r="A4044" t="str">
            <v>P07459</v>
          </cell>
          <cell r="KA4044">
            <v>500</v>
          </cell>
          <cell r="KB4044">
            <v>1</v>
          </cell>
          <cell r="KC4044">
            <v>70</v>
          </cell>
        </row>
        <row r="4045">
          <cell r="A4045" t="str">
            <v>P07406</v>
          </cell>
          <cell r="KA4045">
            <v>500</v>
          </cell>
          <cell r="KB4045">
            <v>1</v>
          </cell>
          <cell r="KC4045">
            <v>70</v>
          </cell>
        </row>
        <row r="4046">
          <cell r="A4046" t="str">
            <v>P07265</v>
          </cell>
          <cell r="KA4046">
            <v>500</v>
          </cell>
          <cell r="KB4046">
            <v>1</v>
          </cell>
          <cell r="KC4046">
            <v>20</v>
          </cell>
        </row>
        <row r="4047">
          <cell r="A4047" t="str">
            <v>P07126</v>
          </cell>
          <cell r="KA4047">
            <v>500</v>
          </cell>
          <cell r="KB4047">
            <v>1</v>
          </cell>
          <cell r="KC4047">
            <v>10</v>
          </cell>
        </row>
        <row r="4048">
          <cell r="A4048" t="str">
            <v>P07132</v>
          </cell>
          <cell r="KA4048">
            <v>500</v>
          </cell>
          <cell r="KB4048">
            <v>1</v>
          </cell>
          <cell r="KC4048">
            <v>70</v>
          </cell>
        </row>
        <row r="4049">
          <cell r="A4049" t="str">
            <v>P07195</v>
          </cell>
          <cell r="KA4049">
            <v>500</v>
          </cell>
          <cell r="KB4049">
            <v>1</v>
          </cell>
          <cell r="KC4049">
            <v>70</v>
          </cell>
        </row>
        <row r="4050">
          <cell r="A4050" t="str">
            <v>P07203</v>
          </cell>
          <cell r="KA4050">
            <v>500</v>
          </cell>
          <cell r="KB4050">
            <v>1</v>
          </cell>
          <cell r="KC4050">
            <v>70</v>
          </cell>
        </row>
        <row r="4051">
          <cell r="A4051" t="str">
            <v>P07615</v>
          </cell>
          <cell r="KA4051">
            <v>500</v>
          </cell>
          <cell r="KB4051">
            <v>1</v>
          </cell>
          <cell r="KC4051">
            <v>40</v>
          </cell>
        </row>
        <row r="4052">
          <cell r="A4052" t="str">
            <v>P07625</v>
          </cell>
          <cell r="KA4052">
            <v>500</v>
          </cell>
          <cell r="KB4052">
            <v>1</v>
          </cell>
          <cell r="KC4052">
            <v>70</v>
          </cell>
        </row>
        <row r="4053">
          <cell r="A4053" t="str">
            <v>P07516</v>
          </cell>
          <cell r="KA4053">
            <v>500</v>
          </cell>
          <cell r="KB4053">
            <v>1</v>
          </cell>
          <cell r="KC4053">
            <v>70</v>
          </cell>
        </row>
        <row r="4054">
          <cell r="A4054" t="str">
            <v>P07484</v>
          </cell>
          <cell r="KA4054">
            <v>500</v>
          </cell>
          <cell r="KB4054">
            <v>1</v>
          </cell>
          <cell r="KC4054">
            <v>70</v>
          </cell>
        </row>
        <row r="4055">
          <cell r="A4055" t="str">
            <v>P07668</v>
          </cell>
          <cell r="KA4055">
            <v>500</v>
          </cell>
          <cell r="KB4055">
            <v>1</v>
          </cell>
          <cell r="KC4055">
            <v>70</v>
          </cell>
        </row>
        <row r="4056">
          <cell r="A4056" t="str">
            <v>P07697</v>
          </cell>
          <cell r="KA4056">
            <v>500</v>
          </cell>
          <cell r="KB4056">
            <v>1</v>
          </cell>
          <cell r="KC4056">
            <v>70</v>
          </cell>
        </row>
        <row r="4057">
          <cell r="A4057" t="str">
            <v>P07703</v>
          </cell>
          <cell r="KA4057">
            <v>200</v>
          </cell>
          <cell r="KB4057">
            <v>6</v>
          </cell>
          <cell r="KC4057">
            <v>16</v>
          </cell>
        </row>
        <row r="4058">
          <cell r="A4058" t="str">
            <v>P07687</v>
          </cell>
          <cell r="KA4058">
            <v>500</v>
          </cell>
          <cell r="KB4058">
            <v>1</v>
          </cell>
          <cell r="KC4058">
            <v>10</v>
          </cell>
        </row>
        <row r="4059">
          <cell r="A4059" t="str">
            <v>P07678</v>
          </cell>
          <cell r="KA4059">
            <v>500</v>
          </cell>
          <cell r="KB4059">
            <v>1</v>
          </cell>
          <cell r="KC4059">
            <v>70</v>
          </cell>
        </row>
        <row r="4060">
          <cell r="A4060" t="str">
            <v>P07723</v>
          </cell>
          <cell r="KA4060">
            <v>500</v>
          </cell>
          <cell r="KB4060">
            <v>1</v>
          </cell>
          <cell r="KC4060">
            <v>10</v>
          </cell>
        </row>
        <row r="4061">
          <cell r="A4061" t="str">
            <v>P07747</v>
          </cell>
          <cell r="KA4061">
            <v>500</v>
          </cell>
          <cell r="KB4061">
            <v>1</v>
          </cell>
          <cell r="KC4061">
            <v>70</v>
          </cell>
        </row>
        <row r="4062">
          <cell r="A4062" t="str">
            <v>P09515</v>
          </cell>
          <cell r="KA4062">
            <v>500</v>
          </cell>
          <cell r="KB4062">
            <v>1</v>
          </cell>
          <cell r="KC4062">
            <v>70</v>
          </cell>
        </row>
        <row r="4063">
          <cell r="A4063" t="str">
            <v>P09646</v>
          </cell>
          <cell r="KA4063">
            <v>500</v>
          </cell>
          <cell r="KB4063">
            <v>1</v>
          </cell>
          <cell r="KC4063">
            <v>70</v>
          </cell>
        </row>
        <row r="4064">
          <cell r="A4064" t="str">
            <v>P09690</v>
          </cell>
          <cell r="KA4064">
            <v>500</v>
          </cell>
          <cell r="KB4064">
            <v>1</v>
          </cell>
          <cell r="KC4064">
            <v>70</v>
          </cell>
        </row>
        <row r="4065">
          <cell r="A4065" t="str">
            <v>P09728</v>
          </cell>
          <cell r="KA4065">
            <v>500</v>
          </cell>
          <cell r="KB4065">
            <v>1</v>
          </cell>
          <cell r="KC4065">
            <v>70</v>
          </cell>
        </row>
        <row r="4066">
          <cell r="A4066" t="str">
            <v>P09740</v>
          </cell>
          <cell r="KA4066">
            <v>500</v>
          </cell>
          <cell r="KB4066">
            <v>1</v>
          </cell>
          <cell r="KC4066">
            <v>10</v>
          </cell>
        </row>
        <row r="4067">
          <cell r="A4067" t="str">
            <v>P09765</v>
          </cell>
          <cell r="KA4067">
            <v>500</v>
          </cell>
          <cell r="KB4067">
            <v>1</v>
          </cell>
          <cell r="KC4067">
            <v>70</v>
          </cell>
        </row>
        <row r="4068">
          <cell r="A4068" t="str">
            <v>P09766</v>
          </cell>
          <cell r="KA4068">
            <v>500</v>
          </cell>
          <cell r="KB4068">
            <v>1</v>
          </cell>
          <cell r="KC4068">
            <v>70</v>
          </cell>
        </row>
        <row r="4069">
          <cell r="A4069" t="str">
            <v>P09125</v>
          </cell>
          <cell r="KA4069">
            <v>500</v>
          </cell>
          <cell r="KB4069">
            <v>1</v>
          </cell>
          <cell r="KC4069">
            <v>40</v>
          </cell>
        </row>
        <row r="4070">
          <cell r="A4070" t="str">
            <v>P09170</v>
          </cell>
          <cell r="KA4070">
            <v>500</v>
          </cell>
          <cell r="KB4070">
            <v>1</v>
          </cell>
          <cell r="KC4070">
            <v>70</v>
          </cell>
        </row>
        <row r="4071">
          <cell r="A4071" t="str">
            <v>P09391</v>
          </cell>
          <cell r="KA4071">
            <v>500</v>
          </cell>
          <cell r="KB4071">
            <v>1</v>
          </cell>
          <cell r="KC4071">
            <v>70</v>
          </cell>
        </row>
        <row r="4072">
          <cell r="A4072" t="str">
            <v>P09440</v>
          </cell>
          <cell r="KA4072">
            <v>500</v>
          </cell>
          <cell r="KB4072">
            <v>1</v>
          </cell>
          <cell r="KC4072">
            <v>70</v>
          </cell>
        </row>
        <row r="4073">
          <cell r="A4073" t="str">
            <v>P08708</v>
          </cell>
          <cell r="KA4073">
            <v>500</v>
          </cell>
          <cell r="KB4073">
            <v>1</v>
          </cell>
          <cell r="KC4073">
            <v>70</v>
          </cell>
        </row>
        <row r="4074">
          <cell r="A4074" t="str">
            <v>P08748</v>
          </cell>
          <cell r="KA4074">
            <v>500</v>
          </cell>
          <cell r="KB4074">
            <v>1</v>
          </cell>
          <cell r="KC4074">
            <v>70</v>
          </cell>
        </row>
        <row r="4075">
          <cell r="A4075" t="str">
            <v>P08770</v>
          </cell>
          <cell r="KA4075">
            <v>500</v>
          </cell>
          <cell r="KB4075">
            <v>1</v>
          </cell>
          <cell r="KC4075">
            <v>70</v>
          </cell>
        </row>
        <row r="4076">
          <cell r="A4076" t="str">
            <v>P08773</v>
          </cell>
          <cell r="KA4076">
            <v>500</v>
          </cell>
          <cell r="KB4076">
            <v>1</v>
          </cell>
          <cell r="KC4076">
            <v>70</v>
          </cell>
        </row>
        <row r="4077">
          <cell r="A4077" t="str">
            <v>P08642</v>
          </cell>
          <cell r="KA4077">
            <v>500</v>
          </cell>
          <cell r="KB4077">
            <v>1</v>
          </cell>
          <cell r="KC4077">
            <v>70</v>
          </cell>
        </row>
        <row r="4078">
          <cell r="A4078" t="str">
            <v>P08555</v>
          </cell>
          <cell r="KA4078">
            <v>250</v>
          </cell>
          <cell r="KB4078">
            <v>1</v>
          </cell>
          <cell r="KC4078">
            <v>70</v>
          </cell>
        </row>
        <row r="4079">
          <cell r="A4079" t="str">
            <v>P09095</v>
          </cell>
          <cell r="KA4079">
            <v>500</v>
          </cell>
          <cell r="KB4079">
            <v>1</v>
          </cell>
          <cell r="KC4079">
            <v>70</v>
          </cell>
        </row>
        <row r="4080">
          <cell r="A4080" t="str">
            <v>P09104</v>
          </cell>
          <cell r="KA4080">
            <v>500</v>
          </cell>
          <cell r="KB4080">
            <v>1</v>
          </cell>
          <cell r="KC4080">
            <v>70</v>
          </cell>
        </row>
        <row r="4081">
          <cell r="A4081" t="str">
            <v>P09059</v>
          </cell>
          <cell r="KA4081">
            <v>500</v>
          </cell>
          <cell r="KB4081">
            <v>1</v>
          </cell>
          <cell r="KC4081">
            <v>20</v>
          </cell>
        </row>
        <row r="4082">
          <cell r="A4082" t="str">
            <v>P09060</v>
          </cell>
          <cell r="KA4082">
            <v>500</v>
          </cell>
          <cell r="KB4082">
            <v>1</v>
          </cell>
          <cell r="KC4082">
            <v>10</v>
          </cell>
        </row>
        <row r="4083">
          <cell r="A4083" t="str">
            <v>P08814</v>
          </cell>
          <cell r="KA4083">
            <v>500</v>
          </cell>
          <cell r="KB4083">
            <v>1</v>
          </cell>
          <cell r="KC4083">
            <v>70</v>
          </cell>
        </row>
        <row r="4084">
          <cell r="A4084" t="str">
            <v>C22017</v>
          </cell>
          <cell r="KA4084">
            <v>500</v>
          </cell>
          <cell r="KB4084">
            <v>1</v>
          </cell>
          <cell r="KC4084">
            <v>20</v>
          </cell>
        </row>
        <row r="4085">
          <cell r="A4085" t="str">
            <v>C22088</v>
          </cell>
          <cell r="KA4085">
            <v>500</v>
          </cell>
          <cell r="KB4085">
            <v>1</v>
          </cell>
          <cell r="KC4085">
            <v>70</v>
          </cell>
        </row>
        <row r="4086">
          <cell r="A4086" t="str">
            <v>C22089</v>
          </cell>
          <cell r="KA4086">
            <v>500</v>
          </cell>
          <cell r="KB4086">
            <v>1</v>
          </cell>
          <cell r="KC4086">
            <v>20</v>
          </cell>
        </row>
        <row r="4087">
          <cell r="A4087" t="str">
            <v>C22233</v>
          </cell>
          <cell r="KA4087">
            <v>500</v>
          </cell>
          <cell r="KB4087">
            <v>1</v>
          </cell>
          <cell r="KC4087">
            <v>60</v>
          </cell>
        </row>
        <row r="4088">
          <cell r="A4088" t="str">
            <v>C22234</v>
          </cell>
          <cell r="KA4088">
            <v>500</v>
          </cell>
          <cell r="KB4088">
            <v>1</v>
          </cell>
          <cell r="KC4088">
            <v>36</v>
          </cell>
        </row>
        <row r="4089">
          <cell r="A4089" t="str">
            <v>C21880</v>
          </cell>
          <cell r="KA4089">
            <v>500</v>
          </cell>
          <cell r="KB4089">
            <v>1</v>
          </cell>
          <cell r="KC4089">
            <v>36</v>
          </cell>
        </row>
        <row r="4090">
          <cell r="A4090" t="str">
            <v>C21984</v>
          </cell>
          <cell r="KA4090">
            <v>500</v>
          </cell>
          <cell r="KB4090">
            <v>1</v>
          </cell>
          <cell r="KC4090">
            <v>70</v>
          </cell>
        </row>
        <row r="4091">
          <cell r="A4091" t="str">
            <v>C21971</v>
          </cell>
          <cell r="KA4091">
            <v>500</v>
          </cell>
          <cell r="KB4091">
            <v>1</v>
          </cell>
          <cell r="KC4091">
            <v>70</v>
          </cell>
        </row>
        <row r="4092">
          <cell r="A4092" t="str">
            <v>C21976</v>
          </cell>
          <cell r="KA4092">
            <v>500</v>
          </cell>
          <cell r="KB4092">
            <v>1</v>
          </cell>
          <cell r="KC4092">
            <v>70</v>
          </cell>
        </row>
        <row r="4093">
          <cell r="A4093" t="str">
            <v>C21390</v>
          </cell>
          <cell r="KA4093">
            <v>500</v>
          </cell>
          <cell r="KB4093">
            <v>1</v>
          </cell>
          <cell r="KC4093">
            <v>10</v>
          </cell>
        </row>
        <row r="4094">
          <cell r="A4094" t="str">
            <v>C21335</v>
          </cell>
          <cell r="KA4094">
            <v>500</v>
          </cell>
          <cell r="KB4094">
            <v>1</v>
          </cell>
          <cell r="KC4094">
            <v>70</v>
          </cell>
        </row>
        <row r="4095">
          <cell r="A4095" t="str">
            <v>C21351</v>
          </cell>
          <cell r="KA4095">
            <v>500</v>
          </cell>
          <cell r="KB4095">
            <v>1</v>
          </cell>
          <cell r="KC4095">
            <v>20</v>
          </cell>
        </row>
        <row r="4096">
          <cell r="A4096" t="str">
            <v>C21361</v>
          </cell>
          <cell r="KA4096">
            <v>500</v>
          </cell>
          <cell r="KB4096">
            <v>1</v>
          </cell>
          <cell r="KC4096">
            <v>40</v>
          </cell>
        </row>
        <row r="4097">
          <cell r="A4097" t="str">
            <v>C21367</v>
          </cell>
          <cell r="KA4097">
            <v>500</v>
          </cell>
          <cell r="KB4097">
            <v>1</v>
          </cell>
          <cell r="KC4097">
            <v>40</v>
          </cell>
        </row>
        <row r="4098">
          <cell r="A4098" t="str">
            <v>C21368</v>
          </cell>
          <cell r="KA4098">
            <v>500</v>
          </cell>
          <cell r="KB4098">
            <v>1</v>
          </cell>
          <cell r="KC4098">
            <v>36</v>
          </cell>
        </row>
        <row r="4099">
          <cell r="A4099" t="str">
            <v>C21512</v>
          </cell>
          <cell r="KA4099">
            <v>500</v>
          </cell>
          <cell r="KB4099">
            <v>1</v>
          </cell>
          <cell r="KC4099">
            <v>10</v>
          </cell>
        </row>
        <row r="4100">
          <cell r="A4100" t="str">
            <v>C21513</v>
          </cell>
          <cell r="KA4100">
            <v>500</v>
          </cell>
          <cell r="KB4100">
            <v>1</v>
          </cell>
          <cell r="KC4100">
            <v>10</v>
          </cell>
        </row>
        <row r="4101">
          <cell r="A4101" t="str">
            <v>C21514</v>
          </cell>
          <cell r="KA4101">
            <v>500</v>
          </cell>
          <cell r="KB4101">
            <v>1</v>
          </cell>
          <cell r="KC4101">
            <v>20</v>
          </cell>
        </row>
        <row r="4102">
          <cell r="A4102" t="str">
            <v>C21543</v>
          </cell>
          <cell r="KA4102">
            <v>500</v>
          </cell>
          <cell r="KB4102">
            <v>1</v>
          </cell>
          <cell r="KC4102">
            <v>70</v>
          </cell>
        </row>
        <row r="4103">
          <cell r="A4103" t="str">
            <v>C21691</v>
          </cell>
          <cell r="KA4103">
            <v>500</v>
          </cell>
          <cell r="KB4103">
            <v>1</v>
          </cell>
          <cell r="KC4103">
            <v>60</v>
          </cell>
        </row>
        <row r="4104">
          <cell r="A4104" t="str">
            <v>C21708</v>
          </cell>
          <cell r="KA4104">
            <v>500</v>
          </cell>
          <cell r="KB4104">
            <v>1</v>
          </cell>
          <cell r="KC4104">
            <v>40</v>
          </cell>
        </row>
        <row r="4105">
          <cell r="A4105" t="str">
            <v>C21771</v>
          </cell>
          <cell r="KA4105">
            <v>500</v>
          </cell>
          <cell r="KB4105">
            <v>1</v>
          </cell>
          <cell r="KC4105">
            <v>70</v>
          </cell>
        </row>
        <row r="4106">
          <cell r="A4106" t="str">
            <v>C21635</v>
          </cell>
          <cell r="KA4106">
            <v>500</v>
          </cell>
          <cell r="KB4106">
            <v>1</v>
          </cell>
          <cell r="KC4106">
            <v>36</v>
          </cell>
        </row>
        <row r="4107">
          <cell r="A4107" t="str">
            <v>C21637</v>
          </cell>
          <cell r="KA4107">
            <v>500</v>
          </cell>
          <cell r="KB4107">
            <v>1</v>
          </cell>
          <cell r="KC4107">
            <v>36</v>
          </cell>
        </row>
        <row r="4108">
          <cell r="A4108" t="str">
            <v>C21652</v>
          </cell>
          <cell r="KA4108">
            <v>500</v>
          </cell>
          <cell r="KB4108">
            <v>1</v>
          </cell>
          <cell r="KC4108">
            <v>40</v>
          </cell>
        </row>
        <row r="4109">
          <cell r="A4109" t="str">
            <v>C21614</v>
          </cell>
          <cell r="KA4109">
            <v>500</v>
          </cell>
          <cell r="KB4109">
            <v>1</v>
          </cell>
          <cell r="KC4109">
            <v>36</v>
          </cell>
        </row>
        <row r="4110">
          <cell r="A4110" t="str">
            <v>C21630</v>
          </cell>
          <cell r="KA4110">
            <v>500</v>
          </cell>
          <cell r="KB4110">
            <v>1</v>
          </cell>
          <cell r="KC4110">
            <v>70</v>
          </cell>
        </row>
        <row r="4111">
          <cell r="A4111" t="str">
            <v>C21603</v>
          </cell>
          <cell r="KA4111">
            <v>500</v>
          </cell>
          <cell r="KB4111">
            <v>1</v>
          </cell>
          <cell r="KC4111">
            <v>70</v>
          </cell>
        </row>
        <row r="4112">
          <cell r="A4112" t="str">
            <v>C20611</v>
          </cell>
          <cell r="KA4112">
            <v>500</v>
          </cell>
          <cell r="KB4112">
            <v>1</v>
          </cell>
          <cell r="KC4112">
            <v>70</v>
          </cell>
        </row>
        <row r="4113">
          <cell r="A4113" t="str">
            <v>C20533</v>
          </cell>
          <cell r="KA4113">
            <v>500</v>
          </cell>
          <cell r="KB4113">
            <v>1</v>
          </cell>
          <cell r="KC4113">
            <v>60</v>
          </cell>
        </row>
        <row r="4114">
          <cell r="A4114" t="str">
            <v>C20471</v>
          </cell>
          <cell r="KA4114">
            <v>500</v>
          </cell>
          <cell r="KB4114">
            <v>1</v>
          </cell>
          <cell r="KC4114">
            <v>70</v>
          </cell>
        </row>
        <row r="4115">
          <cell r="A4115" t="str">
            <v>C20720</v>
          </cell>
          <cell r="KA4115">
            <v>500</v>
          </cell>
          <cell r="KB4115">
            <v>1</v>
          </cell>
          <cell r="KC4115">
            <v>60</v>
          </cell>
        </row>
        <row r="4116">
          <cell r="A4116" t="str">
            <v>C20843</v>
          </cell>
          <cell r="KA4116">
            <v>500</v>
          </cell>
          <cell r="KB4116">
            <v>1</v>
          </cell>
          <cell r="KC4116">
            <v>20</v>
          </cell>
        </row>
        <row r="4117">
          <cell r="A4117" t="str">
            <v>C21077</v>
          </cell>
          <cell r="KA4117">
            <v>500</v>
          </cell>
          <cell r="KB4117">
            <v>1</v>
          </cell>
          <cell r="KC4117">
            <v>70</v>
          </cell>
        </row>
        <row r="4118">
          <cell r="A4118" t="str">
            <v>C21281</v>
          </cell>
          <cell r="KA4118">
            <v>500</v>
          </cell>
          <cell r="KB4118">
            <v>1</v>
          </cell>
          <cell r="KC4118">
            <v>40</v>
          </cell>
        </row>
        <row r="4119">
          <cell r="A4119" t="str">
            <v>C21282</v>
          </cell>
          <cell r="KA4119">
            <v>500</v>
          </cell>
          <cell r="KB4119">
            <v>1</v>
          </cell>
          <cell r="KC4119">
            <v>40</v>
          </cell>
        </row>
        <row r="4120">
          <cell r="A4120" t="str">
            <v>C21275</v>
          </cell>
          <cell r="KA4120">
            <v>500</v>
          </cell>
          <cell r="KB4120">
            <v>1</v>
          </cell>
          <cell r="KC4120">
            <v>20</v>
          </cell>
        </row>
        <row r="4121">
          <cell r="A4121" t="str">
            <v>C21276</v>
          </cell>
          <cell r="KA4121">
            <v>500</v>
          </cell>
          <cell r="KB4121">
            <v>1</v>
          </cell>
          <cell r="KC4121">
            <v>70</v>
          </cell>
        </row>
        <row r="4122">
          <cell r="A4122" t="str">
            <v>C21278</v>
          </cell>
          <cell r="KA4122">
            <v>500</v>
          </cell>
          <cell r="KB4122">
            <v>1</v>
          </cell>
          <cell r="KC4122">
            <v>40</v>
          </cell>
        </row>
        <row r="4123">
          <cell r="A4123" t="str">
            <v>C21279</v>
          </cell>
          <cell r="KA4123">
            <v>500</v>
          </cell>
          <cell r="KB4123">
            <v>1</v>
          </cell>
          <cell r="KC4123">
            <v>40</v>
          </cell>
        </row>
        <row r="4124">
          <cell r="A4124" t="str">
            <v>C21295</v>
          </cell>
          <cell r="KA4124">
            <v>500</v>
          </cell>
          <cell r="KB4124">
            <v>1</v>
          </cell>
          <cell r="KC4124">
            <v>70</v>
          </cell>
        </row>
        <row r="4125">
          <cell r="A4125" t="str">
            <v>C22455</v>
          </cell>
          <cell r="KA4125">
            <v>500</v>
          </cell>
          <cell r="KB4125">
            <v>1</v>
          </cell>
          <cell r="KC4125">
            <v>20</v>
          </cell>
        </row>
        <row r="4126">
          <cell r="A4126" t="str">
            <v>C22436</v>
          </cell>
          <cell r="KA4126">
            <v>500</v>
          </cell>
          <cell r="KB4126">
            <v>1</v>
          </cell>
          <cell r="KC4126">
            <v>70</v>
          </cell>
        </row>
        <row r="4127">
          <cell r="A4127" t="str">
            <v>C22275</v>
          </cell>
          <cell r="KA4127">
            <v>500</v>
          </cell>
          <cell r="KB4127">
            <v>1</v>
          </cell>
          <cell r="KC4127">
            <v>70</v>
          </cell>
        </row>
        <row r="4128">
          <cell r="A4128" t="str">
            <v>C22290</v>
          </cell>
          <cell r="KA4128">
            <v>500</v>
          </cell>
          <cell r="KB4128">
            <v>1</v>
          </cell>
          <cell r="KC4128">
            <v>70</v>
          </cell>
        </row>
        <row r="4129">
          <cell r="A4129" t="str">
            <v>C22556</v>
          </cell>
          <cell r="KA4129">
            <v>500</v>
          </cell>
          <cell r="KB4129">
            <v>1</v>
          </cell>
          <cell r="KC4129">
            <v>70</v>
          </cell>
        </row>
        <row r="4130">
          <cell r="A4130" t="str">
            <v>C22618</v>
          </cell>
          <cell r="KA4130">
            <v>500</v>
          </cell>
          <cell r="KB4130">
            <v>1</v>
          </cell>
          <cell r="KC4130">
            <v>20</v>
          </cell>
        </row>
        <row r="4131">
          <cell r="A4131" t="str">
            <v>C22668</v>
          </cell>
          <cell r="KA4131">
            <v>500</v>
          </cell>
          <cell r="KB4131">
            <v>1</v>
          </cell>
          <cell r="KC4131">
            <v>20</v>
          </cell>
        </row>
        <row r="4132">
          <cell r="A4132" t="str">
            <v>C23055</v>
          </cell>
          <cell r="KA4132">
            <v>500</v>
          </cell>
          <cell r="KB4132">
            <v>1</v>
          </cell>
          <cell r="KC4132">
            <v>70</v>
          </cell>
        </row>
        <row r="4133">
          <cell r="A4133" t="str">
            <v>C23135</v>
          </cell>
          <cell r="KA4133">
            <v>500</v>
          </cell>
          <cell r="KB4133">
            <v>1</v>
          </cell>
          <cell r="KC4133">
            <v>70</v>
          </cell>
        </row>
        <row r="4134">
          <cell r="A4134" t="str">
            <v>C22764</v>
          </cell>
          <cell r="KA4134">
            <v>500</v>
          </cell>
          <cell r="KB4134">
            <v>1</v>
          </cell>
          <cell r="KC4134">
            <v>20</v>
          </cell>
        </row>
        <row r="4135">
          <cell r="A4135" t="str">
            <v>C22789</v>
          </cell>
          <cell r="KA4135">
            <v>500</v>
          </cell>
          <cell r="KB4135">
            <v>1</v>
          </cell>
          <cell r="KC4135">
            <v>20</v>
          </cell>
        </row>
        <row r="4136">
          <cell r="A4136" t="str">
            <v>C23421</v>
          </cell>
          <cell r="KA4136">
            <v>500</v>
          </cell>
          <cell r="KB4136">
            <v>1</v>
          </cell>
          <cell r="KC4136">
            <v>70</v>
          </cell>
        </row>
        <row r="4137">
          <cell r="A4137" t="str">
            <v>C23572</v>
          </cell>
          <cell r="KA4137">
            <v>500</v>
          </cell>
          <cell r="KB4137">
            <v>1</v>
          </cell>
          <cell r="KC4137">
            <v>70</v>
          </cell>
        </row>
        <row r="4138">
          <cell r="A4138" t="str">
            <v>C23612</v>
          </cell>
          <cell r="KA4138">
            <v>500</v>
          </cell>
          <cell r="KB4138">
            <v>1</v>
          </cell>
          <cell r="KC4138">
            <v>70</v>
          </cell>
        </row>
        <row r="4139">
          <cell r="A4139" t="str">
            <v>C23375</v>
          </cell>
          <cell r="KA4139">
            <v>500</v>
          </cell>
          <cell r="KB4139">
            <v>1</v>
          </cell>
          <cell r="KC4139">
            <v>20</v>
          </cell>
        </row>
        <row r="4140">
          <cell r="A4140" t="str">
            <v>C23276</v>
          </cell>
          <cell r="KA4140">
            <v>500</v>
          </cell>
          <cell r="KB4140">
            <v>1</v>
          </cell>
          <cell r="KC4140">
            <v>20</v>
          </cell>
        </row>
        <row r="4141">
          <cell r="A4141" t="str">
            <v>C23914</v>
          </cell>
          <cell r="KA4141">
            <v>500</v>
          </cell>
          <cell r="KB4141">
            <v>1</v>
          </cell>
          <cell r="KC4141">
            <v>10</v>
          </cell>
        </row>
        <row r="4142">
          <cell r="A4142" t="str">
            <v>C23921</v>
          </cell>
          <cell r="KA4142">
            <v>500</v>
          </cell>
          <cell r="KB4142">
            <v>1</v>
          </cell>
          <cell r="KC4142">
            <v>20</v>
          </cell>
        </row>
        <row r="4143">
          <cell r="A4143" t="str">
            <v>C23935</v>
          </cell>
          <cell r="KA4143">
            <v>500</v>
          </cell>
          <cell r="KB4143">
            <v>1</v>
          </cell>
          <cell r="KC4143">
            <v>20</v>
          </cell>
        </row>
        <row r="4144">
          <cell r="A4144" t="str">
            <v>C23815</v>
          </cell>
          <cell r="KA4144">
            <v>500</v>
          </cell>
          <cell r="KB4144">
            <v>1</v>
          </cell>
          <cell r="KC4144">
            <v>70</v>
          </cell>
        </row>
        <row r="4145">
          <cell r="A4145" t="str">
            <v>C23769</v>
          </cell>
          <cell r="KA4145">
            <v>500</v>
          </cell>
          <cell r="KB4145">
            <v>1</v>
          </cell>
          <cell r="KC4145">
            <v>36</v>
          </cell>
        </row>
        <row r="4146">
          <cell r="A4146" t="str">
            <v>C23644</v>
          </cell>
          <cell r="KA4146">
            <v>500</v>
          </cell>
          <cell r="KB4146">
            <v>1</v>
          </cell>
          <cell r="KC4146">
            <v>20</v>
          </cell>
        </row>
        <row r="4147">
          <cell r="A4147" t="str">
            <v>C23698</v>
          </cell>
          <cell r="KA4147">
            <v>500</v>
          </cell>
          <cell r="KB4147">
            <v>1</v>
          </cell>
          <cell r="KC4147">
            <v>70</v>
          </cell>
        </row>
        <row r="4148">
          <cell r="A4148" t="str">
            <v>C20349</v>
          </cell>
          <cell r="KA4148">
            <v>500</v>
          </cell>
          <cell r="KB4148">
            <v>1</v>
          </cell>
          <cell r="KC4148">
            <v>70</v>
          </cell>
        </row>
        <row r="4149">
          <cell r="A4149" t="str">
            <v>C20298</v>
          </cell>
          <cell r="KA4149">
            <v>500</v>
          </cell>
          <cell r="KB4149">
            <v>1</v>
          </cell>
          <cell r="KC4149">
            <v>70</v>
          </cell>
        </row>
        <row r="4150">
          <cell r="A4150" t="str">
            <v>C20046</v>
          </cell>
          <cell r="KA4150">
            <v>500</v>
          </cell>
          <cell r="KB4150">
            <v>1</v>
          </cell>
          <cell r="KC4150">
            <v>60</v>
          </cell>
        </row>
        <row r="4151">
          <cell r="A4151" t="str">
            <v>C20053</v>
          </cell>
          <cell r="KA4151">
            <v>500</v>
          </cell>
          <cell r="KB4151">
            <v>1</v>
          </cell>
          <cell r="KC4151">
            <v>70</v>
          </cell>
        </row>
        <row r="4152">
          <cell r="A4152" t="str">
            <v>C19951</v>
          </cell>
          <cell r="KA4152">
            <v>500</v>
          </cell>
          <cell r="KB4152">
            <v>1</v>
          </cell>
          <cell r="KC4152">
            <v>70</v>
          </cell>
        </row>
        <row r="4153">
          <cell r="A4153" t="str">
            <v>C19858</v>
          </cell>
          <cell r="KA4153">
            <v>500</v>
          </cell>
          <cell r="KB4153">
            <v>1</v>
          </cell>
          <cell r="KC4153">
            <v>70</v>
          </cell>
        </row>
        <row r="4154">
          <cell r="A4154" t="str">
            <v>C19641</v>
          </cell>
          <cell r="KA4154">
            <v>500</v>
          </cell>
          <cell r="KB4154">
            <v>1</v>
          </cell>
          <cell r="KC4154">
            <v>70</v>
          </cell>
        </row>
        <row r="4155">
          <cell r="A4155" t="str">
            <v>C19743</v>
          </cell>
          <cell r="KA4155">
            <v>500</v>
          </cell>
          <cell r="KB4155">
            <v>1</v>
          </cell>
          <cell r="KC4155">
            <v>70</v>
          </cell>
        </row>
        <row r="4156">
          <cell r="A4156" t="str">
            <v>C19760</v>
          </cell>
          <cell r="KA4156">
            <v>500</v>
          </cell>
          <cell r="KB4156">
            <v>1</v>
          </cell>
          <cell r="KC4156">
            <v>70</v>
          </cell>
        </row>
        <row r="4157">
          <cell r="A4157" t="str">
            <v>C19720</v>
          </cell>
          <cell r="KA4157">
            <v>500</v>
          </cell>
          <cell r="KB4157">
            <v>1</v>
          </cell>
          <cell r="KC4157">
            <v>70</v>
          </cell>
        </row>
        <row r="4158">
          <cell r="A4158" t="str">
            <v>C19407</v>
          </cell>
          <cell r="KA4158">
            <v>500</v>
          </cell>
          <cell r="KB4158">
            <v>1</v>
          </cell>
          <cell r="KC4158">
            <v>70</v>
          </cell>
        </row>
        <row r="4159">
          <cell r="A4159" t="str">
            <v>C19099</v>
          </cell>
          <cell r="KA4159">
            <v>500</v>
          </cell>
          <cell r="KB4159">
            <v>1</v>
          </cell>
          <cell r="KC4159">
            <v>70</v>
          </cell>
        </row>
        <row r="4160">
          <cell r="A4160" t="str">
            <v>C19196</v>
          </cell>
          <cell r="KA4160">
            <v>500</v>
          </cell>
          <cell r="KB4160">
            <v>1</v>
          </cell>
          <cell r="KC4160">
            <v>70</v>
          </cell>
        </row>
        <row r="4161">
          <cell r="A4161" t="str">
            <v>C19217</v>
          </cell>
          <cell r="KA4161">
            <v>500</v>
          </cell>
          <cell r="KB4161">
            <v>1</v>
          </cell>
          <cell r="KC4161">
            <v>20</v>
          </cell>
        </row>
        <row r="4162">
          <cell r="A4162" t="str">
            <v>C19237</v>
          </cell>
          <cell r="KA4162">
            <v>500</v>
          </cell>
          <cell r="KB4162">
            <v>1</v>
          </cell>
          <cell r="KC4162">
            <v>70</v>
          </cell>
        </row>
        <row r="4163">
          <cell r="A4163" t="str">
            <v>C19265</v>
          </cell>
          <cell r="KA4163">
            <v>500</v>
          </cell>
          <cell r="KB4163">
            <v>1</v>
          </cell>
          <cell r="KC4163">
            <v>70</v>
          </cell>
        </row>
        <row r="4164">
          <cell r="A4164" t="str">
            <v>C18732</v>
          </cell>
          <cell r="KA4164">
            <v>500</v>
          </cell>
          <cell r="KB4164">
            <v>1</v>
          </cell>
          <cell r="KC4164">
            <v>60</v>
          </cell>
        </row>
        <row r="4165">
          <cell r="A4165" t="str">
            <v>C18716</v>
          </cell>
          <cell r="KA4165">
            <v>500</v>
          </cell>
          <cell r="KB4165">
            <v>1</v>
          </cell>
          <cell r="KC4165">
            <v>70</v>
          </cell>
        </row>
        <row r="4166">
          <cell r="A4166" t="str">
            <v>C18671</v>
          </cell>
          <cell r="KA4166">
            <v>500</v>
          </cell>
          <cell r="KB4166">
            <v>1</v>
          </cell>
          <cell r="KC4166">
            <v>70</v>
          </cell>
        </row>
        <row r="4167">
          <cell r="A4167" t="str">
            <v>C18684</v>
          </cell>
          <cell r="KA4167">
            <v>500</v>
          </cell>
          <cell r="KB4167">
            <v>1</v>
          </cell>
          <cell r="KC4167">
            <v>70</v>
          </cell>
        </row>
        <row r="4168">
          <cell r="A4168" t="str">
            <v>C18617</v>
          </cell>
          <cell r="KA4168">
            <v>500</v>
          </cell>
          <cell r="KB4168">
            <v>1</v>
          </cell>
          <cell r="KC4168">
            <v>70</v>
          </cell>
        </row>
        <row r="4169">
          <cell r="A4169" t="str">
            <v>C18636</v>
          </cell>
          <cell r="KA4169">
            <v>500</v>
          </cell>
          <cell r="KB4169">
            <v>1</v>
          </cell>
          <cell r="KC4169">
            <v>70</v>
          </cell>
        </row>
        <row r="4170">
          <cell r="A4170" t="str">
            <v>C18652</v>
          </cell>
          <cell r="KA4170">
            <v>500</v>
          </cell>
          <cell r="KB4170">
            <v>1</v>
          </cell>
          <cell r="KC4170">
            <v>70</v>
          </cell>
        </row>
        <row r="4171">
          <cell r="A4171" t="str">
            <v>C18868</v>
          </cell>
          <cell r="KA4171">
            <v>500</v>
          </cell>
          <cell r="KB4171">
            <v>1</v>
          </cell>
          <cell r="KC4171">
            <v>70</v>
          </cell>
        </row>
        <row r="4172">
          <cell r="A4172" t="str">
            <v>C18915</v>
          </cell>
          <cell r="KA4172">
            <v>500</v>
          </cell>
          <cell r="KB4172">
            <v>1</v>
          </cell>
          <cell r="KC4172">
            <v>10</v>
          </cell>
        </row>
        <row r="4173">
          <cell r="A4173" t="str">
            <v>C17650</v>
          </cell>
          <cell r="KA4173">
            <v>500</v>
          </cell>
          <cell r="KB4173">
            <v>1</v>
          </cell>
          <cell r="KC4173">
            <v>40</v>
          </cell>
        </row>
        <row r="4174">
          <cell r="A4174" t="str">
            <v>C17699</v>
          </cell>
          <cell r="KA4174">
            <v>500</v>
          </cell>
          <cell r="KB4174">
            <v>1</v>
          </cell>
          <cell r="KC4174">
            <v>70</v>
          </cell>
        </row>
        <row r="4175">
          <cell r="A4175" t="str">
            <v>C17756</v>
          </cell>
          <cell r="KA4175">
            <v>500</v>
          </cell>
          <cell r="KB4175">
            <v>1</v>
          </cell>
          <cell r="KC4175">
            <v>20</v>
          </cell>
        </row>
        <row r="4176">
          <cell r="A4176" t="str">
            <v>C17844</v>
          </cell>
          <cell r="KA4176">
            <v>500</v>
          </cell>
          <cell r="KB4176">
            <v>1</v>
          </cell>
          <cell r="KC4176">
            <v>70</v>
          </cell>
        </row>
        <row r="4177">
          <cell r="A4177" t="str">
            <v>C17861</v>
          </cell>
          <cell r="KA4177">
            <v>500</v>
          </cell>
          <cell r="KB4177">
            <v>1</v>
          </cell>
          <cell r="KC4177">
            <v>70</v>
          </cell>
        </row>
        <row r="4178">
          <cell r="A4178" t="str">
            <v>C18296</v>
          </cell>
          <cell r="KA4178">
            <v>500</v>
          </cell>
          <cell r="KB4178">
            <v>1</v>
          </cell>
          <cell r="KC4178">
            <v>70</v>
          </cell>
        </row>
        <row r="4179">
          <cell r="A4179" t="str">
            <v>C18278</v>
          </cell>
          <cell r="KA4179">
            <v>500</v>
          </cell>
          <cell r="KB4179">
            <v>1</v>
          </cell>
          <cell r="KC4179">
            <v>70</v>
          </cell>
        </row>
        <row r="4180">
          <cell r="A4180" t="str">
            <v>C18131</v>
          </cell>
          <cell r="KA4180">
            <v>500</v>
          </cell>
          <cell r="KB4180">
            <v>1</v>
          </cell>
          <cell r="KC4180">
            <v>70</v>
          </cell>
        </row>
        <row r="4181">
          <cell r="A4181" t="str">
            <v>C18169</v>
          </cell>
          <cell r="KA4181">
            <v>500</v>
          </cell>
          <cell r="KB4181">
            <v>1</v>
          </cell>
          <cell r="KC4181">
            <v>30</v>
          </cell>
        </row>
        <row r="4182">
          <cell r="A4182" t="str">
            <v>C18574</v>
          </cell>
          <cell r="KA4182">
            <v>500</v>
          </cell>
          <cell r="KB4182">
            <v>1</v>
          </cell>
          <cell r="KC4182">
            <v>20</v>
          </cell>
        </row>
        <row r="4183">
          <cell r="A4183" t="str">
            <v>C18486</v>
          </cell>
          <cell r="KA4183">
            <v>500</v>
          </cell>
          <cell r="KB4183">
            <v>1</v>
          </cell>
          <cell r="KC4183">
            <v>70</v>
          </cell>
        </row>
        <row r="4184">
          <cell r="A4184" t="str">
            <v>C18536</v>
          </cell>
          <cell r="KA4184">
            <v>500</v>
          </cell>
          <cell r="KB4184">
            <v>1</v>
          </cell>
          <cell r="KC4184">
            <v>20</v>
          </cell>
        </row>
        <row r="4185">
          <cell r="A4185" t="str">
            <v>C18381</v>
          </cell>
          <cell r="KA4185">
            <v>500</v>
          </cell>
          <cell r="KB4185">
            <v>1</v>
          </cell>
          <cell r="KC4185">
            <v>70</v>
          </cell>
        </row>
        <row r="4186">
          <cell r="A4186" t="str">
            <v>C17014</v>
          </cell>
          <cell r="KA4186">
            <v>500</v>
          </cell>
          <cell r="KB4186">
            <v>1</v>
          </cell>
          <cell r="KC4186">
            <v>70</v>
          </cell>
        </row>
        <row r="4187">
          <cell r="A4187" t="str">
            <v>C16947</v>
          </cell>
          <cell r="KA4187">
            <v>500</v>
          </cell>
          <cell r="KB4187">
            <v>1</v>
          </cell>
          <cell r="KC4187">
            <v>10</v>
          </cell>
        </row>
        <row r="4188">
          <cell r="A4188" t="str">
            <v>C16948</v>
          </cell>
          <cell r="KA4188">
            <v>500</v>
          </cell>
          <cell r="KB4188">
            <v>1</v>
          </cell>
          <cell r="KC4188">
            <v>10</v>
          </cell>
        </row>
        <row r="4189">
          <cell r="A4189" t="str">
            <v>C16974</v>
          </cell>
          <cell r="KA4189">
            <v>500</v>
          </cell>
          <cell r="KB4189">
            <v>1</v>
          </cell>
          <cell r="KC4189">
            <v>20</v>
          </cell>
        </row>
        <row r="4190">
          <cell r="A4190" t="str">
            <v>C16928</v>
          </cell>
          <cell r="KA4190">
            <v>500</v>
          </cell>
          <cell r="KB4190">
            <v>1</v>
          </cell>
          <cell r="KC4190">
            <v>70</v>
          </cell>
        </row>
        <row r="4191">
          <cell r="A4191" t="str">
            <v>C16845</v>
          </cell>
          <cell r="KA4191">
            <v>500</v>
          </cell>
          <cell r="KB4191">
            <v>1</v>
          </cell>
          <cell r="KC4191">
            <v>60</v>
          </cell>
        </row>
        <row r="4192">
          <cell r="A4192" t="str">
            <v>C16815</v>
          </cell>
          <cell r="KA4192">
            <v>500</v>
          </cell>
          <cell r="KB4192">
            <v>1</v>
          </cell>
          <cell r="KC4192">
            <v>70</v>
          </cell>
        </row>
        <row r="4193">
          <cell r="A4193" t="str">
            <v>C16737</v>
          </cell>
          <cell r="KA4193">
            <v>500</v>
          </cell>
          <cell r="KB4193">
            <v>1</v>
          </cell>
          <cell r="KC4193">
            <v>70</v>
          </cell>
        </row>
        <row r="4194">
          <cell r="A4194" t="str">
            <v>C17195</v>
          </cell>
          <cell r="KA4194">
            <v>500</v>
          </cell>
          <cell r="KB4194">
            <v>1</v>
          </cell>
          <cell r="KC4194">
            <v>40</v>
          </cell>
        </row>
        <row r="4195">
          <cell r="A4195" t="str">
            <v>C17150</v>
          </cell>
          <cell r="KA4195">
            <v>500</v>
          </cell>
          <cell r="KB4195">
            <v>1</v>
          </cell>
          <cell r="KC4195">
            <v>70</v>
          </cell>
        </row>
        <row r="4196">
          <cell r="A4196" t="str">
            <v>C17215</v>
          </cell>
          <cell r="KA4196">
            <v>500</v>
          </cell>
          <cell r="KB4196">
            <v>1</v>
          </cell>
          <cell r="KC4196">
            <v>30</v>
          </cell>
        </row>
        <row r="4197">
          <cell r="A4197" t="str">
            <v>C17508</v>
          </cell>
          <cell r="KA4197">
            <v>500</v>
          </cell>
          <cell r="KB4197">
            <v>1</v>
          </cell>
          <cell r="KC4197">
            <v>70</v>
          </cell>
        </row>
        <row r="4198">
          <cell r="A4198" t="str">
            <v>C17613</v>
          </cell>
          <cell r="KA4198">
            <v>500</v>
          </cell>
          <cell r="KB4198">
            <v>1</v>
          </cell>
          <cell r="KC4198">
            <v>70</v>
          </cell>
        </row>
        <row r="4199">
          <cell r="A4199" t="str">
            <v>C17403</v>
          </cell>
          <cell r="KA4199">
            <v>500</v>
          </cell>
          <cell r="KB4199">
            <v>1</v>
          </cell>
          <cell r="KC4199">
            <v>70</v>
          </cell>
        </row>
        <row r="4200">
          <cell r="A4200" t="str">
            <v>C17439</v>
          </cell>
          <cell r="KA4200">
            <v>500</v>
          </cell>
          <cell r="KB4200">
            <v>1</v>
          </cell>
          <cell r="KC4200">
            <v>70</v>
          </cell>
        </row>
        <row r="4201">
          <cell r="A4201" t="str">
            <v>C24436</v>
          </cell>
          <cell r="KA4201">
            <v>500</v>
          </cell>
          <cell r="KB4201">
            <v>1</v>
          </cell>
          <cell r="KC4201">
            <v>10</v>
          </cell>
        </row>
        <row r="4202">
          <cell r="A4202" t="str">
            <v>C24384</v>
          </cell>
          <cell r="KA4202">
            <v>500</v>
          </cell>
          <cell r="KB4202">
            <v>1</v>
          </cell>
          <cell r="KC4202">
            <v>20</v>
          </cell>
        </row>
        <row r="4203">
          <cell r="A4203" t="str">
            <v>C24391</v>
          </cell>
          <cell r="KA4203">
            <v>500</v>
          </cell>
          <cell r="KB4203">
            <v>1</v>
          </cell>
          <cell r="KC4203">
            <v>70</v>
          </cell>
        </row>
        <row r="4204">
          <cell r="A4204" t="str">
            <v>C24346</v>
          </cell>
          <cell r="KA4204">
            <v>500</v>
          </cell>
          <cell r="KB4204">
            <v>1</v>
          </cell>
          <cell r="KC4204">
            <v>70</v>
          </cell>
        </row>
        <row r="4205">
          <cell r="A4205" t="str">
            <v>C24324</v>
          </cell>
          <cell r="KA4205">
            <v>500</v>
          </cell>
          <cell r="KB4205">
            <v>1</v>
          </cell>
          <cell r="KC4205">
            <v>36</v>
          </cell>
        </row>
        <row r="4206">
          <cell r="A4206" t="str">
            <v>C24222</v>
          </cell>
          <cell r="KA4206">
            <v>500</v>
          </cell>
          <cell r="KB4206">
            <v>1</v>
          </cell>
          <cell r="KC4206">
            <v>20</v>
          </cell>
        </row>
        <row r="4207">
          <cell r="A4207" t="str">
            <v>C24226</v>
          </cell>
          <cell r="KA4207">
            <v>500</v>
          </cell>
          <cell r="KB4207">
            <v>1</v>
          </cell>
          <cell r="KC4207">
            <v>20</v>
          </cell>
        </row>
        <row r="4208">
          <cell r="A4208" t="str">
            <v>C24194</v>
          </cell>
          <cell r="KA4208">
            <v>500</v>
          </cell>
          <cell r="KB4208">
            <v>1</v>
          </cell>
          <cell r="KC4208">
            <v>20</v>
          </cell>
        </row>
        <row r="4209">
          <cell r="A4209" t="str">
            <v>C24195</v>
          </cell>
          <cell r="KA4209">
            <v>500</v>
          </cell>
          <cell r="KB4209">
            <v>1</v>
          </cell>
          <cell r="KC4209">
            <v>20</v>
          </cell>
        </row>
        <row r="4210">
          <cell r="A4210" t="str">
            <v>C24257</v>
          </cell>
          <cell r="KA4210">
            <v>500</v>
          </cell>
          <cell r="KB4210">
            <v>1</v>
          </cell>
          <cell r="KC4210">
            <v>20</v>
          </cell>
        </row>
        <row r="4211">
          <cell r="A4211" t="str">
            <v>C24270</v>
          </cell>
          <cell r="KA4211">
            <v>500</v>
          </cell>
          <cell r="KB4211">
            <v>1</v>
          </cell>
          <cell r="KC4211">
            <v>10</v>
          </cell>
        </row>
        <row r="4212">
          <cell r="A4212" t="str">
            <v>C24903</v>
          </cell>
          <cell r="KA4212">
            <v>500</v>
          </cell>
          <cell r="KB4212">
            <v>1</v>
          </cell>
          <cell r="KC4212">
            <v>20</v>
          </cell>
        </row>
        <row r="4213">
          <cell r="A4213" t="str">
            <v>C24904</v>
          </cell>
          <cell r="KA4213">
            <v>500</v>
          </cell>
          <cell r="KB4213">
            <v>1</v>
          </cell>
          <cell r="KC4213">
            <v>10</v>
          </cell>
        </row>
        <row r="4214">
          <cell r="A4214" t="str">
            <v>C24889</v>
          </cell>
          <cell r="KA4214">
            <v>500</v>
          </cell>
          <cell r="KB4214">
            <v>1</v>
          </cell>
          <cell r="KC4214">
            <v>70</v>
          </cell>
        </row>
        <row r="4215">
          <cell r="A4215" t="str">
            <v>C24899</v>
          </cell>
          <cell r="KA4215">
            <v>500</v>
          </cell>
          <cell r="KB4215">
            <v>1</v>
          </cell>
          <cell r="KC4215">
            <v>20</v>
          </cell>
        </row>
        <row r="4216">
          <cell r="A4216" t="str">
            <v>C24900</v>
          </cell>
          <cell r="KA4216">
            <v>500</v>
          </cell>
          <cell r="KB4216">
            <v>1</v>
          </cell>
          <cell r="KC4216">
            <v>40</v>
          </cell>
        </row>
        <row r="4217">
          <cell r="A4217" t="str">
            <v>C24834</v>
          </cell>
          <cell r="KA4217">
            <v>500</v>
          </cell>
          <cell r="KB4217">
            <v>1</v>
          </cell>
          <cell r="KC4217">
            <v>20</v>
          </cell>
        </row>
        <row r="4218">
          <cell r="A4218" t="str">
            <v>C24846</v>
          </cell>
          <cell r="KA4218">
            <v>500</v>
          </cell>
          <cell r="KB4218">
            <v>1</v>
          </cell>
          <cell r="KC4218">
            <v>70</v>
          </cell>
        </row>
        <row r="4219">
          <cell r="A4219" t="str">
            <v>C24682</v>
          </cell>
          <cell r="KA4219">
            <v>500</v>
          </cell>
          <cell r="KB4219">
            <v>1</v>
          </cell>
          <cell r="KC4219">
            <v>70</v>
          </cell>
        </row>
        <row r="4220">
          <cell r="A4220" t="str">
            <v>C24677</v>
          </cell>
          <cell r="KA4220">
            <v>500</v>
          </cell>
          <cell r="KB4220">
            <v>1</v>
          </cell>
          <cell r="KC4220">
            <v>70</v>
          </cell>
        </row>
        <row r="4221">
          <cell r="A4221" t="str">
            <v>C24770</v>
          </cell>
          <cell r="KA4221">
            <v>500</v>
          </cell>
          <cell r="KB4221">
            <v>1</v>
          </cell>
          <cell r="KC4221">
            <v>20</v>
          </cell>
        </row>
        <row r="4222">
          <cell r="A4222" t="str">
            <v>C24757</v>
          </cell>
          <cell r="KA4222">
            <v>500</v>
          </cell>
          <cell r="KB4222">
            <v>1</v>
          </cell>
          <cell r="KC4222">
            <v>70</v>
          </cell>
        </row>
        <row r="4223">
          <cell r="A4223" t="str">
            <v>C24763</v>
          </cell>
          <cell r="KA4223">
            <v>500</v>
          </cell>
          <cell r="KB4223">
            <v>1</v>
          </cell>
          <cell r="KC4223">
            <v>20</v>
          </cell>
        </row>
        <row r="4224">
          <cell r="A4224" t="str">
            <v>C24568</v>
          </cell>
          <cell r="KA4224">
            <v>500</v>
          </cell>
          <cell r="KB4224">
            <v>1</v>
          </cell>
          <cell r="KC4224">
            <v>60</v>
          </cell>
        </row>
        <row r="4225">
          <cell r="A4225" t="str">
            <v>C24631</v>
          </cell>
          <cell r="KA4225">
            <v>500</v>
          </cell>
          <cell r="KB4225">
            <v>1</v>
          </cell>
          <cell r="KC4225">
            <v>120</v>
          </cell>
        </row>
        <row r="4226">
          <cell r="A4226" t="str">
            <v>C24642</v>
          </cell>
          <cell r="KA4226">
            <v>500</v>
          </cell>
          <cell r="KB4226">
            <v>1</v>
          </cell>
          <cell r="KC4226">
            <v>20</v>
          </cell>
        </row>
        <row r="4227">
          <cell r="A4227" t="str">
            <v>C24643</v>
          </cell>
          <cell r="KA4227">
            <v>500</v>
          </cell>
          <cell r="KB4227">
            <v>1</v>
          </cell>
          <cell r="KC4227">
            <v>40</v>
          </cell>
        </row>
        <row r="4228">
          <cell r="A4228" t="str">
            <v>C25558</v>
          </cell>
          <cell r="KA4228">
            <v>500</v>
          </cell>
          <cell r="KB4228">
            <v>1</v>
          </cell>
          <cell r="KC4228">
            <v>20</v>
          </cell>
        </row>
        <row r="4229">
          <cell r="A4229" t="str">
            <v>C25567</v>
          </cell>
          <cell r="KA4229">
            <v>500</v>
          </cell>
          <cell r="KB4229">
            <v>1</v>
          </cell>
          <cell r="KC4229">
            <v>70</v>
          </cell>
        </row>
        <row r="4230">
          <cell r="A4230" t="str">
            <v>C25478</v>
          </cell>
          <cell r="KA4230">
            <v>500</v>
          </cell>
          <cell r="KB4230">
            <v>1</v>
          </cell>
          <cell r="KC4230">
            <v>20</v>
          </cell>
        </row>
        <row r="4231">
          <cell r="A4231" t="str">
            <v>C25427</v>
          </cell>
          <cell r="KA4231">
            <v>500</v>
          </cell>
          <cell r="KB4231">
            <v>1</v>
          </cell>
          <cell r="KC4231">
            <v>10</v>
          </cell>
        </row>
        <row r="4232">
          <cell r="A4232" t="str">
            <v>C25718</v>
          </cell>
          <cell r="KA4232">
            <v>500</v>
          </cell>
          <cell r="KB4232">
            <v>1</v>
          </cell>
          <cell r="KC4232">
            <v>20</v>
          </cell>
        </row>
        <row r="4233">
          <cell r="A4233" t="str">
            <v>C25589</v>
          </cell>
          <cell r="KA4233">
            <v>500</v>
          </cell>
          <cell r="KB4233">
            <v>1</v>
          </cell>
          <cell r="KC4233">
            <v>20</v>
          </cell>
        </row>
        <row r="4234">
          <cell r="A4234" t="str">
            <v>C25370</v>
          </cell>
          <cell r="KA4234">
            <v>500</v>
          </cell>
          <cell r="KB4234">
            <v>1</v>
          </cell>
          <cell r="KC4234">
            <v>70</v>
          </cell>
        </row>
        <row r="4235">
          <cell r="A4235" t="str">
            <v>C25403</v>
          </cell>
          <cell r="KA4235">
            <v>500</v>
          </cell>
          <cell r="KB4235">
            <v>1</v>
          </cell>
          <cell r="KC4235">
            <v>10</v>
          </cell>
        </row>
        <row r="4236">
          <cell r="A4236" t="str">
            <v>C25214</v>
          </cell>
          <cell r="KA4236">
            <v>500</v>
          </cell>
          <cell r="KB4236">
            <v>1</v>
          </cell>
          <cell r="KC4236">
            <v>10</v>
          </cell>
        </row>
        <row r="4237">
          <cell r="A4237" t="str">
            <v>C25102</v>
          </cell>
          <cell r="KA4237">
            <v>500</v>
          </cell>
          <cell r="KB4237">
            <v>1</v>
          </cell>
          <cell r="KC4237">
            <v>70</v>
          </cell>
        </row>
        <row r="4238">
          <cell r="A4238" t="str">
            <v>C26148</v>
          </cell>
          <cell r="KA4238">
            <v>500</v>
          </cell>
          <cell r="KB4238">
            <v>1</v>
          </cell>
          <cell r="KC4238">
            <v>70</v>
          </cell>
        </row>
        <row r="4239">
          <cell r="A4239" t="str">
            <v>C27113</v>
          </cell>
          <cell r="KA4239">
            <v>500</v>
          </cell>
          <cell r="KB4239">
            <v>1</v>
          </cell>
          <cell r="KC4239">
            <v>20</v>
          </cell>
        </row>
        <row r="4240">
          <cell r="A4240" t="str">
            <v>C25755</v>
          </cell>
          <cell r="KA4240">
            <v>500</v>
          </cell>
          <cell r="KB4240">
            <v>1</v>
          </cell>
          <cell r="KC4240">
            <v>40</v>
          </cell>
        </row>
        <row r="4241">
          <cell r="A4241" t="str">
            <v>C25937</v>
          </cell>
          <cell r="KA4241">
            <v>500</v>
          </cell>
          <cell r="KB4241">
            <v>1</v>
          </cell>
          <cell r="KC4241">
            <v>20</v>
          </cell>
        </row>
        <row r="4242">
          <cell r="A4242" t="str">
            <v>C26002</v>
          </cell>
          <cell r="KA4242">
            <v>500</v>
          </cell>
          <cell r="KB4242">
            <v>1</v>
          </cell>
          <cell r="KC4242">
            <v>70</v>
          </cell>
        </row>
        <row r="4243">
          <cell r="A4243" t="str">
            <v>C26007</v>
          </cell>
          <cell r="KA4243">
            <v>500</v>
          </cell>
          <cell r="KB4243">
            <v>1</v>
          </cell>
          <cell r="KC4243">
            <v>60</v>
          </cell>
        </row>
        <row r="4244">
          <cell r="A4244" t="str">
            <v>C26060</v>
          </cell>
          <cell r="KA4244">
            <v>500</v>
          </cell>
          <cell r="KB4244">
            <v>1</v>
          </cell>
          <cell r="KC4244">
            <v>20</v>
          </cell>
        </row>
        <row r="4245">
          <cell r="A4245" t="str">
            <v>C27310</v>
          </cell>
          <cell r="KA4245">
            <v>500</v>
          </cell>
          <cell r="KB4245">
            <v>1</v>
          </cell>
          <cell r="KC4245">
            <v>20</v>
          </cell>
        </row>
        <row r="4246">
          <cell r="A4246" t="str">
            <v>C27399</v>
          </cell>
          <cell r="KA4246">
            <v>500</v>
          </cell>
          <cell r="KB4246">
            <v>1</v>
          </cell>
          <cell r="KC4246">
            <v>70</v>
          </cell>
        </row>
        <row r="4247">
          <cell r="A4247" t="str">
            <v>C27436</v>
          </cell>
          <cell r="KA4247">
            <v>500</v>
          </cell>
          <cell r="KB4247">
            <v>1</v>
          </cell>
          <cell r="KC4247">
            <v>20</v>
          </cell>
        </row>
        <row r="4248">
          <cell r="A4248" t="str">
            <v>C27547</v>
          </cell>
          <cell r="KA4248">
            <v>500</v>
          </cell>
          <cell r="KB4248">
            <v>1</v>
          </cell>
          <cell r="KC4248">
            <v>20</v>
          </cell>
        </row>
        <row r="4249">
          <cell r="A4249" t="str">
            <v>C27598</v>
          </cell>
          <cell r="KA4249">
            <v>500</v>
          </cell>
          <cell r="KB4249">
            <v>1</v>
          </cell>
          <cell r="KC4249">
            <v>10</v>
          </cell>
        </row>
        <row r="4250">
          <cell r="A4250" t="str">
            <v>C27633</v>
          </cell>
          <cell r="KA4250">
            <v>500</v>
          </cell>
          <cell r="KB4250">
            <v>1</v>
          </cell>
          <cell r="KC4250">
            <v>70</v>
          </cell>
        </row>
        <row r="4251">
          <cell r="A4251" t="str">
            <v>C27640</v>
          </cell>
          <cell r="KA4251">
            <v>500</v>
          </cell>
          <cell r="KB4251">
            <v>1</v>
          </cell>
          <cell r="KC4251">
            <v>60</v>
          </cell>
        </row>
        <row r="4252">
          <cell r="A4252" t="str">
            <v>C27814</v>
          </cell>
          <cell r="KA4252">
            <v>500</v>
          </cell>
          <cell r="KB4252">
            <v>1</v>
          </cell>
          <cell r="KC4252">
            <v>70</v>
          </cell>
        </row>
        <row r="4253">
          <cell r="A4253" t="str">
            <v>C27820</v>
          </cell>
          <cell r="KA4253">
            <v>500</v>
          </cell>
          <cell r="KB4253">
            <v>1</v>
          </cell>
          <cell r="KC4253">
            <v>20</v>
          </cell>
        </row>
        <row r="4254">
          <cell r="A4254" t="str">
            <v>C29708</v>
          </cell>
          <cell r="KA4254">
            <v>500</v>
          </cell>
          <cell r="KB4254">
            <v>1</v>
          </cell>
          <cell r="KC4254">
            <v>70</v>
          </cell>
        </row>
        <row r="4255">
          <cell r="A4255" t="str">
            <v>C29678</v>
          </cell>
          <cell r="KA4255">
            <v>500</v>
          </cell>
          <cell r="KB4255">
            <v>1</v>
          </cell>
          <cell r="KC4255">
            <v>70</v>
          </cell>
        </row>
        <row r="4256">
          <cell r="A4256" t="str">
            <v>C29682</v>
          </cell>
          <cell r="KA4256">
            <v>500</v>
          </cell>
          <cell r="KB4256">
            <v>1</v>
          </cell>
          <cell r="KC4256">
            <v>70</v>
          </cell>
        </row>
        <row r="4257">
          <cell r="A4257" t="str">
            <v>C29762</v>
          </cell>
          <cell r="KA4257">
            <v>500</v>
          </cell>
          <cell r="KB4257">
            <v>1</v>
          </cell>
          <cell r="KC4257">
            <v>20</v>
          </cell>
        </row>
        <row r="4258">
          <cell r="A4258" t="str">
            <v>C29779</v>
          </cell>
          <cell r="KA4258">
            <v>500</v>
          </cell>
          <cell r="KB4258">
            <v>1</v>
          </cell>
          <cell r="KC4258">
            <v>70</v>
          </cell>
        </row>
        <row r="4259">
          <cell r="A4259" t="str">
            <v>C29815</v>
          </cell>
          <cell r="KA4259">
            <v>500</v>
          </cell>
          <cell r="KB4259">
            <v>1</v>
          </cell>
          <cell r="KC4259">
            <v>20</v>
          </cell>
        </row>
        <row r="4260">
          <cell r="A4260" t="str">
            <v>C29539</v>
          </cell>
          <cell r="KA4260">
            <v>500</v>
          </cell>
          <cell r="KB4260">
            <v>1</v>
          </cell>
          <cell r="KC4260">
            <v>20</v>
          </cell>
        </row>
        <row r="4261">
          <cell r="A4261" t="str">
            <v>C29614</v>
          </cell>
          <cell r="KA4261">
            <v>500</v>
          </cell>
          <cell r="KB4261">
            <v>1</v>
          </cell>
          <cell r="KC4261">
            <v>20</v>
          </cell>
        </row>
        <row r="4262">
          <cell r="A4262" t="str">
            <v>C29619</v>
          </cell>
          <cell r="KA4262">
            <v>500</v>
          </cell>
          <cell r="KB4262">
            <v>1</v>
          </cell>
          <cell r="KC4262">
            <v>40</v>
          </cell>
        </row>
        <row r="4263">
          <cell r="A4263" t="str">
            <v>C29631</v>
          </cell>
          <cell r="KA4263">
            <v>500</v>
          </cell>
          <cell r="KB4263">
            <v>1</v>
          </cell>
          <cell r="KC4263">
            <v>20</v>
          </cell>
        </row>
        <row r="4264">
          <cell r="A4264" t="str">
            <v>C29160</v>
          </cell>
          <cell r="KA4264">
            <v>500</v>
          </cell>
          <cell r="KB4264">
            <v>1</v>
          </cell>
          <cell r="KC4264">
            <v>20</v>
          </cell>
        </row>
        <row r="4265">
          <cell r="A4265" t="str">
            <v>C29161</v>
          </cell>
          <cell r="KA4265">
            <v>500</v>
          </cell>
          <cell r="KB4265">
            <v>1</v>
          </cell>
          <cell r="KC4265">
            <v>20</v>
          </cell>
        </row>
        <row r="4266">
          <cell r="A4266" t="str">
            <v>C29284</v>
          </cell>
          <cell r="KA4266">
            <v>500</v>
          </cell>
          <cell r="KB4266">
            <v>1</v>
          </cell>
          <cell r="KC4266">
            <v>70</v>
          </cell>
        </row>
        <row r="4267">
          <cell r="A4267" t="str">
            <v>C29295</v>
          </cell>
          <cell r="KA4267">
            <v>500</v>
          </cell>
          <cell r="KB4267">
            <v>1</v>
          </cell>
          <cell r="KC4267">
            <v>20</v>
          </cell>
        </row>
        <row r="4268">
          <cell r="A4268" t="str">
            <v>C29296</v>
          </cell>
          <cell r="KA4268">
            <v>500</v>
          </cell>
          <cell r="KB4268">
            <v>1</v>
          </cell>
          <cell r="KC4268">
            <v>20</v>
          </cell>
        </row>
        <row r="4269">
          <cell r="A4269" t="str">
            <v>C29297</v>
          </cell>
          <cell r="KA4269">
            <v>500</v>
          </cell>
          <cell r="KB4269">
            <v>1</v>
          </cell>
          <cell r="KC4269">
            <v>10</v>
          </cell>
        </row>
        <row r="4270">
          <cell r="A4270" t="str">
            <v>C29404</v>
          </cell>
          <cell r="KA4270">
            <v>500</v>
          </cell>
          <cell r="KB4270">
            <v>1</v>
          </cell>
          <cell r="KC4270">
            <v>20</v>
          </cell>
        </row>
        <row r="4271">
          <cell r="A4271" t="str">
            <v>C29490</v>
          </cell>
          <cell r="KA4271">
            <v>500</v>
          </cell>
          <cell r="KB4271">
            <v>1</v>
          </cell>
          <cell r="KC4271">
            <v>70</v>
          </cell>
        </row>
        <row r="4272">
          <cell r="A4272" t="str">
            <v>C28212</v>
          </cell>
          <cell r="KA4272">
            <v>500</v>
          </cell>
          <cell r="KB4272">
            <v>1</v>
          </cell>
          <cell r="KC4272">
            <v>70</v>
          </cell>
        </row>
        <row r="4273">
          <cell r="A4273" t="str">
            <v>C28244</v>
          </cell>
          <cell r="KA4273">
            <v>500</v>
          </cell>
          <cell r="KB4273">
            <v>1</v>
          </cell>
          <cell r="KC4273">
            <v>40</v>
          </cell>
        </row>
        <row r="4274">
          <cell r="A4274" t="str">
            <v>C28432</v>
          </cell>
          <cell r="KA4274">
            <v>500</v>
          </cell>
          <cell r="KB4274">
            <v>1</v>
          </cell>
          <cell r="KC4274">
            <v>40</v>
          </cell>
        </row>
        <row r="4275">
          <cell r="A4275" t="str">
            <v>C28443</v>
          </cell>
          <cell r="KA4275">
            <v>500</v>
          </cell>
          <cell r="KB4275">
            <v>1</v>
          </cell>
          <cell r="KC4275">
            <v>20</v>
          </cell>
        </row>
        <row r="4276">
          <cell r="A4276" t="str">
            <v>C28456</v>
          </cell>
          <cell r="KA4276">
            <v>500</v>
          </cell>
          <cell r="KB4276">
            <v>1</v>
          </cell>
          <cell r="KC4276">
            <v>40</v>
          </cell>
        </row>
        <row r="4277">
          <cell r="A4277" t="str">
            <v>C28333</v>
          </cell>
          <cell r="KA4277">
            <v>500</v>
          </cell>
          <cell r="KB4277">
            <v>1</v>
          </cell>
          <cell r="KC4277">
            <v>70</v>
          </cell>
        </row>
        <row r="4278">
          <cell r="A4278" t="str">
            <v>C28365</v>
          </cell>
          <cell r="KA4278">
            <v>500</v>
          </cell>
          <cell r="KB4278">
            <v>1</v>
          </cell>
          <cell r="KC4278">
            <v>20</v>
          </cell>
        </row>
        <row r="4279">
          <cell r="A4279" t="str">
            <v>C28389</v>
          </cell>
          <cell r="KA4279">
            <v>500</v>
          </cell>
          <cell r="KB4279">
            <v>1</v>
          </cell>
          <cell r="KC4279">
            <v>70</v>
          </cell>
        </row>
        <row r="4280">
          <cell r="A4280" t="str">
            <v>C27877</v>
          </cell>
          <cell r="KA4280">
            <v>500</v>
          </cell>
          <cell r="KB4280">
            <v>1</v>
          </cell>
          <cell r="KC4280">
            <v>70</v>
          </cell>
        </row>
        <row r="4281">
          <cell r="A4281" t="str">
            <v>C28093</v>
          </cell>
          <cell r="KA4281">
            <v>500</v>
          </cell>
          <cell r="KB4281">
            <v>1</v>
          </cell>
          <cell r="KC4281">
            <v>70</v>
          </cell>
        </row>
        <row r="4282">
          <cell r="A4282" t="str">
            <v>C28148</v>
          </cell>
          <cell r="KA4282">
            <v>500</v>
          </cell>
          <cell r="KB4282">
            <v>1</v>
          </cell>
          <cell r="KC4282">
            <v>70</v>
          </cell>
        </row>
        <row r="4283">
          <cell r="A4283" t="str">
            <v>C28630</v>
          </cell>
          <cell r="KA4283">
            <v>500</v>
          </cell>
          <cell r="KB4283">
            <v>1</v>
          </cell>
          <cell r="KC4283">
            <v>20</v>
          </cell>
        </row>
        <row r="4284">
          <cell r="A4284" t="str">
            <v>C28740</v>
          </cell>
          <cell r="KA4284">
            <v>500</v>
          </cell>
          <cell r="KB4284">
            <v>1</v>
          </cell>
          <cell r="KC4284">
            <v>20</v>
          </cell>
        </row>
        <row r="4285">
          <cell r="A4285" t="str">
            <v>C28835</v>
          </cell>
          <cell r="KA4285">
            <v>500</v>
          </cell>
          <cell r="KB4285">
            <v>1</v>
          </cell>
          <cell r="KC4285">
            <v>70</v>
          </cell>
        </row>
        <row r="4286">
          <cell r="A4286" t="str">
            <v>C28786</v>
          </cell>
          <cell r="KA4286">
            <v>500</v>
          </cell>
          <cell r="KB4286">
            <v>1</v>
          </cell>
          <cell r="KC4286">
            <v>20</v>
          </cell>
        </row>
        <row r="4287">
          <cell r="A4287" t="str">
            <v>C28787</v>
          </cell>
          <cell r="KA4287">
            <v>500</v>
          </cell>
          <cell r="KB4287">
            <v>1</v>
          </cell>
          <cell r="KC4287">
            <v>20</v>
          </cell>
        </row>
        <row r="4288">
          <cell r="A4288" t="str">
            <v>C28902</v>
          </cell>
          <cell r="KA4288">
            <v>500</v>
          </cell>
          <cell r="KB4288">
            <v>1</v>
          </cell>
          <cell r="KC4288">
            <v>20</v>
          </cell>
        </row>
        <row r="4289">
          <cell r="A4289" t="str">
            <v>C29052</v>
          </cell>
          <cell r="KA4289">
            <v>500</v>
          </cell>
          <cell r="KB4289">
            <v>1</v>
          </cell>
          <cell r="KC4289">
            <v>40</v>
          </cell>
        </row>
        <row r="4290">
          <cell r="A4290" t="str">
            <v>C29054</v>
          </cell>
          <cell r="KA4290">
            <v>500</v>
          </cell>
          <cell r="KB4290">
            <v>1</v>
          </cell>
          <cell r="KC4290">
            <v>20</v>
          </cell>
        </row>
        <row r="4291">
          <cell r="A4291" t="str">
            <v>C07909</v>
          </cell>
          <cell r="KA4291">
            <v>500</v>
          </cell>
          <cell r="KB4291">
            <v>1</v>
          </cell>
          <cell r="KC4291">
            <v>10</v>
          </cell>
        </row>
        <row r="4292">
          <cell r="A4292" t="str">
            <v>C06927</v>
          </cell>
          <cell r="KA4292">
            <v>500</v>
          </cell>
          <cell r="KB4292">
            <v>1</v>
          </cell>
          <cell r="KC4292">
            <v>20</v>
          </cell>
        </row>
        <row r="4293">
          <cell r="A4293" t="str">
            <v>C07339</v>
          </cell>
          <cell r="KA4293">
            <v>500</v>
          </cell>
          <cell r="KB4293">
            <v>1</v>
          </cell>
          <cell r="KC4293">
            <v>10</v>
          </cell>
        </row>
        <row r="4294">
          <cell r="A4294" t="str">
            <v>C15780</v>
          </cell>
          <cell r="KA4294">
            <v>500</v>
          </cell>
          <cell r="KB4294">
            <v>1</v>
          </cell>
          <cell r="KC4294">
            <v>20</v>
          </cell>
        </row>
        <row r="4295">
          <cell r="A4295" t="str">
            <v>C15817</v>
          </cell>
          <cell r="KA4295">
            <v>500</v>
          </cell>
          <cell r="KB4295">
            <v>1</v>
          </cell>
          <cell r="KC4295">
            <v>20</v>
          </cell>
        </row>
        <row r="4296">
          <cell r="A4296" t="str">
            <v>C16350</v>
          </cell>
          <cell r="KA4296">
            <v>500</v>
          </cell>
          <cell r="KB4296">
            <v>1</v>
          </cell>
          <cell r="KC4296">
            <v>70</v>
          </cell>
        </row>
        <row r="4297">
          <cell r="A4297" t="str">
            <v>C16353</v>
          </cell>
          <cell r="KA4297">
            <v>500</v>
          </cell>
          <cell r="KB4297">
            <v>1</v>
          </cell>
          <cell r="KC4297">
            <v>70</v>
          </cell>
        </row>
        <row r="4298">
          <cell r="A4298" t="str">
            <v>C16232</v>
          </cell>
          <cell r="KA4298">
            <v>500</v>
          </cell>
          <cell r="KB4298">
            <v>1</v>
          </cell>
          <cell r="KC4298">
            <v>70</v>
          </cell>
        </row>
        <row r="4299">
          <cell r="A4299" t="str">
            <v>C15955</v>
          </cell>
          <cell r="KA4299">
            <v>500</v>
          </cell>
          <cell r="KB4299">
            <v>1</v>
          </cell>
          <cell r="KC4299">
            <v>70</v>
          </cell>
        </row>
        <row r="4300">
          <cell r="A4300" t="str">
            <v>C16027</v>
          </cell>
          <cell r="KA4300">
            <v>500</v>
          </cell>
          <cell r="KB4300">
            <v>1</v>
          </cell>
          <cell r="KC4300">
            <v>70</v>
          </cell>
        </row>
        <row r="4301">
          <cell r="A4301" t="str">
            <v>C16028</v>
          </cell>
          <cell r="KA4301">
            <v>500</v>
          </cell>
          <cell r="KB4301">
            <v>1</v>
          </cell>
          <cell r="KC4301">
            <v>70</v>
          </cell>
        </row>
        <row r="4302">
          <cell r="A4302" t="str">
            <v>C16053</v>
          </cell>
          <cell r="KA4302">
            <v>500</v>
          </cell>
          <cell r="KB4302">
            <v>1</v>
          </cell>
          <cell r="KC4302">
            <v>70</v>
          </cell>
        </row>
        <row r="4303">
          <cell r="A4303" t="str">
            <v>C16064</v>
          </cell>
          <cell r="KA4303">
            <v>500</v>
          </cell>
          <cell r="KB4303">
            <v>1</v>
          </cell>
          <cell r="KC4303">
            <v>70</v>
          </cell>
        </row>
        <row r="4304">
          <cell r="A4304" t="str">
            <v>C16073</v>
          </cell>
          <cell r="KA4304">
            <v>500</v>
          </cell>
          <cell r="KB4304">
            <v>1</v>
          </cell>
          <cell r="KC4304">
            <v>70</v>
          </cell>
        </row>
        <row r="4305">
          <cell r="A4305" t="str">
            <v>C16207</v>
          </cell>
          <cell r="KA4305">
            <v>500</v>
          </cell>
          <cell r="KB4305">
            <v>1</v>
          </cell>
          <cell r="KC4305">
            <v>20</v>
          </cell>
        </row>
        <row r="4306">
          <cell r="A4306" t="str">
            <v>C15950</v>
          </cell>
          <cell r="KA4306">
            <v>500</v>
          </cell>
          <cell r="KB4306">
            <v>1</v>
          </cell>
          <cell r="KC4306">
            <v>30</v>
          </cell>
        </row>
        <row r="4307">
          <cell r="A4307" t="str">
            <v>C03703</v>
          </cell>
          <cell r="KA4307">
            <v>500</v>
          </cell>
          <cell r="KB4307">
            <v>1</v>
          </cell>
          <cell r="KC4307">
            <v>70</v>
          </cell>
        </row>
        <row r="4308">
          <cell r="A4308" t="str">
            <v>C00159</v>
          </cell>
          <cell r="KA4308">
            <v>500</v>
          </cell>
          <cell r="KB4308">
            <v>1</v>
          </cell>
          <cell r="KC4308">
            <v>70</v>
          </cell>
        </row>
        <row r="4309">
          <cell r="A4309" t="str">
            <v>P09076</v>
          </cell>
          <cell r="KA4309">
            <v>500</v>
          </cell>
          <cell r="KB4309">
            <v>1</v>
          </cell>
          <cell r="KC4309">
            <v>70</v>
          </cell>
        </row>
        <row r="4310">
          <cell r="A4310" t="str">
            <v>P08677</v>
          </cell>
          <cell r="KA4310">
            <v>500</v>
          </cell>
          <cell r="KB4310">
            <v>1</v>
          </cell>
          <cell r="KC4310">
            <v>70</v>
          </cell>
        </row>
        <row r="4311">
          <cell r="A4311" t="str">
            <v>P08764</v>
          </cell>
          <cell r="KA4311">
            <v>500</v>
          </cell>
          <cell r="KB4311">
            <v>1</v>
          </cell>
          <cell r="KC4311">
            <v>70</v>
          </cell>
        </row>
        <row r="4312">
          <cell r="A4312" t="str">
            <v>P09404</v>
          </cell>
          <cell r="KA4312">
            <v>500</v>
          </cell>
          <cell r="KB4312">
            <v>1</v>
          </cell>
          <cell r="KC4312">
            <v>20</v>
          </cell>
        </row>
        <row r="4313">
          <cell r="A4313" t="str">
            <v>P09723</v>
          </cell>
          <cell r="KA4313">
            <v>500</v>
          </cell>
          <cell r="KB4313">
            <v>1</v>
          </cell>
          <cell r="KC4313">
            <v>60</v>
          </cell>
        </row>
        <row r="4314">
          <cell r="A4314" t="str">
            <v>P07679</v>
          </cell>
          <cell r="KA4314">
            <v>500</v>
          </cell>
          <cell r="KB4314">
            <v>1</v>
          </cell>
          <cell r="KC4314">
            <v>70</v>
          </cell>
        </row>
        <row r="4315">
          <cell r="A4315" t="str">
            <v>P07602</v>
          </cell>
          <cell r="KA4315">
            <v>500</v>
          </cell>
          <cell r="KB4315">
            <v>1</v>
          </cell>
          <cell r="KC4315">
            <v>70</v>
          </cell>
        </row>
        <row r="4316">
          <cell r="A4316" t="str">
            <v>P07351</v>
          </cell>
          <cell r="KA4316">
            <v>500</v>
          </cell>
          <cell r="KB4316">
            <v>1</v>
          </cell>
          <cell r="KC4316">
            <v>27</v>
          </cell>
        </row>
        <row r="4317">
          <cell r="A4317" t="str">
            <v>P10665</v>
          </cell>
          <cell r="KA4317">
            <v>500</v>
          </cell>
          <cell r="KB4317">
            <v>1</v>
          </cell>
          <cell r="KC4317">
            <v>70</v>
          </cell>
        </row>
        <row r="4318">
          <cell r="A4318" t="str">
            <v>p10564</v>
          </cell>
          <cell r="KA4318">
            <v>500</v>
          </cell>
          <cell r="KB4318">
            <v>1</v>
          </cell>
          <cell r="KC4318">
            <v>20</v>
          </cell>
        </row>
        <row r="4319">
          <cell r="A4319" t="str">
            <v>P10596</v>
          </cell>
          <cell r="KA4319">
            <v>500</v>
          </cell>
          <cell r="KB4319">
            <v>1</v>
          </cell>
          <cell r="KC4319">
            <v>70</v>
          </cell>
        </row>
        <row r="4320">
          <cell r="A4320" t="str">
            <v>P10869</v>
          </cell>
          <cell r="KA4320">
            <v>1000</v>
          </cell>
          <cell r="KB4320">
            <v>1</v>
          </cell>
          <cell r="KC4320">
            <v>60</v>
          </cell>
        </row>
        <row r="4321">
          <cell r="A4321" t="str">
            <v>P10959</v>
          </cell>
          <cell r="KA4321">
            <v>500</v>
          </cell>
          <cell r="KB4321">
            <v>1</v>
          </cell>
          <cell r="KC4321">
            <v>70</v>
          </cell>
        </row>
        <row r="4322">
          <cell r="A4322" t="str">
            <v>P10753</v>
          </cell>
          <cell r="KA4322">
            <v>500</v>
          </cell>
          <cell r="KB4322">
            <v>1</v>
          </cell>
          <cell r="KC4322">
            <v>70</v>
          </cell>
        </row>
        <row r="4323">
          <cell r="A4323" t="str">
            <v>P10852</v>
          </cell>
          <cell r="KA4323">
            <v>500</v>
          </cell>
          <cell r="KB4323">
            <v>1</v>
          </cell>
          <cell r="KC4323">
            <v>70</v>
          </cell>
        </row>
        <row r="4324">
          <cell r="A4324" t="str">
            <v>P10155</v>
          </cell>
          <cell r="KA4324">
            <v>500</v>
          </cell>
          <cell r="KB4324">
            <v>1</v>
          </cell>
          <cell r="KC4324">
            <v>70</v>
          </cell>
        </row>
        <row r="4325">
          <cell r="A4325" t="str">
            <v>P09961</v>
          </cell>
          <cell r="KA4325">
            <v>500</v>
          </cell>
          <cell r="KB4325">
            <v>1</v>
          </cell>
          <cell r="KC4325">
            <v>90</v>
          </cell>
        </row>
        <row r="4326">
          <cell r="A4326" t="str">
            <v>P11667</v>
          </cell>
          <cell r="KA4326">
            <v>500</v>
          </cell>
          <cell r="KB4326">
            <v>1</v>
          </cell>
          <cell r="KC4326">
            <v>60</v>
          </cell>
        </row>
        <row r="4327">
          <cell r="A4327" t="str">
            <v>P11668</v>
          </cell>
          <cell r="KA4327">
            <v>500</v>
          </cell>
          <cell r="KB4327">
            <v>1</v>
          </cell>
          <cell r="KC4327">
            <v>70</v>
          </cell>
        </row>
        <row r="4328">
          <cell r="A4328" t="str">
            <v>P11751</v>
          </cell>
          <cell r="KA4328">
            <v>500</v>
          </cell>
          <cell r="KB4328">
            <v>1</v>
          </cell>
          <cell r="KC4328">
            <v>70</v>
          </cell>
        </row>
        <row r="4329">
          <cell r="A4329" t="str">
            <v>P11974</v>
          </cell>
          <cell r="KA4329">
            <v>500</v>
          </cell>
          <cell r="KB4329">
            <v>1</v>
          </cell>
          <cell r="KC4329">
            <v>70</v>
          </cell>
        </row>
        <row r="4330">
          <cell r="A4330" t="str">
            <v>P12040</v>
          </cell>
          <cell r="KA4330">
            <v>500</v>
          </cell>
          <cell r="KB4330">
            <v>1</v>
          </cell>
          <cell r="KC4330">
            <v>70</v>
          </cell>
        </row>
        <row r="4331">
          <cell r="A4331" t="str">
            <v>P12199</v>
          </cell>
          <cell r="KA4331">
            <v>500</v>
          </cell>
          <cell r="KB4331">
            <v>1</v>
          </cell>
          <cell r="KC4331">
            <v>70</v>
          </cell>
        </row>
        <row r="4332">
          <cell r="A4332" t="str">
            <v>P12259</v>
          </cell>
          <cell r="KA4332">
            <v>500</v>
          </cell>
          <cell r="KB4332">
            <v>1</v>
          </cell>
          <cell r="KC4332">
            <v>70</v>
          </cell>
        </row>
        <row r="4333">
          <cell r="A4333" t="str">
            <v>P11198</v>
          </cell>
          <cell r="KA4333">
            <v>500</v>
          </cell>
          <cell r="KB4333">
            <v>1</v>
          </cell>
          <cell r="KC4333">
            <v>20</v>
          </cell>
        </row>
        <row r="4334">
          <cell r="A4334" t="str">
            <v>P11235</v>
          </cell>
          <cell r="KA4334">
            <v>500</v>
          </cell>
          <cell r="KB4334">
            <v>1</v>
          </cell>
          <cell r="KC4334">
            <v>70</v>
          </cell>
        </row>
        <row r="4335">
          <cell r="A4335" t="str">
            <v>P11108</v>
          </cell>
          <cell r="KA4335">
            <v>500</v>
          </cell>
          <cell r="KB4335">
            <v>1</v>
          </cell>
          <cell r="KC4335">
            <v>70</v>
          </cell>
        </row>
        <row r="4336">
          <cell r="A4336" t="str">
            <v>P11470</v>
          </cell>
          <cell r="KA4336">
            <v>500</v>
          </cell>
          <cell r="KB4336">
            <v>1</v>
          </cell>
          <cell r="KC4336">
            <v>60</v>
          </cell>
        </row>
        <row r="4337">
          <cell r="A4337" t="str">
            <v>P11381</v>
          </cell>
          <cell r="KA4337">
            <v>500</v>
          </cell>
          <cell r="KB4337">
            <v>1</v>
          </cell>
          <cell r="KC4337">
            <v>70</v>
          </cell>
        </row>
        <row r="4338">
          <cell r="A4338" t="str">
            <v>P11517</v>
          </cell>
          <cell r="KA4338">
            <v>500</v>
          </cell>
          <cell r="KB4338">
            <v>1</v>
          </cell>
          <cell r="KC4338">
            <v>70</v>
          </cell>
        </row>
        <row r="4339">
          <cell r="A4339" t="str">
            <v>P11519</v>
          </cell>
          <cell r="KA4339">
            <v>500</v>
          </cell>
          <cell r="KB4339">
            <v>1</v>
          </cell>
          <cell r="KC4339">
            <v>40</v>
          </cell>
        </row>
        <row r="4340">
          <cell r="A4340" t="str">
            <v>P11563</v>
          </cell>
          <cell r="KA4340">
            <v>500</v>
          </cell>
          <cell r="KB4340">
            <v>1</v>
          </cell>
          <cell r="KC4340">
            <v>60</v>
          </cell>
        </row>
        <row r="4341">
          <cell r="A4341" t="str">
            <v>P13363</v>
          </cell>
          <cell r="KA4341">
            <v>500</v>
          </cell>
          <cell r="KB4341">
            <v>1</v>
          </cell>
          <cell r="KC4341">
            <v>70</v>
          </cell>
        </row>
        <row r="4342">
          <cell r="A4342" t="str">
            <v>P13318</v>
          </cell>
          <cell r="KA4342">
            <v>500</v>
          </cell>
          <cell r="KB4342">
            <v>1</v>
          </cell>
          <cell r="KC4342">
            <v>70</v>
          </cell>
        </row>
        <row r="4343">
          <cell r="A4343" t="str">
            <v>P13088</v>
          </cell>
          <cell r="KA4343">
            <v>500</v>
          </cell>
          <cell r="KB4343">
            <v>1</v>
          </cell>
          <cell r="KC4343">
            <v>70</v>
          </cell>
        </row>
        <row r="4344">
          <cell r="A4344" t="str">
            <v>P12900</v>
          </cell>
          <cell r="KA4344">
            <v>500</v>
          </cell>
          <cell r="KB4344">
            <v>1</v>
          </cell>
          <cell r="KC4344">
            <v>70</v>
          </cell>
        </row>
        <row r="4345">
          <cell r="A4345" t="str">
            <v>P12912</v>
          </cell>
          <cell r="KA4345">
            <v>500</v>
          </cell>
          <cell r="KB4345">
            <v>1</v>
          </cell>
          <cell r="KC4345">
            <v>70</v>
          </cell>
        </row>
        <row r="4346">
          <cell r="A4346" t="str">
            <v>P12777</v>
          </cell>
          <cell r="KA4346">
            <v>500</v>
          </cell>
          <cell r="KB4346">
            <v>1</v>
          </cell>
          <cell r="KC4346">
            <v>70</v>
          </cell>
        </row>
        <row r="4347">
          <cell r="A4347" t="str">
            <v>P12334</v>
          </cell>
          <cell r="KA4347">
            <v>500</v>
          </cell>
          <cell r="KB4347">
            <v>1</v>
          </cell>
          <cell r="KC4347">
            <v>30</v>
          </cell>
        </row>
        <row r="4348">
          <cell r="A4348" t="str">
            <v>P12353</v>
          </cell>
          <cell r="KA4348">
            <v>500</v>
          </cell>
          <cell r="KB4348">
            <v>1</v>
          </cell>
          <cell r="KC4348">
            <v>10</v>
          </cell>
        </row>
        <row r="4349">
          <cell r="A4349" t="str">
            <v>P12512</v>
          </cell>
          <cell r="KA4349">
            <v>500</v>
          </cell>
          <cell r="KB4349">
            <v>1</v>
          </cell>
          <cell r="KC4349">
            <v>70</v>
          </cell>
        </row>
        <row r="4350">
          <cell r="A4350" t="str">
            <v>P15950</v>
          </cell>
          <cell r="KA4350">
            <v>500</v>
          </cell>
          <cell r="KB4350">
            <v>1</v>
          </cell>
          <cell r="KC4350">
            <v>30</v>
          </cell>
        </row>
        <row r="4351">
          <cell r="A4351" t="str">
            <v>P16104</v>
          </cell>
          <cell r="KA4351">
            <v>500</v>
          </cell>
          <cell r="KB4351">
            <v>1</v>
          </cell>
          <cell r="KC4351">
            <v>10</v>
          </cell>
        </row>
        <row r="4352">
          <cell r="A4352" t="str">
            <v>P05043</v>
          </cell>
          <cell r="KA4352">
            <v>500</v>
          </cell>
          <cell r="KB4352">
            <v>1</v>
          </cell>
          <cell r="KC4352">
            <v>10</v>
          </cell>
        </row>
        <row r="4353">
          <cell r="A4353" t="str">
            <v>P05219</v>
          </cell>
          <cell r="KA4353">
            <v>500</v>
          </cell>
          <cell r="KB4353">
            <v>1</v>
          </cell>
          <cell r="KC4353">
            <v>70</v>
          </cell>
        </row>
        <row r="4354">
          <cell r="A4354" t="str">
            <v>P06377</v>
          </cell>
          <cell r="KA4354">
            <v>500</v>
          </cell>
          <cell r="KB4354">
            <v>1</v>
          </cell>
          <cell r="KC4354">
            <v>10</v>
          </cell>
        </row>
        <row r="4355">
          <cell r="A4355" t="str">
            <v>P06991</v>
          </cell>
          <cell r="KA4355">
            <v>500</v>
          </cell>
          <cell r="KB4355">
            <v>1</v>
          </cell>
          <cell r="KC4355">
            <v>70</v>
          </cell>
        </row>
        <row r="4356">
          <cell r="A4356" t="str">
            <v>P06705</v>
          </cell>
          <cell r="KA4356">
            <v>500</v>
          </cell>
          <cell r="KB4356">
            <v>1</v>
          </cell>
          <cell r="KC4356">
            <v>70</v>
          </cell>
        </row>
        <row r="4357">
          <cell r="A4357" t="str">
            <v>P02663</v>
          </cell>
          <cell r="KA4357">
            <v>500</v>
          </cell>
          <cell r="KB4357">
            <v>1</v>
          </cell>
          <cell r="KC4357">
            <v>70</v>
          </cell>
        </row>
        <row r="4358">
          <cell r="A4358" t="str">
            <v>P03902</v>
          </cell>
          <cell r="KA4358">
            <v>500</v>
          </cell>
          <cell r="KB4358">
            <v>1</v>
          </cell>
          <cell r="KC4358">
            <v>60</v>
          </cell>
        </row>
        <row r="4359">
          <cell r="A4359" t="str">
            <v>P03703</v>
          </cell>
          <cell r="KA4359">
            <v>500</v>
          </cell>
          <cell r="KB4359">
            <v>1</v>
          </cell>
          <cell r="KC4359">
            <v>70</v>
          </cell>
        </row>
        <row r="4360">
          <cell r="A4360" t="str">
            <v>P04315</v>
          </cell>
          <cell r="KA4360">
            <v>500</v>
          </cell>
          <cell r="KB4360">
            <v>1</v>
          </cell>
          <cell r="KC4360">
            <v>10</v>
          </cell>
        </row>
        <row r="4361">
          <cell r="A4361" t="str">
            <v>P20263</v>
          </cell>
          <cell r="KA4361">
            <v>500</v>
          </cell>
          <cell r="KB4361">
            <v>1</v>
          </cell>
          <cell r="KC4361">
            <v>70</v>
          </cell>
        </row>
        <row r="4362">
          <cell r="A4362" t="str">
            <v>P22029</v>
          </cell>
          <cell r="KA4362">
            <v>500</v>
          </cell>
          <cell r="KB4362">
            <v>1</v>
          </cell>
          <cell r="KC4362">
            <v>105</v>
          </cell>
        </row>
        <row r="4363">
          <cell r="A4363" t="str">
            <v>P21837</v>
          </cell>
          <cell r="KA4363">
            <v>1000</v>
          </cell>
          <cell r="KB4363">
            <v>1</v>
          </cell>
          <cell r="KC4363">
            <v>70</v>
          </cell>
        </row>
        <row r="4364">
          <cell r="A4364" t="str">
            <v>P21636</v>
          </cell>
          <cell r="KA4364">
            <v>500</v>
          </cell>
          <cell r="KB4364">
            <v>1</v>
          </cell>
          <cell r="KC4364">
            <v>105</v>
          </cell>
        </row>
        <row r="4365">
          <cell r="A4365" t="str">
            <v>P23769</v>
          </cell>
          <cell r="KA4365">
            <v>500</v>
          </cell>
          <cell r="KB4365">
            <v>1</v>
          </cell>
          <cell r="KC4365">
            <v>36</v>
          </cell>
        </row>
        <row r="4366">
          <cell r="A4366" t="str">
            <v>P23280</v>
          </cell>
          <cell r="KA4366">
            <v>500</v>
          </cell>
          <cell r="KB4366">
            <v>1</v>
          </cell>
          <cell r="KC4366">
            <v>20</v>
          </cell>
        </row>
        <row r="4367">
          <cell r="A4367" t="str">
            <v>P22789</v>
          </cell>
          <cell r="KA4367">
            <v>500</v>
          </cell>
          <cell r="KB4367">
            <v>1</v>
          </cell>
          <cell r="KC4367">
            <v>20</v>
          </cell>
        </row>
        <row r="4368">
          <cell r="A4368" t="str">
            <v>P25718</v>
          </cell>
          <cell r="KA4368">
            <v>500</v>
          </cell>
          <cell r="KB4368">
            <v>1</v>
          </cell>
          <cell r="KC4368">
            <v>20</v>
          </cell>
        </row>
        <row r="4369">
          <cell r="A4369" t="str">
            <v>P04339</v>
          </cell>
          <cell r="KA4369">
            <v>500</v>
          </cell>
          <cell r="KB4369">
            <v>1</v>
          </cell>
          <cell r="KC4369">
            <v>70</v>
          </cell>
        </row>
        <row r="4370">
          <cell r="A4370" t="str">
            <v>P04260</v>
          </cell>
          <cell r="KA4370">
            <v>500</v>
          </cell>
          <cell r="KB4370">
            <v>1</v>
          </cell>
          <cell r="KC4370">
            <v>70</v>
          </cell>
        </row>
        <row r="4371">
          <cell r="A4371" t="str">
            <v>P04261</v>
          </cell>
          <cell r="KA4371">
            <v>500</v>
          </cell>
          <cell r="KB4371">
            <v>1</v>
          </cell>
          <cell r="KC4371">
            <v>70</v>
          </cell>
        </row>
        <row r="4372">
          <cell r="A4372" t="str">
            <v>P03717</v>
          </cell>
          <cell r="KA4372">
            <v>500</v>
          </cell>
          <cell r="KB4372">
            <v>1</v>
          </cell>
          <cell r="KC4372">
            <v>70</v>
          </cell>
        </row>
        <row r="4373">
          <cell r="A4373" t="str">
            <v>P03663</v>
          </cell>
          <cell r="KA4373">
            <v>500</v>
          </cell>
          <cell r="KB4373">
            <v>1</v>
          </cell>
          <cell r="KC4373">
            <v>70</v>
          </cell>
        </row>
        <row r="4374">
          <cell r="A4374" t="str">
            <v>P03826</v>
          </cell>
          <cell r="KA4374">
            <v>500</v>
          </cell>
          <cell r="KB4374">
            <v>1</v>
          </cell>
          <cell r="KC4374">
            <v>70</v>
          </cell>
        </row>
        <row r="4375">
          <cell r="A4375" t="str">
            <v>P03802</v>
          </cell>
          <cell r="KA4375">
            <v>500</v>
          </cell>
          <cell r="KB4375">
            <v>1</v>
          </cell>
          <cell r="KC4375">
            <v>60</v>
          </cell>
        </row>
        <row r="4376">
          <cell r="A4376" t="str">
            <v>P03750</v>
          </cell>
          <cell r="KA4376">
            <v>500</v>
          </cell>
          <cell r="KB4376">
            <v>1</v>
          </cell>
          <cell r="KC4376">
            <v>70</v>
          </cell>
        </row>
        <row r="4377">
          <cell r="A4377" t="str">
            <v>P03865</v>
          </cell>
          <cell r="KA4377">
            <v>500</v>
          </cell>
          <cell r="KB4377">
            <v>1</v>
          </cell>
          <cell r="KC4377">
            <v>70</v>
          </cell>
        </row>
        <row r="4378">
          <cell r="A4378" t="str">
            <v>P03877</v>
          </cell>
          <cell r="KA4378">
            <v>500</v>
          </cell>
          <cell r="KB4378">
            <v>1</v>
          </cell>
          <cell r="KC4378">
            <v>70</v>
          </cell>
        </row>
        <row r="4379">
          <cell r="A4379" t="str">
            <v>P03879</v>
          </cell>
          <cell r="KA4379">
            <v>500</v>
          </cell>
          <cell r="KB4379">
            <v>1</v>
          </cell>
          <cell r="KC4379">
            <v>70</v>
          </cell>
        </row>
        <row r="4380">
          <cell r="A4380" t="str">
            <v>P03987</v>
          </cell>
          <cell r="KA4380">
            <v>500</v>
          </cell>
          <cell r="KB4380">
            <v>1</v>
          </cell>
          <cell r="KC4380">
            <v>70</v>
          </cell>
        </row>
        <row r="4381">
          <cell r="A4381" t="str">
            <v>P03604</v>
          </cell>
          <cell r="KA4381">
            <v>500</v>
          </cell>
          <cell r="KB4381">
            <v>1</v>
          </cell>
          <cell r="KC4381">
            <v>70</v>
          </cell>
        </row>
        <row r="4382">
          <cell r="A4382" t="str">
            <v>P03582</v>
          </cell>
          <cell r="KA4382">
            <v>500</v>
          </cell>
          <cell r="KB4382">
            <v>1</v>
          </cell>
          <cell r="KC4382">
            <v>70</v>
          </cell>
        </row>
        <row r="4383">
          <cell r="A4383" t="str">
            <v>P03451</v>
          </cell>
          <cell r="KA4383">
            <v>500</v>
          </cell>
          <cell r="KB4383">
            <v>1</v>
          </cell>
          <cell r="KC4383">
            <v>60</v>
          </cell>
        </row>
        <row r="4384">
          <cell r="A4384" t="str">
            <v>P03358</v>
          </cell>
          <cell r="KA4384">
            <v>500</v>
          </cell>
          <cell r="KB4384">
            <v>1</v>
          </cell>
          <cell r="KC4384">
            <v>20</v>
          </cell>
        </row>
        <row r="4385">
          <cell r="A4385" t="str">
            <v>P02931</v>
          </cell>
          <cell r="KA4385">
            <v>500</v>
          </cell>
          <cell r="KB4385">
            <v>1</v>
          </cell>
          <cell r="KC4385">
            <v>70</v>
          </cell>
        </row>
        <row r="4386">
          <cell r="A4386" t="str">
            <v>P02666</v>
          </cell>
          <cell r="KA4386">
            <v>500</v>
          </cell>
          <cell r="KB4386">
            <v>1</v>
          </cell>
          <cell r="KC4386">
            <v>10</v>
          </cell>
        </row>
        <row r="4387">
          <cell r="A4387" t="str">
            <v>P02522</v>
          </cell>
          <cell r="KA4387">
            <v>500</v>
          </cell>
          <cell r="KB4387">
            <v>1</v>
          </cell>
          <cell r="KC4387">
            <v>70</v>
          </cell>
        </row>
        <row r="4388">
          <cell r="A4388" t="str">
            <v>P02716</v>
          </cell>
          <cell r="KA4388">
            <v>500</v>
          </cell>
          <cell r="KB4388">
            <v>1</v>
          </cell>
          <cell r="KC4388">
            <v>70</v>
          </cell>
        </row>
        <row r="4389">
          <cell r="A4389" t="str">
            <v>P02187</v>
          </cell>
          <cell r="KA4389">
            <v>500</v>
          </cell>
          <cell r="KB4389">
            <v>1</v>
          </cell>
          <cell r="KC4389">
            <v>70</v>
          </cell>
        </row>
        <row r="4390">
          <cell r="A4390" t="str">
            <v>P02213</v>
          </cell>
          <cell r="KA4390">
            <v>500</v>
          </cell>
          <cell r="KB4390">
            <v>1</v>
          </cell>
          <cell r="KC4390">
            <v>70</v>
          </cell>
        </row>
        <row r="4391">
          <cell r="A4391" t="str">
            <v>P02226</v>
          </cell>
          <cell r="KA4391">
            <v>500</v>
          </cell>
          <cell r="KB4391">
            <v>1</v>
          </cell>
          <cell r="KC4391">
            <v>20</v>
          </cell>
        </row>
        <row r="4392">
          <cell r="A4392" t="str">
            <v>P02387</v>
          </cell>
          <cell r="KA4392">
            <v>500</v>
          </cell>
          <cell r="KB4392">
            <v>1</v>
          </cell>
          <cell r="KC4392">
            <v>70</v>
          </cell>
        </row>
        <row r="4393">
          <cell r="A4393" t="str">
            <v>P02366</v>
          </cell>
          <cell r="KA4393">
            <v>500</v>
          </cell>
          <cell r="KB4393">
            <v>1</v>
          </cell>
          <cell r="KC4393">
            <v>36</v>
          </cell>
        </row>
        <row r="4394">
          <cell r="A4394" t="str">
            <v>P02447</v>
          </cell>
          <cell r="KA4394">
            <v>500</v>
          </cell>
          <cell r="KB4394">
            <v>1</v>
          </cell>
          <cell r="KC4394">
            <v>70</v>
          </cell>
        </row>
        <row r="4395">
          <cell r="A4395" t="str">
            <v>P02448</v>
          </cell>
          <cell r="KA4395">
            <v>500</v>
          </cell>
          <cell r="KB4395">
            <v>1</v>
          </cell>
          <cell r="KC4395">
            <v>40</v>
          </cell>
        </row>
        <row r="4396">
          <cell r="A4396" t="str">
            <v>P02439</v>
          </cell>
          <cell r="KA4396">
            <v>500</v>
          </cell>
          <cell r="KB4396">
            <v>1</v>
          </cell>
          <cell r="KC4396">
            <v>70</v>
          </cell>
        </row>
        <row r="4397">
          <cell r="A4397" t="str">
            <v>P02425</v>
          </cell>
          <cell r="KA4397">
            <v>500</v>
          </cell>
          <cell r="KB4397">
            <v>1</v>
          </cell>
          <cell r="KC4397">
            <v>20</v>
          </cell>
        </row>
        <row r="4398">
          <cell r="A4398" t="str">
            <v>P01914</v>
          </cell>
          <cell r="KA4398">
            <v>200</v>
          </cell>
          <cell r="KB4398">
            <v>6</v>
          </cell>
          <cell r="KC4398">
            <v>16</v>
          </cell>
        </row>
        <row r="4399">
          <cell r="A4399" t="str">
            <v>P02128</v>
          </cell>
          <cell r="KA4399">
            <v>500</v>
          </cell>
          <cell r="KB4399">
            <v>1</v>
          </cell>
          <cell r="KC4399">
            <v>70</v>
          </cell>
        </row>
        <row r="4400">
          <cell r="A4400" t="str">
            <v>P01288</v>
          </cell>
          <cell r="KA4400">
            <v>500</v>
          </cell>
          <cell r="KB4400">
            <v>1</v>
          </cell>
          <cell r="KC4400">
            <v>70</v>
          </cell>
        </row>
        <row r="4401">
          <cell r="A4401" t="str">
            <v>P01518</v>
          </cell>
          <cell r="KA4401">
            <v>500</v>
          </cell>
          <cell r="KB4401">
            <v>1</v>
          </cell>
          <cell r="KC4401">
            <v>70</v>
          </cell>
        </row>
        <row r="4402">
          <cell r="A4402" t="str">
            <v>P06672</v>
          </cell>
          <cell r="KA4402">
            <v>500</v>
          </cell>
          <cell r="KB4402">
            <v>1</v>
          </cell>
          <cell r="KC4402">
            <v>70</v>
          </cell>
        </row>
        <row r="4403">
          <cell r="A4403" t="str">
            <v>P06216</v>
          </cell>
          <cell r="KA4403">
            <v>500</v>
          </cell>
          <cell r="KB4403">
            <v>1</v>
          </cell>
          <cell r="KC4403">
            <v>70</v>
          </cell>
        </row>
        <row r="4404">
          <cell r="A4404" t="str">
            <v>P05969</v>
          </cell>
          <cell r="KA4404">
            <v>500</v>
          </cell>
          <cell r="KB4404">
            <v>1</v>
          </cell>
          <cell r="KC4404">
            <v>20</v>
          </cell>
        </row>
        <row r="4405">
          <cell r="A4405" t="str">
            <v>P05922</v>
          </cell>
          <cell r="KA4405">
            <v>500</v>
          </cell>
          <cell r="KB4405">
            <v>1</v>
          </cell>
          <cell r="KC4405">
            <v>70</v>
          </cell>
        </row>
        <row r="4406">
          <cell r="A4406" t="str">
            <v>P05743</v>
          </cell>
          <cell r="KA4406">
            <v>500</v>
          </cell>
          <cell r="KB4406">
            <v>1</v>
          </cell>
          <cell r="KC4406">
            <v>70</v>
          </cell>
        </row>
        <row r="4407">
          <cell r="A4407" t="str">
            <v>P05255</v>
          </cell>
          <cell r="KA4407">
            <v>500</v>
          </cell>
          <cell r="KB4407">
            <v>1</v>
          </cell>
          <cell r="KC4407">
            <v>70</v>
          </cell>
        </row>
        <row r="4408">
          <cell r="A4408" t="str">
            <v>P05315</v>
          </cell>
          <cell r="KA4408">
            <v>500</v>
          </cell>
          <cell r="KB4408">
            <v>1</v>
          </cell>
          <cell r="KC4408">
            <v>60</v>
          </cell>
        </row>
        <row r="4409">
          <cell r="A4409" t="str">
            <v>P05384</v>
          </cell>
          <cell r="KA4409">
            <v>500</v>
          </cell>
          <cell r="KB4409">
            <v>1</v>
          </cell>
          <cell r="KC4409">
            <v>70</v>
          </cell>
        </row>
        <row r="4410">
          <cell r="A4410" t="str">
            <v>P05137</v>
          </cell>
          <cell r="KA4410">
            <v>500</v>
          </cell>
          <cell r="KB4410">
            <v>1</v>
          </cell>
          <cell r="KC4410">
            <v>10</v>
          </cell>
        </row>
        <row r="4411">
          <cell r="A4411" t="str">
            <v>P05566</v>
          </cell>
          <cell r="KA4411">
            <v>500</v>
          </cell>
          <cell r="KB4411">
            <v>1</v>
          </cell>
          <cell r="KC4411">
            <v>70</v>
          </cell>
        </row>
        <row r="4412">
          <cell r="A4412" t="str">
            <v>P05696</v>
          </cell>
          <cell r="KA4412">
            <v>500</v>
          </cell>
          <cell r="KB4412">
            <v>1</v>
          </cell>
          <cell r="KC4412">
            <v>70</v>
          </cell>
        </row>
        <row r="4413">
          <cell r="A4413" t="str">
            <v>P05025</v>
          </cell>
          <cell r="KA4413">
            <v>500</v>
          </cell>
          <cell r="KB4413">
            <v>1</v>
          </cell>
          <cell r="KC4413">
            <v>20</v>
          </cell>
        </row>
        <row r="4414">
          <cell r="A4414" t="str">
            <v>P04746</v>
          </cell>
          <cell r="KA4414">
            <v>500</v>
          </cell>
          <cell r="KB4414">
            <v>1</v>
          </cell>
          <cell r="KC4414">
            <v>70</v>
          </cell>
        </row>
        <row r="4415">
          <cell r="A4415" t="str">
            <v>P04713</v>
          </cell>
          <cell r="KA4415">
            <v>500</v>
          </cell>
          <cell r="KB4415">
            <v>1</v>
          </cell>
          <cell r="KC4415">
            <v>70</v>
          </cell>
        </row>
        <row r="4416">
          <cell r="A4416" t="str">
            <v>P04761</v>
          </cell>
          <cell r="KA4416">
            <v>500</v>
          </cell>
          <cell r="KB4416">
            <v>1</v>
          </cell>
          <cell r="KC4416">
            <v>70</v>
          </cell>
        </row>
        <row r="4417">
          <cell r="A4417" t="str">
            <v>P04447</v>
          </cell>
          <cell r="KA4417">
            <v>500</v>
          </cell>
          <cell r="KB4417">
            <v>1</v>
          </cell>
          <cell r="KC4417">
            <v>70</v>
          </cell>
        </row>
        <row r="4418">
          <cell r="A4418" t="str">
            <v>P04573</v>
          </cell>
          <cell r="KA4418">
            <v>500</v>
          </cell>
          <cell r="KB4418">
            <v>1</v>
          </cell>
          <cell r="KC4418">
            <v>70</v>
          </cell>
        </row>
        <row r="4419">
          <cell r="A4419" t="str">
            <v>P04571</v>
          </cell>
          <cell r="KA4419">
            <v>500</v>
          </cell>
          <cell r="KB4419">
            <v>1</v>
          </cell>
          <cell r="KC4419">
            <v>70</v>
          </cell>
        </row>
        <row r="4420">
          <cell r="A4420" t="str">
            <v>P01057</v>
          </cell>
          <cell r="KA4420">
            <v>500</v>
          </cell>
          <cell r="KB4420">
            <v>1</v>
          </cell>
          <cell r="KC4420">
            <v>70</v>
          </cell>
        </row>
        <row r="4421">
          <cell r="A4421" t="str">
            <v>P00789</v>
          </cell>
          <cell r="KA4421">
            <v>500</v>
          </cell>
          <cell r="KB4421">
            <v>1</v>
          </cell>
          <cell r="KC4421">
            <v>70</v>
          </cell>
        </row>
        <row r="4422">
          <cell r="A4422" t="str">
            <v>P00676</v>
          </cell>
          <cell r="KA4422">
            <v>500</v>
          </cell>
          <cell r="KB4422">
            <v>1</v>
          </cell>
          <cell r="KC4422">
            <v>60</v>
          </cell>
        </row>
        <row r="4423">
          <cell r="A4423" t="str">
            <v>P00644</v>
          </cell>
          <cell r="KA4423">
            <v>500</v>
          </cell>
          <cell r="KB4423">
            <v>1</v>
          </cell>
          <cell r="KC4423">
            <v>40</v>
          </cell>
        </row>
        <row r="4424">
          <cell r="A4424" t="str">
            <v>P00589</v>
          </cell>
          <cell r="KA4424">
            <v>500</v>
          </cell>
          <cell r="KB4424">
            <v>1</v>
          </cell>
          <cell r="KC4424">
            <v>70</v>
          </cell>
        </row>
        <row r="4425">
          <cell r="A4425" t="str">
            <v>P00447</v>
          </cell>
          <cell r="KA4425">
            <v>500</v>
          </cell>
          <cell r="KB4425">
            <v>1</v>
          </cell>
          <cell r="KC4425">
            <v>27</v>
          </cell>
        </row>
        <row r="4426">
          <cell r="A4426" t="str">
            <v>P00454</v>
          </cell>
          <cell r="KA4426">
            <v>500</v>
          </cell>
          <cell r="KB4426">
            <v>1</v>
          </cell>
          <cell r="KC4426">
            <v>70</v>
          </cell>
        </row>
        <row r="4427">
          <cell r="A4427" t="str">
            <v>P00318</v>
          </cell>
          <cell r="KA4427">
            <v>500</v>
          </cell>
          <cell r="KB4427">
            <v>1</v>
          </cell>
          <cell r="KC4427">
            <v>10</v>
          </cell>
        </row>
        <row r="4428">
          <cell r="A4428" t="str">
            <v>G00205</v>
          </cell>
          <cell r="KA4428">
            <v>500</v>
          </cell>
          <cell r="KB4428">
            <v>1</v>
          </cell>
          <cell r="KC4428">
            <v>70</v>
          </cell>
        </row>
        <row r="4429">
          <cell r="A4429" t="str">
            <v>G00206</v>
          </cell>
          <cell r="KA4429">
            <v>500</v>
          </cell>
          <cell r="KB4429">
            <v>1</v>
          </cell>
          <cell r="KC4429">
            <v>70</v>
          </cell>
        </row>
        <row r="4430">
          <cell r="A4430" t="str">
            <v>G00207</v>
          </cell>
          <cell r="KA4430">
            <v>500</v>
          </cell>
          <cell r="KB4430">
            <v>1</v>
          </cell>
          <cell r="KC4430">
            <v>70</v>
          </cell>
        </row>
        <row r="4431">
          <cell r="A4431" t="str">
            <v>G00208</v>
          </cell>
          <cell r="KA4431">
            <v>500</v>
          </cell>
          <cell r="KB4431">
            <v>1</v>
          </cell>
          <cell r="KC4431">
            <v>70</v>
          </cell>
        </row>
        <row r="4432">
          <cell r="A4432" t="str">
            <v>G00209</v>
          </cell>
          <cell r="KA4432">
            <v>500</v>
          </cell>
          <cell r="KB4432">
            <v>1</v>
          </cell>
          <cell r="KC4432">
            <v>70</v>
          </cell>
        </row>
        <row r="4433">
          <cell r="A4433" t="str">
            <v>G00210</v>
          </cell>
          <cell r="KA4433">
            <v>500</v>
          </cell>
          <cell r="KB4433">
            <v>1</v>
          </cell>
          <cell r="KC4433">
            <v>70</v>
          </cell>
        </row>
        <row r="4434">
          <cell r="A4434" t="str">
            <v>G00211</v>
          </cell>
          <cell r="KA4434">
            <v>500</v>
          </cell>
          <cell r="KB4434">
            <v>1</v>
          </cell>
          <cell r="KC4434">
            <v>70</v>
          </cell>
        </row>
        <row r="4435">
          <cell r="A4435" t="str">
            <v>G00212</v>
          </cell>
          <cell r="KA4435">
            <v>500</v>
          </cell>
          <cell r="KB4435">
            <v>1</v>
          </cell>
          <cell r="KC4435">
            <v>70</v>
          </cell>
        </row>
        <row r="4436">
          <cell r="A4436" t="str">
            <v>G00213</v>
          </cell>
          <cell r="KA4436">
            <v>500</v>
          </cell>
          <cell r="KB4436">
            <v>1</v>
          </cell>
          <cell r="KC4436">
            <v>40</v>
          </cell>
        </row>
        <row r="4437">
          <cell r="A4437" t="str">
            <v>G00214</v>
          </cell>
          <cell r="KA4437">
            <v>500</v>
          </cell>
          <cell r="KB4437">
            <v>1</v>
          </cell>
          <cell r="KC4437">
            <v>40</v>
          </cell>
        </row>
        <row r="4438">
          <cell r="A4438" t="str">
            <v>G00215</v>
          </cell>
          <cell r="KA4438">
            <v>500</v>
          </cell>
          <cell r="KB4438">
            <v>1</v>
          </cell>
          <cell r="KC4438">
            <v>40</v>
          </cell>
        </row>
        <row r="4439">
          <cell r="A4439" t="str">
            <v>G00216</v>
          </cell>
          <cell r="KA4439">
            <v>500</v>
          </cell>
          <cell r="KB4439">
            <v>1</v>
          </cell>
          <cell r="KC4439">
            <v>40</v>
          </cell>
        </row>
        <row r="4440">
          <cell r="A4440" t="str">
            <v>G00217</v>
          </cell>
          <cell r="KA4440">
            <v>500</v>
          </cell>
          <cell r="KB4440">
            <v>1</v>
          </cell>
          <cell r="KC4440">
            <v>60</v>
          </cell>
        </row>
        <row r="4441">
          <cell r="A4441" t="str">
            <v>G00218</v>
          </cell>
          <cell r="KA4441">
            <v>500</v>
          </cell>
          <cell r="KB4441">
            <v>1</v>
          </cell>
          <cell r="KC4441">
            <v>60</v>
          </cell>
        </row>
        <row r="4442">
          <cell r="A4442" t="str">
            <v>G00219</v>
          </cell>
          <cell r="KA4442">
            <v>500</v>
          </cell>
          <cell r="KB4442">
            <v>1</v>
          </cell>
          <cell r="KC4442">
            <v>40</v>
          </cell>
        </row>
        <row r="4443">
          <cell r="A4443" t="str">
            <v>G00220</v>
          </cell>
          <cell r="KA4443">
            <v>500</v>
          </cell>
          <cell r="KB4443">
            <v>1</v>
          </cell>
          <cell r="KC4443">
            <v>40</v>
          </cell>
        </row>
        <row r="4444">
          <cell r="A4444" t="str">
            <v>G00221</v>
          </cell>
          <cell r="KA4444">
            <v>500</v>
          </cell>
          <cell r="KB4444">
            <v>1</v>
          </cell>
          <cell r="KC4444">
            <v>40</v>
          </cell>
        </row>
        <row r="4445">
          <cell r="A4445" t="str">
            <v>G00222</v>
          </cell>
          <cell r="KA4445">
            <v>500</v>
          </cell>
          <cell r="KB4445">
            <v>1</v>
          </cell>
          <cell r="KC4445">
            <v>40</v>
          </cell>
        </row>
        <row r="4446">
          <cell r="A4446" t="str">
            <v>G00223</v>
          </cell>
          <cell r="KA4446">
            <v>500</v>
          </cell>
          <cell r="KB4446">
            <v>1</v>
          </cell>
          <cell r="KC4446">
            <v>20</v>
          </cell>
        </row>
        <row r="4447">
          <cell r="A4447" t="str">
            <v>G00224</v>
          </cell>
          <cell r="KA4447">
            <v>500</v>
          </cell>
          <cell r="KB4447">
            <v>1</v>
          </cell>
          <cell r="KC4447">
            <v>20</v>
          </cell>
        </row>
        <row r="4448">
          <cell r="A4448" t="str">
            <v>G00225</v>
          </cell>
          <cell r="KA4448">
            <v>500</v>
          </cell>
          <cell r="KB4448">
            <v>1</v>
          </cell>
          <cell r="KC4448">
            <v>20</v>
          </cell>
        </row>
        <row r="4449">
          <cell r="A4449" t="str">
            <v>G00226</v>
          </cell>
          <cell r="KA4449">
            <v>500</v>
          </cell>
          <cell r="KB4449">
            <v>1</v>
          </cell>
          <cell r="KC4449">
            <v>20</v>
          </cell>
        </row>
        <row r="4450">
          <cell r="A4450" t="str">
            <v>G00227</v>
          </cell>
          <cell r="KA4450">
            <v>500</v>
          </cell>
          <cell r="KB4450">
            <v>1</v>
          </cell>
          <cell r="KC4450">
            <v>20</v>
          </cell>
        </row>
        <row r="4451">
          <cell r="A4451" t="str">
            <v>G00228</v>
          </cell>
          <cell r="KA4451">
            <v>500</v>
          </cell>
          <cell r="KB4451">
            <v>1</v>
          </cell>
          <cell r="KC4451">
            <v>20</v>
          </cell>
        </row>
        <row r="4452">
          <cell r="A4452" t="str">
            <v>G00229</v>
          </cell>
          <cell r="KA4452">
            <v>500</v>
          </cell>
          <cell r="KB4452">
            <v>1</v>
          </cell>
          <cell r="KC4452">
            <v>20</v>
          </cell>
        </row>
        <row r="4453">
          <cell r="A4453" t="str">
            <v>G00230</v>
          </cell>
          <cell r="KA4453">
            <v>500</v>
          </cell>
          <cell r="KB4453">
            <v>1</v>
          </cell>
          <cell r="KC4453">
            <v>20</v>
          </cell>
        </row>
        <row r="4454">
          <cell r="A4454" t="str">
            <v>G00231</v>
          </cell>
          <cell r="KA4454">
            <v>500</v>
          </cell>
          <cell r="KB4454">
            <v>1</v>
          </cell>
          <cell r="KC4454">
            <v>10</v>
          </cell>
        </row>
        <row r="4455">
          <cell r="A4455" t="str">
            <v>G00232</v>
          </cell>
          <cell r="KA4455">
            <v>500</v>
          </cell>
          <cell r="KB4455">
            <v>1</v>
          </cell>
          <cell r="KC4455">
            <v>10</v>
          </cell>
        </row>
        <row r="4456">
          <cell r="A4456" t="str">
            <v>G00233</v>
          </cell>
          <cell r="KA4456">
            <v>500</v>
          </cell>
          <cell r="KB4456">
            <v>1</v>
          </cell>
          <cell r="KC4456">
            <v>10</v>
          </cell>
        </row>
        <row r="4457">
          <cell r="A4457" t="str">
            <v>G00234</v>
          </cell>
          <cell r="KA4457">
            <v>500</v>
          </cell>
          <cell r="KB4457">
            <v>1</v>
          </cell>
          <cell r="KC4457">
            <v>10</v>
          </cell>
        </row>
        <row r="4458">
          <cell r="A4458" t="str">
            <v>G00235</v>
          </cell>
          <cell r="KA4458">
            <v>500</v>
          </cell>
          <cell r="KB4458">
            <v>1</v>
          </cell>
          <cell r="KC4458">
            <v>10</v>
          </cell>
        </row>
        <row r="4459">
          <cell r="A4459" t="str">
            <v>G00236</v>
          </cell>
          <cell r="KA4459">
            <v>500</v>
          </cell>
          <cell r="KB4459">
            <v>1</v>
          </cell>
          <cell r="KC4459">
            <v>10</v>
          </cell>
        </row>
        <row r="4460">
          <cell r="A4460" t="str">
            <v>G00237</v>
          </cell>
          <cell r="KA4460">
            <v>500</v>
          </cell>
          <cell r="KB4460">
            <v>1</v>
          </cell>
          <cell r="KC4460">
            <v>10</v>
          </cell>
        </row>
        <row r="4461">
          <cell r="A4461" t="str">
            <v>G00238</v>
          </cell>
          <cell r="KA4461">
            <v>500</v>
          </cell>
          <cell r="KB4461">
            <v>1</v>
          </cell>
          <cell r="KC4461">
            <v>10</v>
          </cell>
        </row>
        <row r="4462">
          <cell r="A4462" t="str">
            <v>P15191</v>
          </cell>
          <cell r="KA4462">
            <v>500</v>
          </cell>
          <cell r="KB4462">
            <v>1</v>
          </cell>
          <cell r="KC4462">
            <v>70</v>
          </cell>
        </row>
        <row r="4463">
          <cell r="A4463" t="str">
            <v>P15179</v>
          </cell>
          <cell r="KA4463">
            <v>500</v>
          </cell>
          <cell r="KB4463">
            <v>1</v>
          </cell>
          <cell r="KC4463">
            <v>20</v>
          </cell>
        </row>
        <row r="4464">
          <cell r="A4464" t="str">
            <v>p15107</v>
          </cell>
          <cell r="KA4464">
            <v>500</v>
          </cell>
          <cell r="KB4464">
            <v>1</v>
          </cell>
          <cell r="KC4464">
            <v>70</v>
          </cell>
        </row>
        <row r="4465">
          <cell r="A4465" t="str">
            <v>P12555</v>
          </cell>
          <cell r="KA4465">
            <v>500</v>
          </cell>
          <cell r="KB4465">
            <v>1</v>
          </cell>
          <cell r="KC4465">
            <v>70</v>
          </cell>
        </row>
        <row r="4466">
          <cell r="A4466" t="str">
            <v>P12526</v>
          </cell>
          <cell r="KA4466">
            <v>500</v>
          </cell>
          <cell r="KB4466">
            <v>1</v>
          </cell>
          <cell r="KC4466">
            <v>70</v>
          </cell>
        </row>
        <row r="4467">
          <cell r="A4467" t="str">
            <v>P12528</v>
          </cell>
          <cell r="KA4467">
            <v>500</v>
          </cell>
          <cell r="KB4467">
            <v>1</v>
          </cell>
          <cell r="KC4467">
            <v>30</v>
          </cell>
        </row>
        <row r="4468">
          <cell r="A4468" t="str">
            <v>P12580</v>
          </cell>
          <cell r="KA4468">
            <v>500</v>
          </cell>
          <cell r="KB4468">
            <v>1</v>
          </cell>
          <cell r="KC4468">
            <v>70</v>
          </cell>
        </row>
        <row r="4469">
          <cell r="A4469" t="str">
            <v>P12665</v>
          </cell>
          <cell r="KA4469">
            <v>500</v>
          </cell>
          <cell r="KB4469">
            <v>1</v>
          </cell>
          <cell r="KC4469">
            <v>70</v>
          </cell>
        </row>
        <row r="4470">
          <cell r="A4470" t="str">
            <v>P13149</v>
          </cell>
          <cell r="KA4470">
            <v>500</v>
          </cell>
          <cell r="KB4470">
            <v>1</v>
          </cell>
          <cell r="KC4470">
            <v>20</v>
          </cell>
        </row>
        <row r="4471">
          <cell r="A4471" t="str">
            <v>P13186</v>
          </cell>
          <cell r="KA4471">
            <v>500</v>
          </cell>
          <cell r="KB4471">
            <v>1</v>
          </cell>
          <cell r="KC4471">
            <v>70</v>
          </cell>
        </row>
        <row r="4472">
          <cell r="A4472" t="str">
            <v>P14840</v>
          </cell>
          <cell r="KA4472">
            <v>500</v>
          </cell>
          <cell r="KB4472">
            <v>1</v>
          </cell>
          <cell r="KC4472">
            <v>70</v>
          </cell>
        </row>
        <row r="4473">
          <cell r="A4473" t="str">
            <v>P14143</v>
          </cell>
          <cell r="KA4473">
            <v>500</v>
          </cell>
          <cell r="KB4473">
            <v>1</v>
          </cell>
          <cell r="KC4473">
            <v>20</v>
          </cell>
        </row>
        <row r="4474">
          <cell r="A4474" t="str">
            <v>P11600</v>
          </cell>
          <cell r="KA4474">
            <v>500</v>
          </cell>
          <cell r="KB4474">
            <v>1</v>
          </cell>
          <cell r="KC4474">
            <v>70</v>
          </cell>
        </row>
        <row r="4475">
          <cell r="A4475" t="str">
            <v>P11462</v>
          </cell>
          <cell r="KA4475">
            <v>500</v>
          </cell>
          <cell r="KB4475">
            <v>1</v>
          </cell>
          <cell r="KC4475">
            <v>70</v>
          </cell>
        </row>
        <row r="4476">
          <cell r="A4476" t="str">
            <v>P11407</v>
          </cell>
          <cell r="KA4476">
            <v>500</v>
          </cell>
          <cell r="KB4476">
            <v>1</v>
          </cell>
          <cell r="KC4476">
            <v>70</v>
          </cell>
        </row>
        <row r="4477">
          <cell r="A4477" t="str">
            <v>P11103</v>
          </cell>
          <cell r="KA4477">
            <v>500</v>
          </cell>
          <cell r="KB4477">
            <v>1</v>
          </cell>
          <cell r="KC4477">
            <v>30</v>
          </cell>
        </row>
        <row r="4478">
          <cell r="A4478" t="str">
            <v>P11043</v>
          </cell>
          <cell r="KA4478">
            <v>500</v>
          </cell>
          <cell r="KB4478">
            <v>1</v>
          </cell>
          <cell r="KC4478">
            <v>70</v>
          </cell>
        </row>
        <row r="4479">
          <cell r="A4479" t="str">
            <v>P12051</v>
          </cell>
          <cell r="KA4479">
            <v>500</v>
          </cell>
          <cell r="KB4479">
            <v>1</v>
          </cell>
          <cell r="KC4479">
            <v>40</v>
          </cell>
        </row>
        <row r="4480">
          <cell r="A4480" t="str">
            <v>P12104</v>
          </cell>
          <cell r="KA4480">
            <v>500</v>
          </cell>
          <cell r="KB4480">
            <v>1</v>
          </cell>
          <cell r="KC4480">
            <v>70</v>
          </cell>
        </row>
        <row r="4481">
          <cell r="A4481" t="str">
            <v>P11970</v>
          </cell>
          <cell r="KA4481">
            <v>500</v>
          </cell>
          <cell r="KB4481">
            <v>1</v>
          </cell>
          <cell r="KC4481">
            <v>70</v>
          </cell>
        </row>
        <row r="4482">
          <cell r="A4482" t="str">
            <v>P11963</v>
          </cell>
          <cell r="KA4482">
            <v>500</v>
          </cell>
          <cell r="KB4482">
            <v>1</v>
          </cell>
          <cell r="KC4482">
            <v>20</v>
          </cell>
        </row>
        <row r="4483">
          <cell r="A4483" t="str">
            <v>P11691</v>
          </cell>
          <cell r="KA4483">
            <v>500</v>
          </cell>
          <cell r="KB4483">
            <v>1</v>
          </cell>
          <cell r="KC4483">
            <v>70</v>
          </cell>
        </row>
        <row r="4484">
          <cell r="A4484" t="str">
            <v>P11892</v>
          </cell>
          <cell r="KA4484">
            <v>500</v>
          </cell>
          <cell r="KB4484">
            <v>1</v>
          </cell>
          <cell r="KC4484">
            <v>20</v>
          </cell>
        </row>
        <row r="4485">
          <cell r="A4485" t="str">
            <v>P09938</v>
          </cell>
          <cell r="KA4485">
            <v>500</v>
          </cell>
          <cell r="KB4485">
            <v>1</v>
          </cell>
          <cell r="KC4485">
            <v>70</v>
          </cell>
        </row>
        <row r="4486">
          <cell r="A4486" t="str">
            <v>P10085</v>
          </cell>
          <cell r="KA4486">
            <v>500</v>
          </cell>
          <cell r="KB4486">
            <v>1</v>
          </cell>
          <cell r="KC4486">
            <v>70</v>
          </cell>
        </row>
        <row r="4487">
          <cell r="A4487" t="str">
            <v>P10364</v>
          </cell>
          <cell r="KA4487">
            <v>500</v>
          </cell>
          <cell r="KB4487">
            <v>1</v>
          </cell>
          <cell r="KC4487">
            <v>10</v>
          </cell>
        </row>
        <row r="4488">
          <cell r="A4488" t="str">
            <v>P10365</v>
          </cell>
          <cell r="KA4488">
            <v>500</v>
          </cell>
          <cell r="KB4488">
            <v>1</v>
          </cell>
          <cell r="KC4488">
            <v>20</v>
          </cell>
        </row>
        <row r="4489">
          <cell r="A4489" t="str">
            <v>P10894</v>
          </cell>
          <cell r="KA4489">
            <v>500</v>
          </cell>
          <cell r="KB4489">
            <v>1</v>
          </cell>
          <cell r="KC4489">
            <v>70</v>
          </cell>
        </row>
        <row r="4490">
          <cell r="A4490" t="str">
            <v>P07201</v>
          </cell>
          <cell r="KA4490">
            <v>500</v>
          </cell>
          <cell r="KB4490">
            <v>1</v>
          </cell>
          <cell r="KC4490">
            <v>20</v>
          </cell>
        </row>
        <row r="4491">
          <cell r="A4491" t="str">
            <v>P07587</v>
          </cell>
          <cell r="KA4491">
            <v>200</v>
          </cell>
          <cell r="KB4491">
            <v>5</v>
          </cell>
          <cell r="KC4491">
            <v>18</v>
          </cell>
        </row>
        <row r="4492">
          <cell r="A4492" t="str">
            <v>P07629</v>
          </cell>
          <cell r="KA4492">
            <v>500</v>
          </cell>
          <cell r="KB4492">
            <v>1</v>
          </cell>
          <cell r="KC4492">
            <v>70</v>
          </cell>
        </row>
        <row r="4493">
          <cell r="A4493" t="str">
            <v>P07779</v>
          </cell>
          <cell r="KA4493">
            <v>500</v>
          </cell>
          <cell r="KB4493">
            <v>1</v>
          </cell>
          <cell r="KC4493">
            <v>70</v>
          </cell>
        </row>
        <row r="4494">
          <cell r="A4494" t="str">
            <v>P07951</v>
          </cell>
          <cell r="KA4494">
            <v>500</v>
          </cell>
          <cell r="KB4494">
            <v>1</v>
          </cell>
          <cell r="KC4494">
            <v>70</v>
          </cell>
        </row>
        <row r="4495">
          <cell r="A4495" t="str">
            <v>P08039</v>
          </cell>
          <cell r="KA4495">
            <v>500</v>
          </cell>
          <cell r="KB4495">
            <v>1</v>
          </cell>
          <cell r="KC4495">
            <v>70</v>
          </cell>
        </row>
        <row r="4496">
          <cell r="A4496" t="str">
            <v>P08225</v>
          </cell>
          <cell r="KA4496">
            <v>500</v>
          </cell>
          <cell r="KB4496">
            <v>1</v>
          </cell>
          <cell r="KC4496">
            <v>70</v>
          </cell>
        </row>
        <row r="4497">
          <cell r="A4497" t="str">
            <v>P08333</v>
          </cell>
          <cell r="KA4497">
            <v>500</v>
          </cell>
          <cell r="KB4497">
            <v>1</v>
          </cell>
          <cell r="KC4497">
            <v>70</v>
          </cell>
        </row>
        <row r="4498">
          <cell r="A4498" t="str">
            <v>P09633</v>
          </cell>
          <cell r="KA4498">
            <v>500</v>
          </cell>
          <cell r="KB4498">
            <v>1</v>
          </cell>
          <cell r="KC4498">
            <v>70</v>
          </cell>
        </row>
        <row r="4499">
          <cell r="A4499" t="str">
            <v>P09530</v>
          </cell>
          <cell r="KA4499">
            <v>500</v>
          </cell>
          <cell r="KB4499">
            <v>1</v>
          </cell>
          <cell r="KC4499">
            <v>70</v>
          </cell>
        </row>
        <row r="4500">
          <cell r="A4500" t="str">
            <v>P09608</v>
          </cell>
          <cell r="KA4500">
            <v>500</v>
          </cell>
          <cell r="KB4500">
            <v>1</v>
          </cell>
          <cell r="KC4500">
            <v>50</v>
          </cell>
        </row>
        <row r="4501">
          <cell r="A4501" t="str">
            <v>P09561</v>
          </cell>
          <cell r="KA4501">
            <v>500</v>
          </cell>
          <cell r="KB4501">
            <v>1</v>
          </cell>
          <cell r="KC4501">
            <v>10</v>
          </cell>
        </row>
        <row r="4502">
          <cell r="A4502" t="str">
            <v>P09324</v>
          </cell>
          <cell r="KA4502">
            <v>500</v>
          </cell>
          <cell r="KB4502">
            <v>1</v>
          </cell>
          <cell r="KC4502">
            <v>70</v>
          </cell>
        </row>
        <row r="4503">
          <cell r="A4503" t="str">
            <v>P09326</v>
          </cell>
          <cell r="KA4503">
            <v>500</v>
          </cell>
          <cell r="KB4503">
            <v>1</v>
          </cell>
          <cell r="KC4503">
            <v>50</v>
          </cell>
        </row>
        <row r="4504">
          <cell r="A4504" t="str">
            <v>P08685</v>
          </cell>
          <cell r="KA4504">
            <v>500</v>
          </cell>
          <cell r="KB4504">
            <v>1</v>
          </cell>
          <cell r="KC4504">
            <v>40</v>
          </cell>
        </row>
        <row r="4505">
          <cell r="A4505" t="str">
            <v>P08563</v>
          </cell>
          <cell r="KA4505">
            <v>500</v>
          </cell>
          <cell r="KB4505">
            <v>1</v>
          </cell>
          <cell r="KC4505">
            <v>70</v>
          </cell>
        </row>
        <row r="4506">
          <cell r="A4506" t="str">
            <v>P08462</v>
          </cell>
          <cell r="KA4506">
            <v>500</v>
          </cell>
          <cell r="KB4506">
            <v>1</v>
          </cell>
          <cell r="KC4506">
            <v>70</v>
          </cell>
        </row>
        <row r="4507">
          <cell r="A4507" t="str">
            <v>P08550</v>
          </cell>
          <cell r="KA4507">
            <v>500</v>
          </cell>
          <cell r="KB4507">
            <v>1</v>
          </cell>
          <cell r="KC4507">
            <v>10</v>
          </cell>
        </row>
        <row r="4508">
          <cell r="A4508" t="str">
            <v>P09018</v>
          </cell>
          <cell r="KA4508">
            <v>500</v>
          </cell>
          <cell r="KB4508">
            <v>1</v>
          </cell>
          <cell r="KC4508">
            <v>70</v>
          </cell>
        </row>
        <row r="4509">
          <cell r="A4509" t="str">
            <v>P08836</v>
          </cell>
          <cell r="KA4509">
            <v>200</v>
          </cell>
          <cell r="KB4509">
            <v>6</v>
          </cell>
          <cell r="KC4509">
            <v>16</v>
          </cell>
        </row>
        <row r="4510">
          <cell r="A4510" t="str">
            <v>C23280</v>
          </cell>
          <cell r="KA4510">
            <v>500</v>
          </cell>
          <cell r="KB4510">
            <v>1</v>
          </cell>
          <cell r="KC4510">
            <v>20</v>
          </cell>
        </row>
        <row r="4511">
          <cell r="A4511" t="str">
            <v>C21636</v>
          </cell>
          <cell r="KA4511">
            <v>500</v>
          </cell>
          <cell r="KB4511">
            <v>1</v>
          </cell>
          <cell r="KC4511">
            <v>105</v>
          </cell>
        </row>
        <row r="4512">
          <cell r="A4512" t="str">
            <v>P08927</v>
          </cell>
          <cell r="KA4512">
            <v>500</v>
          </cell>
          <cell r="KB4512">
            <v>1</v>
          </cell>
          <cell r="KC4512">
            <v>70</v>
          </cell>
        </row>
        <row r="4513">
          <cell r="A4513" t="str">
            <v>P08951</v>
          </cell>
          <cell r="KA4513">
            <v>500</v>
          </cell>
          <cell r="KB4513">
            <v>1</v>
          </cell>
          <cell r="KC4513">
            <v>70</v>
          </cell>
        </row>
        <row r="4514">
          <cell r="A4514" t="str">
            <v>P08629</v>
          </cell>
          <cell r="KA4514">
            <v>500</v>
          </cell>
          <cell r="KB4514">
            <v>1</v>
          </cell>
          <cell r="KC4514">
            <v>70</v>
          </cell>
        </row>
        <row r="4515">
          <cell r="A4515" t="str">
            <v>P09122</v>
          </cell>
          <cell r="KA4515">
            <v>500</v>
          </cell>
          <cell r="KB4515">
            <v>1</v>
          </cell>
          <cell r="KC4515">
            <v>70</v>
          </cell>
        </row>
        <row r="4516">
          <cell r="A4516" t="str">
            <v>P09659</v>
          </cell>
          <cell r="KA4516">
            <v>500</v>
          </cell>
          <cell r="KB4516">
            <v>1</v>
          </cell>
          <cell r="KC4516">
            <v>70</v>
          </cell>
        </row>
        <row r="4517">
          <cell r="A4517" t="str">
            <v>P08471</v>
          </cell>
          <cell r="KA4517">
            <v>500</v>
          </cell>
          <cell r="KB4517">
            <v>1</v>
          </cell>
          <cell r="KC4517">
            <v>70</v>
          </cell>
        </row>
        <row r="4518">
          <cell r="A4518" t="str">
            <v>P08408</v>
          </cell>
          <cell r="KA4518">
            <v>500</v>
          </cell>
          <cell r="KB4518">
            <v>1</v>
          </cell>
          <cell r="KC4518">
            <v>70</v>
          </cell>
        </row>
        <row r="4519">
          <cell r="A4519" t="str">
            <v>P08180</v>
          </cell>
          <cell r="KA4519">
            <v>500</v>
          </cell>
          <cell r="KB4519">
            <v>1</v>
          </cell>
          <cell r="KC4519">
            <v>70</v>
          </cell>
        </row>
        <row r="4520">
          <cell r="A4520" t="str">
            <v>P08231</v>
          </cell>
          <cell r="KA4520">
            <v>200</v>
          </cell>
          <cell r="KB4520">
            <v>6</v>
          </cell>
          <cell r="KC4520">
            <v>16</v>
          </cell>
        </row>
        <row r="4521">
          <cell r="A4521" t="str">
            <v>P08044</v>
          </cell>
          <cell r="KA4521">
            <v>200</v>
          </cell>
          <cell r="KB4521">
            <v>5</v>
          </cell>
          <cell r="KC4521">
            <v>18</v>
          </cell>
        </row>
        <row r="4522">
          <cell r="A4522" t="str">
            <v>P07727</v>
          </cell>
          <cell r="KA4522">
            <v>500</v>
          </cell>
          <cell r="KB4522">
            <v>1</v>
          </cell>
          <cell r="KC4522">
            <v>10</v>
          </cell>
        </row>
        <row r="4523">
          <cell r="A4523" t="str">
            <v>P07630</v>
          </cell>
          <cell r="KA4523">
            <v>500</v>
          </cell>
          <cell r="KB4523">
            <v>1</v>
          </cell>
          <cell r="KC4523">
            <v>70</v>
          </cell>
        </row>
        <row r="4524">
          <cell r="A4524" t="str">
            <v>P07624</v>
          </cell>
          <cell r="KA4524">
            <v>500</v>
          </cell>
          <cell r="KB4524">
            <v>1</v>
          </cell>
          <cell r="KC4524">
            <v>70</v>
          </cell>
        </row>
        <row r="4525">
          <cell r="A4525" t="str">
            <v>P07153</v>
          </cell>
          <cell r="KA4525">
            <v>500</v>
          </cell>
          <cell r="KB4525">
            <v>1</v>
          </cell>
          <cell r="KC4525">
            <v>70</v>
          </cell>
        </row>
        <row r="4526">
          <cell r="A4526" t="str">
            <v>P10592</v>
          </cell>
          <cell r="KA4526">
            <v>500</v>
          </cell>
          <cell r="KB4526">
            <v>1</v>
          </cell>
          <cell r="KC4526">
            <v>70</v>
          </cell>
        </row>
        <row r="4527">
          <cell r="A4527" t="str">
            <v>P10556</v>
          </cell>
          <cell r="KA4527">
            <v>500</v>
          </cell>
          <cell r="KB4527">
            <v>1</v>
          </cell>
          <cell r="KC4527">
            <v>70</v>
          </cell>
        </row>
        <row r="4528">
          <cell r="A4528" t="str">
            <v>P10575</v>
          </cell>
          <cell r="KA4528">
            <v>500</v>
          </cell>
          <cell r="KB4528">
            <v>1</v>
          </cell>
          <cell r="KC4528">
            <v>30</v>
          </cell>
        </row>
        <row r="4529">
          <cell r="A4529" t="str">
            <v>P10277</v>
          </cell>
          <cell r="KA4529">
            <v>500</v>
          </cell>
          <cell r="KB4529">
            <v>1</v>
          </cell>
          <cell r="KC4529">
            <v>70</v>
          </cell>
        </row>
        <row r="4530">
          <cell r="A4530" t="str">
            <v>P10108</v>
          </cell>
          <cell r="KA4530">
            <v>500</v>
          </cell>
          <cell r="KB4530">
            <v>1</v>
          </cell>
          <cell r="KC4530">
            <v>70</v>
          </cell>
        </row>
        <row r="4531">
          <cell r="A4531" t="str">
            <v>P09980</v>
          </cell>
          <cell r="KA4531">
            <v>500</v>
          </cell>
          <cell r="KB4531">
            <v>1</v>
          </cell>
          <cell r="KC4531">
            <v>32</v>
          </cell>
        </row>
        <row r="4532">
          <cell r="A4532" t="str">
            <v>P09786</v>
          </cell>
          <cell r="KA4532">
            <v>500</v>
          </cell>
          <cell r="KB4532">
            <v>1</v>
          </cell>
          <cell r="KC4532">
            <v>70</v>
          </cell>
        </row>
        <row r="4533">
          <cell r="A4533" t="str">
            <v>P11736</v>
          </cell>
          <cell r="KA4533">
            <v>500</v>
          </cell>
          <cell r="KB4533">
            <v>1</v>
          </cell>
          <cell r="KC4533">
            <v>70</v>
          </cell>
        </row>
        <row r="4534">
          <cell r="A4534" t="str">
            <v>P12109</v>
          </cell>
          <cell r="KA4534">
            <v>500</v>
          </cell>
          <cell r="KB4534">
            <v>1</v>
          </cell>
          <cell r="KC4534">
            <v>70</v>
          </cell>
        </row>
        <row r="4535">
          <cell r="A4535" t="str">
            <v>P12264</v>
          </cell>
          <cell r="KA4535">
            <v>500</v>
          </cell>
          <cell r="KB4535">
            <v>1</v>
          </cell>
          <cell r="KC4535">
            <v>70</v>
          </cell>
        </row>
        <row r="4536">
          <cell r="A4536" t="str">
            <v>P12245</v>
          </cell>
          <cell r="KA4536">
            <v>500</v>
          </cell>
          <cell r="KB4536">
            <v>1</v>
          </cell>
          <cell r="KC4536">
            <v>60</v>
          </cell>
        </row>
        <row r="4537">
          <cell r="A4537" t="str">
            <v>P14112</v>
          </cell>
          <cell r="KA4537">
            <v>500</v>
          </cell>
          <cell r="KB4537">
            <v>1</v>
          </cell>
          <cell r="KC4537">
            <v>40</v>
          </cell>
        </row>
        <row r="4538">
          <cell r="A4538" t="str">
            <v>P14921</v>
          </cell>
          <cell r="KA4538">
            <v>500</v>
          </cell>
          <cell r="KB4538">
            <v>1</v>
          </cell>
          <cell r="KC4538">
            <v>70</v>
          </cell>
        </row>
        <row r="4539">
          <cell r="A4539" t="str">
            <v>P14389</v>
          </cell>
          <cell r="KA4539">
            <v>500</v>
          </cell>
          <cell r="KB4539">
            <v>1</v>
          </cell>
          <cell r="KC4539">
            <v>70</v>
          </cell>
        </row>
        <row r="4540">
          <cell r="A4540" t="str">
            <v>P14447</v>
          </cell>
          <cell r="KA4540">
            <v>500</v>
          </cell>
          <cell r="KB4540">
            <v>1</v>
          </cell>
          <cell r="KC4540">
            <v>20</v>
          </cell>
        </row>
        <row r="4541">
          <cell r="A4541" t="str">
            <v>P13095</v>
          </cell>
          <cell r="KA4541">
            <v>500</v>
          </cell>
          <cell r="KB4541">
            <v>1</v>
          </cell>
          <cell r="KC4541">
            <v>70</v>
          </cell>
        </row>
        <row r="4542">
          <cell r="A4542" t="str">
            <v>P13061</v>
          </cell>
          <cell r="KA4542">
            <v>500</v>
          </cell>
          <cell r="KB4542">
            <v>1</v>
          </cell>
          <cell r="KC4542">
            <v>70</v>
          </cell>
        </row>
        <row r="4543">
          <cell r="A4543" t="str">
            <v>P13051</v>
          </cell>
          <cell r="KA4543">
            <v>500</v>
          </cell>
          <cell r="KB4543">
            <v>1</v>
          </cell>
          <cell r="KC4543">
            <v>70</v>
          </cell>
        </row>
        <row r="4544">
          <cell r="A4544" t="str">
            <v>P13108</v>
          </cell>
          <cell r="KA4544">
            <v>500</v>
          </cell>
          <cell r="KB4544">
            <v>1</v>
          </cell>
          <cell r="KC4544">
            <v>20</v>
          </cell>
        </row>
        <row r="4545">
          <cell r="A4545" t="str">
            <v>P12906</v>
          </cell>
          <cell r="KA4545">
            <v>500</v>
          </cell>
          <cell r="KB4545">
            <v>1</v>
          </cell>
          <cell r="KC4545">
            <v>20</v>
          </cell>
        </row>
        <row r="4546">
          <cell r="A4546" t="str">
            <v>P13521</v>
          </cell>
          <cell r="KA4546">
            <v>500</v>
          </cell>
          <cell r="KB4546">
            <v>1</v>
          </cell>
          <cell r="KC4546">
            <v>70</v>
          </cell>
        </row>
        <row r="4547">
          <cell r="A4547" t="str">
            <v>P12747</v>
          </cell>
          <cell r="KA4547">
            <v>500</v>
          </cell>
          <cell r="KB4547">
            <v>1</v>
          </cell>
          <cell r="KC4547">
            <v>70</v>
          </cell>
        </row>
        <row r="4548">
          <cell r="A4548" t="str">
            <v>P12750</v>
          </cell>
          <cell r="KA4548">
            <v>500</v>
          </cell>
          <cell r="KB4548">
            <v>1</v>
          </cell>
          <cell r="KC4548">
            <v>70</v>
          </cell>
        </row>
        <row r="4549">
          <cell r="A4549" t="str">
            <v>P12542</v>
          </cell>
          <cell r="KA4549">
            <v>500</v>
          </cell>
          <cell r="KB4549">
            <v>1</v>
          </cell>
          <cell r="KC4549">
            <v>70</v>
          </cell>
        </row>
        <row r="4550">
          <cell r="A4550" t="str">
            <v>P12543</v>
          </cell>
          <cell r="KA4550">
            <v>500</v>
          </cell>
          <cell r="KB4550">
            <v>1</v>
          </cell>
          <cell r="KC4550">
            <v>70</v>
          </cell>
        </row>
        <row r="4551">
          <cell r="A4551" t="str">
            <v>P12544</v>
          </cell>
          <cell r="KA4551">
            <v>500</v>
          </cell>
          <cell r="KB4551">
            <v>1</v>
          </cell>
          <cell r="KC4551">
            <v>70</v>
          </cell>
        </row>
        <row r="4552">
          <cell r="A4552" t="str">
            <v>P15151</v>
          </cell>
          <cell r="KA4552">
            <v>500</v>
          </cell>
          <cell r="KB4552">
            <v>1</v>
          </cell>
          <cell r="KC4552">
            <v>70</v>
          </cell>
        </row>
        <row r="4553">
          <cell r="A4553" t="str">
            <v>P15835</v>
          </cell>
          <cell r="KA4553">
            <v>500</v>
          </cell>
          <cell r="KB4553">
            <v>1</v>
          </cell>
          <cell r="KC4553">
            <v>70</v>
          </cell>
        </row>
        <row r="4554">
          <cell r="A4554" t="str">
            <v>G00239</v>
          </cell>
          <cell r="KA4554">
            <v>500</v>
          </cell>
          <cell r="KB4554">
            <v>1</v>
          </cell>
          <cell r="KC4554">
            <v>70</v>
          </cell>
        </row>
        <row r="4555">
          <cell r="A4555" t="str">
            <v>G00240</v>
          </cell>
          <cell r="KA4555">
            <v>500</v>
          </cell>
          <cell r="KB4555">
            <v>1</v>
          </cell>
          <cell r="KC4555">
            <v>70</v>
          </cell>
        </row>
        <row r="4556">
          <cell r="A4556" t="str">
            <v>G00241</v>
          </cell>
          <cell r="KA4556">
            <v>500</v>
          </cell>
          <cell r="KB4556">
            <v>1</v>
          </cell>
          <cell r="KC4556">
            <v>70</v>
          </cell>
        </row>
        <row r="4557">
          <cell r="A4557" t="str">
            <v>G00242</v>
          </cell>
          <cell r="KA4557">
            <v>500</v>
          </cell>
          <cell r="KB4557">
            <v>1</v>
          </cell>
          <cell r="KC4557">
            <v>70</v>
          </cell>
        </row>
        <row r="4558">
          <cell r="A4558" t="str">
            <v>G00243</v>
          </cell>
          <cell r="KA4558">
            <v>500</v>
          </cell>
          <cell r="KB4558">
            <v>1</v>
          </cell>
          <cell r="KC4558">
            <v>70</v>
          </cell>
        </row>
        <row r="4559">
          <cell r="A4559" t="str">
            <v>G00244</v>
          </cell>
          <cell r="KA4559">
            <v>500</v>
          </cell>
          <cell r="KB4559">
            <v>1</v>
          </cell>
          <cell r="KC4559">
            <v>70</v>
          </cell>
        </row>
        <row r="4560">
          <cell r="A4560" t="str">
            <v>G00245</v>
          </cell>
          <cell r="KA4560">
            <v>500</v>
          </cell>
          <cell r="KB4560">
            <v>1</v>
          </cell>
          <cell r="KC4560">
            <v>70</v>
          </cell>
        </row>
        <row r="4561">
          <cell r="A4561" t="str">
            <v>G00246</v>
          </cell>
          <cell r="KA4561">
            <v>500</v>
          </cell>
          <cell r="KB4561">
            <v>1</v>
          </cell>
          <cell r="KC4561">
            <v>70</v>
          </cell>
        </row>
        <row r="4562">
          <cell r="A4562" t="str">
            <v>G00247</v>
          </cell>
          <cell r="KA4562">
            <v>500</v>
          </cell>
          <cell r="KB4562">
            <v>1</v>
          </cell>
          <cell r="KC4562">
            <v>40</v>
          </cell>
        </row>
        <row r="4563">
          <cell r="A4563" t="str">
            <v>G00248</v>
          </cell>
          <cell r="KA4563">
            <v>500</v>
          </cell>
          <cell r="KB4563">
            <v>1</v>
          </cell>
          <cell r="KC4563">
            <v>40</v>
          </cell>
        </row>
        <row r="4564">
          <cell r="A4564" t="str">
            <v>G00249</v>
          </cell>
          <cell r="KA4564">
            <v>500</v>
          </cell>
          <cell r="KB4564">
            <v>1</v>
          </cell>
          <cell r="KC4564">
            <v>40</v>
          </cell>
        </row>
        <row r="4565">
          <cell r="A4565" t="str">
            <v>G00250</v>
          </cell>
          <cell r="KA4565">
            <v>500</v>
          </cell>
          <cell r="KB4565">
            <v>1</v>
          </cell>
          <cell r="KC4565">
            <v>40</v>
          </cell>
        </row>
        <row r="4566">
          <cell r="A4566" t="str">
            <v>G00252</v>
          </cell>
          <cell r="KA4566">
            <v>500</v>
          </cell>
          <cell r="KB4566">
            <v>1</v>
          </cell>
          <cell r="KC4566">
            <v>60</v>
          </cell>
        </row>
        <row r="4567">
          <cell r="A4567" t="str">
            <v>G00253</v>
          </cell>
          <cell r="KA4567">
            <v>500</v>
          </cell>
          <cell r="KB4567">
            <v>1</v>
          </cell>
          <cell r="KC4567">
            <v>40</v>
          </cell>
        </row>
        <row r="4568">
          <cell r="A4568" t="str">
            <v>G00254</v>
          </cell>
          <cell r="KA4568">
            <v>500</v>
          </cell>
          <cell r="KB4568">
            <v>1</v>
          </cell>
          <cell r="KC4568">
            <v>40</v>
          </cell>
        </row>
        <row r="4569">
          <cell r="A4569" t="str">
            <v>G00255</v>
          </cell>
          <cell r="KA4569">
            <v>500</v>
          </cell>
          <cell r="KB4569">
            <v>1</v>
          </cell>
          <cell r="KC4569">
            <v>40</v>
          </cell>
        </row>
        <row r="4570">
          <cell r="A4570" t="str">
            <v>G00256</v>
          </cell>
          <cell r="KA4570">
            <v>500</v>
          </cell>
          <cell r="KB4570">
            <v>1</v>
          </cell>
          <cell r="KC4570">
            <v>40</v>
          </cell>
        </row>
        <row r="4571">
          <cell r="A4571" t="str">
            <v>G00257</v>
          </cell>
          <cell r="KA4571">
            <v>500</v>
          </cell>
          <cell r="KB4571">
            <v>1</v>
          </cell>
          <cell r="KC4571">
            <v>20</v>
          </cell>
        </row>
        <row r="4572">
          <cell r="A4572" t="str">
            <v>G00258</v>
          </cell>
          <cell r="KA4572">
            <v>500</v>
          </cell>
          <cell r="KB4572">
            <v>1</v>
          </cell>
          <cell r="KC4572">
            <v>20</v>
          </cell>
        </row>
        <row r="4573">
          <cell r="A4573" t="str">
            <v>G00259</v>
          </cell>
          <cell r="KA4573">
            <v>500</v>
          </cell>
          <cell r="KB4573">
            <v>1</v>
          </cell>
          <cell r="KC4573">
            <v>20</v>
          </cell>
        </row>
        <row r="4574">
          <cell r="A4574" t="str">
            <v>G00260</v>
          </cell>
          <cell r="KA4574">
            <v>500</v>
          </cell>
          <cell r="KB4574">
            <v>1</v>
          </cell>
          <cell r="KC4574">
            <v>20</v>
          </cell>
        </row>
        <row r="4575">
          <cell r="A4575" t="str">
            <v>G00261</v>
          </cell>
          <cell r="KA4575">
            <v>500</v>
          </cell>
          <cell r="KB4575">
            <v>1</v>
          </cell>
          <cell r="KC4575">
            <v>20</v>
          </cell>
        </row>
        <row r="4576">
          <cell r="A4576" t="str">
            <v>G00262</v>
          </cell>
          <cell r="KA4576">
            <v>500</v>
          </cell>
          <cell r="KB4576">
            <v>1</v>
          </cell>
          <cell r="KC4576">
            <v>20</v>
          </cell>
        </row>
        <row r="4577">
          <cell r="A4577" t="str">
            <v>G00263</v>
          </cell>
          <cell r="KA4577">
            <v>500</v>
          </cell>
          <cell r="KB4577">
            <v>1</v>
          </cell>
          <cell r="KC4577">
            <v>20</v>
          </cell>
        </row>
        <row r="4578">
          <cell r="A4578" t="str">
            <v>G00264</v>
          </cell>
          <cell r="KA4578">
            <v>500</v>
          </cell>
          <cell r="KB4578">
            <v>1</v>
          </cell>
          <cell r="KC4578">
            <v>20</v>
          </cell>
        </row>
        <row r="4579">
          <cell r="A4579" t="str">
            <v>G00265</v>
          </cell>
          <cell r="KA4579">
            <v>500</v>
          </cell>
          <cell r="KB4579">
            <v>1</v>
          </cell>
          <cell r="KC4579">
            <v>10</v>
          </cell>
        </row>
        <row r="4580">
          <cell r="A4580" t="str">
            <v>G00266</v>
          </cell>
          <cell r="KA4580">
            <v>500</v>
          </cell>
          <cell r="KB4580">
            <v>1</v>
          </cell>
          <cell r="KC4580">
            <v>10</v>
          </cell>
        </row>
        <row r="4581">
          <cell r="A4581" t="str">
            <v>G00267</v>
          </cell>
          <cell r="KA4581">
            <v>500</v>
          </cell>
          <cell r="KB4581">
            <v>1</v>
          </cell>
          <cell r="KC4581">
            <v>10</v>
          </cell>
        </row>
        <row r="4582">
          <cell r="A4582" t="str">
            <v>G00268</v>
          </cell>
          <cell r="KA4582">
            <v>500</v>
          </cell>
          <cell r="KB4582">
            <v>1</v>
          </cell>
          <cell r="KC4582">
            <v>10</v>
          </cell>
        </row>
        <row r="4583">
          <cell r="A4583" t="str">
            <v>G00269</v>
          </cell>
          <cell r="KA4583">
            <v>500</v>
          </cell>
          <cell r="KB4583">
            <v>1</v>
          </cell>
          <cell r="KC4583">
            <v>10</v>
          </cell>
        </row>
        <row r="4584">
          <cell r="A4584" t="str">
            <v>G00270</v>
          </cell>
          <cell r="KA4584">
            <v>500</v>
          </cell>
          <cell r="KB4584">
            <v>1</v>
          </cell>
          <cell r="KC4584">
            <v>10</v>
          </cell>
        </row>
        <row r="4585">
          <cell r="A4585" t="str">
            <v>G00271</v>
          </cell>
          <cell r="KA4585">
            <v>500</v>
          </cell>
          <cell r="KB4585">
            <v>1</v>
          </cell>
          <cell r="KC4585">
            <v>10</v>
          </cell>
        </row>
        <row r="4586">
          <cell r="A4586" t="str">
            <v>G00272</v>
          </cell>
          <cell r="KA4586">
            <v>500</v>
          </cell>
          <cell r="KB4586">
            <v>1</v>
          </cell>
          <cell r="KC4586">
            <v>10</v>
          </cell>
        </row>
        <row r="4587">
          <cell r="A4587" t="str">
            <v>P00411</v>
          </cell>
          <cell r="KA4587">
            <v>500</v>
          </cell>
          <cell r="KB4587">
            <v>1</v>
          </cell>
          <cell r="KC4587">
            <v>70</v>
          </cell>
        </row>
        <row r="4588">
          <cell r="A4588" t="str">
            <v>P00675</v>
          </cell>
          <cell r="KA4588">
            <v>500</v>
          </cell>
          <cell r="KB4588">
            <v>1</v>
          </cell>
          <cell r="KC4588">
            <v>60</v>
          </cell>
        </row>
        <row r="4589">
          <cell r="A4589" t="str">
            <v>P00842</v>
          </cell>
          <cell r="KA4589">
            <v>500</v>
          </cell>
          <cell r="KB4589">
            <v>1</v>
          </cell>
          <cell r="KC4589">
            <v>50</v>
          </cell>
        </row>
        <row r="4590">
          <cell r="A4590" t="str">
            <v>P00856</v>
          </cell>
          <cell r="KA4590">
            <v>500</v>
          </cell>
          <cell r="KB4590">
            <v>1</v>
          </cell>
          <cell r="KC4590">
            <v>20</v>
          </cell>
        </row>
        <row r="4591">
          <cell r="A4591" t="str">
            <v>P04650</v>
          </cell>
          <cell r="KA4591">
            <v>500</v>
          </cell>
          <cell r="KB4591">
            <v>1</v>
          </cell>
          <cell r="KC4591">
            <v>70</v>
          </cell>
        </row>
        <row r="4592">
          <cell r="A4592" t="str">
            <v>P04512</v>
          </cell>
          <cell r="KA4592">
            <v>500</v>
          </cell>
          <cell r="KB4592">
            <v>1</v>
          </cell>
          <cell r="KC4592">
            <v>70</v>
          </cell>
        </row>
        <row r="4593">
          <cell r="A4593" t="str">
            <v>P04393</v>
          </cell>
          <cell r="KA4593">
            <v>500</v>
          </cell>
          <cell r="KB4593">
            <v>1</v>
          </cell>
          <cell r="KC4593">
            <v>70</v>
          </cell>
        </row>
        <row r="4594">
          <cell r="A4594" t="str">
            <v>P04714</v>
          </cell>
          <cell r="KA4594">
            <v>500</v>
          </cell>
          <cell r="KB4594">
            <v>1</v>
          </cell>
          <cell r="KC4594">
            <v>70</v>
          </cell>
        </row>
        <row r="4595">
          <cell r="A4595" t="str">
            <v>P04750</v>
          </cell>
          <cell r="KA4595">
            <v>500</v>
          </cell>
          <cell r="KB4595">
            <v>1</v>
          </cell>
          <cell r="KC4595">
            <v>70</v>
          </cell>
        </row>
        <row r="4596">
          <cell r="A4596" t="str">
            <v>P04829</v>
          </cell>
          <cell r="KA4596">
            <v>500</v>
          </cell>
          <cell r="KB4596">
            <v>1</v>
          </cell>
          <cell r="KC4596">
            <v>70</v>
          </cell>
        </row>
        <row r="4597">
          <cell r="A4597" t="str">
            <v>P05463</v>
          </cell>
          <cell r="KA4597">
            <v>500</v>
          </cell>
          <cell r="KB4597">
            <v>1</v>
          </cell>
          <cell r="KC4597">
            <v>70</v>
          </cell>
        </row>
        <row r="4598">
          <cell r="A4598" t="str">
            <v>P05214</v>
          </cell>
          <cell r="KA4598">
            <v>500</v>
          </cell>
          <cell r="KB4598">
            <v>1</v>
          </cell>
          <cell r="KC4598">
            <v>70</v>
          </cell>
        </row>
        <row r="4599">
          <cell r="A4599" t="str">
            <v>P05098</v>
          </cell>
          <cell r="KA4599">
            <v>500</v>
          </cell>
          <cell r="KB4599">
            <v>1</v>
          </cell>
          <cell r="KC4599">
            <v>70</v>
          </cell>
        </row>
        <row r="4600">
          <cell r="A4600" t="str">
            <v>P05744</v>
          </cell>
          <cell r="KA4600">
            <v>500</v>
          </cell>
          <cell r="KB4600">
            <v>1</v>
          </cell>
          <cell r="KC4600">
            <v>70</v>
          </cell>
        </row>
        <row r="4601">
          <cell r="A4601" t="str">
            <v>P05768</v>
          </cell>
          <cell r="KA4601">
            <v>500</v>
          </cell>
          <cell r="KB4601">
            <v>1</v>
          </cell>
          <cell r="KC4601">
            <v>70</v>
          </cell>
        </row>
        <row r="4602">
          <cell r="A4602" t="str">
            <v>P05791</v>
          </cell>
          <cell r="KA4602">
            <v>500</v>
          </cell>
          <cell r="KB4602">
            <v>1</v>
          </cell>
          <cell r="KC4602">
            <v>70</v>
          </cell>
        </row>
        <row r="4603">
          <cell r="A4603" t="str">
            <v>P05803</v>
          </cell>
          <cell r="KA4603">
            <v>500</v>
          </cell>
          <cell r="KB4603">
            <v>1</v>
          </cell>
          <cell r="KC4603">
            <v>70</v>
          </cell>
        </row>
        <row r="4604">
          <cell r="A4604" t="str">
            <v>P05856</v>
          </cell>
          <cell r="KA4604">
            <v>500</v>
          </cell>
          <cell r="KB4604">
            <v>1</v>
          </cell>
          <cell r="KC4604">
            <v>70</v>
          </cell>
        </row>
        <row r="4605">
          <cell r="A4605" t="str">
            <v>P06332</v>
          </cell>
          <cell r="KA4605">
            <v>500</v>
          </cell>
          <cell r="KB4605">
            <v>1</v>
          </cell>
          <cell r="KC4605">
            <v>70</v>
          </cell>
        </row>
        <row r="4606">
          <cell r="A4606" t="str">
            <v>P06669</v>
          </cell>
          <cell r="KA4606">
            <v>500</v>
          </cell>
          <cell r="KB4606">
            <v>1</v>
          </cell>
          <cell r="KC4606">
            <v>70</v>
          </cell>
        </row>
        <row r="4607">
          <cell r="A4607" t="str">
            <v>P06692</v>
          </cell>
          <cell r="KA4607">
            <v>500</v>
          </cell>
          <cell r="KB4607">
            <v>1</v>
          </cell>
          <cell r="KC4607">
            <v>70</v>
          </cell>
        </row>
        <row r="4608">
          <cell r="A4608" t="str">
            <v>P07058</v>
          </cell>
          <cell r="KA4608">
            <v>500</v>
          </cell>
          <cell r="KB4608">
            <v>1</v>
          </cell>
          <cell r="KC4608">
            <v>70</v>
          </cell>
        </row>
        <row r="4609">
          <cell r="A4609" t="str">
            <v>P01538</v>
          </cell>
          <cell r="KA4609">
            <v>500</v>
          </cell>
          <cell r="KB4609">
            <v>1</v>
          </cell>
          <cell r="KC4609">
            <v>70</v>
          </cell>
        </row>
        <row r="4610">
          <cell r="A4610" t="str">
            <v>P02138</v>
          </cell>
          <cell r="KA4610">
            <v>500</v>
          </cell>
          <cell r="KB4610">
            <v>1</v>
          </cell>
          <cell r="KC4610">
            <v>70</v>
          </cell>
        </row>
        <row r="4611">
          <cell r="A4611" t="str">
            <v>P02052</v>
          </cell>
          <cell r="KA4611">
            <v>500</v>
          </cell>
          <cell r="KB4611">
            <v>1</v>
          </cell>
          <cell r="KC4611">
            <v>70</v>
          </cell>
        </row>
        <row r="4612">
          <cell r="A4612" t="str">
            <v>P01855</v>
          </cell>
          <cell r="KA4612">
            <v>500</v>
          </cell>
          <cell r="KB4612">
            <v>1</v>
          </cell>
          <cell r="KC4612">
            <v>10</v>
          </cell>
        </row>
        <row r="4613">
          <cell r="A4613" t="str">
            <v>P01901</v>
          </cell>
          <cell r="KA4613">
            <v>500</v>
          </cell>
          <cell r="KB4613">
            <v>1</v>
          </cell>
          <cell r="KC4613">
            <v>70</v>
          </cell>
        </row>
        <row r="4614">
          <cell r="A4614" t="str">
            <v>P01806</v>
          </cell>
          <cell r="KA4614">
            <v>500</v>
          </cell>
          <cell r="KB4614">
            <v>1</v>
          </cell>
          <cell r="KC4614">
            <v>40</v>
          </cell>
        </row>
        <row r="4615">
          <cell r="A4615" t="str">
            <v>P02488</v>
          </cell>
          <cell r="KA4615">
            <v>500</v>
          </cell>
          <cell r="KB4615">
            <v>1</v>
          </cell>
          <cell r="KC4615">
            <v>70</v>
          </cell>
        </row>
        <row r="4616">
          <cell r="A4616" t="str">
            <v>P02388</v>
          </cell>
          <cell r="KA4616">
            <v>500</v>
          </cell>
          <cell r="KB4616">
            <v>1</v>
          </cell>
          <cell r="KC4616">
            <v>70</v>
          </cell>
        </row>
        <row r="4617">
          <cell r="A4617" t="str">
            <v>P02297</v>
          </cell>
          <cell r="KA4617">
            <v>500</v>
          </cell>
          <cell r="KB4617">
            <v>1</v>
          </cell>
          <cell r="KC4617">
            <v>70</v>
          </cell>
        </row>
        <row r="4618">
          <cell r="A4618" t="str">
            <v>P02747</v>
          </cell>
          <cell r="KA4618">
            <v>500</v>
          </cell>
          <cell r="KB4618">
            <v>1</v>
          </cell>
          <cell r="KC4618">
            <v>70</v>
          </cell>
        </row>
        <row r="4619">
          <cell r="A4619" t="str">
            <v>P02773</v>
          </cell>
          <cell r="KA4619">
            <v>500</v>
          </cell>
          <cell r="KB4619">
            <v>1</v>
          </cell>
          <cell r="KC4619">
            <v>70</v>
          </cell>
        </row>
        <row r="4620">
          <cell r="A4620" t="str">
            <v>P02793</v>
          </cell>
          <cell r="KA4620">
            <v>500</v>
          </cell>
          <cell r="KB4620">
            <v>1</v>
          </cell>
          <cell r="KC4620">
            <v>20</v>
          </cell>
        </row>
        <row r="4621">
          <cell r="A4621" t="str">
            <v>P02827</v>
          </cell>
          <cell r="KA4621">
            <v>500</v>
          </cell>
          <cell r="KB4621">
            <v>1</v>
          </cell>
          <cell r="KC4621">
            <v>70</v>
          </cell>
        </row>
        <row r="4622">
          <cell r="A4622" t="str">
            <v>P02867</v>
          </cell>
          <cell r="KA4622">
            <v>500</v>
          </cell>
          <cell r="KB4622">
            <v>1</v>
          </cell>
          <cell r="KC4622">
            <v>70</v>
          </cell>
        </row>
        <row r="4623">
          <cell r="A4623" t="str">
            <v>P02883</v>
          </cell>
          <cell r="KA4623">
            <v>500</v>
          </cell>
          <cell r="KB4623">
            <v>1</v>
          </cell>
          <cell r="KC4623">
            <v>20</v>
          </cell>
        </row>
        <row r="4624">
          <cell r="A4624" t="str">
            <v>P02545</v>
          </cell>
          <cell r="KA4624">
            <v>500</v>
          </cell>
          <cell r="KB4624">
            <v>1</v>
          </cell>
          <cell r="KC4624">
            <v>70</v>
          </cell>
        </row>
        <row r="4625">
          <cell r="A4625" t="str">
            <v>P02584</v>
          </cell>
          <cell r="KA4625">
            <v>1000</v>
          </cell>
          <cell r="KB4625">
            <v>1</v>
          </cell>
          <cell r="KC4625">
            <v>50</v>
          </cell>
        </row>
        <row r="4626">
          <cell r="A4626" t="str">
            <v>P03127</v>
          </cell>
          <cell r="KA4626">
            <v>500</v>
          </cell>
          <cell r="KB4626">
            <v>1</v>
          </cell>
          <cell r="KC4626">
            <v>70</v>
          </cell>
        </row>
        <row r="4627">
          <cell r="A4627" t="str">
            <v>P03407</v>
          </cell>
          <cell r="KA4627">
            <v>500</v>
          </cell>
          <cell r="KB4627">
            <v>1</v>
          </cell>
          <cell r="KC4627">
            <v>70</v>
          </cell>
        </row>
        <row r="4628">
          <cell r="A4628" t="str">
            <v>P03625</v>
          </cell>
          <cell r="KA4628">
            <v>500</v>
          </cell>
          <cell r="KB4628">
            <v>1</v>
          </cell>
          <cell r="KC4628">
            <v>70</v>
          </cell>
        </row>
        <row r="4629">
          <cell r="A4629" t="str">
            <v>P03745</v>
          </cell>
          <cell r="KA4629">
            <v>500</v>
          </cell>
          <cell r="KB4629">
            <v>1</v>
          </cell>
          <cell r="KC4629">
            <v>20</v>
          </cell>
        </row>
        <row r="4630">
          <cell r="A4630" t="str">
            <v>P03758</v>
          </cell>
          <cell r="KA4630">
            <v>500</v>
          </cell>
          <cell r="KB4630">
            <v>1</v>
          </cell>
          <cell r="KC4630">
            <v>70</v>
          </cell>
        </row>
        <row r="4631">
          <cell r="A4631" t="str">
            <v>P24534</v>
          </cell>
          <cell r="KA4631">
            <v>500</v>
          </cell>
          <cell r="KB4631">
            <v>1</v>
          </cell>
          <cell r="KC4631">
            <v>20</v>
          </cell>
        </row>
        <row r="4632">
          <cell r="A4632" t="str">
            <v>P21501</v>
          </cell>
          <cell r="KA4632">
            <v>500</v>
          </cell>
          <cell r="KB4632">
            <v>1</v>
          </cell>
          <cell r="KC4632">
            <v>55</v>
          </cell>
        </row>
        <row r="4633">
          <cell r="A4633" t="str">
            <v>P17884</v>
          </cell>
          <cell r="KA4633">
            <v>500</v>
          </cell>
          <cell r="KB4633">
            <v>1</v>
          </cell>
          <cell r="KC4633">
            <v>70</v>
          </cell>
        </row>
        <row r="4634">
          <cell r="A4634" t="str">
            <v>S00204</v>
          </cell>
          <cell r="KA4634">
            <v>500</v>
          </cell>
          <cell r="KB4634">
            <v>1</v>
          </cell>
          <cell r="KC4634">
            <v>27</v>
          </cell>
        </row>
        <row r="4635">
          <cell r="A4635" t="str">
            <v>S00068</v>
          </cell>
          <cell r="KA4635">
            <v>200</v>
          </cell>
          <cell r="KB4635">
            <v>6</v>
          </cell>
          <cell r="KC4635">
            <v>16</v>
          </cell>
        </row>
        <row r="4636">
          <cell r="A4636" t="str">
            <v>S00278</v>
          </cell>
          <cell r="KA4636">
            <v>500</v>
          </cell>
          <cell r="KB4636">
            <v>1</v>
          </cell>
          <cell r="KC4636">
            <v>18</v>
          </cell>
        </row>
        <row r="4637">
          <cell r="A4637" t="str">
            <v>S00279</v>
          </cell>
          <cell r="KA4637">
            <v>500</v>
          </cell>
          <cell r="KB4637">
            <v>1</v>
          </cell>
          <cell r="KC4637">
            <v>27</v>
          </cell>
        </row>
        <row r="4638">
          <cell r="A4638" t="str">
            <v>S00268</v>
          </cell>
          <cell r="KA4638">
            <v>250</v>
          </cell>
          <cell r="KB4638">
            <v>1</v>
          </cell>
          <cell r="KC4638">
            <v>36</v>
          </cell>
        </row>
        <row r="4639">
          <cell r="A4639" t="str">
            <v>S00269</v>
          </cell>
          <cell r="KA4639">
            <v>500</v>
          </cell>
          <cell r="KB4639">
            <v>1</v>
          </cell>
          <cell r="KC4639">
            <v>27</v>
          </cell>
        </row>
        <row r="4640">
          <cell r="A4640" t="str">
            <v>S00270</v>
          </cell>
          <cell r="KA4640">
            <v>500</v>
          </cell>
          <cell r="KB4640">
            <v>1</v>
          </cell>
          <cell r="KC4640">
            <v>20</v>
          </cell>
        </row>
        <row r="4641">
          <cell r="A4641" t="str">
            <v>S00271</v>
          </cell>
          <cell r="KA4641">
            <v>500</v>
          </cell>
          <cell r="KB4641">
            <v>1</v>
          </cell>
          <cell r="KC4641">
            <v>18</v>
          </cell>
        </row>
        <row r="4642">
          <cell r="A4642" t="str">
            <v>S01658</v>
          </cell>
          <cell r="KA4642">
            <v>500</v>
          </cell>
          <cell r="KB4642">
            <v>1</v>
          </cell>
          <cell r="KC4642">
            <v>20</v>
          </cell>
        </row>
        <row r="4643">
          <cell r="A4643" t="str">
            <v>S00610</v>
          </cell>
          <cell r="KA4643">
            <v>1000</v>
          </cell>
          <cell r="KB4643">
            <v>1</v>
          </cell>
          <cell r="KC4643">
            <v>56</v>
          </cell>
        </row>
        <row r="4644">
          <cell r="A4644" t="str">
            <v>S00611</v>
          </cell>
          <cell r="KA4644">
            <v>1000</v>
          </cell>
          <cell r="KB4644">
            <v>1</v>
          </cell>
          <cell r="KC4644">
            <v>60</v>
          </cell>
        </row>
        <row r="4645">
          <cell r="A4645" t="str">
            <v>S00612</v>
          </cell>
          <cell r="KA4645">
            <v>1000</v>
          </cell>
          <cell r="KB4645">
            <v>1</v>
          </cell>
          <cell r="KC4645">
            <v>70</v>
          </cell>
        </row>
        <row r="4646">
          <cell r="A4646" t="str">
            <v>S00613</v>
          </cell>
          <cell r="KA4646">
            <v>1000</v>
          </cell>
          <cell r="KB4646">
            <v>1</v>
          </cell>
          <cell r="KC4646">
            <v>18</v>
          </cell>
        </row>
        <row r="4647">
          <cell r="A4647" t="str">
            <v>S00614</v>
          </cell>
          <cell r="KA4647">
            <v>500</v>
          </cell>
          <cell r="KB4647">
            <v>1</v>
          </cell>
          <cell r="KC4647">
            <v>36</v>
          </cell>
        </row>
        <row r="4648">
          <cell r="A4648" t="str">
            <v>S00615</v>
          </cell>
          <cell r="KA4648">
            <v>500</v>
          </cell>
          <cell r="KB4648">
            <v>1</v>
          </cell>
          <cell r="KC4648">
            <v>36</v>
          </cell>
        </row>
        <row r="4649">
          <cell r="A4649" t="str">
            <v>S00616</v>
          </cell>
          <cell r="KA4649">
            <v>500</v>
          </cell>
          <cell r="KB4649">
            <v>1</v>
          </cell>
          <cell r="KC4649">
            <v>18</v>
          </cell>
        </row>
        <row r="4650">
          <cell r="A4650" t="str">
            <v>S00617</v>
          </cell>
          <cell r="KA4650">
            <v>500</v>
          </cell>
          <cell r="KB4650">
            <v>1</v>
          </cell>
          <cell r="KC4650">
            <v>18</v>
          </cell>
        </row>
        <row r="4651">
          <cell r="A4651" t="str">
            <v>S00618</v>
          </cell>
          <cell r="KA4651">
            <v>250</v>
          </cell>
          <cell r="KB4651">
            <v>1</v>
          </cell>
          <cell r="KC4651">
            <v>36</v>
          </cell>
        </row>
        <row r="4652">
          <cell r="A4652" t="str">
            <v>S00619</v>
          </cell>
          <cell r="KA4652">
            <v>500</v>
          </cell>
          <cell r="KB4652">
            <v>1</v>
          </cell>
          <cell r="KC4652">
            <v>27</v>
          </cell>
        </row>
        <row r="4653">
          <cell r="A4653" t="str">
            <v>S00627</v>
          </cell>
          <cell r="KA4653">
            <v>500</v>
          </cell>
          <cell r="KB4653">
            <v>1</v>
          </cell>
          <cell r="KC4653">
            <v>27</v>
          </cell>
        </row>
        <row r="4654">
          <cell r="A4654" t="str">
            <v>S00879</v>
          </cell>
          <cell r="KA4654">
            <v>500</v>
          </cell>
          <cell r="KB4654">
            <v>1</v>
          </cell>
          <cell r="KC4654">
            <v>18</v>
          </cell>
        </row>
        <row r="4655">
          <cell r="A4655" t="str">
            <v>S00880</v>
          </cell>
          <cell r="KA4655">
            <v>500</v>
          </cell>
          <cell r="KB4655">
            <v>1</v>
          </cell>
          <cell r="KC4655">
            <v>24</v>
          </cell>
        </row>
        <row r="4656">
          <cell r="A4656" t="str">
            <v>S00881</v>
          </cell>
          <cell r="KA4656">
            <v>250</v>
          </cell>
          <cell r="KB4656">
            <v>1</v>
          </cell>
          <cell r="KC4656">
            <v>36</v>
          </cell>
        </row>
        <row r="4657">
          <cell r="A4657" t="str">
            <v>S00397</v>
          </cell>
          <cell r="KA4657">
            <v>500</v>
          </cell>
          <cell r="KB4657">
            <v>1</v>
          </cell>
          <cell r="KC4657">
            <v>30</v>
          </cell>
        </row>
        <row r="4658">
          <cell r="A4658" t="str">
            <v>S00331</v>
          </cell>
          <cell r="KA4658">
            <v>500</v>
          </cell>
          <cell r="KB4658">
            <v>1</v>
          </cell>
          <cell r="KC4658">
            <v>27</v>
          </cell>
        </row>
        <row r="4659">
          <cell r="A4659" t="str">
            <v>S00286</v>
          </cell>
          <cell r="KA4659">
            <v>250</v>
          </cell>
          <cell r="KB4659">
            <v>1</v>
          </cell>
          <cell r="KC4659">
            <v>224</v>
          </cell>
        </row>
        <row r="4660">
          <cell r="A4660" t="str">
            <v>S00502</v>
          </cell>
          <cell r="KA4660">
            <v>250</v>
          </cell>
          <cell r="KB4660">
            <v>1</v>
          </cell>
          <cell r="KC4660">
            <v>36</v>
          </cell>
        </row>
        <row r="4661">
          <cell r="A4661" t="str">
            <v>S00486</v>
          </cell>
          <cell r="KA4661">
            <v>500</v>
          </cell>
          <cell r="KB4661">
            <v>1</v>
          </cell>
          <cell r="KC4661">
            <v>18</v>
          </cell>
        </row>
        <row r="4662">
          <cell r="A4662" t="str">
            <v>S00487</v>
          </cell>
          <cell r="KA4662">
            <v>500</v>
          </cell>
          <cell r="KB4662">
            <v>1</v>
          </cell>
          <cell r="KC4662">
            <v>18</v>
          </cell>
        </row>
        <row r="4663">
          <cell r="A4663" t="str">
            <v>S00488</v>
          </cell>
          <cell r="KA4663">
            <v>500</v>
          </cell>
          <cell r="KB4663">
            <v>1</v>
          </cell>
          <cell r="KC4663">
            <v>18</v>
          </cell>
        </row>
        <row r="4664">
          <cell r="A4664" t="str">
            <v>S01327</v>
          </cell>
          <cell r="KA4664">
            <v>500</v>
          </cell>
          <cell r="KB4664">
            <v>1</v>
          </cell>
          <cell r="KC4664">
            <v>60</v>
          </cell>
        </row>
        <row r="4665">
          <cell r="A4665" t="str">
            <v>S01532</v>
          </cell>
          <cell r="KA4665">
            <v>250</v>
          </cell>
          <cell r="KB4665">
            <v>1</v>
          </cell>
          <cell r="KC4665">
            <v>36</v>
          </cell>
        </row>
        <row r="4666">
          <cell r="A4666" t="str">
            <v>S01486</v>
          </cell>
          <cell r="KA4666">
            <v>500</v>
          </cell>
          <cell r="KB4666">
            <v>1</v>
          </cell>
          <cell r="KC4666">
            <v>28</v>
          </cell>
        </row>
        <row r="4667">
          <cell r="A4667" t="str">
            <v>S01487</v>
          </cell>
          <cell r="KA4667">
            <v>500</v>
          </cell>
          <cell r="KB4667">
            <v>1</v>
          </cell>
          <cell r="KC4667">
            <v>28</v>
          </cell>
        </row>
        <row r="4668">
          <cell r="A4668" t="str">
            <v>S01488</v>
          </cell>
          <cell r="KA4668">
            <v>500</v>
          </cell>
          <cell r="KB4668">
            <v>1</v>
          </cell>
          <cell r="KC4668">
            <v>24</v>
          </cell>
        </row>
        <row r="4669">
          <cell r="A4669" t="str">
            <v>S01489</v>
          </cell>
          <cell r="KA4669">
            <v>500</v>
          </cell>
          <cell r="KB4669">
            <v>1</v>
          </cell>
          <cell r="KC4669">
            <v>24</v>
          </cell>
        </row>
        <row r="4670">
          <cell r="A4670" t="str">
            <v>S01196</v>
          </cell>
          <cell r="KA4670">
            <v>250</v>
          </cell>
          <cell r="KB4670">
            <v>1</v>
          </cell>
          <cell r="KC4670">
            <v>36</v>
          </cell>
        </row>
        <row r="4671">
          <cell r="A4671" t="str">
            <v>S01197</v>
          </cell>
          <cell r="KA4671">
            <v>250</v>
          </cell>
          <cell r="KB4671">
            <v>1</v>
          </cell>
          <cell r="KC4671">
            <v>36</v>
          </cell>
        </row>
        <row r="4672">
          <cell r="A4672" t="str">
            <v>S01198</v>
          </cell>
          <cell r="KA4672">
            <v>500</v>
          </cell>
          <cell r="KB4672">
            <v>1</v>
          </cell>
          <cell r="KC4672">
            <v>36</v>
          </cell>
        </row>
        <row r="4673">
          <cell r="A4673" t="str">
            <v>S01199</v>
          </cell>
          <cell r="KA4673">
            <v>500</v>
          </cell>
          <cell r="KB4673">
            <v>1</v>
          </cell>
          <cell r="KC4673">
            <v>27</v>
          </cell>
        </row>
        <row r="4674">
          <cell r="A4674" t="str">
            <v>S01200</v>
          </cell>
          <cell r="KA4674">
            <v>500</v>
          </cell>
          <cell r="KB4674">
            <v>1</v>
          </cell>
          <cell r="KC4674">
            <v>36</v>
          </cell>
        </row>
        <row r="4675">
          <cell r="A4675" t="str">
            <v>S01194</v>
          </cell>
          <cell r="KA4675">
            <v>500</v>
          </cell>
          <cell r="KB4675">
            <v>1</v>
          </cell>
          <cell r="KC4675">
            <v>27</v>
          </cell>
        </row>
        <row r="4676">
          <cell r="A4676" t="str">
            <v>S01227</v>
          </cell>
          <cell r="KA4676">
            <v>500</v>
          </cell>
          <cell r="KB4676">
            <v>1</v>
          </cell>
          <cell r="KC4676">
            <v>36</v>
          </cell>
        </row>
        <row r="4677">
          <cell r="A4677" t="str">
            <v>S01101</v>
          </cell>
          <cell r="KA4677">
            <v>500</v>
          </cell>
          <cell r="KB4677">
            <v>1</v>
          </cell>
          <cell r="KC4677">
            <v>36</v>
          </cell>
        </row>
        <row r="4678">
          <cell r="A4678" t="str">
            <v>S01122</v>
          </cell>
          <cell r="KA4678">
            <v>500</v>
          </cell>
          <cell r="KB4678">
            <v>1</v>
          </cell>
          <cell r="KC4678">
            <v>24</v>
          </cell>
        </row>
        <row r="4679">
          <cell r="A4679" t="str">
            <v>S00913</v>
          </cell>
          <cell r="KA4679">
            <v>1000</v>
          </cell>
          <cell r="KB4679">
            <v>1</v>
          </cell>
          <cell r="KC4679">
            <v>77</v>
          </cell>
        </row>
        <row r="4680">
          <cell r="A4680" t="str">
            <v>S00914</v>
          </cell>
          <cell r="KA4680">
            <v>250</v>
          </cell>
          <cell r="KB4680">
            <v>1</v>
          </cell>
          <cell r="KC4680">
            <v>60</v>
          </cell>
        </row>
        <row r="4681">
          <cell r="A4681" t="str">
            <v>S00915</v>
          </cell>
          <cell r="KA4681">
            <v>250</v>
          </cell>
          <cell r="KB4681">
            <v>1</v>
          </cell>
          <cell r="KC4681">
            <v>60</v>
          </cell>
        </row>
        <row r="4682">
          <cell r="A4682" t="str">
            <v>S00916</v>
          </cell>
          <cell r="KA4682">
            <v>250</v>
          </cell>
          <cell r="KB4682">
            <v>1</v>
          </cell>
          <cell r="KC4682">
            <v>40</v>
          </cell>
        </row>
        <row r="4683">
          <cell r="A4683" t="str">
            <v>S00917</v>
          </cell>
          <cell r="KA4683">
            <v>250</v>
          </cell>
          <cell r="KB4683">
            <v>1</v>
          </cell>
          <cell r="KC4683">
            <v>40</v>
          </cell>
        </row>
        <row r="4684">
          <cell r="A4684" t="str">
            <v>S00918</v>
          </cell>
          <cell r="KA4684">
            <v>250</v>
          </cell>
          <cell r="KB4684">
            <v>1</v>
          </cell>
          <cell r="KC4684">
            <v>40</v>
          </cell>
        </row>
        <row r="4685">
          <cell r="A4685" t="str">
            <v>G00889</v>
          </cell>
          <cell r="KA4685">
            <v>500</v>
          </cell>
          <cell r="KB4685">
            <v>1</v>
          </cell>
          <cell r="KC4685">
            <v>36</v>
          </cell>
        </row>
        <row r="4686">
          <cell r="A4686" t="str">
            <v>C21353</v>
          </cell>
          <cell r="KA4686">
            <v>500</v>
          </cell>
          <cell r="KB4686">
            <v>1</v>
          </cell>
          <cell r="KC4686">
            <v>36</v>
          </cell>
        </row>
        <row r="4687">
          <cell r="A4687" t="str">
            <v>C22014</v>
          </cell>
          <cell r="KA4687">
            <v>500</v>
          </cell>
          <cell r="KB4687">
            <v>1</v>
          </cell>
          <cell r="KC4687">
            <v>40</v>
          </cell>
        </row>
        <row r="4688">
          <cell r="A4688" t="str">
            <v>C11605</v>
          </cell>
          <cell r="KA4688">
            <v>500</v>
          </cell>
          <cell r="KB4688">
            <v>1</v>
          </cell>
          <cell r="KC4688">
            <v>27</v>
          </cell>
        </row>
        <row r="4689">
          <cell r="A4689" t="str">
            <v>231200</v>
          </cell>
          <cell r="KA4689">
            <v>1</v>
          </cell>
          <cell r="KB4689">
            <v>10</v>
          </cell>
          <cell r="KC4689">
            <v>20</v>
          </cell>
        </row>
        <row r="4690">
          <cell r="A4690" t="str">
            <v>231201</v>
          </cell>
          <cell r="KA4690">
            <v>1</v>
          </cell>
          <cell r="KB4690">
            <v>10</v>
          </cell>
          <cell r="KC4690">
            <v>20</v>
          </cell>
        </row>
        <row r="4691">
          <cell r="A4691" t="str">
            <v>231202</v>
          </cell>
          <cell r="KA4691">
            <v>1</v>
          </cell>
          <cell r="KB4691">
            <v>10</v>
          </cell>
          <cell r="KC4691">
            <v>20</v>
          </cell>
        </row>
        <row r="4692">
          <cell r="A4692" t="str">
            <v>231203</v>
          </cell>
          <cell r="KA4692">
            <v>1</v>
          </cell>
          <cell r="KB4692">
            <v>10</v>
          </cell>
          <cell r="KC4692">
            <v>18</v>
          </cell>
        </row>
        <row r="4693">
          <cell r="A4693" t="str">
            <v>222320</v>
          </cell>
          <cell r="KA4693">
            <v>500</v>
          </cell>
          <cell r="KB4693">
            <v>1</v>
          </cell>
          <cell r="KC4693">
            <v>140</v>
          </cell>
        </row>
        <row r="4694">
          <cell r="A4694" t="str">
            <v>210321</v>
          </cell>
          <cell r="KA4694">
            <v>500</v>
          </cell>
          <cell r="KB4694">
            <v>1</v>
          </cell>
          <cell r="KC4694">
            <v>27</v>
          </cell>
        </row>
        <row r="4695">
          <cell r="A4695" t="str">
            <v>200143</v>
          </cell>
          <cell r="KA4695">
            <v>1000</v>
          </cell>
          <cell r="KB4695">
            <v>1</v>
          </cell>
          <cell r="KC4695">
            <v>40</v>
          </cell>
        </row>
        <row r="4696">
          <cell r="A4696" t="str">
            <v>200144</v>
          </cell>
          <cell r="KA4696">
            <v>500</v>
          </cell>
          <cell r="KB4696">
            <v>1</v>
          </cell>
          <cell r="KC4696">
            <v>9</v>
          </cell>
        </row>
        <row r="4697">
          <cell r="A4697" t="str">
            <v>200145</v>
          </cell>
          <cell r="KA4697">
            <v>500</v>
          </cell>
          <cell r="KB4697">
            <v>1</v>
          </cell>
          <cell r="KC4697">
            <v>20</v>
          </cell>
        </row>
        <row r="4698">
          <cell r="A4698" t="str">
            <v>200150</v>
          </cell>
          <cell r="KA4698">
            <v>500</v>
          </cell>
          <cell r="KB4698">
            <v>1</v>
          </cell>
          <cell r="KC4698">
            <v>27</v>
          </cell>
        </row>
        <row r="4699">
          <cell r="A4699" t="str">
            <v>200151</v>
          </cell>
          <cell r="KA4699">
            <v>500</v>
          </cell>
          <cell r="KB4699">
            <v>1</v>
          </cell>
          <cell r="KC4699">
            <v>20</v>
          </cell>
        </row>
        <row r="4700">
          <cell r="A4700" t="str">
            <v>200152</v>
          </cell>
          <cell r="KA4700">
            <v>500</v>
          </cell>
          <cell r="KB4700">
            <v>1</v>
          </cell>
          <cell r="KC4700">
            <v>30</v>
          </cell>
        </row>
        <row r="4701">
          <cell r="A4701" t="str">
            <v>200154</v>
          </cell>
          <cell r="KA4701">
            <v>250</v>
          </cell>
          <cell r="KB4701">
            <v>1</v>
          </cell>
          <cell r="KC4701">
            <v>18</v>
          </cell>
        </row>
        <row r="4702">
          <cell r="A4702" t="str">
            <v>200155</v>
          </cell>
          <cell r="KA4702">
            <v>1000</v>
          </cell>
          <cell r="KB4702">
            <v>1</v>
          </cell>
          <cell r="KC4702">
            <v>36</v>
          </cell>
        </row>
        <row r="4703">
          <cell r="A4703" t="str">
            <v>200161</v>
          </cell>
          <cell r="KA4703">
            <v>250</v>
          </cell>
          <cell r="KB4703">
            <v>1</v>
          </cell>
          <cell r="KC4703">
            <v>18</v>
          </cell>
        </row>
        <row r="4704">
          <cell r="A4704" t="str">
            <v>200162</v>
          </cell>
          <cell r="KA4704">
            <v>1000</v>
          </cell>
          <cell r="KB4704">
            <v>1</v>
          </cell>
          <cell r="KC4704">
            <v>90</v>
          </cell>
        </row>
        <row r="4705">
          <cell r="A4705" t="str">
            <v>200163</v>
          </cell>
          <cell r="KA4705">
            <v>1000</v>
          </cell>
          <cell r="KB4705">
            <v>1</v>
          </cell>
          <cell r="KC4705">
            <v>90</v>
          </cell>
        </row>
        <row r="4706">
          <cell r="A4706" t="str">
            <v>200164</v>
          </cell>
          <cell r="KA4706">
            <v>1000</v>
          </cell>
          <cell r="KB4706">
            <v>1</v>
          </cell>
          <cell r="KC4706">
            <v>90</v>
          </cell>
        </row>
        <row r="4707">
          <cell r="A4707" t="str">
            <v>200165</v>
          </cell>
          <cell r="KA4707">
            <v>500</v>
          </cell>
          <cell r="KB4707">
            <v>1</v>
          </cell>
          <cell r="KC4707">
            <v>180</v>
          </cell>
        </row>
        <row r="4708">
          <cell r="A4708" t="str">
            <v>200166</v>
          </cell>
          <cell r="KA4708">
            <v>1000</v>
          </cell>
          <cell r="KB4708">
            <v>1</v>
          </cell>
          <cell r="KC4708">
            <v>90</v>
          </cell>
        </row>
        <row r="4709">
          <cell r="A4709" t="str">
            <v>200168</v>
          </cell>
          <cell r="KA4709">
            <v>500</v>
          </cell>
          <cell r="KB4709">
            <v>1</v>
          </cell>
          <cell r="KC4709">
            <v>18</v>
          </cell>
        </row>
        <row r="4710">
          <cell r="A4710" t="str">
            <v>200169</v>
          </cell>
          <cell r="KA4710">
            <v>500</v>
          </cell>
          <cell r="KB4710">
            <v>1</v>
          </cell>
          <cell r="KC4710">
            <v>18</v>
          </cell>
        </row>
        <row r="4711">
          <cell r="A4711" t="str">
            <v>200172</v>
          </cell>
          <cell r="KA4711">
            <v>1000</v>
          </cell>
          <cell r="KB4711">
            <v>1</v>
          </cell>
          <cell r="KC4711">
            <v>40</v>
          </cell>
        </row>
        <row r="4712">
          <cell r="A4712" t="str">
            <v>200173</v>
          </cell>
          <cell r="KA4712">
            <v>1000</v>
          </cell>
          <cell r="KB4712">
            <v>1</v>
          </cell>
          <cell r="KC4712">
            <v>80</v>
          </cell>
        </row>
        <row r="4713">
          <cell r="A4713" t="str">
            <v>200179</v>
          </cell>
          <cell r="KA4713">
            <v>500</v>
          </cell>
          <cell r="KB4713">
            <v>1</v>
          </cell>
          <cell r="KC4713">
            <v>27</v>
          </cell>
        </row>
        <row r="4714">
          <cell r="A4714" t="str">
            <v>200181</v>
          </cell>
          <cell r="KA4714">
            <v>250</v>
          </cell>
          <cell r="KB4714">
            <v>1</v>
          </cell>
          <cell r="KC4714">
            <v>18</v>
          </cell>
        </row>
        <row r="4715">
          <cell r="A4715" t="str">
            <v>200182</v>
          </cell>
          <cell r="KA4715">
            <v>250</v>
          </cell>
          <cell r="KB4715">
            <v>1</v>
          </cell>
          <cell r="KC4715">
            <v>36</v>
          </cell>
        </row>
        <row r="4716">
          <cell r="A4716" t="str">
            <v>200186</v>
          </cell>
          <cell r="KA4716">
            <v>250</v>
          </cell>
          <cell r="KB4716">
            <v>1</v>
          </cell>
          <cell r="KC4716">
            <v>20</v>
          </cell>
        </row>
        <row r="4717">
          <cell r="A4717" t="str">
            <v>200187</v>
          </cell>
          <cell r="KA4717">
            <v>500</v>
          </cell>
          <cell r="KB4717">
            <v>1</v>
          </cell>
          <cell r="KC4717">
            <v>18</v>
          </cell>
        </row>
        <row r="4718">
          <cell r="A4718" t="str">
            <v>200189</v>
          </cell>
          <cell r="KA4718">
            <v>250</v>
          </cell>
          <cell r="KB4718">
            <v>1</v>
          </cell>
          <cell r="KC4718">
            <v>18</v>
          </cell>
        </row>
        <row r="4719">
          <cell r="A4719" t="str">
            <v>200190</v>
          </cell>
          <cell r="KA4719">
            <v>250</v>
          </cell>
          <cell r="KB4719">
            <v>1</v>
          </cell>
          <cell r="KC4719">
            <v>36</v>
          </cell>
        </row>
        <row r="4720">
          <cell r="A4720" t="str">
            <v>200191</v>
          </cell>
          <cell r="KA4720">
            <v>250</v>
          </cell>
          <cell r="KB4720">
            <v>1</v>
          </cell>
          <cell r="KC4720">
            <v>18</v>
          </cell>
        </row>
        <row r="4721">
          <cell r="A4721" t="str">
            <v>200192</v>
          </cell>
          <cell r="KA4721">
            <v>250</v>
          </cell>
          <cell r="KB4721">
            <v>1</v>
          </cell>
          <cell r="KC4721">
            <v>18</v>
          </cell>
        </row>
        <row r="4722">
          <cell r="A4722" t="str">
            <v>200200</v>
          </cell>
          <cell r="KA4722">
            <v>500</v>
          </cell>
          <cell r="KB4722">
            <v>1</v>
          </cell>
          <cell r="KC4722">
            <v>180</v>
          </cell>
        </row>
        <row r="4723">
          <cell r="A4723" t="str">
            <v>200201</v>
          </cell>
          <cell r="KA4723">
            <v>500</v>
          </cell>
          <cell r="KB4723">
            <v>1</v>
          </cell>
          <cell r="KC4723">
            <v>140</v>
          </cell>
        </row>
        <row r="4724">
          <cell r="A4724" t="str">
            <v>200202</v>
          </cell>
          <cell r="KA4724">
            <v>500</v>
          </cell>
          <cell r="KB4724">
            <v>1</v>
          </cell>
          <cell r="KC4724">
            <v>120</v>
          </cell>
        </row>
        <row r="4725">
          <cell r="A4725" t="str">
            <v>200203</v>
          </cell>
          <cell r="KA4725">
            <v>500</v>
          </cell>
          <cell r="KB4725">
            <v>1</v>
          </cell>
          <cell r="KC4725">
            <v>80</v>
          </cell>
        </row>
        <row r="4726">
          <cell r="A4726" t="str">
            <v>200204</v>
          </cell>
          <cell r="KA4726">
            <v>500</v>
          </cell>
          <cell r="KB4726">
            <v>1</v>
          </cell>
          <cell r="KC4726">
            <v>140</v>
          </cell>
        </row>
        <row r="4727">
          <cell r="A4727" t="str">
            <v>200085</v>
          </cell>
          <cell r="KA4727">
            <v>1000</v>
          </cell>
          <cell r="KB4727">
            <v>1</v>
          </cell>
          <cell r="KC4727">
            <v>36</v>
          </cell>
        </row>
        <row r="4728">
          <cell r="A4728" t="str">
            <v>200087</v>
          </cell>
          <cell r="KA4728">
            <v>500</v>
          </cell>
          <cell r="KB4728">
            <v>1</v>
          </cell>
          <cell r="KC4728">
            <v>18</v>
          </cell>
        </row>
        <row r="4729">
          <cell r="A4729" t="str">
            <v>200088</v>
          </cell>
          <cell r="KA4729">
            <v>500</v>
          </cell>
          <cell r="KB4729">
            <v>1</v>
          </cell>
          <cell r="KC4729">
            <v>24</v>
          </cell>
        </row>
        <row r="4730">
          <cell r="A4730" t="str">
            <v>200089</v>
          </cell>
          <cell r="KA4730">
            <v>500</v>
          </cell>
          <cell r="KB4730">
            <v>1</v>
          </cell>
          <cell r="KC4730">
            <v>24</v>
          </cell>
        </row>
        <row r="4731">
          <cell r="A4731" t="str">
            <v>200090</v>
          </cell>
          <cell r="KA4731">
            <v>1000</v>
          </cell>
          <cell r="KB4731">
            <v>1</v>
          </cell>
          <cell r="KC4731">
            <v>36</v>
          </cell>
        </row>
        <row r="4732">
          <cell r="A4732" t="str">
            <v>200091</v>
          </cell>
          <cell r="KA4732">
            <v>250</v>
          </cell>
          <cell r="KB4732">
            <v>1</v>
          </cell>
          <cell r="KC4732">
            <v>20</v>
          </cell>
        </row>
        <row r="4733">
          <cell r="A4733" t="str">
            <v>200092</v>
          </cell>
          <cell r="KA4733">
            <v>1000</v>
          </cell>
          <cell r="KB4733">
            <v>1</v>
          </cell>
          <cell r="KC4733">
            <v>40</v>
          </cell>
        </row>
        <row r="4734">
          <cell r="A4734" t="str">
            <v>200094</v>
          </cell>
          <cell r="KA4734">
            <v>250</v>
          </cell>
          <cell r="KB4734">
            <v>1</v>
          </cell>
          <cell r="KC4734">
            <v>36</v>
          </cell>
        </row>
        <row r="4735">
          <cell r="A4735" t="str">
            <v>200095</v>
          </cell>
          <cell r="KA4735">
            <v>500</v>
          </cell>
          <cell r="KB4735">
            <v>1</v>
          </cell>
          <cell r="KC4735">
            <v>27</v>
          </cell>
        </row>
        <row r="4736">
          <cell r="A4736" t="str">
            <v>200097</v>
          </cell>
          <cell r="KA4736">
            <v>250</v>
          </cell>
          <cell r="KB4736">
            <v>1</v>
          </cell>
          <cell r="KC4736">
            <v>18</v>
          </cell>
        </row>
        <row r="4737">
          <cell r="A4737" t="str">
            <v>200099</v>
          </cell>
          <cell r="KA4737">
            <v>500</v>
          </cell>
          <cell r="KB4737">
            <v>1</v>
          </cell>
          <cell r="KC4737">
            <v>36</v>
          </cell>
        </row>
        <row r="4738">
          <cell r="A4738" t="str">
            <v>200100</v>
          </cell>
          <cell r="KA4738">
            <v>500</v>
          </cell>
          <cell r="KB4738">
            <v>1</v>
          </cell>
          <cell r="KC4738">
            <v>105</v>
          </cell>
        </row>
        <row r="4739">
          <cell r="A4739" t="str">
            <v>200101</v>
          </cell>
          <cell r="KA4739">
            <v>500</v>
          </cell>
          <cell r="KB4739">
            <v>1</v>
          </cell>
          <cell r="KC4739">
            <v>40</v>
          </cell>
        </row>
        <row r="4740">
          <cell r="A4740" t="str">
            <v>200102</v>
          </cell>
          <cell r="KA4740">
            <v>500</v>
          </cell>
          <cell r="KB4740">
            <v>1</v>
          </cell>
          <cell r="KC4740">
            <v>180</v>
          </cell>
        </row>
        <row r="4741">
          <cell r="A4741" t="str">
            <v>200103</v>
          </cell>
          <cell r="KA4741">
            <v>1000</v>
          </cell>
          <cell r="KB4741">
            <v>1</v>
          </cell>
          <cell r="KC4741">
            <v>36</v>
          </cell>
        </row>
        <row r="4742">
          <cell r="A4742" t="str">
            <v>200104</v>
          </cell>
          <cell r="KA4742">
            <v>500</v>
          </cell>
          <cell r="KB4742">
            <v>1</v>
          </cell>
          <cell r="KC4742">
            <v>36</v>
          </cell>
        </row>
        <row r="4743">
          <cell r="A4743" t="str">
            <v>200105</v>
          </cell>
          <cell r="KA4743">
            <v>500</v>
          </cell>
          <cell r="KB4743">
            <v>1</v>
          </cell>
          <cell r="KC4743">
            <v>80</v>
          </cell>
        </row>
        <row r="4744">
          <cell r="A4744" t="str">
            <v>200106</v>
          </cell>
          <cell r="KA4744">
            <v>500</v>
          </cell>
          <cell r="KB4744">
            <v>1</v>
          </cell>
          <cell r="KC4744">
            <v>36</v>
          </cell>
        </row>
        <row r="4745">
          <cell r="A4745" t="str">
            <v>200107</v>
          </cell>
          <cell r="KA4745">
            <v>500</v>
          </cell>
          <cell r="KB4745">
            <v>1</v>
          </cell>
          <cell r="KC4745">
            <v>180</v>
          </cell>
        </row>
        <row r="4746">
          <cell r="A4746" t="str">
            <v>200108</v>
          </cell>
          <cell r="KA4746">
            <v>250</v>
          </cell>
          <cell r="KB4746">
            <v>1</v>
          </cell>
          <cell r="KC4746">
            <v>18</v>
          </cell>
        </row>
        <row r="4747">
          <cell r="A4747" t="str">
            <v>200109</v>
          </cell>
          <cell r="KA4747">
            <v>500</v>
          </cell>
          <cell r="KB4747">
            <v>1</v>
          </cell>
          <cell r="KC4747">
            <v>180</v>
          </cell>
        </row>
        <row r="4748">
          <cell r="A4748" t="str">
            <v>200110</v>
          </cell>
          <cell r="KA4748">
            <v>500</v>
          </cell>
          <cell r="KB4748">
            <v>1</v>
          </cell>
          <cell r="KC4748">
            <v>20</v>
          </cell>
        </row>
        <row r="4749">
          <cell r="A4749" t="str">
            <v>200111</v>
          </cell>
          <cell r="KA4749">
            <v>500</v>
          </cell>
          <cell r="KB4749">
            <v>1</v>
          </cell>
          <cell r="KC4749">
            <v>36</v>
          </cell>
        </row>
        <row r="4750">
          <cell r="A4750" t="str">
            <v>200112</v>
          </cell>
          <cell r="KA4750">
            <v>500</v>
          </cell>
          <cell r="KB4750">
            <v>1</v>
          </cell>
          <cell r="KC4750">
            <v>36</v>
          </cell>
        </row>
        <row r="4751">
          <cell r="A4751" t="str">
            <v>200113</v>
          </cell>
          <cell r="KA4751">
            <v>500</v>
          </cell>
          <cell r="KB4751">
            <v>1</v>
          </cell>
          <cell r="KC4751">
            <v>60</v>
          </cell>
        </row>
        <row r="4752">
          <cell r="A4752" t="str">
            <v>200114</v>
          </cell>
          <cell r="KA4752">
            <v>1000</v>
          </cell>
          <cell r="KB4752">
            <v>1</v>
          </cell>
          <cell r="KC4752">
            <v>40</v>
          </cell>
        </row>
        <row r="4753">
          <cell r="A4753" t="str">
            <v>200115</v>
          </cell>
          <cell r="KA4753">
            <v>500</v>
          </cell>
          <cell r="KB4753">
            <v>1</v>
          </cell>
          <cell r="KC4753">
            <v>20</v>
          </cell>
        </row>
        <row r="4754">
          <cell r="A4754" t="str">
            <v>200116</v>
          </cell>
          <cell r="KA4754">
            <v>250</v>
          </cell>
          <cell r="KB4754">
            <v>1</v>
          </cell>
          <cell r="KC4754">
            <v>36</v>
          </cell>
        </row>
        <row r="4755">
          <cell r="A4755" t="str">
            <v>200117</v>
          </cell>
          <cell r="KA4755">
            <v>500</v>
          </cell>
          <cell r="KB4755">
            <v>1</v>
          </cell>
          <cell r="KC4755">
            <v>102</v>
          </cell>
        </row>
        <row r="4756">
          <cell r="A4756" t="str">
            <v>200118</v>
          </cell>
          <cell r="KA4756">
            <v>1000</v>
          </cell>
          <cell r="KB4756">
            <v>1</v>
          </cell>
          <cell r="KC4756">
            <v>60</v>
          </cell>
        </row>
        <row r="4757">
          <cell r="A4757" t="str">
            <v>200119</v>
          </cell>
          <cell r="KA4757">
            <v>1000</v>
          </cell>
          <cell r="KB4757">
            <v>1</v>
          </cell>
          <cell r="KC4757">
            <v>40</v>
          </cell>
        </row>
        <row r="4758">
          <cell r="A4758" t="str">
            <v>200000</v>
          </cell>
          <cell r="KA4758">
            <v>1000</v>
          </cell>
          <cell r="KB4758">
            <v>1</v>
          </cell>
          <cell r="KC4758">
            <v>70</v>
          </cell>
        </row>
        <row r="4759">
          <cell r="A4759" t="str">
            <v>200001</v>
          </cell>
          <cell r="KA4759">
            <v>1000</v>
          </cell>
          <cell r="KB4759">
            <v>1</v>
          </cell>
          <cell r="KC4759">
            <v>56</v>
          </cell>
        </row>
        <row r="4760">
          <cell r="A4760" t="str">
            <v>200002</v>
          </cell>
          <cell r="KA4760">
            <v>1000</v>
          </cell>
          <cell r="KB4760">
            <v>1</v>
          </cell>
          <cell r="KC4760">
            <v>60</v>
          </cell>
        </row>
        <row r="4761">
          <cell r="A4761" t="str">
            <v>200003</v>
          </cell>
          <cell r="KA4761">
            <v>1000</v>
          </cell>
          <cell r="KB4761">
            <v>1</v>
          </cell>
          <cell r="KC4761">
            <v>40</v>
          </cell>
        </row>
        <row r="4762">
          <cell r="A4762" t="str">
            <v>200004</v>
          </cell>
          <cell r="KA4762">
            <v>1000</v>
          </cell>
          <cell r="KB4762">
            <v>1</v>
          </cell>
          <cell r="KC4762">
            <v>18</v>
          </cell>
        </row>
        <row r="4763">
          <cell r="A4763" t="str">
            <v>200005</v>
          </cell>
          <cell r="KA4763">
            <v>500</v>
          </cell>
          <cell r="KB4763">
            <v>1</v>
          </cell>
          <cell r="KC4763">
            <v>36</v>
          </cell>
        </row>
        <row r="4764">
          <cell r="A4764" t="str">
            <v>200006</v>
          </cell>
          <cell r="KA4764">
            <v>500</v>
          </cell>
          <cell r="KB4764">
            <v>1</v>
          </cell>
          <cell r="KC4764">
            <v>18</v>
          </cell>
        </row>
        <row r="4765">
          <cell r="A4765" t="str">
            <v>200007</v>
          </cell>
          <cell r="KA4765">
            <v>500</v>
          </cell>
          <cell r="KB4765">
            <v>1</v>
          </cell>
          <cell r="KC4765">
            <v>28</v>
          </cell>
        </row>
        <row r="4766">
          <cell r="A4766" t="str">
            <v>200008</v>
          </cell>
          <cell r="KA4766">
            <v>500</v>
          </cell>
          <cell r="KB4766">
            <v>1</v>
          </cell>
          <cell r="KC4766">
            <v>28</v>
          </cell>
        </row>
        <row r="4767">
          <cell r="A4767" t="str">
            <v>200009</v>
          </cell>
          <cell r="KA4767">
            <v>500</v>
          </cell>
          <cell r="KB4767">
            <v>1</v>
          </cell>
          <cell r="KC4767">
            <v>18</v>
          </cell>
        </row>
        <row r="4768">
          <cell r="A4768" t="str">
            <v>200010</v>
          </cell>
          <cell r="KA4768">
            <v>500</v>
          </cell>
          <cell r="KB4768">
            <v>1</v>
          </cell>
          <cell r="KC4768">
            <v>28</v>
          </cell>
        </row>
        <row r="4769">
          <cell r="A4769" t="str">
            <v>200011</v>
          </cell>
          <cell r="KA4769">
            <v>500</v>
          </cell>
          <cell r="KB4769">
            <v>1</v>
          </cell>
          <cell r="KC4769">
            <v>18</v>
          </cell>
        </row>
        <row r="4770">
          <cell r="A4770" t="str">
            <v>200012</v>
          </cell>
          <cell r="KA4770">
            <v>500</v>
          </cell>
          <cell r="KB4770">
            <v>1</v>
          </cell>
          <cell r="KC4770">
            <v>18</v>
          </cell>
        </row>
        <row r="4771">
          <cell r="A4771" t="str">
            <v>200013</v>
          </cell>
          <cell r="KA4771">
            <v>500</v>
          </cell>
          <cell r="KB4771">
            <v>1</v>
          </cell>
          <cell r="KC4771">
            <v>18</v>
          </cell>
        </row>
        <row r="4772">
          <cell r="A4772" t="str">
            <v>200014</v>
          </cell>
          <cell r="KA4772">
            <v>500</v>
          </cell>
          <cell r="KB4772">
            <v>1</v>
          </cell>
          <cell r="KC4772">
            <v>18</v>
          </cell>
        </row>
        <row r="4773">
          <cell r="A4773" t="str">
            <v>200015</v>
          </cell>
          <cell r="KA4773">
            <v>500</v>
          </cell>
          <cell r="KB4773">
            <v>1</v>
          </cell>
          <cell r="KC4773">
            <v>18</v>
          </cell>
        </row>
        <row r="4774">
          <cell r="A4774" t="str">
            <v>200016</v>
          </cell>
          <cell r="KA4774">
            <v>500</v>
          </cell>
          <cell r="KB4774">
            <v>1</v>
          </cell>
          <cell r="KC4774">
            <v>18</v>
          </cell>
        </row>
        <row r="4775">
          <cell r="A4775" t="str">
            <v>200017</v>
          </cell>
          <cell r="KA4775">
            <v>500</v>
          </cell>
          <cell r="KB4775">
            <v>1</v>
          </cell>
          <cell r="KC4775">
            <v>18</v>
          </cell>
        </row>
        <row r="4776">
          <cell r="A4776" t="str">
            <v>200018</v>
          </cell>
          <cell r="KA4776">
            <v>500</v>
          </cell>
          <cell r="KB4776">
            <v>1</v>
          </cell>
          <cell r="KC4776">
            <v>21</v>
          </cell>
        </row>
        <row r="4777">
          <cell r="A4777" t="str">
            <v>200019</v>
          </cell>
          <cell r="KA4777">
            <v>500</v>
          </cell>
          <cell r="KB4777">
            <v>1</v>
          </cell>
          <cell r="KC4777">
            <v>18</v>
          </cell>
        </row>
        <row r="4778">
          <cell r="A4778" t="str">
            <v>200020</v>
          </cell>
          <cell r="KA4778">
            <v>500</v>
          </cell>
          <cell r="KB4778">
            <v>1</v>
          </cell>
          <cell r="KC4778">
            <v>16</v>
          </cell>
        </row>
        <row r="4779">
          <cell r="A4779" t="str">
            <v>200021</v>
          </cell>
          <cell r="KA4779">
            <v>500</v>
          </cell>
          <cell r="KB4779">
            <v>1</v>
          </cell>
          <cell r="KC4779">
            <v>18</v>
          </cell>
        </row>
        <row r="4780">
          <cell r="A4780" t="str">
            <v>200022</v>
          </cell>
          <cell r="KA4780">
            <v>500</v>
          </cell>
          <cell r="KB4780">
            <v>1</v>
          </cell>
          <cell r="KC4780">
            <v>24</v>
          </cell>
        </row>
        <row r="4781">
          <cell r="A4781" t="str">
            <v>200024</v>
          </cell>
          <cell r="KA4781">
            <v>250</v>
          </cell>
          <cell r="KB4781">
            <v>1</v>
          </cell>
          <cell r="KC4781">
            <v>36</v>
          </cell>
        </row>
        <row r="4782">
          <cell r="A4782" t="str">
            <v>200025</v>
          </cell>
          <cell r="KA4782">
            <v>250</v>
          </cell>
          <cell r="KB4782">
            <v>1</v>
          </cell>
          <cell r="KC4782">
            <v>36</v>
          </cell>
        </row>
        <row r="4783">
          <cell r="A4783" t="str">
            <v>200026</v>
          </cell>
          <cell r="KA4783">
            <v>500</v>
          </cell>
          <cell r="KB4783">
            <v>1</v>
          </cell>
          <cell r="KC4783">
            <v>24</v>
          </cell>
        </row>
        <row r="4784">
          <cell r="A4784" t="str">
            <v>200027</v>
          </cell>
          <cell r="KA4784">
            <v>250</v>
          </cell>
          <cell r="KB4784">
            <v>1</v>
          </cell>
          <cell r="KC4784">
            <v>36</v>
          </cell>
        </row>
        <row r="4785">
          <cell r="A4785" t="str">
            <v>200028</v>
          </cell>
          <cell r="KA4785">
            <v>250</v>
          </cell>
          <cell r="KB4785">
            <v>1</v>
          </cell>
          <cell r="KC4785">
            <v>36</v>
          </cell>
        </row>
        <row r="4786">
          <cell r="A4786" t="str">
            <v>200029</v>
          </cell>
          <cell r="KA4786">
            <v>250</v>
          </cell>
          <cell r="KB4786">
            <v>1</v>
          </cell>
          <cell r="KC4786">
            <v>36</v>
          </cell>
        </row>
        <row r="4787">
          <cell r="A4787" t="str">
            <v>200030</v>
          </cell>
          <cell r="KA4787">
            <v>250</v>
          </cell>
          <cell r="KB4787">
            <v>1</v>
          </cell>
          <cell r="KC4787">
            <v>18</v>
          </cell>
        </row>
        <row r="4788">
          <cell r="A4788" t="str">
            <v>200031</v>
          </cell>
          <cell r="KA4788">
            <v>250</v>
          </cell>
          <cell r="KB4788">
            <v>1</v>
          </cell>
          <cell r="KC4788">
            <v>36</v>
          </cell>
        </row>
        <row r="4789">
          <cell r="A4789" t="str">
            <v>200032</v>
          </cell>
          <cell r="KA4789">
            <v>250</v>
          </cell>
          <cell r="KB4789">
            <v>1</v>
          </cell>
          <cell r="KC4789">
            <v>36</v>
          </cell>
        </row>
        <row r="4790">
          <cell r="A4790" t="str">
            <v>200033</v>
          </cell>
          <cell r="KA4790">
            <v>1000</v>
          </cell>
          <cell r="KB4790">
            <v>1</v>
          </cell>
          <cell r="KC4790">
            <v>90</v>
          </cell>
        </row>
        <row r="4791">
          <cell r="A4791" t="str">
            <v>200034</v>
          </cell>
          <cell r="KA4791">
            <v>1000</v>
          </cell>
          <cell r="KB4791">
            <v>1</v>
          </cell>
          <cell r="KC4791">
            <v>70</v>
          </cell>
        </row>
        <row r="4792">
          <cell r="A4792" t="str">
            <v>200035</v>
          </cell>
          <cell r="KA4792">
            <v>1000</v>
          </cell>
          <cell r="KB4792">
            <v>1</v>
          </cell>
          <cell r="KC4792">
            <v>60</v>
          </cell>
        </row>
        <row r="4793">
          <cell r="A4793" t="str">
            <v>200037</v>
          </cell>
          <cell r="KA4793">
            <v>500</v>
          </cell>
          <cell r="KB4793">
            <v>1</v>
          </cell>
          <cell r="KC4793">
            <v>36</v>
          </cell>
        </row>
        <row r="4794">
          <cell r="A4794" t="str">
            <v>200041</v>
          </cell>
          <cell r="KA4794">
            <v>500</v>
          </cell>
          <cell r="KB4794">
            <v>1</v>
          </cell>
          <cell r="KC4794">
            <v>18</v>
          </cell>
        </row>
        <row r="4795">
          <cell r="A4795" t="str">
            <v>200042</v>
          </cell>
          <cell r="KA4795">
            <v>500</v>
          </cell>
          <cell r="KB4795">
            <v>1</v>
          </cell>
          <cell r="KC4795">
            <v>36</v>
          </cell>
        </row>
        <row r="4796">
          <cell r="A4796" t="str">
            <v>200043</v>
          </cell>
          <cell r="KA4796">
            <v>500</v>
          </cell>
          <cell r="KB4796">
            <v>1</v>
          </cell>
          <cell r="KC4796">
            <v>27</v>
          </cell>
        </row>
        <row r="4797">
          <cell r="A4797" t="str">
            <v>200044</v>
          </cell>
          <cell r="KA4797">
            <v>500</v>
          </cell>
          <cell r="KB4797">
            <v>1</v>
          </cell>
          <cell r="KC4797">
            <v>18</v>
          </cell>
        </row>
        <row r="4798">
          <cell r="A4798" t="str">
            <v>200046</v>
          </cell>
          <cell r="KA4798">
            <v>500</v>
          </cell>
          <cell r="KB4798">
            <v>1</v>
          </cell>
          <cell r="KC4798">
            <v>27</v>
          </cell>
        </row>
        <row r="4799">
          <cell r="A4799" t="str">
            <v>200047</v>
          </cell>
          <cell r="KA4799">
            <v>500</v>
          </cell>
          <cell r="KB4799">
            <v>1</v>
          </cell>
          <cell r="KC4799">
            <v>24</v>
          </cell>
        </row>
        <row r="4800">
          <cell r="A4800" t="str">
            <v>200048</v>
          </cell>
          <cell r="KA4800">
            <v>500</v>
          </cell>
          <cell r="KB4800">
            <v>1</v>
          </cell>
          <cell r="KC4800">
            <v>18</v>
          </cell>
        </row>
        <row r="4801">
          <cell r="A4801" t="str">
            <v>200049</v>
          </cell>
          <cell r="KA4801">
            <v>500</v>
          </cell>
          <cell r="KB4801">
            <v>1</v>
          </cell>
          <cell r="KC4801">
            <v>18</v>
          </cell>
        </row>
        <row r="4802">
          <cell r="A4802" t="str">
            <v>200050</v>
          </cell>
          <cell r="KA4802">
            <v>500</v>
          </cell>
          <cell r="KB4802">
            <v>1</v>
          </cell>
          <cell r="KC4802">
            <v>24</v>
          </cell>
        </row>
        <row r="4803">
          <cell r="A4803" t="str">
            <v>200051</v>
          </cell>
          <cell r="KA4803">
            <v>250</v>
          </cell>
          <cell r="KB4803">
            <v>1</v>
          </cell>
          <cell r="KC4803">
            <v>36</v>
          </cell>
        </row>
        <row r="4804">
          <cell r="A4804" t="str">
            <v>200052</v>
          </cell>
          <cell r="KA4804">
            <v>500</v>
          </cell>
          <cell r="KB4804">
            <v>1</v>
          </cell>
          <cell r="KC4804">
            <v>80</v>
          </cell>
        </row>
        <row r="4805">
          <cell r="A4805" t="str">
            <v>200053</v>
          </cell>
          <cell r="KA4805">
            <v>500</v>
          </cell>
          <cell r="KB4805">
            <v>1</v>
          </cell>
          <cell r="KC4805">
            <v>36</v>
          </cell>
        </row>
        <row r="4806">
          <cell r="A4806" t="str">
            <v>200056</v>
          </cell>
          <cell r="KA4806">
            <v>1000</v>
          </cell>
          <cell r="KB4806">
            <v>1</v>
          </cell>
          <cell r="KC4806">
            <v>40</v>
          </cell>
        </row>
        <row r="4807">
          <cell r="A4807" t="str">
            <v>200059</v>
          </cell>
          <cell r="KA4807">
            <v>500</v>
          </cell>
          <cell r="KB4807">
            <v>1</v>
          </cell>
          <cell r="KC4807">
            <v>18</v>
          </cell>
        </row>
        <row r="4808">
          <cell r="A4808" t="str">
            <v>200060</v>
          </cell>
          <cell r="KA4808">
            <v>500</v>
          </cell>
          <cell r="KB4808">
            <v>1</v>
          </cell>
          <cell r="KC4808">
            <v>36</v>
          </cell>
        </row>
        <row r="4809">
          <cell r="A4809" t="str">
            <v>200061</v>
          </cell>
          <cell r="KA4809">
            <v>500</v>
          </cell>
          <cell r="KB4809">
            <v>1</v>
          </cell>
          <cell r="KC4809">
            <v>20</v>
          </cell>
        </row>
        <row r="4810">
          <cell r="A4810" t="str">
            <v>200062</v>
          </cell>
          <cell r="KA4810">
            <v>500</v>
          </cell>
          <cell r="KB4810">
            <v>1</v>
          </cell>
          <cell r="KC4810">
            <v>27</v>
          </cell>
        </row>
        <row r="4811">
          <cell r="A4811" t="str">
            <v>200063</v>
          </cell>
          <cell r="KA4811">
            <v>500</v>
          </cell>
          <cell r="KB4811">
            <v>1</v>
          </cell>
          <cell r="KC4811">
            <v>27</v>
          </cell>
        </row>
        <row r="4812">
          <cell r="A4812" t="str">
            <v>200064</v>
          </cell>
          <cell r="KA4812">
            <v>250</v>
          </cell>
          <cell r="KB4812">
            <v>1</v>
          </cell>
          <cell r="KC4812">
            <v>18</v>
          </cell>
        </row>
        <row r="4813">
          <cell r="A4813" t="str">
            <v>200065</v>
          </cell>
          <cell r="KA4813">
            <v>250</v>
          </cell>
          <cell r="KB4813">
            <v>1</v>
          </cell>
          <cell r="KC4813">
            <v>27</v>
          </cell>
        </row>
        <row r="4814">
          <cell r="A4814" t="str">
            <v>200066</v>
          </cell>
          <cell r="KA4814">
            <v>500</v>
          </cell>
          <cell r="KB4814">
            <v>1</v>
          </cell>
          <cell r="KC4814">
            <v>18</v>
          </cell>
        </row>
        <row r="4815">
          <cell r="A4815" t="str">
            <v>200067</v>
          </cell>
          <cell r="KA4815">
            <v>500</v>
          </cell>
          <cell r="KB4815">
            <v>1</v>
          </cell>
          <cell r="KC4815">
            <v>27</v>
          </cell>
        </row>
        <row r="4816">
          <cell r="A4816" t="str">
            <v>200068</v>
          </cell>
          <cell r="KA4816">
            <v>500</v>
          </cell>
          <cell r="KB4816">
            <v>1</v>
          </cell>
          <cell r="KC4816">
            <v>27</v>
          </cell>
        </row>
        <row r="4817">
          <cell r="A4817" t="str">
            <v>200070</v>
          </cell>
          <cell r="KA4817">
            <v>250</v>
          </cell>
          <cell r="KB4817">
            <v>1</v>
          </cell>
          <cell r="KC4817">
            <v>36</v>
          </cell>
        </row>
        <row r="4818">
          <cell r="A4818" t="str">
            <v>200071</v>
          </cell>
          <cell r="KA4818">
            <v>500</v>
          </cell>
          <cell r="KB4818">
            <v>1</v>
          </cell>
          <cell r="KC4818">
            <v>36</v>
          </cell>
        </row>
        <row r="4819">
          <cell r="A4819" t="str">
            <v>200072</v>
          </cell>
          <cell r="KA4819">
            <v>500</v>
          </cell>
          <cell r="KB4819">
            <v>1</v>
          </cell>
          <cell r="KC4819">
            <v>18</v>
          </cell>
        </row>
        <row r="4820">
          <cell r="A4820" t="str">
            <v>200073</v>
          </cell>
          <cell r="KA4820">
            <v>500</v>
          </cell>
          <cell r="KB4820">
            <v>1</v>
          </cell>
          <cell r="KC4820">
            <v>20</v>
          </cell>
        </row>
        <row r="4821">
          <cell r="A4821" t="str">
            <v>200074</v>
          </cell>
          <cell r="KA4821">
            <v>250</v>
          </cell>
          <cell r="KB4821">
            <v>1</v>
          </cell>
          <cell r="KC4821">
            <v>18</v>
          </cell>
        </row>
        <row r="4822">
          <cell r="A4822" t="str">
            <v>200075</v>
          </cell>
          <cell r="KA4822">
            <v>250</v>
          </cell>
          <cell r="KB4822">
            <v>1</v>
          </cell>
          <cell r="KC4822">
            <v>9</v>
          </cell>
        </row>
        <row r="4823">
          <cell r="A4823" t="str">
            <v>200077</v>
          </cell>
          <cell r="KA4823">
            <v>1000</v>
          </cell>
          <cell r="KB4823">
            <v>1</v>
          </cell>
          <cell r="KC4823">
            <v>90</v>
          </cell>
        </row>
        <row r="4824">
          <cell r="A4824" t="str">
            <v>200078</v>
          </cell>
          <cell r="KA4824">
            <v>500</v>
          </cell>
          <cell r="KB4824">
            <v>1</v>
          </cell>
          <cell r="KC4824">
            <v>27</v>
          </cell>
        </row>
        <row r="4825">
          <cell r="A4825" t="str">
            <v>200079</v>
          </cell>
          <cell r="KA4825">
            <v>500</v>
          </cell>
          <cell r="KB4825">
            <v>1</v>
          </cell>
          <cell r="KC4825">
            <v>10</v>
          </cell>
        </row>
        <row r="4826">
          <cell r="A4826" t="str">
            <v>201112</v>
          </cell>
          <cell r="KA4826">
            <v>250</v>
          </cell>
          <cell r="KB4826">
            <v>1</v>
          </cell>
          <cell r="KC4826">
            <v>40</v>
          </cell>
        </row>
        <row r="4827">
          <cell r="A4827" t="str">
            <v>201232</v>
          </cell>
          <cell r="KA4827">
            <v>250</v>
          </cell>
          <cell r="KB4827">
            <v>1</v>
          </cell>
          <cell r="KC4827">
            <v>60</v>
          </cell>
        </row>
        <row r="4828">
          <cell r="A4828" t="str">
            <v>203000</v>
          </cell>
          <cell r="KA4828">
            <v>1000</v>
          </cell>
          <cell r="KB4828">
            <v>1</v>
          </cell>
          <cell r="KC4828">
            <v>36</v>
          </cell>
        </row>
        <row r="4829">
          <cell r="A4829" t="str">
            <v>203001</v>
          </cell>
          <cell r="KA4829">
            <v>1000</v>
          </cell>
          <cell r="KB4829">
            <v>1</v>
          </cell>
          <cell r="KC4829">
            <v>56</v>
          </cell>
        </row>
        <row r="4830">
          <cell r="A4830" t="str">
            <v>203002</v>
          </cell>
          <cell r="KA4830">
            <v>1000</v>
          </cell>
          <cell r="KB4830">
            <v>1</v>
          </cell>
          <cell r="KC4830">
            <v>60</v>
          </cell>
        </row>
        <row r="4831">
          <cell r="A4831" t="str">
            <v>203003</v>
          </cell>
          <cell r="KA4831">
            <v>1000</v>
          </cell>
          <cell r="KB4831">
            <v>1</v>
          </cell>
          <cell r="KC4831">
            <v>40</v>
          </cell>
        </row>
        <row r="4832">
          <cell r="A4832" t="str">
            <v>203004</v>
          </cell>
          <cell r="KA4832">
            <v>1000</v>
          </cell>
          <cell r="KB4832">
            <v>1</v>
          </cell>
          <cell r="KC4832">
            <v>20</v>
          </cell>
        </row>
        <row r="4833">
          <cell r="A4833" t="str">
            <v>203007</v>
          </cell>
          <cell r="KA4833">
            <v>500</v>
          </cell>
          <cell r="KB4833">
            <v>1</v>
          </cell>
          <cell r="KC4833">
            <v>36</v>
          </cell>
        </row>
        <row r="4834">
          <cell r="A4834" t="str">
            <v>203010</v>
          </cell>
          <cell r="KA4834">
            <v>500</v>
          </cell>
          <cell r="KB4834">
            <v>1</v>
          </cell>
          <cell r="KC4834">
            <v>36</v>
          </cell>
        </row>
        <row r="4835">
          <cell r="A4835" t="str">
            <v>203011</v>
          </cell>
          <cell r="KA4835">
            <v>500</v>
          </cell>
          <cell r="KB4835">
            <v>1</v>
          </cell>
          <cell r="KC4835">
            <v>18</v>
          </cell>
        </row>
        <row r="4836">
          <cell r="A4836" t="str">
            <v>203012</v>
          </cell>
          <cell r="KA4836">
            <v>500</v>
          </cell>
          <cell r="KB4836">
            <v>1</v>
          </cell>
          <cell r="KC4836">
            <v>18</v>
          </cell>
        </row>
        <row r="4837">
          <cell r="A4837" t="str">
            <v>203013</v>
          </cell>
          <cell r="KA4837">
            <v>500</v>
          </cell>
          <cell r="KB4837">
            <v>1</v>
          </cell>
          <cell r="KC4837">
            <v>18</v>
          </cell>
        </row>
        <row r="4838">
          <cell r="A4838" t="str">
            <v>203014</v>
          </cell>
          <cell r="KA4838">
            <v>500</v>
          </cell>
          <cell r="KB4838">
            <v>1</v>
          </cell>
          <cell r="KC4838">
            <v>27</v>
          </cell>
        </row>
        <row r="4839">
          <cell r="A4839" t="str">
            <v>203015</v>
          </cell>
          <cell r="KA4839">
            <v>500</v>
          </cell>
          <cell r="KB4839">
            <v>1</v>
          </cell>
          <cell r="KC4839">
            <v>18</v>
          </cell>
        </row>
        <row r="4840">
          <cell r="A4840" t="str">
            <v>203016</v>
          </cell>
          <cell r="KA4840">
            <v>500</v>
          </cell>
          <cell r="KB4840">
            <v>1</v>
          </cell>
          <cell r="KC4840">
            <v>18</v>
          </cell>
        </row>
        <row r="4841">
          <cell r="A4841" t="str">
            <v>203017</v>
          </cell>
          <cell r="KA4841">
            <v>500</v>
          </cell>
          <cell r="KB4841">
            <v>1</v>
          </cell>
          <cell r="KC4841">
            <v>18</v>
          </cell>
        </row>
        <row r="4842">
          <cell r="A4842" t="str">
            <v>203018</v>
          </cell>
          <cell r="KA4842">
            <v>500</v>
          </cell>
          <cell r="KB4842">
            <v>1</v>
          </cell>
          <cell r="KC4842">
            <v>27</v>
          </cell>
        </row>
        <row r="4843">
          <cell r="A4843" t="str">
            <v>203019</v>
          </cell>
          <cell r="KA4843">
            <v>500</v>
          </cell>
          <cell r="KB4843">
            <v>1</v>
          </cell>
          <cell r="KC4843">
            <v>18</v>
          </cell>
        </row>
        <row r="4844">
          <cell r="A4844" t="str">
            <v>203020</v>
          </cell>
          <cell r="KA4844">
            <v>500</v>
          </cell>
          <cell r="KB4844">
            <v>1</v>
          </cell>
          <cell r="KC4844">
            <v>20</v>
          </cell>
        </row>
        <row r="4845">
          <cell r="A4845" t="str">
            <v>203021</v>
          </cell>
          <cell r="KA4845">
            <v>500</v>
          </cell>
          <cell r="KB4845">
            <v>1</v>
          </cell>
          <cell r="KC4845">
            <v>18</v>
          </cell>
        </row>
        <row r="4846">
          <cell r="A4846" t="str">
            <v>203022</v>
          </cell>
          <cell r="KA4846">
            <v>500</v>
          </cell>
          <cell r="KB4846">
            <v>1</v>
          </cell>
          <cell r="KC4846">
            <v>27</v>
          </cell>
        </row>
        <row r="4847">
          <cell r="A4847" t="str">
            <v>203025</v>
          </cell>
          <cell r="KA4847">
            <v>250</v>
          </cell>
          <cell r="KB4847">
            <v>1</v>
          </cell>
          <cell r="KC4847">
            <v>36</v>
          </cell>
        </row>
        <row r="4848">
          <cell r="A4848" t="str">
            <v>203026</v>
          </cell>
          <cell r="KA4848">
            <v>500</v>
          </cell>
          <cell r="KB4848">
            <v>1</v>
          </cell>
          <cell r="KC4848">
            <v>27</v>
          </cell>
        </row>
        <row r="4849">
          <cell r="A4849" t="str">
            <v>203027</v>
          </cell>
          <cell r="KA4849">
            <v>250</v>
          </cell>
          <cell r="KB4849">
            <v>1</v>
          </cell>
          <cell r="KC4849">
            <v>36</v>
          </cell>
        </row>
        <row r="4850">
          <cell r="A4850" t="str">
            <v>203029</v>
          </cell>
          <cell r="KA4850">
            <v>250</v>
          </cell>
          <cell r="KB4850">
            <v>1</v>
          </cell>
          <cell r="KC4850">
            <v>36</v>
          </cell>
        </row>
        <row r="4851">
          <cell r="A4851" t="str">
            <v>203033</v>
          </cell>
          <cell r="KA4851">
            <v>1000</v>
          </cell>
          <cell r="KB4851">
            <v>1</v>
          </cell>
          <cell r="KC4851">
            <v>90</v>
          </cell>
        </row>
        <row r="4852">
          <cell r="A4852" t="str">
            <v>203034</v>
          </cell>
          <cell r="KA4852">
            <v>1000</v>
          </cell>
          <cell r="KB4852">
            <v>1</v>
          </cell>
          <cell r="KC4852">
            <v>70</v>
          </cell>
        </row>
        <row r="4853">
          <cell r="A4853" t="str">
            <v>203035</v>
          </cell>
          <cell r="KA4853">
            <v>1000</v>
          </cell>
          <cell r="KB4853">
            <v>1</v>
          </cell>
          <cell r="KC4853">
            <v>60</v>
          </cell>
        </row>
        <row r="4854">
          <cell r="A4854" t="str">
            <v>203040</v>
          </cell>
          <cell r="KA4854">
            <v>500</v>
          </cell>
          <cell r="KB4854">
            <v>1</v>
          </cell>
          <cell r="KC4854">
            <v>36</v>
          </cell>
        </row>
        <row r="4855">
          <cell r="A4855" t="str">
            <v>203041</v>
          </cell>
          <cell r="KA4855">
            <v>500</v>
          </cell>
          <cell r="KB4855">
            <v>1</v>
          </cell>
          <cell r="KC4855">
            <v>18</v>
          </cell>
        </row>
        <row r="4856">
          <cell r="A4856" t="str">
            <v>203043</v>
          </cell>
          <cell r="KA4856">
            <v>500</v>
          </cell>
          <cell r="KB4856">
            <v>1</v>
          </cell>
          <cell r="KC4856">
            <v>27</v>
          </cell>
        </row>
        <row r="4857">
          <cell r="A4857" t="str">
            <v>203044</v>
          </cell>
          <cell r="KA4857">
            <v>500</v>
          </cell>
          <cell r="KB4857">
            <v>1</v>
          </cell>
          <cell r="KC4857">
            <v>18</v>
          </cell>
        </row>
        <row r="4858">
          <cell r="A4858" t="str">
            <v>203046</v>
          </cell>
          <cell r="KA4858">
            <v>500</v>
          </cell>
          <cell r="KB4858">
            <v>1</v>
          </cell>
          <cell r="KC4858">
            <v>27</v>
          </cell>
        </row>
        <row r="4859">
          <cell r="A4859" t="str">
            <v>203048</v>
          </cell>
          <cell r="KA4859">
            <v>500</v>
          </cell>
          <cell r="KB4859">
            <v>1</v>
          </cell>
          <cell r="KC4859">
            <v>18</v>
          </cell>
        </row>
        <row r="4860">
          <cell r="A4860" t="str">
            <v>203050</v>
          </cell>
          <cell r="KA4860">
            <v>500</v>
          </cell>
          <cell r="KB4860">
            <v>1</v>
          </cell>
          <cell r="KC4860">
            <v>27</v>
          </cell>
        </row>
        <row r="4861">
          <cell r="A4861" t="str">
            <v>203051</v>
          </cell>
          <cell r="KA4861">
            <v>250</v>
          </cell>
          <cell r="KB4861">
            <v>1</v>
          </cell>
          <cell r="KC4861">
            <v>36</v>
          </cell>
        </row>
        <row r="4862">
          <cell r="A4862" t="str">
            <v>203056</v>
          </cell>
          <cell r="KA4862">
            <v>1000</v>
          </cell>
          <cell r="KB4862">
            <v>1</v>
          </cell>
          <cell r="KC4862">
            <v>40</v>
          </cell>
        </row>
        <row r="4863">
          <cell r="A4863" t="str">
            <v>203057</v>
          </cell>
          <cell r="KA4863">
            <v>500</v>
          </cell>
          <cell r="KB4863">
            <v>1</v>
          </cell>
          <cell r="KC4863">
            <v>18</v>
          </cell>
        </row>
        <row r="4864">
          <cell r="A4864" t="str">
            <v>203061</v>
          </cell>
          <cell r="KA4864">
            <v>500</v>
          </cell>
          <cell r="KB4864">
            <v>1</v>
          </cell>
          <cell r="KC4864">
            <v>36</v>
          </cell>
        </row>
        <row r="4865">
          <cell r="A4865" t="str">
            <v>203062</v>
          </cell>
          <cell r="KA4865">
            <v>500</v>
          </cell>
          <cell r="KB4865">
            <v>1</v>
          </cell>
          <cell r="KC4865">
            <v>27</v>
          </cell>
        </row>
        <row r="4866">
          <cell r="A4866" t="str">
            <v>203081</v>
          </cell>
          <cell r="KA4866">
            <v>500</v>
          </cell>
          <cell r="KB4866">
            <v>1</v>
          </cell>
          <cell r="KC4866">
            <v>27</v>
          </cell>
        </row>
        <row r="4867">
          <cell r="A4867" t="str">
            <v>203084</v>
          </cell>
          <cell r="KA4867">
            <v>1000</v>
          </cell>
          <cell r="KB4867">
            <v>1</v>
          </cell>
          <cell r="KC4867">
            <v>90</v>
          </cell>
        </row>
        <row r="4868">
          <cell r="A4868" t="str">
            <v>203086</v>
          </cell>
          <cell r="KA4868">
            <v>500</v>
          </cell>
          <cell r="KB4868">
            <v>1</v>
          </cell>
          <cell r="KC4868">
            <v>36</v>
          </cell>
        </row>
        <row r="4869">
          <cell r="A4869" t="str">
            <v>203095</v>
          </cell>
          <cell r="KA4869">
            <v>500</v>
          </cell>
          <cell r="KB4869">
            <v>1</v>
          </cell>
          <cell r="KC4869">
            <v>27</v>
          </cell>
        </row>
        <row r="4870">
          <cell r="A4870" t="str">
            <v>203112</v>
          </cell>
          <cell r="KA4870">
            <v>500</v>
          </cell>
          <cell r="KB4870">
            <v>1</v>
          </cell>
          <cell r="KC4870">
            <v>36</v>
          </cell>
        </row>
        <row r="4871">
          <cell r="A4871" t="str">
            <v>203118</v>
          </cell>
          <cell r="KA4871">
            <v>1000</v>
          </cell>
          <cell r="KB4871">
            <v>1</v>
          </cell>
          <cell r="KC4871">
            <v>60</v>
          </cell>
        </row>
        <row r="4872">
          <cell r="A4872" t="str">
            <v>203120</v>
          </cell>
          <cell r="KA4872">
            <v>1000</v>
          </cell>
          <cell r="KB4872">
            <v>1</v>
          </cell>
          <cell r="KC4872">
            <v>40</v>
          </cell>
        </row>
        <row r="4873">
          <cell r="A4873" t="str">
            <v>203127</v>
          </cell>
          <cell r="KA4873">
            <v>500</v>
          </cell>
          <cell r="KB4873">
            <v>1</v>
          </cell>
          <cell r="KC4873">
            <v>30</v>
          </cell>
        </row>
        <row r="4874">
          <cell r="A4874" t="str">
            <v>203133</v>
          </cell>
          <cell r="KA4874">
            <v>1000</v>
          </cell>
          <cell r="KB4874">
            <v>1</v>
          </cell>
          <cell r="KC4874">
            <v>90</v>
          </cell>
        </row>
        <row r="4875">
          <cell r="A4875" t="str">
            <v>203136</v>
          </cell>
          <cell r="KA4875">
            <v>1000</v>
          </cell>
          <cell r="KB4875">
            <v>1</v>
          </cell>
          <cell r="KC4875">
            <v>10</v>
          </cell>
        </row>
        <row r="4876">
          <cell r="A4876" t="str">
            <v>203137</v>
          </cell>
          <cell r="KA4876">
            <v>500</v>
          </cell>
          <cell r="KB4876">
            <v>1</v>
          </cell>
          <cell r="KC4876">
            <v>27</v>
          </cell>
        </row>
        <row r="4877">
          <cell r="A4877" t="str">
            <v>203143</v>
          </cell>
          <cell r="KA4877">
            <v>1000</v>
          </cell>
          <cell r="KB4877">
            <v>1</v>
          </cell>
          <cell r="KC4877">
            <v>40</v>
          </cell>
        </row>
        <row r="4878">
          <cell r="A4878" t="str">
            <v>203150</v>
          </cell>
          <cell r="KA4878">
            <v>500</v>
          </cell>
          <cell r="KB4878">
            <v>1</v>
          </cell>
          <cell r="KC4878">
            <v>27</v>
          </cell>
        </row>
        <row r="4879">
          <cell r="A4879" t="str">
            <v>203151</v>
          </cell>
          <cell r="KA4879">
            <v>500</v>
          </cell>
          <cell r="KB4879">
            <v>1</v>
          </cell>
          <cell r="KC4879">
            <v>20</v>
          </cell>
        </row>
        <row r="4880">
          <cell r="A4880" t="str">
            <v>203152</v>
          </cell>
          <cell r="KA4880">
            <v>500</v>
          </cell>
          <cell r="KB4880">
            <v>1</v>
          </cell>
          <cell r="KC4880">
            <v>30</v>
          </cell>
        </row>
        <row r="4881">
          <cell r="A4881" t="str">
            <v>203167</v>
          </cell>
          <cell r="KA4881">
            <v>1000</v>
          </cell>
          <cell r="KB4881">
            <v>1</v>
          </cell>
          <cell r="KC4881">
            <v>90</v>
          </cell>
        </row>
        <row r="4882">
          <cell r="A4882" t="str">
            <v>203187</v>
          </cell>
          <cell r="KA4882">
            <v>500</v>
          </cell>
          <cell r="KB4882">
            <v>1</v>
          </cell>
          <cell r="KC4882">
            <v>18</v>
          </cell>
        </row>
        <row r="4883">
          <cell r="A4883" t="str">
            <v>203188</v>
          </cell>
          <cell r="KA4883">
            <v>500</v>
          </cell>
          <cell r="KB4883">
            <v>1</v>
          </cell>
          <cell r="KC4883">
            <v>27</v>
          </cell>
        </row>
        <row r="4884">
          <cell r="A4884" t="str">
            <v>203212</v>
          </cell>
          <cell r="KA4884">
            <v>1000</v>
          </cell>
          <cell r="KB4884">
            <v>1</v>
          </cell>
          <cell r="KC4884">
            <v>70</v>
          </cell>
        </row>
        <row r="4885">
          <cell r="A4885" t="str">
            <v>203213</v>
          </cell>
          <cell r="KA4885">
            <v>1000</v>
          </cell>
          <cell r="KB4885">
            <v>1</v>
          </cell>
          <cell r="KC4885">
            <v>36</v>
          </cell>
        </row>
        <row r="4886">
          <cell r="A4886" t="str">
            <v>203215</v>
          </cell>
          <cell r="KA4886">
            <v>1000</v>
          </cell>
          <cell r="KB4886">
            <v>1</v>
          </cell>
          <cell r="KC4886">
            <v>36</v>
          </cell>
        </row>
        <row r="4887">
          <cell r="A4887" t="str">
            <v>203228</v>
          </cell>
          <cell r="KA4887">
            <v>500</v>
          </cell>
          <cell r="KB4887">
            <v>1</v>
          </cell>
          <cell r="KC4887">
            <v>18</v>
          </cell>
        </row>
        <row r="4888">
          <cell r="A4888" t="str">
            <v>203233</v>
          </cell>
          <cell r="KA4888">
            <v>500</v>
          </cell>
          <cell r="KB4888">
            <v>1</v>
          </cell>
          <cell r="KC4888">
            <v>18</v>
          </cell>
        </row>
        <row r="4889">
          <cell r="A4889" t="str">
            <v>203234</v>
          </cell>
          <cell r="KA4889">
            <v>500</v>
          </cell>
          <cell r="KB4889">
            <v>1</v>
          </cell>
          <cell r="KC4889">
            <v>18</v>
          </cell>
        </row>
        <row r="4890">
          <cell r="A4890" t="str">
            <v>203237</v>
          </cell>
          <cell r="KA4890">
            <v>500</v>
          </cell>
          <cell r="KB4890">
            <v>1</v>
          </cell>
          <cell r="KC4890">
            <v>18</v>
          </cell>
        </row>
        <row r="4891">
          <cell r="A4891" t="str">
            <v>203248</v>
          </cell>
          <cell r="KA4891">
            <v>1000</v>
          </cell>
          <cell r="KB4891">
            <v>1</v>
          </cell>
          <cell r="KC4891">
            <v>36</v>
          </cell>
        </row>
        <row r="4892">
          <cell r="A4892" t="str">
            <v>203260</v>
          </cell>
          <cell r="KA4892">
            <v>500</v>
          </cell>
          <cell r="KB4892">
            <v>1</v>
          </cell>
          <cell r="KC4892">
            <v>27</v>
          </cell>
        </row>
        <row r="4893">
          <cell r="A4893" t="str">
            <v>203262</v>
          </cell>
          <cell r="KA4893">
            <v>250</v>
          </cell>
          <cell r="KB4893">
            <v>1</v>
          </cell>
          <cell r="KC4893">
            <v>36</v>
          </cell>
        </row>
        <row r="4894">
          <cell r="A4894" t="str">
            <v>203263</v>
          </cell>
          <cell r="KA4894">
            <v>500</v>
          </cell>
          <cell r="KB4894">
            <v>1</v>
          </cell>
          <cell r="KC4894">
            <v>27</v>
          </cell>
        </row>
        <row r="4895">
          <cell r="A4895" t="str">
            <v>203269</v>
          </cell>
          <cell r="KA4895">
            <v>500</v>
          </cell>
          <cell r="KB4895">
            <v>1</v>
          </cell>
          <cell r="KC4895">
            <v>18</v>
          </cell>
        </row>
        <row r="4896">
          <cell r="A4896" t="str">
            <v>203278</v>
          </cell>
          <cell r="KA4896">
            <v>250</v>
          </cell>
          <cell r="KB4896">
            <v>1</v>
          </cell>
          <cell r="KC4896">
            <v>18</v>
          </cell>
        </row>
        <row r="4897">
          <cell r="A4897" t="str">
            <v>203325</v>
          </cell>
          <cell r="KA4897">
            <v>500</v>
          </cell>
          <cell r="KB4897">
            <v>1</v>
          </cell>
          <cell r="KC4897">
            <v>36</v>
          </cell>
        </row>
        <row r="4898">
          <cell r="A4898" t="str">
            <v>203326</v>
          </cell>
          <cell r="KA4898">
            <v>1000</v>
          </cell>
          <cell r="KB4898">
            <v>1</v>
          </cell>
          <cell r="KC4898">
            <v>36</v>
          </cell>
        </row>
        <row r="4899">
          <cell r="A4899" t="str">
            <v>203329</v>
          </cell>
          <cell r="KA4899">
            <v>500</v>
          </cell>
          <cell r="KB4899">
            <v>1</v>
          </cell>
          <cell r="KC4899">
            <v>18</v>
          </cell>
        </row>
        <row r="4900">
          <cell r="A4900" t="str">
            <v>203331</v>
          </cell>
          <cell r="KA4900">
            <v>500</v>
          </cell>
          <cell r="KB4900">
            <v>1</v>
          </cell>
          <cell r="KC4900">
            <v>36</v>
          </cell>
        </row>
        <row r="4901">
          <cell r="A4901" t="str">
            <v>203332</v>
          </cell>
          <cell r="KA4901">
            <v>500</v>
          </cell>
          <cell r="KB4901">
            <v>1</v>
          </cell>
          <cell r="KC4901">
            <v>36</v>
          </cell>
        </row>
        <row r="4902">
          <cell r="A4902" t="str">
            <v>203333</v>
          </cell>
          <cell r="KA4902">
            <v>1000</v>
          </cell>
          <cell r="KB4902">
            <v>1</v>
          </cell>
          <cell r="KC4902">
            <v>36</v>
          </cell>
        </row>
        <row r="4903">
          <cell r="A4903" t="str">
            <v>203334</v>
          </cell>
          <cell r="KA4903">
            <v>250</v>
          </cell>
          <cell r="KB4903">
            <v>1</v>
          </cell>
          <cell r="KC4903">
            <v>18</v>
          </cell>
        </row>
        <row r="4904">
          <cell r="A4904" t="str">
            <v>203336</v>
          </cell>
          <cell r="KA4904">
            <v>500</v>
          </cell>
          <cell r="KB4904">
            <v>1</v>
          </cell>
          <cell r="KC4904">
            <v>18</v>
          </cell>
        </row>
        <row r="4905">
          <cell r="A4905" t="str">
            <v>203340</v>
          </cell>
          <cell r="KA4905">
            <v>1000</v>
          </cell>
          <cell r="KB4905">
            <v>1</v>
          </cell>
          <cell r="KC4905">
            <v>90</v>
          </cell>
        </row>
        <row r="4906">
          <cell r="A4906" t="str">
            <v>203341</v>
          </cell>
          <cell r="KA4906">
            <v>1000</v>
          </cell>
          <cell r="KB4906">
            <v>1</v>
          </cell>
          <cell r="KC4906">
            <v>70</v>
          </cell>
        </row>
        <row r="4907">
          <cell r="A4907" t="str">
            <v>203343</v>
          </cell>
          <cell r="KA4907">
            <v>1000</v>
          </cell>
          <cell r="KB4907">
            <v>1</v>
          </cell>
          <cell r="KC4907">
            <v>40</v>
          </cell>
        </row>
        <row r="4908">
          <cell r="A4908" t="str">
            <v>203348</v>
          </cell>
          <cell r="KA4908">
            <v>1000</v>
          </cell>
          <cell r="KB4908">
            <v>1</v>
          </cell>
          <cell r="KC4908">
            <v>40</v>
          </cell>
        </row>
        <row r="4909">
          <cell r="A4909" t="str">
            <v>203349</v>
          </cell>
          <cell r="KA4909">
            <v>1000</v>
          </cell>
          <cell r="KB4909">
            <v>1</v>
          </cell>
          <cell r="KC4909">
            <v>90</v>
          </cell>
        </row>
        <row r="4910">
          <cell r="A4910" t="str">
            <v>203350</v>
          </cell>
          <cell r="KA4910">
            <v>1000</v>
          </cell>
          <cell r="KB4910">
            <v>1</v>
          </cell>
          <cell r="KC4910">
            <v>36</v>
          </cell>
        </row>
        <row r="4911">
          <cell r="A4911" t="str">
            <v>203351</v>
          </cell>
          <cell r="KA4911">
            <v>500</v>
          </cell>
          <cell r="KB4911">
            <v>1</v>
          </cell>
          <cell r="KC4911">
            <v>30</v>
          </cell>
        </row>
        <row r="4912">
          <cell r="A4912" t="str">
            <v>203353</v>
          </cell>
          <cell r="KA4912">
            <v>500</v>
          </cell>
          <cell r="KB4912">
            <v>1</v>
          </cell>
          <cell r="KC4912">
            <v>18</v>
          </cell>
        </row>
        <row r="4913">
          <cell r="A4913" t="str">
            <v>200123</v>
          </cell>
          <cell r="KA4913">
            <v>250</v>
          </cell>
          <cell r="KB4913">
            <v>1</v>
          </cell>
          <cell r="KC4913">
            <v>18</v>
          </cell>
        </row>
        <row r="4914">
          <cell r="A4914" t="str">
            <v>200124</v>
          </cell>
          <cell r="KA4914">
            <v>250</v>
          </cell>
          <cell r="KB4914">
            <v>1</v>
          </cell>
          <cell r="KC4914">
            <v>30</v>
          </cell>
        </row>
        <row r="4915">
          <cell r="A4915" t="str">
            <v>200125</v>
          </cell>
          <cell r="KA4915">
            <v>250</v>
          </cell>
          <cell r="KB4915">
            <v>1</v>
          </cell>
          <cell r="KC4915">
            <v>30</v>
          </cell>
        </row>
        <row r="4916">
          <cell r="A4916" t="str">
            <v>200126</v>
          </cell>
          <cell r="KA4916">
            <v>500</v>
          </cell>
          <cell r="KB4916">
            <v>1</v>
          </cell>
          <cell r="KC4916">
            <v>18</v>
          </cell>
        </row>
        <row r="4917">
          <cell r="A4917" t="str">
            <v>200127</v>
          </cell>
          <cell r="KA4917">
            <v>500</v>
          </cell>
          <cell r="KB4917">
            <v>1</v>
          </cell>
          <cell r="KC4917">
            <v>30</v>
          </cell>
        </row>
        <row r="4918">
          <cell r="A4918" t="str">
            <v>200128</v>
          </cell>
          <cell r="KA4918">
            <v>500</v>
          </cell>
          <cell r="KB4918">
            <v>1</v>
          </cell>
          <cell r="KC4918">
            <v>10</v>
          </cell>
        </row>
        <row r="4919">
          <cell r="A4919" t="str">
            <v>200132</v>
          </cell>
          <cell r="KA4919">
            <v>250</v>
          </cell>
          <cell r="KB4919">
            <v>1</v>
          </cell>
          <cell r="KC4919">
            <v>20</v>
          </cell>
        </row>
        <row r="4920">
          <cell r="A4920" t="str">
            <v>200133</v>
          </cell>
          <cell r="KA4920">
            <v>1000</v>
          </cell>
          <cell r="KB4920">
            <v>1</v>
          </cell>
          <cell r="KC4920">
            <v>90</v>
          </cell>
        </row>
        <row r="4921">
          <cell r="A4921" t="str">
            <v>200134</v>
          </cell>
          <cell r="KA4921">
            <v>500</v>
          </cell>
          <cell r="KB4921">
            <v>1</v>
          </cell>
          <cell r="KC4921">
            <v>36</v>
          </cell>
        </row>
        <row r="4922">
          <cell r="A4922" t="str">
            <v>200136</v>
          </cell>
          <cell r="KA4922">
            <v>1000</v>
          </cell>
          <cell r="KB4922">
            <v>1</v>
          </cell>
          <cell r="KC4922">
            <v>36</v>
          </cell>
        </row>
        <row r="4923">
          <cell r="A4923" t="str">
            <v>200137</v>
          </cell>
          <cell r="KA4923">
            <v>500</v>
          </cell>
          <cell r="KB4923">
            <v>1</v>
          </cell>
          <cell r="KC4923">
            <v>27</v>
          </cell>
        </row>
        <row r="4924">
          <cell r="A4924" t="str">
            <v>200138</v>
          </cell>
          <cell r="KA4924">
            <v>500</v>
          </cell>
          <cell r="KB4924">
            <v>1</v>
          </cell>
          <cell r="KC4924">
            <v>18</v>
          </cell>
        </row>
        <row r="4925">
          <cell r="A4925" t="str">
            <v>200139</v>
          </cell>
          <cell r="KA4925">
            <v>500</v>
          </cell>
          <cell r="KB4925">
            <v>1</v>
          </cell>
          <cell r="KC4925">
            <v>72</v>
          </cell>
        </row>
        <row r="4926">
          <cell r="A4926" t="str">
            <v>200140</v>
          </cell>
          <cell r="KA4926">
            <v>250</v>
          </cell>
          <cell r="KB4926">
            <v>1</v>
          </cell>
          <cell r="KC4926">
            <v>18</v>
          </cell>
        </row>
        <row r="4927">
          <cell r="A4927" t="str">
            <v>200141</v>
          </cell>
          <cell r="KA4927">
            <v>500</v>
          </cell>
          <cell r="KB4927">
            <v>1</v>
          </cell>
          <cell r="KC4927">
            <v>24</v>
          </cell>
        </row>
        <row r="4928">
          <cell r="A4928" t="str">
            <v>200081</v>
          </cell>
          <cell r="KA4928">
            <v>500</v>
          </cell>
          <cell r="KB4928">
            <v>1</v>
          </cell>
          <cell r="KC4928">
            <v>27</v>
          </cell>
        </row>
        <row r="4929">
          <cell r="A4929" t="str">
            <v>200082</v>
          </cell>
          <cell r="KA4929">
            <v>250</v>
          </cell>
          <cell r="KB4929">
            <v>1</v>
          </cell>
          <cell r="KC4929">
            <v>36</v>
          </cell>
        </row>
        <row r="4930">
          <cell r="A4930" t="str">
            <v>200207</v>
          </cell>
          <cell r="KA4930">
            <v>1000</v>
          </cell>
          <cell r="KB4930">
            <v>1</v>
          </cell>
          <cell r="KC4930">
            <v>90</v>
          </cell>
        </row>
        <row r="4931">
          <cell r="A4931" t="str">
            <v>200208</v>
          </cell>
          <cell r="KA4931">
            <v>1000</v>
          </cell>
          <cell r="KB4931">
            <v>1</v>
          </cell>
          <cell r="KC4931">
            <v>90</v>
          </cell>
        </row>
        <row r="4932">
          <cell r="A4932" t="str">
            <v>200221</v>
          </cell>
          <cell r="KA4932">
            <v>500</v>
          </cell>
          <cell r="KB4932">
            <v>1</v>
          </cell>
          <cell r="KC4932">
            <v>72</v>
          </cell>
        </row>
        <row r="4933">
          <cell r="A4933" t="str">
            <v>200222</v>
          </cell>
          <cell r="KA4933">
            <v>500</v>
          </cell>
          <cell r="KB4933">
            <v>1</v>
          </cell>
          <cell r="KC4933">
            <v>180</v>
          </cell>
        </row>
        <row r="4934">
          <cell r="A4934" t="str">
            <v>200223</v>
          </cell>
          <cell r="KA4934">
            <v>500</v>
          </cell>
          <cell r="KB4934">
            <v>1</v>
          </cell>
          <cell r="KC4934">
            <v>72</v>
          </cell>
        </row>
        <row r="4935">
          <cell r="A4935" t="str">
            <v>200237</v>
          </cell>
          <cell r="KA4935">
            <v>500</v>
          </cell>
          <cell r="KB4935">
            <v>1</v>
          </cell>
          <cell r="KC4935">
            <v>27</v>
          </cell>
        </row>
        <row r="4936">
          <cell r="A4936" t="str">
            <v>200242</v>
          </cell>
          <cell r="KA4936">
            <v>250</v>
          </cell>
          <cell r="KB4936">
            <v>1</v>
          </cell>
          <cell r="KC4936">
            <v>36</v>
          </cell>
        </row>
        <row r="4937">
          <cell r="A4937" t="str">
            <v>200263</v>
          </cell>
          <cell r="KA4937">
            <v>500</v>
          </cell>
          <cell r="KB4937">
            <v>1</v>
          </cell>
          <cell r="KC4937">
            <v>27</v>
          </cell>
        </row>
        <row r="4938">
          <cell r="A4938" t="str">
            <v>200269</v>
          </cell>
          <cell r="KA4938">
            <v>500</v>
          </cell>
          <cell r="KB4938">
            <v>1</v>
          </cell>
          <cell r="KC4938">
            <v>18</v>
          </cell>
        </row>
        <row r="4939">
          <cell r="A4939" t="str">
            <v>200323</v>
          </cell>
          <cell r="KA4939">
            <v>1000</v>
          </cell>
          <cell r="KB4939">
            <v>1</v>
          </cell>
          <cell r="KC4939">
            <v>90</v>
          </cell>
        </row>
        <row r="4940">
          <cell r="A4940" t="str">
            <v>200324</v>
          </cell>
          <cell r="KA4940">
            <v>1000</v>
          </cell>
          <cell r="KB4940">
            <v>1</v>
          </cell>
          <cell r="KC4940">
            <v>36</v>
          </cell>
        </row>
        <row r="4941">
          <cell r="A4941" t="str">
            <v>200325</v>
          </cell>
          <cell r="KA4941">
            <v>500</v>
          </cell>
          <cell r="KB4941">
            <v>1</v>
          </cell>
          <cell r="KC4941">
            <v>72</v>
          </cell>
        </row>
        <row r="4942">
          <cell r="A4942" t="str">
            <v>200326</v>
          </cell>
          <cell r="KA4942">
            <v>1000</v>
          </cell>
          <cell r="KB4942">
            <v>1</v>
          </cell>
          <cell r="KC4942">
            <v>36</v>
          </cell>
        </row>
        <row r="4943">
          <cell r="A4943" t="str">
            <v>200327</v>
          </cell>
          <cell r="KA4943">
            <v>500</v>
          </cell>
          <cell r="KB4943">
            <v>1</v>
          </cell>
          <cell r="KC4943">
            <v>72</v>
          </cell>
        </row>
        <row r="4944">
          <cell r="A4944" t="str">
            <v>200339</v>
          </cell>
          <cell r="KA4944">
            <v>1000</v>
          </cell>
          <cell r="KB4944">
            <v>1</v>
          </cell>
          <cell r="KC4944">
            <v>90</v>
          </cell>
        </row>
        <row r="4945">
          <cell r="A4945" t="str">
            <v>200344</v>
          </cell>
          <cell r="KA4945">
            <v>250</v>
          </cell>
          <cell r="KB4945">
            <v>1</v>
          </cell>
          <cell r="KC4945">
            <v>18</v>
          </cell>
        </row>
        <row r="4946">
          <cell r="A4946" t="str">
            <v>200355</v>
          </cell>
          <cell r="KA4946">
            <v>500</v>
          </cell>
          <cell r="KB4946">
            <v>1</v>
          </cell>
          <cell r="KC4946">
            <v>20</v>
          </cell>
        </row>
        <row r="4947">
          <cell r="A4947" t="str">
            <v>200360</v>
          </cell>
          <cell r="KA4947">
            <v>250</v>
          </cell>
          <cell r="KB4947">
            <v>1</v>
          </cell>
          <cell r="KC4947">
            <v>36</v>
          </cell>
        </row>
        <row r="4948">
          <cell r="A4948" t="str">
            <v>200500</v>
          </cell>
          <cell r="KA4948">
            <v>500</v>
          </cell>
          <cell r="KB4948">
            <v>1</v>
          </cell>
          <cell r="KC4948">
            <v>18</v>
          </cell>
        </row>
        <row r="4949">
          <cell r="A4949" t="str">
            <v>200501</v>
          </cell>
          <cell r="KA4949">
            <v>500</v>
          </cell>
          <cell r="KB4949">
            <v>1</v>
          </cell>
          <cell r="KC4949">
            <v>18</v>
          </cell>
        </row>
        <row r="4950">
          <cell r="A4950" t="str">
            <v>200502</v>
          </cell>
          <cell r="KA4950">
            <v>250</v>
          </cell>
          <cell r="KB4950">
            <v>1</v>
          </cell>
          <cell r="KC4950">
            <v>18</v>
          </cell>
        </row>
        <row r="4951">
          <cell r="A4951" t="str">
            <v>200503</v>
          </cell>
          <cell r="KA4951">
            <v>250</v>
          </cell>
          <cell r="KB4951">
            <v>1</v>
          </cell>
          <cell r="KC4951">
            <v>36</v>
          </cell>
        </row>
        <row r="4952">
          <cell r="A4952" t="str">
            <v>200212</v>
          </cell>
          <cell r="KA4952">
            <v>1000</v>
          </cell>
          <cell r="KB4952">
            <v>1</v>
          </cell>
          <cell r="KC4952">
            <v>70</v>
          </cell>
        </row>
        <row r="4953">
          <cell r="A4953" t="str">
            <v>200213</v>
          </cell>
          <cell r="KA4953">
            <v>1000</v>
          </cell>
          <cell r="KB4953">
            <v>1</v>
          </cell>
          <cell r="KC4953">
            <v>36</v>
          </cell>
        </row>
        <row r="4954">
          <cell r="A4954" t="str">
            <v>200214</v>
          </cell>
          <cell r="KA4954">
            <v>500</v>
          </cell>
          <cell r="KB4954">
            <v>1</v>
          </cell>
          <cell r="KC4954">
            <v>130</v>
          </cell>
        </row>
        <row r="4955">
          <cell r="A4955" t="str">
            <v>200215</v>
          </cell>
          <cell r="KA4955">
            <v>1000</v>
          </cell>
          <cell r="KB4955">
            <v>1</v>
          </cell>
          <cell r="KC4955">
            <v>36</v>
          </cell>
        </row>
        <row r="4956">
          <cell r="A4956" t="str">
            <v>200216</v>
          </cell>
          <cell r="KA4956">
            <v>500</v>
          </cell>
          <cell r="KB4956">
            <v>1</v>
          </cell>
          <cell r="KC4956">
            <v>60</v>
          </cell>
        </row>
        <row r="4957">
          <cell r="A4957" t="str">
            <v>200217</v>
          </cell>
          <cell r="KA4957">
            <v>500</v>
          </cell>
          <cell r="KB4957">
            <v>1</v>
          </cell>
          <cell r="KC4957">
            <v>120</v>
          </cell>
        </row>
        <row r="4958">
          <cell r="A4958" t="str">
            <v>200218</v>
          </cell>
          <cell r="KA4958">
            <v>500</v>
          </cell>
          <cell r="KB4958">
            <v>1</v>
          </cell>
          <cell r="KC4958">
            <v>80</v>
          </cell>
        </row>
        <row r="4959">
          <cell r="A4959" t="str">
            <v>200219</v>
          </cell>
          <cell r="KA4959">
            <v>500</v>
          </cell>
          <cell r="KB4959">
            <v>1</v>
          </cell>
          <cell r="KC4959">
            <v>140</v>
          </cell>
        </row>
        <row r="4960">
          <cell r="A4960" t="str">
            <v>210001</v>
          </cell>
          <cell r="KA4960">
            <v>1000</v>
          </cell>
          <cell r="KB4960">
            <v>1</v>
          </cell>
          <cell r="KC4960">
            <v>56</v>
          </cell>
        </row>
        <row r="4961">
          <cell r="A4961" t="str">
            <v>210003</v>
          </cell>
          <cell r="KA4961">
            <v>500</v>
          </cell>
          <cell r="KB4961">
            <v>1</v>
          </cell>
          <cell r="KC4961">
            <v>20</v>
          </cell>
        </row>
        <row r="4962">
          <cell r="A4962" t="str">
            <v>210010</v>
          </cell>
          <cell r="KA4962">
            <v>500</v>
          </cell>
          <cell r="KB4962">
            <v>1</v>
          </cell>
          <cell r="KC4962">
            <v>36</v>
          </cell>
        </row>
        <row r="4963">
          <cell r="A4963" t="str">
            <v>210018</v>
          </cell>
          <cell r="KA4963">
            <v>500</v>
          </cell>
          <cell r="KB4963">
            <v>1</v>
          </cell>
          <cell r="KC4963">
            <v>27</v>
          </cell>
        </row>
        <row r="4964">
          <cell r="A4964" t="str">
            <v>210020</v>
          </cell>
          <cell r="KA4964">
            <v>500</v>
          </cell>
          <cell r="KB4964">
            <v>1</v>
          </cell>
          <cell r="KC4964">
            <v>18</v>
          </cell>
        </row>
        <row r="4965">
          <cell r="A4965" t="str">
            <v>210026</v>
          </cell>
          <cell r="KA4965">
            <v>500</v>
          </cell>
          <cell r="KB4965">
            <v>1</v>
          </cell>
          <cell r="KC4965">
            <v>27</v>
          </cell>
        </row>
        <row r="4966">
          <cell r="A4966" t="str">
            <v>210029</v>
          </cell>
          <cell r="KA4966">
            <v>250</v>
          </cell>
          <cell r="KB4966">
            <v>1</v>
          </cell>
          <cell r="KC4966">
            <v>36</v>
          </cell>
        </row>
        <row r="4967">
          <cell r="A4967" t="str">
            <v>210200</v>
          </cell>
          <cell r="KA4967">
            <v>1000</v>
          </cell>
          <cell r="KB4967">
            <v>1</v>
          </cell>
          <cell r="KC4967">
            <v>77</v>
          </cell>
        </row>
        <row r="4968">
          <cell r="A4968" t="str">
            <v>210201</v>
          </cell>
          <cell r="KA4968">
            <v>250</v>
          </cell>
          <cell r="KB4968">
            <v>1</v>
          </cell>
          <cell r="KC4968">
            <v>80</v>
          </cell>
        </row>
        <row r="4969">
          <cell r="A4969" t="str">
            <v>210202</v>
          </cell>
          <cell r="KA4969">
            <v>250</v>
          </cell>
          <cell r="KB4969">
            <v>1</v>
          </cell>
          <cell r="KC4969">
            <v>60</v>
          </cell>
        </row>
        <row r="4970">
          <cell r="A4970" t="str">
            <v>210203</v>
          </cell>
          <cell r="KA4970">
            <v>250</v>
          </cell>
          <cell r="KB4970">
            <v>1</v>
          </cell>
          <cell r="KC4970">
            <v>40</v>
          </cell>
        </row>
        <row r="4971">
          <cell r="A4971" t="str">
            <v>210204</v>
          </cell>
          <cell r="KA4971">
            <v>250</v>
          </cell>
          <cell r="KB4971">
            <v>1</v>
          </cell>
          <cell r="KC4971">
            <v>40</v>
          </cell>
        </row>
        <row r="4972">
          <cell r="A4972" t="str">
            <v>210205</v>
          </cell>
          <cell r="KA4972">
            <v>250</v>
          </cell>
          <cell r="KB4972">
            <v>1</v>
          </cell>
          <cell r="KC4972">
            <v>40</v>
          </cell>
        </row>
        <row r="4973">
          <cell r="A4973" t="str">
            <v>290001</v>
          </cell>
          <cell r="KA4973">
            <v>500</v>
          </cell>
          <cell r="KB4973">
            <v>1</v>
          </cell>
          <cell r="KC4973">
            <v>20</v>
          </cell>
        </row>
        <row r="4974">
          <cell r="A4974" t="str">
            <v>290002</v>
          </cell>
          <cell r="KA4974">
            <v>500</v>
          </cell>
          <cell r="KB4974">
            <v>1</v>
          </cell>
          <cell r="KC4974">
            <v>20</v>
          </cell>
        </row>
        <row r="4975">
          <cell r="A4975" t="str">
            <v>290005</v>
          </cell>
          <cell r="KA4975">
            <v>500</v>
          </cell>
          <cell r="KB4975">
            <v>1</v>
          </cell>
          <cell r="KC4975">
            <v>20</v>
          </cell>
        </row>
        <row r="4976">
          <cell r="A4976" t="str">
            <v>290007</v>
          </cell>
          <cell r="KA4976">
            <v>500</v>
          </cell>
          <cell r="KB4976">
            <v>1</v>
          </cell>
          <cell r="KC4976">
            <v>20</v>
          </cell>
        </row>
        <row r="4977">
          <cell r="A4977" t="str">
            <v>290010</v>
          </cell>
          <cell r="KA4977">
            <v>250</v>
          </cell>
          <cell r="KB4977">
            <v>1</v>
          </cell>
          <cell r="KC4977">
            <v>18</v>
          </cell>
        </row>
        <row r="4978">
          <cell r="A4978" t="str">
            <v>290013</v>
          </cell>
          <cell r="KA4978">
            <v>1000</v>
          </cell>
          <cell r="KB4978">
            <v>1</v>
          </cell>
          <cell r="KC4978">
            <v>70</v>
          </cell>
        </row>
        <row r="4979">
          <cell r="A4979" t="str">
            <v>272035</v>
          </cell>
          <cell r="KA4979">
            <v>500</v>
          </cell>
          <cell r="KB4979">
            <v>1</v>
          </cell>
          <cell r="KC4979">
            <v>40</v>
          </cell>
        </row>
        <row r="4980">
          <cell r="A4980" t="str">
            <v>690006</v>
          </cell>
          <cell r="KA4980">
            <v>500</v>
          </cell>
          <cell r="KB4980">
            <v>1</v>
          </cell>
          <cell r="KC4980">
            <v>108</v>
          </cell>
        </row>
        <row r="4981">
          <cell r="A4981" t="str">
            <v>500100</v>
          </cell>
          <cell r="KA4981">
            <v>500</v>
          </cell>
          <cell r="KB4981">
            <v>1</v>
          </cell>
          <cell r="KC4981">
            <v>102</v>
          </cell>
        </row>
        <row r="4982">
          <cell r="A4982" t="str">
            <v>200039</v>
          </cell>
          <cell r="KA4982">
            <v>250</v>
          </cell>
          <cell r="KB4982">
            <v>1</v>
          </cell>
          <cell r="KC4982">
            <v>18</v>
          </cell>
        </row>
        <row r="4983">
          <cell r="A4983" t="str">
            <v>003156</v>
          </cell>
          <cell r="KA4983">
            <v>500</v>
          </cell>
          <cell r="KB4983">
            <v>1</v>
          </cell>
          <cell r="KC4983">
            <v>70</v>
          </cell>
        </row>
        <row r="4984">
          <cell r="A4984" t="str">
            <v>200209</v>
          </cell>
          <cell r="KA4984">
            <v>500</v>
          </cell>
          <cell r="KB4984">
            <v>1</v>
          </cell>
          <cell r="KC4984">
            <v>140</v>
          </cell>
        </row>
        <row r="4985">
          <cell r="A4985" t="str">
            <v>200210</v>
          </cell>
          <cell r="KA4985">
            <v>500</v>
          </cell>
          <cell r="KB4985">
            <v>1</v>
          </cell>
          <cell r="KC4985">
            <v>140</v>
          </cell>
        </row>
        <row r="4986">
          <cell r="A4986" t="str">
            <v>200080</v>
          </cell>
          <cell r="KA4986">
            <v>250</v>
          </cell>
          <cell r="KB4986">
            <v>1</v>
          </cell>
          <cell r="KC4986">
            <v>27</v>
          </cell>
        </row>
        <row r="4987">
          <cell r="A4987" t="str">
            <v>200023</v>
          </cell>
          <cell r="KA4987">
            <v>500</v>
          </cell>
          <cell r="KB4987">
            <v>1</v>
          </cell>
          <cell r="KC4987">
            <v>20</v>
          </cell>
        </row>
        <row r="4988">
          <cell r="A4988" t="str">
            <v>220014</v>
          </cell>
          <cell r="KA4988">
            <v>500</v>
          </cell>
          <cell r="KB4988">
            <v>1</v>
          </cell>
          <cell r="KC4988">
            <v>20</v>
          </cell>
        </row>
        <row r="4989">
          <cell r="A4989" t="str">
            <v>220921</v>
          </cell>
          <cell r="KA4989">
            <v>500</v>
          </cell>
          <cell r="KB4989">
            <v>1</v>
          </cell>
          <cell r="KC4989">
            <v>180</v>
          </cell>
        </row>
        <row r="4990">
          <cell r="A4990" t="str">
            <v>221511</v>
          </cell>
          <cell r="KA4990">
            <v>500</v>
          </cell>
          <cell r="KB4990">
            <v>1</v>
          </cell>
          <cell r="KC4990">
            <v>20</v>
          </cell>
        </row>
        <row r="4991">
          <cell r="A4991" t="str">
            <v>221512</v>
          </cell>
          <cell r="KA4991">
            <v>1000</v>
          </cell>
          <cell r="KB4991">
            <v>1</v>
          </cell>
          <cell r="KC4991">
            <v>90</v>
          </cell>
        </row>
        <row r="4992">
          <cell r="A4992" t="str">
            <v>221513</v>
          </cell>
          <cell r="KA4992">
            <v>500</v>
          </cell>
          <cell r="KB4992">
            <v>1</v>
          </cell>
          <cell r="KC4992">
            <v>20</v>
          </cell>
        </row>
        <row r="4993">
          <cell r="A4993" t="str">
            <v>221325</v>
          </cell>
          <cell r="KA4993">
            <v>250</v>
          </cell>
          <cell r="KB4993">
            <v>1</v>
          </cell>
          <cell r="KC4993">
            <v>27</v>
          </cell>
        </row>
        <row r="4994">
          <cell r="A4994" t="str">
            <v>230002</v>
          </cell>
          <cell r="KA4994">
            <v>1000</v>
          </cell>
          <cell r="KB4994">
            <v>1</v>
          </cell>
          <cell r="KC4994">
            <v>70</v>
          </cell>
        </row>
        <row r="4995">
          <cell r="A4995" t="str">
            <v>230004</v>
          </cell>
          <cell r="KA4995">
            <v>1000</v>
          </cell>
          <cell r="KB4995">
            <v>1</v>
          </cell>
          <cell r="KC4995">
            <v>60</v>
          </cell>
        </row>
        <row r="4996">
          <cell r="A4996" t="str">
            <v>230005</v>
          </cell>
          <cell r="KA4996">
            <v>1000</v>
          </cell>
          <cell r="KB4996">
            <v>1</v>
          </cell>
          <cell r="KC4996">
            <v>70</v>
          </cell>
        </row>
        <row r="4997">
          <cell r="A4997" t="str">
            <v>230006</v>
          </cell>
          <cell r="KA4997">
            <v>500</v>
          </cell>
          <cell r="KB4997">
            <v>1</v>
          </cell>
          <cell r="KC4997">
            <v>105</v>
          </cell>
        </row>
        <row r="4998">
          <cell r="A4998" t="str">
            <v>230007</v>
          </cell>
          <cell r="KA4998">
            <v>1000</v>
          </cell>
          <cell r="KB4998">
            <v>1</v>
          </cell>
          <cell r="KC4998">
            <v>36</v>
          </cell>
        </row>
        <row r="4999">
          <cell r="A4999" t="str">
            <v>230009</v>
          </cell>
          <cell r="KA4999">
            <v>1000</v>
          </cell>
          <cell r="KB4999">
            <v>1</v>
          </cell>
          <cell r="KC4999">
            <v>60</v>
          </cell>
        </row>
        <row r="5000">
          <cell r="A5000" t="str">
            <v>230013</v>
          </cell>
          <cell r="KA5000">
            <v>1000</v>
          </cell>
          <cell r="KB5000">
            <v>1</v>
          </cell>
          <cell r="KC5000">
            <v>90</v>
          </cell>
        </row>
        <row r="5001">
          <cell r="A5001" t="str">
            <v>230014</v>
          </cell>
          <cell r="KA5001">
            <v>1000</v>
          </cell>
          <cell r="KB5001">
            <v>1</v>
          </cell>
          <cell r="KC5001">
            <v>40</v>
          </cell>
        </row>
        <row r="5002">
          <cell r="A5002" t="str">
            <v>230015</v>
          </cell>
          <cell r="KA5002">
            <v>250</v>
          </cell>
          <cell r="KB5002">
            <v>1</v>
          </cell>
          <cell r="KC5002">
            <v>27</v>
          </cell>
        </row>
        <row r="5003">
          <cell r="A5003" t="str">
            <v>230016</v>
          </cell>
          <cell r="KA5003">
            <v>1000</v>
          </cell>
          <cell r="KB5003">
            <v>1</v>
          </cell>
          <cell r="KC5003">
            <v>20</v>
          </cell>
        </row>
        <row r="5004">
          <cell r="A5004" t="str">
            <v>230017</v>
          </cell>
          <cell r="KA5004">
            <v>500</v>
          </cell>
          <cell r="KB5004">
            <v>1</v>
          </cell>
          <cell r="KC5004">
            <v>27</v>
          </cell>
        </row>
        <row r="5005">
          <cell r="A5005" t="str">
            <v>230018</v>
          </cell>
          <cell r="KA5005">
            <v>1000</v>
          </cell>
          <cell r="KB5005">
            <v>1</v>
          </cell>
          <cell r="KC5005">
            <v>70</v>
          </cell>
        </row>
        <row r="5006">
          <cell r="A5006" t="str">
            <v>230019</v>
          </cell>
          <cell r="KA5006">
            <v>1000</v>
          </cell>
          <cell r="KB5006">
            <v>1</v>
          </cell>
          <cell r="KC5006">
            <v>10</v>
          </cell>
        </row>
        <row r="5007">
          <cell r="A5007" t="str">
            <v>230021</v>
          </cell>
          <cell r="KA5007">
            <v>500</v>
          </cell>
          <cell r="KB5007">
            <v>1</v>
          </cell>
          <cell r="KC5007">
            <v>20</v>
          </cell>
        </row>
        <row r="5008">
          <cell r="A5008" t="str">
            <v>230022</v>
          </cell>
          <cell r="KA5008">
            <v>500</v>
          </cell>
          <cell r="KB5008">
            <v>1</v>
          </cell>
          <cell r="KC5008">
            <v>20</v>
          </cell>
        </row>
        <row r="5009">
          <cell r="A5009" t="str">
            <v>230027</v>
          </cell>
          <cell r="KA5009">
            <v>500</v>
          </cell>
          <cell r="KB5009">
            <v>1</v>
          </cell>
          <cell r="KC5009">
            <v>16</v>
          </cell>
        </row>
        <row r="5010">
          <cell r="A5010" t="str">
            <v>230028</v>
          </cell>
          <cell r="KA5010">
            <v>500</v>
          </cell>
          <cell r="KB5010">
            <v>1</v>
          </cell>
          <cell r="KC5010">
            <v>36</v>
          </cell>
        </row>
        <row r="5011">
          <cell r="A5011" t="str">
            <v>230029</v>
          </cell>
          <cell r="KA5011">
            <v>500</v>
          </cell>
          <cell r="KB5011">
            <v>1</v>
          </cell>
          <cell r="KC5011">
            <v>20</v>
          </cell>
        </row>
        <row r="5012">
          <cell r="A5012" t="str">
            <v>230030</v>
          </cell>
          <cell r="KA5012">
            <v>500</v>
          </cell>
          <cell r="KB5012">
            <v>1</v>
          </cell>
          <cell r="KC5012">
            <v>20</v>
          </cell>
        </row>
        <row r="5013">
          <cell r="A5013" t="str">
            <v>230037</v>
          </cell>
          <cell r="KA5013">
            <v>500</v>
          </cell>
          <cell r="KB5013">
            <v>1</v>
          </cell>
          <cell r="KC5013">
            <v>18</v>
          </cell>
        </row>
        <row r="5014">
          <cell r="A5014" t="str">
            <v>230038</v>
          </cell>
          <cell r="KA5014">
            <v>500</v>
          </cell>
          <cell r="KB5014">
            <v>1</v>
          </cell>
          <cell r="KC5014">
            <v>18</v>
          </cell>
        </row>
        <row r="5015">
          <cell r="A5015" t="str">
            <v>230039</v>
          </cell>
          <cell r="KA5015">
            <v>500</v>
          </cell>
          <cell r="KB5015">
            <v>1</v>
          </cell>
          <cell r="KC5015">
            <v>18</v>
          </cell>
        </row>
        <row r="5016">
          <cell r="A5016" t="str">
            <v>230040</v>
          </cell>
          <cell r="KA5016">
            <v>500</v>
          </cell>
          <cell r="KB5016">
            <v>1</v>
          </cell>
          <cell r="KC5016">
            <v>30</v>
          </cell>
        </row>
        <row r="5017">
          <cell r="A5017" t="str">
            <v>230041</v>
          </cell>
          <cell r="KA5017">
            <v>500</v>
          </cell>
          <cell r="KB5017">
            <v>1</v>
          </cell>
          <cell r="KC5017">
            <v>36</v>
          </cell>
        </row>
        <row r="5018">
          <cell r="A5018" t="str">
            <v>230042</v>
          </cell>
          <cell r="KA5018">
            <v>500</v>
          </cell>
          <cell r="KB5018">
            <v>1</v>
          </cell>
          <cell r="KC5018">
            <v>20</v>
          </cell>
        </row>
        <row r="5019">
          <cell r="A5019" t="str">
            <v>230045</v>
          </cell>
          <cell r="KA5019">
            <v>500</v>
          </cell>
          <cell r="KB5019">
            <v>1</v>
          </cell>
          <cell r="KC5019">
            <v>20</v>
          </cell>
        </row>
        <row r="5020">
          <cell r="A5020" t="str">
            <v>230046</v>
          </cell>
          <cell r="KA5020">
            <v>500</v>
          </cell>
          <cell r="KB5020">
            <v>1</v>
          </cell>
          <cell r="KC5020">
            <v>36</v>
          </cell>
        </row>
        <row r="5021">
          <cell r="A5021" t="str">
            <v>230047</v>
          </cell>
          <cell r="KA5021">
            <v>500</v>
          </cell>
          <cell r="KB5021">
            <v>1</v>
          </cell>
          <cell r="KC5021">
            <v>20</v>
          </cell>
        </row>
        <row r="5022">
          <cell r="A5022" t="str">
            <v>230051</v>
          </cell>
          <cell r="KA5022">
            <v>500</v>
          </cell>
          <cell r="KB5022">
            <v>1</v>
          </cell>
          <cell r="KC5022">
            <v>18</v>
          </cell>
        </row>
        <row r="5023">
          <cell r="A5023" t="str">
            <v>230061</v>
          </cell>
          <cell r="KA5023">
            <v>500</v>
          </cell>
          <cell r="KB5023">
            <v>1</v>
          </cell>
          <cell r="KC5023">
            <v>18</v>
          </cell>
        </row>
        <row r="5024">
          <cell r="A5024" t="str">
            <v>230062</v>
          </cell>
          <cell r="KA5024">
            <v>500</v>
          </cell>
          <cell r="KB5024">
            <v>1</v>
          </cell>
          <cell r="KC5024">
            <v>20</v>
          </cell>
        </row>
        <row r="5025">
          <cell r="A5025" t="str">
            <v>230063</v>
          </cell>
          <cell r="KA5025">
            <v>500</v>
          </cell>
          <cell r="KB5025">
            <v>1</v>
          </cell>
          <cell r="KC5025">
            <v>27</v>
          </cell>
        </row>
        <row r="5026">
          <cell r="A5026" t="str">
            <v>230070</v>
          </cell>
          <cell r="KA5026">
            <v>500</v>
          </cell>
          <cell r="KB5026">
            <v>1</v>
          </cell>
          <cell r="KC5026">
            <v>10</v>
          </cell>
        </row>
        <row r="5027">
          <cell r="A5027" t="str">
            <v>230075</v>
          </cell>
          <cell r="KA5027">
            <v>250</v>
          </cell>
          <cell r="KB5027">
            <v>1</v>
          </cell>
          <cell r="KC5027">
            <v>36</v>
          </cell>
        </row>
        <row r="5028">
          <cell r="A5028" t="str">
            <v>230077</v>
          </cell>
          <cell r="KA5028">
            <v>500</v>
          </cell>
          <cell r="KB5028">
            <v>1</v>
          </cell>
          <cell r="KC5028">
            <v>27</v>
          </cell>
        </row>
        <row r="5029">
          <cell r="A5029" t="str">
            <v>230078</v>
          </cell>
          <cell r="KA5029">
            <v>250</v>
          </cell>
          <cell r="KB5029">
            <v>1</v>
          </cell>
          <cell r="KC5029">
            <v>18</v>
          </cell>
        </row>
        <row r="5030">
          <cell r="A5030" t="str">
            <v>230080</v>
          </cell>
          <cell r="KA5030">
            <v>1000</v>
          </cell>
          <cell r="KB5030">
            <v>1</v>
          </cell>
          <cell r="KC5030">
            <v>70</v>
          </cell>
        </row>
        <row r="5031">
          <cell r="A5031" t="str">
            <v>230081</v>
          </cell>
          <cell r="KA5031">
            <v>1000</v>
          </cell>
          <cell r="KB5031">
            <v>1</v>
          </cell>
          <cell r="KC5031">
            <v>60</v>
          </cell>
        </row>
        <row r="5032">
          <cell r="A5032" t="str">
            <v>230082</v>
          </cell>
          <cell r="KA5032">
            <v>1000</v>
          </cell>
          <cell r="KB5032">
            <v>1</v>
          </cell>
          <cell r="KC5032">
            <v>40</v>
          </cell>
        </row>
        <row r="5033">
          <cell r="A5033" t="str">
            <v>230086</v>
          </cell>
          <cell r="KA5033">
            <v>500</v>
          </cell>
          <cell r="KB5033">
            <v>1</v>
          </cell>
          <cell r="KC5033">
            <v>10</v>
          </cell>
        </row>
        <row r="5034">
          <cell r="A5034" t="str">
            <v>230090</v>
          </cell>
          <cell r="KA5034">
            <v>500</v>
          </cell>
          <cell r="KB5034">
            <v>1</v>
          </cell>
          <cell r="KC5034">
            <v>18</v>
          </cell>
        </row>
        <row r="5035">
          <cell r="A5035" t="str">
            <v>230094</v>
          </cell>
          <cell r="KA5035">
            <v>500</v>
          </cell>
          <cell r="KB5035">
            <v>1</v>
          </cell>
          <cell r="KC5035">
            <v>10</v>
          </cell>
        </row>
        <row r="5036">
          <cell r="A5036" t="str">
            <v>230101</v>
          </cell>
          <cell r="KA5036">
            <v>1000</v>
          </cell>
          <cell r="KB5036">
            <v>1</v>
          </cell>
          <cell r="KC5036">
            <v>90</v>
          </cell>
        </row>
        <row r="5037">
          <cell r="A5037" t="str">
            <v>230102</v>
          </cell>
          <cell r="KA5037">
            <v>1000</v>
          </cell>
          <cell r="KB5037">
            <v>1</v>
          </cell>
          <cell r="KC5037">
            <v>70</v>
          </cell>
        </row>
        <row r="5038">
          <cell r="A5038" t="str">
            <v>230106</v>
          </cell>
          <cell r="KA5038">
            <v>500</v>
          </cell>
          <cell r="KB5038">
            <v>1</v>
          </cell>
          <cell r="KC5038">
            <v>105</v>
          </cell>
        </row>
        <row r="5039">
          <cell r="A5039" t="str">
            <v>230110</v>
          </cell>
          <cell r="KA5039">
            <v>1000</v>
          </cell>
          <cell r="KB5039">
            <v>1</v>
          </cell>
          <cell r="KC5039">
            <v>60</v>
          </cell>
        </row>
        <row r="5040">
          <cell r="A5040" t="str">
            <v>230113</v>
          </cell>
          <cell r="KA5040">
            <v>250</v>
          </cell>
          <cell r="KB5040">
            <v>1</v>
          </cell>
          <cell r="KC5040">
            <v>27</v>
          </cell>
        </row>
        <row r="5041">
          <cell r="A5041" t="str">
            <v>230115</v>
          </cell>
          <cell r="KA5041">
            <v>500</v>
          </cell>
          <cell r="KB5041">
            <v>1</v>
          </cell>
          <cell r="KC5041">
            <v>20</v>
          </cell>
        </row>
        <row r="5042">
          <cell r="A5042" t="str">
            <v>230118</v>
          </cell>
          <cell r="KA5042">
            <v>500</v>
          </cell>
          <cell r="KB5042">
            <v>1</v>
          </cell>
          <cell r="KC5042">
            <v>16</v>
          </cell>
        </row>
        <row r="5043">
          <cell r="A5043" t="str">
            <v>230124</v>
          </cell>
          <cell r="KA5043">
            <v>500</v>
          </cell>
          <cell r="KB5043">
            <v>1</v>
          </cell>
          <cell r="KC5043">
            <v>30</v>
          </cell>
        </row>
        <row r="5044">
          <cell r="A5044" t="str">
            <v>230125</v>
          </cell>
          <cell r="KA5044">
            <v>500</v>
          </cell>
          <cell r="KB5044">
            <v>1</v>
          </cell>
          <cell r="KC5044">
            <v>36</v>
          </cell>
        </row>
        <row r="5045">
          <cell r="A5045" t="str">
            <v>230137</v>
          </cell>
          <cell r="KA5045">
            <v>500</v>
          </cell>
          <cell r="KB5045">
            <v>1</v>
          </cell>
          <cell r="KC5045">
            <v>18</v>
          </cell>
        </row>
        <row r="5046">
          <cell r="A5046" t="str">
            <v>230141</v>
          </cell>
          <cell r="KA5046">
            <v>500</v>
          </cell>
          <cell r="KB5046">
            <v>1</v>
          </cell>
          <cell r="KC5046">
            <v>27</v>
          </cell>
        </row>
        <row r="5047">
          <cell r="A5047" t="str">
            <v>230148</v>
          </cell>
          <cell r="KA5047">
            <v>500</v>
          </cell>
          <cell r="KB5047">
            <v>1</v>
          </cell>
          <cell r="KC5047">
            <v>27</v>
          </cell>
        </row>
        <row r="5048">
          <cell r="A5048" t="str">
            <v>230150</v>
          </cell>
          <cell r="KA5048">
            <v>1000</v>
          </cell>
          <cell r="KB5048">
            <v>1</v>
          </cell>
          <cell r="KC5048">
            <v>70</v>
          </cell>
        </row>
        <row r="5049">
          <cell r="A5049" t="str">
            <v>230153</v>
          </cell>
          <cell r="KA5049">
            <v>1000</v>
          </cell>
          <cell r="KB5049">
            <v>1</v>
          </cell>
          <cell r="KC5049">
            <v>40</v>
          </cell>
        </row>
        <row r="5050">
          <cell r="A5050" t="str">
            <v>230157</v>
          </cell>
          <cell r="KA5050">
            <v>500</v>
          </cell>
          <cell r="KB5050">
            <v>1</v>
          </cell>
          <cell r="KC5050">
            <v>18</v>
          </cell>
        </row>
        <row r="5051">
          <cell r="A5051" t="str">
            <v>230215</v>
          </cell>
          <cell r="KA5051">
            <v>1000</v>
          </cell>
          <cell r="KB5051">
            <v>1</v>
          </cell>
          <cell r="KC5051">
            <v>10</v>
          </cell>
        </row>
        <row r="5052">
          <cell r="A5052" t="str">
            <v>230501</v>
          </cell>
          <cell r="KA5052">
            <v>1000</v>
          </cell>
          <cell r="KB5052">
            <v>1</v>
          </cell>
          <cell r="KC5052">
            <v>70</v>
          </cell>
        </row>
        <row r="5053">
          <cell r="A5053" t="str">
            <v>230502</v>
          </cell>
          <cell r="KA5053">
            <v>1000</v>
          </cell>
          <cell r="KB5053">
            <v>1</v>
          </cell>
          <cell r="KC5053">
            <v>70</v>
          </cell>
        </row>
        <row r="5054">
          <cell r="A5054" t="str">
            <v>230503</v>
          </cell>
          <cell r="KA5054">
            <v>500</v>
          </cell>
          <cell r="KB5054">
            <v>1</v>
          </cell>
          <cell r="KC5054">
            <v>105</v>
          </cell>
        </row>
        <row r="5055">
          <cell r="A5055" t="str">
            <v>230504</v>
          </cell>
          <cell r="KA5055">
            <v>500</v>
          </cell>
          <cell r="KB5055">
            <v>1</v>
          </cell>
          <cell r="KC5055">
            <v>36</v>
          </cell>
        </row>
        <row r="5056">
          <cell r="A5056" t="str">
            <v>231300</v>
          </cell>
          <cell r="KA5056">
            <v>500</v>
          </cell>
          <cell r="KB5056">
            <v>1</v>
          </cell>
          <cell r="KC5056">
            <v>105</v>
          </cell>
        </row>
        <row r="5057">
          <cell r="A5057" t="str">
            <v>231304</v>
          </cell>
          <cell r="KA5057">
            <v>500</v>
          </cell>
          <cell r="KB5057">
            <v>1</v>
          </cell>
          <cell r="KC5057">
            <v>30</v>
          </cell>
        </row>
        <row r="5058">
          <cell r="A5058" t="str">
            <v>231307</v>
          </cell>
          <cell r="KA5058">
            <v>500</v>
          </cell>
          <cell r="KB5058">
            <v>1</v>
          </cell>
          <cell r="KC5058">
            <v>20</v>
          </cell>
        </row>
        <row r="5059">
          <cell r="A5059" t="str">
            <v>231309</v>
          </cell>
          <cell r="KA5059">
            <v>500</v>
          </cell>
          <cell r="KB5059">
            <v>1</v>
          </cell>
          <cell r="KC5059">
            <v>27</v>
          </cell>
        </row>
        <row r="5060">
          <cell r="A5060" t="str">
            <v>231311</v>
          </cell>
          <cell r="KA5060">
            <v>500</v>
          </cell>
          <cell r="KB5060">
            <v>1</v>
          </cell>
          <cell r="KC5060">
            <v>18</v>
          </cell>
        </row>
        <row r="5061">
          <cell r="A5061" t="str">
            <v>231314</v>
          </cell>
          <cell r="KA5061">
            <v>250</v>
          </cell>
          <cell r="KB5061">
            <v>1</v>
          </cell>
          <cell r="KC5061">
            <v>36</v>
          </cell>
        </row>
        <row r="5062">
          <cell r="A5062" t="str">
            <v>231607</v>
          </cell>
          <cell r="KA5062">
            <v>250</v>
          </cell>
          <cell r="KB5062">
            <v>1</v>
          </cell>
          <cell r="KC5062">
            <v>18</v>
          </cell>
        </row>
        <row r="5063">
          <cell r="A5063" t="str">
            <v>231612</v>
          </cell>
          <cell r="KA5063">
            <v>250</v>
          </cell>
          <cell r="KB5063">
            <v>1</v>
          </cell>
          <cell r="KC5063">
            <v>10</v>
          </cell>
        </row>
        <row r="5064">
          <cell r="A5064" t="str">
            <v>231624</v>
          </cell>
          <cell r="KA5064">
            <v>1000</v>
          </cell>
          <cell r="KB5064">
            <v>1</v>
          </cell>
          <cell r="KC5064">
            <v>40</v>
          </cell>
        </row>
        <row r="5065">
          <cell r="A5065" t="str">
            <v>231625</v>
          </cell>
          <cell r="KA5065">
            <v>1000</v>
          </cell>
          <cell r="KB5065">
            <v>1</v>
          </cell>
          <cell r="KC5065">
            <v>40</v>
          </cell>
        </row>
        <row r="5066">
          <cell r="A5066" t="str">
            <v>231801</v>
          </cell>
          <cell r="KA5066">
            <v>1000</v>
          </cell>
          <cell r="KB5066">
            <v>1</v>
          </cell>
          <cell r="KC5066">
            <v>70</v>
          </cell>
        </row>
        <row r="5067">
          <cell r="A5067" t="str">
            <v>231802</v>
          </cell>
          <cell r="KA5067">
            <v>500</v>
          </cell>
          <cell r="KB5067">
            <v>1</v>
          </cell>
          <cell r="KC5067">
            <v>105</v>
          </cell>
        </row>
        <row r="5068">
          <cell r="A5068" t="str">
            <v>231803</v>
          </cell>
          <cell r="KA5068">
            <v>500</v>
          </cell>
          <cell r="KB5068">
            <v>1</v>
          </cell>
          <cell r="KC5068">
            <v>105</v>
          </cell>
        </row>
        <row r="5069">
          <cell r="A5069" t="str">
            <v>231804</v>
          </cell>
          <cell r="KA5069">
            <v>500</v>
          </cell>
          <cell r="KB5069">
            <v>1</v>
          </cell>
          <cell r="KC5069">
            <v>10</v>
          </cell>
        </row>
        <row r="5070">
          <cell r="A5070" t="str">
            <v>231117</v>
          </cell>
          <cell r="KA5070">
            <v>500</v>
          </cell>
          <cell r="KB5070">
            <v>1</v>
          </cell>
          <cell r="KC5070">
            <v>20</v>
          </cell>
        </row>
        <row r="5071">
          <cell r="A5071" t="str">
            <v>231122</v>
          </cell>
          <cell r="KA5071">
            <v>500</v>
          </cell>
          <cell r="KB5071">
            <v>1</v>
          </cell>
          <cell r="KC5071">
            <v>10</v>
          </cell>
        </row>
        <row r="5072">
          <cell r="A5072" t="str">
            <v>231124</v>
          </cell>
          <cell r="KA5072">
            <v>500</v>
          </cell>
          <cell r="KB5072">
            <v>1</v>
          </cell>
          <cell r="KC5072">
            <v>18</v>
          </cell>
        </row>
        <row r="5073">
          <cell r="A5073" t="str">
            <v>231125</v>
          </cell>
          <cell r="KA5073">
            <v>500</v>
          </cell>
          <cell r="KB5073">
            <v>1</v>
          </cell>
          <cell r="KC5073">
            <v>18</v>
          </cell>
        </row>
        <row r="5074">
          <cell r="A5074" t="str">
            <v>231126</v>
          </cell>
          <cell r="KA5074">
            <v>500</v>
          </cell>
          <cell r="KB5074">
            <v>1</v>
          </cell>
          <cell r="KC5074">
            <v>20</v>
          </cell>
        </row>
        <row r="5075">
          <cell r="A5075" t="str">
            <v>231127</v>
          </cell>
          <cell r="KA5075">
            <v>500</v>
          </cell>
          <cell r="KB5075">
            <v>1</v>
          </cell>
          <cell r="KC5075">
            <v>27</v>
          </cell>
        </row>
        <row r="5076">
          <cell r="A5076" t="str">
            <v>231130</v>
          </cell>
          <cell r="KA5076">
            <v>250</v>
          </cell>
          <cell r="KB5076">
            <v>1</v>
          </cell>
          <cell r="KC5076">
            <v>36</v>
          </cell>
        </row>
        <row r="5077">
          <cell r="A5077" t="str">
            <v>231131</v>
          </cell>
          <cell r="KA5077">
            <v>500</v>
          </cell>
          <cell r="KB5077">
            <v>1</v>
          </cell>
          <cell r="KC5077">
            <v>27</v>
          </cell>
        </row>
        <row r="5078">
          <cell r="A5078" t="str">
            <v>231133</v>
          </cell>
          <cell r="KA5078">
            <v>1000</v>
          </cell>
          <cell r="KB5078">
            <v>1</v>
          </cell>
          <cell r="KC5078">
            <v>70</v>
          </cell>
        </row>
        <row r="5079">
          <cell r="A5079" t="str">
            <v>231135</v>
          </cell>
          <cell r="KA5079">
            <v>1000</v>
          </cell>
          <cell r="KB5079">
            <v>1</v>
          </cell>
          <cell r="KC5079">
            <v>60</v>
          </cell>
        </row>
        <row r="5080">
          <cell r="A5080" t="str">
            <v>231139</v>
          </cell>
          <cell r="KA5080">
            <v>500</v>
          </cell>
          <cell r="KB5080">
            <v>1</v>
          </cell>
          <cell r="KC5080">
            <v>18</v>
          </cell>
        </row>
        <row r="5081">
          <cell r="A5081" t="str">
            <v>231140</v>
          </cell>
          <cell r="KA5081">
            <v>500</v>
          </cell>
          <cell r="KB5081">
            <v>1</v>
          </cell>
          <cell r="KC5081">
            <v>10</v>
          </cell>
        </row>
        <row r="5082">
          <cell r="A5082" t="str">
            <v>231145</v>
          </cell>
          <cell r="KA5082">
            <v>500</v>
          </cell>
          <cell r="KB5082">
            <v>1</v>
          </cell>
          <cell r="KC5082">
            <v>105</v>
          </cell>
        </row>
        <row r="5083">
          <cell r="A5083" t="str">
            <v>231153</v>
          </cell>
          <cell r="KA5083">
            <v>500</v>
          </cell>
          <cell r="KB5083">
            <v>1</v>
          </cell>
          <cell r="KC5083">
            <v>36</v>
          </cell>
        </row>
        <row r="5084">
          <cell r="A5084" t="str">
            <v>231154</v>
          </cell>
          <cell r="KA5084">
            <v>500</v>
          </cell>
          <cell r="KB5084">
            <v>1</v>
          </cell>
          <cell r="KC5084">
            <v>20</v>
          </cell>
        </row>
        <row r="5085">
          <cell r="A5085" t="str">
            <v>231184</v>
          </cell>
          <cell r="KA5085">
            <v>500</v>
          </cell>
          <cell r="KB5085">
            <v>1</v>
          </cell>
          <cell r="KC5085">
            <v>36</v>
          </cell>
        </row>
        <row r="5086">
          <cell r="A5086" t="str">
            <v>231194</v>
          </cell>
          <cell r="KA5086">
            <v>500</v>
          </cell>
          <cell r="KB5086">
            <v>1</v>
          </cell>
          <cell r="KC5086">
            <v>10</v>
          </cell>
        </row>
        <row r="5087">
          <cell r="A5087" t="str">
            <v>231197</v>
          </cell>
          <cell r="KA5087">
            <v>250</v>
          </cell>
          <cell r="KB5087">
            <v>1</v>
          </cell>
          <cell r="KC5087">
            <v>20</v>
          </cell>
        </row>
        <row r="5088">
          <cell r="A5088" t="str">
            <v>230737</v>
          </cell>
          <cell r="KA5088">
            <v>500</v>
          </cell>
          <cell r="KB5088">
            <v>1</v>
          </cell>
          <cell r="KC5088">
            <v>27</v>
          </cell>
        </row>
        <row r="5089">
          <cell r="A5089" t="str">
            <v>230738</v>
          </cell>
          <cell r="KA5089">
            <v>250</v>
          </cell>
          <cell r="KB5089">
            <v>1</v>
          </cell>
          <cell r="KC5089">
            <v>36</v>
          </cell>
        </row>
        <row r="5090">
          <cell r="A5090" t="str">
            <v>230739</v>
          </cell>
          <cell r="KA5090">
            <v>500</v>
          </cell>
          <cell r="KB5090">
            <v>1</v>
          </cell>
          <cell r="KC5090">
            <v>10</v>
          </cell>
        </row>
        <row r="5091">
          <cell r="A5091" t="str">
            <v>230742</v>
          </cell>
          <cell r="KA5091">
            <v>250</v>
          </cell>
          <cell r="KB5091">
            <v>1</v>
          </cell>
          <cell r="KC5091">
            <v>36</v>
          </cell>
        </row>
        <row r="5092">
          <cell r="A5092" t="str">
            <v>230743</v>
          </cell>
          <cell r="KA5092">
            <v>500</v>
          </cell>
          <cell r="KB5092">
            <v>1</v>
          </cell>
          <cell r="KC5092">
            <v>27</v>
          </cell>
        </row>
        <row r="5093">
          <cell r="A5093" t="str">
            <v>230744</v>
          </cell>
          <cell r="KA5093">
            <v>250</v>
          </cell>
          <cell r="KB5093">
            <v>1</v>
          </cell>
          <cell r="KC5093">
            <v>10</v>
          </cell>
        </row>
        <row r="5094">
          <cell r="A5094" t="str">
            <v>230746</v>
          </cell>
          <cell r="KA5094">
            <v>1000</v>
          </cell>
          <cell r="KB5094">
            <v>1</v>
          </cell>
          <cell r="KC5094">
            <v>70</v>
          </cell>
        </row>
        <row r="5095">
          <cell r="A5095" t="str">
            <v>230754</v>
          </cell>
          <cell r="KA5095">
            <v>500</v>
          </cell>
          <cell r="KB5095">
            <v>1</v>
          </cell>
          <cell r="KC5095">
            <v>36</v>
          </cell>
        </row>
        <row r="5096">
          <cell r="A5096" t="str">
            <v>230760</v>
          </cell>
          <cell r="KA5096">
            <v>1000</v>
          </cell>
          <cell r="KB5096">
            <v>1</v>
          </cell>
          <cell r="KC5096">
            <v>60</v>
          </cell>
        </row>
        <row r="5097">
          <cell r="A5097" t="str">
            <v>230763</v>
          </cell>
          <cell r="KA5097">
            <v>1000</v>
          </cell>
          <cell r="KB5097">
            <v>1</v>
          </cell>
          <cell r="KC5097">
            <v>90</v>
          </cell>
        </row>
        <row r="5098">
          <cell r="A5098" t="str">
            <v>230800</v>
          </cell>
          <cell r="KA5098">
            <v>500</v>
          </cell>
          <cell r="KB5098">
            <v>1</v>
          </cell>
          <cell r="KC5098">
            <v>105</v>
          </cell>
        </row>
        <row r="5099">
          <cell r="A5099" t="str">
            <v>231001</v>
          </cell>
          <cell r="KA5099">
            <v>1000</v>
          </cell>
          <cell r="KB5099">
            <v>1</v>
          </cell>
          <cell r="KC5099">
            <v>60</v>
          </cell>
        </row>
        <row r="5100">
          <cell r="A5100" t="str">
            <v>231003</v>
          </cell>
          <cell r="KA5100">
            <v>1000</v>
          </cell>
          <cell r="KB5100">
            <v>1</v>
          </cell>
          <cell r="KC5100">
            <v>10</v>
          </cell>
        </row>
        <row r="5101">
          <cell r="A5101" t="str">
            <v>231004</v>
          </cell>
          <cell r="KA5101">
            <v>500</v>
          </cell>
          <cell r="KB5101">
            <v>1</v>
          </cell>
          <cell r="KC5101">
            <v>20</v>
          </cell>
        </row>
        <row r="5102">
          <cell r="A5102" t="str">
            <v>231006</v>
          </cell>
          <cell r="KA5102">
            <v>500</v>
          </cell>
          <cell r="KB5102">
            <v>1</v>
          </cell>
          <cell r="KC5102">
            <v>16</v>
          </cell>
        </row>
        <row r="5103">
          <cell r="A5103" t="str">
            <v>231007</v>
          </cell>
          <cell r="KA5103">
            <v>500</v>
          </cell>
          <cell r="KB5103">
            <v>1</v>
          </cell>
          <cell r="KC5103">
            <v>20</v>
          </cell>
        </row>
        <row r="5104">
          <cell r="A5104" t="str">
            <v>231008</v>
          </cell>
          <cell r="KA5104">
            <v>500</v>
          </cell>
          <cell r="KB5104">
            <v>1</v>
          </cell>
          <cell r="KC5104">
            <v>18</v>
          </cell>
        </row>
        <row r="5105">
          <cell r="A5105" t="str">
            <v>231009</v>
          </cell>
          <cell r="KA5105">
            <v>250</v>
          </cell>
          <cell r="KB5105">
            <v>1</v>
          </cell>
          <cell r="KC5105">
            <v>10</v>
          </cell>
        </row>
        <row r="5106">
          <cell r="A5106" t="str">
            <v>231010</v>
          </cell>
          <cell r="KA5106">
            <v>500</v>
          </cell>
          <cell r="KB5106">
            <v>1</v>
          </cell>
          <cell r="KC5106">
            <v>30</v>
          </cell>
        </row>
        <row r="5107">
          <cell r="A5107" t="str">
            <v>231011</v>
          </cell>
          <cell r="KA5107">
            <v>500</v>
          </cell>
          <cell r="KB5107">
            <v>1</v>
          </cell>
          <cell r="KC5107">
            <v>36</v>
          </cell>
        </row>
        <row r="5108">
          <cell r="A5108" t="str">
            <v>231013</v>
          </cell>
          <cell r="KA5108">
            <v>1000</v>
          </cell>
          <cell r="KB5108">
            <v>1</v>
          </cell>
          <cell r="KC5108">
            <v>40</v>
          </cell>
        </row>
        <row r="5109">
          <cell r="A5109" t="str">
            <v>231014</v>
          </cell>
          <cell r="KA5109">
            <v>500</v>
          </cell>
          <cell r="KB5109">
            <v>1</v>
          </cell>
          <cell r="KC5109">
            <v>20</v>
          </cell>
        </row>
        <row r="5110">
          <cell r="A5110" t="str">
            <v>231016</v>
          </cell>
          <cell r="KA5110">
            <v>500</v>
          </cell>
          <cell r="KB5110">
            <v>1</v>
          </cell>
          <cell r="KC5110">
            <v>10</v>
          </cell>
        </row>
        <row r="5111">
          <cell r="A5111" t="str">
            <v>231017</v>
          </cell>
          <cell r="KA5111">
            <v>500</v>
          </cell>
          <cell r="KB5111">
            <v>1</v>
          </cell>
          <cell r="KC5111">
            <v>18</v>
          </cell>
        </row>
        <row r="5112">
          <cell r="A5112" t="str">
            <v>231018</v>
          </cell>
          <cell r="KA5112">
            <v>500</v>
          </cell>
          <cell r="KB5112">
            <v>1</v>
          </cell>
          <cell r="KC5112">
            <v>18</v>
          </cell>
        </row>
        <row r="5113">
          <cell r="A5113" t="str">
            <v>231019</v>
          </cell>
          <cell r="KA5113">
            <v>500</v>
          </cell>
          <cell r="KB5113">
            <v>1</v>
          </cell>
          <cell r="KC5113">
            <v>18</v>
          </cell>
        </row>
        <row r="5114">
          <cell r="A5114" t="str">
            <v>231020</v>
          </cell>
          <cell r="KA5114">
            <v>500</v>
          </cell>
          <cell r="KB5114">
            <v>1</v>
          </cell>
          <cell r="KC5114">
            <v>20</v>
          </cell>
        </row>
        <row r="5115">
          <cell r="A5115" t="str">
            <v>231021</v>
          </cell>
          <cell r="KA5115">
            <v>500</v>
          </cell>
          <cell r="KB5115">
            <v>1</v>
          </cell>
          <cell r="KC5115">
            <v>27</v>
          </cell>
        </row>
        <row r="5116">
          <cell r="A5116" t="str">
            <v>231023</v>
          </cell>
          <cell r="KA5116">
            <v>250</v>
          </cell>
          <cell r="KB5116">
            <v>1</v>
          </cell>
          <cell r="KC5116">
            <v>36</v>
          </cell>
        </row>
        <row r="5117">
          <cell r="A5117" t="str">
            <v>231024</v>
          </cell>
          <cell r="KA5117">
            <v>500</v>
          </cell>
          <cell r="KB5117">
            <v>1</v>
          </cell>
          <cell r="KC5117">
            <v>27</v>
          </cell>
        </row>
        <row r="5118">
          <cell r="A5118" t="str">
            <v>231025</v>
          </cell>
          <cell r="KA5118">
            <v>1000</v>
          </cell>
          <cell r="KB5118">
            <v>1</v>
          </cell>
          <cell r="KC5118">
            <v>70</v>
          </cell>
        </row>
        <row r="5119">
          <cell r="A5119" t="str">
            <v>231026</v>
          </cell>
          <cell r="KA5119">
            <v>1000</v>
          </cell>
          <cell r="KB5119">
            <v>1</v>
          </cell>
          <cell r="KC5119">
            <v>70</v>
          </cell>
        </row>
        <row r="5120">
          <cell r="A5120" t="str">
            <v>231027</v>
          </cell>
          <cell r="KA5120">
            <v>1000</v>
          </cell>
          <cell r="KB5120">
            <v>1</v>
          </cell>
          <cell r="KC5120">
            <v>40</v>
          </cell>
        </row>
        <row r="5121">
          <cell r="A5121" t="str">
            <v>231028</v>
          </cell>
          <cell r="KA5121">
            <v>1000</v>
          </cell>
          <cell r="KB5121">
            <v>1</v>
          </cell>
          <cell r="KC5121">
            <v>60</v>
          </cell>
        </row>
        <row r="5122">
          <cell r="A5122" t="str">
            <v>231033</v>
          </cell>
          <cell r="KA5122">
            <v>500</v>
          </cell>
          <cell r="KB5122">
            <v>1</v>
          </cell>
          <cell r="KC5122">
            <v>20</v>
          </cell>
        </row>
        <row r="5123">
          <cell r="A5123" t="str">
            <v>231034</v>
          </cell>
          <cell r="KA5123">
            <v>500</v>
          </cell>
          <cell r="KB5123">
            <v>1</v>
          </cell>
          <cell r="KC5123">
            <v>18</v>
          </cell>
        </row>
        <row r="5124">
          <cell r="A5124" t="str">
            <v>231035</v>
          </cell>
          <cell r="KA5124">
            <v>500</v>
          </cell>
          <cell r="KB5124">
            <v>1</v>
          </cell>
          <cell r="KC5124">
            <v>105</v>
          </cell>
        </row>
        <row r="5125">
          <cell r="A5125" t="str">
            <v>231039</v>
          </cell>
          <cell r="KA5125">
            <v>500</v>
          </cell>
          <cell r="KB5125">
            <v>1</v>
          </cell>
          <cell r="KC5125">
            <v>18</v>
          </cell>
        </row>
        <row r="5126">
          <cell r="A5126" t="str">
            <v>231040</v>
          </cell>
          <cell r="KA5126">
            <v>500</v>
          </cell>
          <cell r="KB5126">
            <v>1</v>
          </cell>
          <cell r="KC5126">
            <v>27</v>
          </cell>
        </row>
        <row r="5127">
          <cell r="A5127" t="str">
            <v>231041</v>
          </cell>
          <cell r="KA5127">
            <v>250</v>
          </cell>
          <cell r="KB5127">
            <v>1</v>
          </cell>
          <cell r="KC5127">
            <v>27</v>
          </cell>
        </row>
        <row r="5128">
          <cell r="A5128" t="str">
            <v>231042</v>
          </cell>
          <cell r="KA5128">
            <v>500</v>
          </cell>
          <cell r="KB5128">
            <v>1</v>
          </cell>
          <cell r="KC5128">
            <v>27</v>
          </cell>
        </row>
        <row r="5129">
          <cell r="A5129" t="str">
            <v>231043</v>
          </cell>
          <cell r="KA5129">
            <v>1000</v>
          </cell>
          <cell r="KB5129">
            <v>1</v>
          </cell>
          <cell r="KC5129">
            <v>20</v>
          </cell>
        </row>
        <row r="5130">
          <cell r="A5130" t="str">
            <v>231101</v>
          </cell>
          <cell r="KA5130">
            <v>1000</v>
          </cell>
          <cell r="KB5130">
            <v>1</v>
          </cell>
          <cell r="KC5130">
            <v>70</v>
          </cell>
        </row>
        <row r="5131">
          <cell r="A5131" t="str">
            <v>231103</v>
          </cell>
          <cell r="KA5131">
            <v>1000</v>
          </cell>
          <cell r="KB5131">
            <v>1</v>
          </cell>
          <cell r="KC5131">
            <v>60</v>
          </cell>
        </row>
        <row r="5132">
          <cell r="A5132" t="str">
            <v>231104</v>
          </cell>
          <cell r="KA5132">
            <v>500</v>
          </cell>
          <cell r="KB5132">
            <v>1</v>
          </cell>
          <cell r="KC5132">
            <v>27</v>
          </cell>
        </row>
        <row r="5133">
          <cell r="A5133" t="str">
            <v>231105</v>
          </cell>
          <cell r="KA5133">
            <v>1000</v>
          </cell>
          <cell r="KB5133">
            <v>1</v>
          </cell>
          <cell r="KC5133">
            <v>40</v>
          </cell>
        </row>
        <row r="5134">
          <cell r="A5134" t="str">
            <v>231106</v>
          </cell>
          <cell r="KA5134">
            <v>500</v>
          </cell>
          <cell r="KB5134">
            <v>1</v>
          </cell>
          <cell r="KC5134">
            <v>20</v>
          </cell>
        </row>
        <row r="5135">
          <cell r="A5135" t="str">
            <v>231107</v>
          </cell>
          <cell r="KA5135">
            <v>1000</v>
          </cell>
          <cell r="KB5135">
            <v>1</v>
          </cell>
          <cell r="KC5135">
            <v>10</v>
          </cell>
        </row>
        <row r="5136">
          <cell r="A5136" t="str">
            <v>231109</v>
          </cell>
          <cell r="KA5136">
            <v>500</v>
          </cell>
          <cell r="KB5136">
            <v>1</v>
          </cell>
          <cell r="KC5136">
            <v>16</v>
          </cell>
        </row>
        <row r="5137">
          <cell r="A5137" t="str">
            <v>231110</v>
          </cell>
          <cell r="KA5137">
            <v>500</v>
          </cell>
          <cell r="KB5137">
            <v>1</v>
          </cell>
          <cell r="KC5137">
            <v>20</v>
          </cell>
        </row>
        <row r="5138">
          <cell r="A5138" t="str">
            <v>231112</v>
          </cell>
          <cell r="KA5138">
            <v>500</v>
          </cell>
          <cell r="KB5138">
            <v>1</v>
          </cell>
          <cell r="KC5138">
            <v>18</v>
          </cell>
        </row>
        <row r="5139">
          <cell r="A5139" t="str">
            <v>230538</v>
          </cell>
          <cell r="KA5139">
            <v>500</v>
          </cell>
          <cell r="KB5139">
            <v>1</v>
          </cell>
          <cell r="KC5139">
            <v>27</v>
          </cell>
        </row>
        <row r="5140">
          <cell r="A5140" t="str">
            <v>230554</v>
          </cell>
          <cell r="KA5140">
            <v>500</v>
          </cell>
          <cell r="KB5140">
            <v>1</v>
          </cell>
          <cell r="KC5140">
            <v>10</v>
          </cell>
        </row>
        <row r="5141">
          <cell r="A5141" t="str">
            <v>230555</v>
          </cell>
          <cell r="KA5141">
            <v>500</v>
          </cell>
          <cell r="KB5141">
            <v>1</v>
          </cell>
          <cell r="KC5141">
            <v>10</v>
          </cell>
        </row>
        <row r="5142">
          <cell r="A5142" t="str">
            <v>230570</v>
          </cell>
          <cell r="KA5142">
            <v>500</v>
          </cell>
          <cell r="KB5142">
            <v>4</v>
          </cell>
          <cell r="KC5142">
            <v>20</v>
          </cell>
        </row>
        <row r="5143">
          <cell r="A5143" t="str">
            <v>230571</v>
          </cell>
          <cell r="KA5143">
            <v>500</v>
          </cell>
          <cell r="KB5143">
            <v>1</v>
          </cell>
          <cell r="KC5143">
            <v>105</v>
          </cell>
        </row>
        <row r="5144">
          <cell r="A5144" t="str">
            <v>230600</v>
          </cell>
          <cell r="KA5144">
            <v>500</v>
          </cell>
          <cell r="KB5144">
            <v>1</v>
          </cell>
          <cell r="KC5144">
            <v>105</v>
          </cell>
        </row>
        <row r="5145">
          <cell r="A5145" t="str">
            <v>230602</v>
          </cell>
          <cell r="KA5145">
            <v>1000</v>
          </cell>
          <cell r="KB5145">
            <v>1</v>
          </cell>
          <cell r="KC5145">
            <v>60</v>
          </cell>
        </row>
        <row r="5146">
          <cell r="A5146" t="str">
            <v>230603</v>
          </cell>
          <cell r="KA5146">
            <v>1000</v>
          </cell>
          <cell r="KB5146">
            <v>1</v>
          </cell>
          <cell r="KC5146">
            <v>40</v>
          </cell>
        </row>
        <row r="5147">
          <cell r="A5147" t="str">
            <v>230604</v>
          </cell>
          <cell r="KA5147">
            <v>1000</v>
          </cell>
          <cell r="KB5147">
            <v>1</v>
          </cell>
          <cell r="KC5147">
            <v>40</v>
          </cell>
        </row>
        <row r="5148">
          <cell r="A5148" t="str">
            <v>230605</v>
          </cell>
          <cell r="KA5148">
            <v>1000</v>
          </cell>
          <cell r="KB5148">
            <v>1</v>
          </cell>
          <cell r="KC5148">
            <v>10</v>
          </cell>
        </row>
        <row r="5149">
          <cell r="A5149" t="str">
            <v>230606</v>
          </cell>
          <cell r="KA5149">
            <v>500</v>
          </cell>
          <cell r="KB5149">
            <v>1</v>
          </cell>
          <cell r="KC5149">
            <v>20</v>
          </cell>
        </row>
        <row r="5150">
          <cell r="A5150" t="str">
            <v>230607</v>
          </cell>
          <cell r="KA5150">
            <v>500</v>
          </cell>
          <cell r="KB5150">
            <v>1</v>
          </cell>
          <cell r="KC5150">
            <v>20</v>
          </cell>
        </row>
        <row r="5151">
          <cell r="A5151" t="str">
            <v>230608</v>
          </cell>
          <cell r="KA5151">
            <v>1000</v>
          </cell>
          <cell r="KB5151">
            <v>1</v>
          </cell>
          <cell r="KC5151">
            <v>24</v>
          </cell>
        </row>
        <row r="5152">
          <cell r="A5152" t="str">
            <v>230609</v>
          </cell>
          <cell r="KA5152">
            <v>250</v>
          </cell>
          <cell r="KB5152">
            <v>1</v>
          </cell>
          <cell r="KC5152">
            <v>27</v>
          </cell>
        </row>
        <row r="5153">
          <cell r="A5153" t="str">
            <v>230506</v>
          </cell>
          <cell r="KA5153">
            <v>500</v>
          </cell>
          <cell r="KB5153">
            <v>1</v>
          </cell>
          <cell r="KC5153">
            <v>140</v>
          </cell>
        </row>
        <row r="5154">
          <cell r="A5154" t="str">
            <v>230508</v>
          </cell>
          <cell r="KA5154">
            <v>500</v>
          </cell>
          <cell r="KB5154">
            <v>1</v>
          </cell>
          <cell r="KC5154">
            <v>27</v>
          </cell>
        </row>
        <row r="5155">
          <cell r="A5155" t="str">
            <v>230510</v>
          </cell>
          <cell r="KA5155">
            <v>1000</v>
          </cell>
          <cell r="KB5155">
            <v>1</v>
          </cell>
          <cell r="KC5155">
            <v>20</v>
          </cell>
        </row>
        <row r="5156">
          <cell r="A5156" t="str">
            <v>230511</v>
          </cell>
          <cell r="KA5156">
            <v>250</v>
          </cell>
          <cell r="KB5156">
            <v>1</v>
          </cell>
          <cell r="KC5156">
            <v>10</v>
          </cell>
        </row>
        <row r="5157">
          <cell r="A5157" t="str">
            <v>230512</v>
          </cell>
          <cell r="KA5157">
            <v>500</v>
          </cell>
          <cell r="KB5157">
            <v>1</v>
          </cell>
          <cell r="KC5157">
            <v>27</v>
          </cell>
        </row>
        <row r="5158">
          <cell r="A5158" t="str">
            <v>230517</v>
          </cell>
          <cell r="KA5158">
            <v>500</v>
          </cell>
          <cell r="KB5158">
            <v>1</v>
          </cell>
          <cell r="KC5158">
            <v>18</v>
          </cell>
        </row>
        <row r="5159">
          <cell r="A5159" t="str">
            <v>230518</v>
          </cell>
          <cell r="KA5159">
            <v>500</v>
          </cell>
          <cell r="KB5159">
            <v>1</v>
          </cell>
          <cell r="KC5159">
            <v>18</v>
          </cell>
        </row>
        <row r="5160">
          <cell r="A5160" t="str">
            <v>230519</v>
          </cell>
          <cell r="KA5160">
            <v>500</v>
          </cell>
          <cell r="KB5160">
            <v>1</v>
          </cell>
          <cell r="KC5160">
            <v>30</v>
          </cell>
        </row>
        <row r="5161">
          <cell r="A5161" t="str">
            <v>230520</v>
          </cell>
          <cell r="KA5161">
            <v>500</v>
          </cell>
          <cell r="KB5161">
            <v>1</v>
          </cell>
          <cell r="KC5161">
            <v>36</v>
          </cell>
        </row>
        <row r="5162">
          <cell r="A5162" t="str">
            <v>230522</v>
          </cell>
          <cell r="KA5162">
            <v>500</v>
          </cell>
          <cell r="KB5162">
            <v>1</v>
          </cell>
          <cell r="KC5162">
            <v>20</v>
          </cell>
        </row>
        <row r="5163">
          <cell r="A5163" t="str">
            <v>230523</v>
          </cell>
          <cell r="KA5163">
            <v>500</v>
          </cell>
          <cell r="KB5163">
            <v>1</v>
          </cell>
          <cell r="KC5163">
            <v>36</v>
          </cell>
        </row>
        <row r="5164">
          <cell r="A5164" t="str">
            <v>230526</v>
          </cell>
          <cell r="KA5164">
            <v>500</v>
          </cell>
          <cell r="KB5164">
            <v>1</v>
          </cell>
          <cell r="KC5164">
            <v>20</v>
          </cell>
        </row>
        <row r="5165">
          <cell r="A5165" t="str">
            <v>230528</v>
          </cell>
          <cell r="KA5165">
            <v>500</v>
          </cell>
          <cell r="KB5165">
            <v>1</v>
          </cell>
          <cell r="KC5165">
            <v>27</v>
          </cell>
        </row>
        <row r="5166">
          <cell r="A5166" t="str">
            <v>230529</v>
          </cell>
          <cell r="KA5166">
            <v>500</v>
          </cell>
          <cell r="KB5166">
            <v>1</v>
          </cell>
          <cell r="KC5166">
            <v>18</v>
          </cell>
        </row>
        <row r="5167">
          <cell r="A5167" t="str">
            <v>230530</v>
          </cell>
          <cell r="KA5167">
            <v>500</v>
          </cell>
          <cell r="KB5167">
            <v>1</v>
          </cell>
          <cell r="KC5167">
            <v>10</v>
          </cell>
        </row>
        <row r="5168">
          <cell r="A5168" t="str">
            <v>230531</v>
          </cell>
          <cell r="KA5168">
            <v>500</v>
          </cell>
          <cell r="KB5168">
            <v>1</v>
          </cell>
          <cell r="KC5168">
            <v>18</v>
          </cell>
        </row>
        <row r="5169">
          <cell r="A5169" t="str">
            <v>230532</v>
          </cell>
          <cell r="KA5169">
            <v>500</v>
          </cell>
          <cell r="KB5169">
            <v>1</v>
          </cell>
          <cell r="KC5169">
            <v>20</v>
          </cell>
        </row>
        <row r="5170">
          <cell r="A5170" t="str">
            <v>230533</v>
          </cell>
          <cell r="KA5170">
            <v>500</v>
          </cell>
          <cell r="KB5170">
            <v>1</v>
          </cell>
          <cell r="KC5170">
            <v>10</v>
          </cell>
        </row>
        <row r="5171">
          <cell r="A5171" t="str">
            <v>230536</v>
          </cell>
          <cell r="KA5171">
            <v>250</v>
          </cell>
          <cell r="KB5171">
            <v>1</v>
          </cell>
          <cell r="KC5171">
            <v>36</v>
          </cell>
        </row>
        <row r="5172">
          <cell r="A5172" t="str">
            <v>230620</v>
          </cell>
          <cell r="KA5172">
            <v>500</v>
          </cell>
          <cell r="KB5172">
            <v>1</v>
          </cell>
          <cell r="KC5172">
            <v>30</v>
          </cell>
        </row>
        <row r="5173">
          <cell r="A5173" t="str">
            <v>230621</v>
          </cell>
          <cell r="KA5173">
            <v>500</v>
          </cell>
          <cell r="KB5173">
            <v>1</v>
          </cell>
          <cell r="KC5173">
            <v>36</v>
          </cell>
        </row>
        <row r="5174">
          <cell r="A5174" t="str">
            <v>230622</v>
          </cell>
          <cell r="KA5174">
            <v>500</v>
          </cell>
          <cell r="KB5174">
            <v>1</v>
          </cell>
          <cell r="KC5174">
            <v>20</v>
          </cell>
        </row>
        <row r="5175">
          <cell r="A5175" t="str">
            <v>230611</v>
          </cell>
          <cell r="KA5175">
            <v>500</v>
          </cell>
          <cell r="KB5175">
            <v>1</v>
          </cell>
          <cell r="KC5175">
            <v>20</v>
          </cell>
        </row>
        <row r="5176">
          <cell r="A5176" t="str">
            <v>230612</v>
          </cell>
          <cell r="KA5176">
            <v>500</v>
          </cell>
          <cell r="KB5176">
            <v>1</v>
          </cell>
          <cell r="KC5176">
            <v>20</v>
          </cell>
        </row>
        <row r="5177">
          <cell r="A5177" t="str">
            <v>230613</v>
          </cell>
          <cell r="KA5177">
            <v>1000</v>
          </cell>
          <cell r="KB5177">
            <v>1</v>
          </cell>
          <cell r="KC5177">
            <v>70</v>
          </cell>
        </row>
        <row r="5178">
          <cell r="A5178" t="str">
            <v>230614</v>
          </cell>
          <cell r="KA5178">
            <v>500</v>
          </cell>
          <cell r="KB5178">
            <v>1</v>
          </cell>
          <cell r="KC5178">
            <v>27</v>
          </cell>
        </row>
        <row r="5179">
          <cell r="A5179" t="str">
            <v>230615</v>
          </cell>
          <cell r="KA5179">
            <v>500</v>
          </cell>
          <cell r="KB5179">
            <v>1</v>
          </cell>
          <cell r="KC5179">
            <v>20</v>
          </cell>
        </row>
        <row r="5180">
          <cell r="A5180" t="str">
            <v>230616</v>
          </cell>
          <cell r="KA5180">
            <v>1000</v>
          </cell>
          <cell r="KB5180">
            <v>1</v>
          </cell>
          <cell r="KC5180">
            <v>70</v>
          </cell>
        </row>
        <row r="5181">
          <cell r="A5181" t="str">
            <v>230617</v>
          </cell>
          <cell r="KA5181">
            <v>1000</v>
          </cell>
          <cell r="KB5181">
            <v>1</v>
          </cell>
          <cell r="KC5181">
            <v>20</v>
          </cell>
        </row>
        <row r="5182">
          <cell r="A5182" t="str">
            <v>230624</v>
          </cell>
          <cell r="KA5182">
            <v>500</v>
          </cell>
          <cell r="KB5182">
            <v>1</v>
          </cell>
          <cell r="KC5182">
            <v>18</v>
          </cell>
        </row>
        <row r="5183">
          <cell r="A5183" t="str">
            <v>230625</v>
          </cell>
          <cell r="KA5183">
            <v>500</v>
          </cell>
          <cell r="KB5183">
            <v>1</v>
          </cell>
          <cell r="KC5183">
            <v>10</v>
          </cell>
        </row>
        <row r="5184">
          <cell r="A5184" t="str">
            <v>230628</v>
          </cell>
          <cell r="KA5184">
            <v>500</v>
          </cell>
          <cell r="KB5184">
            <v>1</v>
          </cell>
          <cell r="KC5184">
            <v>18</v>
          </cell>
        </row>
        <row r="5185">
          <cell r="A5185" t="str">
            <v>230630</v>
          </cell>
          <cell r="KA5185">
            <v>500</v>
          </cell>
          <cell r="KB5185">
            <v>1</v>
          </cell>
          <cell r="KC5185">
            <v>20</v>
          </cell>
        </row>
        <row r="5186">
          <cell r="A5186" t="str">
            <v>230631</v>
          </cell>
          <cell r="KA5186">
            <v>500</v>
          </cell>
          <cell r="KB5186">
            <v>1</v>
          </cell>
          <cell r="KC5186">
            <v>27</v>
          </cell>
        </row>
        <row r="5187">
          <cell r="A5187" t="str">
            <v>230634</v>
          </cell>
          <cell r="KA5187">
            <v>500</v>
          </cell>
          <cell r="KB5187">
            <v>1</v>
          </cell>
          <cell r="KC5187">
            <v>18</v>
          </cell>
        </row>
        <row r="5188">
          <cell r="A5188" t="str">
            <v>230635</v>
          </cell>
          <cell r="KA5188">
            <v>500</v>
          </cell>
          <cell r="KB5188">
            <v>1</v>
          </cell>
          <cell r="KC5188">
            <v>18</v>
          </cell>
        </row>
        <row r="5189">
          <cell r="A5189" t="str">
            <v>230637</v>
          </cell>
          <cell r="KA5189">
            <v>500</v>
          </cell>
          <cell r="KB5189">
            <v>1</v>
          </cell>
          <cell r="KC5189">
            <v>18</v>
          </cell>
        </row>
        <row r="5190">
          <cell r="A5190" t="str">
            <v>230650</v>
          </cell>
          <cell r="KA5190">
            <v>500</v>
          </cell>
          <cell r="KB5190">
            <v>1</v>
          </cell>
          <cell r="KC5190">
            <v>27</v>
          </cell>
        </row>
        <row r="5191">
          <cell r="A5191" t="str">
            <v>230660</v>
          </cell>
          <cell r="KA5191">
            <v>250</v>
          </cell>
          <cell r="KB5191">
            <v>1</v>
          </cell>
          <cell r="KC5191">
            <v>36</v>
          </cell>
        </row>
        <row r="5192">
          <cell r="A5192" t="str">
            <v>230701</v>
          </cell>
          <cell r="KA5192">
            <v>1000</v>
          </cell>
          <cell r="KB5192">
            <v>1</v>
          </cell>
          <cell r="KC5192">
            <v>90</v>
          </cell>
        </row>
        <row r="5193">
          <cell r="A5193" t="str">
            <v>230702</v>
          </cell>
          <cell r="KA5193">
            <v>1000</v>
          </cell>
          <cell r="KB5193">
            <v>1</v>
          </cell>
          <cell r="KC5193">
            <v>70</v>
          </cell>
        </row>
        <row r="5194">
          <cell r="A5194" t="str">
            <v>230703</v>
          </cell>
          <cell r="KA5194">
            <v>1000</v>
          </cell>
          <cell r="KB5194">
            <v>1</v>
          </cell>
          <cell r="KC5194">
            <v>70</v>
          </cell>
        </row>
        <row r="5195">
          <cell r="A5195" t="str">
            <v>230704</v>
          </cell>
          <cell r="KA5195">
            <v>1000</v>
          </cell>
          <cell r="KB5195">
            <v>1</v>
          </cell>
          <cell r="KC5195">
            <v>36</v>
          </cell>
        </row>
        <row r="5196">
          <cell r="A5196" t="str">
            <v>230706</v>
          </cell>
          <cell r="KA5196">
            <v>500</v>
          </cell>
          <cell r="KB5196">
            <v>1</v>
          </cell>
          <cell r="KC5196">
            <v>105</v>
          </cell>
        </row>
        <row r="5197">
          <cell r="A5197" t="str">
            <v>230708</v>
          </cell>
          <cell r="KA5197">
            <v>1000</v>
          </cell>
          <cell r="KB5197">
            <v>1</v>
          </cell>
          <cell r="KC5197">
            <v>36</v>
          </cell>
        </row>
        <row r="5198">
          <cell r="A5198" t="str">
            <v>230710</v>
          </cell>
          <cell r="KA5198">
            <v>1000</v>
          </cell>
          <cell r="KB5198">
            <v>1</v>
          </cell>
          <cell r="KC5198">
            <v>60</v>
          </cell>
        </row>
        <row r="5199">
          <cell r="A5199" t="str">
            <v>230712</v>
          </cell>
          <cell r="KA5199">
            <v>500</v>
          </cell>
          <cell r="KB5199">
            <v>1</v>
          </cell>
          <cell r="KC5199">
            <v>27</v>
          </cell>
        </row>
        <row r="5200">
          <cell r="A5200" t="str">
            <v>230715</v>
          </cell>
          <cell r="KA5200">
            <v>1000</v>
          </cell>
          <cell r="KB5200">
            <v>1</v>
          </cell>
          <cell r="KC5200">
            <v>10</v>
          </cell>
        </row>
        <row r="5201">
          <cell r="A5201" t="str">
            <v>230716</v>
          </cell>
          <cell r="KA5201">
            <v>250</v>
          </cell>
          <cell r="KB5201">
            <v>1</v>
          </cell>
          <cell r="KC5201">
            <v>27</v>
          </cell>
        </row>
        <row r="5202">
          <cell r="A5202" t="str">
            <v>230717</v>
          </cell>
          <cell r="KA5202">
            <v>500</v>
          </cell>
          <cell r="KB5202">
            <v>1</v>
          </cell>
          <cell r="KC5202">
            <v>20</v>
          </cell>
        </row>
        <row r="5203">
          <cell r="A5203" t="str">
            <v>230718</v>
          </cell>
          <cell r="KA5203">
            <v>500</v>
          </cell>
          <cell r="KB5203">
            <v>1</v>
          </cell>
          <cell r="KC5203">
            <v>20</v>
          </cell>
        </row>
        <row r="5204">
          <cell r="A5204" t="str">
            <v>230719</v>
          </cell>
          <cell r="KA5204">
            <v>500</v>
          </cell>
          <cell r="KB5204">
            <v>1</v>
          </cell>
          <cell r="KC5204">
            <v>16</v>
          </cell>
        </row>
        <row r="5205">
          <cell r="A5205" t="str">
            <v>230720</v>
          </cell>
          <cell r="KA5205">
            <v>500</v>
          </cell>
          <cell r="KB5205">
            <v>1</v>
          </cell>
          <cell r="KC5205">
            <v>20</v>
          </cell>
        </row>
        <row r="5206">
          <cell r="A5206" t="str">
            <v>230721</v>
          </cell>
          <cell r="KA5206">
            <v>500</v>
          </cell>
          <cell r="KB5206">
            <v>1</v>
          </cell>
          <cell r="KC5206">
            <v>36</v>
          </cell>
        </row>
        <row r="5207">
          <cell r="A5207" t="str">
            <v>230722</v>
          </cell>
          <cell r="KA5207">
            <v>500</v>
          </cell>
          <cell r="KB5207">
            <v>1</v>
          </cell>
          <cell r="KC5207">
            <v>18</v>
          </cell>
        </row>
        <row r="5208">
          <cell r="A5208" t="str">
            <v>230723</v>
          </cell>
          <cell r="KA5208">
            <v>500</v>
          </cell>
          <cell r="KB5208">
            <v>1</v>
          </cell>
          <cell r="KC5208">
            <v>18</v>
          </cell>
        </row>
        <row r="5209">
          <cell r="A5209" t="str">
            <v>230725</v>
          </cell>
          <cell r="KA5209">
            <v>500</v>
          </cell>
          <cell r="KB5209">
            <v>1</v>
          </cell>
          <cell r="KC5209">
            <v>30</v>
          </cell>
        </row>
        <row r="5210">
          <cell r="A5210" t="str">
            <v>230726</v>
          </cell>
          <cell r="KA5210">
            <v>500</v>
          </cell>
          <cell r="KB5210">
            <v>1</v>
          </cell>
          <cell r="KC5210">
            <v>36</v>
          </cell>
        </row>
        <row r="5211">
          <cell r="A5211" t="str">
            <v>230727</v>
          </cell>
          <cell r="KA5211">
            <v>500</v>
          </cell>
          <cell r="KB5211">
            <v>1</v>
          </cell>
          <cell r="KC5211">
            <v>20</v>
          </cell>
        </row>
        <row r="5212">
          <cell r="A5212" t="str">
            <v>230731</v>
          </cell>
          <cell r="KA5212">
            <v>500</v>
          </cell>
          <cell r="KB5212">
            <v>1</v>
          </cell>
          <cell r="KC5212">
            <v>10</v>
          </cell>
        </row>
        <row r="5213">
          <cell r="A5213" t="str">
            <v>230732</v>
          </cell>
          <cell r="KA5213">
            <v>500</v>
          </cell>
          <cell r="KB5213">
            <v>1</v>
          </cell>
          <cell r="KC5213">
            <v>21</v>
          </cell>
        </row>
        <row r="5214">
          <cell r="A5214" t="str">
            <v>230734</v>
          </cell>
          <cell r="KA5214">
            <v>500</v>
          </cell>
          <cell r="KB5214">
            <v>1</v>
          </cell>
          <cell r="KC5214">
            <v>18</v>
          </cell>
        </row>
        <row r="5215">
          <cell r="A5215" t="str">
            <v>230735</v>
          </cell>
          <cell r="KA5215">
            <v>500</v>
          </cell>
          <cell r="KB5215">
            <v>1</v>
          </cell>
          <cell r="KC5215">
            <v>18</v>
          </cell>
        </row>
        <row r="5216">
          <cell r="A5216" t="str">
            <v>231806</v>
          </cell>
          <cell r="KA5216">
            <v>1000</v>
          </cell>
          <cell r="KB5216">
            <v>1</v>
          </cell>
          <cell r="KC5216">
            <v>60</v>
          </cell>
        </row>
        <row r="5217">
          <cell r="A5217" t="str">
            <v>231807</v>
          </cell>
          <cell r="KA5217">
            <v>500</v>
          </cell>
          <cell r="KB5217">
            <v>1</v>
          </cell>
          <cell r="KC5217">
            <v>27</v>
          </cell>
        </row>
        <row r="5218">
          <cell r="A5218" t="str">
            <v>231812</v>
          </cell>
          <cell r="KA5218">
            <v>500</v>
          </cell>
          <cell r="KB5218">
            <v>1</v>
          </cell>
          <cell r="KC5218">
            <v>20</v>
          </cell>
        </row>
        <row r="5219">
          <cell r="A5219" t="str">
            <v>231813</v>
          </cell>
          <cell r="KA5219">
            <v>250</v>
          </cell>
          <cell r="KB5219">
            <v>1</v>
          </cell>
          <cell r="KC5219">
            <v>20</v>
          </cell>
        </row>
        <row r="5220">
          <cell r="A5220" t="str">
            <v>231814</v>
          </cell>
          <cell r="KA5220">
            <v>250</v>
          </cell>
          <cell r="KB5220">
            <v>1</v>
          </cell>
          <cell r="KC5220">
            <v>10</v>
          </cell>
        </row>
        <row r="5221">
          <cell r="A5221" t="str">
            <v>231815</v>
          </cell>
          <cell r="KA5221">
            <v>1000</v>
          </cell>
          <cell r="KB5221">
            <v>1</v>
          </cell>
          <cell r="KC5221">
            <v>10</v>
          </cell>
        </row>
        <row r="5222">
          <cell r="A5222" t="str">
            <v>231817</v>
          </cell>
          <cell r="KA5222">
            <v>1000</v>
          </cell>
          <cell r="KB5222">
            <v>1</v>
          </cell>
          <cell r="KC5222">
            <v>40</v>
          </cell>
        </row>
        <row r="5223">
          <cell r="A5223" t="str">
            <v>231818</v>
          </cell>
          <cell r="KA5223">
            <v>500</v>
          </cell>
          <cell r="KB5223">
            <v>1</v>
          </cell>
          <cell r="KC5223">
            <v>20</v>
          </cell>
        </row>
        <row r="5224">
          <cell r="A5224" t="str">
            <v>231819</v>
          </cell>
          <cell r="KA5224">
            <v>1000</v>
          </cell>
          <cell r="KB5224">
            <v>1</v>
          </cell>
          <cell r="KC5224">
            <v>10</v>
          </cell>
        </row>
        <row r="5225">
          <cell r="A5225" t="str">
            <v>231821</v>
          </cell>
          <cell r="KA5225">
            <v>1000</v>
          </cell>
          <cell r="KB5225">
            <v>1</v>
          </cell>
          <cell r="KC5225">
            <v>20</v>
          </cell>
        </row>
        <row r="5226">
          <cell r="A5226" t="str">
            <v>231822</v>
          </cell>
          <cell r="KA5226">
            <v>500</v>
          </cell>
          <cell r="KB5226">
            <v>1</v>
          </cell>
          <cell r="KC5226">
            <v>27</v>
          </cell>
        </row>
        <row r="5227">
          <cell r="A5227" t="str">
            <v>231823</v>
          </cell>
          <cell r="KA5227">
            <v>500</v>
          </cell>
          <cell r="KB5227">
            <v>1</v>
          </cell>
          <cell r="KC5227">
            <v>20</v>
          </cell>
        </row>
        <row r="5228">
          <cell r="A5228" t="str">
            <v>231824</v>
          </cell>
          <cell r="KA5228">
            <v>1000</v>
          </cell>
          <cell r="KB5228">
            <v>1</v>
          </cell>
          <cell r="KC5228">
            <v>20</v>
          </cell>
        </row>
        <row r="5229">
          <cell r="A5229" t="str">
            <v>231827</v>
          </cell>
          <cell r="KA5229">
            <v>500</v>
          </cell>
          <cell r="KB5229">
            <v>1</v>
          </cell>
          <cell r="KC5229">
            <v>16</v>
          </cell>
        </row>
        <row r="5230">
          <cell r="A5230" t="str">
            <v>231828</v>
          </cell>
          <cell r="KA5230">
            <v>500</v>
          </cell>
          <cell r="KB5230">
            <v>1</v>
          </cell>
          <cell r="KC5230">
            <v>36</v>
          </cell>
        </row>
        <row r="5231">
          <cell r="A5231" t="str">
            <v>231829</v>
          </cell>
          <cell r="KA5231">
            <v>500</v>
          </cell>
          <cell r="KB5231">
            <v>1</v>
          </cell>
          <cell r="KC5231">
            <v>20</v>
          </cell>
        </row>
        <row r="5232">
          <cell r="A5232" t="str">
            <v>231830</v>
          </cell>
          <cell r="KA5232">
            <v>500</v>
          </cell>
          <cell r="KB5232">
            <v>1</v>
          </cell>
          <cell r="KC5232">
            <v>20</v>
          </cell>
        </row>
        <row r="5233">
          <cell r="A5233" t="str">
            <v>231833</v>
          </cell>
          <cell r="KA5233">
            <v>500</v>
          </cell>
          <cell r="KB5233">
            <v>1</v>
          </cell>
          <cell r="KC5233">
            <v>36</v>
          </cell>
        </row>
        <row r="5234">
          <cell r="A5234" t="str">
            <v>231838</v>
          </cell>
          <cell r="KA5234">
            <v>500</v>
          </cell>
          <cell r="KB5234">
            <v>1</v>
          </cell>
          <cell r="KC5234">
            <v>18</v>
          </cell>
        </row>
        <row r="5235">
          <cell r="A5235" t="str">
            <v>231847</v>
          </cell>
          <cell r="KA5235">
            <v>500</v>
          </cell>
          <cell r="KB5235">
            <v>1</v>
          </cell>
          <cell r="KC5235">
            <v>20</v>
          </cell>
        </row>
        <row r="5236">
          <cell r="A5236" t="str">
            <v>231848</v>
          </cell>
          <cell r="KA5236">
            <v>1000</v>
          </cell>
          <cell r="KB5236">
            <v>1</v>
          </cell>
          <cell r="KC5236">
            <v>70</v>
          </cell>
        </row>
        <row r="5237">
          <cell r="A5237" t="str">
            <v>231849</v>
          </cell>
          <cell r="KA5237">
            <v>500</v>
          </cell>
          <cell r="KB5237">
            <v>1</v>
          </cell>
          <cell r="KC5237">
            <v>20</v>
          </cell>
        </row>
        <row r="5238">
          <cell r="A5238" t="str">
            <v>231850</v>
          </cell>
          <cell r="KA5238">
            <v>500</v>
          </cell>
          <cell r="KB5238">
            <v>1</v>
          </cell>
          <cell r="KC5238">
            <v>18</v>
          </cell>
        </row>
        <row r="5239">
          <cell r="A5239" t="str">
            <v>231851</v>
          </cell>
          <cell r="KA5239">
            <v>500</v>
          </cell>
          <cell r="KB5239">
            <v>1</v>
          </cell>
          <cell r="KC5239">
            <v>18</v>
          </cell>
        </row>
        <row r="5240">
          <cell r="A5240" t="str">
            <v>231852</v>
          </cell>
          <cell r="KA5240">
            <v>500</v>
          </cell>
          <cell r="KB5240">
            <v>1</v>
          </cell>
          <cell r="KC5240">
            <v>18</v>
          </cell>
        </row>
        <row r="5241">
          <cell r="A5241" t="str">
            <v>231853</v>
          </cell>
          <cell r="KA5241">
            <v>500</v>
          </cell>
          <cell r="KB5241">
            <v>1</v>
          </cell>
          <cell r="KC5241">
            <v>27</v>
          </cell>
        </row>
        <row r="5242">
          <cell r="A5242" t="str">
            <v>231859</v>
          </cell>
          <cell r="KA5242">
            <v>500</v>
          </cell>
          <cell r="KB5242">
            <v>1</v>
          </cell>
          <cell r="KC5242">
            <v>18</v>
          </cell>
        </row>
        <row r="5243">
          <cell r="A5243" t="str">
            <v>231915</v>
          </cell>
          <cell r="KA5243">
            <v>500</v>
          </cell>
          <cell r="KB5243">
            <v>1</v>
          </cell>
          <cell r="KC5243">
            <v>20</v>
          </cell>
        </row>
        <row r="5244">
          <cell r="A5244" t="str">
            <v>232102</v>
          </cell>
          <cell r="KA5244">
            <v>1000</v>
          </cell>
          <cell r="KB5244">
            <v>1</v>
          </cell>
          <cell r="KC5244">
            <v>70</v>
          </cell>
        </row>
        <row r="5245">
          <cell r="A5245" t="str">
            <v>232103</v>
          </cell>
          <cell r="KA5245">
            <v>500</v>
          </cell>
          <cell r="KB5245">
            <v>1</v>
          </cell>
          <cell r="KC5245">
            <v>105</v>
          </cell>
        </row>
        <row r="5246">
          <cell r="A5246" t="str">
            <v>232104</v>
          </cell>
          <cell r="KA5246">
            <v>1000</v>
          </cell>
          <cell r="KB5246">
            <v>1</v>
          </cell>
          <cell r="KC5246">
            <v>36</v>
          </cell>
        </row>
        <row r="5247">
          <cell r="A5247" t="str">
            <v>232105</v>
          </cell>
          <cell r="KA5247">
            <v>500</v>
          </cell>
          <cell r="KB5247">
            <v>1</v>
          </cell>
          <cell r="KC5247">
            <v>72</v>
          </cell>
        </row>
        <row r="5248">
          <cell r="A5248" t="str">
            <v>232106</v>
          </cell>
          <cell r="KA5248">
            <v>500</v>
          </cell>
          <cell r="KB5248">
            <v>1</v>
          </cell>
          <cell r="KC5248">
            <v>27</v>
          </cell>
        </row>
        <row r="5249">
          <cell r="A5249" t="str">
            <v>232107</v>
          </cell>
          <cell r="KA5249">
            <v>250</v>
          </cell>
          <cell r="KB5249">
            <v>1</v>
          </cell>
          <cell r="KC5249">
            <v>27</v>
          </cell>
        </row>
        <row r="5250">
          <cell r="A5250" t="str">
            <v>232108</v>
          </cell>
          <cell r="KA5250">
            <v>500</v>
          </cell>
          <cell r="KB5250">
            <v>1</v>
          </cell>
          <cell r="KC5250">
            <v>140</v>
          </cell>
        </row>
        <row r="5251">
          <cell r="A5251" t="str">
            <v>232109</v>
          </cell>
          <cell r="KA5251">
            <v>250</v>
          </cell>
          <cell r="KB5251">
            <v>1</v>
          </cell>
          <cell r="KC5251">
            <v>10</v>
          </cell>
        </row>
        <row r="5252">
          <cell r="A5252" t="str">
            <v>232110</v>
          </cell>
          <cell r="KA5252">
            <v>1000</v>
          </cell>
          <cell r="KB5252">
            <v>1</v>
          </cell>
          <cell r="KC5252">
            <v>10</v>
          </cell>
        </row>
        <row r="5253">
          <cell r="A5253" t="str">
            <v>232114</v>
          </cell>
          <cell r="KA5253">
            <v>500</v>
          </cell>
          <cell r="KB5253">
            <v>1</v>
          </cell>
          <cell r="KC5253">
            <v>16</v>
          </cell>
        </row>
        <row r="5254">
          <cell r="A5254" t="str">
            <v>232115</v>
          </cell>
          <cell r="KA5254">
            <v>500</v>
          </cell>
          <cell r="KB5254">
            <v>1</v>
          </cell>
          <cell r="KC5254">
            <v>20</v>
          </cell>
        </row>
        <row r="5255">
          <cell r="A5255" t="str">
            <v>232118</v>
          </cell>
          <cell r="KA5255">
            <v>500</v>
          </cell>
          <cell r="KB5255">
            <v>1</v>
          </cell>
          <cell r="KC5255">
            <v>10</v>
          </cell>
        </row>
        <row r="5256">
          <cell r="A5256" t="str">
            <v>232119</v>
          </cell>
          <cell r="KA5256">
            <v>500</v>
          </cell>
          <cell r="KB5256">
            <v>1</v>
          </cell>
          <cell r="KC5256">
            <v>30</v>
          </cell>
        </row>
        <row r="5257">
          <cell r="A5257" t="str">
            <v>232120</v>
          </cell>
          <cell r="KA5257">
            <v>500</v>
          </cell>
          <cell r="KB5257">
            <v>1</v>
          </cell>
          <cell r="KC5257">
            <v>18</v>
          </cell>
        </row>
        <row r="5258">
          <cell r="A5258" t="str">
            <v>232122</v>
          </cell>
          <cell r="KA5258">
            <v>500</v>
          </cell>
          <cell r="KB5258">
            <v>1</v>
          </cell>
          <cell r="KC5258">
            <v>20</v>
          </cell>
        </row>
        <row r="5259">
          <cell r="A5259" t="str">
            <v>232123</v>
          </cell>
          <cell r="KA5259">
            <v>500</v>
          </cell>
          <cell r="KB5259">
            <v>1</v>
          </cell>
          <cell r="KC5259">
            <v>18</v>
          </cell>
        </row>
        <row r="5260">
          <cell r="A5260" t="str">
            <v>232124</v>
          </cell>
          <cell r="KA5260">
            <v>500</v>
          </cell>
          <cell r="KB5260">
            <v>1</v>
          </cell>
          <cell r="KC5260">
            <v>27</v>
          </cell>
        </row>
        <row r="5261">
          <cell r="A5261" t="str">
            <v>232125</v>
          </cell>
          <cell r="KA5261">
            <v>250</v>
          </cell>
          <cell r="KB5261">
            <v>1</v>
          </cell>
          <cell r="KC5261">
            <v>18</v>
          </cell>
        </row>
        <row r="5262">
          <cell r="A5262" t="str">
            <v>231861</v>
          </cell>
          <cell r="KA5262">
            <v>500</v>
          </cell>
          <cell r="KB5262">
            <v>1</v>
          </cell>
          <cell r="KC5262">
            <v>9</v>
          </cell>
        </row>
        <row r="5263">
          <cell r="A5263" t="str">
            <v>231841</v>
          </cell>
          <cell r="KA5263">
            <v>500</v>
          </cell>
          <cell r="KB5263">
            <v>1</v>
          </cell>
          <cell r="KC5263">
            <v>36</v>
          </cell>
        </row>
        <row r="5264">
          <cell r="A5264" t="str">
            <v>231842</v>
          </cell>
          <cell r="KA5264">
            <v>500</v>
          </cell>
          <cell r="KB5264">
            <v>1</v>
          </cell>
          <cell r="KC5264">
            <v>20</v>
          </cell>
        </row>
        <row r="5265">
          <cell r="A5265" t="str">
            <v>231843</v>
          </cell>
          <cell r="KA5265">
            <v>500</v>
          </cell>
          <cell r="KB5265">
            <v>1</v>
          </cell>
          <cell r="KC5265">
            <v>18</v>
          </cell>
        </row>
        <row r="5266">
          <cell r="A5266" t="str">
            <v>231844</v>
          </cell>
          <cell r="KA5266">
            <v>500</v>
          </cell>
          <cell r="KB5266">
            <v>1</v>
          </cell>
          <cell r="KC5266">
            <v>18</v>
          </cell>
        </row>
        <row r="5267">
          <cell r="A5267" t="str">
            <v>231845</v>
          </cell>
          <cell r="KA5267">
            <v>500</v>
          </cell>
          <cell r="KB5267">
            <v>1</v>
          </cell>
          <cell r="KC5267">
            <v>20</v>
          </cell>
        </row>
        <row r="5268">
          <cell r="A5268" t="str">
            <v>231865</v>
          </cell>
          <cell r="KA5268">
            <v>500</v>
          </cell>
          <cell r="KB5268">
            <v>1</v>
          </cell>
          <cell r="KC5268">
            <v>10</v>
          </cell>
        </row>
        <row r="5269">
          <cell r="A5269" t="str">
            <v>231866</v>
          </cell>
          <cell r="KA5269">
            <v>250</v>
          </cell>
          <cell r="KB5269">
            <v>1</v>
          </cell>
          <cell r="KC5269">
            <v>36</v>
          </cell>
        </row>
        <row r="5270">
          <cell r="A5270" t="str">
            <v>231874</v>
          </cell>
          <cell r="KA5270">
            <v>250</v>
          </cell>
          <cell r="KB5270">
            <v>1</v>
          </cell>
          <cell r="KC5270">
            <v>36</v>
          </cell>
        </row>
        <row r="5271">
          <cell r="A5271" t="str">
            <v>231877</v>
          </cell>
          <cell r="KA5271">
            <v>500</v>
          </cell>
          <cell r="KB5271">
            <v>1</v>
          </cell>
          <cell r="KC5271">
            <v>27</v>
          </cell>
        </row>
        <row r="5272">
          <cell r="A5272" t="str">
            <v>231878</v>
          </cell>
          <cell r="KA5272">
            <v>500</v>
          </cell>
          <cell r="KB5272">
            <v>4</v>
          </cell>
          <cell r="KC5272">
            <v>20</v>
          </cell>
        </row>
        <row r="5273">
          <cell r="A5273" t="str">
            <v>231890</v>
          </cell>
          <cell r="KA5273">
            <v>250</v>
          </cell>
          <cell r="KB5273">
            <v>1</v>
          </cell>
          <cell r="KC5273">
            <v>18</v>
          </cell>
        </row>
        <row r="5274">
          <cell r="A5274" t="str">
            <v>231899</v>
          </cell>
          <cell r="KA5274">
            <v>500</v>
          </cell>
          <cell r="KB5274">
            <v>1</v>
          </cell>
          <cell r="KC5274">
            <v>105</v>
          </cell>
        </row>
        <row r="5275">
          <cell r="A5275" t="str">
            <v>231911</v>
          </cell>
          <cell r="KA5275">
            <v>500</v>
          </cell>
          <cell r="KB5275">
            <v>1</v>
          </cell>
          <cell r="KC5275">
            <v>180</v>
          </cell>
        </row>
        <row r="5276">
          <cell r="A5276" t="str">
            <v>231912</v>
          </cell>
          <cell r="KA5276">
            <v>500</v>
          </cell>
          <cell r="KB5276">
            <v>1</v>
          </cell>
          <cell r="KC5276">
            <v>40</v>
          </cell>
        </row>
        <row r="5277">
          <cell r="A5277" t="str">
            <v>C22030</v>
          </cell>
          <cell r="KA5277">
            <v>500</v>
          </cell>
          <cell r="KB5277">
            <v>1</v>
          </cell>
          <cell r="KC5277">
            <v>30</v>
          </cell>
        </row>
        <row r="5278">
          <cell r="A5278" t="str">
            <v>G00916</v>
          </cell>
          <cell r="KA5278">
            <v>500</v>
          </cell>
          <cell r="KB5278">
            <v>1</v>
          </cell>
          <cell r="KC5278">
            <v>40</v>
          </cell>
        </row>
        <row r="5279">
          <cell r="A5279" t="str">
            <v>G00917</v>
          </cell>
          <cell r="KA5279">
            <v>500</v>
          </cell>
          <cell r="KB5279">
            <v>1</v>
          </cell>
          <cell r="KC5279">
            <v>30</v>
          </cell>
        </row>
        <row r="5280">
          <cell r="A5280" t="str">
            <v>G00918</v>
          </cell>
          <cell r="KA5280">
            <v>500</v>
          </cell>
          <cell r="KB5280">
            <v>1</v>
          </cell>
          <cell r="KC5280">
            <v>30</v>
          </cell>
        </row>
        <row r="5281">
          <cell r="A5281" t="str">
            <v>S00501</v>
          </cell>
          <cell r="KA5281">
            <v>500</v>
          </cell>
          <cell r="KB5281">
            <v>1</v>
          </cell>
          <cell r="KC5281">
            <v>20</v>
          </cell>
        </row>
        <row r="5282">
          <cell r="A5282" t="str">
            <v>S00288</v>
          </cell>
          <cell r="KA5282">
            <v>500</v>
          </cell>
          <cell r="KB5282">
            <v>1</v>
          </cell>
          <cell r="KC5282">
            <v>18</v>
          </cell>
        </row>
        <row r="5283">
          <cell r="A5283" t="str">
            <v>S00290</v>
          </cell>
          <cell r="KA5283">
            <v>500</v>
          </cell>
          <cell r="KB5283">
            <v>1</v>
          </cell>
          <cell r="KC5283">
            <v>70</v>
          </cell>
        </row>
        <row r="5284">
          <cell r="A5284" t="str">
            <v>S00293</v>
          </cell>
          <cell r="KA5284">
            <v>25</v>
          </cell>
          <cell r="KB5284">
            <v>1</v>
          </cell>
          <cell r="KC5284">
            <v>1540</v>
          </cell>
        </row>
        <row r="5285">
          <cell r="A5285" t="str">
            <v>S00333</v>
          </cell>
          <cell r="KA5285">
            <v>500</v>
          </cell>
          <cell r="KB5285">
            <v>1</v>
          </cell>
          <cell r="KC5285">
            <v>105</v>
          </cell>
        </row>
        <row r="5286">
          <cell r="A5286" t="str">
            <v>S00334</v>
          </cell>
          <cell r="KA5286">
            <v>500</v>
          </cell>
          <cell r="KB5286">
            <v>1</v>
          </cell>
          <cell r="KC5286">
            <v>70</v>
          </cell>
        </row>
        <row r="5287">
          <cell r="A5287" t="str">
            <v>S00818</v>
          </cell>
          <cell r="KA5287">
            <v>500</v>
          </cell>
          <cell r="KB5287">
            <v>1</v>
          </cell>
          <cell r="KC5287">
            <v>105</v>
          </cell>
        </row>
        <row r="5288">
          <cell r="A5288" t="str">
            <v>S00265</v>
          </cell>
          <cell r="KA5288">
            <v>500</v>
          </cell>
          <cell r="KB5288">
            <v>1</v>
          </cell>
          <cell r="KC5288">
            <v>20</v>
          </cell>
        </row>
        <row r="5289">
          <cell r="A5289" t="str">
            <v>S00016</v>
          </cell>
          <cell r="KA5289">
            <v>500</v>
          </cell>
          <cell r="KB5289">
            <v>1</v>
          </cell>
          <cell r="KC5289">
            <v>36</v>
          </cell>
        </row>
        <row r="5290">
          <cell r="A5290" t="str">
            <v>S00017</v>
          </cell>
          <cell r="KA5290">
            <v>500</v>
          </cell>
          <cell r="KB5290">
            <v>1</v>
          </cell>
          <cell r="KC5290">
            <v>20</v>
          </cell>
        </row>
        <row r="5291">
          <cell r="A5291" t="str">
            <v>S00051</v>
          </cell>
          <cell r="KA5291">
            <v>500</v>
          </cell>
          <cell r="KB5291">
            <v>1</v>
          </cell>
          <cell r="KC5291">
            <v>70</v>
          </cell>
        </row>
        <row r="5292">
          <cell r="A5292" t="str">
            <v>S00056</v>
          </cell>
          <cell r="KA5292">
            <v>500</v>
          </cell>
          <cell r="KB5292">
            <v>1</v>
          </cell>
          <cell r="KC5292">
            <v>70</v>
          </cell>
        </row>
        <row r="5293">
          <cell r="A5293" t="str">
            <v>S00165</v>
          </cell>
          <cell r="KA5293">
            <v>1000</v>
          </cell>
          <cell r="KB5293">
            <v>1</v>
          </cell>
          <cell r="KC5293">
            <v>90</v>
          </cell>
        </row>
        <row r="5294">
          <cell r="A5294" t="str">
            <v>S00166</v>
          </cell>
          <cell r="KA5294">
            <v>1000</v>
          </cell>
          <cell r="KB5294">
            <v>1</v>
          </cell>
          <cell r="KC5294">
            <v>90</v>
          </cell>
        </row>
        <row r="5295">
          <cell r="A5295" t="str">
            <v>S00182</v>
          </cell>
          <cell r="KA5295">
            <v>500</v>
          </cell>
          <cell r="KB5295">
            <v>1</v>
          </cell>
          <cell r="KC5295">
            <v>70</v>
          </cell>
        </row>
        <row r="5296">
          <cell r="A5296" t="str">
            <v>S00195</v>
          </cell>
          <cell r="KA5296">
            <v>500</v>
          </cell>
          <cell r="KB5296">
            <v>1</v>
          </cell>
          <cell r="KC5296">
            <v>20</v>
          </cell>
        </row>
        <row r="5297">
          <cell r="A5297" t="str">
            <v>S00200</v>
          </cell>
          <cell r="KA5297">
            <v>500</v>
          </cell>
          <cell r="KB5297">
            <v>1</v>
          </cell>
          <cell r="KC5297">
            <v>10</v>
          </cell>
        </row>
        <row r="5298">
          <cell r="A5298" t="str">
            <v>S00053</v>
          </cell>
          <cell r="KA5298">
            <v>200</v>
          </cell>
          <cell r="KB5298">
            <v>6</v>
          </cell>
          <cell r="KC5298">
            <v>16</v>
          </cell>
        </row>
        <row r="5299">
          <cell r="A5299" t="str">
            <v>S00018</v>
          </cell>
          <cell r="KA5299">
            <v>500</v>
          </cell>
          <cell r="KB5299">
            <v>1</v>
          </cell>
          <cell r="KC5299">
            <v>70</v>
          </cell>
        </row>
        <row r="5300">
          <cell r="A5300" t="str">
            <v>S00019</v>
          </cell>
          <cell r="KA5300">
            <v>1000</v>
          </cell>
          <cell r="KB5300">
            <v>1</v>
          </cell>
          <cell r="KC5300">
            <v>90</v>
          </cell>
        </row>
        <row r="5301">
          <cell r="A5301" t="str">
            <v>S00055</v>
          </cell>
          <cell r="KA5301">
            <v>500</v>
          </cell>
          <cell r="KB5301">
            <v>1</v>
          </cell>
          <cell r="KC5301">
            <v>70</v>
          </cell>
        </row>
        <row r="5302">
          <cell r="A5302" t="str">
            <v>S00101</v>
          </cell>
          <cell r="KA5302">
            <v>500</v>
          </cell>
          <cell r="KB5302">
            <v>1</v>
          </cell>
          <cell r="KC5302">
            <v>20</v>
          </cell>
        </row>
        <row r="5303">
          <cell r="A5303" t="str">
            <v>S00102</v>
          </cell>
          <cell r="KA5303">
            <v>500</v>
          </cell>
          <cell r="KB5303">
            <v>1</v>
          </cell>
          <cell r="KC5303">
            <v>20</v>
          </cell>
        </row>
        <row r="5304">
          <cell r="A5304" t="str">
            <v>S00106</v>
          </cell>
          <cell r="KA5304">
            <v>500</v>
          </cell>
          <cell r="KB5304">
            <v>1</v>
          </cell>
          <cell r="KC5304">
            <v>20</v>
          </cell>
        </row>
        <row r="5305">
          <cell r="A5305" t="str">
            <v>S00215</v>
          </cell>
          <cell r="KA5305">
            <v>1000</v>
          </cell>
          <cell r="KB5305">
            <v>1</v>
          </cell>
          <cell r="KC5305">
            <v>10</v>
          </cell>
        </row>
        <row r="5306">
          <cell r="A5306" t="str">
            <v>S00233</v>
          </cell>
          <cell r="KA5306">
            <v>25</v>
          </cell>
          <cell r="KB5306">
            <v>1</v>
          </cell>
          <cell r="KC5306">
            <v>840</v>
          </cell>
        </row>
        <row r="5307">
          <cell r="A5307" t="str">
            <v>S00337</v>
          </cell>
          <cell r="KA5307">
            <v>500</v>
          </cell>
          <cell r="KB5307">
            <v>1</v>
          </cell>
          <cell r="KC5307">
            <v>70</v>
          </cell>
        </row>
        <row r="5308">
          <cell r="A5308" t="str">
            <v>S00294</v>
          </cell>
          <cell r="KA5308">
            <v>25</v>
          </cell>
          <cell r="KB5308">
            <v>1</v>
          </cell>
          <cell r="KC5308">
            <v>840</v>
          </cell>
        </row>
        <row r="5309">
          <cell r="A5309" t="str">
            <v>S00291</v>
          </cell>
          <cell r="KA5309">
            <v>500</v>
          </cell>
          <cell r="KB5309">
            <v>1</v>
          </cell>
          <cell r="KC5309">
            <v>20</v>
          </cell>
        </row>
        <row r="5310">
          <cell r="A5310" t="str">
            <v>S00292</v>
          </cell>
          <cell r="KA5310">
            <v>500</v>
          </cell>
          <cell r="KB5310">
            <v>1</v>
          </cell>
          <cell r="KC5310">
            <v>18</v>
          </cell>
        </row>
        <row r="5311">
          <cell r="A5311" t="str">
            <v>S00490</v>
          </cell>
          <cell r="KA5311">
            <v>500</v>
          </cell>
          <cell r="KB5311">
            <v>1</v>
          </cell>
          <cell r="KC5311">
            <v>10</v>
          </cell>
        </row>
        <row r="5312">
          <cell r="A5312" t="str">
            <v>S00437</v>
          </cell>
          <cell r="KA5312">
            <v>500</v>
          </cell>
          <cell r="KB5312">
            <v>1</v>
          </cell>
          <cell r="KC5312">
            <v>18</v>
          </cell>
        </row>
        <row r="5313">
          <cell r="A5313" t="str">
            <v>S00545</v>
          </cell>
          <cell r="KA5313">
            <v>500</v>
          </cell>
          <cell r="KB5313">
            <v>1</v>
          </cell>
          <cell r="KC5313">
            <v>70</v>
          </cell>
        </row>
        <row r="5314">
          <cell r="A5314" t="str">
            <v>S00919</v>
          </cell>
          <cell r="KA5314">
            <v>500</v>
          </cell>
          <cell r="KB5314">
            <v>1</v>
          </cell>
          <cell r="KC5314">
            <v>20</v>
          </cell>
        </row>
        <row r="5315">
          <cell r="A5315" t="str">
            <v>S01310</v>
          </cell>
          <cell r="KA5315">
            <v>500</v>
          </cell>
          <cell r="KB5315">
            <v>1</v>
          </cell>
          <cell r="KC5315">
            <v>20</v>
          </cell>
        </row>
        <row r="5316">
          <cell r="A5316" t="str">
            <v>T00019</v>
          </cell>
          <cell r="KA5316">
            <v>500</v>
          </cell>
          <cell r="KB5316">
            <v>1</v>
          </cell>
          <cell r="KC5316">
            <v>102</v>
          </cell>
        </row>
        <row r="5317">
          <cell r="A5317" t="str">
            <v>U20038</v>
          </cell>
          <cell r="KA5317">
            <v>50</v>
          </cell>
          <cell r="KB5317">
            <v>1</v>
          </cell>
          <cell r="KC5317">
            <v>1</v>
          </cell>
        </row>
        <row r="5318">
          <cell r="A5318" t="str">
            <v>U20136</v>
          </cell>
          <cell r="KA5318">
            <v>50</v>
          </cell>
          <cell r="KB5318">
            <v>1</v>
          </cell>
          <cell r="KC5318">
            <v>1</v>
          </cell>
        </row>
        <row r="5319">
          <cell r="A5319" t="str">
            <v>U20703</v>
          </cell>
          <cell r="KA5319">
            <v>50</v>
          </cell>
          <cell r="KB5319">
            <v>1</v>
          </cell>
          <cell r="KC5319">
            <v>1</v>
          </cell>
        </row>
        <row r="5320">
          <cell r="A5320" t="str">
            <v>U20836</v>
          </cell>
          <cell r="KA5320">
            <v>50</v>
          </cell>
          <cell r="KB5320">
            <v>1</v>
          </cell>
          <cell r="KC5320">
            <v>1</v>
          </cell>
        </row>
        <row r="5321">
          <cell r="A5321" t="str">
            <v>U21139</v>
          </cell>
          <cell r="KA5321">
            <v>50</v>
          </cell>
          <cell r="KB5321">
            <v>1</v>
          </cell>
          <cell r="KC5321">
            <v>1</v>
          </cell>
        </row>
        <row r="5322">
          <cell r="A5322" t="str">
            <v>G00896</v>
          </cell>
          <cell r="KA5322">
            <v>500</v>
          </cell>
          <cell r="KB5322">
            <v>1</v>
          </cell>
          <cell r="KC5322">
            <v>20</v>
          </cell>
        </row>
        <row r="5323">
          <cell r="A5323" t="str">
            <v>C21574</v>
          </cell>
          <cell r="KA5323">
            <v>500</v>
          </cell>
          <cell r="KB5323">
            <v>1</v>
          </cell>
          <cell r="KC5323">
            <v>20</v>
          </cell>
        </row>
        <row r="5324">
          <cell r="A5324" t="str">
            <v>231914</v>
          </cell>
          <cell r="KA5324">
            <v>500</v>
          </cell>
          <cell r="KB5324">
            <v>1</v>
          </cell>
          <cell r="KC5324">
            <v>40</v>
          </cell>
        </row>
        <row r="5325">
          <cell r="A5325" t="str">
            <v>230540</v>
          </cell>
          <cell r="KA5325">
            <v>250</v>
          </cell>
          <cell r="KB5325">
            <v>1</v>
          </cell>
          <cell r="KC5325">
            <v>18</v>
          </cell>
        </row>
        <row r="5326">
          <cell r="A5326" t="str">
            <v>231400</v>
          </cell>
          <cell r="KA5326">
            <v>500</v>
          </cell>
          <cell r="KB5326">
            <v>1</v>
          </cell>
          <cell r="KC5326">
            <v>105</v>
          </cell>
        </row>
        <row r="5327">
          <cell r="A5327" t="str">
            <v>222831</v>
          </cell>
          <cell r="KA5327">
            <v>250</v>
          </cell>
          <cell r="KB5327">
            <v>1</v>
          </cell>
          <cell r="KC5327">
            <v>36</v>
          </cell>
        </row>
        <row r="5328">
          <cell r="A5328" t="str">
            <v>223040</v>
          </cell>
          <cell r="KA5328">
            <v>500</v>
          </cell>
          <cell r="KB5328">
            <v>1</v>
          </cell>
          <cell r="KC5328">
            <v>20</v>
          </cell>
        </row>
        <row r="5329">
          <cell r="A5329" t="str">
            <v>222500</v>
          </cell>
          <cell r="KA5329">
            <v>500</v>
          </cell>
          <cell r="KB5329">
            <v>1</v>
          </cell>
          <cell r="KC5329">
            <v>105</v>
          </cell>
        </row>
        <row r="5330">
          <cell r="A5330" t="str">
            <v>222501</v>
          </cell>
          <cell r="KA5330">
            <v>500</v>
          </cell>
          <cell r="KB5330">
            <v>1</v>
          </cell>
          <cell r="KC5330">
            <v>20</v>
          </cell>
        </row>
        <row r="5331">
          <cell r="A5331" t="str">
            <v>222818</v>
          </cell>
          <cell r="KA5331">
            <v>500</v>
          </cell>
          <cell r="KB5331">
            <v>1</v>
          </cell>
          <cell r="KC5331">
            <v>20</v>
          </cell>
        </row>
        <row r="5332">
          <cell r="A5332" t="str">
            <v>222823</v>
          </cell>
          <cell r="KA5332">
            <v>500</v>
          </cell>
          <cell r="KB5332">
            <v>1</v>
          </cell>
          <cell r="KC5332">
            <v>18</v>
          </cell>
        </row>
        <row r="5333">
          <cell r="A5333" t="str">
            <v>230020</v>
          </cell>
          <cell r="KA5333">
            <v>1000</v>
          </cell>
          <cell r="KB5333">
            <v>1</v>
          </cell>
          <cell r="KC5333">
            <v>70</v>
          </cell>
        </row>
        <row r="5334">
          <cell r="A5334" t="str">
            <v>222503</v>
          </cell>
          <cell r="KA5334">
            <v>500</v>
          </cell>
          <cell r="KB5334">
            <v>1</v>
          </cell>
          <cell r="KC5334">
            <v>27</v>
          </cell>
        </row>
        <row r="5335">
          <cell r="A5335" t="str">
            <v>222504</v>
          </cell>
          <cell r="KA5335">
            <v>500</v>
          </cell>
          <cell r="KB5335">
            <v>1</v>
          </cell>
          <cell r="KC5335">
            <v>105</v>
          </cell>
        </row>
        <row r="5336">
          <cell r="A5336" t="str">
            <v>222608</v>
          </cell>
          <cell r="KA5336">
            <v>250</v>
          </cell>
          <cell r="KB5336">
            <v>1</v>
          </cell>
          <cell r="KC5336">
            <v>10</v>
          </cell>
        </row>
        <row r="5337">
          <cell r="A5337" t="str">
            <v>222730</v>
          </cell>
          <cell r="KA5337">
            <v>250</v>
          </cell>
          <cell r="KB5337">
            <v>1</v>
          </cell>
          <cell r="KC5337">
            <v>36</v>
          </cell>
        </row>
        <row r="5338">
          <cell r="A5338" t="str">
            <v>222810</v>
          </cell>
          <cell r="KA5338">
            <v>500</v>
          </cell>
          <cell r="KB5338">
            <v>1</v>
          </cell>
          <cell r="KC5338">
            <v>105</v>
          </cell>
        </row>
        <row r="5339">
          <cell r="A5339" t="str">
            <v>222329</v>
          </cell>
          <cell r="KA5339">
            <v>500</v>
          </cell>
          <cell r="KB5339">
            <v>1</v>
          </cell>
          <cell r="KC5339">
            <v>18</v>
          </cell>
        </row>
        <row r="5340">
          <cell r="A5340" t="str">
            <v>222600</v>
          </cell>
          <cell r="KA5340">
            <v>500</v>
          </cell>
          <cell r="KB5340">
            <v>1</v>
          </cell>
          <cell r="KC5340">
            <v>105</v>
          </cell>
        </row>
        <row r="5341">
          <cell r="A5341" t="str">
            <v>222601</v>
          </cell>
          <cell r="KA5341">
            <v>500</v>
          </cell>
          <cell r="KB5341">
            <v>1</v>
          </cell>
          <cell r="KC5341">
            <v>30</v>
          </cell>
        </row>
        <row r="5342">
          <cell r="A5342" t="str">
            <v>222602</v>
          </cell>
          <cell r="KA5342">
            <v>500</v>
          </cell>
          <cell r="KB5342">
            <v>1</v>
          </cell>
          <cell r="KC5342">
            <v>20</v>
          </cell>
        </row>
        <row r="5343">
          <cell r="A5343" t="str">
            <v>222603</v>
          </cell>
          <cell r="KA5343">
            <v>500</v>
          </cell>
          <cell r="KB5343">
            <v>1</v>
          </cell>
          <cell r="KC5343">
            <v>105</v>
          </cell>
        </row>
        <row r="5344">
          <cell r="A5344" t="str">
            <v>222604</v>
          </cell>
          <cell r="KA5344">
            <v>500</v>
          </cell>
          <cell r="KB5344">
            <v>1</v>
          </cell>
          <cell r="KC5344">
            <v>27</v>
          </cell>
        </row>
        <row r="5345">
          <cell r="A5345" t="str">
            <v>222605</v>
          </cell>
          <cell r="KA5345">
            <v>250</v>
          </cell>
          <cell r="KB5345">
            <v>1</v>
          </cell>
          <cell r="KC5345">
            <v>36</v>
          </cell>
        </row>
        <row r="5346">
          <cell r="A5346" t="str">
            <v>222606</v>
          </cell>
          <cell r="KA5346">
            <v>500</v>
          </cell>
          <cell r="KB5346">
            <v>1</v>
          </cell>
          <cell r="KC5346">
            <v>18</v>
          </cell>
        </row>
        <row r="5347">
          <cell r="A5347" t="str">
            <v>222309</v>
          </cell>
          <cell r="KA5347">
            <v>500</v>
          </cell>
          <cell r="KB5347">
            <v>1</v>
          </cell>
          <cell r="KC5347">
            <v>105</v>
          </cell>
        </row>
        <row r="5348">
          <cell r="A5348" t="str">
            <v>222310</v>
          </cell>
          <cell r="KA5348">
            <v>500</v>
          </cell>
          <cell r="KB5348">
            <v>1</v>
          </cell>
          <cell r="KC5348">
            <v>105</v>
          </cell>
        </row>
        <row r="5349">
          <cell r="A5349" t="str">
            <v>222312</v>
          </cell>
          <cell r="KA5349">
            <v>1000</v>
          </cell>
          <cell r="KB5349">
            <v>1</v>
          </cell>
          <cell r="KC5349">
            <v>20</v>
          </cell>
        </row>
        <row r="5350">
          <cell r="A5350" t="str">
            <v>222227</v>
          </cell>
          <cell r="KA5350">
            <v>500</v>
          </cell>
          <cell r="KB5350">
            <v>1</v>
          </cell>
          <cell r="KC5350">
            <v>10</v>
          </cell>
        </row>
        <row r="5351">
          <cell r="A5351" t="str">
            <v>222228</v>
          </cell>
          <cell r="KA5351">
            <v>500</v>
          </cell>
          <cell r="KB5351">
            <v>1</v>
          </cell>
          <cell r="KC5351">
            <v>20</v>
          </cell>
        </row>
        <row r="5352">
          <cell r="A5352" t="str">
            <v>222230</v>
          </cell>
          <cell r="KA5352">
            <v>500</v>
          </cell>
          <cell r="KB5352">
            <v>1</v>
          </cell>
          <cell r="KC5352">
            <v>20</v>
          </cell>
        </row>
        <row r="5353">
          <cell r="A5353" t="str">
            <v>222221</v>
          </cell>
          <cell r="KA5353">
            <v>500</v>
          </cell>
          <cell r="KB5353">
            <v>1</v>
          </cell>
          <cell r="KC5353">
            <v>27</v>
          </cell>
        </row>
        <row r="5354">
          <cell r="A5354" t="str">
            <v>222222</v>
          </cell>
          <cell r="KA5354">
            <v>250</v>
          </cell>
          <cell r="KB5354">
            <v>1</v>
          </cell>
          <cell r="KC5354">
            <v>27</v>
          </cell>
        </row>
        <row r="5355">
          <cell r="A5355" t="str">
            <v>222170</v>
          </cell>
          <cell r="KA5355">
            <v>500</v>
          </cell>
          <cell r="KB5355">
            <v>4</v>
          </cell>
          <cell r="KC5355">
            <v>20</v>
          </cell>
        </row>
        <row r="5356">
          <cell r="A5356" t="str">
            <v>222225</v>
          </cell>
          <cell r="KA5356">
            <v>500</v>
          </cell>
          <cell r="KB5356">
            <v>1</v>
          </cell>
          <cell r="KC5356">
            <v>30</v>
          </cell>
        </row>
        <row r="5357">
          <cell r="A5357" t="str">
            <v>222122</v>
          </cell>
          <cell r="KA5357">
            <v>500</v>
          </cell>
          <cell r="KB5357">
            <v>1</v>
          </cell>
          <cell r="KC5357">
            <v>10</v>
          </cell>
        </row>
        <row r="5358">
          <cell r="A5358" t="str">
            <v>222123</v>
          </cell>
          <cell r="KA5358">
            <v>500</v>
          </cell>
          <cell r="KB5358">
            <v>1</v>
          </cell>
          <cell r="KC5358">
            <v>18</v>
          </cell>
        </row>
        <row r="5359">
          <cell r="A5359" t="str">
            <v>222124</v>
          </cell>
          <cell r="KA5359">
            <v>500</v>
          </cell>
          <cell r="KB5359">
            <v>1</v>
          </cell>
          <cell r="KC5359">
            <v>20</v>
          </cell>
        </row>
        <row r="5360">
          <cell r="A5360" t="str">
            <v>222125</v>
          </cell>
          <cell r="KA5360">
            <v>500</v>
          </cell>
          <cell r="KB5360">
            <v>1</v>
          </cell>
          <cell r="KC5360">
            <v>18</v>
          </cell>
        </row>
        <row r="5361">
          <cell r="A5361" t="str">
            <v>222126</v>
          </cell>
          <cell r="KA5361">
            <v>500</v>
          </cell>
          <cell r="KB5361">
            <v>1</v>
          </cell>
          <cell r="KC5361">
            <v>27</v>
          </cell>
        </row>
        <row r="5362">
          <cell r="A5362" t="str">
            <v>222127</v>
          </cell>
          <cell r="KA5362">
            <v>250</v>
          </cell>
          <cell r="KB5362">
            <v>1</v>
          </cell>
          <cell r="KC5362">
            <v>36</v>
          </cell>
        </row>
        <row r="5363">
          <cell r="A5363" t="str">
            <v>222128</v>
          </cell>
          <cell r="KA5363">
            <v>1000</v>
          </cell>
          <cell r="KB5363">
            <v>1</v>
          </cell>
          <cell r="KC5363">
            <v>60</v>
          </cell>
        </row>
        <row r="5364">
          <cell r="A5364" t="str">
            <v>222129</v>
          </cell>
          <cell r="KA5364">
            <v>250</v>
          </cell>
          <cell r="KB5364">
            <v>1</v>
          </cell>
          <cell r="KC5364">
            <v>36</v>
          </cell>
        </row>
        <row r="5365">
          <cell r="A5365" t="str">
            <v>222130</v>
          </cell>
          <cell r="KA5365">
            <v>250</v>
          </cell>
          <cell r="KB5365">
            <v>1</v>
          </cell>
          <cell r="KC5365">
            <v>20</v>
          </cell>
        </row>
        <row r="5366">
          <cell r="A5366" t="str">
            <v>222131</v>
          </cell>
          <cell r="KA5366">
            <v>500</v>
          </cell>
          <cell r="KB5366">
            <v>1</v>
          </cell>
          <cell r="KC5366">
            <v>20</v>
          </cell>
        </row>
        <row r="5367">
          <cell r="A5367" t="str">
            <v>222132</v>
          </cell>
          <cell r="KA5367">
            <v>500</v>
          </cell>
          <cell r="KB5367">
            <v>1</v>
          </cell>
          <cell r="KC5367">
            <v>18</v>
          </cell>
        </row>
        <row r="5368">
          <cell r="A5368" t="str">
            <v>222133</v>
          </cell>
          <cell r="KA5368">
            <v>500</v>
          </cell>
          <cell r="KB5368">
            <v>1</v>
          </cell>
          <cell r="KC5368">
            <v>20</v>
          </cell>
        </row>
        <row r="5369">
          <cell r="A5369" t="str">
            <v>222134</v>
          </cell>
          <cell r="KA5369">
            <v>250</v>
          </cell>
          <cell r="KB5369">
            <v>1</v>
          </cell>
          <cell r="KC5369">
            <v>18</v>
          </cell>
        </row>
        <row r="5370">
          <cell r="A5370" t="str">
            <v>222135</v>
          </cell>
          <cell r="KA5370">
            <v>500</v>
          </cell>
          <cell r="KB5370">
            <v>1</v>
          </cell>
          <cell r="KC5370">
            <v>10</v>
          </cell>
        </row>
        <row r="5371">
          <cell r="A5371" t="str">
            <v>222108</v>
          </cell>
          <cell r="KA5371">
            <v>500</v>
          </cell>
          <cell r="KB5371">
            <v>1</v>
          </cell>
          <cell r="KC5371">
            <v>20</v>
          </cell>
        </row>
        <row r="5372">
          <cell r="A5372" t="str">
            <v>222109</v>
          </cell>
          <cell r="KA5372">
            <v>500</v>
          </cell>
          <cell r="KB5372">
            <v>1</v>
          </cell>
          <cell r="KC5372">
            <v>20</v>
          </cell>
        </row>
        <row r="5373">
          <cell r="A5373" t="str">
            <v>222110</v>
          </cell>
          <cell r="KA5373">
            <v>500</v>
          </cell>
          <cell r="KB5373">
            <v>1</v>
          </cell>
          <cell r="KC5373">
            <v>30</v>
          </cell>
        </row>
        <row r="5374">
          <cell r="A5374" t="str">
            <v>222111</v>
          </cell>
          <cell r="KA5374">
            <v>500</v>
          </cell>
          <cell r="KB5374">
            <v>1</v>
          </cell>
          <cell r="KC5374">
            <v>18</v>
          </cell>
        </row>
        <row r="5375">
          <cell r="A5375" t="str">
            <v>222112</v>
          </cell>
          <cell r="KA5375">
            <v>500</v>
          </cell>
          <cell r="KB5375">
            <v>1</v>
          </cell>
          <cell r="KC5375">
            <v>10</v>
          </cell>
        </row>
        <row r="5376">
          <cell r="A5376" t="str">
            <v>222113</v>
          </cell>
          <cell r="KA5376">
            <v>500</v>
          </cell>
          <cell r="KB5376">
            <v>1</v>
          </cell>
          <cell r="KC5376">
            <v>18</v>
          </cell>
        </row>
        <row r="5377">
          <cell r="A5377" t="str">
            <v>222114</v>
          </cell>
          <cell r="KA5377">
            <v>500</v>
          </cell>
          <cell r="KB5377">
            <v>1</v>
          </cell>
          <cell r="KC5377">
            <v>10</v>
          </cell>
        </row>
        <row r="5378">
          <cell r="A5378" t="str">
            <v>222115</v>
          </cell>
          <cell r="KA5378">
            <v>500</v>
          </cell>
          <cell r="KB5378">
            <v>1</v>
          </cell>
          <cell r="KC5378">
            <v>20</v>
          </cell>
        </row>
        <row r="5379">
          <cell r="A5379" t="str">
            <v>222116</v>
          </cell>
          <cell r="KA5379">
            <v>500</v>
          </cell>
          <cell r="KB5379">
            <v>1</v>
          </cell>
          <cell r="KC5379">
            <v>40</v>
          </cell>
        </row>
        <row r="5380">
          <cell r="A5380" t="str">
            <v>222117</v>
          </cell>
          <cell r="KA5380">
            <v>500</v>
          </cell>
          <cell r="KB5380">
            <v>1</v>
          </cell>
          <cell r="KC5380">
            <v>27</v>
          </cell>
        </row>
        <row r="5381">
          <cell r="A5381" t="str">
            <v>222118</v>
          </cell>
          <cell r="KA5381">
            <v>250</v>
          </cell>
          <cell r="KB5381">
            <v>1</v>
          </cell>
          <cell r="KC5381">
            <v>36</v>
          </cell>
        </row>
        <row r="5382">
          <cell r="A5382" t="str">
            <v>222119</v>
          </cell>
          <cell r="KA5382">
            <v>500</v>
          </cell>
          <cell r="KB5382">
            <v>1</v>
          </cell>
          <cell r="KC5382">
            <v>36</v>
          </cell>
        </row>
        <row r="5383">
          <cell r="A5383" t="str">
            <v>222026</v>
          </cell>
          <cell r="KA5383">
            <v>500</v>
          </cell>
          <cell r="KB5383">
            <v>1</v>
          </cell>
          <cell r="KC5383">
            <v>18</v>
          </cell>
        </row>
        <row r="5384">
          <cell r="A5384" t="str">
            <v>222027</v>
          </cell>
          <cell r="KA5384">
            <v>500</v>
          </cell>
          <cell r="KB5384">
            <v>1</v>
          </cell>
          <cell r="KC5384">
            <v>18</v>
          </cell>
        </row>
        <row r="5385">
          <cell r="A5385" t="str">
            <v>222200</v>
          </cell>
          <cell r="KA5385">
            <v>500</v>
          </cell>
          <cell r="KB5385">
            <v>1</v>
          </cell>
          <cell r="KC5385">
            <v>105</v>
          </cell>
        </row>
        <row r="5386">
          <cell r="A5386" t="str">
            <v>222201</v>
          </cell>
          <cell r="KA5386">
            <v>500</v>
          </cell>
          <cell r="KB5386">
            <v>1</v>
          </cell>
          <cell r="KC5386">
            <v>36</v>
          </cell>
        </row>
        <row r="5387">
          <cell r="A5387" t="str">
            <v>222202</v>
          </cell>
          <cell r="KA5387">
            <v>500</v>
          </cell>
          <cell r="KB5387">
            <v>1</v>
          </cell>
          <cell r="KC5387">
            <v>105</v>
          </cell>
        </row>
        <row r="5388">
          <cell r="A5388" t="str">
            <v>222219</v>
          </cell>
          <cell r="KA5388">
            <v>1000</v>
          </cell>
          <cell r="KB5388">
            <v>1</v>
          </cell>
          <cell r="KC5388">
            <v>20</v>
          </cell>
        </row>
        <row r="5389">
          <cell r="A5389" t="str">
            <v>222220</v>
          </cell>
          <cell r="KA5389">
            <v>250</v>
          </cell>
          <cell r="KB5389">
            <v>1</v>
          </cell>
          <cell r="KC5389">
            <v>10</v>
          </cell>
        </row>
        <row r="5390">
          <cell r="A5390" t="str">
            <v>221333</v>
          </cell>
          <cell r="KA5390">
            <v>500</v>
          </cell>
          <cell r="KB5390">
            <v>1</v>
          </cell>
          <cell r="KC5390">
            <v>18</v>
          </cell>
        </row>
        <row r="5391">
          <cell r="A5391" t="str">
            <v>221400</v>
          </cell>
          <cell r="KA5391">
            <v>1000</v>
          </cell>
          <cell r="KB5391">
            <v>1</v>
          </cell>
          <cell r="KC5391">
            <v>70</v>
          </cell>
        </row>
        <row r="5392">
          <cell r="A5392" t="str">
            <v>221403</v>
          </cell>
          <cell r="KA5392">
            <v>1000</v>
          </cell>
          <cell r="KB5392">
            <v>1</v>
          </cell>
          <cell r="KC5392">
            <v>60</v>
          </cell>
        </row>
        <row r="5393">
          <cell r="A5393" t="str">
            <v>221404</v>
          </cell>
          <cell r="KA5393">
            <v>1000</v>
          </cell>
          <cell r="KB5393">
            <v>1</v>
          </cell>
          <cell r="KC5393">
            <v>40</v>
          </cell>
        </row>
        <row r="5394">
          <cell r="A5394" t="str">
            <v>221405</v>
          </cell>
          <cell r="KA5394">
            <v>1000</v>
          </cell>
          <cell r="KB5394">
            <v>1</v>
          </cell>
          <cell r="KC5394">
            <v>10</v>
          </cell>
        </row>
        <row r="5395">
          <cell r="A5395" t="str">
            <v>221407</v>
          </cell>
          <cell r="KA5395">
            <v>500</v>
          </cell>
          <cell r="KB5395">
            <v>1</v>
          </cell>
          <cell r="KC5395">
            <v>20</v>
          </cell>
        </row>
        <row r="5396">
          <cell r="A5396" t="str">
            <v>221408</v>
          </cell>
          <cell r="KA5396">
            <v>500</v>
          </cell>
          <cell r="KB5396">
            <v>1</v>
          </cell>
          <cell r="KC5396">
            <v>16</v>
          </cell>
        </row>
        <row r="5397">
          <cell r="A5397" t="str">
            <v>221410</v>
          </cell>
          <cell r="KA5397">
            <v>500</v>
          </cell>
          <cell r="KB5397">
            <v>1</v>
          </cell>
          <cell r="KC5397">
            <v>18</v>
          </cell>
        </row>
        <row r="5398">
          <cell r="A5398" t="str">
            <v>221411</v>
          </cell>
          <cell r="KA5398">
            <v>500</v>
          </cell>
          <cell r="KB5398">
            <v>1</v>
          </cell>
          <cell r="KC5398">
            <v>30</v>
          </cell>
        </row>
        <row r="5399">
          <cell r="A5399" t="str">
            <v>221412</v>
          </cell>
          <cell r="KA5399">
            <v>500</v>
          </cell>
          <cell r="KB5399">
            <v>1</v>
          </cell>
          <cell r="KC5399">
            <v>27</v>
          </cell>
        </row>
        <row r="5400">
          <cell r="A5400" t="str">
            <v>221414</v>
          </cell>
          <cell r="KA5400">
            <v>500</v>
          </cell>
          <cell r="KB5400">
            <v>1</v>
          </cell>
          <cell r="KC5400">
            <v>18</v>
          </cell>
        </row>
        <row r="5401">
          <cell r="A5401" t="str">
            <v>221415</v>
          </cell>
          <cell r="KA5401">
            <v>500</v>
          </cell>
          <cell r="KB5401">
            <v>1</v>
          </cell>
          <cell r="KC5401">
            <v>10</v>
          </cell>
        </row>
        <row r="5402">
          <cell r="A5402" t="str">
            <v>221417</v>
          </cell>
          <cell r="KA5402">
            <v>500</v>
          </cell>
          <cell r="KB5402">
            <v>1</v>
          </cell>
          <cell r="KC5402">
            <v>18</v>
          </cell>
        </row>
        <row r="5403">
          <cell r="A5403" t="str">
            <v>221418</v>
          </cell>
          <cell r="KA5403">
            <v>500</v>
          </cell>
          <cell r="KB5403">
            <v>1</v>
          </cell>
          <cell r="KC5403">
            <v>18</v>
          </cell>
        </row>
        <row r="5404">
          <cell r="A5404" t="str">
            <v>221419</v>
          </cell>
          <cell r="KA5404">
            <v>500</v>
          </cell>
          <cell r="KB5404">
            <v>1</v>
          </cell>
          <cell r="KC5404">
            <v>20</v>
          </cell>
        </row>
        <row r="5405">
          <cell r="A5405" t="str">
            <v>221420</v>
          </cell>
          <cell r="KA5405">
            <v>250</v>
          </cell>
          <cell r="KB5405">
            <v>1</v>
          </cell>
          <cell r="KC5405">
            <v>36</v>
          </cell>
        </row>
        <row r="5406">
          <cell r="A5406" t="str">
            <v>221421</v>
          </cell>
          <cell r="KA5406">
            <v>500</v>
          </cell>
          <cell r="KB5406">
            <v>1</v>
          </cell>
          <cell r="KC5406">
            <v>27</v>
          </cell>
        </row>
        <row r="5407">
          <cell r="A5407" t="str">
            <v>221422</v>
          </cell>
          <cell r="KA5407">
            <v>1000</v>
          </cell>
          <cell r="KB5407">
            <v>1</v>
          </cell>
          <cell r="KC5407">
            <v>70</v>
          </cell>
        </row>
        <row r="5408">
          <cell r="A5408" t="str">
            <v>221430</v>
          </cell>
          <cell r="KA5408">
            <v>500</v>
          </cell>
          <cell r="KB5408">
            <v>1</v>
          </cell>
          <cell r="KC5408">
            <v>105</v>
          </cell>
        </row>
        <row r="5409">
          <cell r="A5409" t="str">
            <v>221431</v>
          </cell>
          <cell r="KA5409">
            <v>500</v>
          </cell>
          <cell r="KB5409">
            <v>1</v>
          </cell>
          <cell r="KC5409">
            <v>20</v>
          </cell>
        </row>
        <row r="5410">
          <cell r="A5410" t="str">
            <v>221432</v>
          </cell>
          <cell r="KA5410">
            <v>1000</v>
          </cell>
          <cell r="KB5410">
            <v>1</v>
          </cell>
          <cell r="KC5410">
            <v>70</v>
          </cell>
        </row>
        <row r="5411">
          <cell r="A5411" t="str">
            <v>221433</v>
          </cell>
          <cell r="KA5411">
            <v>500</v>
          </cell>
          <cell r="KB5411">
            <v>1</v>
          </cell>
          <cell r="KC5411">
            <v>27</v>
          </cell>
        </row>
        <row r="5412">
          <cell r="A5412" t="str">
            <v>221436</v>
          </cell>
          <cell r="KA5412">
            <v>500</v>
          </cell>
          <cell r="KB5412">
            <v>1</v>
          </cell>
          <cell r="KC5412">
            <v>36</v>
          </cell>
        </row>
        <row r="5413">
          <cell r="A5413" t="str">
            <v>221439</v>
          </cell>
          <cell r="KA5413">
            <v>500</v>
          </cell>
          <cell r="KB5413">
            <v>1</v>
          </cell>
          <cell r="KC5413">
            <v>18</v>
          </cell>
        </row>
        <row r="5414">
          <cell r="A5414" t="str">
            <v>221441</v>
          </cell>
          <cell r="KA5414">
            <v>250</v>
          </cell>
          <cell r="KB5414">
            <v>1</v>
          </cell>
          <cell r="KC5414">
            <v>36</v>
          </cell>
        </row>
        <row r="5415">
          <cell r="A5415" t="str">
            <v>221500</v>
          </cell>
          <cell r="KA5415">
            <v>1000</v>
          </cell>
          <cell r="KB5415">
            <v>1</v>
          </cell>
          <cell r="KC5415">
            <v>70</v>
          </cell>
        </row>
        <row r="5416">
          <cell r="A5416" t="str">
            <v>221501</v>
          </cell>
          <cell r="KA5416">
            <v>500</v>
          </cell>
          <cell r="KB5416">
            <v>1</v>
          </cell>
          <cell r="KC5416">
            <v>105</v>
          </cell>
        </row>
        <row r="5417">
          <cell r="A5417" t="str">
            <v>221502</v>
          </cell>
          <cell r="KA5417">
            <v>250</v>
          </cell>
          <cell r="KB5417">
            <v>1</v>
          </cell>
          <cell r="KC5417">
            <v>10</v>
          </cell>
        </row>
        <row r="5418">
          <cell r="A5418" t="str">
            <v>221503</v>
          </cell>
          <cell r="KA5418">
            <v>500</v>
          </cell>
          <cell r="KB5418">
            <v>1</v>
          </cell>
          <cell r="KC5418">
            <v>20</v>
          </cell>
        </row>
        <row r="5419">
          <cell r="A5419" t="str">
            <v>221504</v>
          </cell>
          <cell r="KA5419">
            <v>500</v>
          </cell>
          <cell r="KB5419">
            <v>1</v>
          </cell>
          <cell r="KC5419">
            <v>18</v>
          </cell>
        </row>
        <row r="5420">
          <cell r="A5420" t="str">
            <v>221505</v>
          </cell>
          <cell r="KA5420">
            <v>500</v>
          </cell>
          <cell r="KB5420">
            <v>1</v>
          </cell>
          <cell r="KC5420">
            <v>18</v>
          </cell>
        </row>
        <row r="5421">
          <cell r="A5421" t="str">
            <v>221506</v>
          </cell>
          <cell r="KA5421">
            <v>500</v>
          </cell>
          <cell r="KB5421">
            <v>1</v>
          </cell>
          <cell r="KC5421">
            <v>27</v>
          </cell>
        </row>
        <row r="5422">
          <cell r="A5422" t="str">
            <v>221507</v>
          </cell>
          <cell r="KA5422">
            <v>500</v>
          </cell>
          <cell r="KB5422">
            <v>1</v>
          </cell>
          <cell r="KC5422">
            <v>27</v>
          </cell>
        </row>
        <row r="5423">
          <cell r="A5423" t="str">
            <v>221508</v>
          </cell>
          <cell r="KA5423">
            <v>250</v>
          </cell>
          <cell r="KB5423">
            <v>1</v>
          </cell>
          <cell r="KC5423">
            <v>20</v>
          </cell>
        </row>
        <row r="5424">
          <cell r="A5424" t="str">
            <v>221509</v>
          </cell>
          <cell r="KA5424">
            <v>500</v>
          </cell>
          <cell r="KB5424">
            <v>1</v>
          </cell>
          <cell r="KC5424">
            <v>30</v>
          </cell>
        </row>
        <row r="5425">
          <cell r="A5425" t="str">
            <v>221510</v>
          </cell>
          <cell r="KA5425">
            <v>250</v>
          </cell>
          <cell r="KB5425">
            <v>1</v>
          </cell>
          <cell r="KC5425">
            <v>27</v>
          </cell>
        </row>
        <row r="5426">
          <cell r="A5426" t="str">
            <v>221514</v>
          </cell>
          <cell r="KA5426">
            <v>500</v>
          </cell>
          <cell r="KB5426">
            <v>1</v>
          </cell>
          <cell r="KC5426">
            <v>20</v>
          </cell>
        </row>
        <row r="5427">
          <cell r="A5427" t="str">
            <v>221515</v>
          </cell>
          <cell r="KA5427">
            <v>500</v>
          </cell>
          <cell r="KB5427">
            <v>1</v>
          </cell>
          <cell r="KC5427">
            <v>27</v>
          </cell>
        </row>
        <row r="5428">
          <cell r="A5428" t="str">
            <v>221516</v>
          </cell>
          <cell r="KA5428">
            <v>500</v>
          </cell>
          <cell r="KB5428">
            <v>1</v>
          </cell>
          <cell r="KC5428">
            <v>20</v>
          </cell>
        </row>
        <row r="5429">
          <cell r="A5429" t="str">
            <v>221517</v>
          </cell>
          <cell r="KA5429">
            <v>250</v>
          </cell>
          <cell r="KB5429">
            <v>1</v>
          </cell>
          <cell r="KC5429">
            <v>36</v>
          </cell>
        </row>
        <row r="5430">
          <cell r="A5430" t="str">
            <v>221518</v>
          </cell>
          <cell r="KA5430">
            <v>500</v>
          </cell>
          <cell r="KB5430">
            <v>1</v>
          </cell>
          <cell r="KC5430">
            <v>140</v>
          </cell>
        </row>
        <row r="5431">
          <cell r="A5431" t="str">
            <v>221128</v>
          </cell>
          <cell r="KA5431">
            <v>500</v>
          </cell>
          <cell r="KB5431">
            <v>1</v>
          </cell>
          <cell r="KC5431">
            <v>27</v>
          </cell>
        </row>
        <row r="5432">
          <cell r="A5432" t="str">
            <v>221129</v>
          </cell>
          <cell r="KA5432">
            <v>1000</v>
          </cell>
          <cell r="KB5432">
            <v>1</v>
          </cell>
          <cell r="KC5432">
            <v>70</v>
          </cell>
        </row>
        <row r="5433">
          <cell r="A5433" t="str">
            <v>221131</v>
          </cell>
          <cell r="KA5433">
            <v>1000</v>
          </cell>
          <cell r="KB5433">
            <v>1</v>
          </cell>
          <cell r="KC5433">
            <v>60</v>
          </cell>
        </row>
        <row r="5434">
          <cell r="A5434" t="str">
            <v>221134</v>
          </cell>
          <cell r="KA5434">
            <v>500</v>
          </cell>
          <cell r="KB5434">
            <v>1</v>
          </cell>
          <cell r="KC5434">
            <v>18</v>
          </cell>
        </row>
        <row r="5435">
          <cell r="A5435" t="str">
            <v>221138</v>
          </cell>
          <cell r="KA5435">
            <v>500</v>
          </cell>
          <cell r="KB5435">
            <v>1</v>
          </cell>
          <cell r="KC5435">
            <v>20</v>
          </cell>
        </row>
        <row r="5436">
          <cell r="A5436" t="str">
            <v>221139</v>
          </cell>
          <cell r="KA5436">
            <v>500</v>
          </cell>
          <cell r="KB5436">
            <v>1</v>
          </cell>
          <cell r="KC5436">
            <v>105</v>
          </cell>
        </row>
        <row r="5437">
          <cell r="A5437" t="str">
            <v>221145</v>
          </cell>
          <cell r="KA5437">
            <v>500</v>
          </cell>
          <cell r="KB5437">
            <v>1</v>
          </cell>
          <cell r="KC5437">
            <v>18</v>
          </cell>
        </row>
        <row r="5438">
          <cell r="A5438" t="str">
            <v>220923</v>
          </cell>
          <cell r="KA5438">
            <v>500</v>
          </cell>
          <cell r="KB5438">
            <v>1</v>
          </cell>
          <cell r="KC5438">
            <v>10</v>
          </cell>
        </row>
        <row r="5439">
          <cell r="A5439" t="str">
            <v>221113</v>
          </cell>
          <cell r="KA5439">
            <v>500</v>
          </cell>
          <cell r="KB5439">
            <v>1</v>
          </cell>
          <cell r="KC5439">
            <v>36</v>
          </cell>
        </row>
        <row r="5440">
          <cell r="A5440" t="str">
            <v>221118</v>
          </cell>
          <cell r="KA5440">
            <v>500</v>
          </cell>
          <cell r="KB5440">
            <v>1</v>
          </cell>
          <cell r="KC5440">
            <v>18</v>
          </cell>
        </row>
        <row r="5441">
          <cell r="A5441" t="str">
            <v>221119</v>
          </cell>
          <cell r="KA5441">
            <v>500</v>
          </cell>
          <cell r="KB5441">
            <v>1</v>
          </cell>
          <cell r="KC5441">
            <v>10</v>
          </cell>
        </row>
        <row r="5442">
          <cell r="A5442" t="str">
            <v>221121</v>
          </cell>
          <cell r="KA5442">
            <v>500</v>
          </cell>
          <cell r="KB5442">
            <v>1</v>
          </cell>
          <cell r="KC5442">
            <v>18</v>
          </cell>
        </row>
        <row r="5443">
          <cell r="A5443" t="str">
            <v>221122</v>
          </cell>
          <cell r="KA5443">
            <v>500</v>
          </cell>
          <cell r="KB5443">
            <v>1</v>
          </cell>
          <cell r="KC5443">
            <v>18</v>
          </cell>
        </row>
        <row r="5444">
          <cell r="A5444" t="str">
            <v>220925</v>
          </cell>
          <cell r="KA5444">
            <v>500</v>
          </cell>
          <cell r="KB5444">
            <v>1</v>
          </cell>
          <cell r="KC5444">
            <v>18</v>
          </cell>
        </row>
        <row r="5445">
          <cell r="A5445" t="str">
            <v>220926</v>
          </cell>
          <cell r="KA5445">
            <v>500</v>
          </cell>
          <cell r="KB5445">
            <v>1</v>
          </cell>
          <cell r="KC5445">
            <v>18</v>
          </cell>
        </row>
        <row r="5446">
          <cell r="A5446" t="str">
            <v>220930</v>
          </cell>
          <cell r="KA5446">
            <v>500</v>
          </cell>
          <cell r="KB5446">
            <v>1</v>
          </cell>
          <cell r="KC5446">
            <v>20</v>
          </cell>
        </row>
        <row r="5447">
          <cell r="A5447" t="str">
            <v>220931</v>
          </cell>
          <cell r="KA5447">
            <v>500</v>
          </cell>
          <cell r="KB5447">
            <v>1</v>
          </cell>
          <cell r="KC5447">
            <v>27</v>
          </cell>
        </row>
        <row r="5448">
          <cell r="A5448" t="str">
            <v>220934</v>
          </cell>
          <cell r="KA5448">
            <v>500</v>
          </cell>
          <cell r="KB5448">
            <v>1</v>
          </cell>
          <cell r="KC5448">
            <v>18</v>
          </cell>
        </row>
        <row r="5449">
          <cell r="A5449" t="str">
            <v>220935</v>
          </cell>
          <cell r="KA5449">
            <v>500</v>
          </cell>
          <cell r="KB5449">
            <v>1</v>
          </cell>
          <cell r="KC5449">
            <v>18</v>
          </cell>
        </row>
        <row r="5450">
          <cell r="A5450" t="str">
            <v>220937</v>
          </cell>
          <cell r="KA5450">
            <v>1000</v>
          </cell>
          <cell r="KB5450">
            <v>1</v>
          </cell>
          <cell r="KC5450">
            <v>20</v>
          </cell>
        </row>
        <row r="5451">
          <cell r="A5451" t="str">
            <v>220938</v>
          </cell>
          <cell r="KA5451">
            <v>500</v>
          </cell>
          <cell r="KB5451">
            <v>1</v>
          </cell>
          <cell r="KC5451">
            <v>27</v>
          </cell>
        </row>
        <row r="5452">
          <cell r="A5452" t="str">
            <v>220939</v>
          </cell>
          <cell r="KA5452">
            <v>500</v>
          </cell>
          <cell r="KB5452">
            <v>1</v>
          </cell>
          <cell r="KC5452">
            <v>40</v>
          </cell>
        </row>
        <row r="5453">
          <cell r="A5453" t="str">
            <v>221550</v>
          </cell>
          <cell r="KA5453">
            <v>500</v>
          </cell>
          <cell r="KB5453">
            <v>1</v>
          </cell>
          <cell r="KC5453">
            <v>105</v>
          </cell>
        </row>
        <row r="5454">
          <cell r="A5454" t="str">
            <v>221602</v>
          </cell>
          <cell r="KA5454">
            <v>500</v>
          </cell>
          <cell r="KB5454">
            <v>1</v>
          </cell>
          <cell r="KC5454">
            <v>105</v>
          </cell>
        </row>
        <row r="5455">
          <cell r="A5455" t="str">
            <v>221603</v>
          </cell>
          <cell r="KA5455">
            <v>1000</v>
          </cell>
          <cell r="KB5455">
            <v>1</v>
          </cell>
          <cell r="KC5455">
            <v>70</v>
          </cell>
        </row>
        <row r="5456">
          <cell r="A5456" t="str">
            <v>221604</v>
          </cell>
          <cell r="KA5456">
            <v>1000</v>
          </cell>
          <cell r="KB5456">
            <v>1</v>
          </cell>
          <cell r="KC5456">
            <v>70</v>
          </cell>
        </row>
        <row r="5457">
          <cell r="A5457" t="str">
            <v>221605</v>
          </cell>
          <cell r="KA5457">
            <v>500</v>
          </cell>
          <cell r="KB5457">
            <v>1</v>
          </cell>
          <cell r="KC5457">
            <v>105</v>
          </cell>
        </row>
        <row r="5458">
          <cell r="A5458" t="str">
            <v>221606</v>
          </cell>
          <cell r="KA5458">
            <v>1000</v>
          </cell>
          <cell r="KB5458">
            <v>1</v>
          </cell>
          <cell r="KC5458">
            <v>60</v>
          </cell>
        </row>
        <row r="5459">
          <cell r="A5459" t="str">
            <v>221607</v>
          </cell>
          <cell r="KA5459">
            <v>500</v>
          </cell>
          <cell r="KB5459">
            <v>1</v>
          </cell>
          <cell r="KC5459">
            <v>36</v>
          </cell>
        </row>
        <row r="5460">
          <cell r="A5460" t="str">
            <v>221608</v>
          </cell>
          <cell r="KA5460">
            <v>1000</v>
          </cell>
          <cell r="KB5460">
            <v>1</v>
          </cell>
          <cell r="KC5460">
            <v>40</v>
          </cell>
        </row>
        <row r="5461">
          <cell r="A5461" t="str">
            <v>221609</v>
          </cell>
          <cell r="KA5461">
            <v>1000</v>
          </cell>
          <cell r="KB5461">
            <v>1</v>
          </cell>
          <cell r="KC5461">
            <v>60</v>
          </cell>
        </row>
        <row r="5462">
          <cell r="A5462" t="str">
            <v>221610</v>
          </cell>
          <cell r="KA5462">
            <v>250</v>
          </cell>
          <cell r="KB5462">
            <v>1</v>
          </cell>
          <cell r="KC5462">
            <v>10</v>
          </cell>
        </row>
        <row r="5463">
          <cell r="A5463" t="str">
            <v>221611</v>
          </cell>
          <cell r="KA5463">
            <v>250</v>
          </cell>
          <cell r="KB5463">
            <v>1</v>
          </cell>
          <cell r="KC5463">
            <v>27</v>
          </cell>
        </row>
        <row r="5464">
          <cell r="A5464" t="str">
            <v>221612</v>
          </cell>
          <cell r="KA5464">
            <v>1000</v>
          </cell>
          <cell r="KB5464">
            <v>1</v>
          </cell>
          <cell r="KC5464">
            <v>10</v>
          </cell>
        </row>
        <row r="5465">
          <cell r="A5465" t="str">
            <v>221613</v>
          </cell>
          <cell r="KA5465">
            <v>500</v>
          </cell>
          <cell r="KB5465">
            <v>1</v>
          </cell>
          <cell r="KC5465">
            <v>20</v>
          </cell>
        </row>
        <row r="5466">
          <cell r="A5466" t="str">
            <v>221614</v>
          </cell>
          <cell r="KA5466">
            <v>1000</v>
          </cell>
          <cell r="KB5466">
            <v>1</v>
          </cell>
          <cell r="KC5466">
            <v>20</v>
          </cell>
        </row>
        <row r="5467">
          <cell r="A5467" t="str">
            <v>221615</v>
          </cell>
          <cell r="KA5467">
            <v>500</v>
          </cell>
          <cell r="KB5467">
            <v>1</v>
          </cell>
          <cell r="KC5467">
            <v>27</v>
          </cell>
        </row>
        <row r="5468">
          <cell r="A5468" t="str">
            <v>221616</v>
          </cell>
          <cell r="KA5468">
            <v>500</v>
          </cell>
          <cell r="KB5468">
            <v>1</v>
          </cell>
          <cell r="KC5468">
            <v>30</v>
          </cell>
        </row>
        <row r="5469">
          <cell r="A5469" t="str">
            <v>221617</v>
          </cell>
          <cell r="KA5469">
            <v>500</v>
          </cell>
          <cell r="KB5469">
            <v>1</v>
          </cell>
          <cell r="KC5469">
            <v>20</v>
          </cell>
        </row>
        <row r="5470">
          <cell r="A5470" t="str">
            <v>221618</v>
          </cell>
          <cell r="KA5470">
            <v>500</v>
          </cell>
          <cell r="KB5470">
            <v>1</v>
          </cell>
          <cell r="KC5470">
            <v>18</v>
          </cell>
        </row>
        <row r="5471">
          <cell r="A5471" t="str">
            <v>221619</v>
          </cell>
          <cell r="KA5471">
            <v>500</v>
          </cell>
          <cell r="KB5471">
            <v>1</v>
          </cell>
          <cell r="KC5471">
            <v>16</v>
          </cell>
        </row>
        <row r="5472">
          <cell r="A5472" t="str">
            <v>221620</v>
          </cell>
          <cell r="KA5472">
            <v>500</v>
          </cell>
          <cell r="KB5472">
            <v>1</v>
          </cell>
          <cell r="KC5472">
            <v>30</v>
          </cell>
        </row>
        <row r="5473">
          <cell r="A5473" t="str">
            <v>221621</v>
          </cell>
          <cell r="KA5473">
            <v>500</v>
          </cell>
          <cell r="KB5473">
            <v>1</v>
          </cell>
          <cell r="KC5473">
            <v>36</v>
          </cell>
        </row>
        <row r="5474">
          <cell r="A5474" t="str">
            <v>221622</v>
          </cell>
          <cell r="KA5474">
            <v>500</v>
          </cell>
          <cell r="KB5474">
            <v>1</v>
          </cell>
          <cell r="KC5474">
            <v>10</v>
          </cell>
        </row>
        <row r="5475">
          <cell r="A5475" t="str">
            <v>221623</v>
          </cell>
          <cell r="KA5475">
            <v>500</v>
          </cell>
          <cell r="KB5475">
            <v>1</v>
          </cell>
          <cell r="KC5475">
            <v>18</v>
          </cell>
        </row>
        <row r="5476">
          <cell r="A5476" t="str">
            <v>221624</v>
          </cell>
          <cell r="KA5476">
            <v>500</v>
          </cell>
          <cell r="KB5476">
            <v>1</v>
          </cell>
          <cell r="KC5476">
            <v>27</v>
          </cell>
        </row>
        <row r="5477">
          <cell r="A5477" t="str">
            <v>221625</v>
          </cell>
          <cell r="KA5477">
            <v>500</v>
          </cell>
          <cell r="KB5477">
            <v>1</v>
          </cell>
          <cell r="KC5477">
            <v>20</v>
          </cell>
        </row>
        <row r="5478">
          <cell r="A5478" t="str">
            <v>221626</v>
          </cell>
          <cell r="KA5478">
            <v>500</v>
          </cell>
          <cell r="KB5478">
            <v>1</v>
          </cell>
          <cell r="KC5478">
            <v>18</v>
          </cell>
        </row>
        <row r="5479">
          <cell r="A5479" t="str">
            <v>221627</v>
          </cell>
          <cell r="KA5479">
            <v>500</v>
          </cell>
          <cell r="KB5479">
            <v>1</v>
          </cell>
          <cell r="KC5479">
            <v>18</v>
          </cell>
        </row>
        <row r="5480">
          <cell r="A5480" t="str">
            <v>221628</v>
          </cell>
          <cell r="KA5480">
            <v>500</v>
          </cell>
          <cell r="KB5480">
            <v>1</v>
          </cell>
          <cell r="KC5480">
            <v>18</v>
          </cell>
        </row>
        <row r="5481">
          <cell r="A5481" t="str">
            <v>221629</v>
          </cell>
          <cell r="KA5481">
            <v>500</v>
          </cell>
          <cell r="KB5481">
            <v>1</v>
          </cell>
          <cell r="KC5481">
            <v>27</v>
          </cell>
        </row>
        <row r="5482">
          <cell r="A5482" t="str">
            <v>221630</v>
          </cell>
          <cell r="KA5482">
            <v>250</v>
          </cell>
          <cell r="KB5482">
            <v>1</v>
          </cell>
          <cell r="KC5482">
            <v>36</v>
          </cell>
        </row>
        <row r="5483">
          <cell r="A5483" t="str">
            <v>221631</v>
          </cell>
          <cell r="KA5483">
            <v>250</v>
          </cell>
          <cell r="KB5483">
            <v>1</v>
          </cell>
          <cell r="KC5483">
            <v>18</v>
          </cell>
        </row>
        <row r="5484">
          <cell r="A5484" t="str">
            <v>221632</v>
          </cell>
          <cell r="KA5484">
            <v>500</v>
          </cell>
          <cell r="KB5484">
            <v>1</v>
          </cell>
          <cell r="KC5484">
            <v>140</v>
          </cell>
        </row>
        <row r="5485">
          <cell r="A5485" t="str">
            <v>221704</v>
          </cell>
          <cell r="KA5485">
            <v>500</v>
          </cell>
          <cell r="KB5485">
            <v>1</v>
          </cell>
          <cell r="KC5485">
            <v>105</v>
          </cell>
        </row>
        <row r="5486">
          <cell r="A5486" t="str">
            <v>221705</v>
          </cell>
          <cell r="KA5486">
            <v>500</v>
          </cell>
          <cell r="KB5486">
            <v>1</v>
          </cell>
          <cell r="KC5486">
            <v>30</v>
          </cell>
        </row>
        <row r="5487">
          <cell r="A5487" t="str">
            <v>221804</v>
          </cell>
          <cell r="KA5487">
            <v>500</v>
          </cell>
          <cell r="KB5487">
            <v>1</v>
          </cell>
          <cell r="KC5487">
            <v>105</v>
          </cell>
        </row>
        <row r="5488">
          <cell r="A5488" t="str">
            <v>221805</v>
          </cell>
          <cell r="KA5488">
            <v>500</v>
          </cell>
          <cell r="KB5488">
            <v>1</v>
          </cell>
          <cell r="KC5488">
            <v>105</v>
          </cell>
        </row>
        <row r="5489">
          <cell r="A5489" t="str">
            <v>221806</v>
          </cell>
          <cell r="KA5489">
            <v>1000</v>
          </cell>
          <cell r="KB5489">
            <v>1</v>
          </cell>
          <cell r="KC5489">
            <v>40</v>
          </cell>
        </row>
        <row r="5490">
          <cell r="A5490" t="str">
            <v>221807</v>
          </cell>
          <cell r="KA5490">
            <v>1000</v>
          </cell>
          <cell r="KB5490">
            <v>1</v>
          </cell>
          <cell r="KC5490">
            <v>60</v>
          </cell>
        </row>
        <row r="5491">
          <cell r="A5491" t="str">
            <v>221815</v>
          </cell>
          <cell r="KA5491">
            <v>500</v>
          </cell>
          <cell r="KB5491">
            <v>1</v>
          </cell>
          <cell r="KC5491">
            <v>16</v>
          </cell>
        </row>
        <row r="5492">
          <cell r="A5492" t="str">
            <v>221816</v>
          </cell>
          <cell r="KA5492">
            <v>500</v>
          </cell>
          <cell r="KB5492">
            <v>1</v>
          </cell>
          <cell r="KC5492">
            <v>27</v>
          </cell>
        </row>
        <row r="5493">
          <cell r="A5493" t="str">
            <v>221817</v>
          </cell>
          <cell r="KA5493">
            <v>250</v>
          </cell>
          <cell r="KB5493">
            <v>1</v>
          </cell>
          <cell r="KC5493">
            <v>10</v>
          </cell>
        </row>
        <row r="5494">
          <cell r="A5494" t="str">
            <v>221818</v>
          </cell>
          <cell r="KA5494">
            <v>1000</v>
          </cell>
          <cell r="KB5494">
            <v>1</v>
          </cell>
          <cell r="KC5494">
            <v>10</v>
          </cell>
        </row>
        <row r="5495">
          <cell r="A5495" t="str">
            <v>221819</v>
          </cell>
          <cell r="KA5495">
            <v>500</v>
          </cell>
          <cell r="KB5495">
            <v>1</v>
          </cell>
          <cell r="KC5495">
            <v>20</v>
          </cell>
        </row>
        <row r="5496">
          <cell r="A5496" t="str">
            <v>221820</v>
          </cell>
          <cell r="KA5496">
            <v>500</v>
          </cell>
          <cell r="KB5496">
            <v>1</v>
          </cell>
          <cell r="KC5496">
            <v>30</v>
          </cell>
        </row>
        <row r="5497">
          <cell r="A5497" t="str">
            <v>221821</v>
          </cell>
          <cell r="KA5497">
            <v>500</v>
          </cell>
          <cell r="KB5497">
            <v>1</v>
          </cell>
          <cell r="KC5497">
            <v>10</v>
          </cell>
        </row>
        <row r="5498">
          <cell r="A5498" t="str">
            <v>221822</v>
          </cell>
          <cell r="KA5498">
            <v>500</v>
          </cell>
          <cell r="KB5498">
            <v>1</v>
          </cell>
          <cell r="KC5498">
            <v>18</v>
          </cell>
        </row>
        <row r="5499">
          <cell r="A5499" t="str">
            <v>221124</v>
          </cell>
          <cell r="KA5499">
            <v>500</v>
          </cell>
          <cell r="KB5499">
            <v>1</v>
          </cell>
          <cell r="KC5499">
            <v>27</v>
          </cell>
        </row>
        <row r="5500">
          <cell r="A5500" t="str">
            <v>221634</v>
          </cell>
          <cell r="KA5500">
            <v>250</v>
          </cell>
          <cell r="KB5500">
            <v>1</v>
          </cell>
          <cell r="KC5500">
            <v>10</v>
          </cell>
        </row>
        <row r="5501">
          <cell r="A5501" t="str">
            <v>221824</v>
          </cell>
          <cell r="KA5501">
            <v>500</v>
          </cell>
          <cell r="KB5501">
            <v>1</v>
          </cell>
          <cell r="KC5501">
            <v>18</v>
          </cell>
        </row>
        <row r="5502">
          <cell r="A5502" t="str">
            <v>221825</v>
          </cell>
          <cell r="KA5502">
            <v>500</v>
          </cell>
          <cell r="KB5502">
            <v>1</v>
          </cell>
          <cell r="KC5502">
            <v>18</v>
          </cell>
        </row>
        <row r="5503">
          <cell r="A5503" t="str">
            <v>221826</v>
          </cell>
          <cell r="KA5503">
            <v>500</v>
          </cell>
          <cell r="KB5503">
            <v>1</v>
          </cell>
          <cell r="KC5503">
            <v>27</v>
          </cell>
        </row>
        <row r="5504">
          <cell r="A5504" t="str">
            <v>222000</v>
          </cell>
          <cell r="KA5504">
            <v>500</v>
          </cell>
          <cell r="KB5504">
            <v>1</v>
          </cell>
          <cell r="KC5504">
            <v>105</v>
          </cell>
        </row>
        <row r="5505">
          <cell r="A5505" t="str">
            <v>222001</v>
          </cell>
          <cell r="KA5505">
            <v>500</v>
          </cell>
          <cell r="KB5505">
            <v>1</v>
          </cell>
          <cell r="KC5505">
            <v>105</v>
          </cell>
        </row>
        <row r="5506">
          <cell r="A5506" t="str">
            <v>222010</v>
          </cell>
          <cell r="KA5506">
            <v>500</v>
          </cell>
          <cell r="KB5506">
            <v>1</v>
          </cell>
          <cell r="KC5506">
            <v>27</v>
          </cell>
        </row>
        <row r="5507">
          <cell r="A5507" t="str">
            <v>222017</v>
          </cell>
          <cell r="KA5507">
            <v>500</v>
          </cell>
          <cell r="KB5507">
            <v>1</v>
          </cell>
          <cell r="KC5507">
            <v>20</v>
          </cell>
        </row>
        <row r="5508">
          <cell r="A5508" t="str">
            <v>222018</v>
          </cell>
          <cell r="KA5508">
            <v>500</v>
          </cell>
          <cell r="KB5508">
            <v>1</v>
          </cell>
          <cell r="KC5508">
            <v>16</v>
          </cell>
        </row>
        <row r="5509">
          <cell r="A5509" t="str">
            <v>222020</v>
          </cell>
          <cell r="KA5509">
            <v>500</v>
          </cell>
          <cell r="KB5509">
            <v>1</v>
          </cell>
          <cell r="KC5509">
            <v>30</v>
          </cell>
        </row>
        <row r="5510">
          <cell r="A5510" t="str">
            <v>222022</v>
          </cell>
          <cell r="KA5510">
            <v>500</v>
          </cell>
          <cell r="KB5510">
            <v>1</v>
          </cell>
          <cell r="KC5510">
            <v>18</v>
          </cell>
        </row>
        <row r="5511">
          <cell r="A5511" t="str">
            <v>222023</v>
          </cell>
          <cell r="KA5511">
            <v>500</v>
          </cell>
          <cell r="KB5511">
            <v>1</v>
          </cell>
          <cell r="KC5511">
            <v>10</v>
          </cell>
        </row>
        <row r="5512">
          <cell r="A5512" t="str">
            <v>222024</v>
          </cell>
          <cell r="KA5512">
            <v>500</v>
          </cell>
          <cell r="KB5512">
            <v>1</v>
          </cell>
          <cell r="KC5512">
            <v>36</v>
          </cell>
        </row>
        <row r="5513">
          <cell r="A5513" t="str">
            <v>222100</v>
          </cell>
          <cell r="KA5513">
            <v>500</v>
          </cell>
          <cell r="KB5513">
            <v>1</v>
          </cell>
          <cell r="KC5513">
            <v>105</v>
          </cell>
        </row>
        <row r="5514">
          <cell r="A5514" t="str">
            <v>222101</v>
          </cell>
          <cell r="KA5514">
            <v>1000</v>
          </cell>
          <cell r="KB5514">
            <v>1</v>
          </cell>
          <cell r="KC5514">
            <v>70</v>
          </cell>
        </row>
        <row r="5515">
          <cell r="A5515" t="str">
            <v>222102</v>
          </cell>
          <cell r="KA5515">
            <v>500</v>
          </cell>
          <cell r="KB5515">
            <v>1</v>
          </cell>
          <cell r="KC5515">
            <v>105</v>
          </cell>
        </row>
        <row r="5516">
          <cell r="A5516" t="str">
            <v>222103</v>
          </cell>
          <cell r="KA5516">
            <v>1000</v>
          </cell>
          <cell r="KB5516">
            <v>1</v>
          </cell>
          <cell r="KC5516">
            <v>36</v>
          </cell>
        </row>
        <row r="5517">
          <cell r="A5517" t="str">
            <v>222104</v>
          </cell>
          <cell r="KA5517">
            <v>1000</v>
          </cell>
          <cell r="KB5517">
            <v>1</v>
          </cell>
          <cell r="KC5517">
            <v>20</v>
          </cell>
        </row>
        <row r="5518">
          <cell r="A5518" t="str">
            <v>222105</v>
          </cell>
          <cell r="KA5518">
            <v>250</v>
          </cell>
          <cell r="KB5518">
            <v>1</v>
          </cell>
          <cell r="KC5518">
            <v>10</v>
          </cell>
        </row>
        <row r="5519">
          <cell r="A5519" t="str">
            <v>220955</v>
          </cell>
          <cell r="KA5519">
            <v>500</v>
          </cell>
          <cell r="KB5519">
            <v>1</v>
          </cell>
          <cell r="KC5519">
            <v>27</v>
          </cell>
        </row>
        <row r="5520">
          <cell r="A5520" t="str">
            <v>220958</v>
          </cell>
          <cell r="KA5520">
            <v>250</v>
          </cell>
          <cell r="KB5520">
            <v>1</v>
          </cell>
          <cell r="KC5520">
            <v>36</v>
          </cell>
        </row>
        <row r="5521">
          <cell r="A5521" t="str">
            <v>220960</v>
          </cell>
          <cell r="KA5521">
            <v>250</v>
          </cell>
          <cell r="KB5521">
            <v>1</v>
          </cell>
          <cell r="KC5521">
            <v>36</v>
          </cell>
        </row>
        <row r="5522">
          <cell r="A5522" t="str">
            <v>220970</v>
          </cell>
          <cell r="KA5522">
            <v>500</v>
          </cell>
          <cell r="KB5522">
            <v>1</v>
          </cell>
          <cell r="KC5522">
            <v>36</v>
          </cell>
        </row>
        <row r="5523">
          <cell r="A5523" t="str">
            <v>221002</v>
          </cell>
          <cell r="KA5523">
            <v>1000</v>
          </cell>
          <cell r="KB5523">
            <v>1</v>
          </cell>
          <cell r="KC5523">
            <v>40</v>
          </cell>
        </row>
        <row r="5524">
          <cell r="A5524" t="str">
            <v>221005</v>
          </cell>
          <cell r="KA5524">
            <v>500</v>
          </cell>
          <cell r="KB5524">
            <v>1</v>
          </cell>
          <cell r="KC5524">
            <v>16</v>
          </cell>
        </row>
        <row r="5525">
          <cell r="A5525" t="str">
            <v>221006</v>
          </cell>
          <cell r="KA5525">
            <v>500</v>
          </cell>
          <cell r="KB5525">
            <v>1</v>
          </cell>
          <cell r="KC5525">
            <v>20</v>
          </cell>
        </row>
        <row r="5526">
          <cell r="A5526" t="str">
            <v>221008</v>
          </cell>
          <cell r="KA5526">
            <v>500</v>
          </cell>
          <cell r="KB5526">
            <v>1</v>
          </cell>
          <cell r="KC5526">
            <v>36</v>
          </cell>
        </row>
        <row r="5527">
          <cell r="A5527" t="str">
            <v>221014</v>
          </cell>
          <cell r="KA5527">
            <v>500</v>
          </cell>
          <cell r="KB5527">
            <v>1</v>
          </cell>
          <cell r="KC5527">
            <v>10</v>
          </cell>
        </row>
        <row r="5528">
          <cell r="A5528" t="str">
            <v>221016</v>
          </cell>
          <cell r="KA5528">
            <v>500</v>
          </cell>
          <cell r="KB5528">
            <v>1</v>
          </cell>
          <cell r="KC5528">
            <v>18</v>
          </cell>
        </row>
        <row r="5529">
          <cell r="A5529" t="str">
            <v>221017</v>
          </cell>
          <cell r="KA5529">
            <v>500</v>
          </cell>
          <cell r="KB5529">
            <v>1</v>
          </cell>
          <cell r="KC5529">
            <v>18</v>
          </cell>
        </row>
        <row r="5530">
          <cell r="A5530" t="str">
            <v>221018</v>
          </cell>
          <cell r="KA5530">
            <v>500</v>
          </cell>
          <cell r="KB5530">
            <v>1</v>
          </cell>
          <cell r="KC5530">
            <v>20</v>
          </cell>
        </row>
        <row r="5531">
          <cell r="A5531" t="str">
            <v>221019</v>
          </cell>
          <cell r="KA5531">
            <v>500</v>
          </cell>
          <cell r="KB5531">
            <v>1</v>
          </cell>
          <cell r="KC5531">
            <v>10</v>
          </cell>
        </row>
        <row r="5532">
          <cell r="A5532" t="str">
            <v>221020</v>
          </cell>
          <cell r="KA5532">
            <v>250</v>
          </cell>
          <cell r="KB5532">
            <v>1</v>
          </cell>
          <cell r="KC5532">
            <v>36</v>
          </cell>
        </row>
        <row r="5533">
          <cell r="A5533" t="str">
            <v>221021</v>
          </cell>
          <cell r="KA5533">
            <v>500</v>
          </cell>
          <cell r="KB5533">
            <v>1</v>
          </cell>
          <cell r="KC5533">
            <v>27</v>
          </cell>
        </row>
        <row r="5534">
          <cell r="A5534" t="str">
            <v>221023</v>
          </cell>
          <cell r="KA5534">
            <v>1000</v>
          </cell>
          <cell r="KB5534">
            <v>1</v>
          </cell>
          <cell r="KC5534">
            <v>70</v>
          </cell>
        </row>
        <row r="5535">
          <cell r="A5535" t="str">
            <v>221024</v>
          </cell>
          <cell r="KA5535">
            <v>1000</v>
          </cell>
          <cell r="KB5535">
            <v>1</v>
          </cell>
          <cell r="KC5535">
            <v>60</v>
          </cell>
        </row>
        <row r="5536">
          <cell r="A5536" t="str">
            <v>221025</v>
          </cell>
          <cell r="KA5536">
            <v>500</v>
          </cell>
          <cell r="KB5536">
            <v>1</v>
          </cell>
          <cell r="KC5536">
            <v>27</v>
          </cell>
        </row>
        <row r="5537">
          <cell r="A5537" t="str">
            <v>221027</v>
          </cell>
          <cell r="KA5537">
            <v>500</v>
          </cell>
          <cell r="KB5537">
            <v>1</v>
          </cell>
          <cell r="KC5537">
            <v>105</v>
          </cell>
        </row>
        <row r="5538">
          <cell r="A5538" t="str">
            <v>221028</v>
          </cell>
          <cell r="KA5538">
            <v>1000</v>
          </cell>
          <cell r="KB5538">
            <v>1</v>
          </cell>
          <cell r="KC5538">
            <v>40</v>
          </cell>
        </row>
        <row r="5539">
          <cell r="A5539" t="str">
            <v>221029</v>
          </cell>
          <cell r="KA5539">
            <v>500</v>
          </cell>
          <cell r="KB5539">
            <v>1</v>
          </cell>
          <cell r="KC5539">
            <v>18</v>
          </cell>
        </row>
        <row r="5540">
          <cell r="A5540" t="str">
            <v>221035</v>
          </cell>
          <cell r="KA5540">
            <v>500</v>
          </cell>
          <cell r="KB5540">
            <v>1</v>
          </cell>
          <cell r="KC5540">
            <v>105</v>
          </cell>
        </row>
        <row r="5541">
          <cell r="A5541" t="str">
            <v>221101</v>
          </cell>
          <cell r="KA5541">
            <v>1000</v>
          </cell>
          <cell r="KB5541">
            <v>1</v>
          </cell>
          <cell r="KC5541">
            <v>70</v>
          </cell>
        </row>
        <row r="5542">
          <cell r="A5542" t="str">
            <v>221102</v>
          </cell>
          <cell r="KA5542">
            <v>1000</v>
          </cell>
          <cell r="KB5542">
            <v>1</v>
          </cell>
          <cell r="KC5542">
            <v>70</v>
          </cell>
        </row>
        <row r="5543">
          <cell r="A5543" t="str">
            <v>221104</v>
          </cell>
          <cell r="KA5543">
            <v>1000</v>
          </cell>
          <cell r="KB5543">
            <v>1</v>
          </cell>
          <cell r="KC5543">
            <v>60</v>
          </cell>
        </row>
        <row r="5544">
          <cell r="A5544" t="str">
            <v>221105</v>
          </cell>
          <cell r="KA5544">
            <v>1000</v>
          </cell>
          <cell r="KB5544">
            <v>1</v>
          </cell>
          <cell r="KC5544">
            <v>40</v>
          </cell>
        </row>
        <row r="5545">
          <cell r="A5545" t="str">
            <v>221106</v>
          </cell>
          <cell r="KA5545">
            <v>1000</v>
          </cell>
          <cell r="KB5545">
            <v>1</v>
          </cell>
          <cell r="KC5545">
            <v>10</v>
          </cell>
        </row>
        <row r="5546">
          <cell r="A5546" t="str">
            <v>221107</v>
          </cell>
          <cell r="KA5546">
            <v>500</v>
          </cell>
          <cell r="KB5546">
            <v>1</v>
          </cell>
          <cell r="KC5546">
            <v>20</v>
          </cell>
        </row>
        <row r="5547">
          <cell r="A5547" t="str">
            <v>221108</v>
          </cell>
          <cell r="KA5547">
            <v>500</v>
          </cell>
          <cell r="KB5547">
            <v>1</v>
          </cell>
          <cell r="KC5547">
            <v>20</v>
          </cell>
        </row>
        <row r="5548">
          <cell r="A5548" t="str">
            <v>221109</v>
          </cell>
          <cell r="KA5548">
            <v>500</v>
          </cell>
          <cell r="KB5548">
            <v>1</v>
          </cell>
          <cell r="KC5548">
            <v>16</v>
          </cell>
        </row>
        <row r="5549">
          <cell r="A5549" t="str">
            <v>221110</v>
          </cell>
          <cell r="KA5549">
            <v>500</v>
          </cell>
          <cell r="KB5549">
            <v>1</v>
          </cell>
          <cell r="KC5549">
            <v>20</v>
          </cell>
        </row>
        <row r="5550">
          <cell r="A5550" t="str">
            <v>221111</v>
          </cell>
          <cell r="KA5550">
            <v>500</v>
          </cell>
          <cell r="KB5550">
            <v>1</v>
          </cell>
          <cell r="KC5550">
            <v>18</v>
          </cell>
        </row>
        <row r="5551">
          <cell r="A5551" t="str">
            <v>221147</v>
          </cell>
          <cell r="KA5551">
            <v>250</v>
          </cell>
          <cell r="KB5551">
            <v>1</v>
          </cell>
          <cell r="KC5551">
            <v>20</v>
          </cell>
        </row>
        <row r="5552">
          <cell r="A5552" t="str">
            <v>221150</v>
          </cell>
          <cell r="KA5552">
            <v>1000</v>
          </cell>
          <cell r="KB5552">
            <v>1</v>
          </cell>
          <cell r="KC5552">
            <v>36</v>
          </cell>
        </row>
        <row r="5553">
          <cell r="A5553" t="str">
            <v>221153</v>
          </cell>
          <cell r="KA5553">
            <v>500</v>
          </cell>
          <cell r="KB5553">
            <v>1</v>
          </cell>
          <cell r="KC5553">
            <v>27</v>
          </cell>
        </row>
        <row r="5554">
          <cell r="A5554" t="str">
            <v>221154</v>
          </cell>
          <cell r="KA5554">
            <v>250</v>
          </cell>
          <cell r="KB5554">
            <v>1</v>
          </cell>
          <cell r="KC5554">
            <v>36</v>
          </cell>
        </row>
        <row r="5555">
          <cell r="A5555" t="str">
            <v>221200</v>
          </cell>
          <cell r="KA5555">
            <v>250</v>
          </cell>
          <cell r="KB5555">
            <v>1</v>
          </cell>
          <cell r="KC5555">
            <v>10</v>
          </cell>
        </row>
        <row r="5556">
          <cell r="A5556" t="str">
            <v>221201</v>
          </cell>
          <cell r="KA5556">
            <v>1000</v>
          </cell>
          <cell r="KB5556">
            <v>1</v>
          </cell>
          <cell r="KC5556">
            <v>70</v>
          </cell>
        </row>
        <row r="5557">
          <cell r="A5557" t="str">
            <v>221203</v>
          </cell>
          <cell r="KA5557">
            <v>500</v>
          </cell>
          <cell r="KB5557">
            <v>1</v>
          </cell>
          <cell r="KC5557">
            <v>16</v>
          </cell>
        </row>
        <row r="5558">
          <cell r="A5558" t="str">
            <v>221204</v>
          </cell>
          <cell r="KA5558">
            <v>500</v>
          </cell>
          <cell r="KB5558">
            <v>1</v>
          </cell>
          <cell r="KC5558">
            <v>30</v>
          </cell>
        </row>
        <row r="5559">
          <cell r="A5559" t="str">
            <v>221205</v>
          </cell>
          <cell r="KA5559">
            <v>250</v>
          </cell>
          <cell r="KB5559">
            <v>1</v>
          </cell>
          <cell r="KC5559">
            <v>27</v>
          </cell>
        </row>
        <row r="5560">
          <cell r="A5560" t="str">
            <v>221206</v>
          </cell>
          <cell r="KA5560">
            <v>500</v>
          </cell>
          <cell r="KB5560">
            <v>1</v>
          </cell>
          <cell r="KC5560">
            <v>18</v>
          </cell>
        </row>
        <row r="5561">
          <cell r="A5561" t="str">
            <v>221207</v>
          </cell>
          <cell r="KA5561">
            <v>500</v>
          </cell>
          <cell r="KB5561">
            <v>1</v>
          </cell>
          <cell r="KC5561">
            <v>10</v>
          </cell>
        </row>
        <row r="5562">
          <cell r="A5562" t="str">
            <v>221210</v>
          </cell>
          <cell r="KA5562">
            <v>500</v>
          </cell>
          <cell r="KB5562">
            <v>1</v>
          </cell>
          <cell r="KC5562">
            <v>18</v>
          </cell>
        </row>
        <row r="5563">
          <cell r="A5563" t="str">
            <v>221211</v>
          </cell>
          <cell r="KA5563">
            <v>500</v>
          </cell>
          <cell r="KB5563">
            <v>1</v>
          </cell>
          <cell r="KC5563">
            <v>18</v>
          </cell>
        </row>
        <row r="5564">
          <cell r="A5564" t="str">
            <v>221212</v>
          </cell>
          <cell r="KA5564">
            <v>500</v>
          </cell>
          <cell r="KB5564">
            <v>1</v>
          </cell>
          <cell r="KC5564">
            <v>20</v>
          </cell>
        </row>
        <row r="5565">
          <cell r="A5565" t="str">
            <v>221213</v>
          </cell>
          <cell r="KA5565">
            <v>250</v>
          </cell>
          <cell r="KB5565">
            <v>1</v>
          </cell>
          <cell r="KC5565">
            <v>36</v>
          </cell>
        </row>
        <row r="5566">
          <cell r="A5566" t="str">
            <v>221214</v>
          </cell>
          <cell r="KA5566">
            <v>500</v>
          </cell>
          <cell r="KB5566">
            <v>1</v>
          </cell>
          <cell r="KC5566">
            <v>27</v>
          </cell>
        </row>
        <row r="5567">
          <cell r="A5567" t="str">
            <v>221216</v>
          </cell>
          <cell r="KA5567">
            <v>250</v>
          </cell>
          <cell r="KB5567">
            <v>1</v>
          </cell>
          <cell r="KC5567">
            <v>36</v>
          </cell>
        </row>
        <row r="5568">
          <cell r="A5568" t="str">
            <v>221217</v>
          </cell>
          <cell r="KA5568">
            <v>500</v>
          </cell>
          <cell r="KB5568">
            <v>1</v>
          </cell>
          <cell r="KC5568">
            <v>18</v>
          </cell>
        </row>
        <row r="5569">
          <cell r="A5569" t="str">
            <v>221218</v>
          </cell>
          <cell r="KA5569">
            <v>500</v>
          </cell>
          <cell r="KB5569">
            <v>1</v>
          </cell>
          <cell r="KC5569">
            <v>105</v>
          </cell>
        </row>
        <row r="5570">
          <cell r="A5570" t="str">
            <v>221290</v>
          </cell>
          <cell r="KA5570">
            <v>250</v>
          </cell>
          <cell r="KB5570">
            <v>1</v>
          </cell>
          <cell r="KC5570">
            <v>18</v>
          </cell>
        </row>
        <row r="5571">
          <cell r="A5571" t="str">
            <v>221302</v>
          </cell>
          <cell r="KA5571">
            <v>500</v>
          </cell>
          <cell r="KB5571">
            <v>1</v>
          </cell>
          <cell r="KC5571">
            <v>20</v>
          </cell>
        </row>
        <row r="5572">
          <cell r="A5572" t="str">
            <v>221303</v>
          </cell>
          <cell r="KA5572">
            <v>250</v>
          </cell>
          <cell r="KB5572">
            <v>1</v>
          </cell>
          <cell r="KC5572">
            <v>10</v>
          </cell>
        </row>
        <row r="5573">
          <cell r="A5573" t="str">
            <v>221305</v>
          </cell>
          <cell r="KA5573">
            <v>500</v>
          </cell>
          <cell r="KB5573">
            <v>1</v>
          </cell>
          <cell r="KC5573">
            <v>20</v>
          </cell>
        </row>
        <row r="5574">
          <cell r="A5574" t="str">
            <v>221307</v>
          </cell>
          <cell r="KA5574">
            <v>500</v>
          </cell>
          <cell r="KB5574">
            <v>1</v>
          </cell>
          <cell r="KC5574">
            <v>30</v>
          </cell>
        </row>
        <row r="5575">
          <cell r="A5575" t="str">
            <v>221308</v>
          </cell>
          <cell r="KA5575">
            <v>500</v>
          </cell>
          <cell r="KB5575">
            <v>1</v>
          </cell>
          <cell r="KC5575">
            <v>20</v>
          </cell>
        </row>
        <row r="5576">
          <cell r="A5576" t="str">
            <v>221309</v>
          </cell>
          <cell r="KA5576">
            <v>500</v>
          </cell>
          <cell r="KB5576">
            <v>1</v>
          </cell>
          <cell r="KC5576">
            <v>20</v>
          </cell>
        </row>
        <row r="5577">
          <cell r="A5577" t="str">
            <v>221312</v>
          </cell>
          <cell r="KA5577">
            <v>500</v>
          </cell>
          <cell r="KB5577">
            <v>1</v>
          </cell>
          <cell r="KC5577">
            <v>18</v>
          </cell>
        </row>
        <row r="5578">
          <cell r="A5578" t="str">
            <v>221313</v>
          </cell>
          <cell r="KA5578">
            <v>500</v>
          </cell>
          <cell r="KB5578">
            <v>1</v>
          </cell>
          <cell r="KC5578">
            <v>18</v>
          </cell>
        </row>
        <row r="5579">
          <cell r="A5579" t="str">
            <v>221314</v>
          </cell>
          <cell r="KA5579">
            <v>500</v>
          </cell>
          <cell r="KB5579">
            <v>1</v>
          </cell>
          <cell r="KC5579">
            <v>20</v>
          </cell>
        </row>
        <row r="5580">
          <cell r="A5580" t="str">
            <v>221318</v>
          </cell>
          <cell r="KA5580">
            <v>250</v>
          </cell>
          <cell r="KB5580">
            <v>1</v>
          </cell>
          <cell r="KC5580">
            <v>36</v>
          </cell>
        </row>
        <row r="5581">
          <cell r="A5581" t="str">
            <v>221320</v>
          </cell>
          <cell r="KA5581">
            <v>500</v>
          </cell>
          <cell r="KB5581">
            <v>1</v>
          </cell>
          <cell r="KC5581">
            <v>27</v>
          </cell>
        </row>
        <row r="5582">
          <cell r="A5582" t="str">
            <v>221321</v>
          </cell>
          <cell r="KA5582">
            <v>1000</v>
          </cell>
          <cell r="KB5582">
            <v>1</v>
          </cell>
          <cell r="KC5582">
            <v>70</v>
          </cell>
        </row>
        <row r="5583">
          <cell r="A5583" t="str">
            <v>221324</v>
          </cell>
          <cell r="KA5583">
            <v>500</v>
          </cell>
          <cell r="KB5583">
            <v>1</v>
          </cell>
          <cell r="KC5583">
            <v>105</v>
          </cell>
        </row>
        <row r="5584">
          <cell r="A5584" t="str">
            <v>220127</v>
          </cell>
          <cell r="KA5584">
            <v>500</v>
          </cell>
          <cell r="KB5584">
            <v>1</v>
          </cell>
          <cell r="KC5584">
            <v>10</v>
          </cell>
        </row>
        <row r="5585">
          <cell r="A5585" t="str">
            <v>220128</v>
          </cell>
          <cell r="KA5585">
            <v>1000</v>
          </cell>
          <cell r="KB5585">
            <v>1</v>
          </cell>
          <cell r="KC5585">
            <v>70</v>
          </cell>
        </row>
        <row r="5586">
          <cell r="A5586" t="str">
            <v>220129</v>
          </cell>
          <cell r="KA5586">
            <v>1000</v>
          </cell>
          <cell r="KB5586">
            <v>1</v>
          </cell>
          <cell r="KC5586">
            <v>60</v>
          </cell>
        </row>
        <row r="5587">
          <cell r="A5587" t="str">
            <v>220130</v>
          </cell>
          <cell r="KA5587">
            <v>1000</v>
          </cell>
          <cell r="KB5587">
            <v>1</v>
          </cell>
          <cell r="KC5587">
            <v>40</v>
          </cell>
        </row>
        <row r="5588">
          <cell r="A5588" t="str">
            <v>220131</v>
          </cell>
          <cell r="KA5588">
            <v>500</v>
          </cell>
          <cell r="KB5588">
            <v>1</v>
          </cell>
          <cell r="KC5588">
            <v>20</v>
          </cell>
        </row>
        <row r="5589">
          <cell r="A5589" t="str">
            <v>220133</v>
          </cell>
          <cell r="KA5589">
            <v>500</v>
          </cell>
          <cell r="KB5589">
            <v>1</v>
          </cell>
          <cell r="KC5589">
            <v>20</v>
          </cell>
        </row>
        <row r="5590">
          <cell r="A5590" t="str">
            <v>220135</v>
          </cell>
          <cell r="KA5590">
            <v>500</v>
          </cell>
          <cell r="KB5590">
            <v>1</v>
          </cell>
          <cell r="KC5590">
            <v>20</v>
          </cell>
        </row>
        <row r="5591">
          <cell r="A5591" t="str">
            <v>220136</v>
          </cell>
          <cell r="KA5591">
            <v>500</v>
          </cell>
          <cell r="KB5591">
            <v>1</v>
          </cell>
          <cell r="KC5591">
            <v>105</v>
          </cell>
        </row>
        <row r="5592">
          <cell r="A5592" t="str">
            <v>220137</v>
          </cell>
          <cell r="KA5592">
            <v>1000</v>
          </cell>
          <cell r="KB5592">
            <v>1</v>
          </cell>
          <cell r="KC5592">
            <v>60</v>
          </cell>
        </row>
        <row r="5593">
          <cell r="A5593" t="str">
            <v>220139</v>
          </cell>
          <cell r="KA5593">
            <v>500</v>
          </cell>
          <cell r="KB5593">
            <v>1</v>
          </cell>
          <cell r="KC5593">
            <v>20</v>
          </cell>
        </row>
        <row r="5594">
          <cell r="A5594" t="str">
            <v>220140</v>
          </cell>
          <cell r="KA5594">
            <v>500</v>
          </cell>
          <cell r="KB5594">
            <v>1</v>
          </cell>
          <cell r="KC5594">
            <v>20</v>
          </cell>
        </row>
        <row r="5595">
          <cell r="A5595" t="str">
            <v>220142</v>
          </cell>
          <cell r="KA5595">
            <v>500</v>
          </cell>
          <cell r="KB5595">
            <v>1</v>
          </cell>
          <cell r="KC5595">
            <v>18</v>
          </cell>
        </row>
        <row r="5596">
          <cell r="A5596" t="str">
            <v>220144</v>
          </cell>
          <cell r="KA5596">
            <v>500</v>
          </cell>
          <cell r="KB5596">
            <v>1</v>
          </cell>
          <cell r="KC5596">
            <v>18</v>
          </cell>
        </row>
        <row r="5597">
          <cell r="A5597" t="str">
            <v>220146</v>
          </cell>
          <cell r="KA5597">
            <v>500</v>
          </cell>
          <cell r="KB5597">
            <v>1</v>
          </cell>
          <cell r="KC5597">
            <v>20</v>
          </cell>
        </row>
        <row r="5598">
          <cell r="A5598" t="str">
            <v>220312</v>
          </cell>
          <cell r="KA5598">
            <v>500</v>
          </cell>
          <cell r="KB5598">
            <v>1</v>
          </cell>
          <cell r="KC5598">
            <v>36</v>
          </cell>
        </row>
        <row r="5599">
          <cell r="A5599" t="str">
            <v>220313</v>
          </cell>
          <cell r="KA5599">
            <v>500</v>
          </cell>
          <cell r="KB5599">
            <v>1</v>
          </cell>
          <cell r="KC5599">
            <v>20</v>
          </cell>
        </row>
        <row r="5600">
          <cell r="A5600" t="str">
            <v>220314</v>
          </cell>
          <cell r="KA5600">
            <v>500</v>
          </cell>
          <cell r="KB5600">
            <v>1</v>
          </cell>
          <cell r="KC5600">
            <v>36</v>
          </cell>
        </row>
        <row r="5601">
          <cell r="A5601" t="str">
            <v>220315</v>
          </cell>
          <cell r="KA5601">
            <v>500</v>
          </cell>
          <cell r="KB5601">
            <v>1</v>
          </cell>
          <cell r="KC5601">
            <v>18</v>
          </cell>
        </row>
        <row r="5602">
          <cell r="A5602" t="str">
            <v>220316</v>
          </cell>
          <cell r="KA5602">
            <v>500</v>
          </cell>
          <cell r="KB5602">
            <v>1</v>
          </cell>
          <cell r="KC5602">
            <v>18</v>
          </cell>
        </row>
        <row r="5603">
          <cell r="A5603" t="str">
            <v>220317</v>
          </cell>
          <cell r="KA5603">
            <v>500</v>
          </cell>
          <cell r="KB5603">
            <v>1</v>
          </cell>
          <cell r="KC5603">
            <v>10</v>
          </cell>
        </row>
        <row r="5604">
          <cell r="A5604" t="str">
            <v>220318</v>
          </cell>
          <cell r="KA5604">
            <v>500</v>
          </cell>
          <cell r="KB5604">
            <v>1</v>
          </cell>
          <cell r="KC5604">
            <v>18</v>
          </cell>
        </row>
        <row r="5605">
          <cell r="A5605" t="str">
            <v>220319</v>
          </cell>
          <cell r="KA5605">
            <v>500</v>
          </cell>
          <cell r="KB5605">
            <v>1</v>
          </cell>
          <cell r="KC5605">
            <v>18</v>
          </cell>
        </row>
        <row r="5606">
          <cell r="A5606" t="str">
            <v>220320</v>
          </cell>
          <cell r="KA5606">
            <v>500</v>
          </cell>
          <cell r="KB5606">
            <v>1</v>
          </cell>
          <cell r="KC5606">
            <v>18</v>
          </cell>
        </row>
        <row r="5607">
          <cell r="A5607" t="str">
            <v>220321</v>
          </cell>
          <cell r="KA5607">
            <v>500</v>
          </cell>
          <cell r="KB5607">
            <v>1</v>
          </cell>
          <cell r="KC5607">
            <v>20</v>
          </cell>
        </row>
        <row r="5608">
          <cell r="A5608" t="str">
            <v>220322</v>
          </cell>
          <cell r="KA5608">
            <v>500</v>
          </cell>
          <cell r="KB5608">
            <v>1</v>
          </cell>
          <cell r="KC5608">
            <v>27</v>
          </cell>
        </row>
        <row r="5609">
          <cell r="A5609" t="str">
            <v>220000</v>
          </cell>
          <cell r="KA5609">
            <v>1000</v>
          </cell>
          <cell r="KB5609">
            <v>1</v>
          </cell>
          <cell r="KC5609">
            <v>70</v>
          </cell>
        </row>
        <row r="5610">
          <cell r="A5610" t="str">
            <v>220001</v>
          </cell>
          <cell r="KA5610">
            <v>250</v>
          </cell>
          <cell r="KB5610">
            <v>1</v>
          </cell>
          <cell r="KC5610">
            <v>27</v>
          </cell>
        </row>
        <row r="5611">
          <cell r="A5611" t="str">
            <v>220012</v>
          </cell>
          <cell r="KA5611">
            <v>500</v>
          </cell>
          <cell r="KB5611">
            <v>1</v>
          </cell>
          <cell r="KC5611">
            <v>36</v>
          </cell>
        </row>
        <row r="5612">
          <cell r="A5612" t="str">
            <v>220013</v>
          </cell>
          <cell r="KA5612">
            <v>500</v>
          </cell>
          <cell r="KB5612">
            <v>1</v>
          </cell>
          <cell r="KC5612">
            <v>20</v>
          </cell>
        </row>
        <row r="5613">
          <cell r="A5613" t="str">
            <v>220327</v>
          </cell>
          <cell r="KA5613">
            <v>1000</v>
          </cell>
          <cell r="KB5613">
            <v>1</v>
          </cell>
          <cell r="KC5613">
            <v>70</v>
          </cell>
        </row>
        <row r="5614">
          <cell r="A5614" t="str">
            <v>220328</v>
          </cell>
          <cell r="KA5614">
            <v>250</v>
          </cell>
          <cell r="KB5614">
            <v>1</v>
          </cell>
          <cell r="KC5614">
            <v>20</v>
          </cell>
        </row>
        <row r="5615">
          <cell r="A5615" t="str">
            <v>220329</v>
          </cell>
          <cell r="KA5615">
            <v>500</v>
          </cell>
          <cell r="KB5615">
            <v>1</v>
          </cell>
          <cell r="KC5615">
            <v>20</v>
          </cell>
        </row>
        <row r="5616">
          <cell r="A5616" t="str">
            <v>220330</v>
          </cell>
          <cell r="KA5616">
            <v>500</v>
          </cell>
          <cell r="KB5616">
            <v>1</v>
          </cell>
          <cell r="KC5616">
            <v>10</v>
          </cell>
        </row>
        <row r="5617">
          <cell r="A5617" t="str">
            <v>220331</v>
          </cell>
          <cell r="KA5617">
            <v>250</v>
          </cell>
          <cell r="KB5617">
            <v>1</v>
          </cell>
          <cell r="KC5617">
            <v>36</v>
          </cell>
        </row>
        <row r="5618">
          <cell r="A5618" t="str">
            <v>220813</v>
          </cell>
          <cell r="KA5618">
            <v>500</v>
          </cell>
          <cell r="KB5618">
            <v>1</v>
          </cell>
          <cell r="KC5618">
            <v>18</v>
          </cell>
        </row>
        <row r="5619">
          <cell r="A5619" t="str">
            <v>220814</v>
          </cell>
          <cell r="KA5619">
            <v>500</v>
          </cell>
          <cell r="KB5619">
            <v>1</v>
          </cell>
          <cell r="KC5619">
            <v>27</v>
          </cell>
        </row>
        <row r="5620">
          <cell r="A5620" t="str">
            <v>220815</v>
          </cell>
          <cell r="KA5620">
            <v>500</v>
          </cell>
          <cell r="KB5620">
            <v>1</v>
          </cell>
          <cell r="KC5620">
            <v>20</v>
          </cell>
        </row>
        <row r="5621">
          <cell r="A5621" t="str">
            <v>220816</v>
          </cell>
          <cell r="KA5621">
            <v>500</v>
          </cell>
          <cell r="KB5621">
            <v>1</v>
          </cell>
          <cell r="KC5621">
            <v>30</v>
          </cell>
        </row>
        <row r="5622">
          <cell r="A5622" t="str">
            <v>220817</v>
          </cell>
          <cell r="KA5622">
            <v>500</v>
          </cell>
          <cell r="KB5622">
            <v>1</v>
          </cell>
          <cell r="KC5622">
            <v>36</v>
          </cell>
        </row>
        <row r="5623">
          <cell r="A5623" t="str">
            <v>220818</v>
          </cell>
          <cell r="KA5623">
            <v>500</v>
          </cell>
          <cell r="KB5623">
            <v>1</v>
          </cell>
          <cell r="KC5623">
            <v>20</v>
          </cell>
        </row>
        <row r="5624">
          <cell r="A5624" t="str">
            <v>220819</v>
          </cell>
          <cell r="KA5624">
            <v>500</v>
          </cell>
          <cell r="KB5624">
            <v>1</v>
          </cell>
          <cell r="KC5624">
            <v>27</v>
          </cell>
        </row>
        <row r="5625">
          <cell r="A5625" t="str">
            <v>220820</v>
          </cell>
          <cell r="KA5625">
            <v>500</v>
          </cell>
          <cell r="KB5625">
            <v>1</v>
          </cell>
          <cell r="KC5625">
            <v>18</v>
          </cell>
        </row>
        <row r="5626">
          <cell r="A5626" t="str">
            <v>220822</v>
          </cell>
          <cell r="KA5626">
            <v>500</v>
          </cell>
          <cell r="KB5626">
            <v>1</v>
          </cell>
          <cell r="KC5626">
            <v>18</v>
          </cell>
        </row>
        <row r="5627">
          <cell r="A5627" t="str">
            <v>220823</v>
          </cell>
          <cell r="KA5627">
            <v>500</v>
          </cell>
          <cell r="KB5627">
            <v>1</v>
          </cell>
          <cell r="KC5627">
            <v>9</v>
          </cell>
        </row>
        <row r="5628">
          <cell r="A5628" t="str">
            <v>220824</v>
          </cell>
          <cell r="KA5628">
            <v>500</v>
          </cell>
          <cell r="KB5628">
            <v>1</v>
          </cell>
          <cell r="KC5628">
            <v>18</v>
          </cell>
        </row>
        <row r="5629">
          <cell r="A5629" t="str">
            <v>220825</v>
          </cell>
          <cell r="KA5629">
            <v>500</v>
          </cell>
          <cell r="KB5629">
            <v>1</v>
          </cell>
          <cell r="KC5629">
            <v>20</v>
          </cell>
        </row>
        <row r="5630">
          <cell r="A5630" t="str">
            <v>220826</v>
          </cell>
          <cell r="KA5630">
            <v>500</v>
          </cell>
          <cell r="KB5630">
            <v>1</v>
          </cell>
          <cell r="KC5630">
            <v>27</v>
          </cell>
        </row>
        <row r="5631">
          <cell r="A5631" t="str">
            <v>220827</v>
          </cell>
          <cell r="KA5631">
            <v>250</v>
          </cell>
          <cell r="KB5631">
            <v>1</v>
          </cell>
          <cell r="KC5631">
            <v>36</v>
          </cell>
        </row>
        <row r="5632">
          <cell r="A5632" t="str">
            <v>220828</v>
          </cell>
          <cell r="KA5632">
            <v>500</v>
          </cell>
          <cell r="KB5632">
            <v>1</v>
          </cell>
          <cell r="KC5632">
            <v>27</v>
          </cell>
        </row>
        <row r="5633">
          <cell r="A5633" t="str">
            <v>220830</v>
          </cell>
          <cell r="KA5633">
            <v>1000</v>
          </cell>
          <cell r="KB5633">
            <v>1</v>
          </cell>
          <cell r="KC5633">
            <v>70</v>
          </cell>
        </row>
        <row r="5634">
          <cell r="A5634" t="str">
            <v>220831</v>
          </cell>
          <cell r="KA5634">
            <v>500</v>
          </cell>
          <cell r="KB5634">
            <v>1</v>
          </cell>
          <cell r="KC5634">
            <v>70</v>
          </cell>
        </row>
        <row r="5635">
          <cell r="A5635" t="str">
            <v>220832</v>
          </cell>
          <cell r="KA5635">
            <v>500</v>
          </cell>
          <cell r="KB5635">
            <v>1</v>
          </cell>
          <cell r="KC5635">
            <v>70</v>
          </cell>
        </row>
        <row r="5636">
          <cell r="A5636" t="str">
            <v>220834</v>
          </cell>
          <cell r="KA5636">
            <v>500</v>
          </cell>
          <cell r="KB5636">
            <v>1</v>
          </cell>
          <cell r="KC5636">
            <v>18</v>
          </cell>
        </row>
        <row r="5637">
          <cell r="A5637" t="str">
            <v>220835</v>
          </cell>
          <cell r="KA5637">
            <v>500</v>
          </cell>
          <cell r="KB5637">
            <v>1</v>
          </cell>
          <cell r="KC5637">
            <v>10</v>
          </cell>
        </row>
        <row r="5638">
          <cell r="A5638" t="str">
            <v>220836</v>
          </cell>
          <cell r="KA5638">
            <v>500</v>
          </cell>
          <cell r="KB5638">
            <v>1</v>
          </cell>
          <cell r="KC5638">
            <v>105</v>
          </cell>
        </row>
        <row r="5639">
          <cell r="A5639" t="str">
            <v>220837</v>
          </cell>
          <cell r="KA5639">
            <v>1000</v>
          </cell>
          <cell r="KB5639">
            <v>1</v>
          </cell>
          <cell r="KC5639">
            <v>20</v>
          </cell>
        </row>
        <row r="5640">
          <cell r="A5640" t="str">
            <v>220838</v>
          </cell>
          <cell r="KA5640">
            <v>250</v>
          </cell>
          <cell r="KB5640">
            <v>1</v>
          </cell>
          <cell r="KC5640">
            <v>20</v>
          </cell>
        </row>
        <row r="5641">
          <cell r="A5641" t="str">
            <v>220839</v>
          </cell>
          <cell r="KA5641">
            <v>500</v>
          </cell>
          <cell r="KB5641">
            <v>1</v>
          </cell>
          <cell r="KC5641">
            <v>20</v>
          </cell>
        </row>
        <row r="5642">
          <cell r="A5642" t="str">
            <v>220841</v>
          </cell>
          <cell r="KA5642">
            <v>500</v>
          </cell>
          <cell r="KB5642">
            <v>1</v>
          </cell>
          <cell r="KC5642">
            <v>20</v>
          </cell>
        </row>
        <row r="5643">
          <cell r="A5643" t="str">
            <v>220849</v>
          </cell>
          <cell r="KA5643">
            <v>500</v>
          </cell>
          <cell r="KB5643">
            <v>1</v>
          </cell>
          <cell r="KC5643">
            <v>36</v>
          </cell>
        </row>
        <row r="5644">
          <cell r="A5644" t="str">
            <v>220852</v>
          </cell>
          <cell r="KA5644">
            <v>250</v>
          </cell>
          <cell r="KB5644">
            <v>1</v>
          </cell>
          <cell r="KC5644">
            <v>18</v>
          </cell>
        </row>
        <row r="5645">
          <cell r="A5645" t="str">
            <v>220861</v>
          </cell>
          <cell r="KA5645">
            <v>1000</v>
          </cell>
          <cell r="KB5645">
            <v>1</v>
          </cell>
          <cell r="KC5645">
            <v>36</v>
          </cell>
        </row>
        <row r="5646">
          <cell r="A5646" t="str">
            <v>220862</v>
          </cell>
          <cell r="KA5646">
            <v>500</v>
          </cell>
          <cell r="KB5646">
            <v>1</v>
          </cell>
          <cell r="KC5646">
            <v>40</v>
          </cell>
        </row>
        <row r="5647">
          <cell r="A5647" t="str">
            <v>220870</v>
          </cell>
          <cell r="KA5647">
            <v>500</v>
          </cell>
          <cell r="KB5647">
            <v>4</v>
          </cell>
          <cell r="KC5647">
            <v>20</v>
          </cell>
        </row>
        <row r="5648">
          <cell r="A5648" t="str">
            <v>220871</v>
          </cell>
          <cell r="KA5648">
            <v>500</v>
          </cell>
          <cell r="KB5648">
            <v>1</v>
          </cell>
          <cell r="KC5648">
            <v>105</v>
          </cell>
        </row>
        <row r="5649">
          <cell r="A5649" t="str">
            <v>220900</v>
          </cell>
          <cell r="KA5649">
            <v>500</v>
          </cell>
          <cell r="KB5649">
            <v>1</v>
          </cell>
          <cell r="KC5649">
            <v>105</v>
          </cell>
        </row>
        <row r="5650">
          <cell r="A5650" t="str">
            <v>220901</v>
          </cell>
          <cell r="KA5650">
            <v>1000</v>
          </cell>
          <cell r="KB5650">
            <v>1</v>
          </cell>
          <cell r="KC5650">
            <v>36</v>
          </cell>
        </row>
        <row r="5651">
          <cell r="A5651" t="str">
            <v>220902</v>
          </cell>
          <cell r="KA5651">
            <v>1000</v>
          </cell>
          <cell r="KB5651">
            <v>1</v>
          </cell>
          <cell r="KC5651">
            <v>60</v>
          </cell>
        </row>
        <row r="5652">
          <cell r="A5652" t="str">
            <v>220903</v>
          </cell>
          <cell r="KA5652">
            <v>1000</v>
          </cell>
          <cell r="KB5652">
            <v>1</v>
          </cell>
          <cell r="KC5652">
            <v>60</v>
          </cell>
        </row>
        <row r="5653">
          <cell r="A5653" t="str">
            <v>220904</v>
          </cell>
          <cell r="KA5653">
            <v>500</v>
          </cell>
          <cell r="KB5653">
            <v>1</v>
          </cell>
          <cell r="KC5653">
            <v>40</v>
          </cell>
        </row>
        <row r="5654">
          <cell r="A5654" t="str">
            <v>220905</v>
          </cell>
          <cell r="KA5654">
            <v>250</v>
          </cell>
          <cell r="KB5654">
            <v>1</v>
          </cell>
          <cell r="KC5654">
            <v>27</v>
          </cell>
        </row>
        <row r="5655">
          <cell r="A5655" t="str">
            <v>220906</v>
          </cell>
          <cell r="KA5655">
            <v>250</v>
          </cell>
          <cell r="KB5655">
            <v>1</v>
          </cell>
          <cell r="KC5655">
            <v>10</v>
          </cell>
        </row>
        <row r="5656">
          <cell r="A5656" t="str">
            <v>220907</v>
          </cell>
          <cell r="KA5656">
            <v>1000</v>
          </cell>
          <cell r="KB5656">
            <v>1</v>
          </cell>
          <cell r="KC5656">
            <v>10</v>
          </cell>
        </row>
        <row r="5657">
          <cell r="A5657" t="str">
            <v>220908</v>
          </cell>
          <cell r="KA5657">
            <v>1000</v>
          </cell>
          <cell r="KB5657">
            <v>1</v>
          </cell>
          <cell r="KC5657">
            <v>20</v>
          </cell>
        </row>
        <row r="5658">
          <cell r="A5658" t="str">
            <v>220909</v>
          </cell>
          <cell r="KA5658">
            <v>1000</v>
          </cell>
          <cell r="KB5658">
            <v>1</v>
          </cell>
          <cell r="KC5658">
            <v>70</v>
          </cell>
        </row>
        <row r="5659">
          <cell r="A5659" t="str">
            <v>220910</v>
          </cell>
          <cell r="KA5659">
            <v>1000</v>
          </cell>
          <cell r="KB5659">
            <v>1</v>
          </cell>
          <cell r="KC5659">
            <v>70</v>
          </cell>
        </row>
        <row r="5660">
          <cell r="A5660" t="str">
            <v>220911</v>
          </cell>
          <cell r="KA5660">
            <v>1000</v>
          </cell>
          <cell r="KB5660">
            <v>1</v>
          </cell>
          <cell r="KC5660">
            <v>70</v>
          </cell>
        </row>
        <row r="5661">
          <cell r="A5661" t="str">
            <v>220912</v>
          </cell>
          <cell r="KA5661">
            <v>1000</v>
          </cell>
          <cell r="KB5661">
            <v>1</v>
          </cell>
          <cell r="KC5661">
            <v>10</v>
          </cell>
        </row>
        <row r="5662">
          <cell r="A5662" t="str">
            <v>220913</v>
          </cell>
          <cell r="KA5662">
            <v>1000</v>
          </cell>
          <cell r="KB5662">
            <v>1</v>
          </cell>
          <cell r="KC5662">
            <v>10</v>
          </cell>
        </row>
        <row r="5663">
          <cell r="A5663" t="str">
            <v>220914</v>
          </cell>
          <cell r="KA5663">
            <v>500</v>
          </cell>
          <cell r="KB5663">
            <v>1</v>
          </cell>
          <cell r="KC5663">
            <v>20</v>
          </cell>
        </row>
        <row r="5664">
          <cell r="A5664" t="str">
            <v>220915</v>
          </cell>
          <cell r="KA5664">
            <v>500</v>
          </cell>
          <cell r="KB5664">
            <v>1</v>
          </cell>
          <cell r="KC5664">
            <v>16</v>
          </cell>
        </row>
        <row r="5665">
          <cell r="A5665" t="str">
            <v>220916</v>
          </cell>
          <cell r="KA5665">
            <v>500</v>
          </cell>
          <cell r="KB5665">
            <v>1</v>
          </cell>
          <cell r="KC5665">
            <v>20</v>
          </cell>
        </row>
        <row r="5666">
          <cell r="A5666" t="str">
            <v>220917</v>
          </cell>
          <cell r="KA5666">
            <v>500</v>
          </cell>
          <cell r="KB5666">
            <v>1</v>
          </cell>
          <cell r="KC5666">
            <v>30</v>
          </cell>
        </row>
        <row r="5667">
          <cell r="A5667" t="str">
            <v>220918</v>
          </cell>
          <cell r="KA5667">
            <v>500</v>
          </cell>
          <cell r="KB5667">
            <v>1</v>
          </cell>
          <cell r="KC5667">
            <v>20</v>
          </cell>
        </row>
        <row r="5668">
          <cell r="A5668" t="str">
            <v>220919</v>
          </cell>
          <cell r="KA5668">
            <v>500</v>
          </cell>
          <cell r="KB5668">
            <v>1</v>
          </cell>
          <cell r="KC5668">
            <v>20</v>
          </cell>
        </row>
        <row r="5669">
          <cell r="A5669" t="str">
            <v>220920</v>
          </cell>
          <cell r="KA5669">
            <v>500</v>
          </cell>
          <cell r="KB5669">
            <v>1</v>
          </cell>
          <cell r="KC5669">
            <v>18</v>
          </cell>
        </row>
        <row r="5670">
          <cell r="A5670" t="str">
            <v>220015</v>
          </cell>
          <cell r="KA5670">
            <v>500</v>
          </cell>
          <cell r="KB5670">
            <v>1</v>
          </cell>
          <cell r="KC5670">
            <v>18</v>
          </cell>
        </row>
        <row r="5671">
          <cell r="A5671" t="str">
            <v>220016</v>
          </cell>
          <cell r="KA5671">
            <v>500</v>
          </cell>
          <cell r="KB5671">
            <v>1</v>
          </cell>
          <cell r="KC5671">
            <v>18</v>
          </cell>
        </row>
        <row r="5672">
          <cell r="A5672" t="str">
            <v>220017</v>
          </cell>
          <cell r="KA5672">
            <v>500</v>
          </cell>
          <cell r="KB5672">
            <v>1</v>
          </cell>
          <cell r="KC5672">
            <v>30</v>
          </cell>
        </row>
        <row r="5673">
          <cell r="A5673" t="str">
            <v>220018</v>
          </cell>
          <cell r="KA5673">
            <v>500</v>
          </cell>
          <cell r="KB5673">
            <v>1</v>
          </cell>
          <cell r="KC5673">
            <v>36</v>
          </cell>
        </row>
        <row r="5674">
          <cell r="A5674" t="str">
            <v>220019</v>
          </cell>
          <cell r="KA5674">
            <v>500</v>
          </cell>
          <cell r="KB5674">
            <v>1</v>
          </cell>
          <cell r="KC5674">
            <v>20</v>
          </cell>
        </row>
        <row r="5675">
          <cell r="A5675" t="str">
            <v>220020</v>
          </cell>
          <cell r="KA5675">
            <v>500</v>
          </cell>
          <cell r="KB5675">
            <v>1</v>
          </cell>
          <cell r="KC5675">
            <v>18</v>
          </cell>
        </row>
        <row r="5676">
          <cell r="A5676" t="str">
            <v>220021</v>
          </cell>
          <cell r="KA5676">
            <v>500</v>
          </cell>
          <cell r="KB5676">
            <v>1</v>
          </cell>
          <cell r="KC5676">
            <v>10</v>
          </cell>
        </row>
        <row r="5677">
          <cell r="A5677" t="str">
            <v>220022</v>
          </cell>
          <cell r="KA5677">
            <v>500</v>
          </cell>
          <cell r="KB5677">
            <v>1</v>
          </cell>
          <cell r="KC5677">
            <v>18</v>
          </cell>
        </row>
        <row r="5678">
          <cell r="A5678" t="str">
            <v>220023</v>
          </cell>
          <cell r="KA5678">
            <v>500</v>
          </cell>
          <cell r="KB5678">
            <v>1</v>
          </cell>
          <cell r="KC5678">
            <v>18</v>
          </cell>
        </row>
        <row r="5679">
          <cell r="A5679" t="str">
            <v>220024</v>
          </cell>
          <cell r="KA5679">
            <v>500</v>
          </cell>
          <cell r="KB5679">
            <v>1</v>
          </cell>
          <cell r="KC5679">
            <v>18</v>
          </cell>
        </row>
        <row r="5680">
          <cell r="A5680" t="str">
            <v>220025</v>
          </cell>
          <cell r="KA5680">
            <v>500</v>
          </cell>
          <cell r="KB5680">
            <v>1</v>
          </cell>
          <cell r="KC5680">
            <v>20</v>
          </cell>
        </row>
        <row r="5681">
          <cell r="A5681" t="str">
            <v>220026</v>
          </cell>
          <cell r="KA5681">
            <v>500</v>
          </cell>
          <cell r="KB5681">
            <v>1</v>
          </cell>
          <cell r="KC5681">
            <v>27</v>
          </cell>
        </row>
        <row r="5682">
          <cell r="A5682" t="str">
            <v>220027</v>
          </cell>
          <cell r="KA5682">
            <v>500</v>
          </cell>
          <cell r="KB5682">
            <v>1</v>
          </cell>
          <cell r="KC5682">
            <v>10</v>
          </cell>
        </row>
        <row r="5683">
          <cell r="A5683" t="str">
            <v>220028</v>
          </cell>
          <cell r="KA5683">
            <v>250</v>
          </cell>
          <cell r="KB5683">
            <v>1</v>
          </cell>
          <cell r="KC5683">
            <v>36</v>
          </cell>
        </row>
        <row r="5684">
          <cell r="A5684" t="str">
            <v>220029</v>
          </cell>
          <cell r="KA5684">
            <v>500</v>
          </cell>
          <cell r="KB5684">
            <v>1</v>
          </cell>
          <cell r="KC5684">
            <v>27</v>
          </cell>
        </row>
        <row r="5685">
          <cell r="A5685" t="str">
            <v>220030</v>
          </cell>
          <cell r="KA5685">
            <v>1000</v>
          </cell>
          <cell r="KB5685">
            <v>1</v>
          </cell>
          <cell r="KC5685">
            <v>70</v>
          </cell>
        </row>
        <row r="5686">
          <cell r="A5686" t="str">
            <v>220031</v>
          </cell>
          <cell r="KA5686">
            <v>1000</v>
          </cell>
          <cell r="KB5686">
            <v>1</v>
          </cell>
          <cell r="KC5686">
            <v>60</v>
          </cell>
        </row>
        <row r="5687">
          <cell r="A5687" t="str">
            <v>220032</v>
          </cell>
          <cell r="KA5687">
            <v>1000</v>
          </cell>
          <cell r="KB5687">
            <v>1</v>
          </cell>
          <cell r="KC5687">
            <v>40</v>
          </cell>
        </row>
        <row r="5688">
          <cell r="A5688" t="str">
            <v>220035</v>
          </cell>
          <cell r="KA5688">
            <v>500</v>
          </cell>
          <cell r="KB5688">
            <v>1</v>
          </cell>
          <cell r="KC5688">
            <v>27</v>
          </cell>
        </row>
        <row r="5689">
          <cell r="A5689" t="str">
            <v>220150</v>
          </cell>
          <cell r="KA5689">
            <v>500</v>
          </cell>
          <cell r="KB5689">
            <v>1</v>
          </cell>
          <cell r="KC5689">
            <v>27</v>
          </cell>
        </row>
        <row r="5690">
          <cell r="A5690" t="str">
            <v>220151</v>
          </cell>
          <cell r="KA5690">
            <v>1000</v>
          </cell>
          <cell r="KB5690">
            <v>1</v>
          </cell>
          <cell r="KC5690">
            <v>70</v>
          </cell>
        </row>
        <row r="5691">
          <cell r="A5691" t="str">
            <v>220152</v>
          </cell>
          <cell r="KA5691">
            <v>1000</v>
          </cell>
          <cell r="KB5691">
            <v>1</v>
          </cell>
          <cell r="KC5691">
            <v>90</v>
          </cell>
        </row>
        <row r="5692">
          <cell r="A5692" t="str">
            <v>220153</v>
          </cell>
          <cell r="KA5692">
            <v>500</v>
          </cell>
          <cell r="KB5692">
            <v>1</v>
          </cell>
          <cell r="KC5692">
            <v>10</v>
          </cell>
        </row>
        <row r="5693">
          <cell r="A5693" t="str">
            <v>220154</v>
          </cell>
          <cell r="KA5693">
            <v>250</v>
          </cell>
          <cell r="KB5693">
            <v>1</v>
          </cell>
          <cell r="KC5693">
            <v>20</v>
          </cell>
        </row>
        <row r="5694">
          <cell r="A5694" t="str">
            <v>220160</v>
          </cell>
          <cell r="KA5694">
            <v>250</v>
          </cell>
          <cell r="KB5694">
            <v>1</v>
          </cell>
          <cell r="KC5694">
            <v>18</v>
          </cell>
        </row>
        <row r="5695">
          <cell r="A5695" t="str">
            <v>220161</v>
          </cell>
          <cell r="KA5695">
            <v>1000</v>
          </cell>
          <cell r="KB5695">
            <v>1</v>
          </cell>
          <cell r="KC5695">
            <v>20</v>
          </cell>
        </row>
        <row r="5696">
          <cell r="A5696" t="str">
            <v>220162</v>
          </cell>
          <cell r="KA5696">
            <v>500</v>
          </cell>
          <cell r="KB5696">
            <v>1</v>
          </cell>
          <cell r="KC5696">
            <v>105</v>
          </cell>
        </row>
        <row r="5697">
          <cell r="A5697" t="str">
            <v>220175</v>
          </cell>
          <cell r="KA5697">
            <v>500</v>
          </cell>
          <cell r="KB5697">
            <v>1</v>
          </cell>
          <cell r="KC5697">
            <v>10</v>
          </cell>
        </row>
        <row r="5698">
          <cell r="A5698" t="str">
            <v>220178</v>
          </cell>
          <cell r="KA5698">
            <v>250</v>
          </cell>
          <cell r="KB5698">
            <v>1</v>
          </cell>
          <cell r="KC5698">
            <v>36</v>
          </cell>
        </row>
        <row r="5699">
          <cell r="A5699" t="str">
            <v>220300</v>
          </cell>
          <cell r="KA5699">
            <v>1000</v>
          </cell>
          <cell r="KB5699">
            <v>1</v>
          </cell>
          <cell r="KC5699">
            <v>70</v>
          </cell>
        </row>
        <row r="5700">
          <cell r="A5700" t="str">
            <v>220301</v>
          </cell>
          <cell r="KA5700">
            <v>1000</v>
          </cell>
          <cell r="KB5700">
            <v>1</v>
          </cell>
          <cell r="KC5700">
            <v>36</v>
          </cell>
        </row>
        <row r="5701">
          <cell r="A5701" t="str">
            <v>220302</v>
          </cell>
          <cell r="KA5701">
            <v>1000</v>
          </cell>
          <cell r="KB5701">
            <v>1</v>
          </cell>
          <cell r="KC5701">
            <v>60</v>
          </cell>
        </row>
        <row r="5702">
          <cell r="A5702" t="str">
            <v>220303</v>
          </cell>
          <cell r="KA5702">
            <v>1000</v>
          </cell>
          <cell r="KB5702">
            <v>1</v>
          </cell>
          <cell r="KC5702">
            <v>10</v>
          </cell>
        </row>
        <row r="5703">
          <cell r="A5703" t="str">
            <v>220304</v>
          </cell>
          <cell r="KA5703">
            <v>500</v>
          </cell>
          <cell r="KB5703">
            <v>1</v>
          </cell>
          <cell r="KC5703">
            <v>20</v>
          </cell>
        </row>
        <row r="5704">
          <cell r="A5704" t="str">
            <v>220305</v>
          </cell>
          <cell r="KA5704">
            <v>500</v>
          </cell>
          <cell r="KB5704">
            <v>1</v>
          </cell>
          <cell r="KC5704">
            <v>16</v>
          </cell>
        </row>
        <row r="5705">
          <cell r="A5705" t="str">
            <v>220306</v>
          </cell>
          <cell r="KA5705">
            <v>500</v>
          </cell>
          <cell r="KB5705">
            <v>1</v>
          </cell>
          <cell r="KC5705">
            <v>36</v>
          </cell>
        </row>
        <row r="5706">
          <cell r="A5706" t="str">
            <v>220307</v>
          </cell>
          <cell r="KA5706">
            <v>500</v>
          </cell>
          <cell r="KB5706">
            <v>1</v>
          </cell>
          <cell r="KC5706">
            <v>20</v>
          </cell>
        </row>
        <row r="5707">
          <cell r="A5707" t="str">
            <v>220308</v>
          </cell>
          <cell r="KA5707">
            <v>500</v>
          </cell>
          <cell r="KB5707">
            <v>1</v>
          </cell>
          <cell r="KC5707">
            <v>18</v>
          </cell>
        </row>
        <row r="5708">
          <cell r="A5708" t="str">
            <v>220309</v>
          </cell>
          <cell r="KA5708">
            <v>500</v>
          </cell>
          <cell r="KB5708">
            <v>1</v>
          </cell>
          <cell r="KC5708">
            <v>18</v>
          </cell>
        </row>
        <row r="5709">
          <cell r="A5709" t="str">
            <v>220310</v>
          </cell>
          <cell r="KA5709">
            <v>500</v>
          </cell>
          <cell r="KB5709">
            <v>1</v>
          </cell>
          <cell r="KC5709">
            <v>20</v>
          </cell>
        </row>
        <row r="5710">
          <cell r="A5710" t="str">
            <v>220335</v>
          </cell>
          <cell r="KA5710">
            <v>500</v>
          </cell>
          <cell r="KB5710">
            <v>1</v>
          </cell>
          <cell r="KC5710">
            <v>20</v>
          </cell>
        </row>
        <row r="5711">
          <cell r="A5711" t="str">
            <v>220337</v>
          </cell>
          <cell r="KA5711">
            <v>1000</v>
          </cell>
          <cell r="KB5711">
            <v>1</v>
          </cell>
          <cell r="KC5711">
            <v>60</v>
          </cell>
        </row>
        <row r="5712">
          <cell r="A5712" t="str">
            <v>220338</v>
          </cell>
          <cell r="KA5712">
            <v>1000</v>
          </cell>
          <cell r="KB5712">
            <v>1</v>
          </cell>
          <cell r="KC5712">
            <v>10</v>
          </cell>
        </row>
        <row r="5713">
          <cell r="A5713" t="str">
            <v>220339</v>
          </cell>
          <cell r="KA5713">
            <v>500</v>
          </cell>
          <cell r="KB5713">
            <v>1</v>
          </cell>
          <cell r="KC5713">
            <v>10</v>
          </cell>
        </row>
        <row r="5714">
          <cell r="A5714" t="str">
            <v>220340</v>
          </cell>
          <cell r="KA5714">
            <v>500</v>
          </cell>
          <cell r="KB5714">
            <v>1</v>
          </cell>
          <cell r="KC5714">
            <v>18</v>
          </cell>
        </row>
        <row r="5715">
          <cell r="A5715" t="str">
            <v>220343</v>
          </cell>
          <cell r="KA5715">
            <v>500</v>
          </cell>
          <cell r="KB5715">
            <v>1</v>
          </cell>
          <cell r="KC5715">
            <v>20</v>
          </cell>
        </row>
        <row r="5716">
          <cell r="A5716" t="str">
            <v>220344</v>
          </cell>
          <cell r="KA5716">
            <v>500</v>
          </cell>
          <cell r="KB5716">
            <v>1</v>
          </cell>
          <cell r="KC5716">
            <v>18</v>
          </cell>
        </row>
        <row r="5717">
          <cell r="A5717" t="str">
            <v>220346</v>
          </cell>
          <cell r="KA5717">
            <v>1000</v>
          </cell>
          <cell r="KB5717">
            <v>1</v>
          </cell>
          <cell r="KC5717">
            <v>10</v>
          </cell>
        </row>
        <row r="5718">
          <cell r="A5718" t="str">
            <v>220347</v>
          </cell>
          <cell r="KA5718">
            <v>1000</v>
          </cell>
          <cell r="KB5718">
            <v>1</v>
          </cell>
          <cell r="KC5718">
            <v>40</v>
          </cell>
        </row>
        <row r="5719">
          <cell r="A5719" t="str">
            <v>220351</v>
          </cell>
          <cell r="KA5719">
            <v>250</v>
          </cell>
          <cell r="KB5719">
            <v>1</v>
          </cell>
          <cell r="KC5719">
            <v>18</v>
          </cell>
        </row>
        <row r="5720">
          <cell r="A5720" t="str">
            <v>220353</v>
          </cell>
          <cell r="KA5720">
            <v>250</v>
          </cell>
          <cell r="KB5720">
            <v>1</v>
          </cell>
          <cell r="KC5720">
            <v>10</v>
          </cell>
        </row>
        <row r="5721">
          <cell r="A5721" t="str">
            <v>220355</v>
          </cell>
          <cell r="KA5721">
            <v>500</v>
          </cell>
          <cell r="KB5721">
            <v>1</v>
          </cell>
          <cell r="KC5721">
            <v>10</v>
          </cell>
        </row>
        <row r="5722">
          <cell r="A5722" t="str">
            <v>220356</v>
          </cell>
          <cell r="KA5722">
            <v>500</v>
          </cell>
          <cell r="KB5722">
            <v>1</v>
          </cell>
          <cell r="KC5722">
            <v>10</v>
          </cell>
        </row>
        <row r="5723">
          <cell r="A5723" t="str">
            <v>220360</v>
          </cell>
          <cell r="KA5723">
            <v>250</v>
          </cell>
          <cell r="KB5723">
            <v>1</v>
          </cell>
          <cell r="KC5723">
            <v>36</v>
          </cell>
        </row>
        <row r="5724">
          <cell r="A5724" t="str">
            <v>220361</v>
          </cell>
          <cell r="KA5724">
            <v>1000</v>
          </cell>
          <cell r="KB5724">
            <v>1</v>
          </cell>
          <cell r="KC5724">
            <v>10</v>
          </cell>
        </row>
        <row r="5725">
          <cell r="A5725" t="str">
            <v>220362</v>
          </cell>
          <cell r="KA5725">
            <v>1000</v>
          </cell>
          <cell r="KB5725">
            <v>1</v>
          </cell>
          <cell r="KC5725">
            <v>20</v>
          </cell>
        </row>
        <row r="5726">
          <cell r="A5726" t="str">
            <v>220700</v>
          </cell>
          <cell r="KA5726">
            <v>1000</v>
          </cell>
          <cell r="KB5726">
            <v>1</v>
          </cell>
          <cell r="KC5726">
            <v>70</v>
          </cell>
        </row>
        <row r="5727">
          <cell r="A5727" t="str">
            <v>220702</v>
          </cell>
          <cell r="KA5727">
            <v>1000</v>
          </cell>
          <cell r="KB5727">
            <v>1</v>
          </cell>
          <cell r="KC5727">
            <v>70</v>
          </cell>
        </row>
        <row r="5728">
          <cell r="A5728" t="str">
            <v>220703</v>
          </cell>
          <cell r="KA5728">
            <v>500</v>
          </cell>
          <cell r="KB5728">
            <v>1</v>
          </cell>
          <cell r="KC5728">
            <v>105</v>
          </cell>
        </row>
        <row r="5729">
          <cell r="A5729" t="str">
            <v>220704</v>
          </cell>
          <cell r="KA5729">
            <v>1000</v>
          </cell>
          <cell r="KB5729">
            <v>1</v>
          </cell>
          <cell r="KC5729">
            <v>40</v>
          </cell>
        </row>
        <row r="5730">
          <cell r="A5730" t="str">
            <v>220705</v>
          </cell>
          <cell r="KA5730">
            <v>1000</v>
          </cell>
          <cell r="KB5730">
            <v>1</v>
          </cell>
          <cell r="KC5730">
            <v>40</v>
          </cell>
        </row>
        <row r="5731">
          <cell r="A5731" t="str">
            <v>220707</v>
          </cell>
          <cell r="KA5731">
            <v>1000</v>
          </cell>
          <cell r="KB5731">
            <v>1</v>
          </cell>
          <cell r="KC5731">
            <v>60</v>
          </cell>
        </row>
        <row r="5732">
          <cell r="A5732" t="str">
            <v>220709</v>
          </cell>
          <cell r="KA5732">
            <v>250</v>
          </cell>
          <cell r="KB5732">
            <v>1</v>
          </cell>
          <cell r="KC5732">
            <v>27</v>
          </cell>
        </row>
        <row r="5733">
          <cell r="A5733" t="str">
            <v>220710</v>
          </cell>
          <cell r="KA5733">
            <v>250</v>
          </cell>
          <cell r="KB5733">
            <v>1</v>
          </cell>
          <cell r="KC5733">
            <v>10</v>
          </cell>
        </row>
        <row r="5734">
          <cell r="A5734" t="str">
            <v>220723</v>
          </cell>
          <cell r="KA5734">
            <v>500</v>
          </cell>
          <cell r="KB5734">
            <v>1</v>
          </cell>
          <cell r="KC5734">
            <v>20</v>
          </cell>
        </row>
        <row r="5735">
          <cell r="A5735" t="str">
            <v>220724</v>
          </cell>
          <cell r="KA5735">
            <v>500</v>
          </cell>
          <cell r="KB5735">
            <v>1</v>
          </cell>
          <cell r="KC5735">
            <v>20</v>
          </cell>
        </row>
        <row r="5736">
          <cell r="A5736" t="str">
            <v>220727</v>
          </cell>
          <cell r="KA5736">
            <v>500</v>
          </cell>
          <cell r="KB5736">
            <v>1</v>
          </cell>
          <cell r="KC5736">
            <v>16</v>
          </cell>
        </row>
        <row r="5737">
          <cell r="A5737" t="str">
            <v>220728</v>
          </cell>
          <cell r="KA5737">
            <v>500</v>
          </cell>
          <cell r="KB5737">
            <v>1</v>
          </cell>
          <cell r="KC5737">
            <v>20</v>
          </cell>
        </row>
        <row r="5738">
          <cell r="A5738" t="str">
            <v>220740</v>
          </cell>
          <cell r="KA5738">
            <v>500</v>
          </cell>
          <cell r="KB5738">
            <v>1</v>
          </cell>
          <cell r="KC5738">
            <v>30</v>
          </cell>
        </row>
        <row r="5739">
          <cell r="A5739" t="str">
            <v>220743</v>
          </cell>
          <cell r="KA5739">
            <v>500</v>
          </cell>
          <cell r="KB5739">
            <v>1</v>
          </cell>
          <cell r="KC5739">
            <v>18</v>
          </cell>
        </row>
        <row r="5740">
          <cell r="A5740" t="str">
            <v>220749</v>
          </cell>
          <cell r="KA5740">
            <v>500</v>
          </cell>
          <cell r="KB5740">
            <v>1</v>
          </cell>
          <cell r="KC5740">
            <v>10</v>
          </cell>
        </row>
        <row r="5741">
          <cell r="A5741" t="str">
            <v>220760</v>
          </cell>
          <cell r="KA5741">
            <v>500</v>
          </cell>
          <cell r="KB5741">
            <v>1</v>
          </cell>
          <cell r="KC5741">
            <v>18</v>
          </cell>
        </row>
        <row r="5742">
          <cell r="A5742" t="str">
            <v>220761</v>
          </cell>
          <cell r="KA5742">
            <v>500</v>
          </cell>
          <cell r="KB5742">
            <v>1</v>
          </cell>
          <cell r="KC5742">
            <v>18</v>
          </cell>
        </row>
        <row r="5743">
          <cell r="A5743" t="str">
            <v>220762</v>
          </cell>
          <cell r="KA5743">
            <v>500</v>
          </cell>
          <cell r="KB5743">
            <v>1</v>
          </cell>
          <cell r="KC5743">
            <v>20</v>
          </cell>
        </row>
        <row r="5744">
          <cell r="A5744" t="str">
            <v>220775</v>
          </cell>
          <cell r="KA5744">
            <v>250</v>
          </cell>
          <cell r="KB5744">
            <v>1</v>
          </cell>
          <cell r="KC5744">
            <v>36</v>
          </cell>
        </row>
        <row r="5745">
          <cell r="A5745" t="str">
            <v>220777</v>
          </cell>
          <cell r="KA5745">
            <v>500</v>
          </cell>
          <cell r="KB5745">
            <v>1</v>
          </cell>
          <cell r="KC5745">
            <v>27</v>
          </cell>
        </row>
        <row r="5746">
          <cell r="A5746" t="str">
            <v>220801</v>
          </cell>
          <cell r="KA5746">
            <v>1000</v>
          </cell>
          <cell r="KB5746">
            <v>1</v>
          </cell>
          <cell r="KC5746">
            <v>70</v>
          </cell>
        </row>
        <row r="5747">
          <cell r="A5747" t="str">
            <v>220802</v>
          </cell>
          <cell r="KA5747">
            <v>1000</v>
          </cell>
          <cell r="KB5747">
            <v>1</v>
          </cell>
          <cell r="KC5747">
            <v>36</v>
          </cell>
        </row>
        <row r="5748">
          <cell r="A5748" t="str">
            <v>220803</v>
          </cell>
          <cell r="KA5748">
            <v>1000</v>
          </cell>
          <cell r="KB5748">
            <v>1</v>
          </cell>
          <cell r="KC5748">
            <v>60</v>
          </cell>
        </row>
        <row r="5749">
          <cell r="A5749" t="str">
            <v>220804</v>
          </cell>
          <cell r="KA5749">
            <v>1000</v>
          </cell>
          <cell r="KB5749">
            <v>1</v>
          </cell>
          <cell r="KC5749">
            <v>40</v>
          </cell>
        </row>
        <row r="5750">
          <cell r="A5750" t="str">
            <v>220805</v>
          </cell>
          <cell r="KA5750">
            <v>250</v>
          </cell>
          <cell r="KB5750">
            <v>1</v>
          </cell>
          <cell r="KC5750">
            <v>27</v>
          </cell>
        </row>
        <row r="5751">
          <cell r="A5751" t="str">
            <v>220806</v>
          </cell>
          <cell r="KA5751">
            <v>1000</v>
          </cell>
          <cell r="KB5751">
            <v>1</v>
          </cell>
          <cell r="KC5751">
            <v>10</v>
          </cell>
        </row>
        <row r="5752">
          <cell r="A5752" t="str">
            <v>220807</v>
          </cell>
          <cell r="KA5752">
            <v>500</v>
          </cell>
          <cell r="KB5752">
            <v>1</v>
          </cell>
          <cell r="KC5752">
            <v>20</v>
          </cell>
        </row>
        <row r="5753">
          <cell r="A5753" t="str">
            <v>220808</v>
          </cell>
          <cell r="KA5753">
            <v>500</v>
          </cell>
          <cell r="KB5753">
            <v>1</v>
          </cell>
          <cell r="KC5753">
            <v>20</v>
          </cell>
        </row>
        <row r="5754">
          <cell r="A5754" t="str">
            <v>220809</v>
          </cell>
          <cell r="KA5754">
            <v>250</v>
          </cell>
          <cell r="KB5754">
            <v>1</v>
          </cell>
          <cell r="KC5754">
            <v>10</v>
          </cell>
        </row>
        <row r="5755">
          <cell r="A5755" t="str">
            <v>220810</v>
          </cell>
          <cell r="KA5755">
            <v>500</v>
          </cell>
          <cell r="KB5755">
            <v>1</v>
          </cell>
          <cell r="KC5755">
            <v>16</v>
          </cell>
        </row>
        <row r="5756">
          <cell r="A5756" t="str">
            <v>220811</v>
          </cell>
          <cell r="KA5756">
            <v>1000</v>
          </cell>
          <cell r="KB5756">
            <v>1</v>
          </cell>
          <cell r="KC5756">
            <v>40</v>
          </cell>
        </row>
        <row r="5757">
          <cell r="A5757" t="str">
            <v>220003</v>
          </cell>
          <cell r="KA5757">
            <v>1000</v>
          </cell>
          <cell r="KB5757">
            <v>1</v>
          </cell>
          <cell r="KC5757">
            <v>60</v>
          </cell>
        </row>
        <row r="5758">
          <cell r="A5758" t="str">
            <v>220004</v>
          </cell>
          <cell r="KA5758">
            <v>500</v>
          </cell>
          <cell r="KB5758">
            <v>1</v>
          </cell>
          <cell r="KC5758">
            <v>120</v>
          </cell>
        </row>
        <row r="5759">
          <cell r="A5759" t="str">
            <v>220005</v>
          </cell>
          <cell r="KA5759">
            <v>1000</v>
          </cell>
          <cell r="KB5759">
            <v>1</v>
          </cell>
          <cell r="KC5759">
            <v>40</v>
          </cell>
        </row>
        <row r="5760">
          <cell r="A5760" t="str">
            <v>220007</v>
          </cell>
          <cell r="KA5760">
            <v>1000</v>
          </cell>
          <cell r="KB5760">
            <v>1</v>
          </cell>
          <cell r="KC5760">
            <v>10</v>
          </cell>
        </row>
        <row r="5761">
          <cell r="A5761" t="str">
            <v>220008</v>
          </cell>
          <cell r="KA5761">
            <v>500</v>
          </cell>
          <cell r="KB5761">
            <v>1</v>
          </cell>
          <cell r="KC5761">
            <v>20</v>
          </cell>
        </row>
        <row r="5762">
          <cell r="A5762" t="str">
            <v>220009</v>
          </cell>
          <cell r="KA5762">
            <v>500</v>
          </cell>
          <cell r="KB5762">
            <v>1</v>
          </cell>
          <cell r="KC5762">
            <v>20</v>
          </cell>
        </row>
        <row r="5763">
          <cell r="A5763" t="str">
            <v>220010</v>
          </cell>
          <cell r="KA5763">
            <v>500</v>
          </cell>
          <cell r="KB5763">
            <v>1</v>
          </cell>
          <cell r="KC5763">
            <v>20</v>
          </cell>
        </row>
        <row r="5764">
          <cell r="A5764" t="str">
            <v>220037</v>
          </cell>
          <cell r="KA5764">
            <v>500</v>
          </cell>
          <cell r="KB5764">
            <v>1</v>
          </cell>
          <cell r="KC5764">
            <v>18</v>
          </cell>
        </row>
        <row r="5765">
          <cell r="A5765" t="str">
            <v>220038</v>
          </cell>
          <cell r="KA5765">
            <v>500</v>
          </cell>
          <cell r="KB5765">
            <v>1</v>
          </cell>
          <cell r="KC5765">
            <v>105</v>
          </cell>
        </row>
        <row r="5766">
          <cell r="A5766" t="str">
            <v>220039</v>
          </cell>
          <cell r="KA5766">
            <v>500</v>
          </cell>
          <cell r="KB5766">
            <v>1</v>
          </cell>
          <cell r="KC5766">
            <v>10</v>
          </cell>
        </row>
        <row r="5767">
          <cell r="A5767" t="str">
            <v>220041</v>
          </cell>
          <cell r="KA5767">
            <v>500</v>
          </cell>
          <cell r="KB5767">
            <v>1</v>
          </cell>
          <cell r="KC5767">
            <v>20</v>
          </cell>
        </row>
        <row r="5768">
          <cell r="A5768" t="str">
            <v>220043</v>
          </cell>
          <cell r="KA5768">
            <v>500</v>
          </cell>
          <cell r="KB5768">
            <v>1</v>
          </cell>
          <cell r="KC5768">
            <v>27</v>
          </cell>
        </row>
        <row r="5769">
          <cell r="A5769" t="str">
            <v>220045</v>
          </cell>
          <cell r="KA5769">
            <v>500</v>
          </cell>
          <cell r="KB5769">
            <v>1</v>
          </cell>
          <cell r="KC5769">
            <v>18</v>
          </cell>
        </row>
        <row r="5770">
          <cell r="A5770" t="str">
            <v>220046</v>
          </cell>
          <cell r="KA5770">
            <v>500</v>
          </cell>
          <cell r="KB5770">
            <v>1</v>
          </cell>
          <cell r="KC5770">
            <v>20</v>
          </cell>
        </row>
        <row r="5771">
          <cell r="A5771" t="str">
            <v>220047</v>
          </cell>
          <cell r="KA5771">
            <v>500</v>
          </cell>
          <cell r="KB5771">
            <v>1</v>
          </cell>
          <cell r="KC5771">
            <v>20</v>
          </cell>
        </row>
        <row r="5772">
          <cell r="A5772" t="str">
            <v>220048</v>
          </cell>
          <cell r="KA5772">
            <v>500</v>
          </cell>
          <cell r="KB5772">
            <v>1</v>
          </cell>
          <cell r="KC5772">
            <v>18</v>
          </cell>
        </row>
        <row r="5773">
          <cell r="A5773" t="str">
            <v>220049</v>
          </cell>
          <cell r="KA5773">
            <v>500</v>
          </cell>
          <cell r="KB5773">
            <v>1</v>
          </cell>
          <cell r="KC5773">
            <v>18</v>
          </cell>
        </row>
        <row r="5774">
          <cell r="A5774" t="str">
            <v>220050</v>
          </cell>
          <cell r="KA5774">
            <v>1000</v>
          </cell>
          <cell r="KB5774">
            <v>1</v>
          </cell>
          <cell r="KC5774">
            <v>20</v>
          </cell>
        </row>
        <row r="5775">
          <cell r="A5775" t="str">
            <v>220052</v>
          </cell>
          <cell r="KA5775">
            <v>1000</v>
          </cell>
          <cell r="KB5775">
            <v>1</v>
          </cell>
          <cell r="KC5775">
            <v>20</v>
          </cell>
        </row>
        <row r="5776">
          <cell r="A5776" t="str">
            <v>220053</v>
          </cell>
          <cell r="KA5776">
            <v>250</v>
          </cell>
          <cell r="KB5776">
            <v>1</v>
          </cell>
          <cell r="KC5776">
            <v>36</v>
          </cell>
        </row>
        <row r="5777">
          <cell r="A5777" t="str">
            <v>220054</v>
          </cell>
          <cell r="KA5777">
            <v>500</v>
          </cell>
          <cell r="KB5777">
            <v>1</v>
          </cell>
          <cell r="KC5777">
            <v>20</v>
          </cell>
        </row>
        <row r="5778">
          <cell r="A5778" t="str">
            <v>220057</v>
          </cell>
          <cell r="KA5778">
            <v>500</v>
          </cell>
          <cell r="KB5778">
            <v>1</v>
          </cell>
          <cell r="KC5778">
            <v>27</v>
          </cell>
        </row>
        <row r="5779">
          <cell r="A5779" t="str">
            <v>220058</v>
          </cell>
          <cell r="KA5779">
            <v>250</v>
          </cell>
          <cell r="KB5779">
            <v>1</v>
          </cell>
          <cell r="KC5779">
            <v>10</v>
          </cell>
        </row>
        <row r="5780">
          <cell r="A5780" t="str">
            <v>220059</v>
          </cell>
          <cell r="KA5780">
            <v>1000</v>
          </cell>
          <cell r="KB5780">
            <v>1</v>
          </cell>
          <cell r="KC5780">
            <v>20</v>
          </cell>
        </row>
        <row r="5781">
          <cell r="A5781" t="str">
            <v>220060</v>
          </cell>
          <cell r="KA5781">
            <v>1000</v>
          </cell>
          <cell r="KB5781">
            <v>1</v>
          </cell>
          <cell r="KC5781">
            <v>40</v>
          </cell>
        </row>
        <row r="5782">
          <cell r="A5782" t="str">
            <v>220061</v>
          </cell>
          <cell r="KA5782">
            <v>500</v>
          </cell>
          <cell r="KB5782">
            <v>1</v>
          </cell>
          <cell r="KC5782">
            <v>20</v>
          </cell>
        </row>
        <row r="5783">
          <cell r="A5783" t="str">
            <v>220063</v>
          </cell>
          <cell r="KA5783">
            <v>1000</v>
          </cell>
          <cell r="KB5783">
            <v>1</v>
          </cell>
          <cell r="KC5783">
            <v>20</v>
          </cell>
        </row>
        <row r="5784">
          <cell r="A5784" t="str">
            <v>220064</v>
          </cell>
          <cell r="KA5784">
            <v>250</v>
          </cell>
          <cell r="KB5784">
            <v>1</v>
          </cell>
          <cell r="KC5784">
            <v>18</v>
          </cell>
        </row>
        <row r="5785">
          <cell r="A5785" t="str">
            <v>220065</v>
          </cell>
          <cell r="KA5785">
            <v>250</v>
          </cell>
          <cell r="KB5785">
            <v>1</v>
          </cell>
          <cell r="KC5785">
            <v>18</v>
          </cell>
        </row>
        <row r="5786">
          <cell r="A5786" t="str">
            <v>220067</v>
          </cell>
          <cell r="KA5786">
            <v>1000</v>
          </cell>
          <cell r="KB5786">
            <v>1</v>
          </cell>
          <cell r="KC5786">
            <v>70</v>
          </cell>
        </row>
        <row r="5787">
          <cell r="A5787" t="str">
            <v>220068</v>
          </cell>
          <cell r="KA5787">
            <v>500</v>
          </cell>
          <cell r="KB5787">
            <v>1</v>
          </cell>
          <cell r="KC5787">
            <v>10</v>
          </cell>
        </row>
        <row r="5788">
          <cell r="A5788" t="str">
            <v>220069</v>
          </cell>
          <cell r="KA5788">
            <v>500</v>
          </cell>
          <cell r="KB5788">
            <v>1</v>
          </cell>
          <cell r="KC5788">
            <v>18</v>
          </cell>
        </row>
        <row r="5789">
          <cell r="A5789" t="str">
            <v>220070</v>
          </cell>
          <cell r="KA5789">
            <v>250</v>
          </cell>
          <cell r="KB5789">
            <v>1</v>
          </cell>
          <cell r="KC5789">
            <v>36</v>
          </cell>
        </row>
        <row r="5790">
          <cell r="A5790" t="str">
            <v>220071</v>
          </cell>
          <cell r="KA5790">
            <v>1000</v>
          </cell>
          <cell r="KB5790">
            <v>1</v>
          </cell>
          <cell r="KC5790">
            <v>90</v>
          </cell>
        </row>
        <row r="5791">
          <cell r="A5791" t="str">
            <v>220072</v>
          </cell>
          <cell r="KA5791">
            <v>500</v>
          </cell>
          <cell r="KB5791">
            <v>1</v>
          </cell>
          <cell r="KC5791">
            <v>105</v>
          </cell>
        </row>
        <row r="5792">
          <cell r="A5792" t="str">
            <v>220080</v>
          </cell>
          <cell r="KA5792">
            <v>500</v>
          </cell>
          <cell r="KB5792">
            <v>4</v>
          </cell>
          <cell r="KC5792">
            <v>20</v>
          </cell>
        </row>
        <row r="5793">
          <cell r="A5793" t="str">
            <v>220094</v>
          </cell>
          <cell r="KA5793">
            <v>500</v>
          </cell>
          <cell r="KB5793">
            <v>1</v>
          </cell>
          <cell r="KC5793">
            <v>10</v>
          </cell>
        </row>
        <row r="5794">
          <cell r="A5794" t="str">
            <v>220095</v>
          </cell>
          <cell r="KA5794">
            <v>250</v>
          </cell>
          <cell r="KB5794">
            <v>1</v>
          </cell>
          <cell r="KC5794">
            <v>10</v>
          </cell>
        </row>
        <row r="5795">
          <cell r="A5795" t="str">
            <v>220096</v>
          </cell>
          <cell r="KA5795">
            <v>250</v>
          </cell>
          <cell r="KB5795">
            <v>1</v>
          </cell>
          <cell r="KC5795">
            <v>10</v>
          </cell>
        </row>
        <row r="5796">
          <cell r="A5796" t="str">
            <v>220100</v>
          </cell>
          <cell r="KA5796">
            <v>250</v>
          </cell>
          <cell r="KB5796">
            <v>1</v>
          </cell>
          <cell r="KC5796">
            <v>10</v>
          </cell>
        </row>
        <row r="5797">
          <cell r="A5797" t="str">
            <v>220101</v>
          </cell>
          <cell r="KA5797">
            <v>1000</v>
          </cell>
          <cell r="KB5797">
            <v>1</v>
          </cell>
          <cell r="KC5797">
            <v>70</v>
          </cell>
        </row>
        <row r="5798">
          <cell r="A5798" t="str">
            <v>220102</v>
          </cell>
          <cell r="KA5798">
            <v>1000</v>
          </cell>
          <cell r="KB5798">
            <v>1</v>
          </cell>
          <cell r="KC5798">
            <v>60</v>
          </cell>
        </row>
        <row r="5799">
          <cell r="A5799" t="str">
            <v>220103</v>
          </cell>
          <cell r="KA5799">
            <v>250</v>
          </cell>
          <cell r="KB5799">
            <v>1</v>
          </cell>
          <cell r="KC5799">
            <v>27</v>
          </cell>
        </row>
        <row r="5800">
          <cell r="A5800" t="str">
            <v>220104</v>
          </cell>
          <cell r="KA5800">
            <v>500</v>
          </cell>
          <cell r="KB5800">
            <v>1</v>
          </cell>
          <cell r="KC5800">
            <v>36</v>
          </cell>
        </row>
        <row r="5801">
          <cell r="A5801" t="str">
            <v>220105</v>
          </cell>
          <cell r="KA5801">
            <v>1000</v>
          </cell>
          <cell r="KB5801">
            <v>1</v>
          </cell>
          <cell r="KC5801">
            <v>40</v>
          </cell>
        </row>
        <row r="5802">
          <cell r="A5802" t="str">
            <v>220106</v>
          </cell>
          <cell r="KA5802">
            <v>1000</v>
          </cell>
          <cell r="KB5802">
            <v>1</v>
          </cell>
          <cell r="KC5802">
            <v>10</v>
          </cell>
        </row>
        <row r="5803">
          <cell r="A5803" t="str">
            <v>220107</v>
          </cell>
          <cell r="KA5803">
            <v>500</v>
          </cell>
          <cell r="KB5803">
            <v>1</v>
          </cell>
          <cell r="KC5803">
            <v>20</v>
          </cell>
        </row>
        <row r="5804">
          <cell r="A5804" t="str">
            <v>220108</v>
          </cell>
          <cell r="KA5804">
            <v>500</v>
          </cell>
          <cell r="KB5804">
            <v>1</v>
          </cell>
          <cell r="KC5804">
            <v>16</v>
          </cell>
        </row>
        <row r="5805">
          <cell r="A5805" t="str">
            <v>220109</v>
          </cell>
          <cell r="KA5805">
            <v>500</v>
          </cell>
          <cell r="KB5805">
            <v>1</v>
          </cell>
          <cell r="KC5805">
            <v>20</v>
          </cell>
        </row>
        <row r="5806">
          <cell r="A5806" t="str">
            <v>220110</v>
          </cell>
          <cell r="KA5806">
            <v>500</v>
          </cell>
          <cell r="KB5806">
            <v>1</v>
          </cell>
          <cell r="KC5806">
            <v>18</v>
          </cell>
        </row>
        <row r="5807">
          <cell r="A5807" t="str">
            <v>220111</v>
          </cell>
          <cell r="KA5807">
            <v>500</v>
          </cell>
          <cell r="KB5807">
            <v>1</v>
          </cell>
          <cell r="KC5807">
            <v>18</v>
          </cell>
        </row>
        <row r="5808">
          <cell r="A5808" t="str">
            <v>220112</v>
          </cell>
          <cell r="KA5808">
            <v>500</v>
          </cell>
          <cell r="KB5808">
            <v>1</v>
          </cell>
          <cell r="KC5808">
            <v>18</v>
          </cell>
        </row>
        <row r="5809">
          <cell r="A5809" t="str">
            <v>220113</v>
          </cell>
          <cell r="KA5809">
            <v>500</v>
          </cell>
          <cell r="KB5809">
            <v>1</v>
          </cell>
          <cell r="KC5809">
            <v>30</v>
          </cell>
        </row>
        <row r="5810">
          <cell r="A5810" t="str">
            <v>220114</v>
          </cell>
          <cell r="KA5810">
            <v>500</v>
          </cell>
          <cell r="KB5810">
            <v>1</v>
          </cell>
          <cell r="KC5810">
            <v>36</v>
          </cell>
        </row>
        <row r="5811">
          <cell r="A5811" t="str">
            <v>220116</v>
          </cell>
          <cell r="KA5811">
            <v>500</v>
          </cell>
          <cell r="KB5811">
            <v>1</v>
          </cell>
          <cell r="KC5811">
            <v>18</v>
          </cell>
        </row>
        <row r="5812">
          <cell r="A5812" t="str">
            <v>220118</v>
          </cell>
          <cell r="KA5812">
            <v>500</v>
          </cell>
          <cell r="KB5812">
            <v>1</v>
          </cell>
          <cell r="KC5812">
            <v>10</v>
          </cell>
        </row>
        <row r="5813">
          <cell r="A5813" t="str">
            <v>220120</v>
          </cell>
          <cell r="KA5813">
            <v>500</v>
          </cell>
          <cell r="KB5813">
            <v>1</v>
          </cell>
          <cell r="KC5813">
            <v>18</v>
          </cell>
        </row>
        <row r="5814">
          <cell r="A5814" t="str">
            <v>220121</v>
          </cell>
          <cell r="KA5814">
            <v>500</v>
          </cell>
          <cell r="KB5814">
            <v>1</v>
          </cell>
          <cell r="KC5814">
            <v>18</v>
          </cell>
        </row>
        <row r="5815">
          <cell r="A5815" t="str">
            <v>220122</v>
          </cell>
          <cell r="KA5815">
            <v>500</v>
          </cell>
          <cell r="KB5815">
            <v>1</v>
          </cell>
          <cell r="KC5815">
            <v>18</v>
          </cell>
        </row>
        <row r="5816">
          <cell r="A5816" t="str">
            <v>220123</v>
          </cell>
          <cell r="KA5816">
            <v>500</v>
          </cell>
          <cell r="KB5816">
            <v>1</v>
          </cell>
          <cell r="KC5816">
            <v>20</v>
          </cell>
        </row>
        <row r="5817">
          <cell r="A5817" t="str">
            <v>220124</v>
          </cell>
          <cell r="KA5817">
            <v>250</v>
          </cell>
          <cell r="KB5817">
            <v>1</v>
          </cell>
          <cell r="KC5817">
            <v>36</v>
          </cell>
        </row>
        <row r="5818">
          <cell r="A5818" t="str">
            <v>220125</v>
          </cell>
          <cell r="KA5818">
            <v>250</v>
          </cell>
          <cell r="KB5818">
            <v>1</v>
          </cell>
          <cell r="KC5818">
            <v>36</v>
          </cell>
        </row>
        <row r="5819">
          <cell r="A5819" t="str">
            <v>200206</v>
          </cell>
          <cell r="KA5819">
            <v>500</v>
          </cell>
          <cell r="KB5819">
            <v>1</v>
          </cell>
          <cell r="KC5819">
            <v>140</v>
          </cell>
        </row>
        <row r="5820">
          <cell r="A5820" t="str">
            <v>200069</v>
          </cell>
          <cell r="KA5820">
            <v>250</v>
          </cell>
          <cell r="KB5820">
            <v>1</v>
          </cell>
          <cell r="KC5820">
            <v>27</v>
          </cell>
        </row>
        <row r="5821">
          <cell r="A5821" t="str">
            <v>200220</v>
          </cell>
          <cell r="KA5821">
            <v>500</v>
          </cell>
          <cell r="KB5821">
            <v>1</v>
          </cell>
          <cell r="KC5821">
            <v>140</v>
          </cell>
        </row>
        <row r="5822">
          <cell r="A5822" t="str">
            <v>002010</v>
          </cell>
          <cell r="KA5822">
            <v>500</v>
          </cell>
          <cell r="KB5822">
            <v>1</v>
          </cell>
          <cell r="KC5822">
            <v>40</v>
          </cell>
        </row>
        <row r="5823">
          <cell r="A5823" t="str">
            <v>123456</v>
          </cell>
          <cell r="KA5823">
            <v>500</v>
          </cell>
          <cell r="KB5823">
            <v>1</v>
          </cell>
          <cell r="KC5823">
            <v>16</v>
          </cell>
        </row>
        <row r="5824">
          <cell r="A5824" t="str">
            <v>690610</v>
          </cell>
          <cell r="KA5824">
            <v>500</v>
          </cell>
          <cell r="KB5824">
            <v>1</v>
          </cell>
          <cell r="KC5824">
            <v>36</v>
          </cell>
        </row>
        <row r="5825">
          <cell r="A5825" t="str">
            <v>291414</v>
          </cell>
          <cell r="KA5825">
            <v>500</v>
          </cell>
          <cell r="KB5825">
            <v>1</v>
          </cell>
          <cell r="KC5825">
            <v>70</v>
          </cell>
        </row>
        <row r="5826">
          <cell r="A5826" t="str">
            <v>a00004</v>
          </cell>
          <cell r="KA5826">
            <v>1</v>
          </cell>
          <cell r="KB5826">
            <v>1</v>
          </cell>
          <cell r="KC5826">
            <v>840</v>
          </cell>
        </row>
        <row r="5827">
          <cell r="A5827" t="str">
            <v>C14112</v>
          </cell>
          <cell r="KA5827">
            <v>500</v>
          </cell>
          <cell r="KB5827">
            <v>1</v>
          </cell>
          <cell r="KC5827">
            <v>20</v>
          </cell>
        </row>
        <row r="5828">
          <cell r="A5828" t="str">
            <v>C14064</v>
          </cell>
          <cell r="KA5828">
            <v>500</v>
          </cell>
          <cell r="KB5828">
            <v>1</v>
          </cell>
          <cell r="KC5828">
            <v>70</v>
          </cell>
        </row>
        <row r="5829">
          <cell r="A5829" t="str">
            <v>C14065</v>
          </cell>
          <cell r="KA5829">
            <v>500</v>
          </cell>
          <cell r="KB5829">
            <v>1</v>
          </cell>
          <cell r="KC5829">
            <v>60</v>
          </cell>
        </row>
        <row r="5830">
          <cell r="A5830" t="str">
            <v>C13957</v>
          </cell>
          <cell r="KA5830">
            <v>500</v>
          </cell>
          <cell r="KB5830">
            <v>1</v>
          </cell>
          <cell r="KC5830">
            <v>70</v>
          </cell>
        </row>
        <row r="5831">
          <cell r="A5831" t="str">
            <v>C14217</v>
          </cell>
          <cell r="KA5831">
            <v>500</v>
          </cell>
          <cell r="KB5831">
            <v>1</v>
          </cell>
          <cell r="KC5831">
            <v>70</v>
          </cell>
        </row>
        <row r="5832">
          <cell r="A5832" t="str">
            <v>C14586</v>
          </cell>
          <cell r="KA5832">
            <v>500</v>
          </cell>
          <cell r="KB5832">
            <v>1</v>
          </cell>
          <cell r="KC5832">
            <v>20</v>
          </cell>
        </row>
        <row r="5833">
          <cell r="A5833" t="str">
            <v>C14404</v>
          </cell>
          <cell r="KA5833">
            <v>500</v>
          </cell>
          <cell r="KB5833">
            <v>1</v>
          </cell>
          <cell r="KC5833">
            <v>60</v>
          </cell>
        </row>
        <row r="5834">
          <cell r="A5834" t="str">
            <v>C15086</v>
          </cell>
          <cell r="KA5834">
            <v>500</v>
          </cell>
          <cell r="KB5834">
            <v>1</v>
          </cell>
          <cell r="KC5834">
            <v>70</v>
          </cell>
        </row>
        <row r="5835">
          <cell r="A5835" t="str">
            <v>C15088</v>
          </cell>
          <cell r="KA5835">
            <v>500</v>
          </cell>
          <cell r="KB5835">
            <v>1</v>
          </cell>
          <cell r="KC5835">
            <v>70</v>
          </cell>
        </row>
        <row r="5836">
          <cell r="A5836" t="str">
            <v>C15092</v>
          </cell>
          <cell r="KA5836">
            <v>500</v>
          </cell>
          <cell r="KB5836">
            <v>1</v>
          </cell>
          <cell r="KC5836">
            <v>70</v>
          </cell>
        </row>
        <row r="5837">
          <cell r="A5837" t="str">
            <v>C15186</v>
          </cell>
          <cell r="KA5837">
            <v>500</v>
          </cell>
          <cell r="KB5837">
            <v>1</v>
          </cell>
          <cell r="KC5837">
            <v>70</v>
          </cell>
        </row>
        <row r="5838">
          <cell r="A5838" t="str">
            <v>C151186</v>
          </cell>
          <cell r="KA5838">
            <v>500</v>
          </cell>
          <cell r="KB5838">
            <v>1</v>
          </cell>
          <cell r="KC5838">
            <v>70</v>
          </cell>
        </row>
        <row r="5839">
          <cell r="A5839" t="str">
            <v>C14859</v>
          </cell>
          <cell r="KA5839">
            <v>500</v>
          </cell>
          <cell r="KB5839">
            <v>1</v>
          </cell>
          <cell r="KC5839">
            <v>70</v>
          </cell>
        </row>
        <row r="5840">
          <cell r="A5840" t="str">
            <v>C14779</v>
          </cell>
          <cell r="KA5840">
            <v>500</v>
          </cell>
          <cell r="KB5840">
            <v>1</v>
          </cell>
          <cell r="KC5840">
            <v>70</v>
          </cell>
        </row>
        <row r="5841">
          <cell r="A5841" t="str">
            <v>C14808</v>
          </cell>
          <cell r="KA5841">
            <v>500</v>
          </cell>
          <cell r="KB5841">
            <v>1</v>
          </cell>
          <cell r="KC5841">
            <v>20</v>
          </cell>
        </row>
        <row r="5842">
          <cell r="A5842" t="str">
            <v>C14715</v>
          </cell>
          <cell r="KA5842">
            <v>500</v>
          </cell>
          <cell r="KB5842">
            <v>1</v>
          </cell>
          <cell r="KC5842">
            <v>70</v>
          </cell>
        </row>
        <row r="5843">
          <cell r="A5843" t="str">
            <v>C14721</v>
          </cell>
          <cell r="KA5843">
            <v>500</v>
          </cell>
          <cell r="KB5843">
            <v>1</v>
          </cell>
          <cell r="KC5843">
            <v>70</v>
          </cell>
        </row>
        <row r="5844">
          <cell r="A5844" t="str">
            <v>C14722</v>
          </cell>
          <cell r="KA5844">
            <v>500</v>
          </cell>
          <cell r="KB5844">
            <v>1</v>
          </cell>
          <cell r="KC5844">
            <v>70</v>
          </cell>
        </row>
        <row r="5845">
          <cell r="A5845" t="str">
            <v>C14726</v>
          </cell>
          <cell r="KA5845">
            <v>500</v>
          </cell>
          <cell r="KB5845">
            <v>1</v>
          </cell>
          <cell r="KC5845">
            <v>70</v>
          </cell>
        </row>
        <row r="5846">
          <cell r="A5846" t="str">
            <v>C14741</v>
          </cell>
          <cell r="KA5846">
            <v>500</v>
          </cell>
          <cell r="KB5846">
            <v>1</v>
          </cell>
          <cell r="KC5846">
            <v>70</v>
          </cell>
        </row>
        <row r="5847">
          <cell r="A5847" t="str">
            <v>C15634</v>
          </cell>
          <cell r="KA5847">
            <v>500</v>
          </cell>
          <cell r="KB5847">
            <v>1</v>
          </cell>
          <cell r="KC5847">
            <v>70</v>
          </cell>
        </row>
        <row r="5848">
          <cell r="A5848" t="str">
            <v>C15367</v>
          </cell>
          <cell r="KA5848">
            <v>500</v>
          </cell>
          <cell r="KB5848">
            <v>1</v>
          </cell>
          <cell r="KC5848">
            <v>70</v>
          </cell>
        </row>
        <row r="5849">
          <cell r="A5849" t="str">
            <v>C13912</v>
          </cell>
          <cell r="KA5849">
            <v>500</v>
          </cell>
          <cell r="KB5849">
            <v>1</v>
          </cell>
          <cell r="KC5849">
            <v>70</v>
          </cell>
        </row>
        <row r="5850">
          <cell r="A5850" t="str">
            <v>C13928</v>
          </cell>
          <cell r="KA5850">
            <v>500</v>
          </cell>
          <cell r="KB5850">
            <v>1</v>
          </cell>
          <cell r="KC5850">
            <v>70</v>
          </cell>
        </row>
        <row r="5851">
          <cell r="A5851" t="str">
            <v>C13760</v>
          </cell>
          <cell r="KA5851">
            <v>500</v>
          </cell>
          <cell r="KB5851">
            <v>1</v>
          </cell>
          <cell r="KC5851">
            <v>70</v>
          </cell>
        </row>
        <row r="5852">
          <cell r="A5852" t="str">
            <v>C13807</v>
          </cell>
          <cell r="KA5852">
            <v>500</v>
          </cell>
          <cell r="KB5852">
            <v>1</v>
          </cell>
          <cell r="KC5852">
            <v>10</v>
          </cell>
        </row>
        <row r="5853">
          <cell r="A5853" t="str">
            <v>C13323</v>
          </cell>
          <cell r="KA5853">
            <v>500</v>
          </cell>
          <cell r="KB5853">
            <v>1</v>
          </cell>
          <cell r="KC5853">
            <v>70</v>
          </cell>
        </row>
        <row r="5854">
          <cell r="A5854" t="str">
            <v>C13364</v>
          </cell>
          <cell r="KA5854">
            <v>500</v>
          </cell>
          <cell r="KB5854">
            <v>1</v>
          </cell>
          <cell r="KC5854">
            <v>20</v>
          </cell>
        </row>
        <row r="5855">
          <cell r="A5855" t="str">
            <v>C13468</v>
          </cell>
          <cell r="KA5855">
            <v>500</v>
          </cell>
          <cell r="KB5855">
            <v>1</v>
          </cell>
          <cell r="KC5855">
            <v>20</v>
          </cell>
        </row>
        <row r="5856">
          <cell r="A5856" t="str">
            <v>C13581</v>
          </cell>
          <cell r="KA5856">
            <v>500</v>
          </cell>
          <cell r="KB5856">
            <v>1</v>
          </cell>
          <cell r="KC5856">
            <v>70</v>
          </cell>
        </row>
        <row r="5857">
          <cell r="A5857" t="str">
            <v>C13615</v>
          </cell>
          <cell r="KA5857">
            <v>500</v>
          </cell>
          <cell r="KB5857">
            <v>1</v>
          </cell>
          <cell r="KC5857">
            <v>70</v>
          </cell>
        </row>
        <row r="5858">
          <cell r="A5858" t="str">
            <v>C12918</v>
          </cell>
          <cell r="KA5858">
            <v>500</v>
          </cell>
          <cell r="KB5858">
            <v>1</v>
          </cell>
          <cell r="KC5858">
            <v>70</v>
          </cell>
        </row>
        <row r="5859">
          <cell r="A5859" t="str">
            <v>C12939</v>
          </cell>
          <cell r="KA5859">
            <v>500</v>
          </cell>
          <cell r="KB5859">
            <v>1</v>
          </cell>
          <cell r="KC5859">
            <v>40</v>
          </cell>
        </row>
        <row r="5860">
          <cell r="A5860" t="str">
            <v>C12986</v>
          </cell>
          <cell r="KA5860">
            <v>500</v>
          </cell>
          <cell r="KB5860">
            <v>1</v>
          </cell>
          <cell r="KC5860">
            <v>70</v>
          </cell>
        </row>
        <row r="5861">
          <cell r="A5861" t="str">
            <v>C13161</v>
          </cell>
          <cell r="KA5861">
            <v>500</v>
          </cell>
          <cell r="KB5861">
            <v>1</v>
          </cell>
          <cell r="KC5861">
            <v>70</v>
          </cell>
        </row>
        <row r="5862">
          <cell r="A5862" t="str">
            <v>C13136</v>
          </cell>
          <cell r="KA5862">
            <v>500</v>
          </cell>
          <cell r="KB5862">
            <v>1</v>
          </cell>
          <cell r="KC5862">
            <v>70</v>
          </cell>
        </row>
        <row r="5863">
          <cell r="A5863" t="str">
            <v>C13142</v>
          </cell>
          <cell r="KA5863">
            <v>500</v>
          </cell>
          <cell r="KB5863">
            <v>1</v>
          </cell>
          <cell r="KC5863">
            <v>20</v>
          </cell>
        </row>
        <row r="5864">
          <cell r="A5864" t="str">
            <v>C12259</v>
          </cell>
          <cell r="KA5864">
            <v>500</v>
          </cell>
          <cell r="KB5864">
            <v>1</v>
          </cell>
          <cell r="KC5864">
            <v>70</v>
          </cell>
        </row>
        <row r="5865">
          <cell r="A5865" t="str">
            <v>C11967</v>
          </cell>
          <cell r="KA5865">
            <v>500</v>
          </cell>
          <cell r="KB5865">
            <v>1</v>
          </cell>
          <cell r="KC5865">
            <v>10</v>
          </cell>
        </row>
        <row r="5866">
          <cell r="A5866" t="str">
            <v>C11968</v>
          </cell>
          <cell r="KA5866">
            <v>500</v>
          </cell>
          <cell r="KB5866">
            <v>1</v>
          </cell>
          <cell r="KC5866">
            <v>10</v>
          </cell>
        </row>
        <row r="5867">
          <cell r="A5867" t="str">
            <v>C11974</v>
          </cell>
          <cell r="KA5867">
            <v>500</v>
          </cell>
          <cell r="KB5867">
            <v>1</v>
          </cell>
          <cell r="KC5867">
            <v>70</v>
          </cell>
        </row>
        <row r="5868">
          <cell r="A5868" t="str">
            <v>C11984</v>
          </cell>
          <cell r="KA5868">
            <v>500</v>
          </cell>
          <cell r="KB5868">
            <v>1</v>
          </cell>
          <cell r="KC5868">
            <v>20</v>
          </cell>
        </row>
        <row r="5869">
          <cell r="A5869" t="str">
            <v>C12040</v>
          </cell>
          <cell r="KA5869">
            <v>500</v>
          </cell>
          <cell r="KB5869">
            <v>1</v>
          </cell>
          <cell r="KC5869">
            <v>70</v>
          </cell>
        </row>
        <row r="5870">
          <cell r="A5870" t="str">
            <v>C12353</v>
          </cell>
          <cell r="KA5870">
            <v>500</v>
          </cell>
          <cell r="KB5870">
            <v>1</v>
          </cell>
          <cell r="KC5870">
            <v>10</v>
          </cell>
        </row>
        <row r="5871">
          <cell r="A5871" t="str">
            <v>C12424</v>
          </cell>
          <cell r="KA5871">
            <v>500</v>
          </cell>
          <cell r="KB5871">
            <v>1</v>
          </cell>
          <cell r="KC5871">
            <v>70</v>
          </cell>
        </row>
        <row r="5872">
          <cell r="A5872" t="str">
            <v>C12512</v>
          </cell>
          <cell r="KA5872">
            <v>500</v>
          </cell>
          <cell r="KB5872">
            <v>1</v>
          </cell>
          <cell r="KC5872">
            <v>70</v>
          </cell>
        </row>
        <row r="5873">
          <cell r="A5873" t="str">
            <v>C12545</v>
          </cell>
          <cell r="KA5873">
            <v>500</v>
          </cell>
          <cell r="KB5873">
            <v>1</v>
          </cell>
          <cell r="KC5873">
            <v>70</v>
          </cell>
        </row>
        <row r="5874">
          <cell r="A5874" t="str">
            <v>C11617</v>
          </cell>
          <cell r="KA5874">
            <v>500</v>
          </cell>
          <cell r="KB5874">
            <v>1</v>
          </cell>
          <cell r="KC5874">
            <v>60</v>
          </cell>
        </row>
        <row r="5875">
          <cell r="A5875" t="str">
            <v>C11618</v>
          </cell>
          <cell r="KA5875">
            <v>500</v>
          </cell>
          <cell r="KB5875">
            <v>1</v>
          </cell>
          <cell r="KC5875">
            <v>70</v>
          </cell>
        </row>
        <row r="5876">
          <cell r="A5876" t="str">
            <v>C11563</v>
          </cell>
          <cell r="KA5876">
            <v>500</v>
          </cell>
          <cell r="KB5876">
            <v>1</v>
          </cell>
          <cell r="KC5876">
            <v>60</v>
          </cell>
        </row>
        <row r="5877">
          <cell r="A5877" t="str">
            <v>C11517</v>
          </cell>
          <cell r="KA5877">
            <v>500</v>
          </cell>
          <cell r="KB5877">
            <v>1</v>
          </cell>
          <cell r="KC5877">
            <v>70</v>
          </cell>
        </row>
        <row r="5878">
          <cell r="A5878" t="str">
            <v>C11519</v>
          </cell>
          <cell r="KA5878">
            <v>500</v>
          </cell>
          <cell r="KB5878">
            <v>1</v>
          </cell>
          <cell r="KC5878">
            <v>20</v>
          </cell>
        </row>
        <row r="5879">
          <cell r="A5879" t="str">
            <v>C11381</v>
          </cell>
          <cell r="KA5879">
            <v>500</v>
          </cell>
          <cell r="KB5879">
            <v>1</v>
          </cell>
          <cell r="KC5879">
            <v>70</v>
          </cell>
        </row>
        <row r="5880">
          <cell r="A5880" t="str">
            <v>C11393</v>
          </cell>
          <cell r="KA5880">
            <v>500</v>
          </cell>
          <cell r="KB5880">
            <v>1</v>
          </cell>
          <cell r="KC5880">
            <v>70</v>
          </cell>
        </row>
        <row r="5881">
          <cell r="A5881" t="str">
            <v>C11424</v>
          </cell>
          <cell r="KA5881">
            <v>500</v>
          </cell>
          <cell r="KB5881">
            <v>1</v>
          </cell>
          <cell r="KC5881">
            <v>70</v>
          </cell>
        </row>
        <row r="5882">
          <cell r="A5882" t="str">
            <v>C11470</v>
          </cell>
          <cell r="KA5882">
            <v>500</v>
          </cell>
          <cell r="KB5882">
            <v>1</v>
          </cell>
          <cell r="KC5882">
            <v>60</v>
          </cell>
        </row>
        <row r="5883">
          <cell r="A5883" t="str">
            <v>C11659</v>
          </cell>
          <cell r="KA5883">
            <v>500</v>
          </cell>
          <cell r="KB5883">
            <v>1</v>
          </cell>
          <cell r="KC5883">
            <v>10</v>
          </cell>
        </row>
        <row r="5884">
          <cell r="A5884" t="str">
            <v>C11667</v>
          </cell>
          <cell r="KA5884">
            <v>500</v>
          </cell>
          <cell r="KB5884">
            <v>1</v>
          </cell>
          <cell r="KC5884">
            <v>60</v>
          </cell>
        </row>
        <row r="5885">
          <cell r="A5885" t="str">
            <v>C11668</v>
          </cell>
          <cell r="KA5885">
            <v>500</v>
          </cell>
          <cell r="KB5885">
            <v>1</v>
          </cell>
          <cell r="KC5885">
            <v>70</v>
          </cell>
        </row>
        <row r="5886">
          <cell r="A5886" t="str">
            <v>C11751</v>
          </cell>
          <cell r="KA5886">
            <v>500</v>
          </cell>
          <cell r="KB5886">
            <v>1</v>
          </cell>
          <cell r="KC5886">
            <v>70</v>
          </cell>
        </row>
        <row r="5887">
          <cell r="A5887" t="str">
            <v>C11774</v>
          </cell>
          <cell r="KA5887">
            <v>500</v>
          </cell>
          <cell r="KB5887">
            <v>1</v>
          </cell>
          <cell r="KC5887">
            <v>36</v>
          </cell>
        </row>
        <row r="5888">
          <cell r="A5888" t="str">
            <v>C11775</v>
          </cell>
          <cell r="KA5888">
            <v>500</v>
          </cell>
          <cell r="KB5888">
            <v>1</v>
          </cell>
          <cell r="KC5888">
            <v>27</v>
          </cell>
        </row>
        <row r="5889">
          <cell r="A5889" t="str">
            <v>C10557</v>
          </cell>
          <cell r="KA5889">
            <v>500</v>
          </cell>
          <cell r="KB5889">
            <v>1</v>
          </cell>
          <cell r="KC5889">
            <v>20</v>
          </cell>
        </row>
        <row r="5890">
          <cell r="A5890" t="str">
            <v>C11320</v>
          </cell>
          <cell r="KA5890">
            <v>500</v>
          </cell>
          <cell r="KB5890">
            <v>1</v>
          </cell>
          <cell r="KC5890">
            <v>70</v>
          </cell>
        </row>
        <row r="5891">
          <cell r="A5891" t="str">
            <v>C11235</v>
          </cell>
          <cell r="KA5891">
            <v>500</v>
          </cell>
          <cell r="KB5891">
            <v>1</v>
          </cell>
          <cell r="KC5891">
            <v>70</v>
          </cell>
        </row>
        <row r="5892">
          <cell r="A5892" t="str">
            <v>C11198</v>
          </cell>
          <cell r="KA5892">
            <v>500</v>
          </cell>
          <cell r="KB5892">
            <v>1</v>
          </cell>
          <cell r="KC5892">
            <v>20</v>
          </cell>
        </row>
        <row r="5893">
          <cell r="A5893" t="str">
            <v>C09961</v>
          </cell>
          <cell r="KA5893">
            <v>500</v>
          </cell>
          <cell r="KB5893">
            <v>1</v>
          </cell>
          <cell r="KC5893">
            <v>90</v>
          </cell>
        </row>
        <row r="5894">
          <cell r="A5894" t="str">
            <v>C11103</v>
          </cell>
          <cell r="KA5894">
            <v>500</v>
          </cell>
          <cell r="KB5894">
            <v>1</v>
          </cell>
          <cell r="KC5894">
            <v>30</v>
          </cell>
        </row>
        <row r="5895">
          <cell r="A5895" t="str">
            <v>C10985</v>
          </cell>
          <cell r="KA5895">
            <v>500</v>
          </cell>
          <cell r="KB5895">
            <v>1</v>
          </cell>
          <cell r="KC5895">
            <v>70</v>
          </cell>
        </row>
        <row r="5896">
          <cell r="A5896" t="str">
            <v>C04314</v>
          </cell>
          <cell r="KA5896">
            <v>500</v>
          </cell>
          <cell r="KB5896">
            <v>1</v>
          </cell>
          <cell r="KC5896">
            <v>20</v>
          </cell>
        </row>
        <row r="5897">
          <cell r="A5897" t="str">
            <v>C05219</v>
          </cell>
          <cell r="KA5897">
            <v>500</v>
          </cell>
          <cell r="KB5897">
            <v>1</v>
          </cell>
          <cell r="KC5897">
            <v>70</v>
          </cell>
        </row>
        <row r="5898">
          <cell r="A5898" t="str">
            <v>C02091</v>
          </cell>
          <cell r="KA5898">
            <v>500</v>
          </cell>
          <cell r="KB5898">
            <v>1</v>
          </cell>
          <cell r="KC5898">
            <v>60</v>
          </cell>
        </row>
        <row r="5899">
          <cell r="A5899" t="str">
            <v>P22014</v>
          </cell>
          <cell r="KA5899">
            <v>500</v>
          </cell>
          <cell r="KB5899">
            <v>1</v>
          </cell>
          <cell r="KC5899">
            <v>40</v>
          </cell>
        </row>
        <row r="5900">
          <cell r="A5900" t="str">
            <v>C02446</v>
          </cell>
          <cell r="KA5900">
            <v>500</v>
          </cell>
          <cell r="KB5900">
            <v>1</v>
          </cell>
          <cell r="KC5900">
            <v>20</v>
          </cell>
        </row>
        <row r="5901">
          <cell r="A5901" t="str">
            <v>C12674</v>
          </cell>
          <cell r="KA5901">
            <v>500</v>
          </cell>
          <cell r="KB5901">
            <v>1</v>
          </cell>
          <cell r="KC5901">
            <v>70</v>
          </cell>
        </row>
        <row r="5902">
          <cell r="A5902" t="str">
            <v>C13318</v>
          </cell>
          <cell r="KA5902">
            <v>500</v>
          </cell>
          <cell r="KB5902">
            <v>1</v>
          </cell>
          <cell r="KC5902">
            <v>70</v>
          </cell>
        </row>
        <row r="5903">
          <cell r="A5903" t="str">
            <v>C13019</v>
          </cell>
          <cell r="KA5903">
            <v>500</v>
          </cell>
          <cell r="KB5903">
            <v>1</v>
          </cell>
          <cell r="KC5903">
            <v>70</v>
          </cell>
        </row>
        <row r="5904">
          <cell r="A5904" t="str">
            <v>C13020</v>
          </cell>
          <cell r="KA5904">
            <v>500</v>
          </cell>
          <cell r="KB5904">
            <v>1</v>
          </cell>
          <cell r="KC5904">
            <v>70</v>
          </cell>
        </row>
        <row r="5905">
          <cell r="A5905" t="str">
            <v>C12912</v>
          </cell>
          <cell r="KA5905">
            <v>500</v>
          </cell>
          <cell r="KB5905">
            <v>1</v>
          </cell>
          <cell r="KC5905">
            <v>70</v>
          </cell>
        </row>
        <row r="5906">
          <cell r="A5906" t="str">
            <v>C12900</v>
          </cell>
          <cell r="KA5906">
            <v>500</v>
          </cell>
          <cell r="KB5906">
            <v>1</v>
          </cell>
          <cell r="KC5906">
            <v>70</v>
          </cell>
        </row>
        <row r="5907">
          <cell r="A5907" t="str">
            <v>C12810</v>
          </cell>
          <cell r="KA5907">
            <v>500</v>
          </cell>
          <cell r="KB5907">
            <v>1</v>
          </cell>
          <cell r="KC5907">
            <v>60</v>
          </cell>
        </row>
        <row r="5908">
          <cell r="A5908" t="str">
            <v>C13363</v>
          </cell>
          <cell r="KA5908">
            <v>500</v>
          </cell>
          <cell r="KB5908">
            <v>1</v>
          </cell>
          <cell r="KC5908">
            <v>70</v>
          </cell>
        </row>
        <row r="5909">
          <cell r="A5909" t="str">
            <v>C13149</v>
          </cell>
          <cell r="KA5909">
            <v>500</v>
          </cell>
          <cell r="KB5909">
            <v>1</v>
          </cell>
          <cell r="KC5909">
            <v>20</v>
          </cell>
        </row>
        <row r="5910">
          <cell r="A5910" t="str">
            <v>C12665</v>
          </cell>
          <cell r="KA5910">
            <v>500</v>
          </cell>
          <cell r="KB5910">
            <v>1</v>
          </cell>
          <cell r="KC5910">
            <v>70</v>
          </cell>
        </row>
        <row r="5911">
          <cell r="A5911" t="str">
            <v>C12580</v>
          </cell>
          <cell r="KA5911">
            <v>500</v>
          </cell>
          <cell r="KB5911">
            <v>1</v>
          </cell>
          <cell r="KC5911">
            <v>70</v>
          </cell>
        </row>
        <row r="5912">
          <cell r="A5912" t="str">
            <v>C12555</v>
          </cell>
          <cell r="KA5912">
            <v>500</v>
          </cell>
          <cell r="KB5912">
            <v>1</v>
          </cell>
          <cell r="KC5912">
            <v>70</v>
          </cell>
        </row>
        <row r="5913">
          <cell r="A5913" t="str">
            <v>C12526</v>
          </cell>
          <cell r="KA5913">
            <v>500</v>
          </cell>
          <cell r="KB5913">
            <v>1</v>
          </cell>
          <cell r="KC5913">
            <v>70</v>
          </cell>
        </row>
        <row r="5914">
          <cell r="A5914" t="str">
            <v>C12051</v>
          </cell>
          <cell r="KA5914">
            <v>500</v>
          </cell>
          <cell r="KB5914">
            <v>1</v>
          </cell>
          <cell r="KC5914">
            <v>40</v>
          </cell>
        </row>
        <row r="5915">
          <cell r="A5915" t="str">
            <v>C11892</v>
          </cell>
          <cell r="KA5915">
            <v>500</v>
          </cell>
          <cell r="KB5915">
            <v>1</v>
          </cell>
          <cell r="KC5915">
            <v>20</v>
          </cell>
        </row>
        <row r="5916">
          <cell r="A5916" t="str">
            <v>C12104</v>
          </cell>
          <cell r="KA5916">
            <v>500</v>
          </cell>
          <cell r="KB5916">
            <v>1</v>
          </cell>
          <cell r="KC5916">
            <v>70</v>
          </cell>
        </row>
        <row r="5917">
          <cell r="A5917" t="str">
            <v>C15179</v>
          </cell>
          <cell r="KA5917">
            <v>500</v>
          </cell>
          <cell r="KB5917">
            <v>1</v>
          </cell>
          <cell r="KC5917">
            <v>20</v>
          </cell>
        </row>
        <row r="5918">
          <cell r="A5918" t="str">
            <v>C14143</v>
          </cell>
          <cell r="KA5918">
            <v>500</v>
          </cell>
          <cell r="KB5918">
            <v>1</v>
          </cell>
          <cell r="KC5918">
            <v>20</v>
          </cell>
        </row>
        <row r="5919">
          <cell r="A5919" t="str">
            <v>C10665</v>
          </cell>
          <cell r="KA5919">
            <v>500</v>
          </cell>
          <cell r="KB5919">
            <v>1</v>
          </cell>
          <cell r="KC5919">
            <v>70</v>
          </cell>
        </row>
        <row r="5920">
          <cell r="A5920" t="str">
            <v>C11462</v>
          </cell>
          <cell r="KA5920">
            <v>500</v>
          </cell>
          <cell r="KB5920">
            <v>1</v>
          </cell>
          <cell r="KC5920">
            <v>70</v>
          </cell>
        </row>
        <row r="5921">
          <cell r="A5921" t="str">
            <v>C11600</v>
          </cell>
          <cell r="KA5921">
            <v>500</v>
          </cell>
          <cell r="KB5921">
            <v>1</v>
          </cell>
          <cell r="KC5921">
            <v>70</v>
          </cell>
        </row>
        <row r="5922">
          <cell r="A5922" t="str">
            <v>P15934</v>
          </cell>
          <cell r="KA5922">
            <v>500</v>
          </cell>
          <cell r="KB5922">
            <v>1</v>
          </cell>
          <cell r="KC5922">
            <v>20</v>
          </cell>
        </row>
        <row r="5923">
          <cell r="A5923" t="str">
            <v>P22030</v>
          </cell>
          <cell r="KA5923">
            <v>500</v>
          </cell>
          <cell r="KB5923">
            <v>1</v>
          </cell>
          <cell r="KC5923">
            <v>30</v>
          </cell>
        </row>
        <row r="5924">
          <cell r="A5924" t="str">
            <v>P22116</v>
          </cell>
          <cell r="KA5924">
            <v>500</v>
          </cell>
          <cell r="KB5924">
            <v>1</v>
          </cell>
          <cell r="KC5924">
            <v>30</v>
          </cell>
        </row>
        <row r="5925">
          <cell r="A5925" t="str">
            <v>C11736</v>
          </cell>
          <cell r="KA5925">
            <v>500</v>
          </cell>
          <cell r="KB5925">
            <v>1</v>
          </cell>
          <cell r="KC5925">
            <v>70</v>
          </cell>
        </row>
        <row r="5926">
          <cell r="A5926" t="str">
            <v>C14447</v>
          </cell>
          <cell r="KA5926">
            <v>500</v>
          </cell>
          <cell r="KB5926">
            <v>1</v>
          </cell>
          <cell r="KC5926">
            <v>20</v>
          </cell>
        </row>
        <row r="5927">
          <cell r="A5927" t="str">
            <v>C14341</v>
          </cell>
          <cell r="KA5927">
            <v>500</v>
          </cell>
          <cell r="KB5927">
            <v>1</v>
          </cell>
          <cell r="KC5927">
            <v>70</v>
          </cell>
        </row>
        <row r="5928">
          <cell r="A5928" t="str">
            <v>C14389</v>
          </cell>
          <cell r="KA5928">
            <v>500</v>
          </cell>
          <cell r="KB5928">
            <v>1</v>
          </cell>
          <cell r="KC5928">
            <v>70</v>
          </cell>
        </row>
        <row r="5929">
          <cell r="A5929" t="str">
            <v>C14921</v>
          </cell>
          <cell r="KA5929">
            <v>500</v>
          </cell>
          <cell r="KB5929">
            <v>1</v>
          </cell>
          <cell r="KC5929">
            <v>70</v>
          </cell>
        </row>
        <row r="5930">
          <cell r="A5930" t="str">
            <v>C12109</v>
          </cell>
          <cell r="KA5930">
            <v>500</v>
          </cell>
          <cell r="KB5930">
            <v>1</v>
          </cell>
          <cell r="KC5930">
            <v>70</v>
          </cell>
        </row>
        <row r="5931">
          <cell r="A5931" t="str">
            <v>C12264</v>
          </cell>
          <cell r="KA5931">
            <v>500</v>
          </cell>
          <cell r="KB5931">
            <v>1</v>
          </cell>
          <cell r="KC5931">
            <v>70</v>
          </cell>
        </row>
        <row r="5932">
          <cell r="A5932" t="str">
            <v>C12542</v>
          </cell>
          <cell r="KA5932">
            <v>500</v>
          </cell>
          <cell r="KB5932">
            <v>1</v>
          </cell>
          <cell r="KC5932">
            <v>70</v>
          </cell>
        </row>
        <row r="5933">
          <cell r="A5933" t="str">
            <v>C12544</v>
          </cell>
          <cell r="KA5933">
            <v>500</v>
          </cell>
          <cell r="KB5933">
            <v>1</v>
          </cell>
          <cell r="KC5933">
            <v>70</v>
          </cell>
        </row>
        <row r="5934">
          <cell r="A5934" t="str">
            <v>C12747</v>
          </cell>
          <cell r="KA5934">
            <v>500</v>
          </cell>
          <cell r="KB5934">
            <v>1</v>
          </cell>
          <cell r="KC5934">
            <v>70</v>
          </cell>
        </row>
        <row r="5935">
          <cell r="A5935" t="str">
            <v>C12750</v>
          </cell>
          <cell r="KA5935">
            <v>500</v>
          </cell>
          <cell r="KB5935">
            <v>1</v>
          </cell>
          <cell r="KC5935">
            <v>70</v>
          </cell>
        </row>
        <row r="5936">
          <cell r="A5936" t="str">
            <v>C13061</v>
          </cell>
          <cell r="KA5936">
            <v>500</v>
          </cell>
          <cell r="KB5936">
            <v>1</v>
          </cell>
          <cell r="KC5936">
            <v>70</v>
          </cell>
        </row>
        <row r="5937">
          <cell r="A5937" t="str">
            <v>C13095</v>
          </cell>
          <cell r="KA5937">
            <v>500</v>
          </cell>
          <cell r="KB5937">
            <v>1</v>
          </cell>
          <cell r="KC5937">
            <v>70</v>
          </cell>
        </row>
        <row r="5938">
          <cell r="A5938" t="str">
            <v>C13108</v>
          </cell>
          <cell r="KA5938">
            <v>500</v>
          </cell>
          <cell r="KB5938">
            <v>1</v>
          </cell>
          <cell r="KC5938">
            <v>20</v>
          </cell>
        </row>
        <row r="5939">
          <cell r="A5939" t="str">
            <v>C12906</v>
          </cell>
          <cell r="KA5939">
            <v>500</v>
          </cell>
          <cell r="KB5939">
            <v>1</v>
          </cell>
          <cell r="KC5939">
            <v>20</v>
          </cell>
        </row>
        <row r="5940">
          <cell r="A5940" t="str">
            <v>521906</v>
          </cell>
          <cell r="KA5940">
            <v>200</v>
          </cell>
          <cell r="KB5940">
            <v>1</v>
          </cell>
          <cell r="KC5940">
            <v>140</v>
          </cell>
        </row>
        <row r="5941">
          <cell r="A5941" t="str">
            <v>522400</v>
          </cell>
          <cell r="KA5941">
            <v>200</v>
          </cell>
          <cell r="KB5941">
            <v>1</v>
          </cell>
          <cell r="KC5941">
            <v>140</v>
          </cell>
        </row>
        <row r="5942">
          <cell r="A5942" t="str">
            <v>221906</v>
          </cell>
          <cell r="KA5942">
            <v>200</v>
          </cell>
          <cell r="KB5942">
            <v>1</v>
          </cell>
          <cell r="KC5942">
            <v>140</v>
          </cell>
        </row>
        <row r="5943">
          <cell r="A5943" t="str">
            <v>222400</v>
          </cell>
          <cell r="KA5943">
            <v>200</v>
          </cell>
          <cell r="KB5943">
            <v>1</v>
          </cell>
          <cell r="KC5943">
            <v>140</v>
          </cell>
        </row>
        <row r="5944">
          <cell r="A5944" t="str">
            <v>230053</v>
          </cell>
          <cell r="KA5944">
            <v>500</v>
          </cell>
          <cell r="KB5944">
            <v>1</v>
          </cell>
          <cell r="KC5944">
            <v>20</v>
          </cell>
        </row>
        <row r="5945">
          <cell r="A5945" t="str">
            <v>230060</v>
          </cell>
          <cell r="KA5945">
            <v>500</v>
          </cell>
          <cell r="KB5945">
            <v>1</v>
          </cell>
          <cell r="KC5945">
            <v>18</v>
          </cell>
        </row>
        <row r="5946">
          <cell r="A5946" t="str">
            <v>230147</v>
          </cell>
          <cell r="KA5946">
            <v>250</v>
          </cell>
          <cell r="KB5946">
            <v>1</v>
          </cell>
          <cell r="KC5946">
            <v>18</v>
          </cell>
        </row>
        <row r="5947">
          <cell r="A5947" t="str">
            <v>230140</v>
          </cell>
          <cell r="KA5947">
            <v>500</v>
          </cell>
          <cell r="KB5947">
            <v>1</v>
          </cell>
          <cell r="KC5947">
            <v>20</v>
          </cell>
        </row>
        <row r="5948">
          <cell r="A5948" t="str">
            <v>231115</v>
          </cell>
          <cell r="KA5948">
            <v>500</v>
          </cell>
          <cell r="KB5948">
            <v>1</v>
          </cell>
          <cell r="KC5948">
            <v>30</v>
          </cell>
        </row>
        <row r="5949">
          <cell r="A5949" t="str">
            <v>230552</v>
          </cell>
          <cell r="KA5949">
            <v>500</v>
          </cell>
          <cell r="KB5949">
            <v>1</v>
          </cell>
          <cell r="KC5949">
            <v>27</v>
          </cell>
        </row>
        <row r="5950">
          <cell r="A5950" t="str">
            <v>230610</v>
          </cell>
          <cell r="KA5950">
            <v>500</v>
          </cell>
          <cell r="KB5950">
            <v>1</v>
          </cell>
          <cell r="KC5950">
            <v>16</v>
          </cell>
        </row>
        <row r="5951">
          <cell r="A5951" t="str">
            <v>230513</v>
          </cell>
          <cell r="KA5951">
            <v>500</v>
          </cell>
          <cell r="KB5951">
            <v>1</v>
          </cell>
          <cell r="KC5951">
            <v>16</v>
          </cell>
        </row>
        <row r="5952">
          <cell r="A5952" t="str">
            <v>230514</v>
          </cell>
          <cell r="KA5952">
            <v>500</v>
          </cell>
          <cell r="KB5952">
            <v>1</v>
          </cell>
          <cell r="KC5952">
            <v>20</v>
          </cell>
        </row>
        <row r="5953">
          <cell r="A5953" t="str">
            <v>230515</v>
          </cell>
          <cell r="KA5953">
            <v>500</v>
          </cell>
          <cell r="KB5953">
            <v>1</v>
          </cell>
          <cell r="KC5953">
            <v>20</v>
          </cell>
        </row>
        <row r="5954">
          <cell r="A5954" t="str">
            <v>230509</v>
          </cell>
          <cell r="KA5954">
            <v>250</v>
          </cell>
          <cell r="KB5954">
            <v>1</v>
          </cell>
          <cell r="KC5954">
            <v>27</v>
          </cell>
        </row>
        <row r="5955">
          <cell r="A5955" t="str">
            <v>230507</v>
          </cell>
          <cell r="KA5955">
            <v>500</v>
          </cell>
          <cell r="KB5955">
            <v>1</v>
          </cell>
          <cell r="KC5955">
            <v>140</v>
          </cell>
        </row>
        <row r="5956">
          <cell r="A5956" t="str">
            <v>230736</v>
          </cell>
          <cell r="KA5956">
            <v>500</v>
          </cell>
          <cell r="KB5956">
            <v>1</v>
          </cell>
          <cell r="KC5956">
            <v>20</v>
          </cell>
        </row>
        <row r="5957">
          <cell r="A5957" t="str">
            <v>230623</v>
          </cell>
          <cell r="KA5957">
            <v>250</v>
          </cell>
          <cell r="KB5957">
            <v>1</v>
          </cell>
          <cell r="KC5957">
            <v>12</v>
          </cell>
        </row>
        <row r="5958">
          <cell r="A5958" t="str">
            <v>231913</v>
          </cell>
          <cell r="KA5958">
            <v>500</v>
          </cell>
          <cell r="KB5958">
            <v>1</v>
          </cell>
          <cell r="KC5958">
            <v>40</v>
          </cell>
        </row>
        <row r="5959">
          <cell r="A5959" t="str">
            <v>231875</v>
          </cell>
          <cell r="KA5959">
            <v>250</v>
          </cell>
          <cell r="KB5959">
            <v>1</v>
          </cell>
          <cell r="KC5959">
            <v>18</v>
          </cell>
        </row>
        <row r="5960">
          <cell r="A5960" t="str">
            <v>231846</v>
          </cell>
          <cell r="KA5960">
            <v>500</v>
          </cell>
          <cell r="KB5960">
            <v>1</v>
          </cell>
          <cell r="KC5960">
            <v>10</v>
          </cell>
        </row>
        <row r="5961">
          <cell r="A5961" t="str">
            <v>231862</v>
          </cell>
          <cell r="KA5961">
            <v>500</v>
          </cell>
          <cell r="KB5961">
            <v>1</v>
          </cell>
          <cell r="KC5961">
            <v>20</v>
          </cell>
        </row>
        <row r="5962">
          <cell r="A5962" t="str">
            <v>231863</v>
          </cell>
          <cell r="KA5962">
            <v>500</v>
          </cell>
          <cell r="KB5962">
            <v>1</v>
          </cell>
          <cell r="KC5962">
            <v>27</v>
          </cell>
        </row>
        <row r="5963">
          <cell r="A5963" t="str">
            <v>231860</v>
          </cell>
          <cell r="KA5963">
            <v>500</v>
          </cell>
          <cell r="KB5963">
            <v>1</v>
          </cell>
          <cell r="KC5963">
            <v>18</v>
          </cell>
        </row>
        <row r="5964">
          <cell r="A5964" t="str">
            <v>231840</v>
          </cell>
          <cell r="KA5964">
            <v>500</v>
          </cell>
          <cell r="KB5964">
            <v>1</v>
          </cell>
          <cell r="KC5964">
            <v>30</v>
          </cell>
        </row>
        <row r="5965">
          <cell r="A5965" t="str">
            <v>231825</v>
          </cell>
          <cell r="KA5965">
            <v>500</v>
          </cell>
          <cell r="KB5965">
            <v>1</v>
          </cell>
          <cell r="KC5965">
            <v>40</v>
          </cell>
        </row>
        <row r="5966">
          <cell r="A5966" t="str">
            <v>231816</v>
          </cell>
          <cell r="KA5966">
            <v>250</v>
          </cell>
          <cell r="KB5966">
            <v>1</v>
          </cell>
          <cell r="KC5966">
            <v>27</v>
          </cell>
        </row>
        <row r="5967">
          <cell r="A5967" t="str">
            <v>220002</v>
          </cell>
          <cell r="KA5967">
            <v>500</v>
          </cell>
          <cell r="KB5967">
            <v>1</v>
          </cell>
          <cell r="KC5967">
            <v>18</v>
          </cell>
        </row>
        <row r="5968">
          <cell r="A5968" t="str">
            <v>200211</v>
          </cell>
          <cell r="KA5968">
            <v>500</v>
          </cell>
          <cell r="KB5968">
            <v>1</v>
          </cell>
          <cell r="KC5968">
            <v>140</v>
          </cell>
        </row>
        <row r="5969">
          <cell r="A5969" t="str">
            <v>200040</v>
          </cell>
          <cell r="KA5969">
            <v>500</v>
          </cell>
          <cell r="KB5969">
            <v>1</v>
          </cell>
          <cell r="KC5969">
            <v>27</v>
          </cell>
        </row>
        <row r="5970">
          <cell r="A5970" t="str">
            <v>200120</v>
          </cell>
          <cell r="KA5970">
            <v>500</v>
          </cell>
          <cell r="KB5970">
            <v>1</v>
          </cell>
          <cell r="KC5970">
            <v>27</v>
          </cell>
        </row>
        <row r="5971">
          <cell r="A5971" t="str">
            <v>200121</v>
          </cell>
          <cell r="KA5971">
            <v>500</v>
          </cell>
          <cell r="KB5971">
            <v>1</v>
          </cell>
          <cell r="KC5971">
            <v>27</v>
          </cell>
        </row>
        <row r="5972">
          <cell r="A5972" t="str">
            <v>530006</v>
          </cell>
          <cell r="KA5972">
            <v>500</v>
          </cell>
          <cell r="KB5972">
            <v>1</v>
          </cell>
          <cell r="KC5972">
            <v>102</v>
          </cell>
        </row>
        <row r="5973">
          <cell r="A5973" t="str">
            <v>530040</v>
          </cell>
          <cell r="KA5973">
            <v>500</v>
          </cell>
          <cell r="KB5973">
            <v>1</v>
          </cell>
          <cell r="KC5973">
            <v>30</v>
          </cell>
        </row>
        <row r="5974">
          <cell r="A5974" t="str">
            <v>530062</v>
          </cell>
          <cell r="KA5974">
            <v>500</v>
          </cell>
          <cell r="KB5974">
            <v>1</v>
          </cell>
          <cell r="KC5974">
            <v>20</v>
          </cell>
        </row>
        <row r="5975">
          <cell r="A5975" t="str">
            <v>530075</v>
          </cell>
          <cell r="KA5975">
            <v>250</v>
          </cell>
          <cell r="KB5975">
            <v>1</v>
          </cell>
          <cell r="KC5975">
            <v>18</v>
          </cell>
        </row>
        <row r="5976">
          <cell r="A5976" t="str">
            <v>530106</v>
          </cell>
          <cell r="KA5976">
            <v>500</v>
          </cell>
          <cell r="KB5976">
            <v>1</v>
          </cell>
          <cell r="KC5976">
            <v>102</v>
          </cell>
        </row>
        <row r="5977">
          <cell r="A5977" t="str">
            <v>521501</v>
          </cell>
          <cell r="KA5977">
            <v>500</v>
          </cell>
          <cell r="KB5977">
            <v>1</v>
          </cell>
          <cell r="KC5977">
            <v>102</v>
          </cell>
        </row>
        <row r="5978">
          <cell r="A5978" t="str">
            <v>530503</v>
          </cell>
          <cell r="KA5978">
            <v>500</v>
          </cell>
          <cell r="KB5978">
            <v>1</v>
          </cell>
          <cell r="KC5978">
            <v>102</v>
          </cell>
        </row>
        <row r="5979">
          <cell r="A5979" t="str">
            <v>530519</v>
          </cell>
          <cell r="KA5979">
            <v>500</v>
          </cell>
          <cell r="KB5979">
            <v>1</v>
          </cell>
          <cell r="KC5979">
            <v>30</v>
          </cell>
        </row>
        <row r="5980">
          <cell r="A5980" t="str">
            <v>530530</v>
          </cell>
          <cell r="KA5980">
            <v>500</v>
          </cell>
          <cell r="KB5980">
            <v>1</v>
          </cell>
          <cell r="KC5980">
            <v>18</v>
          </cell>
        </row>
        <row r="5981">
          <cell r="A5981" t="str">
            <v>530532</v>
          </cell>
          <cell r="KA5981">
            <v>500</v>
          </cell>
          <cell r="KB5981">
            <v>1</v>
          </cell>
          <cell r="KC5981">
            <v>20</v>
          </cell>
        </row>
        <row r="5982">
          <cell r="A5982" t="str">
            <v>530536</v>
          </cell>
          <cell r="KA5982">
            <v>250</v>
          </cell>
          <cell r="KB5982">
            <v>1</v>
          </cell>
          <cell r="KC5982">
            <v>18</v>
          </cell>
        </row>
        <row r="5983">
          <cell r="A5983" t="str">
            <v>530538</v>
          </cell>
          <cell r="KA5983">
            <v>500</v>
          </cell>
          <cell r="KB5983">
            <v>1</v>
          </cell>
          <cell r="KC5983">
            <v>27</v>
          </cell>
        </row>
        <row r="5984">
          <cell r="A5984" t="str">
            <v>530600</v>
          </cell>
          <cell r="KA5984">
            <v>500</v>
          </cell>
          <cell r="KB5984">
            <v>1</v>
          </cell>
          <cell r="KC5984">
            <v>102</v>
          </cell>
        </row>
        <row r="5985">
          <cell r="A5985" t="str">
            <v>530620</v>
          </cell>
          <cell r="KA5985">
            <v>500</v>
          </cell>
          <cell r="KB5985">
            <v>1</v>
          </cell>
          <cell r="KC5985">
            <v>30</v>
          </cell>
        </row>
        <row r="5986">
          <cell r="A5986" t="str">
            <v>530630</v>
          </cell>
          <cell r="KA5986">
            <v>500</v>
          </cell>
          <cell r="KB5986">
            <v>1</v>
          </cell>
          <cell r="KC5986">
            <v>20</v>
          </cell>
        </row>
        <row r="5987">
          <cell r="A5987" t="str">
            <v>530635</v>
          </cell>
          <cell r="KA5987">
            <v>500</v>
          </cell>
          <cell r="KB5987">
            <v>1</v>
          </cell>
          <cell r="KC5987">
            <v>18</v>
          </cell>
        </row>
        <row r="5988">
          <cell r="A5988" t="str">
            <v>530660</v>
          </cell>
          <cell r="KA5988">
            <v>250</v>
          </cell>
          <cell r="KB5988">
            <v>1</v>
          </cell>
          <cell r="KC5988">
            <v>18</v>
          </cell>
        </row>
        <row r="5989">
          <cell r="A5989" t="str">
            <v>530706</v>
          </cell>
          <cell r="KA5989">
            <v>500</v>
          </cell>
          <cell r="KB5989">
            <v>1</v>
          </cell>
          <cell r="KC5989">
            <v>102</v>
          </cell>
        </row>
        <row r="5990">
          <cell r="A5990" t="str">
            <v>530734</v>
          </cell>
          <cell r="KA5990">
            <v>500</v>
          </cell>
          <cell r="KB5990">
            <v>1</v>
          </cell>
          <cell r="KC5990">
            <v>18</v>
          </cell>
        </row>
        <row r="5991">
          <cell r="A5991" t="str">
            <v>530742</v>
          </cell>
          <cell r="KA5991">
            <v>250</v>
          </cell>
          <cell r="KB5991">
            <v>1</v>
          </cell>
          <cell r="KC5991">
            <v>18</v>
          </cell>
        </row>
        <row r="5992">
          <cell r="A5992" t="str">
            <v>531803</v>
          </cell>
          <cell r="KA5992">
            <v>500</v>
          </cell>
          <cell r="KB5992">
            <v>1</v>
          </cell>
          <cell r="KC5992">
            <v>102</v>
          </cell>
        </row>
        <row r="5993">
          <cell r="A5993" t="str">
            <v>531840</v>
          </cell>
          <cell r="KA5993">
            <v>500</v>
          </cell>
          <cell r="KB5993">
            <v>1</v>
          </cell>
          <cell r="KC5993">
            <v>30</v>
          </cell>
        </row>
        <row r="5994">
          <cell r="A5994" t="str">
            <v>531860</v>
          </cell>
          <cell r="KA5994">
            <v>500</v>
          </cell>
          <cell r="KB5994">
            <v>1</v>
          </cell>
          <cell r="KC5994">
            <v>18</v>
          </cell>
        </row>
        <row r="5995">
          <cell r="A5995" t="str">
            <v>531862</v>
          </cell>
          <cell r="KA5995">
            <v>500</v>
          </cell>
          <cell r="KB5995">
            <v>1</v>
          </cell>
          <cell r="KC5995">
            <v>20</v>
          </cell>
        </row>
        <row r="5996">
          <cell r="A5996" t="str">
            <v>531875</v>
          </cell>
          <cell r="KA5996">
            <v>250</v>
          </cell>
          <cell r="KB5996">
            <v>1</v>
          </cell>
          <cell r="KC5996">
            <v>18</v>
          </cell>
        </row>
        <row r="5997">
          <cell r="A5997" t="str">
            <v>531877</v>
          </cell>
          <cell r="KA5997">
            <v>500</v>
          </cell>
          <cell r="KB5997">
            <v>1</v>
          </cell>
          <cell r="KC5997">
            <v>27</v>
          </cell>
        </row>
        <row r="5998">
          <cell r="A5998" t="str">
            <v>532103</v>
          </cell>
          <cell r="KA5998">
            <v>500</v>
          </cell>
          <cell r="KB5998">
            <v>1</v>
          </cell>
          <cell r="KC5998">
            <v>102</v>
          </cell>
        </row>
        <row r="5999">
          <cell r="A5999" t="str">
            <v>S01534</v>
          </cell>
          <cell r="KA5999">
            <v>500</v>
          </cell>
          <cell r="KB5999">
            <v>1</v>
          </cell>
          <cell r="KC5999">
            <v>21</v>
          </cell>
        </row>
        <row r="6000">
          <cell r="A6000" t="str">
            <v>S01325</v>
          </cell>
          <cell r="KA6000">
            <v>500</v>
          </cell>
          <cell r="KB6000">
            <v>1</v>
          </cell>
          <cell r="KC6000">
            <v>18</v>
          </cell>
        </row>
        <row r="6001">
          <cell r="A6001" t="str">
            <v>522102</v>
          </cell>
          <cell r="KA6001">
            <v>500</v>
          </cell>
          <cell r="KB6001">
            <v>1</v>
          </cell>
          <cell r="KC6001">
            <v>102</v>
          </cell>
        </row>
        <row r="6002">
          <cell r="A6002" t="str">
            <v>522110</v>
          </cell>
          <cell r="KA6002">
            <v>500</v>
          </cell>
          <cell r="KB6002">
            <v>1</v>
          </cell>
          <cell r="KC6002">
            <v>30</v>
          </cell>
        </row>
        <row r="6003">
          <cell r="A6003" t="str">
            <v>531126</v>
          </cell>
          <cell r="KA6003">
            <v>500</v>
          </cell>
          <cell r="KB6003">
            <v>1</v>
          </cell>
          <cell r="KC6003">
            <v>20</v>
          </cell>
        </row>
        <row r="6004">
          <cell r="A6004" t="str">
            <v>531130</v>
          </cell>
          <cell r="KA6004">
            <v>250</v>
          </cell>
          <cell r="KB6004">
            <v>1</v>
          </cell>
          <cell r="KC6004">
            <v>18</v>
          </cell>
        </row>
        <row r="6005">
          <cell r="A6005" t="str">
            <v>531145</v>
          </cell>
          <cell r="KA6005">
            <v>500</v>
          </cell>
          <cell r="KB6005">
            <v>1</v>
          </cell>
          <cell r="KC6005">
            <v>102</v>
          </cell>
        </row>
        <row r="6006">
          <cell r="A6006" t="str">
            <v>521139</v>
          </cell>
          <cell r="KA6006">
            <v>500</v>
          </cell>
          <cell r="KB6006">
            <v>1</v>
          </cell>
          <cell r="KC6006">
            <v>102</v>
          </cell>
        </row>
        <row r="6007">
          <cell r="A6007" t="str">
            <v>521430</v>
          </cell>
          <cell r="KA6007">
            <v>500</v>
          </cell>
          <cell r="KB6007">
            <v>1</v>
          </cell>
          <cell r="KC6007">
            <v>102</v>
          </cell>
        </row>
        <row r="6008">
          <cell r="A6008" t="str">
            <v>522000</v>
          </cell>
          <cell r="KA6008">
            <v>500</v>
          </cell>
          <cell r="KB6008">
            <v>1</v>
          </cell>
          <cell r="KC6008">
            <v>102</v>
          </cell>
        </row>
        <row r="6009">
          <cell r="A6009" t="str">
            <v>521605</v>
          </cell>
          <cell r="KA6009">
            <v>500</v>
          </cell>
          <cell r="KB6009">
            <v>1</v>
          </cell>
          <cell r="KC6009">
            <v>102</v>
          </cell>
        </row>
        <row r="6010">
          <cell r="A6010" t="str">
            <v>521620</v>
          </cell>
          <cell r="KA6010">
            <v>500</v>
          </cell>
          <cell r="KB6010">
            <v>1</v>
          </cell>
          <cell r="KC6010">
            <v>30</v>
          </cell>
        </row>
        <row r="6011">
          <cell r="A6011" t="str">
            <v>521625</v>
          </cell>
          <cell r="KA6011">
            <v>500</v>
          </cell>
          <cell r="KB6011">
            <v>1</v>
          </cell>
          <cell r="KC6011">
            <v>20</v>
          </cell>
        </row>
        <row r="6012">
          <cell r="A6012" t="str">
            <v>521627</v>
          </cell>
          <cell r="KA6012">
            <v>500</v>
          </cell>
          <cell r="KB6012">
            <v>1</v>
          </cell>
          <cell r="KC6012">
            <v>18</v>
          </cell>
        </row>
        <row r="6013">
          <cell r="A6013" t="str">
            <v>521630</v>
          </cell>
          <cell r="KA6013">
            <v>250</v>
          </cell>
          <cell r="KB6013">
            <v>1</v>
          </cell>
          <cell r="KC6013">
            <v>18</v>
          </cell>
        </row>
        <row r="6014">
          <cell r="A6014" t="str">
            <v>522500</v>
          </cell>
          <cell r="KA6014">
            <v>500</v>
          </cell>
          <cell r="KB6014">
            <v>1</v>
          </cell>
          <cell r="KC6014">
            <v>102</v>
          </cell>
        </row>
        <row r="6015">
          <cell r="A6015" t="str">
            <v>522501</v>
          </cell>
          <cell r="KA6015">
            <v>500</v>
          </cell>
          <cell r="KB6015">
            <v>1</v>
          </cell>
          <cell r="KC6015">
            <v>20</v>
          </cell>
        </row>
        <row r="6016">
          <cell r="A6016" t="str">
            <v>522600</v>
          </cell>
          <cell r="KA6016">
            <v>500</v>
          </cell>
          <cell r="KB6016">
            <v>1</v>
          </cell>
          <cell r="KC6016">
            <v>102</v>
          </cell>
        </row>
        <row r="6017">
          <cell r="A6017" t="str">
            <v>522810</v>
          </cell>
          <cell r="KA6017">
            <v>500</v>
          </cell>
          <cell r="KB6017">
            <v>1</v>
          </cell>
          <cell r="KC6017">
            <v>102</v>
          </cell>
        </row>
        <row r="6018">
          <cell r="A6018" t="str">
            <v>522225</v>
          </cell>
          <cell r="KA6018">
            <v>500</v>
          </cell>
          <cell r="KB6018">
            <v>1</v>
          </cell>
          <cell r="KC6018">
            <v>30</v>
          </cell>
        </row>
        <row r="6019">
          <cell r="A6019" t="str">
            <v>522230</v>
          </cell>
          <cell r="KA6019">
            <v>500</v>
          </cell>
          <cell r="KB6019">
            <v>1</v>
          </cell>
          <cell r="KC6019">
            <v>20</v>
          </cell>
        </row>
        <row r="6020">
          <cell r="A6020" t="str">
            <v>522310</v>
          </cell>
          <cell r="KA6020">
            <v>500</v>
          </cell>
          <cell r="KB6020">
            <v>1</v>
          </cell>
          <cell r="KC6020">
            <v>102</v>
          </cell>
        </row>
        <row r="6021">
          <cell r="A6021" t="str">
            <v>522113</v>
          </cell>
          <cell r="KA6021">
            <v>500</v>
          </cell>
          <cell r="KB6021">
            <v>1</v>
          </cell>
          <cell r="KC6021">
            <v>18</v>
          </cell>
        </row>
        <row r="6022">
          <cell r="A6022" t="str">
            <v>522115</v>
          </cell>
          <cell r="KA6022">
            <v>500</v>
          </cell>
          <cell r="KB6022">
            <v>1</v>
          </cell>
          <cell r="KC6022">
            <v>20</v>
          </cell>
        </row>
        <row r="6023">
          <cell r="A6023" t="str">
            <v>522117</v>
          </cell>
          <cell r="KA6023">
            <v>500</v>
          </cell>
          <cell r="KB6023">
            <v>1</v>
          </cell>
          <cell r="KC6023">
            <v>27</v>
          </cell>
        </row>
        <row r="6024">
          <cell r="A6024" t="str">
            <v>522118</v>
          </cell>
          <cell r="KA6024">
            <v>250</v>
          </cell>
          <cell r="KB6024">
            <v>1</v>
          </cell>
          <cell r="KC6024">
            <v>18</v>
          </cell>
        </row>
        <row r="6025">
          <cell r="A6025" t="str">
            <v>522200</v>
          </cell>
          <cell r="KA6025">
            <v>500</v>
          </cell>
          <cell r="KB6025">
            <v>1</v>
          </cell>
          <cell r="KC6025">
            <v>102</v>
          </cell>
        </row>
        <row r="6026">
          <cell r="A6026" t="str">
            <v>520017</v>
          </cell>
          <cell r="KA6026">
            <v>500</v>
          </cell>
          <cell r="KB6026">
            <v>1</v>
          </cell>
          <cell r="KC6026">
            <v>30</v>
          </cell>
        </row>
        <row r="6027">
          <cell r="A6027" t="str">
            <v>520023</v>
          </cell>
          <cell r="KA6027">
            <v>500</v>
          </cell>
          <cell r="KB6027">
            <v>1</v>
          </cell>
          <cell r="KC6027">
            <v>18</v>
          </cell>
        </row>
        <row r="6028">
          <cell r="A6028" t="str">
            <v>520025</v>
          </cell>
          <cell r="KA6028">
            <v>500</v>
          </cell>
          <cell r="KB6028">
            <v>1</v>
          </cell>
          <cell r="KC6028">
            <v>20</v>
          </cell>
        </row>
        <row r="6029">
          <cell r="A6029" t="str">
            <v>520028</v>
          </cell>
          <cell r="KA6029">
            <v>250</v>
          </cell>
          <cell r="KB6029">
            <v>1</v>
          </cell>
          <cell r="KC6029">
            <v>18</v>
          </cell>
        </row>
        <row r="6030">
          <cell r="A6030" t="str">
            <v>520029</v>
          </cell>
          <cell r="KA6030">
            <v>500</v>
          </cell>
          <cell r="KB6030">
            <v>1</v>
          </cell>
          <cell r="KC6030">
            <v>27</v>
          </cell>
        </row>
        <row r="6031">
          <cell r="A6031" t="str">
            <v>520038</v>
          </cell>
          <cell r="KA6031">
            <v>500</v>
          </cell>
          <cell r="KB6031">
            <v>1</v>
          </cell>
          <cell r="KC6031">
            <v>102</v>
          </cell>
        </row>
        <row r="6032">
          <cell r="A6032" t="str">
            <v>520113</v>
          </cell>
          <cell r="KA6032">
            <v>500</v>
          </cell>
          <cell r="KB6032">
            <v>1</v>
          </cell>
          <cell r="KC6032">
            <v>30</v>
          </cell>
        </row>
        <row r="6033">
          <cell r="A6033" t="str">
            <v>520123</v>
          </cell>
          <cell r="KA6033">
            <v>500</v>
          </cell>
          <cell r="KB6033">
            <v>1</v>
          </cell>
          <cell r="KC6033">
            <v>20</v>
          </cell>
        </row>
        <row r="6034">
          <cell r="A6034" t="str">
            <v>520125</v>
          </cell>
          <cell r="KA6034">
            <v>250</v>
          </cell>
          <cell r="KB6034">
            <v>1</v>
          </cell>
          <cell r="KC6034">
            <v>18</v>
          </cell>
        </row>
        <row r="6035">
          <cell r="A6035" t="str">
            <v>520136</v>
          </cell>
          <cell r="KA6035">
            <v>500</v>
          </cell>
          <cell r="KB6035">
            <v>1</v>
          </cell>
          <cell r="KC6035">
            <v>102</v>
          </cell>
        </row>
        <row r="6036">
          <cell r="A6036" t="str">
            <v>520703</v>
          </cell>
          <cell r="KA6036">
            <v>500</v>
          </cell>
          <cell r="KB6036">
            <v>1</v>
          </cell>
          <cell r="KC6036">
            <v>102</v>
          </cell>
        </row>
        <row r="6037">
          <cell r="A6037" t="str">
            <v>520816</v>
          </cell>
          <cell r="KA6037">
            <v>500</v>
          </cell>
          <cell r="KB6037">
            <v>1</v>
          </cell>
          <cell r="KC6037">
            <v>30</v>
          </cell>
        </row>
        <row r="6038">
          <cell r="A6038" t="str">
            <v>520823</v>
          </cell>
          <cell r="KA6038">
            <v>500</v>
          </cell>
          <cell r="KB6038">
            <v>1</v>
          </cell>
          <cell r="KC6038">
            <v>18</v>
          </cell>
        </row>
        <row r="6039">
          <cell r="A6039" t="str">
            <v>520825</v>
          </cell>
          <cell r="KA6039">
            <v>500</v>
          </cell>
          <cell r="KB6039">
            <v>1</v>
          </cell>
          <cell r="KC6039">
            <v>20</v>
          </cell>
        </row>
        <row r="6040">
          <cell r="A6040" t="str">
            <v>520827</v>
          </cell>
          <cell r="KA6040">
            <v>250</v>
          </cell>
          <cell r="KB6040">
            <v>1</v>
          </cell>
          <cell r="KC6040">
            <v>18</v>
          </cell>
        </row>
        <row r="6041">
          <cell r="A6041" t="str">
            <v>520828</v>
          </cell>
          <cell r="KA6041">
            <v>500</v>
          </cell>
          <cell r="KB6041">
            <v>1</v>
          </cell>
          <cell r="KC6041">
            <v>27</v>
          </cell>
        </row>
        <row r="6042">
          <cell r="A6042" t="str">
            <v>520836</v>
          </cell>
          <cell r="KA6042">
            <v>500</v>
          </cell>
          <cell r="KB6042">
            <v>1</v>
          </cell>
          <cell r="KC6042">
            <v>102</v>
          </cell>
        </row>
        <row r="6043">
          <cell r="A6043" t="str">
            <v>520900</v>
          </cell>
          <cell r="KA6043">
            <v>500</v>
          </cell>
          <cell r="KB6043">
            <v>1</v>
          </cell>
          <cell r="KC6043">
            <v>102</v>
          </cell>
        </row>
        <row r="6044">
          <cell r="A6044" t="str">
            <v>520917</v>
          </cell>
          <cell r="KA6044">
            <v>500</v>
          </cell>
          <cell r="KB6044">
            <v>1</v>
          </cell>
          <cell r="KC6044">
            <v>30</v>
          </cell>
        </row>
        <row r="6045">
          <cell r="A6045" t="str">
            <v>520930</v>
          </cell>
          <cell r="KA6045">
            <v>500</v>
          </cell>
          <cell r="KB6045">
            <v>1</v>
          </cell>
          <cell r="KC6045">
            <v>20</v>
          </cell>
        </row>
        <row r="6046">
          <cell r="A6046" t="str">
            <v>520955</v>
          </cell>
          <cell r="KA6046">
            <v>500</v>
          </cell>
          <cell r="KB6046">
            <v>1</v>
          </cell>
          <cell r="KC6046">
            <v>27</v>
          </cell>
        </row>
        <row r="6047">
          <cell r="A6047" t="str">
            <v>520960</v>
          </cell>
          <cell r="KA6047">
            <v>250</v>
          </cell>
          <cell r="KB6047">
            <v>1</v>
          </cell>
          <cell r="KC6047">
            <v>18</v>
          </cell>
        </row>
        <row r="6048">
          <cell r="A6048" t="str">
            <v>521018</v>
          </cell>
          <cell r="KA6048">
            <v>500</v>
          </cell>
          <cell r="KB6048">
            <v>1</v>
          </cell>
          <cell r="KC6048">
            <v>20</v>
          </cell>
        </row>
        <row r="6049">
          <cell r="A6049" t="str">
            <v>521027</v>
          </cell>
          <cell r="KA6049">
            <v>500</v>
          </cell>
          <cell r="KB6049">
            <v>1</v>
          </cell>
          <cell r="KC6049">
            <v>102</v>
          </cell>
        </row>
        <row r="6050">
          <cell r="A6050" t="str">
            <v>687612</v>
          </cell>
          <cell r="KA6050">
            <v>500</v>
          </cell>
          <cell r="KB6050">
            <v>1</v>
          </cell>
          <cell r="KC6050">
            <v>27</v>
          </cell>
        </row>
        <row r="6051">
          <cell r="A6051" t="str">
            <v>521805</v>
          </cell>
          <cell r="KA6051">
            <v>500</v>
          </cell>
          <cell r="KB6051">
            <v>1</v>
          </cell>
          <cell r="KC6051">
            <v>102</v>
          </cell>
        </row>
        <row r="6052">
          <cell r="A6052" t="str">
            <v>690660</v>
          </cell>
          <cell r="KA6052">
            <v>500</v>
          </cell>
          <cell r="KB6052">
            <v>1</v>
          </cell>
          <cell r="KC6052">
            <v>36</v>
          </cell>
        </row>
        <row r="6053">
          <cell r="A6053" t="str">
            <v>200205</v>
          </cell>
          <cell r="KA6053">
            <v>500</v>
          </cell>
          <cell r="KB6053">
            <v>1</v>
          </cell>
          <cell r="KC6053">
            <v>140</v>
          </cell>
        </row>
        <row r="6054">
          <cell r="A6054" t="str">
            <v>200054</v>
          </cell>
          <cell r="KA6054">
            <v>500</v>
          </cell>
          <cell r="KB6054">
            <v>1</v>
          </cell>
          <cell r="KC6054">
            <v>27</v>
          </cell>
        </row>
        <row r="6055">
          <cell r="A6055" t="str">
            <v>200045</v>
          </cell>
          <cell r="KA6055">
            <v>500</v>
          </cell>
          <cell r="KB6055">
            <v>1</v>
          </cell>
          <cell r="KC6055">
            <v>27</v>
          </cell>
        </row>
        <row r="6056">
          <cell r="A6056" t="str">
            <v>200038</v>
          </cell>
          <cell r="KA6056">
            <v>500</v>
          </cell>
          <cell r="KB6056">
            <v>1</v>
          </cell>
          <cell r="KC6056">
            <v>27</v>
          </cell>
        </row>
        <row r="6057">
          <cell r="A6057" t="str">
            <v>200036</v>
          </cell>
          <cell r="KA6057">
            <v>500</v>
          </cell>
          <cell r="KB6057">
            <v>1</v>
          </cell>
          <cell r="KC6057">
            <v>27</v>
          </cell>
        </row>
        <row r="6058">
          <cell r="A6058" t="str">
            <v>220334</v>
          </cell>
          <cell r="KA6058">
            <v>500</v>
          </cell>
          <cell r="KB6058">
            <v>1</v>
          </cell>
          <cell r="KC6058">
            <v>105</v>
          </cell>
        </row>
        <row r="6059">
          <cell r="A6059" t="str">
            <v>220821</v>
          </cell>
          <cell r="KA6059">
            <v>500</v>
          </cell>
          <cell r="KB6059">
            <v>1</v>
          </cell>
          <cell r="KC6059">
            <v>10</v>
          </cell>
        </row>
        <row r="6060">
          <cell r="A6060" t="str">
            <v>220325</v>
          </cell>
          <cell r="KA6060">
            <v>250</v>
          </cell>
          <cell r="KB6060">
            <v>1</v>
          </cell>
          <cell r="KC6060">
            <v>18</v>
          </cell>
        </row>
        <row r="6061">
          <cell r="A6061" t="str">
            <v>220326</v>
          </cell>
          <cell r="KA6061">
            <v>500</v>
          </cell>
          <cell r="KB6061">
            <v>1</v>
          </cell>
          <cell r="KC6061">
            <v>27</v>
          </cell>
        </row>
        <row r="6062">
          <cell r="A6062" t="str">
            <v>220147</v>
          </cell>
          <cell r="KA6062">
            <v>500</v>
          </cell>
          <cell r="KB6062">
            <v>1</v>
          </cell>
          <cell r="KC6062">
            <v>27</v>
          </cell>
        </row>
        <row r="6063">
          <cell r="A6063" t="str">
            <v>220840</v>
          </cell>
          <cell r="KA6063">
            <v>500</v>
          </cell>
          <cell r="KB6063">
            <v>1</v>
          </cell>
          <cell r="KC6063">
            <v>27</v>
          </cell>
        </row>
        <row r="6064">
          <cell r="A6064" t="str">
            <v>220829</v>
          </cell>
          <cell r="KA6064">
            <v>500</v>
          </cell>
          <cell r="KB6064">
            <v>1</v>
          </cell>
          <cell r="KC6064">
            <v>20</v>
          </cell>
        </row>
        <row r="6065">
          <cell r="A6065" t="str">
            <v>221112</v>
          </cell>
          <cell r="KA6065">
            <v>500</v>
          </cell>
          <cell r="KB6065">
            <v>1</v>
          </cell>
          <cell r="KC6065">
            <v>30</v>
          </cell>
        </row>
        <row r="6066">
          <cell r="A6066" t="str">
            <v>221007</v>
          </cell>
          <cell r="KA6066">
            <v>500</v>
          </cell>
          <cell r="KB6066">
            <v>1</v>
          </cell>
          <cell r="KC6066">
            <v>30</v>
          </cell>
        </row>
        <row r="6067">
          <cell r="A6067" t="str">
            <v>222106</v>
          </cell>
          <cell r="KA6067">
            <v>250</v>
          </cell>
          <cell r="KB6067">
            <v>1</v>
          </cell>
          <cell r="KC6067">
            <v>27</v>
          </cell>
        </row>
        <row r="6068">
          <cell r="A6068" t="str">
            <v>222107</v>
          </cell>
          <cell r="KA6068">
            <v>500</v>
          </cell>
          <cell r="KB6068">
            <v>1</v>
          </cell>
          <cell r="KC6068">
            <v>16</v>
          </cell>
        </row>
        <row r="6069">
          <cell r="A6069" t="str">
            <v>222025</v>
          </cell>
          <cell r="KA6069">
            <v>500</v>
          </cell>
          <cell r="KB6069">
            <v>1</v>
          </cell>
          <cell r="KC6069">
            <v>20</v>
          </cell>
        </row>
        <row r="6070">
          <cell r="A6070" t="str">
            <v>221830</v>
          </cell>
          <cell r="KA6070">
            <v>250</v>
          </cell>
          <cell r="KB6070">
            <v>1</v>
          </cell>
          <cell r="KC6070">
            <v>18</v>
          </cell>
        </row>
        <row r="6071">
          <cell r="A6071" t="str">
            <v>221126</v>
          </cell>
          <cell r="KA6071">
            <v>250</v>
          </cell>
          <cell r="KB6071">
            <v>1</v>
          </cell>
          <cell r="KC6071">
            <v>18</v>
          </cell>
        </row>
        <row r="6072">
          <cell r="A6072" t="str">
            <v>221823</v>
          </cell>
          <cell r="KA6072">
            <v>500</v>
          </cell>
          <cell r="KB6072">
            <v>1</v>
          </cell>
          <cell r="KC6072">
            <v>20</v>
          </cell>
        </row>
        <row r="6073">
          <cell r="A6073" t="str">
            <v>221633</v>
          </cell>
          <cell r="KA6073">
            <v>500</v>
          </cell>
          <cell r="KB6073">
            <v>1</v>
          </cell>
          <cell r="KC6073">
            <v>140</v>
          </cell>
        </row>
        <row r="6074">
          <cell r="A6074" t="str">
            <v>221123</v>
          </cell>
          <cell r="KA6074">
            <v>500</v>
          </cell>
          <cell r="KB6074">
            <v>1</v>
          </cell>
          <cell r="KC6074">
            <v>20</v>
          </cell>
        </row>
        <row r="6075">
          <cell r="A6075" t="str">
            <v>220924</v>
          </cell>
          <cell r="KA6075">
            <v>500</v>
          </cell>
          <cell r="KB6075">
            <v>1</v>
          </cell>
          <cell r="KC6075">
            <v>140</v>
          </cell>
        </row>
        <row r="6076">
          <cell r="A6076" t="str">
            <v>221146</v>
          </cell>
          <cell r="KA6076">
            <v>500</v>
          </cell>
          <cell r="KB6076">
            <v>1</v>
          </cell>
          <cell r="KC6076">
            <v>20</v>
          </cell>
        </row>
        <row r="6077">
          <cell r="A6077" t="str">
            <v>221519</v>
          </cell>
          <cell r="KA6077">
            <v>500</v>
          </cell>
          <cell r="KB6077">
            <v>1</v>
          </cell>
          <cell r="KC6077">
            <v>20</v>
          </cell>
        </row>
        <row r="6078">
          <cell r="A6078" t="str">
            <v>220126</v>
          </cell>
          <cell r="KA6078">
            <v>500</v>
          </cell>
          <cell r="KB6078">
            <v>1</v>
          </cell>
          <cell r="KC6078">
            <v>27</v>
          </cell>
        </row>
        <row r="6079">
          <cell r="A6079" t="str">
            <v>220011</v>
          </cell>
          <cell r="KA6079">
            <v>500</v>
          </cell>
          <cell r="KB6079">
            <v>1</v>
          </cell>
          <cell r="KC6079">
            <v>16</v>
          </cell>
        </row>
        <row r="6080">
          <cell r="A6080" t="str">
            <v>220812</v>
          </cell>
          <cell r="KA6080">
            <v>500</v>
          </cell>
          <cell r="KB6080">
            <v>1</v>
          </cell>
          <cell r="KC6080">
            <v>20</v>
          </cell>
        </row>
        <row r="6081">
          <cell r="A6081" t="str">
            <v>220311</v>
          </cell>
          <cell r="KA6081">
            <v>500</v>
          </cell>
          <cell r="KB6081">
            <v>1</v>
          </cell>
          <cell r="KC6081">
            <v>30</v>
          </cell>
        </row>
        <row r="6082">
          <cell r="A6082" t="str">
            <v>220036</v>
          </cell>
          <cell r="KA6082">
            <v>500</v>
          </cell>
          <cell r="KB6082">
            <v>1</v>
          </cell>
          <cell r="KC6082">
            <v>20</v>
          </cell>
        </row>
        <row r="6083">
          <cell r="A6083" t="str">
            <v>222826</v>
          </cell>
          <cell r="KA6083">
            <v>500</v>
          </cell>
          <cell r="KB6083">
            <v>1</v>
          </cell>
          <cell r="KC6083">
            <v>27</v>
          </cell>
        </row>
        <row r="6084">
          <cell r="A6084" t="str">
            <v>222502</v>
          </cell>
          <cell r="KA6084">
            <v>500</v>
          </cell>
          <cell r="KB6084">
            <v>1</v>
          </cell>
          <cell r="KC6084">
            <v>36</v>
          </cell>
        </row>
        <row r="6085">
          <cell r="A6085" t="str">
            <v>222814</v>
          </cell>
          <cell r="KA6085">
            <v>500</v>
          </cell>
          <cell r="KB6085">
            <v>1</v>
          </cell>
          <cell r="KC6085">
            <v>30</v>
          </cell>
        </row>
        <row r="6086">
          <cell r="A6086" t="str">
            <v>222505</v>
          </cell>
          <cell r="KA6086">
            <v>500</v>
          </cell>
          <cell r="KB6086">
            <v>1</v>
          </cell>
          <cell r="KC6086">
            <v>36</v>
          </cell>
        </row>
        <row r="6087">
          <cell r="A6087" t="str">
            <v>222509</v>
          </cell>
          <cell r="KA6087">
            <v>500</v>
          </cell>
          <cell r="KB6087">
            <v>1</v>
          </cell>
          <cell r="KC6087">
            <v>18</v>
          </cell>
        </row>
        <row r="6088">
          <cell r="A6088" t="str">
            <v>222510</v>
          </cell>
          <cell r="KA6088">
            <v>250</v>
          </cell>
          <cell r="KB6088">
            <v>1</v>
          </cell>
          <cell r="KC6088">
            <v>18</v>
          </cell>
        </row>
        <row r="6089">
          <cell r="A6089" t="str">
            <v>222335</v>
          </cell>
          <cell r="KA6089">
            <v>500</v>
          </cell>
          <cell r="KB6089">
            <v>1</v>
          </cell>
          <cell r="KC6089">
            <v>27</v>
          </cell>
        </row>
        <row r="6090">
          <cell r="A6090" t="str">
            <v>222339</v>
          </cell>
          <cell r="KA6090">
            <v>250</v>
          </cell>
          <cell r="KB6090">
            <v>1</v>
          </cell>
          <cell r="KC6090">
            <v>18</v>
          </cell>
        </row>
        <row r="6091">
          <cell r="A6091" t="str">
            <v>222325</v>
          </cell>
          <cell r="KA6091">
            <v>500</v>
          </cell>
          <cell r="KB6091">
            <v>1</v>
          </cell>
          <cell r="KC6091">
            <v>20</v>
          </cell>
        </row>
        <row r="6092">
          <cell r="A6092" t="str">
            <v>222235</v>
          </cell>
          <cell r="KA6092">
            <v>250</v>
          </cell>
          <cell r="KB6092">
            <v>1</v>
          </cell>
          <cell r="KC6092">
            <v>18</v>
          </cell>
        </row>
        <row r="6093">
          <cell r="A6093" t="str">
            <v>222607</v>
          </cell>
          <cell r="KA6093">
            <v>500</v>
          </cell>
          <cell r="KB6093">
            <v>1</v>
          </cell>
          <cell r="KC6093">
            <v>140</v>
          </cell>
        </row>
        <row r="6094">
          <cell r="A6094" t="str">
            <v>222226</v>
          </cell>
          <cell r="KA6094">
            <v>500</v>
          </cell>
          <cell r="KB6094">
            <v>1</v>
          </cell>
          <cell r="KC6094">
            <v>20</v>
          </cell>
        </row>
        <row r="6095">
          <cell r="A6095" t="str">
            <v>222171</v>
          </cell>
          <cell r="KA6095">
            <v>500</v>
          </cell>
          <cell r="KB6095">
            <v>1</v>
          </cell>
          <cell r="KC6095">
            <v>105</v>
          </cell>
        </row>
        <row r="6096">
          <cell r="A6096" t="str">
            <v>222223</v>
          </cell>
          <cell r="KA6096">
            <v>500</v>
          </cell>
          <cell r="KB6096">
            <v>1</v>
          </cell>
          <cell r="KC6096">
            <v>20</v>
          </cell>
        </row>
        <row r="6097">
          <cell r="A6097" t="str">
            <v>222224</v>
          </cell>
          <cell r="KA6097">
            <v>500</v>
          </cell>
          <cell r="KB6097">
            <v>1</v>
          </cell>
          <cell r="KC6097">
            <v>36</v>
          </cell>
        </row>
        <row r="6098">
          <cell r="A6098" t="str">
            <v>222231</v>
          </cell>
          <cell r="KA6098">
            <v>500</v>
          </cell>
          <cell r="KB6098">
            <v>1</v>
          </cell>
          <cell r="KC6098">
            <v>18</v>
          </cell>
        </row>
        <row r="6099">
          <cell r="A6099" t="str">
            <v>222229</v>
          </cell>
          <cell r="KA6099">
            <v>500</v>
          </cell>
          <cell r="KB6099">
            <v>1</v>
          </cell>
          <cell r="KC6099">
            <v>20</v>
          </cell>
        </row>
        <row r="6100">
          <cell r="A6100" t="str">
            <v>222315</v>
          </cell>
          <cell r="KA6100">
            <v>500</v>
          </cell>
          <cell r="KB6100">
            <v>1</v>
          </cell>
          <cell r="KC6100">
            <v>30</v>
          </cell>
        </row>
        <row r="6101">
          <cell r="A6101" t="str">
            <v>222031</v>
          </cell>
          <cell r="KA6101">
            <v>500</v>
          </cell>
          <cell r="KB6101">
            <v>1</v>
          </cell>
          <cell r="KC6101">
            <v>27</v>
          </cell>
        </row>
        <row r="6102">
          <cell r="A6102" t="str">
            <v>222032</v>
          </cell>
          <cell r="KA6102">
            <v>250</v>
          </cell>
          <cell r="KB6102">
            <v>1</v>
          </cell>
          <cell r="KC6102">
            <v>18</v>
          </cell>
        </row>
        <row r="6103">
          <cell r="A6103" t="str">
            <v>222120</v>
          </cell>
          <cell r="KA6103">
            <v>500</v>
          </cell>
          <cell r="KB6103">
            <v>1</v>
          </cell>
          <cell r="KC6103">
            <v>36</v>
          </cell>
        </row>
        <row r="6104">
          <cell r="A6104" t="str">
            <v>222121</v>
          </cell>
          <cell r="KA6104">
            <v>500</v>
          </cell>
          <cell r="KB6104">
            <v>1</v>
          </cell>
          <cell r="KC6104">
            <v>27</v>
          </cell>
        </row>
        <row r="6105">
          <cell r="A6105" t="str">
            <v>222136</v>
          </cell>
          <cell r="KA6105">
            <v>500</v>
          </cell>
          <cell r="KB6105">
            <v>1</v>
          </cell>
          <cell r="KC6105">
            <v>27</v>
          </cell>
        </row>
        <row r="6106">
          <cell r="A6106" t="str">
            <v>222137</v>
          </cell>
          <cell r="KA6106">
            <v>500</v>
          </cell>
          <cell r="KB6106">
            <v>1</v>
          </cell>
          <cell r="KC6106">
            <v>20</v>
          </cell>
        </row>
        <row r="6107">
          <cell r="A6107" t="str">
            <v>222150</v>
          </cell>
          <cell r="KA6107">
            <v>500</v>
          </cell>
          <cell r="KB6107">
            <v>1</v>
          </cell>
          <cell r="KC6107">
            <v>27</v>
          </cell>
        </row>
        <row r="6108">
          <cell r="A6108" t="str">
            <v>P21574</v>
          </cell>
          <cell r="KA6108">
            <v>500</v>
          </cell>
          <cell r="KB6108">
            <v>1</v>
          </cell>
          <cell r="KC6108">
            <v>20</v>
          </cell>
        </row>
        <row r="6109">
          <cell r="A6109" t="str">
            <v>P21550</v>
          </cell>
          <cell r="KA6109">
            <v>500</v>
          </cell>
          <cell r="KB6109">
            <v>1</v>
          </cell>
          <cell r="KC6109">
            <v>105</v>
          </cell>
        </row>
        <row r="6110">
          <cell r="A6110" t="str">
            <v>P24154</v>
          </cell>
          <cell r="KA6110">
            <v>500</v>
          </cell>
          <cell r="KB6110">
            <v>1</v>
          </cell>
          <cell r="KC6110">
            <v>105</v>
          </cell>
        </row>
        <row r="6111">
          <cell r="A6111" t="str">
            <v>P24877</v>
          </cell>
          <cell r="KA6111">
            <v>500</v>
          </cell>
          <cell r="KB6111">
            <v>1</v>
          </cell>
          <cell r="KC6111">
            <v>70</v>
          </cell>
        </row>
        <row r="6112">
          <cell r="A6112" t="str">
            <v>G10722</v>
          </cell>
          <cell r="KA6112">
            <v>500</v>
          </cell>
          <cell r="KB6112">
            <v>1</v>
          </cell>
          <cell r="KC6112">
            <v>70</v>
          </cell>
        </row>
        <row r="6113">
          <cell r="A6113" t="str">
            <v>G10723</v>
          </cell>
          <cell r="KA6113">
            <v>500</v>
          </cell>
          <cell r="KB6113">
            <v>1</v>
          </cell>
          <cell r="KC6113">
            <v>70</v>
          </cell>
        </row>
        <row r="6114">
          <cell r="A6114" t="str">
            <v>G10726</v>
          </cell>
          <cell r="KA6114">
            <v>500</v>
          </cell>
          <cell r="KB6114">
            <v>1</v>
          </cell>
          <cell r="KC6114">
            <v>70</v>
          </cell>
        </row>
        <row r="6115">
          <cell r="A6115" t="str">
            <v>G10727</v>
          </cell>
          <cell r="KA6115">
            <v>500</v>
          </cell>
          <cell r="KB6115">
            <v>1</v>
          </cell>
          <cell r="KC6115">
            <v>70</v>
          </cell>
        </row>
        <row r="6116">
          <cell r="A6116" t="str">
            <v>230661</v>
          </cell>
          <cell r="KA6116">
            <v>400</v>
          </cell>
          <cell r="KB6116">
            <v>1</v>
          </cell>
          <cell r="KC6116">
            <v>102</v>
          </cell>
        </row>
        <row r="6117">
          <cell r="A6117" t="str">
            <v>230670</v>
          </cell>
          <cell r="KA6117">
            <v>500</v>
          </cell>
          <cell r="KB6117">
            <v>1</v>
          </cell>
          <cell r="KC6117">
            <v>21</v>
          </cell>
        </row>
        <row r="6118">
          <cell r="A6118" t="str">
            <v>230601</v>
          </cell>
          <cell r="KA6118">
            <v>500</v>
          </cell>
          <cell r="KB6118">
            <v>1</v>
          </cell>
          <cell r="KC6118">
            <v>105</v>
          </cell>
        </row>
        <row r="6119">
          <cell r="A6119" t="str">
            <v>230685</v>
          </cell>
          <cell r="KA6119">
            <v>500</v>
          </cell>
          <cell r="KB6119">
            <v>1</v>
          </cell>
          <cell r="KC6119">
            <v>105</v>
          </cell>
        </row>
        <row r="6120">
          <cell r="A6120" t="str">
            <v>230686</v>
          </cell>
          <cell r="KA6120">
            <v>500</v>
          </cell>
          <cell r="KB6120">
            <v>1</v>
          </cell>
          <cell r="KC6120">
            <v>105</v>
          </cell>
        </row>
        <row r="6121">
          <cell r="A6121" t="str">
            <v>695110</v>
          </cell>
          <cell r="KA6121">
            <v>500</v>
          </cell>
          <cell r="KB6121">
            <v>1</v>
          </cell>
          <cell r="KC6121">
            <v>105</v>
          </cell>
        </row>
        <row r="6122">
          <cell r="A6122" t="str">
            <v>S00362</v>
          </cell>
          <cell r="KA6122">
            <v>500</v>
          </cell>
          <cell r="KB6122">
            <v>1</v>
          </cell>
          <cell r="KC6122">
            <v>70</v>
          </cell>
        </row>
        <row r="6123">
          <cell r="A6123" t="str">
            <v>G00304</v>
          </cell>
          <cell r="KA6123">
            <v>500</v>
          </cell>
          <cell r="KB6123">
            <v>1</v>
          </cell>
          <cell r="KC6123">
            <v>70</v>
          </cell>
        </row>
        <row r="6124">
          <cell r="A6124" t="str">
            <v>G00377</v>
          </cell>
          <cell r="KA6124">
            <v>500</v>
          </cell>
          <cell r="KB6124">
            <v>1</v>
          </cell>
          <cell r="KC6124">
            <v>70</v>
          </cell>
        </row>
        <row r="6125">
          <cell r="A6125" t="str">
            <v>G00378</v>
          </cell>
          <cell r="KA6125">
            <v>500</v>
          </cell>
          <cell r="KB6125">
            <v>1</v>
          </cell>
          <cell r="KC6125">
            <v>70</v>
          </cell>
        </row>
        <row r="6126">
          <cell r="A6126" t="str">
            <v>G00379</v>
          </cell>
          <cell r="KA6126">
            <v>500</v>
          </cell>
          <cell r="KB6126">
            <v>1</v>
          </cell>
          <cell r="KC6126">
            <v>70</v>
          </cell>
        </row>
        <row r="6127">
          <cell r="A6127" t="str">
            <v>G00380</v>
          </cell>
          <cell r="KA6127">
            <v>500</v>
          </cell>
          <cell r="KB6127">
            <v>1</v>
          </cell>
          <cell r="KC6127">
            <v>70</v>
          </cell>
        </row>
        <row r="6128">
          <cell r="A6128" t="str">
            <v>G00381</v>
          </cell>
          <cell r="KA6128">
            <v>500</v>
          </cell>
          <cell r="KB6128">
            <v>1</v>
          </cell>
          <cell r="KC6128">
            <v>36</v>
          </cell>
        </row>
        <row r="6129">
          <cell r="A6129" t="str">
            <v>G00382</v>
          </cell>
          <cell r="KA6129">
            <v>500</v>
          </cell>
          <cell r="KB6129">
            <v>1</v>
          </cell>
          <cell r="KC6129">
            <v>36</v>
          </cell>
        </row>
        <row r="6130">
          <cell r="A6130" t="str">
            <v>G00383</v>
          </cell>
          <cell r="KA6130">
            <v>500</v>
          </cell>
          <cell r="KB6130">
            <v>1</v>
          </cell>
          <cell r="KC6130">
            <v>36</v>
          </cell>
        </row>
        <row r="6131">
          <cell r="A6131" t="str">
            <v>G00384</v>
          </cell>
          <cell r="KA6131">
            <v>500</v>
          </cell>
          <cell r="KB6131">
            <v>1</v>
          </cell>
          <cell r="KC6131">
            <v>36</v>
          </cell>
        </row>
        <row r="6132">
          <cell r="A6132" t="str">
            <v>G00385</v>
          </cell>
          <cell r="KA6132">
            <v>500</v>
          </cell>
          <cell r="KB6132">
            <v>1</v>
          </cell>
          <cell r="KC6132">
            <v>27</v>
          </cell>
        </row>
        <row r="6133">
          <cell r="A6133" t="str">
            <v>G00386</v>
          </cell>
          <cell r="KA6133">
            <v>500</v>
          </cell>
          <cell r="KB6133">
            <v>1</v>
          </cell>
          <cell r="KC6133">
            <v>27</v>
          </cell>
        </row>
        <row r="6134">
          <cell r="A6134" t="str">
            <v>G00387</v>
          </cell>
          <cell r="KA6134">
            <v>500</v>
          </cell>
          <cell r="KB6134">
            <v>1</v>
          </cell>
          <cell r="KC6134">
            <v>27</v>
          </cell>
        </row>
        <row r="6135">
          <cell r="A6135" t="str">
            <v>G00388</v>
          </cell>
          <cell r="KA6135">
            <v>500</v>
          </cell>
          <cell r="KB6135">
            <v>1</v>
          </cell>
          <cell r="KC6135">
            <v>27</v>
          </cell>
        </row>
        <row r="6136">
          <cell r="A6136" t="str">
            <v>G00389</v>
          </cell>
          <cell r="KA6136">
            <v>500</v>
          </cell>
          <cell r="KB6136">
            <v>1</v>
          </cell>
          <cell r="KC6136">
            <v>27</v>
          </cell>
        </row>
        <row r="6137">
          <cell r="A6137" t="str">
            <v>G00390</v>
          </cell>
          <cell r="KA6137">
            <v>500</v>
          </cell>
          <cell r="KB6137">
            <v>1</v>
          </cell>
          <cell r="KC6137">
            <v>27</v>
          </cell>
        </row>
        <row r="6138">
          <cell r="A6138" t="str">
            <v>G00391</v>
          </cell>
          <cell r="KA6138">
            <v>500</v>
          </cell>
          <cell r="KB6138">
            <v>1</v>
          </cell>
          <cell r="KC6138">
            <v>27</v>
          </cell>
        </row>
        <row r="6139">
          <cell r="A6139" t="str">
            <v>G00392</v>
          </cell>
          <cell r="KA6139">
            <v>500</v>
          </cell>
          <cell r="KB6139">
            <v>1</v>
          </cell>
          <cell r="KC6139">
            <v>27</v>
          </cell>
        </row>
        <row r="6140">
          <cell r="A6140" t="str">
            <v>P13069</v>
          </cell>
          <cell r="KA6140">
            <v>500</v>
          </cell>
          <cell r="KB6140">
            <v>1</v>
          </cell>
          <cell r="KC6140">
            <v>70</v>
          </cell>
        </row>
        <row r="6141">
          <cell r="A6141" t="str">
            <v>P13942</v>
          </cell>
          <cell r="KA6141">
            <v>500</v>
          </cell>
          <cell r="KB6141">
            <v>1</v>
          </cell>
          <cell r="KC6141">
            <v>70</v>
          </cell>
        </row>
        <row r="6142">
          <cell r="A6142" t="str">
            <v>P13808</v>
          </cell>
          <cell r="KA6142">
            <v>500</v>
          </cell>
          <cell r="KB6142">
            <v>1</v>
          </cell>
          <cell r="KC6142">
            <v>70</v>
          </cell>
        </row>
        <row r="6143">
          <cell r="A6143" t="str">
            <v>P11774</v>
          </cell>
          <cell r="KA6143">
            <v>500</v>
          </cell>
          <cell r="KB6143">
            <v>1</v>
          </cell>
          <cell r="KC6143">
            <v>36</v>
          </cell>
        </row>
        <row r="6144">
          <cell r="A6144" t="str">
            <v>P11775</v>
          </cell>
          <cell r="KA6144">
            <v>500</v>
          </cell>
          <cell r="KB6144">
            <v>1</v>
          </cell>
          <cell r="KC6144">
            <v>27</v>
          </cell>
        </row>
        <row r="6145">
          <cell r="A6145" t="str">
            <v>210300</v>
          </cell>
          <cell r="KA6145">
            <v>500</v>
          </cell>
          <cell r="KB6145">
            <v>1</v>
          </cell>
          <cell r="KC6145">
            <v>70</v>
          </cell>
        </row>
        <row r="6146">
          <cell r="A6146" t="str">
            <v>210301</v>
          </cell>
          <cell r="KA6146">
            <v>500</v>
          </cell>
          <cell r="KB6146">
            <v>1</v>
          </cell>
          <cell r="KC6146">
            <v>36</v>
          </cell>
        </row>
        <row r="6147">
          <cell r="A6147" t="str">
            <v>210302</v>
          </cell>
          <cell r="KA6147">
            <v>500</v>
          </cell>
          <cell r="KB6147">
            <v>1</v>
          </cell>
          <cell r="KC6147">
            <v>36</v>
          </cell>
        </row>
        <row r="6148">
          <cell r="A6148" t="str">
            <v>210303</v>
          </cell>
          <cell r="KA6148">
            <v>500</v>
          </cell>
          <cell r="KB6148">
            <v>1</v>
          </cell>
          <cell r="KC6148">
            <v>27</v>
          </cell>
        </row>
        <row r="6149">
          <cell r="A6149" t="str">
            <v>210304</v>
          </cell>
          <cell r="KA6149">
            <v>500</v>
          </cell>
          <cell r="KB6149">
            <v>1</v>
          </cell>
          <cell r="KC6149">
            <v>18</v>
          </cell>
        </row>
        <row r="6150">
          <cell r="A6150" t="str">
            <v>210305</v>
          </cell>
          <cell r="KA6150">
            <v>500</v>
          </cell>
          <cell r="KB6150">
            <v>1</v>
          </cell>
          <cell r="KC6150">
            <v>27</v>
          </cell>
        </row>
        <row r="6151">
          <cell r="A6151" t="str">
            <v>210306</v>
          </cell>
          <cell r="KA6151">
            <v>250</v>
          </cell>
          <cell r="KB6151">
            <v>1</v>
          </cell>
          <cell r="KC6151">
            <v>36</v>
          </cell>
        </row>
        <row r="6152">
          <cell r="A6152" t="str">
            <v>210307</v>
          </cell>
          <cell r="KA6152">
            <v>500</v>
          </cell>
          <cell r="KB6152">
            <v>1</v>
          </cell>
          <cell r="KC6152">
            <v>27</v>
          </cell>
        </row>
        <row r="6153">
          <cell r="A6153" t="str">
            <v>210308</v>
          </cell>
          <cell r="KA6153">
            <v>500</v>
          </cell>
          <cell r="KB6153">
            <v>1</v>
          </cell>
          <cell r="KC6153">
            <v>27</v>
          </cell>
        </row>
        <row r="6154">
          <cell r="A6154" t="str">
            <v>210309</v>
          </cell>
          <cell r="KA6154">
            <v>500</v>
          </cell>
          <cell r="KB6154">
            <v>1</v>
          </cell>
          <cell r="KC6154">
            <v>20</v>
          </cell>
        </row>
        <row r="6155">
          <cell r="A6155" t="str">
            <v>210310</v>
          </cell>
          <cell r="KA6155">
            <v>500</v>
          </cell>
          <cell r="KB6155">
            <v>1</v>
          </cell>
          <cell r="KC6155">
            <v>20</v>
          </cell>
        </row>
        <row r="6156">
          <cell r="A6156" t="str">
            <v>210315</v>
          </cell>
          <cell r="KA6156">
            <v>500</v>
          </cell>
          <cell r="KB6156">
            <v>1</v>
          </cell>
          <cell r="KC6156">
            <v>30</v>
          </cell>
        </row>
        <row r="6157">
          <cell r="A6157" t="str">
            <v>210316</v>
          </cell>
          <cell r="KA6157">
            <v>500</v>
          </cell>
          <cell r="KB6157">
            <v>1</v>
          </cell>
          <cell r="KC6157">
            <v>20</v>
          </cell>
        </row>
        <row r="6158">
          <cell r="A6158" t="str">
            <v>210317</v>
          </cell>
          <cell r="KA6158">
            <v>500</v>
          </cell>
          <cell r="KB6158">
            <v>1</v>
          </cell>
          <cell r="KC6158">
            <v>20</v>
          </cell>
        </row>
        <row r="6159">
          <cell r="A6159" t="str">
            <v>210318</v>
          </cell>
          <cell r="KA6159">
            <v>500</v>
          </cell>
          <cell r="KB6159">
            <v>1</v>
          </cell>
          <cell r="KC6159">
            <v>20</v>
          </cell>
        </row>
        <row r="6160">
          <cell r="A6160" t="str">
            <v>210319</v>
          </cell>
          <cell r="KA6160">
            <v>250</v>
          </cell>
          <cell r="KB6160">
            <v>1</v>
          </cell>
          <cell r="KC6160">
            <v>36</v>
          </cell>
        </row>
        <row r="6161">
          <cell r="A6161" t="str">
            <v>210320</v>
          </cell>
          <cell r="KA6161">
            <v>500</v>
          </cell>
          <cell r="KB6161">
            <v>1</v>
          </cell>
          <cell r="KC6161">
            <v>30</v>
          </cell>
        </row>
        <row r="6162">
          <cell r="A6162" t="str">
            <v>S00438</v>
          </cell>
          <cell r="KA6162">
            <v>500</v>
          </cell>
          <cell r="KB6162">
            <v>1</v>
          </cell>
          <cell r="KC6162">
            <v>27</v>
          </cell>
        </row>
        <row r="6163">
          <cell r="A6163" t="str">
            <v>C13808</v>
          </cell>
          <cell r="KA6163">
            <v>500</v>
          </cell>
          <cell r="KB6163">
            <v>1</v>
          </cell>
          <cell r="KC6163">
            <v>70</v>
          </cell>
        </row>
        <row r="6164">
          <cell r="A6164" t="str">
            <v>C20789</v>
          </cell>
          <cell r="KA6164">
            <v>250</v>
          </cell>
          <cell r="KB6164">
            <v>1</v>
          </cell>
          <cell r="KC6164">
            <v>70</v>
          </cell>
        </row>
        <row r="6165">
          <cell r="A6165" t="str">
            <v>C19813</v>
          </cell>
          <cell r="KA6165">
            <v>250</v>
          </cell>
          <cell r="KB6165">
            <v>1</v>
          </cell>
          <cell r="KC6165">
            <v>70</v>
          </cell>
        </row>
        <row r="6166">
          <cell r="A6166" t="str">
            <v>G00879</v>
          </cell>
          <cell r="KA6166">
            <v>250</v>
          </cell>
          <cell r="KB6166">
            <v>1</v>
          </cell>
          <cell r="KC6166">
            <v>70</v>
          </cell>
        </row>
        <row r="6167">
          <cell r="A6167" t="str">
            <v>G00880</v>
          </cell>
          <cell r="KA6167">
            <v>250</v>
          </cell>
          <cell r="KB6167">
            <v>1</v>
          </cell>
          <cell r="KC6167">
            <v>70</v>
          </cell>
        </row>
        <row r="6168">
          <cell r="A6168" t="str">
            <v>P23553</v>
          </cell>
          <cell r="KA6168">
            <v>250</v>
          </cell>
          <cell r="KB6168">
            <v>1</v>
          </cell>
          <cell r="KC6168">
            <v>70</v>
          </cell>
        </row>
        <row r="6169">
          <cell r="A6169" t="str">
            <v>P20200</v>
          </cell>
          <cell r="KA6169">
            <v>250</v>
          </cell>
          <cell r="KB6169">
            <v>1</v>
          </cell>
          <cell r="KC6169">
            <v>70</v>
          </cell>
        </row>
        <row r="6170">
          <cell r="A6170" t="str">
            <v>P19813</v>
          </cell>
          <cell r="KA6170">
            <v>250</v>
          </cell>
          <cell r="KB6170">
            <v>1</v>
          </cell>
          <cell r="KC6170">
            <v>70</v>
          </cell>
        </row>
        <row r="6171">
          <cell r="A6171" t="str">
            <v>P19894</v>
          </cell>
          <cell r="KA6171">
            <v>250</v>
          </cell>
          <cell r="KB6171">
            <v>1</v>
          </cell>
          <cell r="KC6171">
            <v>70</v>
          </cell>
        </row>
        <row r="6172">
          <cell r="A6172" t="str">
            <v>P20789</v>
          </cell>
          <cell r="KA6172">
            <v>250</v>
          </cell>
          <cell r="KB6172">
            <v>1</v>
          </cell>
          <cell r="KC6172">
            <v>70</v>
          </cell>
        </row>
        <row r="6173">
          <cell r="A6173" t="str">
            <v>P23439</v>
          </cell>
          <cell r="KA6173">
            <v>250</v>
          </cell>
          <cell r="KB6173">
            <v>1</v>
          </cell>
          <cell r="KC6173">
            <v>70</v>
          </cell>
        </row>
        <row r="6174">
          <cell r="A6174" t="str">
            <v>G00881</v>
          </cell>
          <cell r="KA6174">
            <v>250</v>
          </cell>
          <cell r="KB6174">
            <v>1</v>
          </cell>
          <cell r="KC6174">
            <v>70</v>
          </cell>
        </row>
        <row r="6175">
          <cell r="A6175" t="str">
            <v>G00882</v>
          </cell>
          <cell r="KA6175">
            <v>250</v>
          </cell>
          <cell r="KB6175">
            <v>1</v>
          </cell>
          <cell r="KC6175">
            <v>70</v>
          </cell>
        </row>
        <row r="6176">
          <cell r="A6176" t="str">
            <v>G00863</v>
          </cell>
          <cell r="KA6176">
            <v>250</v>
          </cell>
          <cell r="KB6176">
            <v>1</v>
          </cell>
          <cell r="KC6176">
            <v>70</v>
          </cell>
        </row>
        <row r="6177">
          <cell r="A6177" t="str">
            <v>G00864</v>
          </cell>
          <cell r="KA6177">
            <v>250</v>
          </cell>
          <cell r="KB6177">
            <v>1</v>
          </cell>
          <cell r="KC6177">
            <v>70</v>
          </cell>
        </row>
        <row r="6178">
          <cell r="A6178" t="str">
            <v>C23439</v>
          </cell>
          <cell r="KA6178">
            <v>250</v>
          </cell>
          <cell r="KB6178">
            <v>1</v>
          </cell>
          <cell r="KC6178">
            <v>70</v>
          </cell>
        </row>
        <row r="6179">
          <cell r="A6179" t="str">
            <v>C23369</v>
          </cell>
          <cell r="KA6179">
            <v>250</v>
          </cell>
          <cell r="KB6179">
            <v>1</v>
          </cell>
          <cell r="KC6179">
            <v>70</v>
          </cell>
        </row>
        <row r="6180">
          <cell r="A6180" t="str">
            <v>C20784</v>
          </cell>
          <cell r="KA6180">
            <v>250</v>
          </cell>
          <cell r="KB6180">
            <v>1</v>
          </cell>
          <cell r="KC6180">
            <v>70</v>
          </cell>
        </row>
        <row r="6181">
          <cell r="A6181" t="str">
            <v>C21735</v>
          </cell>
          <cell r="KA6181">
            <v>250</v>
          </cell>
          <cell r="KB6181">
            <v>1</v>
          </cell>
          <cell r="KC6181">
            <v>70</v>
          </cell>
        </row>
        <row r="6182">
          <cell r="A6182" t="str">
            <v>C19815</v>
          </cell>
          <cell r="KA6182">
            <v>250</v>
          </cell>
          <cell r="KB6182">
            <v>1</v>
          </cell>
          <cell r="KC6182">
            <v>70</v>
          </cell>
        </row>
        <row r="6183">
          <cell r="A6183" t="str">
            <v>C28538</v>
          </cell>
          <cell r="KA6183">
            <v>250</v>
          </cell>
          <cell r="KB6183">
            <v>1</v>
          </cell>
          <cell r="KC6183">
            <v>70</v>
          </cell>
        </row>
        <row r="6184">
          <cell r="A6184" t="str">
            <v>C29154</v>
          </cell>
          <cell r="KA6184">
            <v>250</v>
          </cell>
          <cell r="KB6184">
            <v>1</v>
          </cell>
          <cell r="KC6184">
            <v>70</v>
          </cell>
        </row>
        <row r="6185">
          <cell r="A6185" t="str">
            <v>C27457</v>
          </cell>
          <cell r="KA6185">
            <v>250</v>
          </cell>
          <cell r="KB6185">
            <v>1</v>
          </cell>
          <cell r="KC6185">
            <v>70</v>
          </cell>
        </row>
        <row r="6186">
          <cell r="A6186" t="str">
            <v>C27126</v>
          </cell>
          <cell r="KA6186">
            <v>250</v>
          </cell>
          <cell r="KB6186">
            <v>1</v>
          </cell>
          <cell r="KC6186">
            <v>70</v>
          </cell>
        </row>
        <row r="6187">
          <cell r="A6187" t="str">
            <v>G00865</v>
          </cell>
          <cell r="KA6187">
            <v>250</v>
          </cell>
          <cell r="KB6187">
            <v>1</v>
          </cell>
          <cell r="KC6187">
            <v>70</v>
          </cell>
        </row>
        <row r="6188">
          <cell r="A6188" t="str">
            <v>G00866</v>
          </cell>
          <cell r="KA6188">
            <v>250</v>
          </cell>
          <cell r="KB6188">
            <v>1</v>
          </cell>
          <cell r="KC6188">
            <v>70</v>
          </cell>
        </row>
        <row r="6189">
          <cell r="A6189" t="str">
            <v>G00861</v>
          </cell>
          <cell r="KA6189">
            <v>250</v>
          </cell>
          <cell r="KB6189">
            <v>1</v>
          </cell>
          <cell r="KC6189">
            <v>70</v>
          </cell>
        </row>
        <row r="6190">
          <cell r="A6190" t="str">
            <v>G00862</v>
          </cell>
          <cell r="KA6190">
            <v>250</v>
          </cell>
          <cell r="KB6190">
            <v>1</v>
          </cell>
          <cell r="KC6190">
            <v>70</v>
          </cell>
        </row>
        <row r="6191">
          <cell r="A6191" t="str">
            <v>P23369</v>
          </cell>
          <cell r="KA6191">
            <v>250</v>
          </cell>
          <cell r="KB6191">
            <v>1</v>
          </cell>
          <cell r="KC6191">
            <v>70</v>
          </cell>
        </row>
        <row r="6192">
          <cell r="A6192" t="str">
            <v>P27126</v>
          </cell>
          <cell r="KA6192">
            <v>250</v>
          </cell>
          <cell r="KB6192">
            <v>1</v>
          </cell>
          <cell r="KC6192">
            <v>70</v>
          </cell>
        </row>
        <row r="6193">
          <cell r="A6193" t="str">
            <v>P27457</v>
          </cell>
          <cell r="KA6193">
            <v>250</v>
          </cell>
          <cell r="KB6193">
            <v>1</v>
          </cell>
          <cell r="KC6193">
            <v>70</v>
          </cell>
        </row>
        <row r="6194">
          <cell r="A6194" t="str">
            <v>P20784</v>
          </cell>
          <cell r="KA6194">
            <v>250</v>
          </cell>
          <cell r="KB6194">
            <v>1</v>
          </cell>
          <cell r="KC6194">
            <v>70</v>
          </cell>
        </row>
        <row r="6195">
          <cell r="A6195" t="str">
            <v>P20004</v>
          </cell>
          <cell r="KA6195">
            <v>250</v>
          </cell>
          <cell r="KB6195">
            <v>1</v>
          </cell>
          <cell r="KC6195">
            <v>70</v>
          </cell>
        </row>
        <row r="6196">
          <cell r="A6196" t="str">
            <v>P19815</v>
          </cell>
          <cell r="KA6196">
            <v>250</v>
          </cell>
          <cell r="KB6196">
            <v>1</v>
          </cell>
          <cell r="KC6196">
            <v>70</v>
          </cell>
        </row>
        <row r="6197">
          <cell r="A6197" t="str">
            <v>P21735</v>
          </cell>
          <cell r="KA6197">
            <v>250</v>
          </cell>
          <cell r="KB6197">
            <v>1</v>
          </cell>
          <cell r="KC6197">
            <v>70</v>
          </cell>
        </row>
        <row r="6198">
          <cell r="A6198" t="str">
            <v>P19713</v>
          </cell>
          <cell r="KA6198">
            <v>250</v>
          </cell>
          <cell r="KB6198">
            <v>1</v>
          </cell>
          <cell r="KC6198">
            <v>70</v>
          </cell>
        </row>
        <row r="6199">
          <cell r="A6199" t="str">
            <v>P29154</v>
          </cell>
          <cell r="KA6199">
            <v>250</v>
          </cell>
          <cell r="KB6199">
            <v>1</v>
          </cell>
          <cell r="KC6199">
            <v>70</v>
          </cell>
        </row>
        <row r="6200">
          <cell r="A6200" t="str">
            <v>P28538</v>
          </cell>
          <cell r="KA6200">
            <v>250</v>
          </cell>
          <cell r="KB6200">
            <v>1</v>
          </cell>
          <cell r="KC6200">
            <v>70</v>
          </cell>
        </row>
        <row r="6201">
          <cell r="A6201" t="str">
            <v>200907</v>
          </cell>
          <cell r="KA6201">
            <v>250</v>
          </cell>
          <cell r="KB6201">
            <v>1</v>
          </cell>
          <cell r="KC6201">
            <v>30</v>
          </cell>
        </row>
        <row r="6202">
          <cell r="A6202" t="str">
            <v>200908</v>
          </cell>
          <cell r="KA6202">
            <v>250</v>
          </cell>
          <cell r="KB6202">
            <v>1</v>
          </cell>
          <cell r="KC6202">
            <v>30</v>
          </cell>
        </row>
        <row r="6203">
          <cell r="A6203" t="str">
            <v>200904</v>
          </cell>
          <cell r="KA6203">
            <v>250</v>
          </cell>
          <cell r="KB6203">
            <v>1</v>
          </cell>
          <cell r="KC6203">
            <v>70</v>
          </cell>
        </row>
        <row r="6204">
          <cell r="A6204" t="str">
            <v>200905</v>
          </cell>
          <cell r="KA6204">
            <v>250</v>
          </cell>
          <cell r="KB6204">
            <v>1</v>
          </cell>
          <cell r="KC6204">
            <v>70</v>
          </cell>
        </row>
        <row r="6205">
          <cell r="A6205" t="str">
            <v>200902</v>
          </cell>
          <cell r="KA6205">
            <v>250</v>
          </cell>
          <cell r="KB6205">
            <v>1</v>
          </cell>
          <cell r="KC6205">
            <v>70</v>
          </cell>
        </row>
        <row r="6206">
          <cell r="A6206" t="str">
            <v>200903</v>
          </cell>
          <cell r="KA6206">
            <v>250</v>
          </cell>
          <cell r="KB6206">
            <v>1</v>
          </cell>
          <cell r="KC6206">
            <v>70</v>
          </cell>
        </row>
        <row r="6207">
          <cell r="A6207" t="str">
            <v>200918</v>
          </cell>
          <cell r="KA6207">
            <v>250</v>
          </cell>
          <cell r="KB6207">
            <v>1</v>
          </cell>
          <cell r="KC6207">
            <v>30</v>
          </cell>
        </row>
        <row r="6208">
          <cell r="A6208" t="str">
            <v>200910</v>
          </cell>
          <cell r="KA6208">
            <v>250</v>
          </cell>
          <cell r="KB6208">
            <v>1</v>
          </cell>
          <cell r="KC6208">
            <v>70</v>
          </cell>
        </row>
        <row r="6209">
          <cell r="A6209" t="str">
            <v>200911</v>
          </cell>
          <cell r="KA6209">
            <v>250</v>
          </cell>
          <cell r="KB6209">
            <v>1</v>
          </cell>
          <cell r="KC6209">
            <v>70</v>
          </cell>
        </row>
        <row r="6210">
          <cell r="A6210" t="str">
            <v>200912</v>
          </cell>
          <cell r="KA6210">
            <v>500</v>
          </cell>
          <cell r="KB6210">
            <v>24</v>
          </cell>
          <cell r="KC6210">
            <v>20</v>
          </cell>
        </row>
        <row r="6211">
          <cell r="A6211" t="str">
            <v>200913</v>
          </cell>
          <cell r="KA6211">
            <v>250</v>
          </cell>
          <cell r="KB6211">
            <v>1</v>
          </cell>
          <cell r="KC6211">
            <v>70</v>
          </cell>
        </row>
        <row r="6212">
          <cell r="A6212" t="str">
            <v>200914</v>
          </cell>
          <cell r="KA6212">
            <v>250</v>
          </cell>
          <cell r="KB6212">
            <v>1</v>
          </cell>
          <cell r="KC6212">
            <v>70</v>
          </cell>
        </row>
        <row r="6213">
          <cell r="A6213" t="str">
            <v>200915</v>
          </cell>
          <cell r="KA6213">
            <v>250</v>
          </cell>
          <cell r="KB6213">
            <v>1</v>
          </cell>
          <cell r="KC6213">
            <v>70</v>
          </cell>
        </row>
        <row r="6214">
          <cell r="A6214" t="str">
            <v>200916</v>
          </cell>
          <cell r="KA6214">
            <v>250</v>
          </cell>
          <cell r="KB6214">
            <v>1</v>
          </cell>
          <cell r="KC6214">
            <v>70</v>
          </cell>
        </row>
        <row r="6215">
          <cell r="A6215" t="str">
            <v>200917</v>
          </cell>
          <cell r="KA6215">
            <v>250</v>
          </cell>
          <cell r="KB6215">
            <v>1</v>
          </cell>
          <cell r="KC6215">
            <v>30</v>
          </cell>
        </row>
        <row r="6216">
          <cell r="A6216" t="str">
            <v>200900</v>
          </cell>
          <cell r="KA6216">
            <v>250</v>
          </cell>
          <cell r="KB6216">
            <v>1</v>
          </cell>
          <cell r="KC6216">
            <v>70</v>
          </cell>
        </row>
        <row r="6217">
          <cell r="A6217" t="str">
            <v>200901</v>
          </cell>
          <cell r="KA6217">
            <v>250</v>
          </cell>
          <cell r="KB6217">
            <v>1</v>
          </cell>
          <cell r="KC6217">
            <v>70</v>
          </cell>
        </row>
        <row r="6218">
          <cell r="A6218" t="str">
            <v>002004</v>
          </cell>
          <cell r="KA6218">
            <v>250</v>
          </cell>
          <cell r="KB6218">
            <v>1</v>
          </cell>
          <cell r="KC6218">
            <v>70</v>
          </cell>
        </row>
        <row r="6219">
          <cell r="A6219" t="str">
            <v>200919</v>
          </cell>
          <cell r="KA6219">
            <v>250</v>
          </cell>
          <cell r="KB6219">
            <v>1</v>
          </cell>
          <cell r="KC6219">
            <v>70</v>
          </cell>
        </row>
        <row r="6220">
          <cell r="A6220" t="str">
            <v>200920</v>
          </cell>
          <cell r="KA6220">
            <v>250</v>
          </cell>
          <cell r="KB6220">
            <v>1</v>
          </cell>
          <cell r="KC6220">
            <v>70</v>
          </cell>
        </row>
        <row r="6221">
          <cell r="A6221" t="str">
            <v>200921</v>
          </cell>
          <cell r="KA6221">
            <v>250</v>
          </cell>
          <cell r="KB6221">
            <v>1</v>
          </cell>
          <cell r="KC6221">
            <v>70</v>
          </cell>
        </row>
        <row r="6222">
          <cell r="A6222" t="str">
            <v>200922</v>
          </cell>
          <cell r="KA6222">
            <v>250</v>
          </cell>
          <cell r="KB6222">
            <v>1</v>
          </cell>
          <cell r="KC6222">
            <v>70</v>
          </cell>
        </row>
        <row r="6223">
          <cell r="A6223" t="str">
            <v>200906</v>
          </cell>
          <cell r="KA6223">
            <v>250</v>
          </cell>
          <cell r="KB6223">
            <v>1</v>
          </cell>
          <cell r="KC6223">
            <v>70</v>
          </cell>
        </row>
        <row r="6224">
          <cell r="A6224" t="str">
            <v>200909</v>
          </cell>
          <cell r="KA6224">
            <v>250</v>
          </cell>
          <cell r="KB6224">
            <v>1</v>
          </cell>
          <cell r="KC6224">
            <v>30</v>
          </cell>
        </row>
        <row r="6225">
          <cell r="A6225" t="str">
            <v>G10755</v>
          </cell>
          <cell r="KA6225">
            <v>250</v>
          </cell>
          <cell r="KB6225">
            <v>1</v>
          </cell>
          <cell r="KC6225">
            <v>70</v>
          </cell>
        </row>
        <row r="6226">
          <cell r="A6226" t="str">
            <v>N77711</v>
          </cell>
          <cell r="KA6226">
            <v>80</v>
          </cell>
          <cell r="KB6226">
            <v>11</v>
          </cell>
          <cell r="KC6226">
            <v>20</v>
          </cell>
        </row>
        <row r="6227">
          <cell r="A6227" t="str">
            <v>477710</v>
          </cell>
          <cell r="KA6227">
            <v>80</v>
          </cell>
          <cell r="KB6227">
            <v>11</v>
          </cell>
          <cell r="KC6227">
            <v>18</v>
          </cell>
        </row>
        <row r="6228">
          <cell r="A6228" t="str">
            <v>478026</v>
          </cell>
          <cell r="KA6228">
            <v>200</v>
          </cell>
          <cell r="KB6228">
            <v>1</v>
          </cell>
          <cell r="KC6228">
            <v>20</v>
          </cell>
        </row>
        <row r="6229">
          <cell r="A6229" t="str">
            <v>478027</v>
          </cell>
          <cell r="KA6229">
            <v>100</v>
          </cell>
          <cell r="KB6229">
            <v>1</v>
          </cell>
          <cell r="KC6229">
            <v>10</v>
          </cell>
        </row>
        <row r="6230">
          <cell r="A6230" t="str">
            <v>470050</v>
          </cell>
          <cell r="KA6230">
            <v>10</v>
          </cell>
          <cell r="KB6230">
            <v>5</v>
          </cell>
          <cell r="KC6230">
            <v>16</v>
          </cell>
        </row>
        <row r="6231">
          <cell r="A6231" t="str">
            <v>471250</v>
          </cell>
          <cell r="KA6231">
            <v>10</v>
          </cell>
          <cell r="KB6231">
            <v>5</v>
          </cell>
          <cell r="KC6231">
            <v>16</v>
          </cell>
        </row>
        <row r="6232">
          <cell r="A6232" t="str">
            <v>475850</v>
          </cell>
          <cell r="KA6232">
            <v>10</v>
          </cell>
          <cell r="KB6232">
            <v>5</v>
          </cell>
          <cell r="KC6232">
            <v>16</v>
          </cell>
        </row>
        <row r="6233">
          <cell r="A6233" t="str">
            <v>477610</v>
          </cell>
          <cell r="KA6233">
            <v>80</v>
          </cell>
          <cell r="KB6233">
            <v>11</v>
          </cell>
          <cell r="KC6233">
            <v>18</v>
          </cell>
        </row>
        <row r="6234">
          <cell r="A6234" t="str">
            <v>477611</v>
          </cell>
          <cell r="KA6234">
            <v>80</v>
          </cell>
          <cell r="KB6234">
            <v>11</v>
          </cell>
          <cell r="KC6234">
            <v>16</v>
          </cell>
        </row>
        <row r="6235">
          <cell r="A6235" t="str">
            <v>N77611</v>
          </cell>
          <cell r="KA6235">
            <v>80</v>
          </cell>
          <cell r="KB6235">
            <v>11</v>
          </cell>
          <cell r="KC6235">
            <v>20</v>
          </cell>
        </row>
        <row r="6236">
          <cell r="A6236" t="str">
            <v>N77810</v>
          </cell>
          <cell r="KA6236">
            <v>80</v>
          </cell>
          <cell r="KB6236">
            <v>11</v>
          </cell>
          <cell r="KC6236">
            <v>18</v>
          </cell>
        </row>
        <row r="6237">
          <cell r="A6237" t="str">
            <v>N77811</v>
          </cell>
          <cell r="KA6237">
            <v>80</v>
          </cell>
          <cell r="KB6237">
            <v>11</v>
          </cell>
          <cell r="KC6237">
            <v>20</v>
          </cell>
        </row>
        <row r="6238">
          <cell r="A6238" t="str">
            <v>N77110</v>
          </cell>
          <cell r="KA6238">
            <v>80</v>
          </cell>
          <cell r="KB6238">
            <v>11</v>
          </cell>
          <cell r="KC6238">
            <v>18</v>
          </cell>
        </row>
        <row r="6239">
          <cell r="A6239" t="str">
            <v>N77210</v>
          </cell>
          <cell r="KA6239">
            <v>80</v>
          </cell>
          <cell r="KB6239">
            <v>11</v>
          </cell>
          <cell r="KC6239">
            <v>18</v>
          </cell>
        </row>
        <row r="6240">
          <cell r="A6240" t="str">
            <v>475250</v>
          </cell>
          <cell r="KA6240">
            <v>10</v>
          </cell>
          <cell r="KB6240">
            <v>5</v>
          </cell>
          <cell r="KC6240">
            <v>16</v>
          </cell>
        </row>
        <row r="6241">
          <cell r="A6241" t="str">
            <v>477110</v>
          </cell>
          <cell r="KA6241">
            <v>80</v>
          </cell>
          <cell r="KB6241">
            <v>11</v>
          </cell>
          <cell r="KC6241">
            <v>18</v>
          </cell>
        </row>
        <row r="6242">
          <cell r="A6242" t="str">
            <v>477111</v>
          </cell>
          <cell r="KA6242">
            <v>80</v>
          </cell>
          <cell r="KB6242">
            <v>11</v>
          </cell>
          <cell r="KC6242">
            <v>18</v>
          </cell>
        </row>
        <row r="6243">
          <cell r="A6243" t="str">
            <v>477112</v>
          </cell>
          <cell r="KA6243">
            <v>80</v>
          </cell>
          <cell r="KB6243">
            <v>11</v>
          </cell>
          <cell r="KC6243">
            <v>18</v>
          </cell>
        </row>
        <row r="6244">
          <cell r="A6244" t="str">
            <v>477210</v>
          </cell>
          <cell r="KA6244">
            <v>80</v>
          </cell>
          <cell r="KB6244">
            <v>11</v>
          </cell>
          <cell r="KC6244">
            <v>18</v>
          </cell>
        </row>
        <row r="6245">
          <cell r="A6245" t="str">
            <v>477310</v>
          </cell>
          <cell r="KA6245">
            <v>80</v>
          </cell>
          <cell r="KB6245">
            <v>11</v>
          </cell>
          <cell r="KC6245">
            <v>18</v>
          </cell>
        </row>
        <row r="6246">
          <cell r="A6246" t="str">
            <v>477410</v>
          </cell>
          <cell r="KA6246">
            <v>80</v>
          </cell>
          <cell r="KB6246">
            <v>11</v>
          </cell>
          <cell r="KC6246">
            <v>18</v>
          </cell>
        </row>
        <row r="6247">
          <cell r="A6247" t="str">
            <v>477510</v>
          </cell>
          <cell r="KA6247">
            <v>80</v>
          </cell>
          <cell r="KB6247">
            <v>11</v>
          </cell>
          <cell r="KC6247">
            <v>18</v>
          </cell>
        </row>
        <row r="6248">
          <cell r="A6248" t="str">
            <v>472250</v>
          </cell>
          <cell r="KA6248">
            <v>10</v>
          </cell>
          <cell r="KB6248">
            <v>5</v>
          </cell>
          <cell r="KC6248">
            <v>16</v>
          </cell>
        </row>
        <row r="6249">
          <cell r="A6249" t="str">
            <v>472750</v>
          </cell>
          <cell r="KA6249">
            <v>10</v>
          </cell>
          <cell r="KB6249">
            <v>5</v>
          </cell>
          <cell r="KC6249">
            <v>16</v>
          </cell>
        </row>
        <row r="6250">
          <cell r="A6250" t="str">
            <v>478125</v>
          </cell>
          <cell r="KA6250">
            <v>100</v>
          </cell>
          <cell r="KB6250">
            <v>10</v>
          </cell>
          <cell r="KC6250">
            <v>12</v>
          </cell>
        </row>
        <row r="6251">
          <cell r="A6251" t="str">
            <v>477810</v>
          </cell>
          <cell r="KA6251">
            <v>80</v>
          </cell>
          <cell r="KB6251">
            <v>11</v>
          </cell>
          <cell r="KC6251">
            <v>18</v>
          </cell>
        </row>
        <row r="6252">
          <cell r="A6252" t="str">
            <v>477910</v>
          </cell>
          <cell r="KA6252">
            <v>80</v>
          </cell>
          <cell r="KB6252">
            <v>11</v>
          </cell>
          <cell r="KC6252">
            <v>18</v>
          </cell>
        </row>
        <row r="6253">
          <cell r="A6253" t="str">
            <v>477942</v>
          </cell>
          <cell r="KA6253">
            <v>100</v>
          </cell>
          <cell r="KB6253">
            <v>1</v>
          </cell>
          <cell r="KC6253">
            <v>20</v>
          </cell>
        </row>
        <row r="6254">
          <cell r="A6254" t="str">
            <v>478025</v>
          </cell>
          <cell r="KA6254">
            <v>200</v>
          </cell>
          <cell r="KB6254">
            <v>1</v>
          </cell>
          <cell r="KC6254">
            <v>20</v>
          </cell>
        </row>
        <row r="6255">
          <cell r="A6255" t="str">
            <v>478825</v>
          </cell>
          <cell r="KA6255">
            <v>100</v>
          </cell>
          <cell r="KB6255">
            <v>10</v>
          </cell>
          <cell r="KC6255">
            <v>12</v>
          </cell>
        </row>
        <row r="6256">
          <cell r="A6256" t="str">
            <v>471850</v>
          </cell>
          <cell r="KA6256">
            <v>10</v>
          </cell>
          <cell r="KB6256">
            <v>5</v>
          </cell>
          <cell r="KC6256">
            <v>16</v>
          </cell>
        </row>
        <row r="6257">
          <cell r="A6257" t="str">
            <v>471950</v>
          </cell>
          <cell r="KA6257">
            <v>10</v>
          </cell>
          <cell r="KB6257">
            <v>5</v>
          </cell>
          <cell r="KC6257">
            <v>16</v>
          </cell>
        </row>
        <row r="6258">
          <cell r="A6258" t="str">
            <v>470850</v>
          </cell>
          <cell r="KA6258">
            <v>10</v>
          </cell>
          <cell r="KB6258">
            <v>5</v>
          </cell>
          <cell r="KC6258">
            <v>16</v>
          </cell>
        </row>
        <row r="6259">
          <cell r="A6259" t="str">
            <v>470350</v>
          </cell>
          <cell r="KA6259">
            <v>10</v>
          </cell>
          <cell r="KB6259">
            <v>5</v>
          </cell>
          <cell r="KC6259">
            <v>16</v>
          </cell>
        </row>
        <row r="6260">
          <cell r="A6260" t="str">
            <v>U00001</v>
          </cell>
          <cell r="KA6260">
            <v>20</v>
          </cell>
          <cell r="KB6260">
            <v>1</v>
          </cell>
          <cell r="KC6260">
            <v>630</v>
          </cell>
        </row>
        <row r="6261">
          <cell r="A6261" t="str">
            <v>U00002</v>
          </cell>
          <cell r="KA6261">
            <v>20</v>
          </cell>
          <cell r="KB6261">
            <v>1</v>
          </cell>
          <cell r="KC6261">
            <v>630</v>
          </cell>
        </row>
        <row r="6262">
          <cell r="A6262" t="str">
            <v>U00003</v>
          </cell>
          <cell r="KA6262">
            <v>20</v>
          </cell>
          <cell r="KB6262">
            <v>1</v>
          </cell>
          <cell r="KC6262">
            <v>630</v>
          </cell>
        </row>
        <row r="6263">
          <cell r="A6263" t="str">
            <v>U85310</v>
          </cell>
          <cell r="KA6263">
            <v>20</v>
          </cell>
          <cell r="KB6263">
            <v>1</v>
          </cell>
          <cell r="KC6263">
            <v>20</v>
          </cell>
        </row>
        <row r="6264">
          <cell r="A6264" t="str">
            <v>P10783</v>
          </cell>
          <cell r="KA6264">
            <v>200</v>
          </cell>
          <cell r="KB6264">
            <v>5</v>
          </cell>
          <cell r="KC6264">
            <v>18</v>
          </cell>
        </row>
        <row r="6265">
          <cell r="A6265" t="str">
            <v>471610</v>
          </cell>
          <cell r="KA6265">
            <v>200</v>
          </cell>
          <cell r="KB6265">
            <v>5</v>
          </cell>
          <cell r="KC6265">
            <v>18</v>
          </cell>
        </row>
        <row r="6266">
          <cell r="A6266" t="str">
            <v>472810</v>
          </cell>
          <cell r="KA6266">
            <v>200</v>
          </cell>
          <cell r="KB6266">
            <v>5</v>
          </cell>
          <cell r="KC6266">
            <v>18</v>
          </cell>
        </row>
        <row r="6267">
          <cell r="A6267" t="str">
            <v>475209</v>
          </cell>
          <cell r="KA6267">
            <v>100</v>
          </cell>
          <cell r="KB6267">
            <v>1</v>
          </cell>
          <cell r="KC6267">
            <v>12</v>
          </cell>
        </row>
        <row r="6268">
          <cell r="A6268" t="str">
            <v>U71610</v>
          </cell>
          <cell r="KA6268">
            <v>200</v>
          </cell>
          <cell r="KB6268">
            <v>1</v>
          </cell>
          <cell r="KC6268">
            <v>90</v>
          </cell>
        </row>
        <row r="6269">
          <cell r="A6269" t="str">
            <v>U71510</v>
          </cell>
          <cell r="KA6269">
            <v>200</v>
          </cell>
          <cell r="KB6269">
            <v>1</v>
          </cell>
          <cell r="KC6269">
            <v>90</v>
          </cell>
        </row>
        <row r="6270">
          <cell r="A6270" t="str">
            <v>471509</v>
          </cell>
          <cell r="KA6270">
            <v>100</v>
          </cell>
          <cell r="KB6270">
            <v>1</v>
          </cell>
          <cell r="KC6270">
            <v>12</v>
          </cell>
        </row>
        <row r="6271">
          <cell r="A6271" t="str">
            <v>471510</v>
          </cell>
          <cell r="KA6271">
            <v>200</v>
          </cell>
          <cell r="KB6271">
            <v>5</v>
          </cell>
          <cell r="KC6271">
            <v>18</v>
          </cell>
        </row>
        <row r="6272">
          <cell r="A6272" t="str">
            <v>470510</v>
          </cell>
          <cell r="KA6272">
            <v>200</v>
          </cell>
          <cell r="KB6272">
            <v>5</v>
          </cell>
          <cell r="KC6272">
            <v>18</v>
          </cell>
        </row>
        <row r="6273">
          <cell r="A6273" t="str">
            <v>470528</v>
          </cell>
          <cell r="KA6273">
            <v>100</v>
          </cell>
          <cell r="KB6273">
            <v>1</v>
          </cell>
          <cell r="KC6273">
            <v>12</v>
          </cell>
        </row>
        <row r="6274">
          <cell r="A6274" t="str">
            <v>285042</v>
          </cell>
          <cell r="KA6274">
            <v>100</v>
          </cell>
          <cell r="KB6274">
            <v>1</v>
          </cell>
          <cell r="KC6274">
            <v>20</v>
          </cell>
        </row>
        <row r="6275">
          <cell r="A6275" t="str">
            <v>285310</v>
          </cell>
          <cell r="KA6275">
            <v>200</v>
          </cell>
          <cell r="KB6275">
            <v>5</v>
          </cell>
          <cell r="KC6275">
            <v>18</v>
          </cell>
        </row>
        <row r="6276">
          <cell r="A6276" t="str">
            <v>286509</v>
          </cell>
          <cell r="KA6276">
            <v>100</v>
          </cell>
          <cell r="KB6276">
            <v>1</v>
          </cell>
          <cell r="KC6276">
            <v>12</v>
          </cell>
        </row>
        <row r="6277">
          <cell r="A6277" t="str">
            <v>286510</v>
          </cell>
          <cell r="KA6277">
            <v>200</v>
          </cell>
          <cell r="KB6277">
            <v>5</v>
          </cell>
          <cell r="KC6277">
            <v>18</v>
          </cell>
        </row>
        <row r="6278">
          <cell r="A6278" t="str">
            <v>280077</v>
          </cell>
          <cell r="KA6278">
            <v>1</v>
          </cell>
          <cell r="KB6278">
            <v>10</v>
          </cell>
          <cell r="KC6278">
            <v>40</v>
          </cell>
        </row>
        <row r="6279">
          <cell r="A6279" t="str">
            <v>N80077</v>
          </cell>
          <cell r="KA6279">
            <v>1</v>
          </cell>
          <cell r="KB6279">
            <v>10</v>
          </cell>
          <cell r="KC6279">
            <v>40</v>
          </cell>
        </row>
        <row r="6280">
          <cell r="A6280" t="str">
            <v>N81277</v>
          </cell>
          <cell r="KA6280">
            <v>1</v>
          </cell>
          <cell r="KB6280">
            <v>10</v>
          </cell>
          <cell r="KC6280">
            <v>40</v>
          </cell>
        </row>
        <row r="6281">
          <cell r="A6281" t="str">
            <v>N81677</v>
          </cell>
          <cell r="KA6281">
            <v>1</v>
          </cell>
          <cell r="KB6281">
            <v>10</v>
          </cell>
          <cell r="KC6281">
            <v>40</v>
          </cell>
        </row>
        <row r="6282">
          <cell r="A6282" t="str">
            <v>285877</v>
          </cell>
          <cell r="KA6282">
            <v>1</v>
          </cell>
          <cell r="KB6282">
            <v>10</v>
          </cell>
          <cell r="KC6282">
            <v>40</v>
          </cell>
        </row>
        <row r="6283">
          <cell r="A6283" t="str">
            <v>281677</v>
          </cell>
          <cell r="KA6283">
            <v>1</v>
          </cell>
          <cell r="KB6283">
            <v>10</v>
          </cell>
          <cell r="KC6283">
            <v>40</v>
          </cell>
        </row>
        <row r="6284">
          <cell r="A6284" t="str">
            <v>281277</v>
          </cell>
          <cell r="KA6284">
            <v>1</v>
          </cell>
          <cell r="KB6284">
            <v>10</v>
          </cell>
          <cell r="KC6284">
            <v>44</v>
          </cell>
        </row>
        <row r="6285">
          <cell r="A6285" t="str">
            <v>281877</v>
          </cell>
          <cell r="KA6285">
            <v>1</v>
          </cell>
          <cell r="KB6285">
            <v>10</v>
          </cell>
          <cell r="KC6285">
            <v>40</v>
          </cell>
        </row>
        <row r="6286">
          <cell r="A6286" t="str">
            <v>281977</v>
          </cell>
          <cell r="KA6286">
            <v>1</v>
          </cell>
          <cell r="KB6286">
            <v>10</v>
          </cell>
          <cell r="KC6286">
            <v>36</v>
          </cell>
        </row>
        <row r="6287">
          <cell r="A6287" t="str">
            <v>280277</v>
          </cell>
          <cell r="KA6287">
            <v>1</v>
          </cell>
          <cell r="KB6287">
            <v>10</v>
          </cell>
          <cell r="KC6287">
            <v>40</v>
          </cell>
        </row>
        <row r="6288">
          <cell r="A6288" t="str">
            <v>280377</v>
          </cell>
          <cell r="KA6288">
            <v>1</v>
          </cell>
          <cell r="KB6288">
            <v>10</v>
          </cell>
          <cell r="KC6288">
            <v>40</v>
          </cell>
        </row>
        <row r="6289">
          <cell r="A6289" t="str">
            <v>280877</v>
          </cell>
          <cell r="KA6289">
            <v>1</v>
          </cell>
          <cell r="KB6289">
            <v>10</v>
          </cell>
          <cell r="KC6289">
            <v>40</v>
          </cell>
        </row>
        <row r="6290">
          <cell r="A6290" t="str">
            <v>281077</v>
          </cell>
          <cell r="KA6290">
            <v>1</v>
          </cell>
          <cell r="KB6290">
            <v>10</v>
          </cell>
          <cell r="KC6290">
            <v>40</v>
          </cell>
        </row>
        <row r="6291">
          <cell r="A6291" t="str">
            <v>N81877</v>
          </cell>
          <cell r="KA6291">
            <v>1</v>
          </cell>
          <cell r="KB6291">
            <v>10</v>
          </cell>
          <cell r="KC6291">
            <v>40</v>
          </cell>
        </row>
        <row r="6292">
          <cell r="A6292" t="str">
            <v>N80377</v>
          </cell>
          <cell r="KA6292">
            <v>1</v>
          </cell>
          <cell r="KB6292">
            <v>10</v>
          </cell>
          <cell r="KC6292">
            <v>40</v>
          </cell>
        </row>
        <row r="6293">
          <cell r="A6293" t="str">
            <v>N80877</v>
          </cell>
          <cell r="KA6293">
            <v>1</v>
          </cell>
          <cell r="KB6293">
            <v>10</v>
          </cell>
          <cell r="KC6293">
            <v>40</v>
          </cell>
        </row>
        <row r="6294">
          <cell r="A6294" t="str">
            <v>270050</v>
          </cell>
          <cell r="KA6294">
            <v>250</v>
          </cell>
          <cell r="KB6294">
            <v>1</v>
          </cell>
          <cell r="KC6294">
            <v>20</v>
          </cell>
        </row>
        <row r="6295">
          <cell r="A6295" t="str">
            <v>270051</v>
          </cell>
          <cell r="KA6295">
            <v>250</v>
          </cell>
          <cell r="KB6295">
            <v>1</v>
          </cell>
          <cell r="KC6295">
            <v>18</v>
          </cell>
        </row>
        <row r="6296">
          <cell r="A6296" t="str">
            <v>270052</v>
          </cell>
          <cell r="KA6296">
            <v>250</v>
          </cell>
          <cell r="KB6296">
            <v>1</v>
          </cell>
          <cell r="KC6296">
            <v>18</v>
          </cell>
        </row>
        <row r="6297">
          <cell r="A6297" t="str">
            <v>270053</v>
          </cell>
          <cell r="KA6297">
            <v>250</v>
          </cell>
          <cell r="KB6297">
            <v>1</v>
          </cell>
          <cell r="KC6297">
            <v>36</v>
          </cell>
        </row>
        <row r="6298">
          <cell r="A6298" t="str">
            <v>270054</v>
          </cell>
          <cell r="KA6298">
            <v>250</v>
          </cell>
          <cell r="KB6298">
            <v>1</v>
          </cell>
          <cell r="KC6298">
            <v>36</v>
          </cell>
        </row>
        <row r="6299">
          <cell r="A6299" t="str">
            <v>270055</v>
          </cell>
          <cell r="KA6299">
            <v>250</v>
          </cell>
          <cell r="KB6299">
            <v>1</v>
          </cell>
          <cell r="KC6299">
            <v>20</v>
          </cell>
        </row>
        <row r="6300">
          <cell r="A6300" t="str">
            <v>271002</v>
          </cell>
          <cell r="KA6300">
            <v>125</v>
          </cell>
          <cell r="KB6300">
            <v>1</v>
          </cell>
          <cell r="KC6300">
            <v>12</v>
          </cell>
        </row>
        <row r="6301">
          <cell r="A6301" t="str">
            <v>S25048</v>
          </cell>
          <cell r="KA6301">
            <v>125</v>
          </cell>
          <cell r="KB6301">
            <v>1</v>
          </cell>
          <cell r="KC6301">
            <v>30</v>
          </cell>
        </row>
        <row r="6302">
          <cell r="A6302" t="str">
            <v>S25037</v>
          </cell>
          <cell r="KA6302">
            <v>125</v>
          </cell>
          <cell r="KB6302">
            <v>1</v>
          </cell>
          <cell r="KC6302">
            <v>24</v>
          </cell>
        </row>
        <row r="6303">
          <cell r="A6303" t="str">
            <v>274158</v>
          </cell>
          <cell r="KA6303">
            <v>500</v>
          </cell>
          <cell r="KB6303">
            <v>1</v>
          </cell>
          <cell r="KC6303">
            <v>20</v>
          </cell>
        </row>
        <row r="6304">
          <cell r="A6304" t="str">
            <v>274152</v>
          </cell>
          <cell r="KA6304">
            <v>500</v>
          </cell>
          <cell r="KB6304">
            <v>1</v>
          </cell>
          <cell r="KC6304">
            <v>20</v>
          </cell>
        </row>
        <row r="6305">
          <cell r="A6305" t="str">
            <v>274153</v>
          </cell>
          <cell r="KA6305">
            <v>500</v>
          </cell>
          <cell r="KB6305">
            <v>1</v>
          </cell>
          <cell r="KC6305">
            <v>20</v>
          </cell>
        </row>
        <row r="6306">
          <cell r="A6306" t="str">
            <v>274154</v>
          </cell>
          <cell r="KA6306">
            <v>500</v>
          </cell>
          <cell r="KB6306">
            <v>1</v>
          </cell>
          <cell r="KC6306">
            <v>20</v>
          </cell>
        </row>
        <row r="6307">
          <cell r="A6307" t="str">
            <v>274150</v>
          </cell>
          <cell r="KA6307">
            <v>250</v>
          </cell>
          <cell r="KB6307">
            <v>1</v>
          </cell>
          <cell r="KC6307">
            <v>10</v>
          </cell>
        </row>
        <row r="6308">
          <cell r="A6308" t="str">
            <v>274151</v>
          </cell>
          <cell r="KA6308">
            <v>500</v>
          </cell>
          <cell r="KB6308">
            <v>1</v>
          </cell>
          <cell r="KC6308">
            <v>20</v>
          </cell>
        </row>
        <row r="6309">
          <cell r="A6309" t="str">
            <v>274157</v>
          </cell>
          <cell r="KA6309">
            <v>500</v>
          </cell>
          <cell r="KB6309">
            <v>1</v>
          </cell>
          <cell r="KC6309">
            <v>20</v>
          </cell>
        </row>
        <row r="6310">
          <cell r="A6310" t="str">
            <v>274155</v>
          </cell>
          <cell r="KA6310">
            <v>500</v>
          </cell>
          <cell r="KB6310">
            <v>1</v>
          </cell>
          <cell r="KC6310">
            <v>10</v>
          </cell>
        </row>
        <row r="6311">
          <cell r="A6311" t="str">
            <v>274156</v>
          </cell>
          <cell r="KA6311">
            <v>500</v>
          </cell>
          <cell r="KB6311">
            <v>1</v>
          </cell>
          <cell r="KC6311">
            <v>10</v>
          </cell>
        </row>
        <row r="6312">
          <cell r="A6312" t="str">
            <v>P14141</v>
          </cell>
          <cell r="KA6312">
            <v>500</v>
          </cell>
          <cell r="KB6312">
            <v>1</v>
          </cell>
          <cell r="KC6312">
            <v>18</v>
          </cell>
        </row>
        <row r="6313">
          <cell r="A6313" t="str">
            <v>271250</v>
          </cell>
          <cell r="KA6313">
            <v>500</v>
          </cell>
          <cell r="KB6313">
            <v>1</v>
          </cell>
          <cell r="KC6313">
            <v>20</v>
          </cell>
        </row>
        <row r="6314">
          <cell r="A6314" t="str">
            <v>271251</v>
          </cell>
          <cell r="KA6314">
            <v>500</v>
          </cell>
          <cell r="KB6314">
            <v>1</v>
          </cell>
          <cell r="KC6314">
            <v>18</v>
          </cell>
        </row>
        <row r="6315">
          <cell r="A6315" t="str">
            <v>271252</v>
          </cell>
          <cell r="KA6315">
            <v>500</v>
          </cell>
          <cell r="KB6315">
            <v>1</v>
          </cell>
          <cell r="KC6315">
            <v>18</v>
          </cell>
        </row>
        <row r="6316">
          <cell r="A6316" t="str">
            <v>271253</v>
          </cell>
          <cell r="KA6316">
            <v>250</v>
          </cell>
          <cell r="KB6316">
            <v>1</v>
          </cell>
          <cell r="KC6316">
            <v>40</v>
          </cell>
        </row>
        <row r="6317">
          <cell r="A6317" t="str">
            <v>C14141</v>
          </cell>
          <cell r="KA6317">
            <v>500</v>
          </cell>
          <cell r="KB6317">
            <v>1</v>
          </cell>
          <cell r="KC6317">
            <v>18</v>
          </cell>
        </row>
        <row r="6318">
          <cell r="A6318" t="str">
            <v>274122</v>
          </cell>
          <cell r="KA6318">
            <v>500</v>
          </cell>
          <cell r="KB6318">
            <v>1</v>
          </cell>
          <cell r="KC6318">
            <v>20</v>
          </cell>
        </row>
        <row r="6319">
          <cell r="A6319" t="str">
            <v>273032</v>
          </cell>
          <cell r="KA6319">
            <v>500</v>
          </cell>
          <cell r="KB6319">
            <v>1</v>
          </cell>
          <cell r="KC6319">
            <v>20</v>
          </cell>
        </row>
        <row r="6320">
          <cell r="A6320" t="str">
            <v>274123</v>
          </cell>
          <cell r="KA6320">
            <v>500</v>
          </cell>
          <cell r="KB6320">
            <v>1</v>
          </cell>
          <cell r="KC6320">
            <v>20</v>
          </cell>
        </row>
        <row r="6321">
          <cell r="A6321" t="str">
            <v>274121</v>
          </cell>
          <cell r="KA6321">
            <v>500</v>
          </cell>
          <cell r="KB6321">
            <v>1</v>
          </cell>
          <cell r="KC6321">
            <v>20</v>
          </cell>
        </row>
        <row r="6322">
          <cell r="A6322" t="str">
            <v>C05185</v>
          </cell>
          <cell r="KA6322">
            <v>1000</v>
          </cell>
          <cell r="KB6322">
            <v>1</v>
          </cell>
          <cell r="KC6322">
            <v>10</v>
          </cell>
        </row>
        <row r="6323">
          <cell r="A6323" t="str">
            <v>C27109</v>
          </cell>
          <cell r="KA6323">
            <v>500</v>
          </cell>
          <cell r="KB6323">
            <v>1</v>
          </cell>
          <cell r="KC6323">
            <v>20</v>
          </cell>
        </row>
        <row r="6324">
          <cell r="A6324" t="str">
            <v>C29540</v>
          </cell>
          <cell r="KA6324">
            <v>500</v>
          </cell>
          <cell r="KB6324">
            <v>1</v>
          </cell>
          <cell r="KC6324">
            <v>20</v>
          </cell>
        </row>
        <row r="6325">
          <cell r="A6325" t="str">
            <v>C29814</v>
          </cell>
          <cell r="KA6325">
            <v>500</v>
          </cell>
          <cell r="KB6325">
            <v>1</v>
          </cell>
          <cell r="KC6325">
            <v>20</v>
          </cell>
        </row>
        <row r="6326">
          <cell r="A6326" t="str">
            <v>P16834</v>
          </cell>
          <cell r="KA6326">
            <v>250</v>
          </cell>
          <cell r="KB6326">
            <v>1</v>
          </cell>
          <cell r="KC6326">
            <v>20</v>
          </cell>
        </row>
        <row r="6327">
          <cell r="A6327" t="str">
            <v>G00420</v>
          </cell>
          <cell r="KA6327">
            <v>500</v>
          </cell>
          <cell r="KB6327">
            <v>1</v>
          </cell>
          <cell r="KC6327">
            <v>20</v>
          </cell>
        </row>
        <row r="6328">
          <cell r="A6328" t="str">
            <v>G00375</v>
          </cell>
          <cell r="KA6328">
            <v>500</v>
          </cell>
          <cell r="KB6328">
            <v>1</v>
          </cell>
          <cell r="KC6328">
            <v>20</v>
          </cell>
        </row>
        <row r="6329">
          <cell r="A6329" t="str">
            <v>P05185</v>
          </cell>
          <cell r="KA6329">
            <v>1000</v>
          </cell>
          <cell r="KB6329">
            <v>1</v>
          </cell>
          <cell r="KC6329">
            <v>10</v>
          </cell>
        </row>
        <row r="6330">
          <cell r="A6330" t="str">
            <v>P29540</v>
          </cell>
          <cell r="KA6330">
            <v>500</v>
          </cell>
          <cell r="KB6330">
            <v>1</v>
          </cell>
          <cell r="KC6330">
            <v>20</v>
          </cell>
        </row>
        <row r="6331">
          <cell r="A6331" t="str">
            <v>P29814</v>
          </cell>
          <cell r="KA6331">
            <v>500</v>
          </cell>
          <cell r="KB6331">
            <v>1</v>
          </cell>
          <cell r="KC6331">
            <v>20</v>
          </cell>
        </row>
        <row r="6332">
          <cell r="A6332" t="str">
            <v>P27109</v>
          </cell>
          <cell r="KA6332">
            <v>500</v>
          </cell>
          <cell r="KB6332">
            <v>1</v>
          </cell>
          <cell r="KC6332">
            <v>20</v>
          </cell>
        </row>
        <row r="6333">
          <cell r="A6333" t="str">
            <v>S00356</v>
          </cell>
          <cell r="KA6333">
            <v>250</v>
          </cell>
          <cell r="KB6333">
            <v>1</v>
          </cell>
          <cell r="KC6333">
            <v>18</v>
          </cell>
        </row>
        <row r="6334">
          <cell r="A6334" t="str">
            <v>S00357</v>
          </cell>
          <cell r="KA6334">
            <v>250</v>
          </cell>
          <cell r="KB6334">
            <v>1</v>
          </cell>
          <cell r="KC6334">
            <v>18</v>
          </cell>
        </row>
        <row r="6335">
          <cell r="A6335" t="str">
            <v>S00852</v>
          </cell>
          <cell r="KA6335">
            <v>250</v>
          </cell>
          <cell r="KB6335">
            <v>1</v>
          </cell>
          <cell r="KC6335">
            <v>36</v>
          </cell>
        </row>
        <row r="6336">
          <cell r="A6336" t="str">
            <v>C16834</v>
          </cell>
          <cell r="KA6336">
            <v>250</v>
          </cell>
          <cell r="KB6336">
            <v>1</v>
          </cell>
          <cell r="KC6336">
            <v>20</v>
          </cell>
        </row>
        <row r="6337">
          <cell r="A6337" t="str">
            <v>272000</v>
          </cell>
          <cell r="KA6337">
            <v>1000</v>
          </cell>
          <cell r="KB6337">
            <v>1</v>
          </cell>
          <cell r="KC6337">
            <v>40</v>
          </cell>
        </row>
        <row r="6338">
          <cell r="A6338" t="str">
            <v>272001</v>
          </cell>
          <cell r="KA6338">
            <v>1000</v>
          </cell>
          <cell r="KB6338">
            <v>1</v>
          </cell>
          <cell r="KC6338">
            <v>40</v>
          </cell>
        </row>
        <row r="6339">
          <cell r="A6339" t="str">
            <v>271003</v>
          </cell>
          <cell r="KA6339">
            <v>180</v>
          </cell>
          <cell r="KB6339">
            <v>1</v>
          </cell>
          <cell r="KC6339">
            <v>12</v>
          </cell>
        </row>
        <row r="6340">
          <cell r="A6340" t="str">
            <v>271101</v>
          </cell>
          <cell r="KA6340">
            <v>250</v>
          </cell>
          <cell r="KB6340">
            <v>1</v>
          </cell>
          <cell r="KC6340">
            <v>40</v>
          </cell>
        </row>
        <row r="6341">
          <cell r="A6341" t="str">
            <v>271102</v>
          </cell>
          <cell r="KA6341">
            <v>250</v>
          </cell>
          <cell r="KB6341">
            <v>1</v>
          </cell>
          <cell r="KC6341">
            <v>36</v>
          </cell>
        </row>
        <row r="6342">
          <cell r="A6342" t="str">
            <v>271103</v>
          </cell>
          <cell r="KA6342">
            <v>250</v>
          </cell>
          <cell r="KB6342">
            <v>1</v>
          </cell>
          <cell r="KC6342">
            <v>36</v>
          </cell>
        </row>
        <row r="6343">
          <cell r="A6343" t="str">
            <v>271104</v>
          </cell>
          <cell r="KA6343">
            <v>250</v>
          </cell>
          <cell r="KB6343">
            <v>1</v>
          </cell>
          <cell r="KC6343">
            <v>40</v>
          </cell>
        </row>
        <row r="6344">
          <cell r="A6344" t="str">
            <v>271105</v>
          </cell>
          <cell r="KA6344">
            <v>250</v>
          </cell>
          <cell r="KB6344">
            <v>1</v>
          </cell>
          <cell r="KC6344">
            <v>18</v>
          </cell>
        </row>
        <row r="6345">
          <cell r="A6345" t="str">
            <v>271106</v>
          </cell>
          <cell r="KA6345">
            <v>250</v>
          </cell>
          <cell r="KB6345">
            <v>1</v>
          </cell>
          <cell r="KC6345">
            <v>12</v>
          </cell>
        </row>
        <row r="6346">
          <cell r="A6346" t="str">
            <v>271108</v>
          </cell>
          <cell r="KA6346">
            <v>250</v>
          </cell>
          <cell r="KB6346">
            <v>1</v>
          </cell>
          <cell r="KC6346">
            <v>16</v>
          </cell>
        </row>
        <row r="6347">
          <cell r="A6347" t="str">
            <v>271200</v>
          </cell>
          <cell r="KA6347">
            <v>1000</v>
          </cell>
          <cell r="KB6347">
            <v>1</v>
          </cell>
          <cell r="KC6347">
            <v>18</v>
          </cell>
        </row>
        <row r="6348">
          <cell r="A6348" t="str">
            <v>271201</v>
          </cell>
          <cell r="KA6348">
            <v>250</v>
          </cell>
          <cell r="KB6348">
            <v>1</v>
          </cell>
          <cell r="KC6348">
            <v>40</v>
          </cell>
        </row>
        <row r="6349">
          <cell r="A6349" t="str">
            <v>271202</v>
          </cell>
          <cell r="KA6349">
            <v>250</v>
          </cell>
          <cell r="KB6349">
            <v>1</v>
          </cell>
          <cell r="KC6349">
            <v>40</v>
          </cell>
        </row>
        <row r="6350">
          <cell r="A6350" t="str">
            <v>271203</v>
          </cell>
          <cell r="KA6350">
            <v>500</v>
          </cell>
          <cell r="KB6350">
            <v>1</v>
          </cell>
          <cell r="KC6350">
            <v>20</v>
          </cell>
        </row>
        <row r="6351">
          <cell r="A6351" t="str">
            <v>271204</v>
          </cell>
          <cell r="KA6351">
            <v>250</v>
          </cell>
          <cell r="KB6351">
            <v>1</v>
          </cell>
          <cell r="KC6351">
            <v>36</v>
          </cell>
        </row>
        <row r="6352">
          <cell r="A6352" t="str">
            <v>271205</v>
          </cell>
          <cell r="KA6352">
            <v>250</v>
          </cell>
          <cell r="KB6352">
            <v>1</v>
          </cell>
          <cell r="KC6352">
            <v>40</v>
          </cell>
        </row>
        <row r="6353">
          <cell r="A6353" t="str">
            <v>271000</v>
          </cell>
          <cell r="KA6353">
            <v>250</v>
          </cell>
          <cell r="KB6353">
            <v>1</v>
          </cell>
          <cell r="KC6353">
            <v>14</v>
          </cell>
        </row>
        <row r="6354">
          <cell r="A6354" t="str">
            <v>271001</v>
          </cell>
          <cell r="KA6354">
            <v>250</v>
          </cell>
          <cell r="KB6354">
            <v>1</v>
          </cell>
          <cell r="KC6354">
            <v>8</v>
          </cell>
        </row>
        <row r="6355">
          <cell r="A6355" t="str">
            <v>271208</v>
          </cell>
          <cell r="KA6355">
            <v>250</v>
          </cell>
          <cell r="KB6355">
            <v>1</v>
          </cell>
          <cell r="KC6355">
            <v>18</v>
          </cell>
        </row>
        <row r="6356">
          <cell r="A6356" t="str">
            <v>271210</v>
          </cell>
          <cell r="KA6356">
            <v>250</v>
          </cell>
          <cell r="KB6356">
            <v>1</v>
          </cell>
          <cell r="KC6356">
            <v>18</v>
          </cell>
        </row>
        <row r="6357">
          <cell r="A6357" t="str">
            <v>271211</v>
          </cell>
          <cell r="KA6357">
            <v>500</v>
          </cell>
          <cell r="KB6357">
            <v>1</v>
          </cell>
          <cell r="KC6357">
            <v>20</v>
          </cell>
        </row>
        <row r="6358">
          <cell r="A6358" t="str">
            <v>271221</v>
          </cell>
          <cell r="KA6358">
            <v>250</v>
          </cell>
          <cell r="KB6358">
            <v>1</v>
          </cell>
          <cell r="KC6358">
            <v>18</v>
          </cell>
        </row>
        <row r="6359">
          <cell r="A6359" t="str">
            <v>230162</v>
          </cell>
          <cell r="KA6359">
            <v>250</v>
          </cell>
          <cell r="KB6359">
            <v>1</v>
          </cell>
          <cell r="KC6359">
            <v>10</v>
          </cell>
        </row>
        <row r="6360">
          <cell r="A6360" t="str">
            <v>272028</v>
          </cell>
          <cell r="KA6360">
            <v>1000</v>
          </cell>
          <cell r="KB6360">
            <v>1</v>
          </cell>
          <cell r="KC6360">
            <v>40</v>
          </cell>
        </row>
        <row r="6361">
          <cell r="A6361" t="str">
            <v>273050</v>
          </cell>
          <cell r="KA6361">
            <v>250</v>
          </cell>
          <cell r="KB6361">
            <v>1</v>
          </cell>
          <cell r="KC6361">
            <v>10</v>
          </cell>
        </row>
        <row r="6362">
          <cell r="A6362" t="str">
            <v>273051</v>
          </cell>
          <cell r="KA6362">
            <v>250</v>
          </cell>
          <cell r="KB6362">
            <v>1</v>
          </cell>
          <cell r="KC6362">
            <v>10</v>
          </cell>
        </row>
        <row r="6363">
          <cell r="A6363" t="str">
            <v>273052</v>
          </cell>
          <cell r="KA6363">
            <v>250</v>
          </cell>
          <cell r="KB6363">
            <v>1</v>
          </cell>
          <cell r="KC6363">
            <v>10</v>
          </cell>
        </row>
        <row r="6364">
          <cell r="A6364" t="str">
            <v>273053</v>
          </cell>
          <cell r="KA6364">
            <v>250</v>
          </cell>
          <cell r="KB6364">
            <v>1</v>
          </cell>
          <cell r="KC6364">
            <v>10</v>
          </cell>
        </row>
        <row r="6365">
          <cell r="A6365" t="str">
            <v>273054</v>
          </cell>
          <cell r="KA6365">
            <v>250</v>
          </cell>
          <cell r="KB6365">
            <v>1</v>
          </cell>
          <cell r="KC6365">
            <v>10</v>
          </cell>
        </row>
        <row r="6366">
          <cell r="A6366" t="str">
            <v>273061</v>
          </cell>
          <cell r="KA6366">
            <v>250</v>
          </cell>
          <cell r="KB6366">
            <v>1</v>
          </cell>
          <cell r="KC6366">
            <v>10</v>
          </cell>
        </row>
        <row r="6367">
          <cell r="A6367" t="str">
            <v>273063</v>
          </cell>
          <cell r="KA6367">
            <v>250</v>
          </cell>
          <cell r="KB6367">
            <v>1</v>
          </cell>
          <cell r="KC6367">
            <v>10</v>
          </cell>
        </row>
        <row r="6368">
          <cell r="A6368" t="str">
            <v>273064</v>
          </cell>
          <cell r="KA6368">
            <v>250</v>
          </cell>
          <cell r="KB6368">
            <v>1</v>
          </cell>
          <cell r="KC6368">
            <v>10</v>
          </cell>
        </row>
        <row r="6369">
          <cell r="A6369" t="str">
            <v>273070</v>
          </cell>
          <cell r="KA6369">
            <v>250</v>
          </cell>
          <cell r="KB6369">
            <v>1</v>
          </cell>
          <cell r="KC6369">
            <v>10</v>
          </cell>
        </row>
        <row r="6370">
          <cell r="A6370" t="str">
            <v>273071</v>
          </cell>
          <cell r="KA6370">
            <v>250</v>
          </cell>
          <cell r="KB6370">
            <v>1</v>
          </cell>
          <cell r="KC6370">
            <v>10</v>
          </cell>
        </row>
        <row r="6371">
          <cell r="A6371" t="str">
            <v>273072</v>
          </cell>
          <cell r="KA6371">
            <v>250</v>
          </cell>
          <cell r="KB6371">
            <v>1</v>
          </cell>
          <cell r="KC6371">
            <v>10</v>
          </cell>
        </row>
        <row r="6372">
          <cell r="A6372" t="str">
            <v>273073</v>
          </cell>
          <cell r="KA6372">
            <v>250</v>
          </cell>
          <cell r="KB6372">
            <v>1</v>
          </cell>
          <cell r="KC6372">
            <v>10</v>
          </cell>
        </row>
        <row r="6373">
          <cell r="A6373" t="str">
            <v>273074</v>
          </cell>
          <cell r="KA6373">
            <v>250</v>
          </cell>
          <cell r="KB6373">
            <v>1</v>
          </cell>
          <cell r="KC6373">
            <v>10</v>
          </cell>
        </row>
        <row r="6374">
          <cell r="A6374" t="str">
            <v>273090</v>
          </cell>
          <cell r="KA6374">
            <v>500</v>
          </cell>
          <cell r="KB6374">
            <v>1</v>
          </cell>
          <cell r="KC6374">
            <v>20</v>
          </cell>
        </row>
        <row r="6375">
          <cell r="A6375" t="str">
            <v>273091</v>
          </cell>
          <cell r="KA6375">
            <v>250</v>
          </cell>
          <cell r="KB6375">
            <v>1</v>
          </cell>
          <cell r="KC6375">
            <v>10</v>
          </cell>
        </row>
        <row r="6376">
          <cell r="A6376" t="str">
            <v>273092</v>
          </cell>
          <cell r="KA6376">
            <v>250</v>
          </cell>
          <cell r="KB6376">
            <v>1</v>
          </cell>
          <cell r="KC6376">
            <v>10</v>
          </cell>
        </row>
        <row r="6377">
          <cell r="A6377" t="str">
            <v>273093</v>
          </cell>
          <cell r="KA6377">
            <v>250</v>
          </cell>
          <cell r="KB6377">
            <v>1</v>
          </cell>
          <cell r="KC6377">
            <v>10</v>
          </cell>
        </row>
        <row r="6378">
          <cell r="A6378" t="str">
            <v>273094</v>
          </cell>
          <cell r="KA6378">
            <v>250</v>
          </cell>
          <cell r="KB6378">
            <v>1</v>
          </cell>
          <cell r="KC6378">
            <v>10</v>
          </cell>
        </row>
        <row r="6379">
          <cell r="A6379" t="str">
            <v>273095</v>
          </cell>
          <cell r="KA6379">
            <v>250</v>
          </cell>
          <cell r="KB6379">
            <v>1</v>
          </cell>
          <cell r="KC6379">
            <v>10</v>
          </cell>
        </row>
        <row r="6380">
          <cell r="A6380" t="str">
            <v>273110</v>
          </cell>
          <cell r="KA6380">
            <v>250</v>
          </cell>
          <cell r="KB6380">
            <v>1</v>
          </cell>
          <cell r="KC6380">
            <v>10</v>
          </cell>
        </row>
        <row r="6381">
          <cell r="A6381" t="str">
            <v>274040</v>
          </cell>
          <cell r="KA6381">
            <v>250</v>
          </cell>
          <cell r="KB6381">
            <v>1</v>
          </cell>
          <cell r="KC6381">
            <v>10</v>
          </cell>
        </row>
        <row r="6382">
          <cell r="A6382" t="str">
            <v>274090</v>
          </cell>
          <cell r="KA6382">
            <v>500</v>
          </cell>
          <cell r="KB6382">
            <v>1</v>
          </cell>
          <cell r="KC6382">
            <v>20</v>
          </cell>
        </row>
        <row r="6383">
          <cell r="A6383" t="str">
            <v>273033</v>
          </cell>
          <cell r="KA6383">
            <v>250</v>
          </cell>
          <cell r="KB6383">
            <v>1</v>
          </cell>
          <cell r="KC6383">
            <v>10</v>
          </cell>
        </row>
        <row r="6384">
          <cell r="A6384" t="str">
            <v>273037</v>
          </cell>
          <cell r="KA6384">
            <v>500</v>
          </cell>
          <cell r="KB6384">
            <v>1</v>
          </cell>
          <cell r="KC6384">
            <v>20</v>
          </cell>
        </row>
        <row r="6385">
          <cell r="A6385" t="str">
            <v>273000</v>
          </cell>
          <cell r="KA6385">
            <v>250</v>
          </cell>
          <cell r="KB6385">
            <v>1</v>
          </cell>
          <cell r="KC6385">
            <v>10</v>
          </cell>
        </row>
        <row r="6386">
          <cell r="A6386" t="str">
            <v>273001</v>
          </cell>
          <cell r="KA6386">
            <v>250</v>
          </cell>
          <cell r="KB6386">
            <v>1</v>
          </cell>
          <cell r="KC6386">
            <v>10</v>
          </cell>
        </row>
        <row r="6387">
          <cell r="A6387" t="str">
            <v>273002</v>
          </cell>
          <cell r="KA6387">
            <v>250</v>
          </cell>
          <cell r="KB6387">
            <v>1</v>
          </cell>
          <cell r="KC6387">
            <v>10</v>
          </cell>
        </row>
        <row r="6388">
          <cell r="A6388" t="str">
            <v>273003</v>
          </cell>
          <cell r="KA6388">
            <v>250</v>
          </cell>
          <cell r="KB6388">
            <v>1</v>
          </cell>
          <cell r="KC6388">
            <v>10</v>
          </cell>
        </row>
        <row r="6389">
          <cell r="A6389" t="str">
            <v>273004</v>
          </cell>
          <cell r="KA6389">
            <v>250</v>
          </cell>
          <cell r="KB6389">
            <v>1</v>
          </cell>
          <cell r="KC6389">
            <v>10</v>
          </cell>
        </row>
        <row r="6390">
          <cell r="A6390" t="str">
            <v>273012</v>
          </cell>
          <cell r="KA6390">
            <v>250</v>
          </cell>
          <cell r="KB6390">
            <v>1</v>
          </cell>
          <cell r="KC6390">
            <v>10</v>
          </cell>
        </row>
        <row r="6391">
          <cell r="A6391" t="str">
            <v>273020</v>
          </cell>
          <cell r="KA6391">
            <v>250</v>
          </cell>
          <cell r="KB6391">
            <v>1</v>
          </cell>
          <cell r="KC6391">
            <v>10</v>
          </cell>
        </row>
        <row r="6392">
          <cell r="A6392" t="str">
            <v>273028</v>
          </cell>
          <cell r="KA6392">
            <v>500</v>
          </cell>
          <cell r="KB6392">
            <v>1</v>
          </cell>
          <cell r="KC6392">
            <v>20</v>
          </cell>
        </row>
        <row r="6393">
          <cell r="A6393" t="str">
            <v>273029</v>
          </cell>
          <cell r="KA6393">
            <v>500</v>
          </cell>
          <cell r="KB6393">
            <v>1</v>
          </cell>
          <cell r="KC6393">
            <v>20</v>
          </cell>
        </row>
        <row r="6394">
          <cell r="A6394" t="str">
            <v>273030</v>
          </cell>
          <cell r="KA6394">
            <v>250</v>
          </cell>
          <cell r="KB6394">
            <v>1</v>
          </cell>
          <cell r="KC6394">
            <v>10</v>
          </cell>
        </row>
        <row r="6395">
          <cell r="A6395" t="str">
            <v>273031</v>
          </cell>
          <cell r="KA6395">
            <v>250</v>
          </cell>
          <cell r="KB6395">
            <v>1</v>
          </cell>
          <cell r="KC6395">
            <v>10</v>
          </cell>
        </row>
        <row r="6396">
          <cell r="A6396" t="str">
            <v>273043</v>
          </cell>
          <cell r="KA6396">
            <v>250</v>
          </cell>
          <cell r="KB6396">
            <v>1</v>
          </cell>
          <cell r="KC6396">
            <v>10</v>
          </cell>
        </row>
        <row r="6397">
          <cell r="A6397" t="str">
            <v>273044</v>
          </cell>
          <cell r="KA6397">
            <v>250</v>
          </cell>
          <cell r="KB6397">
            <v>1</v>
          </cell>
          <cell r="KC6397">
            <v>10</v>
          </cell>
        </row>
        <row r="6398">
          <cell r="A6398" t="str">
            <v>274053</v>
          </cell>
          <cell r="KA6398">
            <v>250</v>
          </cell>
          <cell r="KB6398">
            <v>1</v>
          </cell>
          <cell r="KC6398">
            <v>10</v>
          </cell>
        </row>
        <row r="6399">
          <cell r="A6399" t="str">
            <v>274054</v>
          </cell>
          <cell r="KA6399">
            <v>250</v>
          </cell>
          <cell r="KB6399">
            <v>1</v>
          </cell>
          <cell r="KC6399">
            <v>10</v>
          </cell>
        </row>
        <row r="6400">
          <cell r="A6400" t="str">
            <v>274055</v>
          </cell>
          <cell r="KA6400">
            <v>250</v>
          </cell>
          <cell r="KB6400">
            <v>1</v>
          </cell>
          <cell r="KC6400">
            <v>10</v>
          </cell>
        </row>
        <row r="6401">
          <cell r="A6401" t="str">
            <v>274056</v>
          </cell>
          <cell r="KA6401">
            <v>500</v>
          </cell>
          <cell r="KB6401">
            <v>1</v>
          </cell>
          <cell r="KC6401">
            <v>20</v>
          </cell>
        </row>
        <row r="6402">
          <cell r="A6402" t="str">
            <v>274059</v>
          </cell>
          <cell r="KA6402">
            <v>500</v>
          </cell>
          <cell r="KB6402">
            <v>1</v>
          </cell>
          <cell r="KC6402">
            <v>20</v>
          </cell>
        </row>
        <row r="6403">
          <cell r="A6403" t="str">
            <v>274060</v>
          </cell>
          <cell r="KA6403">
            <v>250</v>
          </cell>
          <cell r="KB6403">
            <v>1</v>
          </cell>
          <cell r="KC6403">
            <v>10</v>
          </cell>
        </row>
        <row r="6404">
          <cell r="A6404" t="str">
            <v>274062</v>
          </cell>
          <cell r="KA6404">
            <v>250</v>
          </cell>
          <cell r="KB6404">
            <v>1</v>
          </cell>
          <cell r="KC6404">
            <v>10</v>
          </cell>
        </row>
        <row r="6405">
          <cell r="A6405" t="str">
            <v>274063</v>
          </cell>
          <cell r="KA6405">
            <v>250</v>
          </cell>
          <cell r="KB6405">
            <v>1</v>
          </cell>
          <cell r="KC6405">
            <v>10</v>
          </cell>
        </row>
        <row r="6406">
          <cell r="A6406" t="str">
            <v>274064</v>
          </cell>
          <cell r="KA6406">
            <v>250</v>
          </cell>
          <cell r="KB6406">
            <v>1</v>
          </cell>
          <cell r="KC6406">
            <v>10</v>
          </cell>
        </row>
        <row r="6407">
          <cell r="A6407" t="str">
            <v>274071</v>
          </cell>
          <cell r="KA6407">
            <v>250</v>
          </cell>
          <cell r="KB6407">
            <v>1</v>
          </cell>
          <cell r="KC6407">
            <v>10</v>
          </cell>
        </row>
        <row r="6408">
          <cell r="A6408" t="str">
            <v>274073</v>
          </cell>
          <cell r="KA6408">
            <v>250</v>
          </cell>
          <cell r="KB6408">
            <v>1</v>
          </cell>
          <cell r="KC6408">
            <v>10</v>
          </cell>
        </row>
        <row r="6409">
          <cell r="A6409" t="str">
            <v>274074</v>
          </cell>
          <cell r="KA6409">
            <v>250</v>
          </cell>
          <cell r="KB6409">
            <v>1</v>
          </cell>
          <cell r="KC6409">
            <v>10</v>
          </cell>
        </row>
        <row r="6410">
          <cell r="A6410" t="str">
            <v>274080</v>
          </cell>
          <cell r="KA6410">
            <v>250</v>
          </cell>
          <cell r="KB6410">
            <v>1</v>
          </cell>
          <cell r="KC6410">
            <v>10</v>
          </cell>
        </row>
        <row r="6411">
          <cell r="A6411" t="str">
            <v>274083</v>
          </cell>
          <cell r="KA6411">
            <v>250</v>
          </cell>
          <cell r="KB6411">
            <v>1</v>
          </cell>
          <cell r="KC6411">
            <v>10</v>
          </cell>
        </row>
        <row r="6412">
          <cell r="A6412" t="str">
            <v>273038</v>
          </cell>
          <cell r="KA6412">
            <v>500</v>
          </cell>
          <cell r="KB6412">
            <v>1</v>
          </cell>
          <cell r="KC6412">
            <v>20</v>
          </cell>
        </row>
        <row r="6413">
          <cell r="A6413" t="str">
            <v>273039</v>
          </cell>
          <cell r="KA6413">
            <v>250</v>
          </cell>
          <cell r="KB6413">
            <v>1</v>
          </cell>
          <cell r="KC6413">
            <v>40</v>
          </cell>
        </row>
        <row r="6414">
          <cell r="A6414" t="str">
            <v>273040</v>
          </cell>
          <cell r="KA6414">
            <v>500</v>
          </cell>
          <cell r="KB6414">
            <v>1</v>
          </cell>
          <cell r="KC6414">
            <v>20</v>
          </cell>
        </row>
        <row r="6415">
          <cell r="A6415" t="str">
            <v>273041</v>
          </cell>
          <cell r="KA6415">
            <v>250</v>
          </cell>
          <cell r="KB6415">
            <v>1</v>
          </cell>
          <cell r="KC6415">
            <v>10</v>
          </cell>
        </row>
        <row r="6416">
          <cell r="A6416" t="str">
            <v>274091</v>
          </cell>
          <cell r="KA6416">
            <v>250</v>
          </cell>
          <cell r="KB6416">
            <v>1</v>
          </cell>
          <cell r="KC6416">
            <v>10</v>
          </cell>
        </row>
        <row r="6417">
          <cell r="A6417" t="str">
            <v>274101</v>
          </cell>
          <cell r="KA6417">
            <v>250</v>
          </cell>
          <cell r="KB6417">
            <v>1</v>
          </cell>
          <cell r="KC6417">
            <v>10</v>
          </cell>
        </row>
        <row r="6418">
          <cell r="A6418" t="str">
            <v>274102</v>
          </cell>
          <cell r="KA6418">
            <v>250</v>
          </cell>
          <cell r="KB6418">
            <v>1</v>
          </cell>
          <cell r="KC6418">
            <v>10</v>
          </cell>
        </row>
        <row r="6419">
          <cell r="A6419" t="str">
            <v>274113</v>
          </cell>
          <cell r="KA6419">
            <v>250</v>
          </cell>
          <cell r="KB6419">
            <v>1</v>
          </cell>
          <cell r="KC6419">
            <v>10</v>
          </cell>
        </row>
        <row r="6420">
          <cell r="A6420" t="str">
            <v>274114</v>
          </cell>
          <cell r="KA6420">
            <v>250</v>
          </cell>
          <cell r="KB6420">
            <v>1</v>
          </cell>
          <cell r="KC6420">
            <v>10</v>
          </cell>
        </row>
        <row r="6421">
          <cell r="A6421" t="str">
            <v>274115</v>
          </cell>
          <cell r="KA6421">
            <v>250</v>
          </cell>
          <cell r="KB6421">
            <v>1</v>
          </cell>
          <cell r="KC6421">
            <v>10</v>
          </cell>
        </row>
        <row r="6422">
          <cell r="A6422" t="str">
            <v>274116</v>
          </cell>
          <cell r="KA6422">
            <v>250</v>
          </cell>
          <cell r="KB6422">
            <v>1</v>
          </cell>
          <cell r="KC6422">
            <v>10</v>
          </cell>
        </row>
        <row r="6423">
          <cell r="A6423" t="str">
            <v>274117</v>
          </cell>
          <cell r="KA6423">
            <v>250</v>
          </cell>
          <cell r="KB6423">
            <v>1</v>
          </cell>
          <cell r="KC6423">
            <v>10</v>
          </cell>
        </row>
        <row r="6424">
          <cell r="A6424" t="str">
            <v>274030</v>
          </cell>
          <cell r="KA6424">
            <v>250</v>
          </cell>
          <cell r="KB6424">
            <v>1</v>
          </cell>
          <cell r="KC6424">
            <v>10</v>
          </cell>
        </row>
        <row r="6425">
          <cell r="A6425" t="str">
            <v>274125</v>
          </cell>
          <cell r="KA6425">
            <v>250</v>
          </cell>
          <cell r="KB6425">
            <v>1</v>
          </cell>
          <cell r="KC6425">
            <v>10</v>
          </cell>
        </row>
        <row r="6426">
          <cell r="A6426" t="str">
            <v>274130</v>
          </cell>
          <cell r="KA6426">
            <v>250</v>
          </cell>
          <cell r="KB6426">
            <v>1</v>
          </cell>
          <cell r="KC6426">
            <v>10</v>
          </cell>
        </row>
        <row r="6427">
          <cell r="A6427" t="str">
            <v>274140</v>
          </cell>
          <cell r="KA6427">
            <v>250</v>
          </cell>
          <cell r="KB6427">
            <v>1</v>
          </cell>
          <cell r="KC6427">
            <v>10</v>
          </cell>
        </row>
        <row r="6428">
          <cell r="A6428" t="str">
            <v>274141</v>
          </cell>
          <cell r="KA6428">
            <v>250</v>
          </cell>
          <cell r="KB6428">
            <v>1</v>
          </cell>
          <cell r="KC6428">
            <v>10</v>
          </cell>
        </row>
        <row r="6429">
          <cell r="A6429" t="str">
            <v>274142</v>
          </cell>
          <cell r="KA6429">
            <v>250</v>
          </cell>
          <cell r="KB6429">
            <v>1</v>
          </cell>
          <cell r="KC6429">
            <v>10</v>
          </cell>
        </row>
        <row r="6430">
          <cell r="A6430" t="str">
            <v>274159</v>
          </cell>
          <cell r="KA6430">
            <v>250</v>
          </cell>
          <cell r="KB6430">
            <v>1</v>
          </cell>
          <cell r="KC6430">
            <v>10</v>
          </cell>
        </row>
        <row r="6431">
          <cell r="A6431" t="str">
            <v>274000</v>
          </cell>
          <cell r="KA6431">
            <v>250</v>
          </cell>
          <cell r="KB6431">
            <v>1</v>
          </cell>
          <cell r="KC6431">
            <v>10</v>
          </cell>
        </row>
        <row r="6432">
          <cell r="A6432" t="str">
            <v>274001</v>
          </cell>
          <cell r="KA6432">
            <v>250</v>
          </cell>
          <cell r="KB6432">
            <v>1</v>
          </cell>
          <cell r="KC6432">
            <v>10</v>
          </cell>
        </row>
        <row r="6433">
          <cell r="A6433" t="str">
            <v>274002</v>
          </cell>
          <cell r="KA6433">
            <v>250</v>
          </cell>
          <cell r="KB6433">
            <v>1</v>
          </cell>
          <cell r="KC6433">
            <v>10</v>
          </cell>
        </row>
        <row r="6434">
          <cell r="A6434" t="str">
            <v>274003</v>
          </cell>
          <cell r="KA6434">
            <v>250</v>
          </cell>
          <cell r="KB6434">
            <v>1</v>
          </cell>
          <cell r="KC6434">
            <v>10</v>
          </cell>
        </row>
        <row r="6435">
          <cell r="A6435" t="str">
            <v>274004</v>
          </cell>
          <cell r="KA6435">
            <v>250</v>
          </cell>
          <cell r="KB6435">
            <v>1</v>
          </cell>
          <cell r="KC6435">
            <v>10</v>
          </cell>
        </row>
        <row r="6436">
          <cell r="A6436" t="str">
            <v>274010</v>
          </cell>
          <cell r="KA6436">
            <v>250</v>
          </cell>
          <cell r="KB6436">
            <v>1</v>
          </cell>
          <cell r="KC6436">
            <v>10</v>
          </cell>
        </row>
        <row r="6437">
          <cell r="A6437" t="str">
            <v>274011</v>
          </cell>
          <cell r="KA6437">
            <v>250</v>
          </cell>
          <cell r="KB6437">
            <v>1</v>
          </cell>
          <cell r="KC6437">
            <v>10</v>
          </cell>
        </row>
        <row r="6438">
          <cell r="A6438" t="str">
            <v>274012</v>
          </cell>
          <cell r="KA6438">
            <v>250</v>
          </cell>
          <cell r="KB6438">
            <v>1</v>
          </cell>
          <cell r="KC6438">
            <v>10</v>
          </cell>
        </row>
        <row r="6439">
          <cell r="A6439" t="str">
            <v>274013</v>
          </cell>
          <cell r="KA6439">
            <v>250</v>
          </cell>
          <cell r="KB6439">
            <v>1</v>
          </cell>
          <cell r="KC6439">
            <v>10</v>
          </cell>
        </row>
        <row r="6440">
          <cell r="A6440" t="str">
            <v>274019</v>
          </cell>
          <cell r="KA6440">
            <v>1000</v>
          </cell>
          <cell r="KB6440">
            <v>1</v>
          </cell>
          <cell r="KC6440">
            <v>10</v>
          </cell>
        </row>
        <row r="6441">
          <cell r="A6441" t="str">
            <v>274020</v>
          </cell>
          <cell r="KA6441">
            <v>250</v>
          </cell>
          <cell r="KB6441">
            <v>1</v>
          </cell>
          <cell r="KC6441">
            <v>10</v>
          </cell>
        </row>
        <row r="6442">
          <cell r="A6442" t="str">
            <v>274021</v>
          </cell>
          <cell r="KA6442">
            <v>250</v>
          </cell>
          <cell r="KB6442">
            <v>1</v>
          </cell>
          <cell r="KC6442">
            <v>10</v>
          </cell>
        </row>
        <row r="6443">
          <cell r="A6443" t="str">
            <v>274022</v>
          </cell>
          <cell r="KA6443">
            <v>250</v>
          </cell>
          <cell r="KB6443">
            <v>1</v>
          </cell>
          <cell r="KC6443">
            <v>10</v>
          </cell>
        </row>
        <row r="6444">
          <cell r="A6444" t="str">
            <v>274023</v>
          </cell>
          <cell r="KA6444">
            <v>250</v>
          </cell>
          <cell r="KB6444">
            <v>1</v>
          </cell>
          <cell r="KC6444">
            <v>10</v>
          </cell>
        </row>
        <row r="6445">
          <cell r="A6445" t="str">
            <v>274024</v>
          </cell>
          <cell r="KA6445">
            <v>250</v>
          </cell>
          <cell r="KB6445">
            <v>1</v>
          </cell>
          <cell r="KC6445">
            <v>10</v>
          </cell>
        </row>
        <row r="6446">
          <cell r="A6446" t="str">
            <v>274025</v>
          </cell>
          <cell r="KA6446">
            <v>250</v>
          </cell>
          <cell r="KB6446">
            <v>1</v>
          </cell>
          <cell r="KC6446">
            <v>10</v>
          </cell>
        </row>
        <row r="6447">
          <cell r="A6447" t="str">
            <v>274027</v>
          </cell>
          <cell r="KA6447">
            <v>250</v>
          </cell>
          <cell r="KB6447">
            <v>1</v>
          </cell>
          <cell r="KC6447">
            <v>10</v>
          </cell>
        </row>
        <row r="6448">
          <cell r="A6448" t="str">
            <v>274028</v>
          </cell>
          <cell r="KA6448">
            <v>250</v>
          </cell>
          <cell r="KB6448">
            <v>1</v>
          </cell>
          <cell r="KC6448">
            <v>10</v>
          </cell>
        </row>
        <row r="6449">
          <cell r="A6449" t="str">
            <v>272032</v>
          </cell>
          <cell r="KA6449">
            <v>1000</v>
          </cell>
          <cell r="KB6449">
            <v>1</v>
          </cell>
          <cell r="KC6449">
            <v>40</v>
          </cell>
        </row>
        <row r="6450">
          <cell r="A6450" t="str">
            <v>272033</v>
          </cell>
          <cell r="KA6450">
            <v>1000</v>
          </cell>
          <cell r="KB6450">
            <v>1</v>
          </cell>
          <cell r="KC6450">
            <v>40</v>
          </cell>
        </row>
        <row r="6451">
          <cell r="A6451" t="str">
            <v>272013</v>
          </cell>
          <cell r="KA6451">
            <v>1000</v>
          </cell>
          <cell r="KB6451">
            <v>1</v>
          </cell>
          <cell r="KC6451">
            <v>40</v>
          </cell>
        </row>
        <row r="6452">
          <cell r="A6452" t="str">
            <v>272014</v>
          </cell>
          <cell r="KA6452">
            <v>1000</v>
          </cell>
          <cell r="KB6452">
            <v>1</v>
          </cell>
          <cell r="KC6452">
            <v>40</v>
          </cell>
        </row>
        <row r="6453">
          <cell r="A6453" t="str">
            <v>272016</v>
          </cell>
          <cell r="KA6453">
            <v>1000</v>
          </cell>
          <cell r="KB6453">
            <v>1</v>
          </cell>
          <cell r="KC6453">
            <v>40</v>
          </cell>
        </row>
        <row r="6454">
          <cell r="A6454" t="str">
            <v>272024</v>
          </cell>
          <cell r="KA6454">
            <v>1000</v>
          </cell>
          <cell r="KB6454">
            <v>1</v>
          </cell>
          <cell r="KC6454">
            <v>40</v>
          </cell>
        </row>
        <row r="6455">
          <cell r="A6455" t="str">
            <v>272025</v>
          </cell>
          <cell r="KA6455">
            <v>1000</v>
          </cell>
          <cell r="KB6455">
            <v>1</v>
          </cell>
          <cell r="KC6455">
            <v>40</v>
          </cell>
        </row>
        <row r="6456">
          <cell r="A6456" t="str">
            <v>272026</v>
          </cell>
          <cell r="KA6456">
            <v>1000</v>
          </cell>
          <cell r="KB6456">
            <v>1</v>
          </cell>
          <cell r="KC6456">
            <v>40</v>
          </cell>
        </row>
        <row r="6457">
          <cell r="A6457" t="str">
            <v>271207</v>
          </cell>
          <cell r="KA6457">
            <v>500</v>
          </cell>
          <cell r="KB6457">
            <v>1</v>
          </cell>
          <cell r="KC6457">
            <v>20</v>
          </cell>
        </row>
        <row r="6458">
          <cell r="A6458" t="str">
            <v>S00122</v>
          </cell>
          <cell r="KA6458">
            <v>250</v>
          </cell>
          <cell r="KB6458">
            <v>1</v>
          </cell>
          <cell r="KC6458">
            <v>10</v>
          </cell>
        </row>
        <row r="6459">
          <cell r="A6459" t="str">
            <v>273042</v>
          </cell>
          <cell r="KA6459">
            <v>250</v>
          </cell>
          <cell r="KB6459">
            <v>1</v>
          </cell>
          <cell r="KC6459">
            <v>10</v>
          </cell>
        </row>
        <row r="6460">
          <cell r="A6460" t="str">
            <v>271206</v>
          </cell>
          <cell r="KA6460">
            <v>500</v>
          </cell>
          <cell r="KB6460">
            <v>1</v>
          </cell>
          <cell r="KC6460">
            <v>20</v>
          </cell>
        </row>
        <row r="6461">
          <cell r="A6461" t="str">
            <v>273005</v>
          </cell>
          <cell r="KA6461">
            <v>250</v>
          </cell>
          <cell r="KB6461">
            <v>1</v>
          </cell>
          <cell r="KC6461">
            <v>10</v>
          </cell>
        </row>
        <row r="6462">
          <cell r="A6462" t="str">
            <v>274050</v>
          </cell>
          <cell r="KA6462">
            <v>250</v>
          </cell>
          <cell r="KB6462">
            <v>1</v>
          </cell>
          <cell r="KC6462">
            <v>10</v>
          </cell>
        </row>
        <row r="6463">
          <cell r="A6463" t="str">
            <v>274051</v>
          </cell>
          <cell r="KA6463">
            <v>500</v>
          </cell>
          <cell r="KB6463">
            <v>1</v>
          </cell>
          <cell r="KC6463">
            <v>20</v>
          </cell>
        </row>
        <row r="6464">
          <cell r="A6464" t="str">
            <v>274052</v>
          </cell>
          <cell r="KA6464">
            <v>250</v>
          </cell>
          <cell r="KB6464">
            <v>1</v>
          </cell>
          <cell r="KC6464">
            <v>10</v>
          </cell>
        </row>
        <row r="6465">
          <cell r="A6465" t="str">
            <v>274029</v>
          </cell>
          <cell r="KA6465">
            <v>250</v>
          </cell>
          <cell r="KB6465">
            <v>1</v>
          </cell>
          <cell r="KC6465">
            <v>10</v>
          </cell>
        </row>
        <row r="6466">
          <cell r="A6466" t="str">
            <v>271260</v>
          </cell>
          <cell r="KA6466">
            <v>250</v>
          </cell>
          <cell r="KB6466">
            <v>1</v>
          </cell>
          <cell r="KC6466">
            <v>20</v>
          </cell>
        </row>
        <row r="6467">
          <cell r="A6467" t="str">
            <v>210322</v>
          </cell>
          <cell r="KA6467">
            <v>250</v>
          </cell>
          <cell r="KB6467">
            <v>1</v>
          </cell>
          <cell r="KC6467">
            <v>20</v>
          </cell>
        </row>
        <row r="6468">
          <cell r="A6468" t="str">
            <v>280078</v>
          </cell>
          <cell r="KA6468">
            <v>1</v>
          </cell>
          <cell r="KB6468">
            <v>10</v>
          </cell>
          <cell r="KC6468">
            <v>20</v>
          </cell>
        </row>
        <row r="6469">
          <cell r="A6469" t="str">
            <v>281278</v>
          </cell>
          <cell r="KA6469">
            <v>1</v>
          </cell>
          <cell r="KB6469">
            <v>10</v>
          </cell>
          <cell r="KC6469">
            <v>20</v>
          </cell>
        </row>
        <row r="6470">
          <cell r="A6470" t="str">
            <v>280178</v>
          </cell>
          <cell r="KA6470">
            <v>1</v>
          </cell>
          <cell r="KB6470">
            <v>10</v>
          </cell>
          <cell r="KC6470">
            <v>30</v>
          </cell>
        </row>
        <row r="6471">
          <cell r="A6471" t="str">
            <v>M00025</v>
          </cell>
          <cell r="KA6471">
            <v>250</v>
          </cell>
          <cell r="KB6471">
            <v>12</v>
          </cell>
          <cell r="KC6471">
            <v>960</v>
          </cell>
        </row>
        <row r="6472">
          <cell r="A6472" t="str">
            <v>M10210</v>
          </cell>
          <cell r="KA6472">
            <v>250</v>
          </cell>
          <cell r="KB6472">
            <v>12</v>
          </cell>
          <cell r="KC6472">
            <v>20</v>
          </cell>
        </row>
        <row r="6473">
          <cell r="A6473" t="str">
            <v>M10218</v>
          </cell>
          <cell r="KA6473">
            <v>100</v>
          </cell>
          <cell r="KB6473">
            <v>30</v>
          </cell>
          <cell r="KC6473">
            <v>30</v>
          </cell>
        </row>
        <row r="6474">
          <cell r="A6474" t="str">
            <v>M10219</v>
          </cell>
          <cell r="KA6474">
            <v>250</v>
          </cell>
          <cell r="KB6474">
            <v>8</v>
          </cell>
          <cell r="KC6474">
            <v>15</v>
          </cell>
        </row>
        <row r="6475">
          <cell r="A6475" t="str">
            <v>M05569</v>
          </cell>
          <cell r="KA6475">
            <v>200</v>
          </cell>
          <cell r="KB6475">
            <v>15</v>
          </cell>
          <cell r="KC6475">
            <v>960</v>
          </cell>
        </row>
        <row r="6476">
          <cell r="A6476" t="str">
            <v>M05590</v>
          </cell>
          <cell r="KA6476">
            <v>250</v>
          </cell>
          <cell r="KB6476">
            <v>12</v>
          </cell>
          <cell r="KC6476">
            <v>960</v>
          </cell>
        </row>
        <row r="6477">
          <cell r="A6477" t="str">
            <v>M04049</v>
          </cell>
          <cell r="KA6477">
            <v>250</v>
          </cell>
          <cell r="KB6477">
            <v>12</v>
          </cell>
          <cell r="KC6477">
            <v>900</v>
          </cell>
        </row>
        <row r="6478">
          <cell r="A6478" t="str">
            <v>M02768</v>
          </cell>
          <cell r="KA6478">
            <v>200</v>
          </cell>
          <cell r="KB6478">
            <v>15</v>
          </cell>
          <cell r="KC6478">
            <v>960</v>
          </cell>
        </row>
        <row r="6479">
          <cell r="A6479" t="str">
            <v>M03096</v>
          </cell>
          <cell r="KA6479">
            <v>250</v>
          </cell>
          <cell r="KB6479">
            <v>8</v>
          </cell>
          <cell r="KC6479">
            <v>960</v>
          </cell>
        </row>
        <row r="6480">
          <cell r="A6480" t="str">
            <v>M03111</v>
          </cell>
          <cell r="KA6480">
            <v>200</v>
          </cell>
          <cell r="KB6480">
            <v>15</v>
          </cell>
          <cell r="KC6480">
            <v>960</v>
          </cell>
        </row>
        <row r="6481">
          <cell r="A6481" t="str">
            <v>M03475</v>
          </cell>
          <cell r="KA6481">
            <v>200</v>
          </cell>
          <cell r="KB6481">
            <v>15</v>
          </cell>
          <cell r="KC6481">
            <v>960</v>
          </cell>
        </row>
        <row r="6482">
          <cell r="A6482" t="str">
            <v>M01788</v>
          </cell>
          <cell r="KA6482">
            <v>50</v>
          </cell>
          <cell r="KB6482">
            <v>24</v>
          </cell>
          <cell r="KC6482">
            <v>24</v>
          </cell>
        </row>
        <row r="6483">
          <cell r="A6483" t="str">
            <v>M01793</v>
          </cell>
          <cell r="KA6483">
            <v>1</v>
          </cell>
          <cell r="KB6483">
            <v>1</v>
          </cell>
          <cell r="KC6483">
            <v>450</v>
          </cell>
        </row>
        <row r="6484">
          <cell r="A6484" t="str">
            <v>M01809</v>
          </cell>
          <cell r="KA6484">
            <v>1</v>
          </cell>
          <cell r="KB6484">
            <v>1</v>
          </cell>
          <cell r="KC6484">
            <v>450</v>
          </cell>
        </row>
        <row r="6485">
          <cell r="A6485" t="str">
            <v>M01616</v>
          </cell>
          <cell r="KA6485">
            <v>1</v>
          </cell>
          <cell r="KB6485">
            <v>1</v>
          </cell>
          <cell r="KC6485">
            <v>150</v>
          </cell>
        </row>
        <row r="6486">
          <cell r="A6486" t="str">
            <v>M01645</v>
          </cell>
          <cell r="KA6486">
            <v>1</v>
          </cell>
          <cell r="KB6486">
            <v>1</v>
          </cell>
          <cell r="KC6486">
            <v>150</v>
          </cell>
        </row>
        <row r="6487">
          <cell r="A6487" t="str">
            <v>M01672</v>
          </cell>
          <cell r="KA6487">
            <v>1</v>
          </cell>
          <cell r="KB6487">
            <v>1</v>
          </cell>
          <cell r="KC6487">
            <v>150</v>
          </cell>
        </row>
        <row r="6488">
          <cell r="A6488" t="str">
            <v>M01729</v>
          </cell>
          <cell r="KA6488">
            <v>1</v>
          </cell>
          <cell r="KB6488">
            <v>1</v>
          </cell>
          <cell r="KC6488">
            <v>450</v>
          </cell>
        </row>
        <row r="6489">
          <cell r="A6489" t="str">
            <v>M01502</v>
          </cell>
          <cell r="KA6489">
            <v>1</v>
          </cell>
          <cell r="KB6489">
            <v>1</v>
          </cell>
          <cell r="KC6489">
            <v>150</v>
          </cell>
        </row>
        <row r="6490">
          <cell r="A6490" t="str">
            <v>M01542</v>
          </cell>
          <cell r="KA6490">
            <v>1</v>
          </cell>
          <cell r="KB6490">
            <v>1</v>
          </cell>
          <cell r="KC6490">
            <v>220</v>
          </cell>
        </row>
        <row r="6491">
          <cell r="A6491" t="str">
            <v>M01566</v>
          </cell>
          <cell r="KA6491">
            <v>1</v>
          </cell>
          <cell r="KB6491">
            <v>1</v>
          </cell>
          <cell r="KC6491">
            <v>150</v>
          </cell>
        </row>
        <row r="6492">
          <cell r="A6492" t="str">
            <v>M01818</v>
          </cell>
          <cell r="KA6492">
            <v>1</v>
          </cell>
          <cell r="KB6492">
            <v>1</v>
          </cell>
          <cell r="KC6492">
            <v>150</v>
          </cell>
        </row>
        <row r="6493">
          <cell r="A6493" t="str">
            <v>M01894</v>
          </cell>
          <cell r="KA6493">
            <v>1</v>
          </cell>
          <cell r="KB6493">
            <v>1</v>
          </cell>
          <cell r="KC6493">
            <v>450</v>
          </cell>
        </row>
        <row r="6494">
          <cell r="A6494" t="str">
            <v>M01939</v>
          </cell>
          <cell r="KA6494">
            <v>1</v>
          </cell>
          <cell r="KB6494">
            <v>1</v>
          </cell>
          <cell r="KC6494">
            <v>150</v>
          </cell>
        </row>
        <row r="6495">
          <cell r="A6495" t="str">
            <v>M01937</v>
          </cell>
          <cell r="KA6495">
            <v>1</v>
          </cell>
          <cell r="KB6495">
            <v>1</v>
          </cell>
          <cell r="KC6495">
            <v>150</v>
          </cell>
        </row>
        <row r="6496">
          <cell r="A6496" t="str">
            <v>M02099</v>
          </cell>
          <cell r="KA6496">
            <v>1</v>
          </cell>
          <cell r="KB6496">
            <v>1</v>
          </cell>
          <cell r="KC6496">
            <v>450</v>
          </cell>
        </row>
        <row r="6497">
          <cell r="A6497" t="str">
            <v>M02103</v>
          </cell>
          <cell r="KA6497">
            <v>1</v>
          </cell>
          <cell r="KB6497">
            <v>1</v>
          </cell>
          <cell r="KC6497">
            <v>150</v>
          </cell>
        </row>
        <row r="6498">
          <cell r="A6498" t="str">
            <v>M02159</v>
          </cell>
          <cell r="KA6498">
            <v>1</v>
          </cell>
          <cell r="KB6498">
            <v>1</v>
          </cell>
          <cell r="KC6498">
            <v>450</v>
          </cell>
        </row>
        <row r="6499">
          <cell r="A6499" t="str">
            <v>M02160</v>
          </cell>
          <cell r="KA6499">
            <v>1</v>
          </cell>
          <cell r="KB6499">
            <v>1</v>
          </cell>
          <cell r="KC6499">
            <v>450</v>
          </cell>
        </row>
        <row r="6500">
          <cell r="A6500" t="str">
            <v>M02161</v>
          </cell>
          <cell r="KA6500">
            <v>1</v>
          </cell>
          <cell r="KB6500">
            <v>1</v>
          </cell>
          <cell r="KC6500">
            <v>450</v>
          </cell>
        </row>
        <row r="6501">
          <cell r="A6501" t="str">
            <v>M02162</v>
          </cell>
          <cell r="KA6501">
            <v>1</v>
          </cell>
          <cell r="KB6501">
            <v>1</v>
          </cell>
          <cell r="KC6501">
            <v>450</v>
          </cell>
        </row>
        <row r="6502">
          <cell r="A6502" t="str">
            <v>M02167</v>
          </cell>
          <cell r="KA6502">
            <v>1</v>
          </cell>
          <cell r="KB6502">
            <v>1</v>
          </cell>
          <cell r="KC6502">
            <v>450</v>
          </cell>
        </row>
        <row r="6503">
          <cell r="A6503" t="str">
            <v>M02172</v>
          </cell>
          <cell r="KA6503">
            <v>1</v>
          </cell>
          <cell r="KB6503">
            <v>1</v>
          </cell>
          <cell r="KC6503">
            <v>150</v>
          </cell>
        </row>
        <row r="6504">
          <cell r="A6504" t="str">
            <v>M02283</v>
          </cell>
          <cell r="KA6504">
            <v>1</v>
          </cell>
          <cell r="KB6504">
            <v>1</v>
          </cell>
          <cell r="KC6504">
            <v>150</v>
          </cell>
        </row>
        <row r="6505">
          <cell r="A6505" t="str">
            <v>M02355</v>
          </cell>
          <cell r="KA6505">
            <v>1</v>
          </cell>
          <cell r="KB6505">
            <v>1</v>
          </cell>
          <cell r="KC6505">
            <v>150</v>
          </cell>
        </row>
        <row r="6506">
          <cell r="A6506" t="str">
            <v>M00295</v>
          </cell>
          <cell r="KA6506">
            <v>1</v>
          </cell>
          <cell r="KB6506">
            <v>1</v>
          </cell>
          <cell r="KC6506">
            <v>150</v>
          </cell>
        </row>
        <row r="6507">
          <cell r="A6507" t="str">
            <v>M00296</v>
          </cell>
          <cell r="KA6507">
            <v>1</v>
          </cell>
          <cell r="KB6507">
            <v>1</v>
          </cell>
          <cell r="KC6507">
            <v>150</v>
          </cell>
        </row>
        <row r="6508">
          <cell r="A6508" t="str">
            <v>M00297</v>
          </cell>
          <cell r="KA6508">
            <v>1</v>
          </cell>
          <cell r="KB6508">
            <v>1</v>
          </cell>
          <cell r="KC6508">
            <v>150</v>
          </cell>
        </row>
        <row r="6509">
          <cell r="A6509" t="str">
            <v>M00583</v>
          </cell>
          <cell r="KA6509">
            <v>1</v>
          </cell>
          <cell r="KB6509">
            <v>1</v>
          </cell>
          <cell r="KC6509">
            <v>150</v>
          </cell>
        </row>
        <row r="6510">
          <cell r="A6510" t="str">
            <v>M01187</v>
          </cell>
          <cell r="KA6510">
            <v>250</v>
          </cell>
          <cell r="KB6510">
            <v>12</v>
          </cell>
          <cell r="KC6510">
            <v>450</v>
          </cell>
        </row>
        <row r="6511">
          <cell r="A6511" t="str">
            <v>M01188</v>
          </cell>
          <cell r="KA6511">
            <v>1</v>
          </cell>
          <cell r="KB6511">
            <v>1</v>
          </cell>
          <cell r="KC6511">
            <v>120</v>
          </cell>
        </row>
        <row r="6512">
          <cell r="A6512" t="str">
            <v>M01219</v>
          </cell>
          <cell r="KA6512">
            <v>250</v>
          </cell>
          <cell r="KB6512">
            <v>12</v>
          </cell>
          <cell r="KC6512">
            <v>450</v>
          </cell>
        </row>
        <row r="6513">
          <cell r="A6513" t="str">
            <v>M01220</v>
          </cell>
          <cell r="KA6513">
            <v>250</v>
          </cell>
          <cell r="KB6513">
            <v>8</v>
          </cell>
          <cell r="KC6513">
            <v>450</v>
          </cell>
        </row>
        <row r="6514">
          <cell r="A6514" t="str">
            <v>M01221</v>
          </cell>
          <cell r="KA6514">
            <v>1</v>
          </cell>
          <cell r="KB6514">
            <v>1</v>
          </cell>
          <cell r="KC6514">
            <v>450</v>
          </cell>
        </row>
        <row r="6515">
          <cell r="A6515" t="str">
            <v>M01238</v>
          </cell>
          <cell r="KA6515">
            <v>1</v>
          </cell>
          <cell r="KB6515">
            <v>1</v>
          </cell>
          <cell r="KC6515">
            <v>450</v>
          </cell>
        </row>
        <row r="6516">
          <cell r="A6516" t="str">
            <v>M01373</v>
          </cell>
          <cell r="KA6516">
            <v>250</v>
          </cell>
          <cell r="KB6516">
            <v>12</v>
          </cell>
          <cell r="KC6516">
            <v>450</v>
          </cell>
        </row>
        <row r="6517">
          <cell r="A6517" t="str">
            <v>M00591</v>
          </cell>
          <cell r="KA6517">
            <v>1</v>
          </cell>
          <cell r="KB6517">
            <v>1</v>
          </cell>
          <cell r="KC6517">
            <v>150</v>
          </cell>
        </row>
        <row r="6518">
          <cell r="A6518" t="str">
            <v>M00594</v>
          </cell>
          <cell r="KA6518">
            <v>1</v>
          </cell>
          <cell r="KB6518">
            <v>1</v>
          </cell>
          <cell r="KC6518">
            <v>150</v>
          </cell>
        </row>
        <row r="6519">
          <cell r="A6519" t="str">
            <v>M00579</v>
          </cell>
          <cell r="KA6519">
            <v>1</v>
          </cell>
          <cell r="KB6519">
            <v>1</v>
          </cell>
          <cell r="KC6519">
            <v>150</v>
          </cell>
        </row>
        <row r="6520">
          <cell r="A6520" t="str">
            <v>M03370</v>
          </cell>
          <cell r="KA6520">
            <v>1</v>
          </cell>
          <cell r="KB6520">
            <v>1</v>
          </cell>
          <cell r="KC6520">
            <v>450</v>
          </cell>
        </row>
        <row r="6521">
          <cell r="A6521" t="str">
            <v>M03442</v>
          </cell>
          <cell r="KA6521">
            <v>1</v>
          </cell>
          <cell r="KB6521">
            <v>1</v>
          </cell>
          <cell r="KC6521">
            <v>450</v>
          </cell>
        </row>
        <row r="6522">
          <cell r="A6522" t="str">
            <v>M03614</v>
          </cell>
          <cell r="KA6522">
            <v>1</v>
          </cell>
          <cell r="KB6522">
            <v>1</v>
          </cell>
          <cell r="KC6522">
            <v>450</v>
          </cell>
        </row>
        <row r="6523">
          <cell r="A6523" t="str">
            <v>M03616</v>
          </cell>
          <cell r="KA6523">
            <v>1</v>
          </cell>
          <cell r="KB6523">
            <v>1</v>
          </cell>
          <cell r="KC6523">
            <v>450</v>
          </cell>
        </row>
        <row r="6524">
          <cell r="A6524" t="str">
            <v>M03617</v>
          </cell>
          <cell r="KA6524">
            <v>1</v>
          </cell>
          <cell r="KB6524">
            <v>1</v>
          </cell>
          <cell r="KC6524">
            <v>450</v>
          </cell>
        </row>
        <row r="6525">
          <cell r="A6525" t="str">
            <v>M04020</v>
          </cell>
          <cell r="KA6525">
            <v>1</v>
          </cell>
          <cell r="KB6525">
            <v>1</v>
          </cell>
          <cell r="KC6525">
            <v>150</v>
          </cell>
        </row>
        <row r="6526">
          <cell r="A6526" t="str">
            <v>M04021</v>
          </cell>
          <cell r="KA6526">
            <v>1</v>
          </cell>
          <cell r="KB6526">
            <v>1</v>
          </cell>
          <cell r="KC6526">
            <v>150</v>
          </cell>
        </row>
        <row r="6527">
          <cell r="A6527" t="str">
            <v>M04022</v>
          </cell>
          <cell r="KA6527">
            <v>1</v>
          </cell>
          <cell r="KB6527">
            <v>1</v>
          </cell>
          <cell r="KC6527">
            <v>150</v>
          </cell>
        </row>
        <row r="6528">
          <cell r="A6528" t="str">
            <v>M04023</v>
          </cell>
          <cell r="KA6528">
            <v>250</v>
          </cell>
          <cell r="KB6528">
            <v>12</v>
          </cell>
          <cell r="KC6528">
            <v>150</v>
          </cell>
        </row>
        <row r="6529">
          <cell r="A6529" t="str">
            <v>M03068</v>
          </cell>
          <cell r="KA6529">
            <v>1</v>
          </cell>
          <cell r="KB6529">
            <v>1</v>
          </cell>
          <cell r="KC6529">
            <v>450</v>
          </cell>
        </row>
        <row r="6530">
          <cell r="A6530" t="str">
            <v>M03072</v>
          </cell>
          <cell r="KA6530">
            <v>1</v>
          </cell>
          <cell r="KB6530">
            <v>1</v>
          </cell>
          <cell r="KC6530">
            <v>450</v>
          </cell>
        </row>
        <row r="6531">
          <cell r="A6531" t="str">
            <v>M03073</v>
          </cell>
          <cell r="KA6531">
            <v>1</v>
          </cell>
          <cell r="KB6531">
            <v>1</v>
          </cell>
          <cell r="KC6531">
            <v>450</v>
          </cell>
        </row>
        <row r="6532">
          <cell r="A6532" t="str">
            <v>M03074</v>
          </cell>
          <cell r="KA6532">
            <v>1</v>
          </cell>
          <cell r="KB6532">
            <v>1</v>
          </cell>
          <cell r="KC6532">
            <v>450</v>
          </cell>
        </row>
        <row r="6533">
          <cell r="A6533" t="str">
            <v>M03075</v>
          </cell>
          <cell r="KA6533">
            <v>1</v>
          </cell>
          <cell r="KB6533">
            <v>1</v>
          </cell>
          <cell r="KC6533">
            <v>450</v>
          </cell>
        </row>
        <row r="6534">
          <cell r="A6534" t="str">
            <v>M03076</v>
          </cell>
          <cell r="KA6534">
            <v>1</v>
          </cell>
          <cell r="KB6534">
            <v>1</v>
          </cell>
          <cell r="KC6534">
            <v>150</v>
          </cell>
        </row>
        <row r="6535">
          <cell r="A6535" t="str">
            <v>M03077</v>
          </cell>
          <cell r="KA6535">
            <v>1</v>
          </cell>
          <cell r="KB6535">
            <v>1</v>
          </cell>
          <cell r="KC6535">
            <v>150</v>
          </cell>
        </row>
        <row r="6536">
          <cell r="A6536" t="str">
            <v>M03175</v>
          </cell>
          <cell r="KA6536">
            <v>1</v>
          </cell>
          <cell r="KB6536">
            <v>1</v>
          </cell>
          <cell r="KC6536">
            <v>450</v>
          </cell>
        </row>
        <row r="6537">
          <cell r="A6537" t="str">
            <v>M03176</v>
          </cell>
          <cell r="KA6537">
            <v>1</v>
          </cell>
          <cell r="KB6537">
            <v>1</v>
          </cell>
          <cell r="KC6537">
            <v>450</v>
          </cell>
        </row>
        <row r="6538">
          <cell r="A6538" t="str">
            <v>M03177</v>
          </cell>
          <cell r="KA6538">
            <v>1</v>
          </cell>
          <cell r="KB6538">
            <v>1</v>
          </cell>
          <cell r="KC6538">
            <v>450</v>
          </cell>
        </row>
        <row r="6539">
          <cell r="A6539" t="str">
            <v>M03178</v>
          </cell>
          <cell r="KA6539">
            <v>1</v>
          </cell>
          <cell r="KB6539">
            <v>1</v>
          </cell>
          <cell r="KC6539">
            <v>150</v>
          </cell>
        </row>
        <row r="6540">
          <cell r="A6540" t="str">
            <v>M03188</v>
          </cell>
          <cell r="KA6540">
            <v>250</v>
          </cell>
          <cell r="KB6540">
            <v>12</v>
          </cell>
          <cell r="KC6540">
            <v>150</v>
          </cell>
        </row>
        <row r="6541">
          <cell r="A6541" t="str">
            <v>M03191</v>
          </cell>
          <cell r="KA6541">
            <v>250</v>
          </cell>
          <cell r="KB6541">
            <v>12</v>
          </cell>
          <cell r="KC6541">
            <v>450</v>
          </cell>
        </row>
        <row r="6542">
          <cell r="A6542" t="str">
            <v>M03195</v>
          </cell>
          <cell r="KA6542">
            <v>1</v>
          </cell>
          <cell r="KB6542">
            <v>1</v>
          </cell>
          <cell r="KC6542">
            <v>450</v>
          </cell>
        </row>
        <row r="6543">
          <cell r="A6543" t="str">
            <v>M03196</v>
          </cell>
          <cell r="KA6543">
            <v>1</v>
          </cell>
          <cell r="KB6543">
            <v>1</v>
          </cell>
          <cell r="KC6543">
            <v>450</v>
          </cell>
        </row>
        <row r="6544">
          <cell r="A6544" t="str">
            <v>M03222</v>
          </cell>
          <cell r="KA6544">
            <v>1</v>
          </cell>
          <cell r="KB6544">
            <v>1</v>
          </cell>
          <cell r="KC6544">
            <v>150</v>
          </cell>
        </row>
        <row r="6545">
          <cell r="A6545" t="str">
            <v>M03223</v>
          </cell>
          <cell r="KA6545">
            <v>1</v>
          </cell>
          <cell r="KB6545">
            <v>1</v>
          </cell>
          <cell r="KC6545">
            <v>150</v>
          </cell>
        </row>
        <row r="6546">
          <cell r="A6546" t="str">
            <v>M03224</v>
          </cell>
          <cell r="KA6546">
            <v>1</v>
          </cell>
          <cell r="KB6546">
            <v>1</v>
          </cell>
          <cell r="KC6546">
            <v>150</v>
          </cell>
        </row>
        <row r="6547">
          <cell r="A6547" t="str">
            <v>M03234</v>
          </cell>
          <cell r="KA6547">
            <v>1</v>
          </cell>
          <cell r="KB6547">
            <v>1</v>
          </cell>
          <cell r="KC6547">
            <v>150</v>
          </cell>
        </row>
        <row r="6548">
          <cell r="A6548" t="str">
            <v>M03245</v>
          </cell>
          <cell r="KA6548">
            <v>1</v>
          </cell>
          <cell r="KB6548">
            <v>1</v>
          </cell>
          <cell r="KC6548">
            <v>450</v>
          </cell>
        </row>
        <row r="6549">
          <cell r="A6549" t="str">
            <v>M03246</v>
          </cell>
          <cell r="KA6549">
            <v>1</v>
          </cell>
          <cell r="KB6549">
            <v>1</v>
          </cell>
          <cell r="KC6549">
            <v>450</v>
          </cell>
        </row>
        <row r="6550">
          <cell r="A6550" t="str">
            <v>M03247</v>
          </cell>
          <cell r="KA6550">
            <v>1</v>
          </cell>
          <cell r="KB6550">
            <v>1</v>
          </cell>
          <cell r="KC6550">
            <v>450</v>
          </cell>
        </row>
        <row r="6551">
          <cell r="A6551" t="str">
            <v>M03248</v>
          </cell>
          <cell r="KA6551">
            <v>1</v>
          </cell>
          <cell r="KB6551">
            <v>1</v>
          </cell>
          <cell r="KC6551">
            <v>450</v>
          </cell>
        </row>
        <row r="6552">
          <cell r="A6552" t="str">
            <v>M03274</v>
          </cell>
          <cell r="KA6552">
            <v>1</v>
          </cell>
          <cell r="KB6552">
            <v>1</v>
          </cell>
          <cell r="KC6552">
            <v>450</v>
          </cell>
        </row>
        <row r="6553">
          <cell r="A6553" t="str">
            <v>M03275</v>
          </cell>
          <cell r="KA6553">
            <v>1</v>
          </cell>
          <cell r="KB6553">
            <v>1</v>
          </cell>
          <cell r="KC6553">
            <v>450</v>
          </cell>
        </row>
        <row r="6554">
          <cell r="A6554" t="str">
            <v>M02766</v>
          </cell>
          <cell r="KA6554">
            <v>1</v>
          </cell>
          <cell r="KB6554">
            <v>1</v>
          </cell>
          <cell r="KC6554">
            <v>150</v>
          </cell>
        </row>
        <row r="6555">
          <cell r="A6555" t="str">
            <v>M02772</v>
          </cell>
          <cell r="KA6555">
            <v>250</v>
          </cell>
          <cell r="KB6555">
            <v>12</v>
          </cell>
          <cell r="KC6555">
            <v>150</v>
          </cell>
        </row>
        <row r="6556">
          <cell r="A6556" t="str">
            <v>M02773</v>
          </cell>
          <cell r="KA6556">
            <v>200</v>
          </cell>
          <cell r="KB6556">
            <v>15</v>
          </cell>
          <cell r="KC6556">
            <v>150</v>
          </cell>
        </row>
        <row r="6557">
          <cell r="A6557" t="str">
            <v>M02774</v>
          </cell>
          <cell r="KA6557">
            <v>250</v>
          </cell>
          <cell r="KB6557">
            <v>12</v>
          </cell>
          <cell r="KC6557">
            <v>150</v>
          </cell>
        </row>
        <row r="6558">
          <cell r="A6558" t="str">
            <v>M02770</v>
          </cell>
          <cell r="KA6558">
            <v>1</v>
          </cell>
          <cell r="KB6558">
            <v>1</v>
          </cell>
          <cell r="KC6558">
            <v>450</v>
          </cell>
        </row>
        <row r="6559">
          <cell r="A6559" t="str">
            <v>M02788</v>
          </cell>
          <cell r="KA6559">
            <v>200</v>
          </cell>
          <cell r="KB6559">
            <v>15</v>
          </cell>
          <cell r="KC6559">
            <v>150</v>
          </cell>
        </row>
        <row r="6560">
          <cell r="A6560" t="str">
            <v>M02789</v>
          </cell>
          <cell r="KA6560">
            <v>250</v>
          </cell>
          <cell r="KB6560">
            <v>8</v>
          </cell>
          <cell r="KC6560">
            <v>150</v>
          </cell>
        </row>
        <row r="6561">
          <cell r="A6561" t="str">
            <v>M02812</v>
          </cell>
          <cell r="KA6561">
            <v>1</v>
          </cell>
          <cell r="KB6561">
            <v>1</v>
          </cell>
          <cell r="KC6561">
            <v>450</v>
          </cell>
        </row>
        <row r="6562">
          <cell r="A6562" t="str">
            <v>M02813</v>
          </cell>
          <cell r="KA6562">
            <v>50</v>
          </cell>
          <cell r="KB6562">
            <v>60</v>
          </cell>
          <cell r="KC6562">
            <v>150</v>
          </cell>
        </row>
        <row r="6563">
          <cell r="A6563" t="str">
            <v>M02814</v>
          </cell>
          <cell r="KA6563">
            <v>1</v>
          </cell>
          <cell r="KB6563">
            <v>1</v>
          </cell>
          <cell r="KC6563">
            <v>150</v>
          </cell>
        </row>
        <row r="6564">
          <cell r="A6564" t="str">
            <v>M02846</v>
          </cell>
          <cell r="KA6564">
            <v>200</v>
          </cell>
          <cell r="KB6564">
            <v>15</v>
          </cell>
          <cell r="KC6564">
            <v>150</v>
          </cell>
        </row>
        <row r="6565">
          <cell r="A6565" t="str">
            <v>M02847</v>
          </cell>
          <cell r="KA6565">
            <v>1</v>
          </cell>
          <cell r="KB6565">
            <v>1</v>
          </cell>
          <cell r="KC6565">
            <v>150</v>
          </cell>
        </row>
        <row r="6566">
          <cell r="A6566" t="str">
            <v>M02862</v>
          </cell>
          <cell r="KA6566">
            <v>1</v>
          </cell>
          <cell r="KB6566">
            <v>1</v>
          </cell>
          <cell r="KC6566">
            <v>150</v>
          </cell>
        </row>
        <row r="6567">
          <cell r="A6567" t="str">
            <v>M02863</v>
          </cell>
          <cell r="KA6567">
            <v>1</v>
          </cell>
          <cell r="KB6567">
            <v>1</v>
          </cell>
          <cell r="KC6567">
            <v>150</v>
          </cell>
        </row>
        <row r="6568">
          <cell r="A6568" t="str">
            <v>M02918</v>
          </cell>
          <cell r="KA6568">
            <v>1</v>
          </cell>
          <cell r="KB6568">
            <v>1</v>
          </cell>
          <cell r="KC6568">
            <v>450</v>
          </cell>
        </row>
        <row r="6569">
          <cell r="A6569" t="str">
            <v>M02951</v>
          </cell>
          <cell r="KA6569">
            <v>50</v>
          </cell>
          <cell r="KB6569">
            <v>18</v>
          </cell>
          <cell r="KC6569">
            <v>150</v>
          </cell>
        </row>
        <row r="6570">
          <cell r="A6570" t="str">
            <v>M02952</v>
          </cell>
          <cell r="KA6570">
            <v>100</v>
          </cell>
          <cell r="KB6570">
            <v>30</v>
          </cell>
          <cell r="KC6570">
            <v>150</v>
          </cell>
        </row>
        <row r="6571">
          <cell r="A6571" t="str">
            <v>M02953</v>
          </cell>
          <cell r="KA6571">
            <v>1</v>
          </cell>
          <cell r="KB6571">
            <v>1</v>
          </cell>
          <cell r="KC6571">
            <v>450</v>
          </cell>
        </row>
        <row r="6572">
          <cell r="A6572" t="str">
            <v>M02959</v>
          </cell>
          <cell r="KA6572">
            <v>50</v>
          </cell>
          <cell r="KB6572">
            <v>24</v>
          </cell>
          <cell r="KC6572">
            <v>150</v>
          </cell>
        </row>
        <row r="6573">
          <cell r="A6573" t="str">
            <v>M02949</v>
          </cell>
          <cell r="KA6573">
            <v>1</v>
          </cell>
          <cell r="KB6573">
            <v>1</v>
          </cell>
          <cell r="KC6573">
            <v>150</v>
          </cell>
        </row>
        <row r="6574">
          <cell r="A6574" t="str">
            <v>M02358</v>
          </cell>
          <cell r="KA6574">
            <v>1</v>
          </cell>
          <cell r="KB6574">
            <v>1</v>
          </cell>
          <cell r="KC6574">
            <v>150</v>
          </cell>
        </row>
        <row r="6575">
          <cell r="A6575" t="str">
            <v>M02519</v>
          </cell>
          <cell r="KA6575">
            <v>1</v>
          </cell>
          <cell r="KB6575">
            <v>1</v>
          </cell>
          <cell r="KC6575">
            <v>450</v>
          </cell>
        </row>
        <row r="6576">
          <cell r="A6576" t="str">
            <v>M02520</v>
          </cell>
          <cell r="KA6576">
            <v>1</v>
          </cell>
          <cell r="KB6576">
            <v>1</v>
          </cell>
          <cell r="KC6576">
            <v>450</v>
          </cell>
        </row>
        <row r="6577">
          <cell r="A6577" t="str">
            <v>M02608</v>
          </cell>
          <cell r="KA6577">
            <v>250</v>
          </cell>
          <cell r="KB6577">
            <v>12</v>
          </cell>
          <cell r="KC6577">
            <v>150</v>
          </cell>
        </row>
        <row r="6578">
          <cell r="A6578" t="str">
            <v>M02609</v>
          </cell>
          <cell r="KA6578">
            <v>250</v>
          </cell>
          <cell r="KB6578">
            <v>12</v>
          </cell>
          <cell r="KC6578">
            <v>150</v>
          </cell>
        </row>
        <row r="6579">
          <cell r="A6579" t="str">
            <v>M02541</v>
          </cell>
          <cell r="KA6579">
            <v>1</v>
          </cell>
          <cell r="KB6579">
            <v>1</v>
          </cell>
          <cell r="KC6579">
            <v>450</v>
          </cell>
        </row>
        <row r="6580">
          <cell r="A6580" t="str">
            <v>M02586</v>
          </cell>
          <cell r="KA6580">
            <v>1</v>
          </cell>
          <cell r="KB6580">
            <v>1</v>
          </cell>
          <cell r="KC6580">
            <v>150</v>
          </cell>
        </row>
        <row r="6581">
          <cell r="A6581" t="str">
            <v>M02651</v>
          </cell>
          <cell r="KA6581">
            <v>1</v>
          </cell>
          <cell r="KB6581">
            <v>1</v>
          </cell>
          <cell r="KC6581">
            <v>150</v>
          </cell>
        </row>
        <row r="6582">
          <cell r="A6582" t="str">
            <v>M02652</v>
          </cell>
          <cell r="KA6582">
            <v>1</v>
          </cell>
          <cell r="KB6582">
            <v>1</v>
          </cell>
          <cell r="KC6582">
            <v>150</v>
          </cell>
        </row>
        <row r="6583">
          <cell r="A6583" t="str">
            <v>M02664</v>
          </cell>
          <cell r="KA6583">
            <v>1</v>
          </cell>
          <cell r="KB6583">
            <v>1</v>
          </cell>
          <cell r="KC6583">
            <v>150</v>
          </cell>
        </row>
        <row r="6584">
          <cell r="A6584" t="str">
            <v>M02665</v>
          </cell>
          <cell r="KA6584">
            <v>1</v>
          </cell>
          <cell r="KB6584">
            <v>1</v>
          </cell>
          <cell r="KC6584">
            <v>150</v>
          </cell>
        </row>
        <row r="6585">
          <cell r="A6585" t="str">
            <v>M02683</v>
          </cell>
          <cell r="KA6585">
            <v>1</v>
          </cell>
          <cell r="KB6585">
            <v>1</v>
          </cell>
          <cell r="KC6585">
            <v>100</v>
          </cell>
        </row>
        <row r="6586">
          <cell r="A6586" t="str">
            <v>M04159</v>
          </cell>
          <cell r="KA6586">
            <v>1</v>
          </cell>
          <cell r="KB6586">
            <v>1</v>
          </cell>
          <cell r="KC6586">
            <v>220</v>
          </cell>
        </row>
        <row r="6587">
          <cell r="A6587" t="str">
            <v>M04173</v>
          </cell>
          <cell r="KA6587">
            <v>1</v>
          </cell>
          <cell r="KB6587">
            <v>1</v>
          </cell>
          <cell r="KC6587">
            <v>450</v>
          </cell>
        </row>
        <row r="6588">
          <cell r="A6588" t="str">
            <v>M04174</v>
          </cell>
          <cell r="KA6588">
            <v>1</v>
          </cell>
          <cell r="KB6588">
            <v>1</v>
          </cell>
          <cell r="KC6588">
            <v>450</v>
          </cell>
        </row>
        <row r="6589">
          <cell r="A6589" t="str">
            <v>M04056</v>
          </cell>
          <cell r="KA6589">
            <v>1</v>
          </cell>
          <cell r="KB6589">
            <v>1</v>
          </cell>
          <cell r="KC6589">
            <v>150</v>
          </cell>
        </row>
        <row r="6590">
          <cell r="A6590" t="str">
            <v>M04062</v>
          </cell>
          <cell r="KA6590">
            <v>1</v>
          </cell>
          <cell r="KB6590">
            <v>1</v>
          </cell>
          <cell r="KC6590">
            <v>150</v>
          </cell>
        </row>
        <row r="6591">
          <cell r="A6591" t="str">
            <v>M04063</v>
          </cell>
          <cell r="KA6591">
            <v>1</v>
          </cell>
          <cell r="KB6591">
            <v>1</v>
          </cell>
          <cell r="KC6591">
            <v>450</v>
          </cell>
        </row>
        <row r="6592">
          <cell r="A6592" t="str">
            <v>M04064</v>
          </cell>
          <cell r="KA6592">
            <v>1</v>
          </cell>
          <cell r="KB6592">
            <v>1</v>
          </cell>
          <cell r="KC6592">
            <v>450</v>
          </cell>
        </row>
        <row r="6593">
          <cell r="A6593" t="str">
            <v>M04065</v>
          </cell>
          <cell r="KA6593">
            <v>1</v>
          </cell>
          <cell r="KB6593">
            <v>1</v>
          </cell>
          <cell r="KC6593">
            <v>450</v>
          </cell>
        </row>
        <row r="6594">
          <cell r="A6594" t="str">
            <v>M04210</v>
          </cell>
          <cell r="KA6594">
            <v>1</v>
          </cell>
          <cell r="KB6594">
            <v>1</v>
          </cell>
          <cell r="KC6594">
            <v>450</v>
          </cell>
        </row>
        <row r="6595">
          <cell r="A6595" t="str">
            <v>M04211</v>
          </cell>
          <cell r="KA6595">
            <v>1</v>
          </cell>
          <cell r="KB6595">
            <v>1</v>
          </cell>
          <cell r="KC6595">
            <v>450</v>
          </cell>
        </row>
        <row r="6596">
          <cell r="A6596" t="str">
            <v>M04212</v>
          </cell>
          <cell r="KA6596">
            <v>1</v>
          </cell>
          <cell r="KB6596">
            <v>1</v>
          </cell>
          <cell r="KC6596">
            <v>450</v>
          </cell>
        </row>
        <row r="6597">
          <cell r="A6597" t="str">
            <v>M04213</v>
          </cell>
          <cell r="KA6597">
            <v>1</v>
          </cell>
          <cell r="KB6597">
            <v>1</v>
          </cell>
          <cell r="KC6597">
            <v>220</v>
          </cell>
        </row>
        <row r="6598">
          <cell r="A6598" t="str">
            <v>M04283</v>
          </cell>
          <cell r="KA6598">
            <v>1</v>
          </cell>
          <cell r="KB6598">
            <v>1</v>
          </cell>
          <cell r="KC6598">
            <v>450</v>
          </cell>
        </row>
        <row r="6599">
          <cell r="A6599" t="str">
            <v>M04284</v>
          </cell>
          <cell r="KA6599">
            <v>1</v>
          </cell>
          <cell r="KB6599">
            <v>1</v>
          </cell>
          <cell r="KC6599">
            <v>450</v>
          </cell>
        </row>
        <row r="6600">
          <cell r="A6600" t="str">
            <v>M04285</v>
          </cell>
          <cell r="KA6600">
            <v>1</v>
          </cell>
          <cell r="KB6600">
            <v>1</v>
          </cell>
          <cell r="KC6600">
            <v>450</v>
          </cell>
        </row>
        <row r="6601">
          <cell r="A6601" t="str">
            <v>M04286</v>
          </cell>
          <cell r="KA6601">
            <v>1</v>
          </cell>
          <cell r="KB6601">
            <v>1</v>
          </cell>
          <cell r="KC6601">
            <v>450</v>
          </cell>
        </row>
        <row r="6602">
          <cell r="A6602" t="str">
            <v>M04287</v>
          </cell>
          <cell r="KA6602">
            <v>1</v>
          </cell>
          <cell r="KB6602">
            <v>1</v>
          </cell>
          <cell r="KC6602">
            <v>450</v>
          </cell>
        </row>
        <row r="6603">
          <cell r="A6603" t="str">
            <v>M04299</v>
          </cell>
          <cell r="KA6603">
            <v>100</v>
          </cell>
          <cell r="KB6603">
            <v>30</v>
          </cell>
          <cell r="KC6603">
            <v>150</v>
          </cell>
        </row>
        <row r="6604">
          <cell r="A6604" t="str">
            <v>M04293</v>
          </cell>
          <cell r="KA6604">
            <v>1</v>
          </cell>
          <cell r="KB6604">
            <v>1</v>
          </cell>
          <cell r="KC6604">
            <v>450</v>
          </cell>
        </row>
        <row r="6605">
          <cell r="A6605" t="str">
            <v>M04294</v>
          </cell>
          <cell r="KA6605">
            <v>100</v>
          </cell>
          <cell r="KB6605">
            <v>20</v>
          </cell>
          <cell r="KC6605">
            <v>150</v>
          </cell>
        </row>
        <row r="6606">
          <cell r="A6606" t="str">
            <v>M04295</v>
          </cell>
          <cell r="KA6606">
            <v>1</v>
          </cell>
          <cell r="KB6606">
            <v>1</v>
          </cell>
          <cell r="KC6606">
            <v>450</v>
          </cell>
        </row>
        <row r="6607">
          <cell r="A6607" t="str">
            <v>M14342</v>
          </cell>
          <cell r="KA6607">
            <v>1</v>
          </cell>
          <cell r="KB6607">
            <v>1</v>
          </cell>
          <cell r="KC6607">
            <v>450</v>
          </cell>
        </row>
        <row r="6608">
          <cell r="A6608" t="str">
            <v>M14343</v>
          </cell>
          <cell r="KA6608">
            <v>1</v>
          </cell>
          <cell r="KB6608">
            <v>1</v>
          </cell>
          <cell r="KC6608">
            <v>450</v>
          </cell>
        </row>
        <row r="6609">
          <cell r="A6609" t="str">
            <v>M14344</v>
          </cell>
          <cell r="KA6609">
            <v>1</v>
          </cell>
          <cell r="KB6609">
            <v>1</v>
          </cell>
          <cell r="KC6609">
            <v>450</v>
          </cell>
        </row>
        <row r="6610">
          <cell r="A6610" t="str">
            <v>M14346</v>
          </cell>
          <cell r="KA6610">
            <v>1</v>
          </cell>
          <cell r="KB6610">
            <v>1</v>
          </cell>
          <cell r="KC6610">
            <v>450</v>
          </cell>
        </row>
        <row r="6611">
          <cell r="A6611" t="str">
            <v>M14347</v>
          </cell>
          <cell r="KA6611">
            <v>1</v>
          </cell>
          <cell r="KB6611">
            <v>1</v>
          </cell>
          <cell r="KC6611">
            <v>450</v>
          </cell>
        </row>
        <row r="6612">
          <cell r="A6612" t="str">
            <v>M14348</v>
          </cell>
          <cell r="KA6612">
            <v>1</v>
          </cell>
          <cell r="KB6612">
            <v>1</v>
          </cell>
          <cell r="KC6612">
            <v>450</v>
          </cell>
        </row>
        <row r="6613">
          <cell r="A6613" t="str">
            <v>M14349</v>
          </cell>
          <cell r="KA6613">
            <v>1</v>
          </cell>
          <cell r="KB6613">
            <v>1</v>
          </cell>
          <cell r="KC6613">
            <v>450</v>
          </cell>
        </row>
        <row r="6614">
          <cell r="A6614" t="str">
            <v>M14350</v>
          </cell>
          <cell r="KA6614">
            <v>1</v>
          </cell>
          <cell r="KB6614">
            <v>1</v>
          </cell>
          <cell r="KC6614">
            <v>450</v>
          </cell>
        </row>
        <row r="6615">
          <cell r="A6615" t="str">
            <v>M50001</v>
          </cell>
          <cell r="KA6615">
            <v>1</v>
          </cell>
          <cell r="KB6615">
            <v>1</v>
          </cell>
          <cell r="KC6615">
            <v>450</v>
          </cell>
        </row>
        <row r="6616">
          <cell r="A6616" t="str">
            <v>M50002</v>
          </cell>
          <cell r="KA6616">
            <v>1</v>
          </cell>
          <cell r="KB6616">
            <v>1</v>
          </cell>
          <cell r="KC6616">
            <v>450</v>
          </cell>
        </row>
        <row r="6617">
          <cell r="A6617" t="str">
            <v>M14352</v>
          </cell>
          <cell r="KA6617">
            <v>1</v>
          </cell>
          <cell r="KB6617">
            <v>1</v>
          </cell>
          <cell r="KC6617">
            <v>450</v>
          </cell>
        </row>
        <row r="6618">
          <cell r="A6618" t="str">
            <v>M14353</v>
          </cell>
          <cell r="KA6618">
            <v>1</v>
          </cell>
          <cell r="KB6618">
            <v>1</v>
          </cell>
          <cell r="KC6618">
            <v>450</v>
          </cell>
        </row>
        <row r="6619">
          <cell r="A6619" t="str">
            <v>M14354</v>
          </cell>
          <cell r="KA6619">
            <v>1</v>
          </cell>
          <cell r="KB6619">
            <v>1</v>
          </cell>
          <cell r="KC6619">
            <v>450</v>
          </cell>
        </row>
        <row r="6620">
          <cell r="A6620" t="str">
            <v>M14355</v>
          </cell>
          <cell r="KA6620">
            <v>1</v>
          </cell>
          <cell r="KB6620">
            <v>1</v>
          </cell>
          <cell r="KC6620">
            <v>450</v>
          </cell>
        </row>
        <row r="6621">
          <cell r="A6621" t="str">
            <v>A00008</v>
          </cell>
          <cell r="KA6621">
            <v>1</v>
          </cell>
          <cell r="KB6621">
            <v>1</v>
          </cell>
          <cell r="KC6621">
            <v>150</v>
          </cell>
        </row>
        <row r="6622">
          <cell r="A6622" t="str">
            <v>A00002</v>
          </cell>
          <cell r="KA6622">
            <v>1</v>
          </cell>
          <cell r="KB6622">
            <v>1</v>
          </cell>
          <cell r="KC6622">
            <v>450</v>
          </cell>
        </row>
        <row r="6623">
          <cell r="A6623" t="str">
            <v>M50019</v>
          </cell>
          <cell r="KA6623">
            <v>1</v>
          </cell>
          <cell r="KB6623">
            <v>1</v>
          </cell>
          <cell r="KC6623">
            <v>450</v>
          </cell>
        </row>
        <row r="6624">
          <cell r="A6624" t="str">
            <v>M04296</v>
          </cell>
          <cell r="KA6624">
            <v>1</v>
          </cell>
          <cell r="KB6624">
            <v>1</v>
          </cell>
          <cell r="KC6624">
            <v>450</v>
          </cell>
        </row>
        <row r="6625">
          <cell r="A6625" t="str">
            <v>M04297</v>
          </cell>
          <cell r="KA6625">
            <v>1</v>
          </cell>
          <cell r="KB6625">
            <v>1</v>
          </cell>
          <cell r="KC6625">
            <v>450</v>
          </cell>
        </row>
        <row r="6626">
          <cell r="A6626" t="str">
            <v>M04351</v>
          </cell>
          <cell r="KA6626">
            <v>100</v>
          </cell>
          <cell r="KB6626">
            <v>20</v>
          </cell>
          <cell r="KC6626">
            <v>12</v>
          </cell>
        </row>
        <row r="6627">
          <cell r="A6627" t="str">
            <v>M04278</v>
          </cell>
          <cell r="KA6627">
            <v>250</v>
          </cell>
          <cell r="KB6627">
            <v>12</v>
          </cell>
          <cell r="KC6627">
            <v>20</v>
          </cell>
        </row>
        <row r="6628">
          <cell r="A6628" t="str">
            <v>M04264</v>
          </cell>
          <cell r="KA6628">
            <v>1</v>
          </cell>
          <cell r="KB6628">
            <v>1</v>
          </cell>
          <cell r="KC6628">
            <v>450</v>
          </cell>
        </row>
        <row r="6629">
          <cell r="A6629" t="str">
            <v>M04057</v>
          </cell>
          <cell r="KA6629">
            <v>1</v>
          </cell>
          <cell r="KB6629">
            <v>1</v>
          </cell>
          <cell r="KC6629">
            <v>150</v>
          </cell>
        </row>
        <row r="6630">
          <cell r="A6630" t="str">
            <v>M04026</v>
          </cell>
          <cell r="KA6630">
            <v>200</v>
          </cell>
          <cell r="KB6630">
            <v>15</v>
          </cell>
          <cell r="KC6630">
            <v>500</v>
          </cell>
        </row>
        <row r="6631">
          <cell r="A6631" t="str">
            <v>M04178</v>
          </cell>
          <cell r="KA6631">
            <v>250</v>
          </cell>
          <cell r="KB6631">
            <v>36</v>
          </cell>
          <cell r="KC6631">
            <v>20</v>
          </cell>
        </row>
        <row r="6632">
          <cell r="A6632" t="str">
            <v>M04132</v>
          </cell>
          <cell r="KA6632">
            <v>200</v>
          </cell>
          <cell r="KB6632">
            <v>15</v>
          </cell>
          <cell r="KC6632">
            <v>16</v>
          </cell>
        </row>
        <row r="6633">
          <cell r="A6633" t="str">
            <v>m04133</v>
          </cell>
          <cell r="KA6633">
            <v>250</v>
          </cell>
          <cell r="KB6633">
            <v>12</v>
          </cell>
          <cell r="KC6633">
            <v>500</v>
          </cell>
        </row>
        <row r="6634">
          <cell r="A6634" t="str">
            <v>M05397</v>
          </cell>
          <cell r="KA6634">
            <v>250</v>
          </cell>
          <cell r="KB6634">
            <v>12</v>
          </cell>
          <cell r="KC6634">
            <v>20</v>
          </cell>
        </row>
        <row r="6635">
          <cell r="A6635" t="str">
            <v>M05400</v>
          </cell>
          <cell r="KA6635">
            <v>250</v>
          </cell>
          <cell r="KB6635">
            <v>8</v>
          </cell>
          <cell r="KC6635">
            <v>15</v>
          </cell>
        </row>
        <row r="6636">
          <cell r="A6636" t="str">
            <v>M02662</v>
          </cell>
          <cell r="KA6636">
            <v>50</v>
          </cell>
          <cell r="KB6636">
            <v>20</v>
          </cell>
          <cell r="KC6636">
            <v>450</v>
          </cell>
        </row>
        <row r="6637">
          <cell r="A6637" t="str">
            <v>M02610</v>
          </cell>
          <cell r="KA6637">
            <v>1</v>
          </cell>
          <cell r="KB6637">
            <v>30</v>
          </cell>
          <cell r="KC6637">
            <v>24</v>
          </cell>
        </row>
        <row r="6638">
          <cell r="A6638" t="str">
            <v>M03613</v>
          </cell>
          <cell r="KA6638">
            <v>1</v>
          </cell>
          <cell r="KB6638">
            <v>1</v>
          </cell>
          <cell r="KC6638">
            <v>450</v>
          </cell>
        </row>
        <row r="6639">
          <cell r="A6639" t="str">
            <v>M01936</v>
          </cell>
          <cell r="KA6639">
            <v>1</v>
          </cell>
          <cell r="KB6639">
            <v>1</v>
          </cell>
          <cell r="KC6639">
            <v>150</v>
          </cell>
        </row>
        <row r="6640">
          <cell r="A6640" t="str">
            <v>M01819</v>
          </cell>
          <cell r="KA6640">
            <v>1</v>
          </cell>
          <cell r="KB6640">
            <v>1</v>
          </cell>
          <cell r="KC6640">
            <v>150</v>
          </cell>
        </row>
        <row r="6641">
          <cell r="A6641" t="str">
            <v>M01599</v>
          </cell>
          <cell r="KA6641">
            <v>250</v>
          </cell>
          <cell r="KB6641">
            <v>12</v>
          </cell>
          <cell r="KC6641">
            <v>150</v>
          </cell>
        </row>
        <row r="6642">
          <cell r="A6642" t="str">
            <v>M01658</v>
          </cell>
          <cell r="KA6642">
            <v>1</v>
          </cell>
          <cell r="KB6642">
            <v>1</v>
          </cell>
          <cell r="KC6642">
            <v>150</v>
          </cell>
        </row>
        <row r="6643">
          <cell r="A6643" t="str">
            <v>M02356</v>
          </cell>
          <cell r="KA6643">
            <v>1</v>
          </cell>
          <cell r="KB6643">
            <v>1</v>
          </cell>
          <cell r="KC6643">
            <v>150</v>
          </cell>
        </row>
        <row r="6644">
          <cell r="A6644" t="str">
            <v>M02166</v>
          </cell>
          <cell r="KA6644">
            <v>1</v>
          </cell>
          <cell r="KB6644">
            <v>1</v>
          </cell>
          <cell r="KC6644">
            <v>150</v>
          </cell>
        </row>
        <row r="6645">
          <cell r="A6645" t="str">
            <v>M02208</v>
          </cell>
          <cell r="KA6645">
            <v>1</v>
          </cell>
          <cell r="KB6645">
            <v>1</v>
          </cell>
          <cell r="KC6645">
            <v>150</v>
          </cell>
        </row>
        <row r="6646">
          <cell r="A6646" t="str">
            <v>M01472</v>
          </cell>
          <cell r="KA6646">
            <v>1</v>
          </cell>
          <cell r="KB6646">
            <v>1</v>
          </cell>
          <cell r="KC6646">
            <v>150</v>
          </cell>
        </row>
        <row r="6647">
          <cell r="A6647" t="str">
            <v>M01217</v>
          </cell>
          <cell r="KA6647">
            <v>1</v>
          </cell>
          <cell r="KB6647">
            <v>1</v>
          </cell>
          <cell r="KC6647">
            <v>150</v>
          </cell>
        </row>
        <row r="6648">
          <cell r="A6648" t="str">
            <v>M01190</v>
          </cell>
          <cell r="KA6648">
            <v>1</v>
          </cell>
          <cell r="KB6648">
            <v>1</v>
          </cell>
          <cell r="KC6648">
            <v>150</v>
          </cell>
        </row>
        <row r="6649">
          <cell r="A6649" t="str">
            <v>M00300</v>
          </cell>
          <cell r="KA6649">
            <v>1</v>
          </cell>
          <cell r="KB6649">
            <v>1</v>
          </cell>
          <cell r="KC6649">
            <v>160</v>
          </cell>
        </row>
        <row r="6650">
          <cell r="A6650" t="str">
            <v>M00310</v>
          </cell>
          <cell r="KA6650">
            <v>250</v>
          </cell>
          <cell r="KB6650">
            <v>12</v>
          </cell>
          <cell r="KC6650">
            <v>150</v>
          </cell>
        </row>
        <row r="6651">
          <cell r="A6651" t="str">
            <v>M02682</v>
          </cell>
          <cell r="KA6651">
            <v>1</v>
          </cell>
          <cell r="KB6651">
            <v>1</v>
          </cell>
          <cell r="KC6651">
            <v>100</v>
          </cell>
        </row>
        <row r="6652">
          <cell r="A6652" t="str">
            <v>M02769</v>
          </cell>
          <cell r="KA6652">
            <v>1</v>
          </cell>
          <cell r="KB6652">
            <v>1</v>
          </cell>
          <cell r="KC6652">
            <v>450</v>
          </cell>
        </row>
        <row r="6653">
          <cell r="A6653" t="str">
            <v>M02742</v>
          </cell>
          <cell r="KA6653">
            <v>1</v>
          </cell>
          <cell r="KB6653">
            <v>1</v>
          </cell>
          <cell r="KC6653">
            <v>100</v>
          </cell>
        </row>
        <row r="6654">
          <cell r="A6654" t="str">
            <v>M02786</v>
          </cell>
          <cell r="KA6654">
            <v>200</v>
          </cell>
          <cell r="KB6654">
            <v>15</v>
          </cell>
          <cell r="KC6654">
            <v>150</v>
          </cell>
        </row>
        <row r="6655">
          <cell r="A6655" t="str">
            <v>M02787</v>
          </cell>
          <cell r="KA6655">
            <v>1</v>
          </cell>
          <cell r="KB6655">
            <v>1</v>
          </cell>
          <cell r="KC6655">
            <v>150</v>
          </cell>
        </row>
        <row r="6656">
          <cell r="A6656" t="str">
            <v>M02919</v>
          </cell>
          <cell r="KA6656">
            <v>200</v>
          </cell>
          <cell r="KB6656">
            <v>15</v>
          </cell>
          <cell r="KC6656">
            <v>150</v>
          </cell>
        </row>
        <row r="6657">
          <cell r="A6657" t="str">
            <v>M02653</v>
          </cell>
          <cell r="KA6657">
            <v>1</v>
          </cell>
          <cell r="KB6657">
            <v>1</v>
          </cell>
          <cell r="KC6657">
            <v>150</v>
          </cell>
        </row>
        <row r="6658">
          <cell r="A6658" t="str">
            <v>M02661</v>
          </cell>
          <cell r="KA6658">
            <v>250</v>
          </cell>
          <cell r="KB6658">
            <v>8</v>
          </cell>
          <cell r="KC6658">
            <v>150</v>
          </cell>
        </row>
        <row r="6659">
          <cell r="A6659" t="str">
            <v>M02468</v>
          </cell>
          <cell r="KA6659">
            <v>1</v>
          </cell>
          <cell r="KB6659">
            <v>1</v>
          </cell>
          <cell r="KC6659">
            <v>450</v>
          </cell>
        </row>
        <row r="6660">
          <cell r="A6660" t="str">
            <v>M04024</v>
          </cell>
          <cell r="KA6660">
            <v>1</v>
          </cell>
          <cell r="KB6660">
            <v>1</v>
          </cell>
          <cell r="KC6660">
            <v>450</v>
          </cell>
        </row>
        <row r="6661">
          <cell r="A6661" t="str">
            <v>M04025</v>
          </cell>
          <cell r="KA6661">
            <v>1</v>
          </cell>
          <cell r="KB6661">
            <v>1</v>
          </cell>
          <cell r="KC6661">
            <v>450</v>
          </cell>
        </row>
        <row r="6662">
          <cell r="A6662" t="str">
            <v>M03612</v>
          </cell>
          <cell r="KA6662">
            <v>1</v>
          </cell>
          <cell r="KB6662">
            <v>1</v>
          </cell>
          <cell r="KC6662">
            <v>450</v>
          </cell>
        </row>
        <row r="6663">
          <cell r="A6663" t="str">
            <v>M03371</v>
          </cell>
          <cell r="KA6663">
            <v>1</v>
          </cell>
          <cell r="KB6663">
            <v>1</v>
          </cell>
          <cell r="KC6663">
            <v>450</v>
          </cell>
        </row>
        <row r="6664">
          <cell r="A6664" t="str">
            <v>M03372</v>
          </cell>
          <cell r="KA6664">
            <v>1</v>
          </cell>
          <cell r="KB6664">
            <v>1</v>
          </cell>
          <cell r="KC6664">
            <v>450</v>
          </cell>
        </row>
        <row r="6665">
          <cell r="A6665" t="str">
            <v>M04018</v>
          </cell>
          <cell r="KA6665">
            <v>1</v>
          </cell>
          <cell r="KB6665">
            <v>1</v>
          </cell>
          <cell r="KC6665">
            <v>450</v>
          </cell>
        </row>
        <row r="6666">
          <cell r="A6666" t="str">
            <v>M04019</v>
          </cell>
          <cell r="KA6666">
            <v>1</v>
          </cell>
          <cell r="KB6666">
            <v>1</v>
          </cell>
          <cell r="KC6666">
            <v>450</v>
          </cell>
        </row>
        <row r="6667">
          <cell r="A6667" t="str">
            <v>M50016</v>
          </cell>
          <cell r="KA6667">
            <v>1</v>
          </cell>
          <cell r="KB6667">
            <v>1</v>
          </cell>
          <cell r="KC6667">
            <v>450</v>
          </cell>
        </row>
        <row r="6668">
          <cell r="A6668" t="str">
            <v>M14351</v>
          </cell>
          <cell r="KA6668">
            <v>1</v>
          </cell>
          <cell r="KB6668">
            <v>1</v>
          </cell>
          <cell r="KC6668">
            <v>450</v>
          </cell>
        </row>
        <row r="6669">
          <cell r="A6669" t="str">
            <v>M00313</v>
          </cell>
          <cell r="KA6669">
            <v>1</v>
          </cell>
          <cell r="KB6669">
            <v>1</v>
          </cell>
          <cell r="KC6669">
            <v>150</v>
          </cell>
        </row>
        <row r="6670">
          <cell r="A6670" t="str">
            <v>M00316</v>
          </cell>
          <cell r="KA6670">
            <v>1</v>
          </cell>
          <cell r="KB6670">
            <v>1</v>
          </cell>
          <cell r="KC6670">
            <v>150</v>
          </cell>
        </row>
        <row r="6671">
          <cell r="A6671" t="str">
            <v>M00321</v>
          </cell>
          <cell r="KA6671">
            <v>1</v>
          </cell>
          <cell r="KB6671">
            <v>1</v>
          </cell>
          <cell r="KC6671">
            <v>150</v>
          </cell>
        </row>
        <row r="6672">
          <cell r="A6672" t="str">
            <v>M00323</v>
          </cell>
          <cell r="KA6672">
            <v>1</v>
          </cell>
          <cell r="KB6672">
            <v>1</v>
          </cell>
          <cell r="KC6672">
            <v>150</v>
          </cell>
        </row>
        <row r="6673">
          <cell r="A6673" t="str">
            <v>M00326</v>
          </cell>
          <cell r="KA6673">
            <v>1</v>
          </cell>
          <cell r="KB6673">
            <v>1</v>
          </cell>
          <cell r="KC6673">
            <v>150</v>
          </cell>
        </row>
        <row r="6674">
          <cell r="A6674" t="str">
            <v>M01191</v>
          </cell>
          <cell r="KA6674">
            <v>1</v>
          </cell>
          <cell r="KB6674">
            <v>1</v>
          </cell>
          <cell r="KC6674">
            <v>150</v>
          </cell>
        </row>
        <row r="6675">
          <cell r="A6675" t="str">
            <v>M01222</v>
          </cell>
          <cell r="KA6675">
            <v>250</v>
          </cell>
          <cell r="KB6675">
            <v>12</v>
          </cell>
          <cell r="KC6675">
            <v>150</v>
          </cell>
        </row>
        <row r="6676">
          <cell r="A6676" t="str">
            <v>M02209</v>
          </cell>
          <cell r="KA6676">
            <v>1</v>
          </cell>
          <cell r="KB6676">
            <v>1</v>
          </cell>
          <cell r="KC6676">
            <v>150</v>
          </cell>
        </row>
        <row r="6677">
          <cell r="A6677" t="str">
            <v>M02210</v>
          </cell>
          <cell r="KA6677">
            <v>1</v>
          </cell>
          <cell r="KB6677">
            <v>1</v>
          </cell>
          <cell r="KC6677">
            <v>150</v>
          </cell>
        </row>
        <row r="6678">
          <cell r="A6678" t="str">
            <v>M02168</v>
          </cell>
          <cell r="KA6678">
            <v>1</v>
          </cell>
          <cell r="KB6678">
            <v>1</v>
          </cell>
          <cell r="KC6678">
            <v>150</v>
          </cell>
        </row>
        <row r="6679">
          <cell r="A6679" t="str">
            <v>M02100</v>
          </cell>
          <cell r="KA6679">
            <v>1</v>
          </cell>
          <cell r="KB6679">
            <v>1</v>
          </cell>
          <cell r="KC6679">
            <v>450</v>
          </cell>
        </row>
        <row r="6680">
          <cell r="A6680" t="str">
            <v>M02101</v>
          </cell>
          <cell r="KA6680">
            <v>1</v>
          </cell>
          <cell r="KB6680">
            <v>1</v>
          </cell>
          <cell r="KC6680">
            <v>450</v>
          </cell>
        </row>
        <row r="6681">
          <cell r="A6681" t="str">
            <v>M02095</v>
          </cell>
          <cell r="KA6681">
            <v>1</v>
          </cell>
          <cell r="KB6681">
            <v>1</v>
          </cell>
          <cell r="KC6681">
            <v>450</v>
          </cell>
        </row>
        <row r="6682">
          <cell r="A6682" t="str">
            <v>M02096</v>
          </cell>
          <cell r="KA6682">
            <v>1</v>
          </cell>
          <cell r="KB6682">
            <v>1</v>
          </cell>
          <cell r="KC6682">
            <v>450</v>
          </cell>
        </row>
        <row r="6683">
          <cell r="A6683" t="str">
            <v>M02357</v>
          </cell>
          <cell r="KA6683">
            <v>1</v>
          </cell>
          <cell r="KB6683">
            <v>1</v>
          </cell>
          <cell r="KC6683">
            <v>450</v>
          </cell>
        </row>
        <row r="6684">
          <cell r="A6684" t="str">
            <v>M02352</v>
          </cell>
          <cell r="KA6684">
            <v>1</v>
          </cell>
          <cell r="KB6684">
            <v>1</v>
          </cell>
          <cell r="KC6684">
            <v>150</v>
          </cell>
        </row>
        <row r="6685">
          <cell r="A6685" t="str">
            <v>M02284</v>
          </cell>
          <cell r="KA6685">
            <v>1</v>
          </cell>
          <cell r="KB6685">
            <v>1</v>
          </cell>
          <cell r="KC6685">
            <v>150</v>
          </cell>
        </row>
        <row r="6686">
          <cell r="A6686" t="str">
            <v>M02268</v>
          </cell>
          <cell r="KA6686">
            <v>1</v>
          </cell>
          <cell r="KB6686">
            <v>1</v>
          </cell>
          <cell r="KC6686">
            <v>150</v>
          </cell>
        </row>
        <row r="6687">
          <cell r="A6687" t="str">
            <v>M02269</v>
          </cell>
          <cell r="KA6687">
            <v>200</v>
          </cell>
          <cell r="KB6687">
            <v>15</v>
          </cell>
          <cell r="KC6687">
            <v>150</v>
          </cell>
        </row>
        <row r="6688">
          <cell r="A6688" t="str">
            <v>M01663</v>
          </cell>
          <cell r="KA6688">
            <v>1</v>
          </cell>
          <cell r="KB6688">
            <v>1</v>
          </cell>
          <cell r="KC6688">
            <v>150</v>
          </cell>
        </row>
        <row r="6689">
          <cell r="A6689" t="str">
            <v>M01820</v>
          </cell>
          <cell r="KA6689">
            <v>1</v>
          </cell>
          <cell r="KB6689">
            <v>1</v>
          </cell>
          <cell r="KC6689">
            <v>150</v>
          </cell>
        </row>
        <row r="6690">
          <cell r="A6690" t="str">
            <v>M01821</v>
          </cell>
          <cell r="KA6690">
            <v>50</v>
          </cell>
          <cell r="KB6690">
            <v>18</v>
          </cell>
          <cell r="KC6690">
            <v>150</v>
          </cell>
        </row>
        <row r="6691">
          <cell r="A6691" t="str">
            <v>M01822</v>
          </cell>
          <cell r="KA6691">
            <v>1</v>
          </cell>
          <cell r="KB6691">
            <v>1</v>
          </cell>
          <cell r="KC6691">
            <v>150</v>
          </cell>
        </row>
        <row r="6692">
          <cell r="A6692" t="str">
            <v>M01933</v>
          </cell>
          <cell r="KA6692">
            <v>1</v>
          </cell>
          <cell r="KB6692">
            <v>1</v>
          </cell>
          <cell r="KC6692">
            <v>450</v>
          </cell>
        </row>
        <row r="6693">
          <cell r="A6693" t="str">
            <v>M01934</v>
          </cell>
          <cell r="KA6693">
            <v>1</v>
          </cell>
          <cell r="KB6693">
            <v>1</v>
          </cell>
          <cell r="KC6693">
            <v>450</v>
          </cell>
        </row>
        <row r="6694">
          <cell r="A6694" t="str">
            <v>M01935</v>
          </cell>
          <cell r="KA6694">
            <v>1</v>
          </cell>
          <cell r="KB6694">
            <v>1</v>
          </cell>
          <cell r="KC6694">
            <v>450</v>
          </cell>
        </row>
        <row r="6695">
          <cell r="A6695" t="str">
            <v>M04298</v>
          </cell>
          <cell r="KA6695">
            <v>1</v>
          </cell>
          <cell r="KB6695">
            <v>1</v>
          </cell>
          <cell r="KC6695">
            <v>150</v>
          </cell>
        </row>
        <row r="6696">
          <cell r="A6696" t="str">
            <v>M03615</v>
          </cell>
          <cell r="KA6696">
            <v>1</v>
          </cell>
          <cell r="KB6696">
            <v>1</v>
          </cell>
          <cell r="KC6696">
            <v>150</v>
          </cell>
        </row>
        <row r="6697">
          <cell r="A6697" t="str">
            <v>M04069</v>
          </cell>
          <cell r="KA6697">
            <v>1</v>
          </cell>
          <cell r="KB6697">
            <v>1</v>
          </cell>
          <cell r="KC6697">
            <v>150</v>
          </cell>
        </row>
        <row r="6698">
          <cell r="A6698" t="str">
            <v>M04070</v>
          </cell>
          <cell r="KA6698">
            <v>1</v>
          </cell>
          <cell r="KB6698">
            <v>1</v>
          </cell>
          <cell r="KC6698">
            <v>150</v>
          </cell>
        </row>
        <row r="6699">
          <cell r="A6699" t="str">
            <v>M04071</v>
          </cell>
          <cell r="KA6699">
            <v>1</v>
          </cell>
          <cell r="KB6699">
            <v>1</v>
          </cell>
          <cell r="KC6699">
            <v>150</v>
          </cell>
        </row>
        <row r="6700">
          <cell r="A6700" t="str">
            <v>M04072</v>
          </cell>
          <cell r="KA6700">
            <v>1</v>
          </cell>
          <cell r="KB6700">
            <v>1</v>
          </cell>
          <cell r="KC6700">
            <v>150</v>
          </cell>
        </row>
        <row r="6701">
          <cell r="A6701" t="str">
            <v>M25508</v>
          </cell>
          <cell r="KA6701">
            <v>1</v>
          </cell>
          <cell r="KB6701">
            <v>1</v>
          </cell>
          <cell r="KC6701">
            <v>450</v>
          </cell>
        </row>
        <row r="6702">
          <cell r="A6702" t="str">
            <v>M26028</v>
          </cell>
          <cell r="KA6702">
            <v>1</v>
          </cell>
          <cell r="KB6702">
            <v>1</v>
          </cell>
          <cell r="KC6702">
            <v>150</v>
          </cell>
        </row>
        <row r="6703">
          <cell r="A6703" t="str">
            <v>M26101</v>
          </cell>
          <cell r="KA6703">
            <v>1</v>
          </cell>
          <cell r="KB6703">
            <v>1</v>
          </cell>
          <cell r="KC6703">
            <v>150</v>
          </cell>
        </row>
        <row r="6704">
          <cell r="A6704" t="str">
            <v>M27273</v>
          </cell>
          <cell r="KA6704">
            <v>1</v>
          </cell>
          <cell r="KB6704">
            <v>1</v>
          </cell>
          <cell r="KC6704">
            <v>150</v>
          </cell>
        </row>
        <row r="6705">
          <cell r="A6705" t="str">
            <v>M27353</v>
          </cell>
          <cell r="KA6705">
            <v>1</v>
          </cell>
          <cell r="KB6705">
            <v>1</v>
          </cell>
          <cell r="KC6705">
            <v>450</v>
          </cell>
        </row>
        <row r="6706">
          <cell r="A6706" t="str">
            <v>M27451</v>
          </cell>
          <cell r="KA6706">
            <v>1</v>
          </cell>
          <cell r="KB6706">
            <v>1</v>
          </cell>
          <cell r="KC6706">
            <v>150</v>
          </cell>
        </row>
        <row r="6707">
          <cell r="A6707" t="str">
            <v>M27505</v>
          </cell>
          <cell r="KA6707">
            <v>1</v>
          </cell>
          <cell r="KB6707">
            <v>1</v>
          </cell>
          <cell r="KC6707">
            <v>150</v>
          </cell>
        </row>
        <row r="6708">
          <cell r="A6708" t="str">
            <v>M27536</v>
          </cell>
          <cell r="KA6708">
            <v>1</v>
          </cell>
          <cell r="KB6708">
            <v>1</v>
          </cell>
          <cell r="KC6708">
            <v>150</v>
          </cell>
        </row>
        <row r="6709">
          <cell r="A6709" t="str">
            <v>M27704</v>
          </cell>
          <cell r="KA6709">
            <v>1</v>
          </cell>
          <cell r="KB6709">
            <v>1</v>
          </cell>
          <cell r="KC6709">
            <v>450</v>
          </cell>
        </row>
        <row r="6710">
          <cell r="A6710" t="str">
            <v>M28241</v>
          </cell>
          <cell r="KA6710">
            <v>1</v>
          </cell>
          <cell r="KB6710">
            <v>1</v>
          </cell>
          <cell r="KC6710">
            <v>150</v>
          </cell>
        </row>
        <row r="6711">
          <cell r="A6711" t="str">
            <v>M28315</v>
          </cell>
          <cell r="KA6711">
            <v>1</v>
          </cell>
          <cell r="KB6711">
            <v>1</v>
          </cell>
          <cell r="KC6711">
            <v>450</v>
          </cell>
        </row>
        <row r="6712">
          <cell r="A6712" t="str">
            <v>M28564</v>
          </cell>
          <cell r="KA6712">
            <v>1</v>
          </cell>
          <cell r="KB6712">
            <v>1</v>
          </cell>
          <cell r="KC6712">
            <v>450</v>
          </cell>
        </row>
        <row r="6713">
          <cell r="A6713" t="str">
            <v>M28793</v>
          </cell>
          <cell r="KA6713">
            <v>1</v>
          </cell>
          <cell r="KB6713">
            <v>1</v>
          </cell>
          <cell r="KC6713">
            <v>450</v>
          </cell>
        </row>
        <row r="6714">
          <cell r="A6714" t="str">
            <v>M28855</v>
          </cell>
          <cell r="KA6714">
            <v>1</v>
          </cell>
          <cell r="KB6714">
            <v>1</v>
          </cell>
          <cell r="KC6714">
            <v>150</v>
          </cell>
        </row>
        <row r="6715">
          <cell r="A6715" t="str">
            <v>M28937</v>
          </cell>
          <cell r="KA6715">
            <v>1</v>
          </cell>
          <cell r="KB6715">
            <v>1</v>
          </cell>
          <cell r="KC6715">
            <v>150</v>
          </cell>
        </row>
        <row r="6716">
          <cell r="A6716" t="str">
            <v>M29300</v>
          </cell>
          <cell r="KA6716">
            <v>1</v>
          </cell>
          <cell r="KB6716">
            <v>1</v>
          </cell>
          <cell r="KC6716">
            <v>150</v>
          </cell>
        </row>
        <row r="6717">
          <cell r="A6717" t="str">
            <v>M29488</v>
          </cell>
          <cell r="KA6717">
            <v>1</v>
          </cell>
          <cell r="KB6717">
            <v>1</v>
          </cell>
          <cell r="KC6717">
            <v>150</v>
          </cell>
        </row>
        <row r="6718">
          <cell r="A6718" t="str">
            <v>M29726</v>
          </cell>
          <cell r="KA6718">
            <v>1</v>
          </cell>
          <cell r="KB6718">
            <v>1</v>
          </cell>
          <cell r="KC6718">
            <v>450</v>
          </cell>
        </row>
        <row r="6719">
          <cell r="A6719" t="str">
            <v>M29828</v>
          </cell>
          <cell r="KA6719">
            <v>1</v>
          </cell>
          <cell r="KB6719">
            <v>1</v>
          </cell>
          <cell r="KC6719">
            <v>150</v>
          </cell>
        </row>
        <row r="6720">
          <cell r="A6720" t="str">
            <v>M29866</v>
          </cell>
          <cell r="KA6720">
            <v>1</v>
          </cell>
          <cell r="KB6720">
            <v>1</v>
          </cell>
          <cell r="KC6720">
            <v>150</v>
          </cell>
        </row>
        <row r="6721">
          <cell r="A6721" t="str">
            <v>M24118</v>
          </cell>
          <cell r="KA6721">
            <v>1</v>
          </cell>
          <cell r="KB6721">
            <v>1</v>
          </cell>
          <cell r="KC6721">
            <v>150</v>
          </cell>
        </row>
        <row r="6722">
          <cell r="A6722" t="str">
            <v>M24305</v>
          </cell>
          <cell r="KA6722">
            <v>1</v>
          </cell>
          <cell r="KB6722">
            <v>1</v>
          </cell>
          <cell r="KC6722">
            <v>450</v>
          </cell>
        </row>
        <row r="6723">
          <cell r="A6723" t="str">
            <v>M24465</v>
          </cell>
          <cell r="KA6723">
            <v>1</v>
          </cell>
          <cell r="KB6723">
            <v>1</v>
          </cell>
          <cell r="KC6723">
            <v>150</v>
          </cell>
        </row>
        <row r="6724">
          <cell r="A6724" t="str">
            <v>M24479</v>
          </cell>
          <cell r="KA6724">
            <v>1</v>
          </cell>
          <cell r="KB6724">
            <v>1</v>
          </cell>
          <cell r="KC6724">
            <v>450</v>
          </cell>
        </row>
        <row r="6725">
          <cell r="A6725" t="str">
            <v>M24487</v>
          </cell>
          <cell r="KA6725">
            <v>1</v>
          </cell>
          <cell r="KB6725">
            <v>1</v>
          </cell>
          <cell r="KC6725">
            <v>150</v>
          </cell>
        </row>
        <row r="6726">
          <cell r="A6726" t="str">
            <v>M24851</v>
          </cell>
          <cell r="KA6726">
            <v>1</v>
          </cell>
          <cell r="KB6726">
            <v>1</v>
          </cell>
          <cell r="KC6726">
            <v>150</v>
          </cell>
        </row>
        <row r="6727">
          <cell r="A6727" t="str">
            <v>M19005</v>
          </cell>
          <cell r="KA6727">
            <v>1</v>
          </cell>
          <cell r="KB6727">
            <v>1</v>
          </cell>
          <cell r="KC6727">
            <v>150</v>
          </cell>
        </row>
        <row r="6728">
          <cell r="A6728" t="str">
            <v>M19825</v>
          </cell>
          <cell r="KA6728">
            <v>1</v>
          </cell>
          <cell r="KB6728">
            <v>1</v>
          </cell>
          <cell r="KC6728">
            <v>150</v>
          </cell>
        </row>
        <row r="6729">
          <cell r="A6729" t="str">
            <v>M19886</v>
          </cell>
          <cell r="KA6729">
            <v>1</v>
          </cell>
          <cell r="KB6729">
            <v>1</v>
          </cell>
          <cell r="KC6729">
            <v>150</v>
          </cell>
        </row>
        <row r="6730">
          <cell r="A6730" t="str">
            <v>M20541</v>
          </cell>
          <cell r="KA6730">
            <v>1</v>
          </cell>
          <cell r="KB6730">
            <v>1</v>
          </cell>
          <cell r="KC6730">
            <v>150</v>
          </cell>
        </row>
        <row r="6731">
          <cell r="A6731" t="str">
            <v>M21107</v>
          </cell>
          <cell r="KA6731">
            <v>1</v>
          </cell>
          <cell r="KB6731">
            <v>1</v>
          </cell>
          <cell r="KC6731">
            <v>150</v>
          </cell>
        </row>
        <row r="6732">
          <cell r="A6732" t="str">
            <v>M21402</v>
          </cell>
          <cell r="KA6732">
            <v>1</v>
          </cell>
          <cell r="KB6732">
            <v>1</v>
          </cell>
          <cell r="KC6732">
            <v>450</v>
          </cell>
        </row>
        <row r="6733">
          <cell r="A6733" t="str">
            <v>M22141</v>
          </cell>
          <cell r="KA6733">
            <v>1</v>
          </cell>
          <cell r="KB6733">
            <v>1</v>
          </cell>
          <cell r="KC6733">
            <v>450</v>
          </cell>
        </row>
        <row r="6734">
          <cell r="A6734" t="str">
            <v>M23021</v>
          </cell>
          <cell r="KA6734">
            <v>1</v>
          </cell>
          <cell r="KB6734">
            <v>1</v>
          </cell>
          <cell r="KC6734">
            <v>150</v>
          </cell>
        </row>
        <row r="6735">
          <cell r="A6735" t="str">
            <v>M23094</v>
          </cell>
          <cell r="KA6735">
            <v>1</v>
          </cell>
          <cell r="KB6735">
            <v>1</v>
          </cell>
          <cell r="KC6735">
            <v>450</v>
          </cell>
        </row>
        <row r="6736">
          <cell r="A6736" t="str">
            <v>M23099</v>
          </cell>
          <cell r="KA6736">
            <v>1</v>
          </cell>
          <cell r="KB6736">
            <v>1</v>
          </cell>
          <cell r="KC6736">
            <v>450</v>
          </cell>
        </row>
        <row r="6737">
          <cell r="A6737" t="str">
            <v>M23317</v>
          </cell>
          <cell r="KA6737">
            <v>1</v>
          </cell>
          <cell r="KB6737">
            <v>1</v>
          </cell>
          <cell r="KC6737">
            <v>150</v>
          </cell>
        </row>
        <row r="6738">
          <cell r="A6738" t="str">
            <v>M23691</v>
          </cell>
          <cell r="KA6738">
            <v>1</v>
          </cell>
          <cell r="KB6738">
            <v>1</v>
          </cell>
          <cell r="KC6738">
            <v>150</v>
          </cell>
        </row>
        <row r="6739">
          <cell r="A6739" t="str">
            <v>m5007</v>
          </cell>
          <cell r="KA6739">
            <v>1</v>
          </cell>
          <cell r="KB6739">
            <v>1</v>
          </cell>
          <cell r="KC6739">
            <v>150</v>
          </cell>
        </row>
        <row r="6740">
          <cell r="A6740" t="str">
            <v>M50018</v>
          </cell>
          <cell r="KA6740">
            <v>1</v>
          </cell>
          <cell r="KB6740">
            <v>1</v>
          </cell>
          <cell r="KC6740">
            <v>150</v>
          </cell>
        </row>
        <row r="6741">
          <cell r="A6741" t="str">
            <v>M15131</v>
          </cell>
          <cell r="KA6741">
            <v>1</v>
          </cell>
          <cell r="KB6741">
            <v>1</v>
          </cell>
          <cell r="KC6741">
            <v>150</v>
          </cell>
        </row>
        <row r="6742">
          <cell r="A6742" t="str">
            <v>M24913</v>
          </cell>
          <cell r="KA6742">
            <v>1</v>
          </cell>
          <cell r="KB6742">
            <v>1</v>
          </cell>
          <cell r="KC6742">
            <v>450</v>
          </cell>
        </row>
        <row r="6743">
          <cell r="A6743" t="str">
            <v>M25120</v>
          </cell>
          <cell r="KA6743">
            <v>1</v>
          </cell>
          <cell r="KB6743">
            <v>1</v>
          </cell>
          <cell r="KC6743">
            <v>150</v>
          </cell>
        </row>
        <row r="6744">
          <cell r="A6744" t="str">
            <v>M27575</v>
          </cell>
          <cell r="KA6744">
            <v>1</v>
          </cell>
          <cell r="KB6744">
            <v>1</v>
          </cell>
          <cell r="KC6744">
            <v>150</v>
          </cell>
        </row>
        <row r="6745">
          <cell r="A6745" t="str">
            <v>M11697</v>
          </cell>
          <cell r="KA6745">
            <v>1</v>
          </cell>
          <cell r="KB6745">
            <v>1</v>
          </cell>
          <cell r="KC6745">
            <v>150</v>
          </cell>
        </row>
        <row r="6746">
          <cell r="A6746" t="str">
            <v>M04055</v>
          </cell>
          <cell r="KA6746">
            <v>1</v>
          </cell>
          <cell r="KB6746">
            <v>1</v>
          </cell>
          <cell r="KC6746">
            <v>150</v>
          </cell>
        </row>
        <row r="6747">
          <cell r="A6747" t="str">
            <v>M04465</v>
          </cell>
          <cell r="KA6747">
            <v>1</v>
          </cell>
          <cell r="KB6747">
            <v>1</v>
          </cell>
          <cell r="KC6747">
            <v>150</v>
          </cell>
        </row>
        <row r="6748">
          <cell r="A6748" t="str">
            <v>M01844</v>
          </cell>
          <cell r="KA6748">
            <v>1</v>
          </cell>
          <cell r="KB6748">
            <v>1</v>
          </cell>
          <cell r="KC6748">
            <v>1</v>
          </cell>
        </row>
        <row r="6749">
          <cell r="A6749" t="str">
            <v>M01541</v>
          </cell>
          <cell r="KA6749">
            <v>1</v>
          </cell>
          <cell r="KB6749">
            <v>1</v>
          </cell>
          <cell r="KC6749">
            <v>150</v>
          </cell>
        </row>
        <row r="6750">
          <cell r="A6750" t="str">
            <v>M01632</v>
          </cell>
          <cell r="KA6750">
            <v>1</v>
          </cell>
          <cell r="KB6750">
            <v>1</v>
          </cell>
          <cell r="KC6750">
            <v>450</v>
          </cell>
        </row>
        <row r="6751">
          <cell r="A6751" t="str">
            <v>M01797</v>
          </cell>
          <cell r="KA6751">
            <v>1</v>
          </cell>
          <cell r="KB6751">
            <v>1</v>
          </cell>
          <cell r="KC6751">
            <v>150</v>
          </cell>
        </row>
        <row r="6752">
          <cell r="A6752" t="str">
            <v>M023691</v>
          </cell>
          <cell r="KA6752">
            <v>1</v>
          </cell>
          <cell r="KB6752">
            <v>1</v>
          </cell>
          <cell r="KC6752">
            <v>150</v>
          </cell>
        </row>
        <row r="6753">
          <cell r="A6753" t="str">
            <v>M24912</v>
          </cell>
          <cell r="KA6753">
            <v>1</v>
          </cell>
          <cell r="KB6753">
            <v>1</v>
          </cell>
          <cell r="KC6753">
            <v>450</v>
          </cell>
        </row>
        <row r="6754">
          <cell r="A6754" t="str">
            <v>M27553</v>
          </cell>
          <cell r="KA6754">
            <v>1</v>
          </cell>
          <cell r="KB6754">
            <v>1</v>
          </cell>
          <cell r="KC6754">
            <v>450</v>
          </cell>
        </row>
        <row r="6755">
          <cell r="A6755" t="str">
            <v>P05755</v>
          </cell>
          <cell r="KA6755">
            <v>250</v>
          </cell>
          <cell r="KB6755">
            <v>12</v>
          </cell>
          <cell r="KC6755">
            <v>20</v>
          </cell>
        </row>
        <row r="6756">
          <cell r="A6756" t="str">
            <v>P11735</v>
          </cell>
          <cell r="KA6756">
            <v>250</v>
          </cell>
          <cell r="KB6756">
            <v>12</v>
          </cell>
          <cell r="KC6756">
            <v>20</v>
          </cell>
        </row>
        <row r="6757">
          <cell r="A6757" t="str">
            <v>M02914</v>
          </cell>
          <cell r="KA6757">
            <v>1</v>
          </cell>
          <cell r="KB6757">
            <v>1</v>
          </cell>
          <cell r="KC6757">
            <v>150</v>
          </cell>
        </row>
        <row r="6758">
          <cell r="A6758" t="str">
            <v>M02864</v>
          </cell>
          <cell r="KA6758">
            <v>1</v>
          </cell>
          <cell r="KB6758">
            <v>1</v>
          </cell>
          <cell r="KC6758">
            <v>150</v>
          </cell>
        </row>
        <row r="6759">
          <cell r="A6759" t="str">
            <v>M01548</v>
          </cell>
          <cell r="KA6759">
            <v>1</v>
          </cell>
          <cell r="KB6759">
            <v>1</v>
          </cell>
          <cell r="KC6759">
            <v>150</v>
          </cell>
        </row>
        <row r="6760">
          <cell r="A6760" t="str">
            <v>M01543</v>
          </cell>
          <cell r="KA6760">
            <v>1</v>
          </cell>
          <cell r="KB6760">
            <v>1</v>
          </cell>
          <cell r="KC6760">
            <v>150</v>
          </cell>
        </row>
        <row r="6761">
          <cell r="A6761" t="str">
            <v>M02589</v>
          </cell>
          <cell r="KA6761">
            <v>1</v>
          </cell>
          <cell r="KB6761">
            <v>1</v>
          </cell>
          <cell r="KC6761">
            <v>200</v>
          </cell>
        </row>
        <row r="6762">
          <cell r="A6762" t="str">
            <v>M03219</v>
          </cell>
          <cell r="KA6762">
            <v>1</v>
          </cell>
          <cell r="KB6762">
            <v>1</v>
          </cell>
          <cell r="KC6762">
            <v>150</v>
          </cell>
        </row>
        <row r="6763">
          <cell r="A6763" t="str">
            <v>M14345</v>
          </cell>
          <cell r="KA6763">
            <v>1</v>
          </cell>
          <cell r="KB6763">
            <v>1</v>
          </cell>
          <cell r="KC6763">
            <v>150</v>
          </cell>
        </row>
        <row r="6764">
          <cell r="A6764" t="str">
            <v>M1053</v>
          </cell>
          <cell r="KA6764">
            <v>250</v>
          </cell>
          <cell r="KB6764">
            <v>12</v>
          </cell>
          <cell r="KC6764">
            <v>20</v>
          </cell>
        </row>
        <row r="6765">
          <cell r="A6765" t="str">
            <v>M13277</v>
          </cell>
          <cell r="KA6765">
            <v>50</v>
          </cell>
          <cell r="KB6765">
            <v>18</v>
          </cell>
          <cell r="KC6765">
            <v>24</v>
          </cell>
        </row>
        <row r="6766">
          <cell r="A6766" t="str">
            <v>M14051</v>
          </cell>
          <cell r="KA6766">
            <v>250</v>
          </cell>
          <cell r="KB6766">
            <v>12</v>
          </cell>
          <cell r="KC6766">
            <v>20</v>
          </cell>
        </row>
        <row r="6767">
          <cell r="A6767" t="str">
            <v>M14248</v>
          </cell>
          <cell r="KA6767">
            <v>250</v>
          </cell>
          <cell r="KB6767">
            <v>12</v>
          </cell>
          <cell r="KC6767">
            <v>20</v>
          </cell>
        </row>
        <row r="6768">
          <cell r="A6768" t="str">
            <v>M14341</v>
          </cell>
          <cell r="KA6768">
            <v>250</v>
          </cell>
          <cell r="KB6768">
            <v>12</v>
          </cell>
          <cell r="KC6768">
            <v>2000</v>
          </cell>
        </row>
        <row r="6769">
          <cell r="A6769" t="str">
            <v>M13349</v>
          </cell>
          <cell r="KA6769">
            <v>50</v>
          </cell>
          <cell r="KB6769">
            <v>24</v>
          </cell>
          <cell r="KC6769">
            <v>24</v>
          </cell>
        </row>
        <row r="6770">
          <cell r="A6770" t="str">
            <v>M13373</v>
          </cell>
          <cell r="KA6770">
            <v>250</v>
          </cell>
          <cell r="KB6770">
            <v>12</v>
          </cell>
          <cell r="KC6770">
            <v>500</v>
          </cell>
        </row>
        <row r="6771">
          <cell r="A6771" t="str">
            <v>M13373v2</v>
          </cell>
          <cell r="KA6771">
            <v>250</v>
          </cell>
          <cell r="KB6771">
            <v>12</v>
          </cell>
          <cell r="KC6771">
            <v>500</v>
          </cell>
        </row>
        <row r="6772">
          <cell r="A6772" t="str">
            <v>M13374</v>
          </cell>
          <cell r="KA6772">
            <v>250</v>
          </cell>
          <cell r="KB6772">
            <v>12</v>
          </cell>
          <cell r="KC6772">
            <v>500</v>
          </cell>
        </row>
        <row r="6773">
          <cell r="A6773" t="str">
            <v>M10216</v>
          </cell>
          <cell r="KA6773">
            <v>250</v>
          </cell>
          <cell r="KB6773">
            <v>12</v>
          </cell>
          <cell r="KC6773">
            <v>20</v>
          </cell>
        </row>
        <row r="6774">
          <cell r="A6774" t="str">
            <v>M05618</v>
          </cell>
          <cell r="KA6774">
            <v>250</v>
          </cell>
          <cell r="KB6774">
            <v>12</v>
          </cell>
          <cell r="KC6774">
            <v>20</v>
          </cell>
        </row>
        <row r="6775">
          <cell r="A6775" t="str">
            <v>M10211</v>
          </cell>
          <cell r="KA6775">
            <v>250</v>
          </cell>
          <cell r="KB6775">
            <v>12</v>
          </cell>
          <cell r="KC6775">
            <v>20</v>
          </cell>
        </row>
        <row r="6776">
          <cell r="A6776" t="str">
            <v>M10142</v>
          </cell>
          <cell r="KA6776">
            <v>250</v>
          </cell>
          <cell r="KB6776">
            <v>12</v>
          </cell>
          <cell r="KC6776">
            <v>20</v>
          </cell>
        </row>
        <row r="6777">
          <cell r="A6777" t="str">
            <v>M10143</v>
          </cell>
          <cell r="KA6777">
            <v>250</v>
          </cell>
          <cell r="KB6777">
            <v>12</v>
          </cell>
          <cell r="KC6777">
            <v>20</v>
          </cell>
        </row>
        <row r="6778">
          <cell r="A6778" t="str">
            <v>M10144</v>
          </cell>
          <cell r="KA6778">
            <v>250</v>
          </cell>
          <cell r="KB6778">
            <v>12</v>
          </cell>
          <cell r="KC6778">
            <v>20</v>
          </cell>
        </row>
        <row r="6779">
          <cell r="A6779" t="str">
            <v>M10145</v>
          </cell>
          <cell r="KA6779">
            <v>250</v>
          </cell>
          <cell r="KB6779">
            <v>12</v>
          </cell>
          <cell r="KC6779">
            <v>20</v>
          </cell>
        </row>
        <row r="6780">
          <cell r="A6780" t="str">
            <v>M10146</v>
          </cell>
          <cell r="KA6780">
            <v>250</v>
          </cell>
          <cell r="KB6780">
            <v>12</v>
          </cell>
          <cell r="KC6780">
            <v>20</v>
          </cell>
        </row>
        <row r="6781">
          <cell r="A6781" t="str">
            <v>M10147</v>
          </cell>
          <cell r="KA6781">
            <v>250</v>
          </cell>
          <cell r="KB6781">
            <v>12</v>
          </cell>
          <cell r="KC6781">
            <v>20</v>
          </cell>
        </row>
        <row r="6782">
          <cell r="A6782" t="str">
            <v>M10149</v>
          </cell>
          <cell r="KA6782">
            <v>250</v>
          </cell>
          <cell r="KB6782">
            <v>12</v>
          </cell>
          <cell r="KC6782">
            <v>20</v>
          </cell>
        </row>
        <row r="6783">
          <cell r="A6783" t="str">
            <v>M10150</v>
          </cell>
          <cell r="KA6783">
            <v>50</v>
          </cell>
          <cell r="KB6783">
            <v>60</v>
          </cell>
          <cell r="KC6783">
            <v>12</v>
          </cell>
        </row>
        <row r="6784">
          <cell r="A6784" t="str">
            <v>M10151</v>
          </cell>
          <cell r="KA6784">
            <v>250</v>
          </cell>
          <cell r="KB6784">
            <v>12</v>
          </cell>
          <cell r="KC6784">
            <v>20</v>
          </cell>
        </row>
        <row r="6785">
          <cell r="A6785" t="str">
            <v>M10153</v>
          </cell>
          <cell r="KA6785">
            <v>30</v>
          </cell>
          <cell r="KB6785">
            <v>12</v>
          </cell>
          <cell r="KC6785">
            <v>60</v>
          </cell>
        </row>
        <row r="6786">
          <cell r="A6786" t="str">
            <v>M10154</v>
          </cell>
          <cell r="KA6786">
            <v>250</v>
          </cell>
          <cell r="KB6786">
            <v>12</v>
          </cell>
          <cell r="KC6786">
            <v>20</v>
          </cell>
        </row>
        <row r="6787">
          <cell r="A6787" t="str">
            <v>M10155</v>
          </cell>
          <cell r="KA6787">
            <v>250</v>
          </cell>
          <cell r="KB6787">
            <v>12</v>
          </cell>
          <cell r="KC6787">
            <v>20</v>
          </cell>
        </row>
        <row r="6788">
          <cell r="A6788" t="str">
            <v>M82302</v>
          </cell>
          <cell r="KA6788">
            <v>50</v>
          </cell>
          <cell r="KB6788">
            <v>80</v>
          </cell>
          <cell r="KC6788">
            <v>24</v>
          </cell>
        </row>
        <row r="6789">
          <cell r="A6789" t="str">
            <v>M50017</v>
          </cell>
          <cell r="KA6789">
            <v>250</v>
          </cell>
          <cell r="KB6789">
            <v>12</v>
          </cell>
          <cell r="KC6789">
            <v>20</v>
          </cell>
        </row>
        <row r="6790">
          <cell r="A6790" t="str">
            <v>M05364</v>
          </cell>
          <cell r="KA6790">
            <v>50</v>
          </cell>
          <cell r="KB6790">
            <v>18</v>
          </cell>
          <cell r="KC6790">
            <v>24</v>
          </cell>
        </row>
        <row r="6791">
          <cell r="A6791" t="str">
            <v>M05365</v>
          </cell>
          <cell r="KA6791">
            <v>50</v>
          </cell>
          <cell r="KB6791">
            <v>80</v>
          </cell>
          <cell r="KC6791">
            <v>24</v>
          </cell>
        </row>
        <row r="6792">
          <cell r="A6792" t="str">
            <v>M04387</v>
          </cell>
          <cell r="KA6792">
            <v>250</v>
          </cell>
          <cell r="KB6792">
            <v>12</v>
          </cell>
          <cell r="KC6792">
            <v>20</v>
          </cell>
        </row>
        <row r="6793">
          <cell r="A6793" t="str">
            <v>M05387</v>
          </cell>
          <cell r="KA6793">
            <v>200</v>
          </cell>
          <cell r="KB6793">
            <v>15</v>
          </cell>
          <cell r="KC6793">
            <v>16</v>
          </cell>
        </row>
        <row r="6794">
          <cell r="A6794" t="str">
            <v>M04378</v>
          </cell>
          <cell r="KA6794">
            <v>200</v>
          </cell>
          <cell r="KB6794">
            <v>15</v>
          </cell>
          <cell r="KC6794">
            <v>16</v>
          </cell>
        </row>
        <row r="6795">
          <cell r="A6795" t="str">
            <v>M04379</v>
          </cell>
          <cell r="KA6795">
            <v>200</v>
          </cell>
          <cell r="KB6795">
            <v>15</v>
          </cell>
          <cell r="KC6795">
            <v>16</v>
          </cell>
        </row>
        <row r="6796">
          <cell r="A6796" t="str">
            <v>M04380</v>
          </cell>
          <cell r="KA6796">
            <v>250</v>
          </cell>
          <cell r="KB6796">
            <v>12</v>
          </cell>
          <cell r="KC6796">
            <v>20</v>
          </cell>
        </row>
        <row r="6797">
          <cell r="A6797" t="str">
            <v>M04381</v>
          </cell>
          <cell r="KA6797">
            <v>200</v>
          </cell>
          <cell r="KB6797">
            <v>15</v>
          </cell>
          <cell r="KC6797">
            <v>28</v>
          </cell>
        </row>
        <row r="6798">
          <cell r="A6798" t="str">
            <v>M04382</v>
          </cell>
          <cell r="KA6798">
            <v>50</v>
          </cell>
          <cell r="KB6798">
            <v>18</v>
          </cell>
          <cell r="KC6798">
            <v>24</v>
          </cell>
        </row>
        <row r="6799">
          <cell r="A6799" t="str">
            <v>M04383</v>
          </cell>
          <cell r="KA6799">
            <v>50</v>
          </cell>
          <cell r="KB6799">
            <v>80</v>
          </cell>
          <cell r="KC6799">
            <v>24</v>
          </cell>
        </row>
        <row r="6800">
          <cell r="A6800" t="str">
            <v>M04384</v>
          </cell>
          <cell r="KA6800">
            <v>50</v>
          </cell>
          <cell r="KB6800">
            <v>80</v>
          </cell>
          <cell r="KC6800">
            <v>24</v>
          </cell>
        </row>
        <row r="6801">
          <cell r="A6801" t="str">
            <v>M05369</v>
          </cell>
          <cell r="KA6801">
            <v>200</v>
          </cell>
          <cell r="KB6801">
            <v>15</v>
          </cell>
          <cell r="KC6801">
            <v>600</v>
          </cell>
        </row>
        <row r="6802">
          <cell r="A6802" t="str">
            <v>M05370</v>
          </cell>
          <cell r="KA6802">
            <v>250</v>
          </cell>
          <cell r="KB6802">
            <v>8</v>
          </cell>
          <cell r="KC6802">
            <v>15</v>
          </cell>
        </row>
        <row r="6803">
          <cell r="A6803" t="str">
            <v>M05371</v>
          </cell>
          <cell r="KA6803">
            <v>50</v>
          </cell>
          <cell r="KB6803">
            <v>80</v>
          </cell>
          <cell r="KC6803">
            <v>24</v>
          </cell>
        </row>
        <row r="6804">
          <cell r="A6804" t="str">
            <v>M05372</v>
          </cell>
          <cell r="KA6804">
            <v>50</v>
          </cell>
          <cell r="KB6804">
            <v>80</v>
          </cell>
          <cell r="KC6804">
            <v>24</v>
          </cell>
        </row>
        <row r="6805">
          <cell r="A6805" t="str">
            <v>M05373</v>
          </cell>
          <cell r="KA6805">
            <v>250</v>
          </cell>
          <cell r="KB6805">
            <v>12</v>
          </cell>
          <cell r="KC6805">
            <v>20</v>
          </cell>
        </row>
        <row r="6806">
          <cell r="A6806" t="str">
            <v>M05398</v>
          </cell>
          <cell r="KA6806">
            <v>250</v>
          </cell>
          <cell r="KB6806">
            <v>12</v>
          </cell>
          <cell r="KC6806">
            <v>20</v>
          </cell>
        </row>
        <row r="6807">
          <cell r="A6807" t="str">
            <v>M05427</v>
          </cell>
          <cell r="KA6807">
            <v>250</v>
          </cell>
          <cell r="KB6807">
            <v>12</v>
          </cell>
          <cell r="KC6807">
            <v>650</v>
          </cell>
        </row>
        <row r="6808">
          <cell r="A6808" t="str">
            <v>M05428</v>
          </cell>
          <cell r="KA6808">
            <v>250</v>
          </cell>
          <cell r="KB6808">
            <v>8</v>
          </cell>
          <cell r="KC6808">
            <v>15</v>
          </cell>
        </row>
        <row r="6809">
          <cell r="A6809" t="str">
            <v>M05429</v>
          </cell>
          <cell r="KA6809">
            <v>250</v>
          </cell>
          <cell r="KB6809">
            <v>12</v>
          </cell>
          <cell r="KC6809">
            <v>650</v>
          </cell>
        </row>
        <row r="6810">
          <cell r="A6810" t="str">
            <v>M05390</v>
          </cell>
          <cell r="KA6810">
            <v>50</v>
          </cell>
          <cell r="KB6810">
            <v>80</v>
          </cell>
          <cell r="KC6810">
            <v>24</v>
          </cell>
        </row>
        <row r="6811">
          <cell r="A6811" t="str">
            <v>M05391</v>
          </cell>
          <cell r="KA6811">
            <v>250</v>
          </cell>
          <cell r="KB6811">
            <v>12</v>
          </cell>
          <cell r="KC6811">
            <v>20</v>
          </cell>
        </row>
        <row r="6812">
          <cell r="A6812" t="str">
            <v>M05392</v>
          </cell>
          <cell r="KA6812">
            <v>250</v>
          </cell>
          <cell r="KB6812">
            <v>12</v>
          </cell>
          <cell r="KC6812">
            <v>20</v>
          </cell>
        </row>
        <row r="6813">
          <cell r="A6813" t="str">
            <v>M05439</v>
          </cell>
          <cell r="KA6813">
            <v>50</v>
          </cell>
          <cell r="KB6813">
            <v>40</v>
          </cell>
          <cell r="KC6813">
            <v>800</v>
          </cell>
        </row>
        <row r="6814">
          <cell r="A6814" t="str">
            <v>M05540</v>
          </cell>
          <cell r="KA6814">
            <v>250</v>
          </cell>
          <cell r="KB6814">
            <v>12</v>
          </cell>
          <cell r="KC6814">
            <v>20</v>
          </cell>
        </row>
        <row r="6815">
          <cell r="A6815" t="str">
            <v>M05541</v>
          </cell>
          <cell r="KA6815">
            <v>250</v>
          </cell>
          <cell r="KB6815">
            <v>12</v>
          </cell>
          <cell r="KC6815">
            <v>20</v>
          </cell>
        </row>
        <row r="6816">
          <cell r="A6816" t="str">
            <v>M05542</v>
          </cell>
          <cell r="KA6816">
            <v>50</v>
          </cell>
          <cell r="KB6816">
            <v>40</v>
          </cell>
          <cell r="KC6816">
            <v>24</v>
          </cell>
        </row>
        <row r="6817">
          <cell r="A6817" t="str">
            <v>M05544</v>
          </cell>
          <cell r="KA6817">
            <v>250</v>
          </cell>
          <cell r="KB6817">
            <v>8</v>
          </cell>
          <cell r="KC6817">
            <v>15</v>
          </cell>
        </row>
        <row r="6818">
          <cell r="A6818" t="str">
            <v>M05551</v>
          </cell>
          <cell r="KA6818">
            <v>250</v>
          </cell>
          <cell r="KB6818">
            <v>12</v>
          </cell>
          <cell r="KC6818">
            <v>0</v>
          </cell>
        </row>
        <row r="6819">
          <cell r="A6819" t="str">
            <v>M05552</v>
          </cell>
          <cell r="KA6819">
            <v>50</v>
          </cell>
          <cell r="KB6819">
            <v>80</v>
          </cell>
          <cell r="KC6819">
            <v>24</v>
          </cell>
        </row>
        <row r="6820">
          <cell r="A6820" t="str">
            <v>M05555</v>
          </cell>
          <cell r="KA6820">
            <v>100</v>
          </cell>
          <cell r="KB6820">
            <v>30</v>
          </cell>
          <cell r="KC6820">
            <v>30</v>
          </cell>
        </row>
        <row r="6821">
          <cell r="A6821" t="str">
            <v>M05587</v>
          </cell>
          <cell r="KA6821">
            <v>200</v>
          </cell>
          <cell r="KB6821">
            <v>15</v>
          </cell>
          <cell r="KC6821">
            <v>16</v>
          </cell>
        </row>
        <row r="6822">
          <cell r="A6822" t="str">
            <v>M05588</v>
          </cell>
          <cell r="KA6822">
            <v>50</v>
          </cell>
          <cell r="KB6822">
            <v>40</v>
          </cell>
          <cell r="KC6822">
            <v>15</v>
          </cell>
        </row>
        <row r="6823">
          <cell r="A6823" t="str">
            <v>M05589</v>
          </cell>
          <cell r="KA6823">
            <v>50</v>
          </cell>
          <cell r="KB6823">
            <v>80</v>
          </cell>
          <cell r="KC6823">
            <v>24</v>
          </cell>
        </row>
        <row r="6824">
          <cell r="A6824" t="str">
            <v>M10001</v>
          </cell>
          <cell r="KA6824">
            <v>50</v>
          </cell>
          <cell r="KB6824">
            <v>18</v>
          </cell>
          <cell r="KC6824">
            <v>24</v>
          </cell>
        </row>
        <row r="6825">
          <cell r="A6825" t="str">
            <v>M05607</v>
          </cell>
          <cell r="KA6825">
            <v>250</v>
          </cell>
          <cell r="KB6825">
            <v>12</v>
          </cell>
          <cell r="KC6825">
            <v>600</v>
          </cell>
        </row>
        <row r="6826">
          <cell r="A6826" t="str">
            <v>M10004</v>
          </cell>
          <cell r="KA6826">
            <v>100</v>
          </cell>
          <cell r="KB6826">
            <v>30</v>
          </cell>
          <cell r="KC6826">
            <v>30</v>
          </cell>
        </row>
        <row r="6827">
          <cell r="A6827" t="str">
            <v>M10008</v>
          </cell>
          <cell r="KA6827">
            <v>50</v>
          </cell>
          <cell r="KB6827">
            <v>40</v>
          </cell>
          <cell r="KC6827">
            <v>24</v>
          </cell>
        </row>
        <row r="6828">
          <cell r="A6828" t="str">
            <v>M10009</v>
          </cell>
          <cell r="KA6828">
            <v>250</v>
          </cell>
          <cell r="KB6828">
            <v>12</v>
          </cell>
          <cell r="KC6828">
            <v>20</v>
          </cell>
        </row>
        <row r="6829">
          <cell r="A6829" t="str">
            <v>M10010</v>
          </cell>
          <cell r="KA6829">
            <v>50</v>
          </cell>
          <cell r="KB6829">
            <v>80</v>
          </cell>
          <cell r="KC6829">
            <v>24</v>
          </cell>
        </row>
        <row r="6830">
          <cell r="A6830" t="str">
            <v>M10011</v>
          </cell>
          <cell r="KA6830">
            <v>250</v>
          </cell>
          <cell r="KB6830">
            <v>12</v>
          </cell>
          <cell r="KC6830">
            <v>20</v>
          </cell>
        </row>
        <row r="6831">
          <cell r="A6831" t="str">
            <v>M10012</v>
          </cell>
          <cell r="KA6831">
            <v>50</v>
          </cell>
          <cell r="KB6831">
            <v>80</v>
          </cell>
          <cell r="KC6831">
            <v>24</v>
          </cell>
        </row>
        <row r="6832">
          <cell r="A6832" t="str">
            <v>M10013</v>
          </cell>
          <cell r="KA6832">
            <v>50</v>
          </cell>
          <cell r="KB6832">
            <v>80</v>
          </cell>
          <cell r="KC6832">
            <v>24</v>
          </cell>
        </row>
        <row r="6833">
          <cell r="A6833" t="str">
            <v>M10014</v>
          </cell>
          <cell r="KA6833">
            <v>250</v>
          </cell>
          <cell r="KB6833">
            <v>12</v>
          </cell>
          <cell r="KC6833">
            <v>20</v>
          </cell>
        </row>
        <row r="6834">
          <cell r="A6834" t="str">
            <v>M10015</v>
          </cell>
          <cell r="KA6834">
            <v>50</v>
          </cell>
          <cell r="KB6834">
            <v>24</v>
          </cell>
          <cell r="KC6834">
            <v>24</v>
          </cell>
        </row>
        <row r="6835">
          <cell r="A6835" t="str">
            <v>M10016</v>
          </cell>
          <cell r="KA6835">
            <v>250</v>
          </cell>
          <cell r="KB6835">
            <v>12</v>
          </cell>
          <cell r="KC6835">
            <v>20</v>
          </cell>
        </row>
        <row r="6836">
          <cell r="A6836" t="str">
            <v>M10017</v>
          </cell>
          <cell r="KA6836">
            <v>250</v>
          </cell>
          <cell r="KB6836">
            <v>12</v>
          </cell>
          <cell r="KC6836">
            <v>20</v>
          </cell>
        </row>
        <row r="6837">
          <cell r="A6837" t="str">
            <v>M10018</v>
          </cell>
          <cell r="KA6837">
            <v>50</v>
          </cell>
          <cell r="KB6837">
            <v>40</v>
          </cell>
          <cell r="KC6837">
            <v>12</v>
          </cell>
        </row>
        <row r="6838">
          <cell r="A6838" t="str">
            <v>M10019</v>
          </cell>
          <cell r="KA6838">
            <v>250</v>
          </cell>
          <cell r="KB6838">
            <v>12</v>
          </cell>
          <cell r="KC6838">
            <v>20</v>
          </cell>
        </row>
        <row r="6839">
          <cell r="A6839" t="str">
            <v>M10020</v>
          </cell>
          <cell r="KA6839">
            <v>50</v>
          </cell>
          <cell r="KB6839">
            <v>80</v>
          </cell>
          <cell r="KC6839">
            <v>24</v>
          </cell>
        </row>
        <row r="6840">
          <cell r="A6840" t="str">
            <v>M10021</v>
          </cell>
          <cell r="KA6840">
            <v>50</v>
          </cell>
          <cell r="KB6840">
            <v>80</v>
          </cell>
          <cell r="KC6840">
            <v>24</v>
          </cell>
        </row>
        <row r="6841">
          <cell r="A6841" t="str">
            <v>M10023</v>
          </cell>
          <cell r="KA6841">
            <v>50</v>
          </cell>
          <cell r="KB6841">
            <v>60</v>
          </cell>
          <cell r="KC6841">
            <v>2000</v>
          </cell>
        </row>
        <row r="6842">
          <cell r="A6842" t="str">
            <v>M10024</v>
          </cell>
          <cell r="KA6842">
            <v>250</v>
          </cell>
          <cell r="KB6842">
            <v>12</v>
          </cell>
          <cell r="KC6842">
            <v>2000</v>
          </cell>
        </row>
        <row r="6843">
          <cell r="A6843" t="str">
            <v>M10033</v>
          </cell>
          <cell r="KA6843">
            <v>50</v>
          </cell>
          <cell r="KB6843">
            <v>18</v>
          </cell>
          <cell r="KC6843">
            <v>24</v>
          </cell>
        </row>
        <row r="6844">
          <cell r="A6844" t="str">
            <v>M10034</v>
          </cell>
          <cell r="KA6844">
            <v>250</v>
          </cell>
          <cell r="KB6844">
            <v>8</v>
          </cell>
          <cell r="KC6844">
            <v>15</v>
          </cell>
        </row>
        <row r="6845">
          <cell r="A6845" t="str">
            <v>M10042</v>
          </cell>
          <cell r="KA6845">
            <v>250</v>
          </cell>
          <cell r="KB6845">
            <v>12</v>
          </cell>
          <cell r="KC6845">
            <v>20</v>
          </cell>
        </row>
        <row r="6846">
          <cell r="A6846" t="str">
            <v>M10043</v>
          </cell>
          <cell r="KA6846">
            <v>50</v>
          </cell>
          <cell r="KB6846">
            <v>60</v>
          </cell>
          <cell r="KC6846">
            <v>12</v>
          </cell>
        </row>
        <row r="6847">
          <cell r="A6847" t="str">
            <v>M10044</v>
          </cell>
          <cell r="KA6847">
            <v>250</v>
          </cell>
          <cell r="KB6847">
            <v>12</v>
          </cell>
          <cell r="KC6847">
            <v>20</v>
          </cell>
        </row>
        <row r="6848">
          <cell r="A6848" t="str">
            <v>M10045</v>
          </cell>
          <cell r="KA6848">
            <v>250</v>
          </cell>
          <cell r="KB6848">
            <v>12</v>
          </cell>
          <cell r="KC6848">
            <v>20</v>
          </cell>
        </row>
        <row r="6849">
          <cell r="A6849" t="str">
            <v>M10038</v>
          </cell>
          <cell r="KA6849">
            <v>50</v>
          </cell>
          <cell r="KB6849">
            <v>80</v>
          </cell>
          <cell r="KC6849">
            <v>24</v>
          </cell>
        </row>
        <row r="6850">
          <cell r="A6850" t="str">
            <v>M10039</v>
          </cell>
          <cell r="KA6850">
            <v>250</v>
          </cell>
          <cell r="KB6850">
            <v>12</v>
          </cell>
          <cell r="KC6850">
            <v>20</v>
          </cell>
        </row>
        <row r="6851">
          <cell r="A6851" t="str">
            <v>M10051</v>
          </cell>
          <cell r="KA6851">
            <v>50</v>
          </cell>
          <cell r="KB6851">
            <v>80</v>
          </cell>
          <cell r="KC6851">
            <v>24</v>
          </cell>
        </row>
        <row r="6852">
          <cell r="A6852" t="str">
            <v>M10052</v>
          </cell>
          <cell r="KA6852">
            <v>200</v>
          </cell>
          <cell r="KB6852">
            <v>16</v>
          </cell>
          <cell r="KC6852">
            <v>20</v>
          </cell>
        </row>
        <row r="6853">
          <cell r="A6853" t="str">
            <v>M10060</v>
          </cell>
          <cell r="KA6853">
            <v>50</v>
          </cell>
          <cell r="KB6853">
            <v>80</v>
          </cell>
          <cell r="KC6853">
            <v>24</v>
          </cell>
        </row>
        <row r="6854">
          <cell r="A6854" t="str">
            <v>M10065</v>
          </cell>
          <cell r="KA6854">
            <v>50</v>
          </cell>
          <cell r="KB6854">
            <v>18</v>
          </cell>
          <cell r="KC6854">
            <v>24</v>
          </cell>
        </row>
        <row r="6855">
          <cell r="A6855" t="str">
            <v>M10071</v>
          </cell>
          <cell r="KA6855">
            <v>50</v>
          </cell>
          <cell r="KB6855">
            <v>60</v>
          </cell>
          <cell r="KC6855">
            <v>12</v>
          </cell>
        </row>
        <row r="6856">
          <cell r="A6856" t="str">
            <v>M10072</v>
          </cell>
          <cell r="KA6856">
            <v>250</v>
          </cell>
          <cell r="KB6856">
            <v>12</v>
          </cell>
          <cell r="KC6856">
            <v>550</v>
          </cell>
        </row>
        <row r="6857">
          <cell r="A6857" t="str">
            <v>M10073</v>
          </cell>
          <cell r="KA6857">
            <v>250</v>
          </cell>
          <cell r="KB6857">
            <v>12</v>
          </cell>
          <cell r="KC6857">
            <v>500</v>
          </cell>
        </row>
        <row r="6858">
          <cell r="A6858" t="str">
            <v>M10077</v>
          </cell>
          <cell r="KA6858">
            <v>250</v>
          </cell>
          <cell r="KB6858">
            <v>12</v>
          </cell>
          <cell r="KC6858">
            <v>630</v>
          </cell>
        </row>
        <row r="6859">
          <cell r="A6859" t="str">
            <v>M10078</v>
          </cell>
          <cell r="KA6859">
            <v>100</v>
          </cell>
          <cell r="KB6859">
            <v>12</v>
          </cell>
          <cell r="KC6859">
            <v>30</v>
          </cell>
        </row>
        <row r="6860">
          <cell r="A6860" t="str">
            <v>M10089</v>
          </cell>
          <cell r="KA6860">
            <v>250</v>
          </cell>
          <cell r="KB6860">
            <v>12</v>
          </cell>
          <cell r="KC6860">
            <v>20</v>
          </cell>
        </row>
        <row r="6861">
          <cell r="A6861" t="str">
            <v>M10090</v>
          </cell>
          <cell r="KA6861">
            <v>250</v>
          </cell>
          <cell r="KB6861">
            <v>12</v>
          </cell>
          <cell r="KC6861">
            <v>20</v>
          </cell>
        </row>
        <row r="6862">
          <cell r="A6862" t="str">
            <v>M10091</v>
          </cell>
          <cell r="KA6862">
            <v>50</v>
          </cell>
          <cell r="KB6862">
            <v>80</v>
          </cell>
          <cell r="KC6862">
            <v>24</v>
          </cell>
        </row>
        <row r="6863">
          <cell r="A6863" t="str">
            <v>M10092</v>
          </cell>
          <cell r="KA6863">
            <v>100</v>
          </cell>
          <cell r="KB6863">
            <v>12</v>
          </cell>
          <cell r="KC6863">
            <v>30</v>
          </cell>
        </row>
        <row r="6864">
          <cell r="A6864" t="str">
            <v>M10093</v>
          </cell>
          <cell r="KA6864">
            <v>250</v>
          </cell>
          <cell r="KB6864">
            <v>12</v>
          </cell>
          <cell r="KC6864">
            <v>20</v>
          </cell>
        </row>
        <row r="6865">
          <cell r="A6865" t="str">
            <v>M10094</v>
          </cell>
          <cell r="KA6865">
            <v>250</v>
          </cell>
          <cell r="KB6865">
            <v>12</v>
          </cell>
          <cell r="KC6865">
            <v>20</v>
          </cell>
        </row>
        <row r="6866">
          <cell r="A6866" t="str">
            <v>M10095</v>
          </cell>
          <cell r="KA6866">
            <v>50</v>
          </cell>
          <cell r="KB6866">
            <v>80</v>
          </cell>
          <cell r="KC6866">
            <v>24</v>
          </cell>
        </row>
        <row r="6867">
          <cell r="A6867" t="str">
            <v>M10096</v>
          </cell>
          <cell r="KA6867">
            <v>200</v>
          </cell>
          <cell r="KB6867">
            <v>15</v>
          </cell>
          <cell r="KC6867">
            <v>16</v>
          </cell>
        </row>
        <row r="6868">
          <cell r="A6868" t="str">
            <v>M10097</v>
          </cell>
          <cell r="KA6868">
            <v>50</v>
          </cell>
          <cell r="KB6868">
            <v>40</v>
          </cell>
          <cell r="KC6868">
            <v>12</v>
          </cell>
        </row>
        <row r="6869">
          <cell r="A6869" t="str">
            <v>M10098</v>
          </cell>
          <cell r="KA6869">
            <v>50</v>
          </cell>
          <cell r="KB6869">
            <v>18</v>
          </cell>
          <cell r="KC6869">
            <v>24</v>
          </cell>
        </row>
        <row r="6870">
          <cell r="A6870" t="str">
            <v>M10099</v>
          </cell>
          <cell r="KA6870">
            <v>250</v>
          </cell>
          <cell r="KB6870">
            <v>8</v>
          </cell>
          <cell r="KC6870">
            <v>15</v>
          </cell>
        </row>
        <row r="6871">
          <cell r="A6871" t="str">
            <v>M10100</v>
          </cell>
          <cell r="KA6871">
            <v>50</v>
          </cell>
          <cell r="KB6871">
            <v>80</v>
          </cell>
          <cell r="KC6871">
            <v>24</v>
          </cell>
        </row>
        <row r="6872">
          <cell r="A6872" t="str">
            <v>M10101</v>
          </cell>
          <cell r="KA6872">
            <v>250</v>
          </cell>
          <cell r="KB6872">
            <v>12</v>
          </cell>
          <cell r="KC6872">
            <v>20</v>
          </cell>
        </row>
        <row r="6873">
          <cell r="A6873" t="str">
            <v>M10102</v>
          </cell>
          <cell r="KA6873">
            <v>250</v>
          </cell>
          <cell r="KB6873">
            <v>12</v>
          </cell>
          <cell r="KC6873">
            <v>630</v>
          </cell>
        </row>
        <row r="6874">
          <cell r="A6874" t="str">
            <v>M10082</v>
          </cell>
          <cell r="KA6874">
            <v>250</v>
          </cell>
          <cell r="KB6874">
            <v>12</v>
          </cell>
          <cell r="KC6874">
            <v>20</v>
          </cell>
        </row>
        <row r="6875">
          <cell r="A6875" t="str">
            <v>M10083</v>
          </cell>
          <cell r="KA6875">
            <v>50</v>
          </cell>
          <cell r="KB6875">
            <v>40</v>
          </cell>
          <cell r="KC6875">
            <v>15</v>
          </cell>
        </row>
        <row r="6876">
          <cell r="A6876" t="str">
            <v>M10084</v>
          </cell>
          <cell r="KA6876">
            <v>250</v>
          </cell>
          <cell r="KB6876">
            <v>12</v>
          </cell>
          <cell r="KC6876">
            <v>20</v>
          </cell>
        </row>
        <row r="6877">
          <cell r="A6877" t="str">
            <v>M10085</v>
          </cell>
          <cell r="KA6877">
            <v>50</v>
          </cell>
          <cell r="KB6877">
            <v>80</v>
          </cell>
          <cell r="KC6877">
            <v>24</v>
          </cell>
        </row>
        <row r="6878">
          <cell r="A6878" t="str">
            <v>M10086</v>
          </cell>
          <cell r="KA6878">
            <v>250</v>
          </cell>
          <cell r="KB6878">
            <v>12</v>
          </cell>
          <cell r="KC6878">
            <v>20</v>
          </cell>
        </row>
        <row r="6879">
          <cell r="A6879" t="str">
            <v>M10110</v>
          </cell>
          <cell r="KA6879">
            <v>50</v>
          </cell>
          <cell r="KB6879">
            <v>80</v>
          </cell>
          <cell r="KC6879">
            <v>24</v>
          </cell>
        </row>
        <row r="6880">
          <cell r="A6880" t="str">
            <v>M10111</v>
          </cell>
          <cell r="KA6880">
            <v>250</v>
          </cell>
          <cell r="KB6880">
            <v>12</v>
          </cell>
          <cell r="KC6880">
            <v>20</v>
          </cell>
        </row>
        <row r="6881">
          <cell r="A6881" t="str">
            <v>M10112</v>
          </cell>
          <cell r="KA6881">
            <v>50</v>
          </cell>
          <cell r="KB6881">
            <v>60</v>
          </cell>
          <cell r="KC6881">
            <v>500</v>
          </cell>
        </row>
        <row r="6882">
          <cell r="A6882" t="str">
            <v>M10113</v>
          </cell>
          <cell r="KA6882">
            <v>50</v>
          </cell>
          <cell r="KB6882">
            <v>80</v>
          </cell>
          <cell r="KC6882">
            <v>550</v>
          </cell>
        </row>
        <row r="6883">
          <cell r="A6883" t="str">
            <v>M10114</v>
          </cell>
          <cell r="KA6883">
            <v>250</v>
          </cell>
          <cell r="KB6883">
            <v>12</v>
          </cell>
          <cell r="KC6883">
            <v>20</v>
          </cell>
        </row>
        <row r="6884">
          <cell r="A6884" t="str">
            <v>M10115</v>
          </cell>
          <cell r="KA6884">
            <v>250</v>
          </cell>
          <cell r="KB6884">
            <v>12</v>
          </cell>
          <cell r="KC6884">
            <v>20</v>
          </cell>
        </row>
        <row r="6885">
          <cell r="A6885" t="str">
            <v>M10117</v>
          </cell>
          <cell r="KA6885">
            <v>50</v>
          </cell>
          <cell r="KB6885">
            <v>80</v>
          </cell>
          <cell r="KC6885">
            <v>24</v>
          </cell>
        </row>
        <row r="6886">
          <cell r="A6886" t="str">
            <v>M10118</v>
          </cell>
          <cell r="KA6886">
            <v>50</v>
          </cell>
          <cell r="KB6886">
            <v>24</v>
          </cell>
          <cell r="KC6886">
            <v>24</v>
          </cell>
        </row>
        <row r="6887">
          <cell r="A6887" t="str">
            <v>M10119</v>
          </cell>
          <cell r="KA6887">
            <v>250</v>
          </cell>
          <cell r="KB6887">
            <v>12</v>
          </cell>
          <cell r="KC6887">
            <v>20</v>
          </cell>
        </row>
        <row r="6888">
          <cell r="A6888" t="str">
            <v>M10122</v>
          </cell>
          <cell r="KA6888">
            <v>250</v>
          </cell>
          <cell r="KB6888">
            <v>12</v>
          </cell>
          <cell r="KC6888">
            <v>20</v>
          </cell>
        </row>
        <row r="6889">
          <cell r="A6889" t="str">
            <v>M10124</v>
          </cell>
          <cell r="KA6889">
            <v>250</v>
          </cell>
          <cell r="KB6889">
            <v>12</v>
          </cell>
          <cell r="KC6889">
            <v>20</v>
          </cell>
        </row>
        <row r="6890">
          <cell r="A6890" t="str">
            <v>M10125</v>
          </cell>
          <cell r="KA6890">
            <v>30</v>
          </cell>
          <cell r="KB6890">
            <v>12</v>
          </cell>
          <cell r="KC6890">
            <v>60</v>
          </cell>
        </row>
        <row r="6891">
          <cell r="A6891" t="str">
            <v>M10126</v>
          </cell>
          <cell r="KA6891">
            <v>50</v>
          </cell>
          <cell r="KB6891">
            <v>24</v>
          </cell>
          <cell r="KC6891">
            <v>24</v>
          </cell>
        </row>
        <row r="6892">
          <cell r="A6892" t="str">
            <v>M10127</v>
          </cell>
          <cell r="KA6892">
            <v>250</v>
          </cell>
          <cell r="KB6892">
            <v>12</v>
          </cell>
          <cell r="KC6892">
            <v>20</v>
          </cell>
        </row>
        <row r="6893">
          <cell r="A6893" t="str">
            <v>M10128</v>
          </cell>
          <cell r="KA6893">
            <v>250</v>
          </cell>
          <cell r="KB6893">
            <v>12</v>
          </cell>
          <cell r="KC6893">
            <v>20</v>
          </cell>
        </row>
        <row r="6894">
          <cell r="A6894" t="str">
            <v>M04177</v>
          </cell>
          <cell r="KA6894">
            <v>250</v>
          </cell>
          <cell r="KB6894">
            <v>12</v>
          </cell>
          <cell r="KC6894">
            <v>20</v>
          </cell>
        </row>
        <row r="6895">
          <cell r="A6895" t="str">
            <v>M04180</v>
          </cell>
          <cell r="KA6895">
            <v>250</v>
          </cell>
          <cell r="KB6895">
            <v>12</v>
          </cell>
          <cell r="KC6895">
            <v>800</v>
          </cell>
        </row>
        <row r="6896">
          <cell r="A6896" t="str">
            <v>M04186</v>
          </cell>
          <cell r="KA6896">
            <v>250</v>
          </cell>
          <cell r="KB6896">
            <v>12</v>
          </cell>
          <cell r="KC6896">
            <v>20</v>
          </cell>
        </row>
        <row r="6897">
          <cell r="A6897" t="str">
            <v>M04164</v>
          </cell>
          <cell r="KA6897">
            <v>250</v>
          </cell>
          <cell r="KB6897">
            <v>8</v>
          </cell>
          <cell r="KC6897">
            <v>15</v>
          </cell>
        </row>
        <row r="6898">
          <cell r="A6898" t="str">
            <v>M04127</v>
          </cell>
          <cell r="KA6898">
            <v>200</v>
          </cell>
          <cell r="KB6898">
            <v>15</v>
          </cell>
          <cell r="KC6898">
            <v>370</v>
          </cell>
        </row>
        <row r="6899">
          <cell r="A6899" t="str">
            <v>M04128</v>
          </cell>
          <cell r="KA6899">
            <v>250</v>
          </cell>
          <cell r="KB6899">
            <v>8</v>
          </cell>
          <cell r="KC6899">
            <v>600</v>
          </cell>
        </row>
        <row r="6900">
          <cell r="A6900" t="str">
            <v>M04096</v>
          </cell>
          <cell r="KA6900">
            <v>50</v>
          </cell>
          <cell r="KB6900">
            <v>40</v>
          </cell>
          <cell r="KC6900">
            <v>800</v>
          </cell>
        </row>
        <row r="6901">
          <cell r="A6901" t="str">
            <v>M04097</v>
          </cell>
          <cell r="KA6901">
            <v>100</v>
          </cell>
          <cell r="KB6901">
            <v>30</v>
          </cell>
          <cell r="KC6901">
            <v>306</v>
          </cell>
        </row>
        <row r="6902">
          <cell r="A6902" t="str">
            <v>M04098</v>
          </cell>
          <cell r="KA6902">
            <v>50</v>
          </cell>
          <cell r="KB6902">
            <v>80</v>
          </cell>
          <cell r="KC6902">
            <v>600</v>
          </cell>
        </row>
        <row r="6903">
          <cell r="A6903" t="str">
            <v>M04099</v>
          </cell>
          <cell r="KA6903">
            <v>250</v>
          </cell>
          <cell r="KB6903">
            <v>12</v>
          </cell>
          <cell r="KC6903">
            <v>800</v>
          </cell>
        </row>
        <row r="6904">
          <cell r="A6904" t="str">
            <v>M04100</v>
          </cell>
          <cell r="KA6904">
            <v>50</v>
          </cell>
          <cell r="KB6904">
            <v>80</v>
          </cell>
          <cell r="KC6904">
            <v>800</v>
          </cell>
        </row>
        <row r="6905">
          <cell r="A6905" t="str">
            <v>M04101</v>
          </cell>
          <cell r="KA6905">
            <v>250</v>
          </cell>
          <cell r="KB6905">
            <v>12</v>
          </cell>
          <cell r="KC6905">
            <v>600</v>
          </cell>
        </row>
        <row r="6906">
          <cell r="A6906" t="str">
            <v>M04088</v>
          </cell>
          <cell r="KA6906">
            <v>250</v>
          </cell>
          <cell r="KB6906">
            <v>12</v>
          </cell>
          <cell r="KC6906">
            <v>550</v>
          </cell>
        </row>
        <row r="6907">
          <cell r="A6907" t="str">
            <v>M04106</v>
          </cell>
          <cell r="KA6907">
            <v>50</v>
          </cell>
          <cell r="KB6907">
            <v>24</v>
          </cell>
          <cell r="KC6907">
            <v>455</v>
          </cell>
        </row>
        <row r="6908">
          <cell r="A6908" t="str">
            <v>M04107</v>
          </cell>
          <cell r="KA6908">
            <v>250</v>
          </cell>
          <cell r="KB6908">
            <v>12</v>
          </cell>
          <cell r="KC6908">
            <v>520</v>
          </cell>
        </row>
        <row r="6909">
          <cell r="A6909" t="str">
            <v>M04108</v>
          </cell>
          <cell r="KA6909">
            <v>50</v>
          </cell>
          <cell r="KB6909">
            <v>40</v>
          </cell>
          <cell r="KC6909">
            <v>390</v>
          </cell>
        </row>
        <row r="6910">
          <cell r="A6910" t="str">
            <v>M04109</v>
          </cell>
          <cell r="KA6910">
            <v>50</v>
          </cell>
          <cell r="KB6910">
            <v>40</v>
          </cell>
          <cell r="KC6910">
            <v>370</v>
          </cell>
        </row>
        <row r="6911">
          <cell r="A6911" t="str">
            <v>M04110</v>
          </cell>
          <cell r="KA6911">
            <v>100</v>
          </cell>
          <cell r="KB6911">
            <v>30</v>
          </cell>
          <cell r="KC6911">
            <v>500</v>
          </cell>
        </row>
        <row r="6912">
          <cell r="A6912" t="str">
            <v>M04111</v>
          </cell>
          <cell r="KA6912">
            <v>250</v>
          </cell>
          <cell r="KB6912">
            <v>12</v>
          </cell>
          <cell r="KC6912">
            <v>600</v>
          </cell>
        </row>
        <row r="6913">
          <cell r="A6913" t="str">
            <v>M04112</v>
          </cell>
          <cell r="KA6913">
            <v>250</v>
          </cell>
          <cell r="KB6913">
            <v>12</v>
          </cell>
          <cell r="KC6913">
            <v>460</v>
          </cell>
        </row>
        <row r="6914">
          <cell r="A6914" t="str">
            <v>M04113</v>
          </cell>
          <cell r="KA6914">
            <v>50</v>
          </cell>
          <cell r="KB6914">
            <v>60</v>
          </cell>
          <cell r="KC6914">
            <v>600</v>
          </cell>
        </row>
        <row r="6915">
          <cell r="A6915" t="str">
            <v>M04044</v>
          </cell>
          <cell r="KA6915">
            <v>250</v>
          </cell>
          <cell r="KB6915">
            <v>8</v>
          </cell>
          <cell r="KC6915">
            <v>930</v>
          </cell>
        </row>
        <row r="6916">
          <cell r="A6916" t="str">
            <v>M04051</v>
          </cell>
          <cell r="KA6916">
            <v>250</v>
          </cell>
          <cell r="KB6916">
            <v>12</v>
          </cell>
          <cell r="KC6916">
            <v>2000</v>
          </cell>
        </row>
        <row r="6917">
          <cell r="A6917" t="str">
            <v>M04343</v>
          </cell>
          <cell r="KA6917">
            <v>250</v>
          </cell>
          <cell r="KB6917">
            <v>12</v>
          </cell>
          <cell r="KC6917">
            <v>2000</v>
          </cell>
        </row>
        <row r="6918">
          <cell r="A6918" t="str">
            <v>M04353</v>
          </cell>
          <cell r="KA6918">
            <v>50</v>
          </cell>
          <cell r="KB6918">
            <v>80</v>
          </cell>
          <cell r="KC6918">
            <v>24</v>
          </cell>
        </row>
        <row r="6919">
          <cell r="A6919" t="str">
            <v>M04320</v>
          </cell>
          <cell r="KA6919">
            <v>250</v>
          </cell>
          <cell r="KB6919">
            <v>12</v>
          </cell>
          <cell r="KC6919">
            <v>20</v>
          </cell>
        </row>
        <row r="6920">
          <cell r="A6920" t="str">
            <v>M04330</v>
          </cell>
          <cell r="KA6920">
            <v>250</v>
          </cell>
          <cell r="KB6920">
            <v>8</v>
          </cell>
          <cell r="KC6920">
            <v>15</v>
          </cell>
        </row>
        <row r="6921">
          <cell r="A6921" t="str">
            <v>M04247</v>
          </cell>
          <cell r="KA6921">
            <v>250</v>
          </cell>
          <cell r="KB6921">
            <v>12</v>
          </cell>
          <cell r="KC6921">
            <v>20</v>
          </cell>
        </row>
        <row r="6922">
          <cell r="A6922" t="str">
            <v>M04248</v>
          </cell>
          <cell r="KA6922">
            <v>250</v>
          </cell>
          <cell r="KB6922">
            <v>8</v>
          </cell>
          <cell r="KC6922">
            <v>15</v>
          </cell>
        </row>
        <row r="6923">
          <cell r="A6923" t="str">
            <v>M04261</v>
          </cell>
          <cell r="KA6923">
            <v>250</v>
          </cell>
          <cell r="KB6923">
            <v>12</v>
          </cell>
          <cell r="KC6923">
            <v>20</v>
          </cell>
        </row>
        <row r="6924">
          <cell r="A6924" t="str">
            <v>M04262</v>
          </cell>
          <cell r="KA6924">
            <v>50</v>
          </cell>
          <cell r="KB6924">
            <v>80</v>
          </cell>
          <cell r="KC6924">
            <v>24</v>
          </cell>
        </row>
        <row r="6925">
          <cell r="A6925" t="str">
            <v>M04289</v>
          </cell>
          <cell r="KA6925">
            <v>50</v>
          </cell>
          <cell r="KB6925">
            <v>80</v>
          </cell>
          <cell r="KC6925">
            <v>800</v>
          </cell>
        </row>
        <row r="6926">
          <cell r="A6926" t="str">
            <v>M04214</v>
          </cell>
          <cell r="KA6926">
            <v>50</v>
          </cell>
          <cell r="KB6926">
            <v>80</v>
          </cell>
          <cell r="KC6926">
            <v>24</v>
          </cell>
        </row>
        <row r="6927">
          <cell r="A6927" t="str">
            <v>M04243</v>
          </cell>
          <cell r="KA6927">
            <v>50</v>
          </cell>
          <cell r="KB6927">
            <v>18</v>
          </cell>
          <cell r="KC6927">
            <v>24</v>
          </cell>
        </row>
        <row r="6928">
          <cell r="A6928" t="str">
            <v>M04244</v>
          </cell>
          <cell r="KA6928">
            <v>250</v>
          </cell>
          <cell r="KB6928">
            <v>12</v>
          </cell>
          <cell r="KC6928">
            <v>20</v>
          </cell>
        </row>
        <row r="6929">
          <cell r="A6929" t="str">
            <v>M04230</v>
          </cell>
          <cell r="KA6929">
            <v>100</v>
          </cell>
          <cell r="KB6929">
            <v>12</v>
          </cell>
          <cell r="KC6929">
            <v>650</v>
          </cell>
        </row>
        <row r="6930">
          <cell r="A6930" t="str">
            <v>M04231</v>
          </cell>
          <cell r="KA6930">
            <v>50</v>
          </cell>
          <cell r="KB6930">
            <v>80</v>
          </cell>
          <cell r="KC6930">
            <v>539</v>
          </cell>
        </row>
        <row r="6931">
          <cell r="A6931" t="str">
            <v>M04232</v>
          </cell>
          <cell r="KA6931">
            <v>200</v>
          </cell>
          <cell r="KB6931">
            <v>15</v>
          </cell>
          <cell r="KC6931">
            <v>16</v>
          </cell>
        </row>
        <row r="6932">
          <cell r="A6932" t="str">
            <v>M04233</v>
          </cell>
          <cell r="KA6932">
            <v>50</v>
          </cell>
          <cell r="KB6932">
            <v>80</v>
          </cell>
          <cell r="KC6932">
            <v>24</v>
          </cell>
        </row>
        <row r="6933">
          <cell r="A6933" t="str">
            <v>M04234</v>
          </cell>
          <cell r="KA6933">
            <v>250</v>
          </cell>
          <cell r="KB6933">
            <v>12</v>
          </cell>
          <cell r="KC6933">
            <v>20</v>
          </cell>
        </row>
        <row r="6934">
          <cell r="A6934" t="str">
            <v>M04235</v>
          </cell>
          <cell r="KA6934">
            <v>250</v>
          </cell>
          <cell r="KB6934">
            <v>12</v>
          </cell>
          <cell r="KC6934">
            <v>20</v>
          </cell>
        </row>
        <row r="6935">
          <cell r="A6935" t="str">
            <v>M04236</v>
          </cell>
          <cell r="KA6935">
            <v>50</v>
          </cell>
          <cell r="KB6935">
            <v>80</v>
          </cell>
          <cell r="KC6935">
            <v>24</v>
          </cell>
        </row>
        <row r="6936">
          <cell r="A6936" t="str">
            <v>M04237</v>
          </cell>
          <cell r="KA6936">
            <v>250</v>
          </cell>
          <cell r="KB6936">
            <v>8</v>
          </cell>
          <cell r="KC6936">
            <v>15</v>
          </cell>
        </row>
        <row r="6937">
          <cell r="A6937" t="str">
            <v>M04238</v>
          </cell>
          <cell r="KA6937">
            <v>250</v>
          </cell>
          <cell r="KB6937">
            <v>12</v>
          </cell>
          <cell r="KC6937">
            <v>20</v>
          </cell>
        </row>
        <row r="6938">
          <cell r="A6938" t="str">
            <v>M04239</v>
          </cell>
          <cell r="KA6938">
            <v>200</v>
          </cell>
          <cell r="KB6938">
            <v>15</v>
          </cell>
          <cell r="KC6938">
            <v>16</v>
          </cell>
        </row>
        <row r="6939">
          <cell r="A6939" t="str">
            <v>M04240</v>
          </cell>
          <cell r="KA6939">
            <v>250</v>
          </cell>
          <cell r="KB6939">
            <v>12</v>
          </cell>
          <cell r="KC6939">
            <v>20</v>
          </cell>
        </row>
        <row r="6940">
          <cell r="A6940" t="str">
            <v>M04241</v>
          </cell>
          <cell r="KA6940">
            <v>250</v>
          </cell>
          <cell r="KB6940">
            <v>8</v>
          </cell>
          <cell r="KC6940">
            <v>15</v>
          </cell>
        </row>
        <row r="6941">
          <cell r="A6941" t="str">
            <v>M04217</v>
          </cell>
          <cell r="KA6941">
            <v>250</v>
          </cell>
          <cell r="KB6941">
            <v>12</v>
          </cell>
          <cell r="KC6941">
            <v>20</v>
          </cell>
        </row>
        <row r="6942">
          <cell r="A6942" t="str">
            <v>M04218</v>
          </cell>
          <cell r="KA6942">
            <v>250</v>
          </cell>
          <cell r="KB6942">
            <v>12</v>
          </cell>
          <cell r="KC6942">
            <v>20</v>
          </cell>
        </row>
        <row r="6943">
          <cell r="A6943" t="str">
            <v>M03216</v>
          </cell>
          <cell r="KA6943">
            <v>50</v>
          </cell>
          <cell r="KB6943">
            <v>24</v>
          </cell>
          <cell r="KC6943">
            <v>2000</v>
          </cell>
        </row>
        <row r="6944">
          <cell r="A6944" t="str">
            <v>M03217</v>
          </cell>
          <cell r="KA6944">
            <v>100</v>
          </cell>
          <cell r="KB6944">
            <v>30</v>
          </cell>
          <cell r="KC6944">
            <v>2000</v>
          </cell>
        </row>
        <row r="6945">
          <cell r="A6945" t="str">
            <v>M03236</v>
          </cell>
          <cell r="KA6945">
            <v>250</v>
          </cell>
          <cell r="KB6945">
            <v>12</v>
          </cell>
          <cell r="KC6945">
            <v>800</v>
          </cell>
        </row>
        <row r="6946">
          <cell r="A6946" t="str">
            <v>M03249</v>
          </cell>
          <cell r="KA6946">
            <v>250</v>
          </cell>
          <cell r="KB6946">
            <v>12</v>
          </cell>
          <cell r="KC6946">
            <v>930</v>
          </cell>
        </row>
        <row r="6947">
          <cell r="A6947" t="str">
            <v>M03238</v>
          </cell>
          <cell r="KA6947">
            <v>250</v>
          </cell>
          <cell r="KB6947">
            <v>12</v>
          </cell>
          <cell r="KC6947">
            <v>2000</v>
          </cell>
        </row>
        <row r="6948">
          <cell r="A6948" t="str">
            <v>M03256</v>
          </cell>
          <cell r="KA6948">
            <v>50</v>
          </cell>
          <cell r="KB6948">
            <v>80</v>
          </cell>
          <cell r="KC6948">
            <v>1300</v>
          </cell>
        </row>
        <row r="6949">
          <cell r="A6949" t="str">
            <v>M03283</v>
          </cell>
          <cell r="KA6949">
            <v>250</v>
          </cell>
          <cell r="KB6949">
            <v>12</v>
          </cell>
          <cell r="KC6949">
            <v>570</v>
          </cell>
        </row>
        <row r="6950">
          <cell r="A6950" t="str">
            <v>M03284</v>
          </cell>
          <cell r="KA6950">
            <v>250</v>
          </cell>
          <cell r="KB6950">
            <v>12</v>
          </cell>
          <cell r="KC6950">
            <v>300</v>
          </cell>
        </row>
        <row r="6951">
          <cell r="A6951" t="str">
            <v>M03285</v>
          </cell>
          <cell r="KA6951">
            <v>250</v>
          </cell>
          <cell r="KB6951">
            <v>12</v>
          </cell>
          <cell r="KC6951">
            <v>300</v>
          </cell>
        </row>
        <row r="6952">
          <cell r="A6952" t="str">
            <v>M03276</v>
          </cell>
          <cell r="KA6952">
            <v>250</v>
          </cell>
          <cell r="KB6952">
            <v>12</v>
          </cell>
          <cell r="KC6952">
            <v>550</v>
          </cell>
        </row>
        <row r="6953">
          <cell r="A6953" t="str">
            <v>M03277</v>
          </cell>
          <cell r="KA6953">
            <v>100</v>
          </cell>
          <cell r="KB6953">
            <v>30</v>
          </cell>
          <cell r="KC6953">
            <v>500</v>
          </cell>
        </row>
        <row r="6954">
          <cell r="A6954" t="str">
            <v>M03319</v>
          </cell>
          <cell r="KA6954">
            <v>50</v>
          </cell>
          <cell r="KB6954">
            <v>80</v>
          </cell>
          <cell r="KC6954">
            <v>900</v>
          </cell>
        </row>
        <row r="6955">
          <cell r="A6955" t="str">
            <v>M03244</v>
          </cell>
          <cell r="KA6955">
            <v>250</v>
          </cell>
          <cell r="KB6955">
            <v>8</v>
          </cell>
          <cell r="KC6955">
            <v>0</v>
          </cell>
        </row>
        <row r="6956">
          <cell r="A6956" t="str">
            <v>M03349</v>
          </cell>
          <cell r="KA6956">
            <v>250</v>
          </cell>
          <cell r="KB6956">
            <v>12</v>
          </cell>
          <cell r="KC6956">
            <v>900</v>
          </cell>
        </row>
        <row r="6957">
          <cell r="A6957" t="str">
            <v>M03350</v>
          </cell>
          <cell r="KA6957">
            <v>250</v>
          </cell>
          <cell r="KB6957">
            <v>12</v>
          </cell>
          <cell r="KC6957">
            <v>900</v>
          </cell>
        </row>
        <row r="6958">
          <cell r="A6958" t="str">
            <v>M03333</v>
          </cell>
          <cell r="KA6958">
            <v>250</v>
          </cell>
          <cell r="KB6958">
            <v>12</v>
          </cell>
          <cell r="KC6958">
            <v>250</v>
          </cell>
        </row>
        <row r="6959">
          <cell r="A6959" t="str">
            <v>M03361</v>
          </cell>
          <cell r="KA6959">
            <v>250</v>
          </cell>
          <cell r="KB6959">
            <v>12</v>
          </cell>
          <cell r="KC6959">
            <v>441</v>
          </cell>
        </row>
        <row r="6960">
          <cell r="A6960" t="str">
            <v>M03362</v>
          </cell>
          <cell r="KA6960">
            <v>50</v>
          </cell>
          <cell r="KB6960">
            <v>80</v>
          </cell>
          <cell r="KC6960">
            <v>441</v>
          </cell>
        </row>
        <row r="6961">
          <cell r="A6961" t="str">
            <v>M03199</v>
          </cell>
          <cell r="KA6961">
            <v>250</v>
          </cell>
          <cell r="KB6961">
            <v>12</v>
          </cell>
          <cell r="KC6961">
            <v>2000</v>
          </cell>
        </row>
        <row r="6962">
          <cell r="A6962" t="str">
            <v>M03201</v>
          </cell>
          <cell r="KA6962">
            <v>250</v>
          </cell>
          <cell r="KB6962">
            <v>12</v>
          </cell>
          <cell r="KC6962">
            <v>20</v>
          </cell>
        </row>
        <row r="6963">
          <cell r="A6963" t="str">
            <v>M03189</v>
          </cell>
          <cell r="KA6963">
            <v>250</v>
          </cell>
          <cell r="KB6963">
            <v>12</v>
          </cell>
          <cell r="KC6963">
            <v>2000</v>
          </cell>
        </row>
        <row r="6964">
          <cell r="A6964" t="str">
            <v>M03109</v>
          </cell>
          <cell r="KA6964">
            <v>50</v>
          </cell>
          <cell r="KB6964">
            <v>24</v>
          </cell>
          <cell r="KC6964">
            <v>800</v>
          </cell>
        </row>
        <row r="6965">
          <cell r="A6965" t="str">
            <v>M03110</v>
          </cell>
          <cell r="KA6965">
            <v>250</v>
          </cell>
          <cell r="KB6965">
            <v>12</v>
          </cell>
          <cell r="KC6965">
            <v>600</v>
          </cell>
        </row>
        <row r="6966">
          <cell r="A6966" t="str">
            <v>M03142</v>
          </cell>
          <cell r="KA6966">
            <v>250</v>
          </cell>
          <cell r="KB6966">
            <v>8</v>
          </cell>
          <cell r="KC6966">
            <v>2000</v>
          </cell>
        </row>
        <row r="6967">
          <cell r="A6967" t="str">
            <v>M03143</v>
          </cell>
          <cell r="KA6967">
            <v>50</v>
          </cell>
          <cell r="KB6967">
            <v>60</v>
          </cell>
          <cell r="KC6967">
            <v>2000</v>
          </cell>
        </row>
        <row r="6968">
          <cell r="A6968" t="str">
            <v>M03144</v>
          </cell>
          <cell r="KA6968">
            <v>250</v>
          </cell>
          <cell r="KB6968">
            <v>12</v>
          </cell>
          <cell r="KC6968">
            <v>600</v>
          </cell>
        </row>
        <row r="6969">
          <cell r="A6969" t="str">
            <v>M03164</v>
          </cell>
          <cell r="KA6969">
            <v>250</v>
          </cell>
          <cell r="KB6969">
            <v>12</v>
          </cell>
          <cell r="KC6969">
            <v>550</v>
          </cell>
        </row>
        <row r="6970">
          <cell r="A6970" t="str">
            <v>M03165</v>
          </cell>
          <cell r="KA6970">
            <v>250</v>
          </cell>
          <cell r="KB6970">
            <v>12</v>
          </cell>
          <cell r="KC6970">
            <v>500</v>
          </cell>
        </row>
        <row r="6971">
          <cell r="A6971" t="str">
            <v>M03003</v>
          </cell>
          <cell r="KA6971">
            <v>250</v>
          </cell>
          <cell r="KB6971">
            <v>12</v>
          </cell>
          <cell r="KC6971">
            <v>250</v>
          </cell>
        </row>
        <row r="6972">
          <cell r="A6972" t="str">
            <v>M03112</v>
          </cell>
          <cell r="KA6972">
            <v>50</v>
          </cell>
          <cell r="KB6972">
            <v>40</v>
          </cell>
          <cell r="KC6972">
            <v>600</v>
          </cell>
        </row>
        <row r="6973">
          <cell r="A6973" t="str">
            <v>M03113</v>
          </cell>
          <cell r="KA6973">
            <v>250</v>
          </cell>
          <cell r="KB6973">
            <v>12</v>
          </cell>
          <cell r="KC6973">
            <v>800</v>
          </cell>
        </row>
        <row r="6974">
          <cell r="A6974" t="str">
            <v>M03097</v>
          </cell>
          <cell r="KA6974">
            <v>250</v>
          </cell>
          <cell r="KB6974">
            <v>12</v>
          </cell>
          <cell r="KC6974">
            <v>800</v>
          </cell>
        </row>
        <row r="6975">
          <cell r="A6975" t="str">
            <v>M03098</v>
          </cell>
          <cell r="KA6975">
            <v>50</v>
          </cell>
          <cell r="KB6975">
            <v>80</v>
          </cell>
          <cell r="KC6975">
            <v>650</v>
          </cell>
        </row>
        <row r="6976">
          <cell r="A6976" t="str">
            <v>M03099</v>
          </cell>
          <cell r="KA6976">
            <v>250</v>
          </cell>
          <cell r="KB6976">
            <v>12</v>
          </cell>
          <cell r="KC6976">
            <v>930</v>
          </cell>
        </row>
        <row r="6977">
          <cell r="A6977" t="str">
            <v>M03100</v>
          </cell>
          <cell r="KA6977">
            <v>250</v>
          </cell>
          <cell r="KB6977">
            <v>12</v>
          </cell>
          <cell r="KC6977">
            <v>900</v>
          </cell>
        </row>
        <row r="6978">
          <cell r="A6978" t="str">
            <v>M03101</v>
          </cell>
          <cell r="KA6978">
            <v>100</v>
          </cell>
          <cell r="KB6978">
            <v>12</v>
          </cell>
          <cell r="KC6978">
            <v>600</v>
          </cell>
        </row>
        <row r="6979">
          <cell r="A6979" t="str">
            <v>M03102</v>
          </cell>
          <cell r="KA6979">
            <v>250</v>
          </cell>
          <cell r="KB6979">
            <v>12</v>
          </cell>
          <cell r="KC6979">
            <v>600</v>
          </cell>
        </row>
        <row r="6980">
          <cell r="A6980" t="str">
            <v>M03103</v>
          </cell>
          <cell r="KA6980">
            <v>250</v>
          </cell>
          <cell r="KB6980">
            <v>8</v>
          </cell>
          <cell r="KC6980">
            <v>960</v>
          </cell>
        </row>
        <row r="6981">
          <cell r="A6981" t="str">
            <v>M03104</v>
          </cell>
          <cell r="KA6981">
            <v>30</v>
          </cell>
          <cell r="KB6981">
            <v>12</v>
          </cell>
          <cell r="KC6981">
            <v>930</v>
          </cell>
        </row>
        <row r="6982">
          <cell r="A6982" t="str">
            <v>M03088</v>
          </cell>
          <cell r="KA6982">
            <v>250</v>
          </cell>
          <cell r="KB6982">
            <v>12</v>
          </cell>
          <cell r="KC6982">
            <v>630</v>
          </cell>
        </row>
        <row r="6983">
          <cell r="A6983" t="str">
            <v>M03094</v>
          </cell>
          <cell r="KA6983">
            <v>250</v>
          </cell>
          <cell r="KB6983">
            <v>8</v>
          </cell>
          <cell r="KC6983">
            <v>800</v>
          </cell>
        </row>
        <row r="6984">
          <cell r="A6984" t="str">
            <v>M03095</v>
          </cell>
          <cell r="KA6984">
            <v>250</v>
          </cell>
          <cell r="KB6984">
            <v>8</v>
          </cell>
          <cell r="KC6984">
            <v>600</v>
          </cell>
        </row>
        <row r="6985">
          <cell r="A6985" t="str">
            <v>M03536</v>
          </cell>
          <cell r="KA6985">
            <v>100</v>
          </cell>
          <cell r="KB6985">
            <v>30</v>
          </cell>
          <cell r="KC6985">
            <v>482</v>
          </cell>
        </row>
        <row r="6986">
          <cell r="A6986" t="str">
            <v>M03545</v>
          </cell>
          <cell r="KA6986">
            <v>250</v>
          </cell>
          <cell r="KB6986">
            <v>12</v>
          </cell>
          <cell r="KC6986">
            <v>650</v>
          </cell>
        </row>
        <row r="6987">
          <cell r="A6987" t="str">
            <v>M03546</v>
          </cell>
          <cell r="KA6987">
            <v>250</v>
          </cell>
          <cell r="KB6987">
            <v>12</v>
          </cell>
          <cell r="KC6987">
            <v>650</v>
          </cell>
        </row>
        <row r="6988">
          <cell r="A6988" t="str">
            <v>M03547</v>
          </cell>
          <cell r="KA6988">
            <v>250</v>
          </cell>
          <cell r="KB6988">
            <v>12</v>
          </cell>
          <cell r="KC6988">
            <v>250</v>
          </cell>
        </row>
        <row r="6989">
          <cell r="A6989" t="str">
            <v>M03551</v>
          </cell>
          <cell r="KA6989">
            <v>250</v>
          </cell>
          <cell r="KB6989">
            <v>8</v>
          </cell>
          <cell r="KC6989">
            <v>2000</v>
          </cell>
        </row>
        <row r="6990">
          <cell r="A6990" t="str">
            <v>M03552</v>
          </cell>
          <cell r="KA6990">
            <v>250</v>
          </cell>
          <cell r="KB6990">
            <v>12</v>
          </cell>
          <cell r="KC6990">
            <v>900</v>
          </cell>
        </row>
        <row r="6991">
          <cell r="A6991" t="str">
            <v>M03555</v>
          </cell>
          <cell r="KA6991">
            <v>250</v>
          </cell>
          <cell r="KB6991">
            <v>12</v>
          </cell>
          <cell r="KC6991">
            <v>1300</v>
          </cell>
        </row>
        <row r="6992">
          <cell r="A6992" t="str">
            <v>M03572</v>
          </cell>
          <cell r="KA6992">
            <v>250</v>
          </cell>
          <cell r="KB6992">
            <v>12</v>
          </cell>
          <cell r="KC6992">
            <v>360</v>
          </cell>
        </row>
        <row r="6993">
          <cell r="A6993" t="str">
            <v>M03573</v>
          </cell>
          <cell r="KA6993">
            <v>250</v>
          </cell>
          <cell r="KB6993">
            <v>12</v>
          </cell>
          <cell r="KC6993">
            <v>306</v>
          </cell>
        </row>
        <row r="6994">
          <cell r="A6994" t="str">
            <v>M03579</v>
          </cell>
          <cell r="KA6994">
            <v>250</v>
          </cell>
          <cell r="KB6994">
            <v>12</v>
          </cell>
          <cell r="KC6994">
            <v>250</v>
          </cell>
        </row>
        <row r="6995">
          <cell r="A6995" t="str">
            <v>M03580</v>
          </cell>
          <cell r="KA6995">
            <v>250</v>
          </cell>
          <cell r="KB6995">
            <v>8</v>
          </cell>
          <cell r="KC6995">
            <v>2000</v>
          </cell>
        </row>
        <row r="6996">
          <cell r="A6996" t="str">
            <v>M03584</v>
          </cell>
          <cell r="KA6996">
            <v>50</v>
          </cell>
          <cell r="KB6996">
            <v>80</v>
          </cell>
          <cell r="KC6996">
            <v>250</v>
          </cell>
        </row>
        <row r="6997">
          <cell r="A6997" t="str">
            <v>M03373</v>
          </cell>
          <cell r="KA6997">
            <v>250</v>
          </cell>
          <cell r="KB6997">
            <v>12</v>
          </cell>
          <cell r="KC6997">
            <v>650</v>
          </cell>
        </row>
        <row r="6998">
          <cell r="A6998" t="str">
            <v>M03374</v>
          </cell>
          <cell r="KA6998">
            <v>50</v>
          </cell>
          <cell r="KB6998">
            <v>80</v>
          </cell>
          <cell r="KC6998">
            <v>500</v>
          </cell>
        </row>
        <row r="6999">
          <cell r="A6999" t="str">
            <v>M03383</v>
          </cell>
          <cell r="KA6999">
            <v>250</v>
          </cell>
          <cell r="KB6999">
            <v>12</v>
          </cell>
          <cell r="KC6999">
            <v>1600</v>
          </cell>
        </row>
        <row r="7000">
          <cell r="A7000" t="str">
            <v>M03398</v>
          </cell>
          <cell r="KA7000">
            <v>250</v>
          </cell>
          <cell r="KB7000">
            <v>12</v>
          </cell>
          <cell r="KC7000">
            <v>960</v>
          </cell>
        </row>
        <row r="7001">
          <cell r="A7001" t="str">
            <v>M03399</v>
          </cell>
          <cell r="KA7001">
            <v>250</v>
          </cell>
          <cell r="KB7001">
            <v>12</v>
          </cell>
          <cell r="KC7001">
            <v>20</v>
          </cell>
        </row>
        <row r="7002">
          <cell r="A7002" t="str">
            <v>M03401</v>
          </cell>
          <cell r="KA7002">
            <v>250</v>
          </cell>
          <cell r="KB7002">
            <v>12</v>
          </cell>
          <cell r="KC7002">
            <v>2000</v>
          </cell>
        </row>
        <row r="7003">
          <cell r="A7003" t="str">
            <v>M03432</v>
          </cell>
          <cell r="KA7003">
            <v>50</v>
          </cell>
          <cell r="KB7003">
            <v>18</v>
          </cell>
          <cell r="KC7003">
            <v>482</v>
          </cell>
        </row>
        <row r="7004">
          <cell r="A7004" t="str">
            <v>M03436</v>
          </cell>
          <cell r="KA7004">
            <v>50</v>
          </cell>
          <cell r="KB7004">
            <v>80</v>
          </cell>
          <cell r="KC7004">
            <v>650</v>
          </cell>
        </row>
        <row r="7005">
          <cell r="A7005" t="str">
            <v>M03421</v>
          </cell>
          <cell r="KA7005">
            <v>250</v>
          </cell>
          <cell r="KB7005">
            <v>12</v>
          </cell>
          <cell r="KC7005">
            <v>1600</v>
          </cell>
        </row>
        <row r="7006">
          <cell r="A7006" t="str">
            <v>M03476</v>
          </cell>
          <cell r="KA7006">
            <v>250</v>
          </cell>
          <cell r="KB7006">
            <v>12</v>
          </cell>
          <cell r="KC7006">
            <v>20</v>
          </cell>
        </row>
        <row r="7007">
          <cell r="A7007" t="str">
            <v>M03477</v>
          </cell>
          <cell r="KA7007">
            <v>250</v>
          </cell>
          <cell r="KB7007">
            <v>12</v>
          </cell>
          <cell r="KC7007">
            <v>600</v>
          </cell>
        </row>
        <row r="7008">
          <cell r="A7008" t="str">
            <v>M03482</v>
          </cell>
          <cell r="KA7008">
            <v>50</v>
          </cell>
          <cell r="KB7008">
            <v>80</v>
          </cell>
          <cell r="KC7008">
            <v>370</v>
          </cell>
        </row>
        <row r="7009">
          <cell r="A7009" t="str">
            <v>M03483</v>
          </cell>
          <cell r="KA7009">
            <v>50</v>
          </cell>
          <cell r="KB7009">
            <v>80</v>
          </cell>
          <cell r="KC7009">
            <v>24</v>
          </cell>
        </row>
        <row r="7010">
          <cell r="A7010" t="str">
            <v>M03441</v>
          </cell>
          <cell r="KA7010">
            <v>200</v>
          </cell>
          <cell r="KB7010">
            <v>15</v>
          </cell>
          <cell r="KC7010">
            <v>482</v>
          </cell>
        </row>
        <row r="7011">
          <cell r="A7011" t="str">
            <v>M03461</v>
          </cell>
          <cell r="KA7011">
            <v>250</v>
          </cell>
          <cell r="KB7011">
            <v>12</v>
          </cell>
          <cell r="KC7011">
            <v>800</v>
          </cell>
        </row>
        <row r="7012">
          <cell r="A7012" t="str">
            <v>M03462</v>
          </cell>
          <cell r="KA7012">
            <v>250</v>
          </cell>
          <cell r="KB7012">
            <v>12</v>
          </cell>
          <cell r="KC7012">
            <v>650</v>
          </cell>
        </row>
        <row r="7013">
          <cell r="A7013" t="str">
            <v>M03466</v>
          </cell>
          <cell r="KA7013">
            <v>250</v>
          </cell>
          <cell r="KB7013">
            <v>12</v>
          </cell>
          <cell r="KC7013">
            <v>600</v>
          </cell>
        </row>
        <row r="7014">
          <cell r="A7014" t="str">
            <v>M03502</v>
          </cell>
          <cell r="KA7014">
            <v>250</v>
          </cell>
          <cell r="KB7014">
            <v>12</v>
          </cell>
          <cell r="KC7014">
            <v>800</v>
          </cell>
        </row>
        <row r="7015">
          <cell r="A7015" t="str">
            <v>M03503</v>
          </cell>
          <cell r="KA7015">
            <v>50</v>
          </cell>
          <cell r="KB7015">
            <v>80</v>
          </cell>
          <cell r="KC7015">
            <v>1680</v>
          </cell>
        </row>
        <row r="7016">
          <cell r="A7016" t="str">
            <v>M03492</v>
          </cell>
          <cell r="KA7016">
            <v>50</v>
          </cell>
          <cell r="KB7016">
            <v>18</v>
          </cell>
          <cell r="KC7016">
            <v>336</v>
          </cell>
        </row>
        <row r="7017">
          <cell r="A7017" t="str">
            <v>M03499</v>
          </cell>
          <cell r="KA7017">
            <v>50</v>
          </cell>
          <cell r="KB7017">
            <v>80</v>
          </cell>
          <cell r="KC7017">
            <v>400</v>
          </cell>
        </row>
        <row r="7018">
          <cell r="A7018" t="str">
            <v>M03520</v>
          </cell>
          <cell r="KA7018">
            <v>200</v>
          </cell>
          <cell r="KB7018">
            <v>15</v>
          </cell>
          <cell r="KC7018">
            <v>800</v>
          </cell>
        </row>
        <row r="7019">
          <cell r="A7019" t="str">
            <v>M03522</v>
          </cell>
          <cell r="KA7019">
            <v>250</v>
          </cell>
          <cell r="KB7019">
            <v>8</v>
          </cell>
          <cell r="KC7019">
            <v>305</v>
          </cell>
        </row>
        <row r="7020">
          <cell r="A7020" t="str">
            <v>M02527</v>
          </cell>
          <cell r="KA7020">
            <v>50</v>
          </cell>
          <cell r="KB7020">
            <v>80</v>
          </cell>
          <cell r="KC7020">
            <v>24</v>
          </cell>
        </row>
        <row r="7021">
          <cell r="A7021" t="str">
            <v>M02642</v>
          </cell>
          <cell r="KA7021">
            <v>250</v>
          </cell>
          <cell r="KB7021">
            <v>8</v>
          </cell>
          <cell r="KC7021">
            <v>940</v>
          </cell>
        </row>
        <row r="7022">
          <cell r="A7022" t="str">
            <v>M02643</v>
          </cell>
          <cell r="KA7022">
            <v>50</v>
          </cell>
          <cell r="KB7022">
            <v>80</v>
          </cell>
          <cell r="KC7022">
            <v>600</v>
          </cell>
        </row>
        <row r="7023">
          <cell r="A7023" t="str">
            <v>M02644</v>
          </cell>
          <cell r="KA7023">
            <v>250</v>
          </cell>
          <cell r="KB7023">
            <v>12</v>
          </cell>
          <cell r="KC7023">
            <v>900</v>
          </cell>
        </row>
        <row r="7024">
          <cell r="A7024" t="str">
            <v>M02645</v>
          </cell>
          <cell r="KA7024">
            <v>250</v>
          </cell>
          <cell r="KB7024">
            <v>12</v>
          </cell>
          <cell r="KC7024">
            <v>900</v>
          </cell>
        </row>
        <row r="7025">
          <cell r="A7025" t="str">
            <v>M02646</v>
          </cell>
          <cell r="KA7025">
            <v>250</v>
          </cell>
          <cell r="KB7025">
            <v>12</v>
          </cell>
          <cell r="KC7025">
            <v>800</v>
          </cell>
        </row>
        <row r="7026">
          <cell r="A7026" t="str">
            <v>M02611</v>
          </cell>
          <cell r="KA7026">
            <v>100</v>
          </cell>
          <cell r="KB7026">
            <v>30</v>
          </cell>
          <cell r="KC7026">
            <v>1000</v>
          </cell>
        </row>
        <row r="7027">
          <cell r="A7027" t="str">
            <v>M02667</v>
          </cell>
          <cell r="KA7027">
            <v>250</v>
          </cell>
          <cell r="KB7027">
            <v>12</v>
          </cell>
          <cell r="KC7027">
            <v>800</v>
          </cell>
        </row>
        <row r="7028">
          <cell r="A7028" t="str">
            <v>M02668</v>
          </cell>
          <cell r="KA7028">
            <v>250</v>
          </cell>
          <cell r="KB7028">
            <v>8</v>
          </cell>
          <cell r="KC7028">
            <v>1100</v>
          </cell>
        </row>
        <row r="7029">
          <cell r="A7029" t="str">
            <v>M02669</v>
          </cell>
          <cell r="KA7029">
            <v>250</v>
          </cell>
          <cell r="KB7029">
            <v>12</v>
          </cell>
          <cell r="KC7029">
            <v>1300</v>
          </cell>
        </row>
        <row r="7030">
          <cell r="A7030" t="str">
            <v>M02670</v>
          </cell>
          <cell r="KA7030">
            <v>250</v>
          </cell>
          <cell r="KB7030">
            <v>12</v>
          </cell>
          <cell r="KC7030">
            <v>1300</v>
          </cell>
        </row>
        <row r="7031">
          <cell r="A7031" t="str">
            <v>M02684</v>
          </cell>
          <cell r="KA7031">
            <v>50</v>
          </cell>
          <cell r="KB7031">
            <v>60</v>
          </cell>
          <cell r="KC7031">
            <v>900</v>
          </cell>
        </row>
        <row r="7032">
          <cell r="A7032" t="str">
            <v>M02685</v>
          </cell>
          <cell r="KA7032">
            <v>250</v>
          </cell>
          <cell r="KB7032">
            <v>12</v>
          </cell>
          <cell r="KC7032">
            <v>900</v>
          </cell>
        </row>
        <row r="7033">
          <cell r="A7033" t="str">
            <v>M02686</v>
          </cell>
          <cell r="KA7033">
            <v>250</v>
          </cell>
          <cell r="KB7033">
            <v>12</v>
          </cell>
          <cell r="KC7033">
            <v>900</v>
          </cell>
        </row>
        <row r="7034">
          <cell r="A7034" t="str">
            <v>M02687</v>
          </cell>
          <cell r="KA7034">
            <v>250</v>
          </cell>
          <cell r="KB7034">
            <v>8</v>
          </cell>
          <cell r="KC7034">
            <v>900</v>
          </cell>
        </row>
        <row r="7035">
          <cell r="A7035" t="str">
            <v>M02688</v>
          </cell>
          <cell r="KA7035">
            <v>250</v>
          </cell>
          <cell r="KB7035">
            <v>12</v>
          </cell>
          <cell r="KC7035">
            <v>900</v>
          </cell>
        </row>
        <row r="7036">
          <cell r="A7036" t="str">
            <v>M02704</v>
          </cell>
          <cell r="KA7036">
            <v>250</v>
          </cell>
          <cell r="KB7036">
            <v>12</v>
          </cell>
          <cell r="KC7036">
            <v>1680</v>
          </cell>
        </row>
        <row r="7037">
          <cell r="A7037" t="str">
            <v>M02677</v>
          </cell>
          <cell r="KA7037">
            <v>50</v>
          </cell>
          <cell r="KB7037">
            <v>80</v>
          </cell>
          <cell r="KC7037">
            <v>24</v>
          </cell>
        </row>
        <row r="7038">
          <cell r="A7038" t="str">
            <v>M02713</v>
          </cell>
          <cell r="KA7038">
            <v>250</v>
          </cell>
          <cell r="KB7038">
            <v>12</v>
          </cell>
          <cell r="KC7038">
            <v>20</v>
          </cell>
        </row>
        <row r="7039">
          <cell r="A7039" t="str">
            <v>M02714</v>
          </cell>
          <cell r="KA7039">
            <v>250</v>
          </cell>
          <cell r="KB7039">
            <v>12</v>
          </cell>
          <cell r="KC7039">
            <v>20</v>
          </cell>
        </row>
        <row r="7040">
          <cell r="A7040" t="str">
            <v>M02472</v>
          </cell>
          <cell r="KA7040">
            <v>1</v>
          </cell>
          <cell r="KB7040">
            <v>1</v>
          </cell>
          <cell r="KC7040">
            <v>180</v>
          </cell>
        </row>
        <row r="7041">
          <cell r="A7041" t="str">
            <v>M02473</v>
          </cell>
          <cell r="KA7041">
            <v>30</v>
          </cell>
          <cell r="KB7041">
            <v>12</v>
          </cell>
          <cell r="KC7041">
            <v>1072</v>
          </cell>
        </row>
        <row r="7042">
          <cell r="A7042" t="str">
            <v>M02492</v>
          </cell>
          <cell r="KA7042">
            <v>250</v>
          </cell>
          <cell r="KB7042">
            <v>12</v>
          </cell>
          <cell r="KC7042">
            <v>1100</v>
          </cell>
        </row>
        <row r="7043">
          <cell r="A7043" t="str">
            <v>M02493</v>
          </cell>
          <cell r="KA7043">
            <v>250</v>
          </cell>
          <cell r="KB7043">
            <v>12</v>
          </cell>
          <cell r="KC7043">
            <v>500</v>
          </cell>
        </row>
        <row r="7044">
          <cell r="A7044" t="str">
            <v>M02521</v>
          </cell>
          <cell r="KA7044">
            <v>250</v>
          </cell>
          <cell r="KB7044">
            <v>12</v>
          </cell>
          <cell r="KC7044">
            <v>630</v>
          </cell>
        </row>
        <row r="7045">
          <cell r="A7045" t="str">
            <v>M02522</v>
          </cell>
          <cell r="KA7045">
            <v>250</v>
          </cell>
          <cell r="KB7045">
            <v>12</v>
          </cell>
          <cell r="KC7045">
            <v>750</v>
          </cell>
        </row>
        <row r="7046">
          <cell r="A7046" t="str">
            <v>M02530</v>
          </cell>
          <cell r="KA7046">
            <v>250</v>
          </cell>
          <cell r="KB7046">
            <v>12</v>
          </cell>
          <cell r="KC7046">
            <v>250</v>
          </cell>
        </row>
        <row r="7047">
          <cell r="A7047" t="str">
            <v>M02500</v>
          </cell>
          <cell r="KA7047">
            <v>250</v>
          </cell>
          <cell r="KB7047">
            <v>12</v>
          </cell>
          <cell r="KC7047">
            <v>570</v>
          </cell>
        </row>
        <row r="7048">
          <cell r="A7048" t="str">
            <v>M02501</v>
          </cell>
          <cell r="KA7048">
            <v>250</v>
          </cell>
          <cell r="KB7048">
            <v>12</v>
          </cell>
          <cell r="KC7048">
            <v>148</v>
          </cell>
        </row>
        <row r="7049">
          <cell r="A7049" t="str">
            <v>M02510</v>
          </cell>
          <cell r="KA7049">
            <v>250</v>
          </cell>
          <cell r="KB7049">
            <v>12</v>
          </cell>
          <cell r="KC7049">
            <v>202</v>
          </cell>
        </row>
        <row r="7050">
          <cell r="A7050" t="str">
            <v>M02418</v>
          </cell>
          <cell r="KA7050">
            <v>250</v>
          </cell>
          <cell r="KB7050">
            <v>12</v>
          </cell>
          <cell r="KC7050">
            <v>900</v>
          </cell>
        </row>
        <row r="7051">
          <cell r="A7051" t="str">
            <v>M02379</v>
          </cell>
          <cell r="KA7051">
            <v>100</v>
          </cell>
          <cell r="KB7051">
            <v>30</v>
          </cell>
          <cell r="KC7051">
            <v>30</v>
          </cell>
        </row>
        <row r="7052">
          <cell r="A7052" t="str">
            <v>M02380</v>
          </cell>
          <cell r="KA7052">
            <v>50</v>
          </cell>
          <cell r="KB7052">
            <v>18</v>
          </cell>
          <cell r="KC7052">
            <v>24</v>
          </cell>
        </row>
        <row r="7053">
          <cell r="A7053" t="str">
            <v>M02381</v>
          </cell>
          <cell r="KA7053">
            <v>200</v>
          </cell>
          <cell r="KB7053">
            <v>15</v>
          </cell>
          <cell r="KC7053">
            <v>16</v>
          </cell>
        </row>
        <row r="7054">
          <cell r="A7054" t="str">
            <v>M02382</v>
          </cell>
          <cell r="KA7054">
            <v>100</v>
          </cell>
          <cell r="KB7054">
            <v>30</v>
          </cell>
          <cell r="KC7054">
            <v>30</v>
          </cell>
        </row>
        <row r="7055">
          <cell r="A7055" t="str">
            <v>M02383</v>
          </cell>
          <cell r="KA7055">
            <v>50</v>
          </cell>
          <cell r="KB7055">
            <v>80</v>
          </cell>
          <cell r="KC7055">
            <v>24</v>
          </cell>
        </row>
        <row r="7056">
          <cell r="A7056" t="str">
            <v>M02424</v>
          </cell>
          <cell r="KA7056">
            <v>250</v>
          </cell>
          <cell r="KB7056">
            <v>12</v>
          </cell>
          <cell r="KC7056">
            <v>600</v>
          </cell>
        </row>
        <row r="7057">
          <cell r="A7057" t="str">
            <v>M02436</v>
          </cell>
          <cell r="KA7057">
            <v>50</v>
          </cell>
          <cell r="KB7057">
            <v>80</v>
          </cell>
          <cell r="KC7057">
            <v>600</v>
          </cell>
        </row>
        <row r="7058">
          <cell r="A7058" t="str">
            <v>M02448</v>
          </cell>
          <cell r="KA7058">
            <v>250</v>
          </cell>
          <cell r="KB7058">
            <v>12</v>
          </cell>
          <cell r="KC7058">
            <v>500</v>
          </cell>
        </row>
        <row r="7059">
          <cell r="A7059" t="str">
            <v>M02857</v>
          </cell>
          <cell r="KA7059">
            <v>250</v>
          </cell>
          <cell r="KB7059">
            <v>12</v>
          </cell>
          <cell r="KC7059">
            <v>20</v>
          </cell>
        </row>
        <row r="7060">
          <cell r="A7060" t="str">
            <v>M02875</v>
          </cell>
          <cell r="KA7060">
            <v>50</v>
          </cell>
          <cell r="KB7060">
            <v>80</v>
          </cell>
          <cell r="KC7060">
            <v>6</v>
          </cell>
        </row>
        <row r="7061">
          <cell r="A7061" t="str">
            <v>M02881</v>
          </cell>
          <cell r="KA7061">
            <v>250</v>
          </cell>
          <cell r="KB7061">
            <v>12</v>
          </cell>
          <cell r="KC7061">
            <v>20</v>
          </cell>
        </row>
        <row r="7062">
          <cell r="A7062" t="str">
            <v>M02830</v>
          </cell>
          <cell r="KA7062">
            <v>500</v>
          </cell>
          <cell r="KB7062">
            <v>1</v>
          </cell>
          <cell r="KC7062">
            <v>30</v>
          </cell>
        </row>
        <row r="7063">
          <cell r="A7063" t="str">
            <v>M02816</v>
          </cell>
          <cell r="KA7063">
            <v>250</v>
          </cell>
          <cell r="KB7063">
            <v>12</v>
          </cell>
          <cell r="KC7063">
            <v>1600</v>
          </cell>
        </row>
        <row r="7064">
          <cell r="A7064" t="str">
            <v>M02817</v>
          </cell>
          <cell r="KA7064">
            <v>250</v>
          </cell>
          <cell r="KB7064">
            <v>8</v>
          </cell>
          <cell r="KC7064">
            <v>186</v>
          </cell>
        </row>
        <row r="7065">
          <cell r="A7065" t="str">
            <v>M02826</v>
          </cell>
          <cell r="KA7065">
            <v>250</v>
          </cell>
          <cell r="KB7065">
            <v>8</v>
          </cell>
          <cell r="KC7065">
            <v>1000</v>
          </cell>
        </row>
        <row r="7066">
          <cell r="A7066" t="str">
            <v>M02849</v>
          </cell>
          <cell r="KA7066">
            <v>250</v>
          </cell>
          <cell r="KB7066">
            <v>8</v>
          </cell>
          <cell r="KC7066">
            <v>15</v>
          </cell>
        </row>
        <row r="7067">
          <cell r="A7067" t="str">
            <v>M02810</v>
          </cell>
          <cell r="KA7067">
            <v>250</v>
          </cell>
          <cell r="KB7067">
            <v>8</v>
          </cell>
          <cell r="KC7067">
            <v>530</v>
          </cell>
        </row>
        <row r="7068">
          <cell r="A7068" t="str">
            <v>M02778</v>
          </cell>
          <cell r="KA7068">
            <v>100</v>
          </cell>
          <cell r="KB7068">
            <v>30</v>
          </cell>
          <cell r="KC7068">
            <v>550</v>
          </cell>
        </row>
        <row r="7069">
          <cell r="A7069" t="str">
            <v>M02785</v>
          </cell>
          <cell r="KA7069">
            <v>50</v>
          </cell>
          <cell r="KB7069">
            <v>80</v>
          </cell>
          <cell r="KC7069">
            <v>1200</v>
          </cell>
        </row>
        <row r="7070">
          <cell r="A7070" t="str">
            <v>M02717</v>
          </cell>
          <cell r="KA7070">
            <v>250</v>
          </cell>
          <cell r="KB7070">
            <v>12</v>
          </cell>
          <cell r="KC7070">
            <v>300</v>
          </cell>
        </row>
        <row r="7071">
          <cell r="A7071" t="str">
            <v>M02674</v>
          </cell>
          <cell r="KA7071">
            <v>250</v>
          </cell>
          <cell r="KB7071">
            <v>12</v>
          </cell>
          <cell r="KC7071">
            <v>1300</v>
          </cell>
        </row>
        <row r="7072">
          <cell r="A7072" t="str">
            <v>M02767</v>
          </cell>
          <cell r="KA7072">
            <v>250</v>
          </cell>
          <cell r="KB7072">
            <v>12</v>
          </cell>
          <cell r="KC7072">
            <v>600</v>
          </cell>
        </row>
        <row r="7073">
          <cell r="A7073" t="str">
            <v>M02775</v>
          </cell>
          <cell r="KA7073">
            <v>250</v>
          </cell>
          <cell r="KB7073">
            <v>12</v>
          </cell>
          <cell r="KC7073">
            <v>860</v>
          </cell>
        </row>
        <row r="7074">
          <cell r="A7074" t="str">
            <v>M02776</v>
          </cell>
          <cell r="KA7074">
            <v>250</v>
          </cell>
          <cell r="KB7074">
            <v>12</v>
          </cell>
          <cell r="KC7074">
            <v>750</v>
          </cell>
        </row>
        <row r="7075">
          <cell r="A7075" t="str">
            <v>M02765</v>
          </cell>
          <cell r="KA7075">
            <v>100</v>
          </cell>
          <cell r="KB7075">
            <v>30</v>
          </cell>
          <cell r="KC7075">
            <v>800</v>
          </cell>
        </row>
        <row r="7076">
          <cell r="A7076" t="str">
            <v>M02758</v>
          </cell>
          <cell r="KA7076">
            <v>250</v>
          </cell>
          <cell r="KB7076">
            <v>12</v>
          </cell>
          <cell r="KC7076">
            <v>20</v>
          </cell>
        </row>
        <row r="7077">
          <cell r="A7077" t="str">
            <v>M02759</v>
          </cell>
          <cell r="KA7077">
            <v>250</v>
          </cell>
          <cell r="KB7077">
            <v>12</v>
          </cell>
          <cell r="KC7077">
            <v>800</v>
          </cell>
        </row>
        <row r="7078">
          <cell r="A7078" t="str">
            <v>M02898</v>
          </cell>
          <cell r="KA7078">
            <v>250</v>
          </cell>
          <cell r="KB7078">
            <v>12</v>
          </cell>
          <cell r="KC7078">
            <v>930</v>
          </cell>
        </row>
        <row r="7079">
          <cell r="A7079" t="str">
            <v>M02980</v>
          </cell>
          <cell r="KA7079">
            <v>1</v>
          </cell>
          <cell r="KB7079">
            <v>1</v>
          </cell>
          <cell r="KC7079">
            <v>50</v>
          </cell>
        </row>
        <row r="7080">
          <cell r="A7080" t="str">
            <v>M02985</v>
          </cell>
          <cell r="KA7080">
            <v>250</v>
          </cell>
          <cell r="KB7080">
            <v>12</v>
          </cell>
          <cell r="KC7080">
            <v>500</v>
          </cell>
        </row>
        <row r="7081">
          <cell r="A7081" t="str">
            <v>M02986</v>
          </cell>
          <cell r="KA7081">
            <v>100</v>
          </cell>
          <cell r="KB7081">
            <v>30</v>
          </cell>
          <cell r="KC7081">
            <v>680</v>
          </cell>
        </row>
        <row r="7082">
          <cell r="A7082" t="str">
            <v>M02987</v>
          </cell>
          <cell r="KA7082">
            <v>50</v>
          </cell>
          <cell r="KB7082">
            <v>80</v>
          </cell>
          <cell r="KC7082">
            <v>1000</v>
          </cell>
        </row>
        <row r="7083">
          <cell r="A7083" t="str">
            <v>M02988</v>
          </cell>
          <cell r="KA7083">
            <v>250</v>
          </cell>
          <cell r="KB7083">
            <v>12</v>
          </cell>
          <cell r="KC7083">
            <v>500</v>
          </cell>
        </row>
        <row r="7084">
          <cell r="A7084" t="str">
            <v>M02969</v>
          </cell>
          <cell r="KA7084">
            <v>50</v>
          </cell>
          <cell r="KB7084">
            <v>80</v>
          </cell>
          <cell r="KC7084">
            <v>24</v>
          </cell>
        </row>
        <row r="7085">
          <cell r="A7085" t="str">
            <v>M03000</v>
          </cell>
          <cell r="KA7085">
            <v>50</v>
          </cell>
          <cell r="KB7085">
            <v>80</v>
          </cell>
          <cell r="KC7085">
            <v>1000</v>
          </cell>
        </row>
        <row r="7086">
          <cell r="A7086" t="str">
            <v>M03015</v>
          </cell>
          <cell r="KA7086">
            <v>250</v>
          </cell>
          <cell r="KB7086">
            <v>12</v>
          </cell>
          <cell r="KC7086">
            <v>20</v>
          </cell>
        </row>
        <row r="7087">
          <cell r="A7087" t="str">
            <v>M03016</v>
          </cell>
          <cell r="KA7087">
            <v>50</v>
          </cell>
          <cell r="KB7087">
            <v>24</v>
          </cell>
          <cell r="KC7087">
            <v>24</v>
          </cell>
        </row>
        <row r="7088">
          <cell r="A7088" t="str">
            <v>M01521</v>
          </cell>
          <cell r="KA7088">
            <v>250</v>
          </cell>
          <cell r="KB7088">
            <v>12</v>
          </cell>
          <cell r="KC7088">
            <v>960</v>
          </cell>
        </row>
        <row r="7089">
          <cell r="A7089" t="str">
            <v>M01530</v>
          </cell>
          <cell r="KA7089">
            <v>250</v>
          </cell>
          <cell r="KB7089">
            <v>12</v>
          </cell>
          <cell r="KC7089">
            <v>750</v>
          </cell>
        </row>
        <row r="7090">
          <cell r="A7090" t="str">
            <v>M01372</v>
          </cell>
          <cell r="KA7090">
            <v>50</v>
          </cell>
          <cell r="KB7090">
            <v>80</v>
          </cell>
          <cell r="KC7090">
            <v>450</v>
          </cell>
        </row>
        <row r="7091">
          <cell r="A7091" t="str">
            <v>M01810</v>
          </cell>
          <cell r="KA7091">
            <v>250</v>
          </cell>
          <cell r="KB7091">
            <v>12</v>
          </cell>
          <cell r="KC7091">
            <v>250</v>
          </cell>
        </row>
        <row r="7092">
          <cell r="A7092" t="str">
            <v>M01796</v>
          </cell>
          <cell r="KA7092">
            <v>200</v>
          </cell>
          <cell r="KB7092">
            <v>15</v>
          </cell>
          <cell r="KC7092">
            <v>600</v>
          </cell>
        </row>
        <row r="7093">
          <cell r="A7093" t="str">
            <v>M01622</v>
          </cell>
          <cell r="KA7093">
            <v>50</v>
          </cell>
          <cell r="KB7093">
            <v>80</v>
          </cell>
          <cell r="KC7093">
            <v>24</v>
          </cell>
        </row>
        <row r="7094">
          <cell r="A7094" t="str">
            <v>M01556</v>
          </cell>
          <cell r="KA7094">
            <v>50</v>
          </cell>
          <cell r="KB7094">
            <v>80</v>
          </cell>
          <cell r="KC7094">
            <v>390</v>
          </cell>
        </row>
        <row r="7095">
          <cell r="A7095" t="str">
            <v>M01867</v>
          </cell>
          <cell r="KA7095">
            <v>250</v>
          </cell>
          <cell r="KB7095">
            <v>12</v>
          </cell>
          <cell r="KC7095">
            <v>20</v>
          </cell>
        </row>
        <row r="7096">
          <cell r="A7096" t="str">
            <v>M01816</v>
          </cell>
          <cell r="KA7096">
            <v>250</v>
          </cell>
          <cell r="KB7096">
            <v>12</v>
          </cell>
          <cell r="KC7096">
            <v>320</v>
          </cell>
        </row>
        <row r="7097">
          <cell r="A7097" t="str">
            <v>M01932</v>
          </cell>
          <cell r="KA7097">
            <v>250</v>
          </cell>
          <cell r="KB7097">
            <v>8</v>
          </cell>
          <cell r="KC7097">
            <v>1250</v>
          </cell>
        </row>
        <row r="7098">
          <cell r="A7098" t="str">
            <v>M01905</v>
          </cell>
          <cell r="KA7098">
            <v>100</v>
          </cell>
          <cell r="KB7098">
            <v>30</v>
          </cell>
          <cell r="KC7098">
            <v>1072</v>
          </cell>
        </row>
        <row r="7099">
          <cell r="A7099" t="str">
            <v>M01906</v>
          </cell>
          <cell r="KA7099">
            <v>250</v>
          </cell>
          <cell r="KB7099">
            <v>12</v>
          </cell>
          <cell r="KC7099">
            <v>330</v>
          </cell>
        </row>
        <row r="7100">
          <cell r="A7100" t="str">
            <v>M01938</v>
          </cell>
          <cell r="KA7100">
            <v>250</v>
          </cell>
          <cell r="KB7100">
            <v>12</v>
          </cell>
          <cell r="KC7100">
            <v>940</v>
          </cell>
        </row>
        <row r="7101">
          <cell r="A7101" t="str">
            <v>M01973</v>
          </cell>
          <cell r="KA7101">
            <v>250</v>
          </cell>
          <cell r="KB7101">
            <v>12</v>
          </cell>
          <cell r="KC7101">
            <v>2</v>
          </cell>
        </row>
        <row r="7102">
          <cell r="A7102" t="str">
            <v>M01988</v>
          </cell>
          <cell r="KA7102">
            <v>250</v>
          </cell>
          <cell r="KB7102">
            <v>12</v>
          </cell>
          <cell r="KC7102">
            <v>320</v>
          </cell>
        </row>
        <row r="7103">
          <cell r="A7103" t="str">
            <v>M01946</v>
          </cell>
          <cell r="KA7103">
            <v>250</v>
          </cell>
          <cell r="KB7103">
            <v>8</v>
          </cell>
          <cell r="KC7103">
            <v>3</v>
          </cell>
        </row>
        <row r="7104">
          <cell r="A7104" t="str">
            <v>M01957</v>
          </cell>
          <cell r="KA7104">
            <v>50</v>
          </cell>
          <cell r="KB7104">
            <v>24</v>
          </cell>
          <cell r="KC7104">
            <v>460</v>
          </cell>
        </row>
        <row r="7105">
          <cell r="A7105" t="str">
            <v>M02002</v>
          </cell>
          <cell r="KA7105">
            <v>50</v>
          </cell>
          <cell r="KB7105">
            <v>80</v>
          </cell>
          <cell r="KC7105">
            <v>570</v>
          </cell>
        </row>
        <row r="7106">
          <cell r="A7106" t="str">
            <v>M02019</v>
          </cell>
          <cell r="KA7106">
            <v>50</v>
          </cell>
          <cell r="KB7106">
            <v>24</v>
          </cell>
          <cell r="KC7106">
            <v>650</v>
          </cell>
        </row>
        <row r="7107">
          <cell r="A7107" t="str">
            <v>M02020</v>
          </cell>
          <cell r="KA7107">
            <v>250</v>
          </cell>
          <cell r="KB7107">
            <v>12</v>
          </cell>
          <cell r="KC7107">
            <v>650</v>
          </cell>
        </row>
        <row r="7108">
          <cell r="A7108" t="str">
            <v>M01976</v>
          </cell>
          <cell r="KA7108">
            <v>50</v>
          </cell>
          <cell r="KB7108">
            <v>80</v>
          </cell>
          <cell r="KC7108">
            <v>482</v>
          </cell>
        </row>
        <row r="7109">
          <cell r="A7109" t="str">
            <v>M01982</v>
          </cell>
          <cell r="KA7109">
            <v>50</v>
          </cell>
          <cell r="KB7109">
            <v>40</v>
          </cell>
          <cell r="KC7109">
            <v>720</v>
          </cell>
        </row>
        <row r="7110">
          <cell r="A7110" t="str">
            <v>M02044</v>
          </cell>
          <cell r="KA7110">
            <v>100</v>
          </cell>
          <cell r="KB7110">
            <v>40</v>
          </cell>
          <cell r="KC7110">
            <v>400</v>
          </cell>
        </row>
        <row r="7111">
          <cell r="A7111" t="str">
            <v>M02045</v>
          </cell>
          <cell r="KA7111">
            <v>100</v>
          </cell>
          <cell r="KB7111">
            <v>30</v>
          </cell>
          <cell r="KC7111">
            <v>398</v>
          </cell>
        </row>
        <row r="7112">
          <cell r="A7112" t="str">
            <v>M02370</v>
          </cell>
          <cell r="KA7112">
            <v>250</v>
          </cell>
          <cell r="KB7112">
            <v>12</v>
          </cell>
          <cell r="KC7112">
            <v>630</v>
          </cell>
        </row>
        <row r="7113">
          <cell r="A7113" t="str">
            <v>M02371</v>
          </cell>
          <cell r="KA7113">
            <v>250</v>
          </cell>
          <cell r="KB7113">
            <v>12</v>
          </cell>
          <cell r="KC7113">
            <v>705</v>
          </cell>
        </row>
        <row r="7114">
          <cell r="A7114" t="str">
            <v>M02372</v>
          </cell>
          <cell r="KA7114">
            <v>250</v>
          </cell>
          <cell r="KB7114">
            <v>12</v>
          </cell>
          <cell r="KC7114">
            <v>730</v>
          </cell>
        </row>
        <row r="7115">
          <cell r="A7115" t="str">
            <v>M02373</v>
          </cell>
          <cell r="KA7115">
            <v>250</v>
          </cell>
          <cell r="KB7115">
            <v>12</v>
          </cell>
          <cell r="KC7115">
            <v>860</v>
          </cell>
        </row>
        <row r="7116">
          <cell r="A7116" t="str">
            <v>M02374</v>
          </cell>
          <cell r="KA7116">
            <v>250</v>
          </cell>
          <cell r="KB7116">
            <v>12</v>
          </cell>
          <cell r="KC7116">
            <v>498</v>
          </cell>
        </row>
        <row r="7117">
          <cell r="A7117" t="str">
            <v>M02375</v>
          </cell>
          <cell r="KA7117">
            <v>250</v>
          </cell>
          <cell r="KB7117">
            <v>12</v>
          </cell>
          <cell r="KC7117">
            <v>850</v>
          </cell>
        </row>
        <row r="7118">
          <cell r="A7118" t="str">
            <v>M02360</v>
          </cell>
          <cell r="KA7118">
            <v>1</v>
          </cell>
          <cell r="KB7118">
            <v>1</v>
          </cell>
          <cell r="KC7118">
            <v>362</v>
          </cell>
        </row>
        <row r="7119">
          <cell r="A7119" t="str">
            <v>M02361</v>
          </cell>
          <cell r="KA7119">
            <v>1</v>
          </cell>
          <cell r="KB7119">
            <v>1</v>
          </cell>
          <cell r="KC7119">
            <v>362</v>
          </cell>
        </row>
        <row r="7120">
          <cell r="A7120" t="str">
            <v>M02362</v>
          </cell>
          <cell r="KA7120">
            <v>250</v>
          </cell>
          <cell r="KB7120">
            <v>12</v>
          </cell>
          <cell r="KC7120">
            <v>305</v>
          </cell>
        </row>
        <row r="7121">
          <cell r="A7121" t="str">
            <v>M02363</v>
          </cell>
          <cell r="KA7121">
            <v>250</v>
          </cell>
          <cell r="KB7121">
            <v>12</v>
          </cell>
          <cell r="KC7121">
            <v>336</v>
          </cell>
        </row>
        <row r="7122">
          <cell r="A7122" t="str">
            <v>M02364</v>
          </cell>
          <cell r="KA7122">
            <v>100</v>
          </cell>
          <cell r="KB7122">
            <v>30</v>
          </cell>
          <cell r="KC7122">
            <v>362</v>
          </cell>
        </row>
        <row r="7123">
          <cell r="A7123" t="str">
            <v>M02365</v>
          </cell>
          <cell r="KA7123">
            <v>50</v>
          </cell>
          <cell r="KB7123">
            <v>18</v>
          </cell>
          <cell r="KC7123">
            <v>394</v>
          </cell>
        </row>
        <row r="7124">
          <cell r="A7124" t="str">
            <v>M02366</v>
          </cell>
          <cell r="KA7124">
            <v>250</v>
          </cell>
          <cell r="KB7124">
            <v>12</v>
          </cell>
          <cell r="KC7124">
            <v>470</v>
          </cell>
        </row>
        <row r="7125">
          <cell r="A7125" t="str">
            <v>M02367</v>
          </cell>
          <cell r="KA7125">
            <v>250</v>
          </cell>
          <cell r="KB7125">
            <v>12</v>
          </cell>
          <cell r="KC7125">
            <v>750</v>
          </cell>
        </row>
        <row r="7126">
          <cell r="A7126" t="str">
            <v>M02368</v>
          </cell>
          <cell r="KA7126">
            <v>250</v>
          </cell>
          <cell r="KB7126">
            <v>12</v>
          </cell>
          <cell r="KC7126">
            <v>520</v>
          </cell>
        </row>
        <row r="7127">
          <cell r="A7127" t="str">
            <v>M02369</v>
          </cell>
          <cell r="KA7127">
            <v>250</v>
          </cell>
          <cell r="KB7127">
            <v>12</v>
          </cell>
          <cell r="KC7127">
            <v>570</v>
          </cell>
        </row>
        <row r="7128">
          <cell r="A7128" t="str">
            <v>M02353</v>
          </cell>
          <cell r="KA7128">
            <v>250</v>
          </cell>
          <cell r="KB7128">
            <v>12</v>
          </cell>
          <cell r="KC7128">
            <v>20</v>
          </cell>
        </row>
        <row r="7129">
          <cell r="A7129" t="str">
            <v>M02354</v>
          </cell>
          <cell r="KA7129">
            <v>250</v>
          </cell>
          <cell r="KB7129">
            <v>12</v>
          </cell>
          <cell r="KC7129">
            <v>20</v>
          </cell>
        </row>
        <row r="7130">
          <cell r="A7130" t="str">
            <v>M02348</v>
          </cell>
          <cell r="KA7130">
            <v>250</v>
          </cell>
          <cell r="KB7130">
            <v>12</v>
          </cell>
          <cell r="KC7130">
            <v>20</v>
          </cell>
        </row>
        <row r="7131">
          <cell r="A7131" t="str">
            <v>M02332</v>
          </cell>
          <cell r="KA7131">
            <v>250</v>
          </cell>
          <cell r="KB7131">
            <v>12</v>
          </cell>
          <cell r="KC7131">
            <v>900</v>
          </cell>
        </row>
        <row r="7132">
          <cell r="A7132" t="str">
            <v>M02333</v>
          </cell>
          <cell r="KA7132">
            <v>100</v>
          </cell>
          <cell r="KB7132">
            <v>30</v>
          </cell>
          <cell r="KC7132">
            <v>900</v>
          </cell>
        </row>
        <row r="7133">
          <cell r="A7133" t="str">
            <v>M02273</v>
          </cell>
          <cell r="KA7133">
            <v>250</v>
          </cell>
          <cell r="KB7133">
            <v>12</v>
          </cell>
          <cell r="KC7133">
            <v>900</v>
          </cell>
        </row>
        <row r="7134">
          <cell r="A7134" t="str">
            <v>M02274</v>
          </cell>
          <cell r="KA7134">
            <v>50</v>
          </cell>
          <cell r="KB7134">
            <v>60</v>
          </cell>
          <cell r="KC7134">
            <v>800</v>
          </cell>
        </row>
        <row r="7135">
          <cell r="A7135" t="str">
            <v>M02267</v>
          </cell>
          <cell r="KA7135">
            <v>250</v>
          </cell>
          <cell r="KB7135">
            <v>12</v>
          </cell>
          <cell r="KC7135">
            <v>700</v>
          </cell>
        </row>
        <row r="7136">
          <cell r="A7136" t="str">
            <v>M02293</v>
          </cell>
          <cell r="KA7136">
            <v>250</v>
          </cell>
          <cell r="KB7136">
            <v>12</v>
          </cell>
          <cell r="KC7136">
            <v>441</v>
          </cell>
        </row>
        <row r="7137">
          <cell r="A7137" t="str">
            <v>M02281</v>
          </cell>
          <cell r="KA7137">
            <v>50</v>
          </cell>
          <cell r="KB7137">
            <v>18</v>
          </cell>
          <cell r="KC7137">
            <v>708</v>
          </cell>
        </row>
        <row r="7138">
          <cell r="A7138" t="str">
            <v>M02297</v>
          </cell>
          <cell r="KA7138">
            <v>250</v>
          </cell>
          <cell r="KB7138">
            <v>8</v>
          </cell>
          <cell r="KC7138">
            <v>15</v>
          </cell>
        </row>
        <row r="7139">
          <cell r="A7139" t="str">
            <v>M02298</v>
          </cell>
          <cell r="KA7139">
            <v>250</v>
          </cell>
          <cell r="KB7139">
            <v>12</v>
          </cell>
          <cell r="KC7139">
            <v>20</v>
          </cell>
        </row>
        <row r="7140">
          <cell r="A7140" t="str">
            <v>M02301</v>
          </cell>
          <cell r="KA7140">
            <v>250</v>
          </cell>
          <cell r="KB7140">
            <v>12</v>
          </cell>
          <cell r="KC7140">
            <v>930</v>
          </cell>
        </row>
        <row r="7141">
          <cell r="A7141" t="str">
            <v>M02302</v>
          </cell>
          <cell r="KA7141">
            <v>50</v>
          </cell>
          <cell r="KB7141">
            <v>80</v>
          </cell>
          <cell r="KC7141">
            <v>930</v>
          </cell>
        </row>
        <row r="7142">
          <cell r="A7142" t="str">
            <v>M02194</v>
          </cell>
          <cell r="KA7142">
            <v>250</v>
          </cell>
          <cell r="KB7142">
            <v>12</v>
          </cell>
          <cell r="KC7142">
            <v>920</v>
          </cell>
        </row>
        <row r="7143">
          <cell r="A7143" t="str">
            <v>M02195</v>
          </cell>
          <cell r="KA7143">
            <v>250</v>
          </cell>
          <cell r="KB7143">
            <v>12</v>
          </cell>
          <cell r="KC7143">
            <v>708</v>
          </cell>
        </row>
        <row r="7144">
          <cell r="A7144" t="str">
            <v>M02189</v>
          </cell>
          <cell r="KA7144">
            <v>250</v>
          </cell>
          <cell r="KB7144">
            <v>12</v>
          </cell>
          <cell r="KC7144">
            <v>250</v>
          </cell>
        </row>
        <row r="7145">
          <cell r="A7145" t="str">
            <v>M02190</v>
          </cell>
          <cell r="KA7145">
            <v>250</v>
          </cell>
          <cell r="KB7145">
            <v>8</v>
          </cell>
          <cell r="KC7145">
            <v>300</v>
          </cell>
        </row>
        <row r="7146">
          <cell r="A7146" t="str">
            <v>M02191</v>
          </cell>
          <cell r="KA7146">
            <v>50</v>
          </cell>
          <cell r="KB7146">
            <v>80</v>
          </cell>
          <cell r="KC7146">
            <v>320</v>
          </cell>
        </row>
        <row r="7147">
          <cell r="A7147" t="str">
            <v>M02192</v>
          </cell>
          <cell r="KA7147">
            <v>250</v>
          </cell>
          <cell r="KB7147">
            <v>12</v>
          </cell>
          <cell r="KC7147">
            <v>350</v>
          </cell>
        </row>
        <row r="7148">
          <cell r="A7148" t="str">
            <v>M02205</v>
          </cell>
          <cell r="KA7148">
            <v>250</v>
          </cell>
          <cell r="KB7148">
            <v>12</v>
          </cell>
          <cell r="KC7148">
            <v>600</v>
          </cell>
        </row>
        <row r="7149">
          <cell r="A7149" t="str">
            <v>M02206</v>
          </cell>
          <cell r="KA7149">
            <v>250</v>
          </cell>
          <cell r="KB7149">
            <v>12</v>
          </cell>
          <cell r="KC7149">
            <v>800</v>
          </cell>
        </row>
        <row r="7150">
          <cell r="A7150" t="str">
            <v>M02253</v>
          </cell>
          <cell r="KA7150">
            <v>50</v>
          </cell>
          <cell r="KB7150">
            <v>32</v>
          </cell>
          <cell r="KC7150">
            <v>403</v>
          </cell>
        </row>
        <row r="7151">
          <cell r="A7151" t="str">
            <v>M02264</v>
          </cell>
          <cell r="KA7151">
            <v>50</v>
          </cell>
          <cell r="KB7151">
            <v>80</v>
          </cell>
          <cell r="KC7151">
            <v>1200</v>
          </cell>
        </row>
        <row r="7152">
          <cell r="A7152" t="str">
            <v>M02265</v>
          </cell>
          <cell r="KA7152">
            <v>250</v>
          </cell>
          <cell r="KB7152">
            <v>12</v>
          </cell>
          <cell r="KC7152">
            <v>1680</v>
          </cell>
        </row>
        <row r="7153">
          <cell r="A7153" t="str">
            <v>M02051</v>
          </cell>
          <cell r="KA7153">
            <v>250</v>
          </cell>
          <cell r="KB7153">
            <v>12</v>
          </cell>
          <cell r="KC7153">
            <v>500</v>
          </cell>
        </row>
        <row r="7154">
          <cell r="A7154" t="str">
            <v>M02052</v>
          </cell>
          <cell r="KA7154">
            <v>250</v>
          </cell>
          <cell r="KB7154">
            <v>12</v>
          </cell>
          <cell r="KC7154">
            <v>450</v>
          </cell>
        </row>
        <row r="7155">
          <cell r="A7155" t="str">
            <v>M02053</v>
          </cell>
          <cell r="KA7155">
            <v>50</v>
          </cell>
          <cell r="KB7155">
            <v>60</v>
          </cell>
          <cell r="KC7155">
            <v>550</v>
          </cell>
        </row>
        <row r="7156">
          <cell r="A7156" t="str">
            <v>M02054</v>
          </cell>
          <cell r="KA7156">
            <v>200</v>
          </cell>
          <cell r="KB7156">
            <v>12</v>
          </cell>
          <cell r="KC7156">
            <v>570</v>
          </cell>
        </row>
        <row r="7157">
          <cell r="A7157" t="str">
            <v>M02041</v>
          </cell>
          <cell r="KA7157">
            <v>100</v>
          </cell>
          <cell r="KB7157">
            <v>30</v>
          </cell>
          <cell r="KC7157">
            <v>30</v>
          </cell>
        </row>
        <row r="7158">
          <cell r="A7158" t="str">
            <v>M02067</v>
          </cell>
          <cell r="KA7158">
            <v>250</v>
          </cell>
          <cell r="KB7158">
            <v>12</v>
          </cell>
          <cell r="KC7158">
            <v>210</v>
          </cell>
        </row>
        <row r="7159">
          <cell r="A7159" t="str">
            <v>M02105</v>
          </cell>
          <cell r="KA7159">
            <v>250</v>
          </cell>
          <cell r="KB7159">
            <v>12</v>
          </cell>
          <cell r="KC7159">
            <v>570</v>
          </cell>
        </row>
        <row r="7160">
          <cell r="A7160" t="str">
            <v>M02123</v>
          </cell>
          <cell r="KA7160">
            <v>250</v>
          </cell>
          <cell r="KB7160">
            <v>12</v>
          </cell>
          <cell r="KC7160">
            <v>20</v>
          </cell>
        </row>
        <row r="7161">
          <cell r="A7161" t="str">
            <v>M02142</v>
          </cell>
          <cell r="KA7161">
            <v>250</v>
          </cell>
          <cell r="KB7161">
            <v>12</v>
          </cell>
          <cell r="KC7161">
            <v>1680</v>
          </cell>
        </row>
        <row r="7162">
          <cell r="A7162" t="str">
            <v>M02170</v>
          </cell>
          <cell r="KA7162">
            <v>250</v>
          </cell>
          <cell r="KB7162">
            <v>12</v>
          </cell>
          <cell r="KC7162">
            <v>480</v>
          </cell>
        </row>
        <row r="7163">
          <cell r="A7163" t="str">
            <v>M02171</v>
          </cell>
          <cell r="KA7163">
            <v>50</v>
          </cell>
          <cell r="KB7163">
            <v>24</v>
          </cell>
          <cell r="KC7163">
            <v>400</v>
          </cell>
        </row>
        <row r="7164">
          <cell r="A7164" t="str">
            <v>M02155</v>
          </cell>
          <cell r="KA7164">
            <v>250</v>
          </cell>
          <cell r="KB7164">
            <v>12</v>
          </cell>
          <cell r="KC7164">
            <v>20</v>
          </cell>
        </row>
        <row r="7165">
          <cell r="A7165" t="str">
            <v>M02180</v>
          </cell>
          <cell r="KA7165">
            <v>250</v>
          </cell>
          <cell r="KB7165">
            <v>12</v>
          </cell>
          <cell r="KC7165">
            <v>680</v>
          </cell>
        </row>
        <row r="7166">
          <cell r="A7166" t="str">
            <v>M01126</v>
          </cell>
          <cell r="KA7166">
            <v>250</v>
          </cell>
          <cell r="KB7166">
            <v>12</v>
          </cell>
          <cell r="KC7166">
            <v>630</v>
          </cell>
        </row>
        <row r="7167">
          <cell r="A7167" t="str">
            <v>M01106</v>
          </cell>
          <cell r="KA7167">
            <v>50</v>
          </cell>
          <cell r="KB7167">
            <v>24</v>
          </cell>
          <cell r="KC7167">
            <v>16</v>
          </cell>
        </row>
        <row r="7168">
          <cell r="A7168" t="str">
            <v>M01394</v>
          </cell>
          <cell r="KA7168">
            <v>100</v>
          </cell>
          <cell r="KB7168">
            <v>30</v>
          </cell>
          <cell r="KC7168">
            <v>4</v>
          </cell>
        </row>
        <row r="7169">
          <cell r="A7169" t="str">
            <v>M01383</v>
          </cell>
          <cell r="KA7169">
            <v>50</v>
          </cell>
          <cell r="KB7169">
            <v>80</v>
          </cell>
          <cell r="KC7169">
            <v>930</v>
          </cell>
        </row>
        <row r="7170">
          <cell r="A7170" t="str">
            <v>M01349</v>
          </cell>
          <cell r="KA7170">
            <v>200</v>
          </cell>
          <cell r="KB7170">
            <v>15</v>
          </cell>
          <cell r="KC7170">
            <v>5</v>
          </cell>
        </row>
        <row r="7171">
          <cell r="A7171" t="str">
            <v>M01304</v>
          </cell>
          <cell r="KA7171">
            <v>100</v>
          </cell>
          <cell r="KB7171">
            <v>30</v>
          </cell>
          <cell r="KC7171">
            <v>1000</v>
          </cell>
        </row>
        <row r="7172">
          <cell r="A7172" t="str">
            <v>M01367</v>
          </cell>
          <cell r="KA7172">
            <v>250</v>
          </cell>
          <cell r="KB7172">
            <v>8</v>
          </cell>
          <cell r="KC7172">
            <v>345</v>
          </cell>
        </row>
        <row r="7173">
          <cell r="A7173" t="str">
            <v>M01368</v>
          </cell>
          <cell r="KA7173">
            <v>250</v>
          </cell>
          <cell r="KB7173">
            <v>8</v>
          </cell>
          <cell r="KC7173">
            <v>15</v>
          </cell>
        </row>
        <row r="7174">
          <cell r="A7174" t="str">
            <v>M01369</v>
          </cell>
          <cell r="KA7174">
            <v>250</v>
          </cell>
          <cell r="KB7174">
            <v>12</v>
          </cell>
          <cell r="KC7174">
            <v>388</v>
          </cell>
        </row>
        <row r="7175">
          <cell r="A7175" t="str">
            <v>M01310</v>
          </cell>
          <cell r="KA7175">
            <v>50</v>
          </cell>
          <cell r="KB7175">
            <v>80</v>
          </cell>
          <cell r="KC7175">
            <v>330</v>
          </cell>
        </row>
        <row r="7176">
          <cell r="A7176" t="str">
            <v>M01312</v>
          </cell>
          <cell r="KA7176">
            <v>50</v>
          </cell>
          <cell r="KB7176">
            <v>80</v>
          </cell>
          <cell r="KC7176">
            <v>380</v>
          </cell>
        </row>
        <row r="7177">
          <cell r="A7177" t="str">
            <v>M01313</v>
          </cell>
          <cell r="KA7177">
            <v>250</v>
          </cell>
          <cell r="KB7177">
            <v>12</v>
          </cell>
          <cell r="KC7177">
            <v>440</v>
          </cell>
        </row>
        <row r="7178">
          <cell r="A7178" t="str">
            <v>M00380</v>
          </cell>
          <cell r="KA7178">
            <v>50</v>
          </cell>
          <cell r="KB7178">
            <v>60</v>
          </cell>
          <cell r="KC7178">
            <v>498</v>
          </cell>
        </row>
        <row r="7179">
          <cell r="A7179" t="str">
            <v>M00381</v>
          </cell>
          <cell r="KA7179">
            <v>250</v>
          </cell>
          <cell r="KB7179">
            <v>12</v>
          </cell>
          <cell r="KC7179">
            <v>6</v>
          </cell>
        </row>
        <row r="7180">
          <cell r="A7180" t="str">
            <v>M00366</v>
          </cell>
          <cell r="KA7180">
            <v>100</v>
          </cell>
          <cell r="KB7180">
            <v>12</v>
          </cell>
          <cell r="KC7180">
            <v>520</v>
          </cell>
        </row>
        <row r="7181">
          <cell r="A7181" t="str">
            <v>M00877</v>
          </cell>
          <cell r="KA7181">
            <v>250</v>
          </cell>
          <cell r="KB7181">
            <v>12</v>
          </cell>
          <cell r="KC7181">
            <v>530</v>
          </cell>
        </row>
        <row r="7182">
          <cell r="A7182" t="str">
            <v>M00881</v>
          </cell>
          <cell r="KA7182">
            <v>250</v>
          </cell>
          <cell r="KB7182">
            <v>12</v>
          </cell>
          <cell r="KC7182">
            <v>900</v>
          </cell>
        </row>
        <row r="7183">
          <cell r="A7183" t="str">
            <v>M00883</v>
          </cell>
          <cell r="KA7183">
            <v>100</v>
          </cell>
          <cell r="KB7183">
            <v>30</v>
          </cell>
          <cell r="KC7183">
            <v>1300</v>
          </cell>
        </row>
        <row r="7184">
          <cell r="A7184" t="str">
            <v>M00884</v>
          </cell>
          <cell r="KA7184">
            <v>250</v>
          </cell>
          <cell r="KB7184">
            <v>12</v>
          </cell>
          <cell r="KC7184">
            <v>900</v>
          </cell>
        </row>
        <row r="7185">
          <cell r="A7185" t="str">
            <v>M00385</v>
          </cell>
          <cell r="KA7185">
            <v>50</v>
          </cell>
          <cell r="KB7185">
            <v>60</v>
          </cell>
          <cell r="KC7185">
            <v>580</v>
          </cell>
        </row>
        <row r="7186">
          <cell r="A7186" t="str">
            <v>M00386</v>
          </cell>
          <cell r="KA7186">
            <v>250</v>
          </cell>
          <cell r="KB7186">
            <v>12</v>
          </cell>
          <cell r="KC7186">
            <v>1000</v>
          </cell>
        </row>
        <row r="7187">
          <cell r="A7187" t="str">
            <v>M00387</v>
          </cell>
          <cell r="KA7187">
            <v>50</v>
          </cell>
          <cell r="KB7187">
            <v>18</v>
          </cell>
          <cell r="KC7187">
            <v>480</v>
          </cell>
        </row>
        <row r="7188">
          <cell r="A7188" t="str">
            <v>M00388</v>
          </cell>
          <cell r="KA7188">
            <v>50</v>
          </cell>
          <cell r="KB7188">
            <v>24</v>
          </cell>
          <cell r="KC7188">
            <v>548</v>
          </cell>
        </row>
        <row r="7189">
          <cell r="A7189" t="str">
            <v>M00389</v>
          </cell>
          <cell r="KA7189">
            <v>100</v>
          </cell>
          <cell r="KB7189">
            <v>30</v>
          </cell>
          <cell r="KC7189">
            <v>500</v>
          </cell>
        </row>
        <row r="7190">
          <cell r="A7190" t="str">
            <v>M00391</v>
          </cell>
          <cell r="KA7190">
            <v>250</v>
          </cell>
          <cell r="KB7190">
            <v>12</v>
          </cell>
          <cell r="KC7190">
            <v>500</v>
          </cell>
        </row>
        <row r="7191">
          <cell r="A7191" t="str">
            <v>M00330</v>
          </cell>
          <cell r="KA7191">
            <v>50</v>
          </cell>
          <cell r="KB7191">
            <v>80</v>
          </cell>
          <cell r="KC7191">
            <v>287</v>
          </cell>
        </row>
        <row r="7192">
          <cell r="A7192" t="str">
            <v>M00331</v>
          </cell>
          <cell r="KA7192">
            <v>50</v>
          </cell>
          <cell r="KB7192">
            <v>80</v>
          </cell>
          <cell r="KC7192">
            <v>306</v>
          </cell>
        </row>
        <row r="7193">
          <cell r="A7193" t="str">
            <v>M00332</v>
          </cell>
          <cell r="KA7193">
            <v>50</v>
          </cell>
          <cell r="KB7193">
            <v>80</v>
          </cell>
          <cell r="KC7193">
            <v>340</v>
          </cell>
        </row>
        <row r="7194">
          <cell r="A7194" t="str">
            <v>M00333</v>
          </cell>
          <cell r="KA7194">
            <v>50</v>
          </cell>
          <cell r="KB7194">
            <v>80</v>
          </cell>
          <cell r="KC7194">
            <v>360</v>
          </cell>
        </row>
        <row r="7195">
          <cell r="A7195" t="str">
            <v>M00334</v>
          </cell>
          <cell r="KA7195">
            <v>250</v>
          </cell>
          <cell r="KB7195">
            <v>12</v>
          </cell>
          <cell r="KC7195">
            <v>403</v>
          </cell>
        </row>
        <row r="7196">
          <cell r="A7196" t="str">
            <v>M00335</v>
          </cell>
          <cell r="KA7196">
            <v>250</v>
          </cell>
          <cell r="KB7196">
            <v>12</v>
          </cell>
          <cell r="KC7196">
            <v>461</v>
          </cell>
        </row>
        <row r="7197">
          <cell r="A7197" t="str">
            <v>M00339</v>
          </cell>
          <cell r="KA7197">
            <v>250</v>
          </cell>
          <cell r="KB7197">
            <v>12</v>
          </cell>
          <cell r="KC7197">
            <v>700</v>
          </cell>
        </row>
        <row r="7198">
          <cell r="A7198" t="str">
            <v>M00347</v>
          </cell>
          <cell r="KA7198">
            <v>250</v>
          </cell>
          <cell r="KB7198">
            <v>12</v>
          </cell>
          <cell r="KC7198">
            <v>274</v>
          </cell>
        </row>
        <row r="7199">
          <cell r="A7199" t="str">
            <v>M00345</v>
          </cell>
          <cell r="KA7199">
            <v>50</v>
          </cell>
          <cell r="KB7199">
            <v>750</v>
          </cell>
          <cell r="KC7199">
            <v>24</v>
          </cell>
        </row>
        <row r="7200">
          <cell r="A7200" t="str">
            <v>M00368</v>
          </cell>
          <cell r="KA7200">
            <v>250</v>
          </cell>
          <cell r="KB7200">
            <v>12</v>
          </cell>
          <cell r="KC7200">
            <v>630</v>
          </cell>
        </row>
        <row r="7201">
          <cell r="A7201" t="str">
            <v>M00369</v>
          </cell>
          <cell r="KA7201">
            <v>250</v>
          </cell>
          <cell r="KB7201">
            <v>12</v>
          </cell>
          <cell r="KC7201">
            <v>705</v>
          </cell>
        </row>
        <row r="7202">
          <cell r="A7202" t="str">
            <v>M00370</v>
          </cell>
          <cell r="KA7202">
            <v>50</v>
          </cell>
          <cell r="KB7202">
            <v>80</v>
          </cell>
          <cell r="KC7202">
            <v>700</v>
          </cell>
        </row>
        <row r="7203">
          <cell r="A7203" t="str">
            <v>M00371</v>
          </cell>
          <cell r="KA7203">
            <v>50</v>
          </cell>
          <cell r="KB7203">
            <v>20</v>
          </cell>
          <cell r="KC7203">
            <v>860</v>
          </cell>
        </row>
        <row r="7204">
          <cell r="A7204" t="str">
            <v>M00374</v>
          </cell>
          <cell r="KA7204">
            <v>50</v>
          </cell>
          <cell r="KB7204">
            <v>80</v>
          </cell>
          <cell r="KC7204">
            <v>305</v>
          </cell>
        </row>
        <row r="7205">
          <cell r="A7205" t="str">
            <v>M00375</v>
          </cell>
          <cell r="KA7205">
            <v>250</v>
          </cell>
          <cell r="KB7205">
            <v>12</v>
          </cell>
          <cell r="KC7205">
            <v>336</v>
          </cell>
        </row>
        <row r="7206">
          <cell r="A7206" t="str">
            <v>M00376</v>
          </cell>
          <cell r="KA7206">
            <v>50</v>
          </cell>
          <cell r="KB7206">
            <v>80</v>
          </cell>
          <cell r="KC7206">
            <v>370</v>
          </cell>
        </row>
        <row r="7207">
          <cell r="A7207" t="str">
            <v>M00377</v>
          </cell>
          <cell r="KA7207">
            <v>250</v>
          </cell>
          <cell r="KB7207">
            <v>12</v>
          </cell>
          <cell r="KC7207">
            <v>400</v>
          </cell>
        </row>
        <row r="7208">
          <cell r="A7208" t="str">
            <v>M00378</v>
          </cell>
          <cell r="KA7208">
            <v>50</v>
          </cell>
          <cell r="KB7208">
            <v>18</v>
          </cell>
          <cell r="KC7208">
            <v>441</v>
          </cell>
        </row>
        <row r="7209">
          <cell r="A7209" t="str">
            <v>M00026</v>
          </cell>
          <cell r="KA7209">
            <v>250</v>
          </cell>
          <cell r="KB7209">
            <v>12</v>
          </cell>
          <cell r="KC7209">
            <v>800</v>
          </cell>
        </row>
        <row r="7210">
          <cell r="A7210" t="str">
            <v>M00027</v>
          </cell>
          <cell r="KA7210">
            <v>250</v>
          </cell>
          <cell r="KB7210">
            <v>12</v>
          </cell>
          <cell r="KC7210">
            <v>800</v>
          </cell>
        </row>
        <row r="7211">
          <cell r="A7211" t="str">
            <v>M00028</v>
          </cell>
          <cell r="KA7211">
            <v>250</v>
          </cell>
          <cell r="KB7211">
            <v>12</v>
          </cell>
          <cell r="KC7211">
            <v>600</v>
          </cell>
        </row>
        <row r="7212">
          <cell r="A7212" t="str">
            <v>M00029</v>
          </cell>
          <cell r="KA7212">
            <v>100</v>
          </cell>
          <cell r="KB7212">
            <v>30</v>
          </cell>
          <cell r="KC7212">
            <v>600</v>
          </cell>
        </row>
        <row r="7213">
          <cell r="A7213" t="str">
            <v>M00030</v>
          </cell>
          <cell r="KA7213">
            <v>50</v>
          </cell>
          <cell r="KB7213">
            <v>24</v>
          </cell>
          <cell r="KC7213">
            <v>800</v>
          </cell>
        </row>
        <row r="7214">
          <cell r="A7214" t="str">
            <v>M00031</v>
          </cell>
          <cell r="KA7214">
            <v>250</v>
          </cell>
          <cell r="KB7214">
            <v>8</v>
          </cell>
          <cell r="KC7214">
            <v>650</v>
          </cell>
        </row>
        <row r="7215">
          <cell r="A7215" t="str">
            <v>M00032</v>
          </cell>
          <cell r="KA7215">
            <v>200</v>
          </cell>
          <cell r="KB7215">
            <v>15</v>
          </cell>
          <cell r="KC7215">
            <v>600</v>
          </cell>
        </row>
        <row r="7216">
          <cell r="A7216" t="str">
            <v>M00033</v>
          </cell>
          <cell r="KA7216">
            <v>250</v>
          </cell>
          <cell r="KB7216">
            <v>12</v>
          </cell>
          <cell r="KC7216">
            <v>600</v>
          </cell>
        </row>
        <row r="7217">
          <cell r="A7217" t="str">
            <v>M00014</v>
          </cell>
          <cell r="KA7217">
            <v>250</v>
          </cell>
          <cell r="KB7217">
            <v>12</v>
          </cell>
          <cell r="KC7217">
            <v>800</v>
          </cell>
        </row>
        <row r="7218">
          <cell r="A7218" t="str">
            <v>M00015</v>
          </cell>
          <cell r="KA7218">
            <v>250</v>
          </cell>
          <cell r="KB7218">
            <v>12</v>
          </cell>
          <cell r="KC7218">
            <v>0</v>
          </cell>
        </row>
        <row r="7219">
          <cell r="A7219" t="str">
            <v>M00018</v>
          </cell>
          <cell r="KA7219">
            <v>250</v>
          </cell>
          <cell r="KB7219">
            <v>12</v>
          </cell>
          <cell r="KC7219">
            <v>800</v>
          </cell>
        </row>
        <row r="7220">
          <cell r="A7220" t="str">
            <v>M00019</v>
          </cell>
          <cell r="KA7220">
            <v>250</v>
          </cell>
          <cell r="KB7220">
            <v>12</v>
          </cell>
          <cell r="KC7220">
            <v>800</v>
          </cell>
        </row>
        <row r="7221">
          <cell r="A7221" t="str">
            <v>M00020</v>
          </cell>
          <cell r="KA7221">
            <v>250</v>
          </cell>
          <cell r="KB7221">
            <v>12</v>
          </cell>
          <cell r="KC7221">
            <v>800</v>
          </cell>
        </row>
        <row r="7222">
          <cell r="A7222" t="str">
            <v>M00022</v>
          </cell>
          <cell r="KA7222">
            <v>50</v>
          </cell>
          <cell r="KB7222">
            <v>24</v>
          </cell>
          <cell r="KC7222">
            <v>800</v>
          </cell>
        </row>
        <row r="7223">
          <cell r="A7223" t="str">
            <v>M00024</v>
          </cell>
          <cell r="KA7223">
            <v>50</v>
          </cell>
          <cell r="KB7223">
            <v>60</v>
          </cell>
          <cell r="KC7223">
            <v>600</v>
          </cell>
        </row>
        <row r="7224">
          <cell r="A7224" t="str">
            <v>VIN</v>
          </cell>
          <cell r="KA7224">
            <v>1</v>
          </cell>
          <cell r="KB7224">
            <v>1</v>
          </cell>
          <cell r="KC7224">
            <v>18</v>
          </cell>
        </row>
        <row r="7225">
          <cell r="A7225" t="str">
            <v>X00001</v>
          </cell>
          <cell r="KA7225">
            <v>250</v>
          </cell>
          <cell r="KB7225">
            <v>12</v>
          </cell>
          <cell r="KC7225">
            <v>20</v>
          </cell>
        </row>
        <row r="7226">
          <cell r="A7226" t="str">
            <v>X00002</v>
          </cell>
          <cell r="KA7226">
            <v>50</v>
          </cell>
          <cell r="KB7226">
            <v>24</v>
          </cell>
          <cell r="KC7226">
            <v>24</v>
          </cell>
        </row>
        <row r="7227">
          <cell r="A7227" t="str">
            <v>X00003</v>
          </cell>
          <cell r="KA7227">
            <v>250</v>
          </cell>
          <cell r="KB7227">
            <v>12</v>
          </cell>
          <cell r="KC7227">
            <v>20</v>
          </cell>
        </row>
        <row r="7228">
          <cell r="A7228" t="str">
            <v>X00004</v>
          </cell>
          <cell r="KA7228">
            <v>250</v>
          </cell>
          <cell r="KB7228">
            <v>12</v>
          </cell>
          <cell r="KC7228">
            <v>20</v>
          </cell>
        </row>
        <row r="7229">
          <cell r="A7229" t="str">
            <v>X00005</v>
          </cell>
          <cell r="KA7229">
            <v>50</v>
          </cell>
          <cell r="KB7229">
            <v>80</v>
          </cell>
          <cell r="KC7229">
            <v>24</v>
          </cell>
        </row>
        <row r="7230">
          <cell r="A7230" t="str">
            <v>U914213</v>
          </cell>
          <cell r="KA7230">
            <v>30</v>
          </cell>
          <cell r="KB7230">
            <v>12</v>
          </cell>
          <cell r="KC7230">
            <v>60</v>
          </cell>
        </row>
        <row r="7231">
          <cell r="A7231" t="str">
            <v>X00019</v>
          </cell>
          <cell r="KA7231">
            <v>50</v>
          </cell>
          <cell r="KB7231">
            <v>80</v>
          </cell>
          <cell r="KC7231">
            <v>24</v>
          </cell>
        </row>
        <row r="7232">
          <cell r="A7232" t="str">
            <v>X00020</v>
          </cell>
          <cell r="KA7232">
            <v>50</v>
          </cell>
          <cell r="KB7232">
            <v>24</v>
          </cell>
          <cell r="KC7232">
            <v>24</v>
          </cell>
        </row>
        <row r="7233">
          <cell r="A7233" t="str">
            <v>X00021</v>
          </cell>
          <cell r="KA7233">
            <v>250</v>
          </cell>
          <cell r="KB7233">
            <v>12</v>
          </cell>
          <cell r="KC7233">
            <v>20</v>
          </cell>
        </row>
        <row r="7234">
          <cell r="A7234" t="str">
            <v>X00022</v>
          </cell>
          <cell r="KA7234">
            <v>250</v>
          </cell>
          <cell r="KB7234">
            <v>12</v>
          </cell>
          <cell r="KC7234">
            <v>20</v>
          </cell>
        </row>
        <row r="7235">
          <cell r="A7235" t="str">
            <v>X00023</v>
          </cell>
          <cell r="KA7235">
            <v>250</v>
          </cell>
          <cell r="KB7235">
            <v>12</v>
          </cell>
          <cell r="KC7235">
            <v>20</v>
          </cell>
        </row>
        <row r="7236">
          <cell r="A7236" t="str">
            <v>X00024</v>
          </cell>
          <cell r="KA7236">
            <v>250</v>
          </cell>
          <cell r="KB7236">
            <v>8</v>
          </cell>
          <cell r="KC7236">
            <v>9</v>
          </cell>
        </row>
        <row r="7237">
          <cell r="A7237" t="str">
            <v>X00025</v>
          </cell>
          <cell r="KA7237">
            <v>50</v>
          </cell>
          <cell r="KB7237">
            <v>24</v>
          </cell>
          <cell r="KC7237">
            <v>16</v>
          </cell>
        </row>
        <row r="7238">
          <cell r="A7238" t="str">
            <v>X00026</v>
          </cell>
          <cell r="KA7238">
            <v>250</v>
          </cell>
          <cell r="KB7238">
            <v>12</v>
          </cell>
          <cell r="KC7238">
            <v>20</v>
          </cell>
        </row>
        <row r="7239">
          <cell r="A7239" t="str">
            <v>X00027</v>
          </cell>
          <cell r="KA7239">
            <v>100</v>
          </cell>
          <cell r="KB7239">
            <v>30</v>
          </cell>
          <cell r="KC7239">
            <v>30</v>
          </cell>
        </row>
        <row r="7240">
          <cell r="A7240" t="str">
            <v>X00028</v>
          </cell>
          <cell r="KA7240">
            <v>250</v>
          </cell>
          <cell r="KB7240">
            <v>12</v>
          </cell>
          <cell r="KC7240">
            <v>20</v>
          </cell>
        </row>
        <row r="7241">
          <cell r="A7241" t="str">
            <v>X00029</v>
          </cell>
          <cell r="KA7241">
            <v>250</v>
          </cell>
          <cell r="KB7241">
            <v>12</v>
          </cell>
          <cell r="KC7241">
            <v>20</v>
          </cell>
        </row>
        <row r="7242">
          <cell r="A7242" t="str">
            <v>X00030</v>
          </cell>
          <cell r="KA7242">
            <v>50</v>
          </cell>
          <cell r="KB7242">
            <v>80</v>
          </cell>
          <cell r="KC7242">
            <v>24</v>
          </cell>
        </row>
        <row r="7243">
          <cell r="A7243" t="str">
            <v>X00031</v>
          </cell>
          <cell r="KA7243">
            <v>50</v>
          </cell>
          <cell r="KB7243">
            <v>80</v>
          </cell>
          <cell r="KC7243">
            <v>8</v>
          </cell>
        </row>
        <row r="7244">
          <cell r="A7244" t="str">
            <v>X00032</v>
          </cell>
          <cell r="KA7244">
            <v>250</v>
          </cell>
          <cell r="KB7244">
            <v>12</v>
          </cell>
          <cell r="KC7244">
            <v>20</v>
          </cell>
        </row>
        <row r="7245">
          <cell r="A7245" t="str">
            <v>X00033</v>
          </cell>
          <cell r="KA7245">
            <v>250</v>
          </cell>
          <cell r="KB7245">
            <v>12</v>
          </cell>
          <cell r="KC7245">
            <v>20</v>
          </cell>
        </row>
        <row r="7246">
          <cell r="A7246" t="str">
            <v>X0021</v>
          </cell>
          <cell r="KA7246">
            <v>250</v>
          </cell>
          <cell r="KB7246">
            <v>12</v>
          </cell>
          <cell r="KC7246">
            <v>20</v>
          </cell>
        </row>
        <row r="7247">
          <cell r="A7247" t="str">
            <v>X00210</v>
          </cell>
          <cell r="KA7247">
            <v>250</v>
          </cell>
          <cell r="KB7247">
            <v>8</v>
          </cell>
          <cell r="KC7247">
            <v>9</v>
          </cell>
        </row>
        <row r="7248">
          <cell r="A7248" t="str">
            <v>X00211</v>
          </cell>
          <cell r="KA7248">
            <v>50</v>
          </cell>
          <cell r="KB7248">
            <v>18</v>
          </cell>
          <cell r="KC7248">
            <v>28</v>
          </cell>
        </row>
        <row r="7249">
          <cell r="A7249" t="str">
            <v>X00212</v>
          </cell>
          <cell r="KA7249">
            <v>250</v>
          </cell>
          <cell r="KB7249">
            <v>12</v>
          </cell>
          <cell r="KC7249">
            <v>20</v>
          </cell>
        </row>
        <row r="7250">
          <cell r="A7250" t="str">
            <v>X00213</v>
          </cell>
          <cell r="KA7250">
            <v>250</v>
          </cell>
          <cell r="KB7250">
            <v>12</v>
          </cell>
          <cell r="KC7250">
            <v>20</v>
          </cell>
        </row>
        <row r="7251">
          <cell r="A7251" t="str">
            <v>X00214</v>
          </cell>
          <cell r="KA7251">
            <v>250</v>
          </cell>
          <cell r="KB7251">
            <v>12</v>
          </cell>
          <cell r="KC7251">
            <v>20</v>
          </cell>
        </row>
        <row r="7252">
          <cell r="A7252" t="str">
            <v>X00215</v>
          </cell>
          <cell r="KA7252">
            <v>250</v>
          </cell>
          <cell r="KB7252">
            <v>12</v>
          </cell>
          <cell r="KC7252">
            <v>6</v>
          </cell>
        </row>
        <row r="7253">
          <cell r="A7253" t="str">
            <v>X00216</v>
          </cell>
          <cell r="KA7253">
            <v>50</v>
          </cell>
          <cell r="KB7253">
            <v>18</v>
          </cell>
          <cell r="KC7253">
            <v>28</v>
          </cell>
        </row>
        <row r="7254">
          <cell r="A7254" t="str">
            <v>X00217</v>
          </cell>
          <cell r="KA7254">
            <v>30</v>
          </cell>
          <cell r="KB7254">
            <v>12</v>
          </cell>
          <cell r="KC7254">
            <v>60</v>
          </cell>
        </row>
        <row r="7255">
          <cell r="A7255" t="str">
            <v>X00218</v>
          </cell>
          <cell r="KA7255">
            <v>250</v>
          </cell>
          <cell r="KB7255">
            <v>12</v>
          </cell>
          <cell r="KC7255">
            <v>20</v>
          </cell>
        </row>
        <row r="7256">
          <cell r="A7256" t="str">
            <v>X00219</v>
          </cell>
          <cell r="KA7256">
            <v>250</v>
          </cell>
          <cell r="KB7256">
            <v>12</v>
          </cell>
          <cell r="KC7256">
            <v>20</v>
          </cell>
        </row>
        <row r="7257">
          <cell r="A7257" t="str">
            <v>X0022</v>
          </cell>
          <cell r="KA7257">
            <v>100</v>
          </cell>
          <cell r="KB7257">
            <v>30</v>
          </cell>
          <cell r="KC7257">
            <v>30</v>
          </cell>
        </row>
        <row r="7258">
          <cell r="A7258" t="str">
            <v>X00220</v>
          </cell>
          <cell r="KA7258">
            <v>250</v>
          </cell>
          <cell r="KB7258">
            <v>12</v>
          </cell>
          <cell r="KC7258">
            <v>20</v>
          </cell>
        </row>
        <row r="7259">
          <cell r="A7259" t="str">
            <v>X00221</v>
          </cell>
          <cell r="KA7259">
            <v>250</v>
          </cell>
          <cell r="KB7259">
            <v>12</v>
          </cell>
          <cell r="KC7259">
            <v>20</v>
          </cell>
        </row>
        <row r="7260">
          <cell r="A7260" t="str">
            <v>X00222</v>
          </cell>
          <cell r="KA7260">
            <v>250</v>
          </cell>
          <cell r="KB7260">
            <v>12</v>
          </cell>
          <cell r="KC7260">
            <v>20</v>
          </cell>
        </row>
        <row r="7261">
          <cell r="A7261" t="str">
            <v>X00223</v>
          </cell>
          <cell r="KA7261">
            <v>200</v>
          </cell>
          <cell r="KB7261">
            <v>15</v>
          </cell>
          <cell r="KC7261">
            <v>16</v>
          </cell>
        </row>
        <row r="7262">
          <cell r="A7262" t="str">
            <v>X00224</v>
          </cell>
          <cell r="KA7262">
            <v>250</v>
          </cell>
          <cell r="KB7262">
            <v>12</v>
          </cell>
          <cell r="KC7262">
            <v>20</v>
          </cell>
        </row>
        <row r="7263">
          <cell r="A7263" t="str">
            <v>X00225</v>
          </cell>
          <cell r="KA7263">
            <v>250</v>
          </cell>
          <cell r="KB7263">
            <v>8</v>
          </cell>
          <cell r="KC7263">
            <v>15</v>
          </cell>
        </row>
        <row r="7264">
          <cell r="A7264" t="str">
            <v>X00226</v>
          </cell>
          <cell r="KA7264">
            <v>50</v>
          </cell>
          <cell r="KB7264">
            <v>80</v>
          </cell>
          <cell r="KC7264">
            <v>24</v>
          </cell>
        </row>
        <row r="7265">
          <cell r="A7265" t="str">
            <v>X00227</v>
          </cell>
          <cell r="KA7265">
            <v>250</v>
          </cell>
          <cell r="KB7265">
            <v>12</v>
          </cell>
          <cell r="KC7265">
            <v>20</v>
          </cell>
        </row>
        <row r="7266">
          <cell r="A7266" t="str">
            <v>X00228</v>
          </cell>
          <cell r="KA7266">
            <v>50</v>
          </cell>
          <cell r="KB7266">
            <v>60</v>
          </cell>
          <cell r="KC7266">
            <v>16</v>
          </cell>
        </row>
        <row r="7267">
          <cell r="A7267" t="str">
            <v>X00229</v>
          </cell>
          <cell r="KA7267">
            <v>100</v>
          </cell>
          <cell r="KB7267">
            <v>30</v>
          </cell>
          <cell r="KC7267">
            <v>30</v>
          </cell>
        </row>
        <row r="7268">
          <cell r="A7268" t="str">
            <v>X0023</v>
          </cell>
          <cell r="KA7268">
            <v>250</v>
          </cell>
          <cell r="KB7268">
            <v>12</v>
          </cell>
          <cell r="KC7268">
            <v>20</v>
          </cell>
        </row>
        <row r="7269">
          <cell r="A7269" t="str">
            <v>X00230</v>
          </cell>
          <cell r="KA7269">
            <v>250</v>
          </cell>
          <cell r="KB7269">
            <v>12</v>
          </cell>
          <cell r="KC7269">
            <v>20</v>
          </cell>
        </row>
        <row r="7270">
          <cell r="A7270" t="str">
            <v>X00231</v>
          </cell>
          <cell r="KA7270">
            <v>50</v>
          </cell>
          <cell r="KB7270">
            <v>18</v>
          </cell>
          <cell r="KC7270">
            <v>24</v>
          </cell>
        </row>
        <row r="7271">
          <cell r="A7271" t="str">
            <v>X00232</v>
          </cell>
          <cell r="KA7271">
            <v>250</v>
          </cell>
          <cell r="KB7271">
            <v>8</v>
          </cell>
          <cell r="KC7271">
            <v>15</v>
          </cell>
        </row>
        <row r="7272">
          <cell r="A7272" t="str">
            <v>X00233</v>
          </cell>
          <cell r="KA7272">
            <v>250</v>
          </cell>
          <cell r="KB7272">
            <v>12</v>
          </cell>
          <cell r="KC7272">
            <v>20</v>
          </cell>
        </row>
        <row r="7273">
          <cell r="A7273" t="str">
            <v>X00234</v>
          </cell>
          <cell r="KA7273">
            <v>250</v>
          </cell>
          <cell r="KB7273">
            <v>12</v>
          </cell>
          <cell r="KC7273">
            <v>20</v>
          </cell>
        </row>
        <row r="7274">
          <cell r="A7274" t="str">
            <v>X00235</v>
          </cell>
          <cell r="KA7274">
            <v>50</v>
          </cell>
          <cell r="KB7274">
            <v>60</v>
          </cell>
          <cell r="KC7274">
            <v>12</v>
          </cell>
        </row>
        <row r="7275">
          <cell r="A7275" t="str">
            <v>X00236</v>
          </cell>
          <cell r="KA7275">
            <v>200</v>
          </cell>
          <cell r="KB7275">
            <v>15</v>
          </cell>
          <cell r="KC7275">
            <v>16</v>
          </cell>
        </row>
        <row r="7276">
          <cell r="A7276" t="str">
            <v>X00237</v>
          </cell>
          <cell r="KA7276">
            <v>250</v>
          </cell>
          <cell r="KB7276">
            <v>12</v>
          </cell>
          <cell r="KC7276">
            <v>20</v>
          </cell>
        </row>
        <row r="7277">
          <cell r="A7277" t="str">
            <v>X00238</v>
          </cell>
          <cell r="KA7277">
            <v>50</v>
          </cell>
          <cell r="KB7277">
            <v>80</v>
          </cell>
          <cell r="KC7277">
            <v>24</v>
          </cell>
        </row>
        <row r="7278">
          <cell r="A7278" t="str">
            <v>X00239</v>
          </cell>
          <cell r="KA7278">
            <v>50</v>
          </cell>
          <cell r="KB7278">
            <v>80</v>
          </cell>
          <cell r="KC7278">
            <v>24</v>
          </cell>
        </row>
        <row r="7279">
          <cell r="A7279" t="str">
            <v>X0024</v>
          </cell>
          <cell r="KA7279">
            <v>250</v>
          </cell>
          <cell r="KB7279">
            <v>12</v>
          </cell>
          <cell r="KC7279">
            <v>20</v>
          </cell>
        </row>
        <row r="7280">
          <cell r="A7280" t="str">
            <v>X00240</v>
          </cell>
          <cell r="KA7280">
            <v>250</v>
          </cell>
          <cell r="KB7280">
            <v>12</v>
          </cell>
          <cell r="KC7280">
            <v>20</v>
          </cell>
        </row>
        <row r="7281">
          <cell r="A7281" t="str">
            <v>X00241</v>
          </cell>
          <cell r="KA7281">
            <v>250</v>
          </cell>
          <cell r="KB7281">
            <v>12</v>
          </cell>
          <cell r="KC7281">
            <v>20</v>
          </cell>
        </row>
        <row r="7282">
          <cell r="A7282" t="str">
            <v>X00242</v>
          </cell>
          <cell r="KA7282">
            <v>50</v>
          </cell>
          <cell r="KB7282">
            <v>24</v>
          </cell>
          <cell r="KC7282">
            <v>24</v>
          </cell>
        </row>
        <row r="7283">
          <cell r="A7283" t="str">
            <v>X00243</v>
          </cell>
          <cell r="KA7283">
            <v>50</v>
          </cell>
          <cell r="KB7283">
            <v>18</v>
          </cell>
          <cell r="KC7283">
            <v>24</v>
          </cell>
        </row>
        <row r="7284">
          <cell r="A7284" t="str">
            <v>X00244</v>
          </cell>
          <cell r="KA7284">
            <v>250</v>
          </cell>
          <cell r="KB7284">
            <v>12</v>
          </cell>
          <cell r="KC7284">
            <v>20</v>
          </cell>
        </row>
        <row r="7285">
          <cell r="A7285" t="str">
            <v>X00245</v>
          </cell>
          <cell r="KA7285">
            <v>250</v>
          </cell>
          <cell r="KB7285">
            <v>8</v>
          </cell>
          <cell r="KC7285">
            <v>15</v>
          </cell>
        </row>
        <row r="7286">
          <cell r="A7286" t="str">
            <v>X00246</v>
          </cell>
          <cell r="KA7286">
            <v>250</v>
          </cell>
          <cell r="KB7286">
            <v>12</v>
          </cell>
          <cell r="KC7286">
            <v>20</v>
          </cell>
        </row>
        <row r="7287">
          <cell r="A7287" t="str">
            <v>X00247</v>
          </cell>
          <cell r="KA7287">
            <v>250</v>
          </cell>
          <cell r="KB7287">
            <v>8</v>
          </cell>
          <cell r="KC7287">
            <v>18</v>
          </cell>
        </row>
        <row r="7288">
          <cell r="A7288" t="str">
            <v>X00248</v>
          </cell>
          <cell r="KA7288">
            <v>250</v>
          </cell>
          <cell r="KB7288">
            <v>12</v>
          </cell>
          <cell r="KC7288">
            <v>20</v>
          </cell>
        </row>
        <row r="7289">
          <cell r="A7289" t="str">
            <v>X00249</v>
          </cell>
          <cell r="KA7289">
            <v>250</v>
          </cell>
          <cell r="KB7289">
            <v>12</v>
          </cell>
          <cell r="KC7289">
            <v>20</v>
          </cell>
        </row>
        <row r="7290">
          <cell r="A7290" t="str">
            <v>X0025</v>
          </cell>
          <cell r="KA7290">
            <v>250</v>
          </cell>
          <cell r="KB7290">
            <v>12</v>
          </cell>
          <cell r="KC7290">
            <v>20</v>
          </cell>
        </row>
        <row r="7291">
          <cell r="A7291" t="str">
            <v>X00250</v>
          </cell>
          <cell r="KA7291">
            <v>250</v>
          </cell>
          <cell r="KB7291">
            <v>12</v>
          </cell>
          <cell r="KC7291">
            <v>20</v>
          </cell>
        </row>
        <row r="7292">
          <cell r="A7292" t="str">
            <v>X00251</v>
          </cell>
          <cell r="KA7292">
            <v>50</v>
          </cell>
          <cell r="KB7292">
            <v>24</v>
          </cell>
          <cell r="KC7292">
            <v>24</v>
          </cell>
        </row>
        <row r="7293">
          <cell r="A7293" t="str">
            <v>X00252</v>
          </cell>
          <cell r="KA7293">
            <v>50</v>
          </cell>
          <cell r="KB7293">
            <v>80</v>
          </cell>
          <cell r="KC7293">
            <v>24</v>
          </cell>
        </row>
        <row r="7294">
          <cell r="A7294" t="str">
            <v>X00253</v>
          </cell>
          <cell r="KA7294">
            <v>50</v>
          </cell>
          <cell r="KB7294">
            <v>40</v>
          </cell>
          <cell r="KC7294">
            <v>24</v>
          </cell>
        </row>
        <row r="7295">
          <cell r="A7295" t="str">
            <v>X00254</v>
          </cell>
          <cell r="KA7295">
            <v>50</v>
          </cell>
          <cell r="KB7295">
            <v>80</v>
          </cell>
          <cell r="KC7295">
            <v>24</v>
          </cell>
        </row>
        <row r="7296">
          <cell r="A7296" t="str">
            <v>X00255</v>
          </cell>
          <cell r="KA7296">
            <v>250</v>
          </cell>
          <cell r="KB7296">
            <v>12</v>
          </cell>
          <cell r="KC7296">
            <v>20</v>
          </cell>
        </row>
        <row r="7297">
          <cell r="A7297" t="str">
            <v>X00256</v>
          </cell>
          <cell r="KA7297">
            <v>250</v>
          </cell>
          <cell r="KB7297">
            <v>12</v>
          </cell>
          <cell r="KC7297">
            <v>20</v>
          </cell>
        </row>
        <row r="7298">
          <cell r="A7298" t="str">
            <v>X00257</v>
          </cell>
          <cell r="KA7298">
            <v>250</v>
          </cell>
          <cell r="KB7298">
            <v>12</v>
          </cell>
          <cell r="KC7298">
            <v>20</v>
          </cell>
        </row>
        <row r="7299">
          <cell r="A7299" t="str">
            <v>X00258</v>
          </cell>
          <cell r="KA7299">
            <v>250</v>
          </cell>
          <cell r="KB7299">
            <v>12</v>
          </cell>
          <cell r="KC7299">
            <v>20</v>
          </cell>
        </row>
        <row r="7300">
          <cell r="A7300" t="str">
            <v>X00259</v>
          </cell>
          <cell r="KA7300">
            <v>250</v>
          </cell>
          <cell r="KB7300">
            <v>12</v>
          </cell>
          <cell r="KC7300">
            <v>20</v>
          </cell>
        </row>
        <row r="7301">
          <cell r="A7301" t="str">
            <v>X0026</v>
          </cell>
          <cell r="KA7301">
            <v>50</v>
          </cell>
          <cell r="KB7301">
            <v>80</v>
          </cell>
          <cell r="KC7301">
            <v>24</v>
          </cell>
        </row>
        <row r="7302">
          <cell r="A7302" t="str">
            <v>X00260</v>
          </cell>
          <cell r="KA7302">
            <v>250</v>
          </cell>
          <cell r="KB7302">
            <v>12</v>
          </cell>
          <cell r="KC7302">
            <v>16</v>
          </cell>
        </row>
        <row r="7303">
          <cell r="A7303" t="str">
            <v>X00261</v>
          </cell>
          <cell r="KA7303">
            <v>250</v>
          </cell>
          <cell r="KB7303">
            <v>12</v>
          </cell>
          <cell r="KC7303">
            <v>20</v>
          </cell>
        </row>
        <row r="7304">
          <cell r="A7304" t="str">
            <v>X00262</v>
          </cell>
          <cell r="KA7304">
            <v>200</v>
          </cell>
          <cell r="KB7304">
            <v>15</v>
          </cell>
          <cell r="KC7304">
            <v>16</v>
          </cell>
        </row>
        <row r="7305">
          <cell r="A7305" t="str">
            <v>X00263</v>
          </cell>
          <cell r="KA7305">
            <v>250</v>
          </cell>
          <cell r="KB7305">
            <v>12</v>
          </cell>
          <cell r="KC7305">
            <v>20</v>
          </cell>
        </row>
        <row r="7306">
          <cell r="A7306" t="str">
            <v>X00264</v>
          </cell>
          <cell r="KA7306">
            <v>250</v>
          </cell>
          <cell r="KB7306">
            <v>12</v>
          </cell>
          <cell r="KC7306">
            <v>8</v>
          </cell>
        </row>
        <row r="7307">
          <cell r="A7307" t="str">
            <v>X00265</v>
          </cell>
          <cell r="KA7307">
            <v>250</v>
          </cell>
          <cell r="KB7307">
            <v>12</v>
          </cell>
          <cell r="KC7307">
            <v>6</v>
          </cell>
        </row>
        <row r="7308">
          <cell r="A7308" t="str">
            <v>X00266</v>
          </cell>
          <cell r="KA7308">
            <v>50</v>
          </cell>
          <cell r="KB7308">
            <v>60</v>
          </cell>
          <cell r="KC7308">
            <v>12</v>
          </cell>
        </row>
        <row r="7309">
          <cell r="A7309" t="str">
            <v>X00267</v>
          </cell>
          <cell r="KA7309">
            <v>250</v>
          </cell>
          <cell r="KB7309">
            <v>12</v>
          </cell>
          <cell r="KC7309">
            <v>20</v>
          </cell>
        </row>
        <row r="7310">
          <cell r="A7310" t="str">
            <v>X00268</v>
          </cell>
          <cell r="KA7310">
            <v>250</v>
          </cell>
          <cell r="KB7310">
            <v>12</v>
          </cell>
          <cell r="KC7310">
            <v>20</v>
          </cell>
        </row>
        <row r="7311">
          <cell r="A7311" t="str">
            <v>X00269</v>
          </cell>
          <cell r="KA7311">
            <v>250</v>
          </cell>
          <cell r="KB7311">
            <v>12</v>
          </cell>
          <cell r="KC7311">
            <v>20</v>
          </cell>
        </row>
        <row r="7312">
          <cell r="A7312" t="str">
            <v>X0027</v>
          </cell>
          <cell r="KA7312">
            <v>250</v>
          </cell>
          <cell r="KB7312">
            <v>8</v>
          </cell>
          <cell r="KC7312">
            <v>15</v>
          </cell>
        </row>
        <row r="7313">
          <cell r="A7313" t="str">
            <v>X00270</v>
          </cell>
          <cell r="KA7313">
            <v>250</v>
          </cell>
          <cell r="KB7313">
            <v>12</v>
          </cell>
          <cell r="KC7313">
            <v>20</v>
          </cell>
        </row>
        <row r="7314">
          <cell r="A7314" t="str">
            <v>X00271</v>
          </cell>
          <cell r="KA7314">
            <v>250</v>
          </cell>
          <cell r="KB7314">
            <v>12</v>
          </cell>
          <cell r="KC7314">
            <v>20</v>
          </cell>
        </row>
        <row r="7315">
          <cell r="A7315" t="str">
            <v>X00272</v>
          </cell>
          <cell r="KA7315">
            <v>250</v>
          </cell>
          <cell r="KB7315">
            <v>12</v>
          </cell>
          <cell r="KC7315">
            <v>20</v>
          </cell>
        </row>
        <row r="7316">
          <cell r="A7316" t="str">
            <v>X00273</v>
          </cell>
          <cell r="KA7316">
            <v>250</v>
          </cell>
          <cell r="KB7316">
            <v>12</v>
          </cell>
          <cell r="KC7316">
            <v>20</v>
          </cell>
        </row>
        <row r="7317">
          <cell r="A7317" t="str">
            <v>X00274</v>
          </cell>
          <cell r="KA7317">
            <v>50</v>
          </cell>
          <cell r="KB7317">
            <v>80</v>
          </cell>
          <cell r="KC7317">
            <v>24</v>
          </cell>
        </row>
        <row r="7318">
          <cell r="A7318" t="str">
            <v>X00275</v>
          </cell>
          <cell r="KA7318">
            <v>250</v>
          </cell>
          <cell r="KB7318">
            <v>12</v>
          </cell>
          <cell r="KC7318">
            <v>20</v>
          </cell>
        </row>
        <row r="7319">
          <cell r="A7319" t="str">
            <v>X00276</v>
          </cell>
          <cell r="KA7319">
            <v>250</v>
          </cell>
          <cell r="KB7319">
            <v>8</v>
          </cell>
          <cell r="KC7319">
            <v>15</v>
          </cell>
        </row>
        <row r="7320">
          <cell r="A7320" t="str">
            <v>X00277</v>
          </cell>
          <cell r="KA7320">
            <v>50</v>
          </cell>
          <cell r="KB7320">
            <v>80</v>
          </cell>
          <cell r="KC7320">
            <v>24</v>
          </cell>
        </row>
        <row r="7321">
          <cell r="A7321" t="str">
            <v>X00278</v>
          </cell>
          <cell r="KA7321">
            <v>250</v>
          </cell>
          <cell r="KB7321">
            <v>8</v>
          </cell>
          <cell r="KC7321">
            <v>15</v>
          </cell>
        </row>
        <row r="7322">
          <cell r="A7322" t="str">
            <v>X00279</v>
          </cell>
          <cell r="KA7322">
            <v>250</v>
          </cell>
          <cell r="KB7322">
            <v>12</v>
          </cell>
          <cell r="KC7322">
            <v>20</v>
          </cell>
        </row>
        <row r="7323">
          <cell r="A7323" t="str">
            <v>X0028</v>
          </cell>
          <cell r="KA7323">
            <v>250</v>
          </cell>
          <cell r="KB7323">
            <v>12</v>
          </cell>
          <cell r="KC7323">
            <v>20</v>
          </cell>
        </row>
        <row r="7324">
          <cell r="A7324" t="str">
            <v>X00280</v>
          </cell>
          <cell r="KA7324">
            <v>250</v>
          </cell>
          <cell r="KB7324">
            <v>12</v>
          </cell>
          <cell r="KC7324">
            <v>20</v>
          </cell>
        </row>
        <row r="7325">
          <cell r="A7325" t="str">
            <v>X00281</v>
          </cell>
          <cell r="KA7325">
            <v>250</v>
          </cell>
          <cell r="KB7325">
            <v>12</v>
          </cell>
          <cell r="KC7325">
            <v>20</v>
          </cell>
        </row>
        <row r="7326">
          <cell r="A7326" t="str">
            <v>X00282</v>
          </cell>
          <cell r="KA7326">
            <v>50</v>
          </cell>
          <cell r="KB7326">
            <v>80</v>
          </cell>
          <cell r="KC7326">
            <v>24</v>
          </cell>
        </row>
        <row r="7327">
          <cell r="A7327" t="str">
            <v>x00283</v>
          </cell>
          <cell r="KA7327">
            <v>250</v>
          </cell>
          <cell r="KB7327">
            <v>12</v>
          </cell>
          <cell r="KC7327">
            <v>20</v>
          </cell>
        </row>
        <row r="7328">
          <cell r="A7328" t="str">
            <v>X00284</v>
          </cell>
          <cell r="KA7328">
            <v>250</v>
          </cell>
          <cell r="KB7328">
            <v>12</v>
          </cell>
          <cell r="KC7328">
            <v>20</v>
          </cell>
        </row>
        <row r="7329">
          <cell r="A7329" t="str">
            <v>X00285</v>
          </cell>
          <cell r="KA7329">
            <v>250</v>
          </cell>
          <cell r="KB7329">
            <v>12</v>
          </cell>
          <cell r="KC7329">
            <v>20</v>
          </cell>
        </row>
        <row r="7330">
          <cell r="A7330" t="str">
            <v>X00286</v>
          </cell>
          <cell r="KA7330">
            <v>250</v>
          </cell>
          <cell r="KB7330">
            <v>12</v>
          </cell>
          <cell r="KC7330">
            <v>20</v>
          </cell>
        </row>
        <row r="7331">
          <cell r="A7331" t="str">
            <v>X00287</v>
          </cell>
          <cell r="KA7331">
            <v>250</v>
          </cell>
          <cell r="KB7331">
            <v>12</v>
          </cell>
          <cell r="KC7331">
            <v>20</v>
          </cell>
        </row>
        <row r="7332">
          <cell r="A7332" t="str">
            <v>X00288</v>
          </cell>
          <cell r="KA7332">
            <v>250</v>
          </cell>
          <cell r="KB7332">
            <v>12</v>
          </cell>
          <cell r="KC7332">
            <v>20</v>
          </cell>
        </row>
        <row r="7333">
          <cell r="A7333" t="str">
            <v>X00289</v>
          </cell>
          <cell r="KA7333">
            <v>250</v>
          </cell>
          <cell r="KB7333">
            <v>12</v>
          </cell>
          <cell r="KC7333">
            <v>20</v>
          </cell>
        </row>
        <row r="7334">
          <cell r="A7334" t="str">
            <v>X0029</v>
          </cell>
          <cell r="KA7334">
            <v>50</v>
          </cell>
          <cell r="KB7334">
            <v>80</v>
          </cell>
          <cell r="KC7334">
            <v>6</v>
          </cell>
        </row>
        <row r="7335">
          <cell r="A7335" t="str">
            <v>X00290</v>
          </cell>
          <cell r="KA7335">
            <v>50</v>
          </cell>
          <cell r="KB7335">
            <v>40</v>
          </cell>
          <cell r="KC7335">
            <v>15</v>
          </cell>
        </row>
        <row r="7336">
          <cell r="A7336" t="str">
            <v>X00291</v>
          </cell>
          <cell r="KA7336">
            <v>50</v>
          </cell>
          <cell r="KB7336">
            <v>60</v>
          </cell>
          <cell r="KC7336">
            <v>12</v>
          </cell>
        </row>
        <row r="7337">
          <cell r="A7337" t="str">
            <v>X00292</v>
          </cell>
          <cell r="KA7337">
            <v>50</v>
          </cell>
          <cell r="KB7337">
            <v>80</v>
          </cell>
          <cell r="KC7337">
            <v>24</v>
          </cell>
        </row>
        <row r="7338">
          <cell r="A7338" t="str">
            <v>X00293</v>
          </cell>
          <cell r="KA7338">
            <v>250</v>
          </cell>
          <cell r="KB7338">
            <v>12</v>
          </cell>
          <cell r="KC7338">
            <v>20</v>
          </cell>
        </row>
        <row r="7339">
          <cell r="A7339" t="str">
            <v>X00294</v>
          </cell>
          <cell r="KA7339">
            <v>250</v>
          </cell>
          <cell r="KB7339">
            <v>12</v>
          </cell>
          <cell r="KC7339">
            <v>20</v>
          </cell>
        </row>
        <row r="7340">
          <cell r="A7340" t="str">
            <v>X00295</v>
          </cell>
          <cell r="KA7340">
            <v>50</v>
          </cell>
          <cell r="KB7340">
            <v>80</v>
          </cell>
          <cell r="KC7340">
            <v>6</v>
          </cell>
        </row>
        <row r="7341">
          <cell r="A7341" t="str">
            <v>X00296</v>
          </cell>
          <cell r="KA7341">
            <v>250</v>
          </cell>
          <cell r="KB7341">
            <v>8</v>
          </cell>
          <cell r="KC7341">
            <v>15</v>
          </cell>
        </row>
        <row r="7342">
          <cell r="A7342" t="str">
            <v>X00297</v>
          </cell>
          <cell r="KA7342">
            <v>250</v>
          </cell>
          <cell r="KB7342">
            <v>12</v>
          </cell>
          <cell r="KC7342">
            <v>20</v>
          </cell>
        </row>
        <row r="7343">
          <cell r="A7343" t="str">
            <v>X00298</v>
          </cell>
          <cell r="KA7343">
            <v>250</v>
          </cell>
          <cell r="KB7343">
            <v>12</v>
          </cell>
          <cell r="KC7343">
            <v>20</v>
          </cell>
        </row>
        <row r="7344">
          <cell r="A7344" t="str">
            <v>X00299</v>
          </cell>
          <cell r="KA7344">
            <v>250</v>
          </cell>
          <cell r="KB7344">
            <v>12</v>
          </cell>
          <cell r="KC7344">
            <v>20</v>
          </cell>
        </row>
        <row r="7345">
          <cell r="A7345" t="str">
            <v>X0030</v>
          </cell>
          <cell r="KA7345">
            <v>250</v>
          </cell>
          <cell r="KB7345">
            <v>12</v>
          </cell>
          <cell r="KC7345">
            <v>20</v>
          </cell>
        </row>
        <row r="7346">
          <cell r="A7346" t="str">
            <v>x00300</v>
          </cell>
          <cell r="KA7346">
            <v>250</v>
          </cell>
          <cell r="KB7346">
            <v>12</v>
          </cell>
          <cell r="KC7346">
            <v>20</v>
          </cell>
        </row>
        <row r="7347">
          <cell r="A7347" t="str">
            <v>X00301</v>
          </cell>
          <cell r="KA7347">
            <v>250</v>
          </cell>
          <cell r="KB7347">
            <v>12</v>
          </cell>
          <cell r="KC7347">
            <v>20</v>
          </cell>
        </row>
        <row r="7348">
          <cell r="A7348" t="str">
            <v>X00302</v>
          </cell>
          <cell r="KA7348">
            <v>250</v>
          </cell>
          <cell r="KB7348">
            <v>12</v>
          </cell>
          <cell r="KC7348">
            <v>20</v>
          </cell>
        </row>
        <row r="7349">
          <cell r="A7349" t="str">
            <v>X00174</v>
          </cell>
          <cell r="KA7349">
            <v>250</v>
          </cell>
          <cell r="KB7349">
            <v>12</v>
          </cell>
          <cell r="KC7349">
            <v>20</v>
          </cell>
        </row>
        <row r="7350">
          <cell r="A7350" t="str">
            <v>X00175</v>
          </cell>
          <cell r="KA7350">
            <v>250</v>
          </cell>
          <cell r="KB7350">
            <v>12</v>
          </cell>
          <cell r="KC7350">
            <v>20</v>
          </cell>
        </row>
        <row r="7351">
          <cell r="A7351" t="str">
            <v>X00176</v>
          </cell>
          <cell r="KA7351">
            <v>250</v>
          </cell>
          <cell r="KB7351">
            <v>12</v>
          </cell>
          <cell r="KC7351">
            <v>20</v>
          </cell>
        </row>
        <row r="7352">
          <cell r="A7352" t="str">
            <v>X00177</v>
          </cell>
          <cell r="KA7352">
            <v>250</v>
          </cell>
          <cell r="KB7352">
            <v>12</v>
          </cell>
          <cell r="KC7352">
            <v>20</v>
          </cell>
        </row>
        <row r="7353">
          <cell r="A7353" t="str">
            <v>X00178</v>
          </cell>
          <cell r="KA7353">
            <v>250</v>
          </cell>
          <cell r="KB7353">
            <v>12</v>
          </cell>
          <cell r="KC7353">
            <v>20</v>
          </cell>
        </row>
        <row r="7354">
          <cell r="A7354" t="str">
            <v>X00179</v>
          </cell>
          <cell r="KA7354">
            <v>250</v>
          </cell>
          <cell r="KB7354">
            <v>12</v>
          </cell>
          <cell r="KC7354">
            <v>20</v>
          </cell>
        </row>
        <row r="7355">
          <cell r="A7355" t="str">
            <v>X0018</v>
          </cell>
          <cell r="KA7355">
            <v>250</v>
          </cell>
          <cell r="KB7355">
            <v>12</v>
          </cell>
          <cell r="KC7355">
            <v>20</v>
          </cell>
        </row>
        <row r="7356">
          <cell r="A7356" t="str">
            <v>X00180</v>
          </cell>
          <cell r="KA7356">
            <v>200</v>
          </cell>
          <cell r="KB7356">
            <v>15</v>
          </cell>
          <cell r="KC7356">
            <v>16</v>
          </cell>
        </row>
        <row r="7357">
          <cell r="A7357" t="str">
            <v>X00181</v>
          </cell>
          <cell r="KA7357">
            <v>250</v>
          </cell>
          <cell r="KB7357">
            <v>12</v>
          </cell>
          <cell r="KC7357">
            <v>20</v>
          </cell>
        </row>
        <row r="7358">
          <cell r="A7358" t="str">
            <v>X00182</v>
          </cell>
          <cell r="KA7358">
            <v>250</v>
          </cell>
          <cell r="KB7358">
            <v>12</v>
          </cell>
          <cell r="KC7358">
            <v>20</v>
          </cell>
        </row>
        <row r="7359">
          <cell r="A7359" t="str">
            <v>X00183</v>
          </cell>
          <cell r="KA7359">
            <v>250</v>
          </cell>
          <cell r="KB7359">
            <v>12</v>
          </cell>
          <cell r="KC7359">
            <v>20</v>
          </cell>
        </row>
        <row r="7360">
          <cell r="A7360" t="str">
            <v>X00184</v>
          </cell>
          <cell r="KA7360">
            <v>250</v>
          </cell>
          <cell r="KB7360">
            <v>12</v>
          </cell>
          <cell r="KC7360">
            <v>20</v>
          </cell>
        </row>
        <row r="7361">
          <cell r="A7361" t="str">
            <v>X00185</v>
          </cell>
          <cell r="KA7361">
            <v>250</v>
          </cell>
          <cell r="KB7361">
            <v>12</v>
          </cell>
          <cell r="KC7361">
            <v>20</v>
          </cell>
        </row>
        <row r="7362">
          <cell r="A7362" t="str">
            <v>X00186</v>
          </cell>
          <cell r="KA7362">
            <v>250</v>
          </cell>
          <cell r="KB7362">
            <v>12</v>
          </cell>
          <cell r="KC7362">
            <v>20</v>
          </cell>
        </row>
        <row r="7363">
          <cell r="A7363" t="str">
            <v>X00187</v>
          </cell>
          <cell r="KA7363">
            <v>250</v>
          </cell>
          <cell r="KB7363">
            <v>12</v>
          </cell>
          <cell r="KC7363">
            <v>6</v>
          </cell>
        </row>
        <row r="7364">
          <cell r="A7364" t="str">
            <v>X00188</v>
          </cell>
          <cell r="KA7364">
            <v>250</v>
          </cell>
          <cell r="KB7364">
            <v>12</v>
          </cell>
          <cell r="KC7364">
            <v>20</v>
          </cell>
        </row>
        <row r="7365">
          <cell r="A7365" t="str">
            <v>X00189</v>
          </cell>
          <cell r="KA7365">
            <v>250</v>
          </cell>
          <cell r="KB7365">
            <v>12</v>
          </cell>
          <cell r="KC7365">
            <v>20</v>
          </cell>
        </row>
        <row r="7366">
          <cell r="A7366" t="str">
            <v>X0019</v>
          </cell>
          <cell r="KA7366">
            <v>50</v>
          </cell>
          <cell r="KB7366">
            <v>40</v>
          </cell>
          <cell r="KC7366">
            <v>18</v>
          </cell>
        </row>
        <row r="7367">
          <cell r="A7367" t="str">
            <v>X00190</v>
          </cell>
          <cell r="KA7367">
            <v>50</v>
          </cell>
          <cell r="KB7367">
            <v>24</v>
          </cell>
          <cell r="KC7367">
            <v>24</v>
          </cell>
        </row>
        <row r="7368">
          <cell r="A7368" t="str">
            <v>X00191</v>
          </cell>
          <cell r="KA7368">
            <v>50</v>
          </cell>
          <cell r="KB7368">
            <v>40</v>
          </cell>
          <cell r="KC7368">
            <v>16</v>
          </cell>
        </row>
        <row r="7369">
          <cell r="A7369" t="str">
            <v>X00192</v>
          </cell>
          <cell r="KA7369">
            <v>250</v>
          </cell>
          <cell r="KB7369">
            <v>12</v>
          </cell>
          <cell r="KC7369">
            <v>20</v>
          </cell>
        </row>
        <row r="7370">
          <cell r="A7370" t="str">
            <v>X00193</v>
          </cell>
          <cell r="KA7370">
            <v>50</v>
          </cell>
          <cell r="KB7370">
            <v>60</v>
          </cell>
          <cell r="KC7370">
            <v>12</v>
          </cell>
        </row>
        <row r="7371">
          <cell r="A7371" t="str">
            <v>X00194</v>
          </cell>
          <cell r="KA7371">
            <v>50</v>
          </cell>
          <cell r="KB7371">
            <v>60</v>
          </cell>
          <cell r="KC7371">
            <v>12</v>
          </cell>
        </row>
        <row r="7372">
          <cell r="A7372" t="str">
            <v>X00195</v>
          </cell>
          <cell r="KA7372">
            <v>50</v>
          </cell>
          <cell r="KB7372">
            <v>60</v>
          </cell>
          <cell r="KC7372">
            <v>12</v>
          </cell>
        </row>
        <row r="7373">
          <cell r="A7373" t="str">
            <v>X00196</v>
          </cell>
          <cell r="KA7373">
            <v>250</v>
          </cell>
          <cell r="KB7373">
            <v>12</v>
          </cell>
          <cell r="KC7373">
            <v>20</v>
          </cell>
        </row>
        <row r="7374">
          <cell r="A7374" t="str">
            <v>X00197</v>
          </cell>
          <cell r="KA7374">
            <v>250</v>
          </cell>
          <cell r="KB7374">
            <v>12</v>
          </cell>
          <cell r="KC7374">
            <v>6</v>
          </cell>
        </row>
        <row r="7375">
          <cell r="A7375" t="str">
            <v>X00198</v>
          </cell>
          <cell r="KA7375">
            <v>250</v>
          </cell>
          <cell r="KB7375">
            <v>12</v>
          </cell>
          <cell r="KC7375">
            <v>6</v>
          </cell>
        </row>
        <row r="7376">
          <cell r="A7376" t="str">
            <v>X00199</v>
          </cell>
          <cell r="KA7376">
            <v>50</v>
          </cell>
          <cell r="KB7376">
            <v>32</v>
          </cell>
          <cell r="KC7376">
            <v>16</v>
          </cell>
        </row>
        <row r="7377">
          <cell r="A7377" t="str">
            <v>X002</v>
          </cell>
          <cell r="KA7377">
            <v>250</v>
          </cell>
          <cell r="KB7377">
            <v>12</v>
          </cell>
          <cell r="KC7377">
            <v>20</v>
          </cell>
        </row>
        <row r="7378">
          <cell r="A7378" t="str">
            <v>X0020</v>
          </cell>
          <cell r="KA7378">
            <v>250</v>
          </cell>
          <cell r="KB7378">
            <v>12</v>
          </cell>
          <cell r="KC7378">
            <v>20</v>
          </cell>
        </row>
        <row r="7379">
          <cell r="A7379" t="str">
            <v>X00200</v>
          </cell>
          <cell r="KA7379">
            <v>250</v>
          </cell>
          <cell r="KB7379">
            <v>8</v>
          </cell>
          <cell r="KC7379">
            <v>18</v>
          </cell>
        </row>
        <row r="7380">
          <cell r="A7380" t="str">
            <v>X00201</v>
          </cell>
          <cell r="KA7380">
            <v>250</v>
          </cell>
          <cell r="KB7380">
            <v>12</v>
          </cell>
          <cell r="KC7380">
            <v>20</v>
          </cell>
        </row>
        <row r="7381">
          <cell r="A7381" t="str">
            <v>X00202</v>
          </cell>
          <cell r="KA7381">
            <v>250</v>
          </cell>
          <cell r="KB7381">
            <v>8</v>
          </cell>
          <cell r="KC7381">
            <v>15</v>
          </cell>
        </row>
        <row r="7382">
          <cell r="A7382" t="str">
            <v>X00203</v>
          </cell>
          <cell r="KA7382">
            <v>200</v>
          </cell>
          <cell r="KB7382">
            <v>15</v>
          </cell>
          <cell r="KC7382">
            <v>16</v>
          </cell>
        </row>
        <row r="7383">
          <cell r="A7383" t="str">
            <v>X00204</v>
          </cell>
          <cell r="KA7383">
            <v>250</v>
          </cell>
          <cell r="KB7383">
            <v>12</v>
          </cell>
          <cell r="KC7383">
            <v>8</v>
          </cell>
        </row>
        <row r="7384">
          <cell r="A7384" t="str">
            <v>X00205</v>
          </cell>
          <cell r="KA7384">
            <v>50</v>
          </cell>
          <cell r="KB7384">
            <v>80</v>
          </cell>
          <cell r="KC7384">
            <v>24</v>
          </cell>
        </row>
        <row r="7385">
          <cell r="A7385" t="str">
            <v>X00206</v>
          </cell>
          <cell r="KA7385">
            <v>100</v>
          </cell>
          <cell r="KB7385">
            <v>12</v>
          </cell>
          <cell r="KC7385">
            <v>30</v>
          </cell>
        </row>
        <row r="7386">
          <cell r="A7386" t="str">
            <v>X00207</v>
          </cell>
          <cell r="KA7386">
            <v>250</v>
          </cell>
          <cell r="KB7386">
            <v>12</v>
          </cell>
          <cell r="KC7386">
            <v>20</v>
          </cell>
        </row>
        <row r="7387">
          <cell r="A7387" t="str">
            <v>X00208</v>
          </cell>
          <cell r="KA7387">
            <v>250</v>
          </cell>
          <cell r="KB7387">
            <v>12</v>
          </cell>
          <cell r="KC7387">
            <v>6</v>
          </cell>
        </row>
        <row r="7388">
          <cell r="A7388" t="str">
            <v>X00332</v>
          </cell>
          <cell r="KA7388">
            <v>250</v>
          </cell>
          <cell r="KB7388">
            <v>12</v>
          </cell>
          <cell r="KC7388">
            <v>20</v>
          </cell>
        </row>
        <row r="7389">
          <cell r="A7389" t="str">
            <v>X00333</v>
          </cell>
          <cell r="KA7389">
            <v>250</v>
          </cell>
          <cell r="KB7389">
            <v>12</v>
          </cell>
          <cell r="KC7389">
            <v>20</v>
          </cell>
        </row>
        <row r="7390">
          <cell r="A7390" t="str">
            <v>X00334</v>
          </cell>
          <cell r="KA7390">
            <v>250</v>
          </cell>
          <cell r="KB7390">
            <v>12</v>
          </cell>
          <cell r="KC7390">
            <v>6</v>
          </cell>
        </row>
        <row r="7391">
          <cell r="A7391" t="str">
            <v>x00335</v>
          </cell>
          <cell r="KA7391">
            <v>50</v>
          </cell>
          <cell r="KB7391">
            <v>80</v>
          </cell>
          <cell r="KC7391">
            <v>6</v>
          </cell>
        </row>
        <row r="7392">
          <cell r="A7392" t="str">
            <v>X00336</v>
          </cell>
          <cell r="KA7392">
            <v>100</v>
          </cell>
          <cell r="KB7392">
            <v>30</v>
          </cell>
          <cell r="KC7392">
            <v>30</v>
          </cell>
        </row>
        <row r="7393">
          <cell r="A7393" t="str">
            <v>X00337</v>
          </cell>
          <cell r="KA7393">
            <v>50</v>
          </cell>
          <cell r="KB7393">
            <v>40</v>
          </cell>
          <cell r="KC7393">
            <v>24</v>
          </cell>
        </row>
        <row r="7394">
          <cell r="A7394" t="str">
            <v>X00338</v>
          </cell>
          <cell r="KA7394">
            <v>50</v>
          </cell>
          <cell r="KB7394">
            <v>40</v>
          </cell>
          <cell r="KC7394">
            <v>24</v>
          </cell>
        </row>
        <row r="7395">
          <cell r="A7395" t="str">
            <v>X00339</v>
          </cell>
          <cell r="KA7395">
            <v>250</v>
          </cell>
          <cell r="KB7395">
            <v>12</v>
          </cell>
          <cell r="KC7395">
            <v>20</v>
          </cell>
        </row>
        <row r="7396">
          <cell r="A7396" t="str">
            <v>X0034</v>
          </cell>
          <cell r="KA7396">
            <v>250</v>
          </cell>
          <cell r="KB7396">
            <v>12</v>
          </cell>
          <cell r="KC7396">
            <v>20</v>
          </cell>
        </row>
        <row r="7397">
          <cell r="A7397" t="str">
            <v>X00340</v>
          </cell>
          <cell r="KA7397">
            <v>250</v>
          </cell>
          <cell r="KB7397">
            <v>12</v>
          </cell>
          <cell r="KC7397">
            <v>20</v>
          </cell>
        </row>
        <row r="7398">
          <cell r="A7398" t="str">
            <v>X00341</v>
          </cell>
          <cell r="KA7398">
            <v>50</v>
          </cell>
          <cell r="KB7398">
            <v>80</v>
          </cell>
          <cell r="KC7398">
            <v>6</v>
          </cell>
        </row>
        <row r="7399">
          <cell r="A7399" t="str">
            <v>X00342</v>
          </cell>
          <cell r="KA7399">
            <v>250</v>
          </cell>
          <cell r="KB7399">
            <v>12</v>
          </cell>
          <cell r="KC7399">
            <v>20</v>
          </cell>
        </row>
        <row r="7400">
          <cell r="A7400" t="str">
            <v>X00343</v>
          </cell>
          <cell r="KA7400">
            <v>250</v>
          </cell>
          <cell r="KB7400">
            <v>12</v>
          </cell>
          <cell r="KC7400">
            <v>20</v>
          </cell>
        </row>
        <row r="7401">
          <cell r="A7401" t="str">
            <v>X00344</v>
          </cell>
          <cell r="KA7401">
            <v>250</v>
          </cell>
          <cell r="KB7401">
            <v>12</v>
          </cell>
          <cell r="KC7401">
            <v>20</v>
          </cell>
        </row>
        <row r="7402">
          <cell r="A7402" t="str">
            <v>X00345</v>
          </cell>
          <cell r="KA7402">
            <v>50</v>
          </cell>
          <cell r="KB7402">
            <v>80</v>
          </cell>
          <cell r="KC7402">
            <v>8</v>
          </cell>
        </row>
        <row r="7403">
          <cell r="A7403" t="str">
            <v>X00346</v>
          </cell>
          <cell r="KA7403">
            <v>250</v>
          </cell>
          <cell r="KB7403">
            <v>12</v>
          </cell>
          <cell r="KC7403">
            <v>20</v>
          </cell>
        </row>
        <row r="7404">
          <cell r="A7404" t="str">
            <v>X00347</v>
          </cell>
          <cell r="KA7404">
            <v>250</v>
          </cell>
          <cell r="KB7404">
            <v>12</v>
          </cell>
          <cell r="KC7404">
            <v>8</v>
          </cell>
        </row>
        <row r="7405">
          <cell r="A7405" t="str">
            <v>X00348</v>
          </cell>
          <cell r="KA7405">
            <v>250</v>
          </cell>
          <cell r="KB7405">
            <v>8</v>
          </cell>
          <cell r="KC7405">
            <v>9</v>
          </cell>
        </row>
        <row r="7406">
          <cell r="A7406" t="str">
            <v>X00349</v>
          </cell>
          <cell r="KA7406">
            <v>250</v>
          </cell>
          <cell r="KB7406">
            <v>12</v>
          </cell>
          <cell r="KC7406">
            <v>20</v>
          </cell>
        </row>
        <row r="7407">
          <cell r="A7407" t="str">
            <v>X0035</v>
          </cell>
          <cell r="KA7407">
            <v>100</v>
          </cell>
          <cell r="KB7407">
            <v>30</v>
          </cell>
          <cell r="KC7407">
            <v>30</v>
          </cell>
        </row>
        <row r="7408">
          <cell r="A7408" t="str">
            <v>X00350</v>
          </cell>
          <cell r="KA7408">
            <v>250</v>
          </cell>
          <cell r="KB7408">
            <v>8</v>
          </cell>
          <cell r="KC7408">
            <v>15</v>
          </cell>
        </row>
        <row r="7409">
          <cell r="A7409" t="str">
            <v>X00351</v>
          </cell>
          <cell r="KA7409">
            <v>200</v>
          </cell>
          <cell r="KB7409">
            <v>15</v>
          </cell>
          <cell r="KC7409">
            <v>20</v>
          </cell>
        </row>
        <row r="7410">
          <cell r="A7410" t="str">
            <v>X00352</v>
          </cell>
          <cell r="KA7410">
            <v>250</v>
          </cell>
          <cell r="KB7410">
            <v>12</v>
          </cell>
          <cell r="KC7410">
            <v>20</v>
          </cell>
        </row>
        <row r="7411">
          <cell r="A7411" t="str">
            <v>X00353</v>
          </cell>
          <cell r="KA7411">
            <v>250</v>
          </cell>
          <cell r="KB7411">
            <v>12</v>
          </cell>
          <cell r="KC7411">
            <v>20</v>
          </cell>
        </row>
        <row r="7412">
          <cell r="A7412" t="str">
            <v>X00354</v>
          </cell>
          <cell r="KA7412">
            <v>250</v>
          </cell>
          <cell r="KB7412">
            <v>12</v>
          </cell>
          <cell r="KC7412">
            <v>20</v>
          </cell>
        </row>
        <row r="7413">
          <cell r="A7413" t="str">
            <v>X00355</v>
          </cell>
          <cell r="KA7413">
            <v>50</v>
          </cell>
          <cell r="KB7413">
            <v>18</v>
          </cell>
          <cell r="KC7413">
            <v>24</v>
          </cell>
        </row>
        <row r="7414">
          <cell r="A7414" t="str">
            <v>X00356</v>
          </cell>
          <cell r="KA7414">
            <v>1</v>
          </cell>
          <cell r="KB7414">
            <v>15</v>
          </cell>
          <cell r="KC7414">
            <v>16</v>
          </cell>
        </row>
        <row r="7415">
          <cell r="A7415" t="str">
            <v>X00357</v>
          </cell>
          <cell r="KA7415">
            <v>250</v>
          </cell>
          <cell r="KB7415">
            <v>12</v>
          </cell>
          <cell r="KC7415">
            <v>20</v>
          </cell>
        </row>
        <row r="7416">
          <cell r="A7416" t="str">
            <v>X00358</v>
          </cell>
          <cell r="KA7416">
            <v>250</v>
          </cell>
          <cell r="KB7416">
            <v>12</v>
          </cell>
          <cell r="KC7416">
            <v>20</v>
          </cell>
        </row>
        <row r="7417">
          <cell r="A7417" t="str">
            <v>X00359</v>
          </cell>
          <cell r="KA7417">
            <v>50</v>
          </cell>
          <cell r="KB7417">
            <v>80</v>
          </cell>
          <cell r="KC7417">
            <v>24</v>
          </cell>
        </row>
        <row r="7418">
          <cell r="A7418" t="str">
            <v>X0036</v>
          </cell>
          <cell r="KA7418">
            <v>50</v>
          </cell>
          <cell r="KB7418">
            <v>60</v>
          </cell>
          <cell r="KC7418">
            <v>12</v>
          </cell>
        </row>
        <row r="7419">
          <cell r="A7419" t="str">
            <v>X00361</v>
          </cell>
          <cell r="KA7419">
            <v>50</v>
          </cell>
          <cell r="KB7419">
            <v>80</v>
          </cell>
          <cell r="KC7419">
            <v>24</v>
          </cell>
        </row>
        <row r="7420">
          <cell r="A7420" t="str">
            <v>X00115</v>
          </cell>
          <cell r="KA7420">
            <v>50</v>
          </cell>
          <cell r="KB7420">
            <v>80</v>
          </cell>
          <cell r="KC7420">
            <v>6</v>
          </cell>
        </row>
        <row r="7421">
          <cell r="A7421" t="str">
            <v>X00116</v>
          </cell>
          <cell r="KA7421">
            <v>250</v>
          </cell>
          <cell r="KB7421">
            <v>12</v>
          </cell>
          <cell r="KC7421">
            <v>20</v>
          </cell>
        </row>
        <row r="7422">
          <cell r="A7422" t="str">
            <v>X00117</v>
          </cell>
          <cell r="KA7422">
            <v>250</v>
          </cell>
          <cell r="KB7422">
            <v>12</v>
          </cell>
          <cell r="KC7422">
            <v>20</v>
          </cell>
        </row>
        <row r="7423">
          <cell r="A7423" t="str">
            <v>X00118</v>
          </cell>
          <cell r="KA7423">
            <v>250</v>
          </cell>
          <cell r="KB7423">
            <v>12</v>
          </cell>
          <cell r="KC7423">
            <v>20</v>
          </cell>
        </row>
        <row r="7424">
          <cell r="A7424" t="str">
            <v>X00119</v>
          </cell>
          <cell r="KA7424">
            <v>100</v>
          </cell>
          <cell r="KB7424">
            <v>30</v>
          </cell>
          <cell r="KC7424">
            <v>6</v>
          </cell>
        </row>
        <row r="7425">
          <cell r="A7425" t="str">
            <v>X0012</v>
          </cell>
          <cell r="KA7425">
            <v>250</v>
          </cell>
          <cell r="KB7425">
            <v>8</v>
          </cell>
          <cell r="KC7425">
            <v>9</v>
          </cell>
        </row>
        <row r="7426">
          <cell r="A7426" t="str">
            <v>X00120</v>
          </cell>
          <cell r="KA7426">
            <v>50</v>
          </cell>
          <cell r="KB7426">
            <v>80</v>
          </cell>
          <cell r="KC7426">
            <v>6</v>
          </cell>
        </row>
        <row r="7427">
          <cell r="A7427" t="str">
            <v>X00121</v>
          </cell>
          <cell r="KA7427">
            <v>250</v>
          </cell>
          <cell r="KB7427">
            <v>12</v>
          </cell>
          <cell r="KC7427">
            <v>10</v>
          </cell>
        </row>
        <row r="7428">
          <cell r="A7428" t="str">
            <v>X00122</v>
          </cell>
          <cell r="KA7428">
            <v>100</v>
          </cell>
          <cell r="KB7428">
            <v>30</v>
          </cell>
          <cell r="KC7428">
            <v>12</v>
          </cell>
        </row>
        <row r="7429">
          <cell r="A7429" t="str">
            <v>X00123</v>
          </cell>
          <cell r="KA7429">
            <v>50</v>
          </cell>
          <cell r="KB7429">
            <v>40</v>
          </cell>
          <cell r="KC7429">
            <v>28</v>
          </cell>
        </row>
        <row r="7430">
          <cell r="A7430" t="str">
            <v>X00124</v>
          </cell>
          <cell r="KA7430">
            <v>50</v>
          </cell>
          <cell r="KB7430">
            <v>80</v>
          </cell>
          <cell r="KC7430">
            <v>6</v>
          </cell>
        </row>
        <row r="7431">
          <cell r="A7431" t="str">
            <v>X00125</v>
          </cell>
          <cell r="KA7431">
            <v>50</v>
          </cell>
          <cell r="KB7431">
            <v>80</v>
          </cell>
          <cell r="KC7431">
            <v>24</v>
          </cell>
        </row>
        <row r="7432">
          <cell r="A7432" t="str">
            <v>X00126</v>
          </cell>
          <cell r="KA7432">
            <v>200</v>
          </cell>
          <cell r="KB7432">
            <v>15</v>
          </cell>
          <cell r="KC7432">
            <v>20</v>
          </cell>
        </row>
        <row r="7433">
          <cell r="A7433" t="str">
            <v>X00127</v>
          </cell>
          <cell r="KA7433">
            <v>100</v>
          </cell>
          <cell r="KB7433">
            <v>30</v>
          </cell>
          <cell r="KC7433">
            <v>30</v>
          </cell>
        </row>
        <row r="7434">
          <cell r="A7434" t="str">
            <v>X00128</v>
          </cell>
          <cell r="KA7434">
            <v>50</v>
          </cell>
          <cell r="KB7434">
            <v>80</v>
          </cell>
          <cell r="KC7434">
            <v>6</v>
          </cell>
        </row>
        <row r="7435">
          <cell r="A7435" t="str">
            <v>X00129</v>
          </cell>
          <cell r="KA7435">
            <v>250</v>
          </cell>
          <cell r="KB7435">
            <v>12</v>
          </cell>
          <cell r="KC7435">
            <v>20</v>
          </cell>
        </row>
        <row r="7436">
          <cell r="A7436" t="str">
            <v>X0013</v>
          </cell>
          <cell r="KA7436">
            <v>250</v>
          </cell>
          <cell r="KB7436">
            <v>12</v>
          </cell>
          <cell r="KC7436">
            <v>20</v>
          </cell>
        </row>
        <row r="7437">
          <cell r="A7437" t="str">
            <v>X00130</v>
          </cell>
          <cell r="KA7437">
            <v>250</v>
          </cell>
          <cell r="KB7437">
            <v>12</v>
          </cell>
          <cell r="KC7437">
            <v>20</v>
          </cell>
        </row>
        <row r="7438">
          <cell r="A7438" t="str">
            <v>X00131</v>
          </cell>
          <cell r="KA7438">
            <v>50</v>
          </cell>
          <cell r="KB7438">
            <v>80</v>
          </cell>
          <cell r="KC7438">
            <v>8</v>
          </cell>
        </row>
        <row r="7439">
          <cell r="A7439" t="str">
            <v>X00132</v>
          </cell>
          <cell r="KA7439">
            <v>50</v>
          </cell>
          <cell r="KB7439">
            <v>80</v>
          </cell>
          <cell r="KC7439">
            <v>24</v>
          </cell>
        </row>
        <row r="7440">
          <cell r="A7440" t="str">
            <v>X00133</v>
          </cell>
          <cell r="KA7440">
            <v>50</v>
          </cell>
          <cell r="KB7440">
            <v>80</v>
          </cell>
          <cell r="KC7440">
            <v>24</v>
          </cell>
        </row>
        <row r="7441">
          <cell r="A7441" t="str">
            <v>X00134</v>
          </cell>
          <cell r="KA7441">
            <v>50</v>
          </cell>
          <cell r="KB7441">
            <v>40</v>
          </cell>
          <cell r="KC7441">
            <v>24</v>
          </cell>
        </row>
        <row r="7442">
          <cell r="A7442" t="str">
            <v>X00135</v>
          </cell>
          <cell r="KA7442">
            <v>100</v>
          </cell>
          <cell r="KB7442">
            <v>30</v>
          </cell>
          <cell r="KC7442">
            <v>30</v>
          </cell>
        </row>
        <row r="7443">
          <cell r="A7443" t="str">
            <v>X00136</v>
          </cell>
          <cell r="KA7443">
            <v>50</v>
          </cell>
          <cell r="KB7443">
            <v>60</v>
          </cell>
          <cell r="KC7443">
            <v>12</v>
          </cell>
        </row>
        <row r="7444">
          <cell r="A7444" t="str">
            <v>X00137</v>
          </cell>
          <cell r="KA7444">
            <v>50</v>
          </cell>
          <cell r="KB7444">
            <v>60</v>
          </cell>
          <cell r="KC7444">
            <v>12</v>
          </cell>
        </row>
        <row r="7445">
          <cell r="A7445" t="str">
            <v>X00138</v>
          </cell>
          <cell r="KA7445">
            <v>50</v>
          </cell>
          <cell r="KB7445">
            <v>80</v>
          </cell>
          <cell r="KC7445">
            <v>24</v>
          </cell>
        </row>
        <row r="7446">
          <cell r="A7446" t="str">
            <v>X00139</v>
          </cell>
          <cell r="KA7446">
            <v>50</v>
          </cell>
          <cell r="KB7446">
            <v>80</v>
          </cell>
          <cell r="KC7446">
            <v>24</v>
          </cell>
        </row>
        <row r="7447">
          <cell r="A7447" t="str">
            <v>X0014</v>
          </cell>
          <cell r="KA7447">
            <v>50</v>
          </cell>
          <cell r="KB7447">
            <v>80</v>
          </cell>
          <cell r="KC7447">
            <v>8</v>
          </cell>
        </row>
        <row r="7448">
          <cell r="A7448" t="str">
            <v>X00140</v>
          </cell>
          <cell r="KA7448">
            <v>250</v>
          </cell>
          <cell r="KB7448">
            <v>12</v>
          </cell>
          <cell r="KC7448">
            <v>20</v>
          </cell>
        </row>
        <row r="7449">
          <cell r="A7449" t="str">
            <v>X00141</v>
          </cell>
          <cell r="KA7449">
            <v>250</v>
          </cell>
          <cell r="KB7449">
            <v>12</v>
          </cell>
          <cell r="KC7449">
            <v>8</v>
          </cell>
        </row>
        <row r="7450">
          <cell r="A7450" t="str">
            <v>X00142</v>
          </cell>
          <cell r="KA7450">
            <v>250</v>
          </cell>
          <cell r="KB7450">
            <v>12</v>
          </cell>
          <cell r="KC7450">
            <v>24</v>
          </cell>
        </row>
        <row r="7451">
          <cell r="A7451" t="str">
            <v>X00143</v>
          </cell>
          <cell r="KA7451">
            <v>200</v>
          </cell>
          <cell r="KB7451">
            <v>15</v>
          </cell>
          <cell r="KC7451">
            <v>20</v>
          </cell>
        </row>
        <row r="7452">
          <cell r="A7452" t="str">
            <v>X00144</v>
          </cell>
          <cell r="KA7452">
            <v>250</v>
          </cell>
          <cell r="KB7452">
            <v>12</v>
          </cell>
          <cell r="KC7452">
            <v>20</v>
          </cell>
        </row>
        <row r="7453">
          <cell r="A7453" t="str">
            <v>X00145</v>
          </cell>
          <cell r="KA7453">
            <v>250</v>
          </cell>
          <cell r="KB7453">
            <v>12</v>
          </cell>
          <cell r="KC7453">
            <v>20</v>
          </cell>
        </row>
        <row r="7454">
          <cell r="A7454" t="str">
            <v>X00146</v>
          </cell>
          <cell r="KA7454">
            <v>50</v>
          </cell>
          <cell r="KB7454">
            <v>18</v>
          </cell>
          <cell r="KC7454">
            <v>24</v>
          </cell>
        </row>
        <row r="7455">
          <cell r="A7455" t="str">
            <v>X00147</v>
          </cell>
          <cell r="KA7455">
            <v>250</v>
          </cell>
          <cell r="KB7455">
            <v>12</v>
          </cell>
          <cell r="KC7455">
            <v>20</v>
          </cell>
        </row>
        <row r="7456">
          <cell r="A7456" t="str">
            <v>X00148</v>
          </cell>
          <cell r="KA7456">
            <v>250</v>
          </cell>
          <cell r="KB7456">
            <v>12</v>
          </cell>
          <cell r="KC7456">
            <v>20</v>
          </cell>
        </row>
        <row r="7457">
          <cell r="A7457" t="str">
            <v>X00149</v>
          </cell>
          <cell r="KA7457">
            <v>50</v>
          </cell>
          <cell r="KB7457">
            <v>60</v>
          </cell>
          <cell r="KC7457">
            <v>12</v>
          </cell>
        </row>
        <row r="7458">
          <cell r="A7458" t="str">
            <v>X0015</v>
          </cell>
          <cell r="KA7458">
            <v>50</v>
          </cell>
          <cell r="KB7458">
            <v>60</v>
          </cell>
          <cell r="KC7458">
            <v>12</v>
          </cell>
        </row>
        <row r="7459">
          <cell r="A7459" t="str">
            <v>X00150</v>
          </cell>
          <cell r="KA7459">
            <v>100</v>
          </cell>
          <cell r="KB7459">
            <v>30</v>
          </cell>
          <cell r="KC7459">
            <v>6</v>
          </cell>
        </row>
        <row r="7460">
          <cell r="A7460" t="str">
            <v>X00151</v>
          </cell>
          <cell r="KA7460">
            <v>50</v>
          </cell>
          <cell r="KB7460">
            <v>80</v>
          </cell>
          <cell r="KC7460">
            <v>24</v>
          </cell>
        </row>
        <row r="7461">
          <cell r="A7461" t="str">
            <v>X00152</v>
          </cell>
          <cell r="KA7461">
            <v>250</v>
          </cell>
          <cell r="KB7461">
            <v>12</v>
          </cell>
          <cell r="KC7461">
            <v>20</v>
          </cell>
        </row>
        <row r="7462">
          <cell r="A7462" t="str">
            <v>X00153</v>
          </cell>
          <cell r="KA7462">
            <v>250</v>
          </cell>
          <cell r="KB7462">
            <v>12</v>
          </cell>
          <cell r="KC7462">
            <v>8</v>
          </cell>
        </row>
        <row r="7463">
          <cell r="A7463" t="str">
            <v>X00154</v>
          </cell>
          <cell r="KA7463">
            <v>50</v>
          </cell>
          <cell r="KB7463">
            <v>80</v>
          </cell>
          <cell r="KC7463">
            <v>6</v>
          </cell>
        </row>
        <row r="7464">
          <cell r="A7464" t="str">
            <v>X00155</v>
          </cell>
          <cell r="KA7464">
            <v>50</v>
          </cell>
          <cell r="KB7464">
            <v>80</v>
          </cell>
          <cell r="KC7464">
            <v>8</v>
          </cell>
        </row>
        <row r="7465">
          <cell r="A7465" t="str">
            <v>X00156</v>
          </cell>
          <cell r="KA7465">
            <v>100</v>
          </cell>
          <cell r="KB7465">
            <v>30</v>
          </cell>
          <cell r="KC7465">
            <v>30</v>
          </cell>
        </row>
        <row r="7466">
          <cell r="A7466" t="str">
            <v>X00157</v>
          </cell>
          <cell r="KA7466">
            <v>250</v>
          </cell>
          <cell r="KB7466">
            <v>12</v>
          </cell>
          <cell r="KC7466">
            <v>20</v>
          </cell>
        </row>
        <row r="7467">
          <cell r="A7467" t="str">
            <v>X00158</v>
          </cell>
          <cell r="KA7467">
            <v>50</v>
          </cell>
          <cell r="KB7467">
            <v>80</v>
          </cell>
          <cell r="KC7467">
            <v>24</v>
          </cell>
        </row>
        <row r="7468">
          <cell r="A7468" t="str">
            <v>X00159</v>
          </cell>
          <cell r="KA7468">
            <v>50</v>
          </cell>
          <cell r="KB7468">
            <v>80</v>
          </cell>
          <cell r="KC7468">
            <v>6</v>
          </cell>
        </row>
        <row r="7469">
          <cell r="A7469" t="str">
            <v>X0016</v>
          </cell>
          <cell r="KA7469">
            <v>200</v>
          </cell>
          <cell r="KB7469">
            <v>30</v>
          </cell>
          <cell r="KC7469">
            <v>12</v>
          </cell>
        </row>
        <row r="7470">
          <cell r="A7470" t="str">
            <v>X00160</v>
          </cell>
          <cell r="KA7470">
            <v>250</v>
          </cell>
          <cell r="KB7470">
            <v>12</v>
          </cell>
          <cell r="KC7470">
            <v>8</v>
          </cell>
        </row>
        <row r="7471">
          <cell r="A7471" t="str">
            <v>X00161</v>
          </cell>
          <cell r="KA7471">
            <v>250</v>
          </cell>
          <cell r="KB7471">
            <v>12</v>
          </cell>
          <cell r="KC7471">
            <v>20</v>
          </cell>
        </row>
        <row r="7472">
          <cell r="A7472" t="str">
            <v>X00162</v>
          </cell>
          <cell r="KA7472">
            <v>250</v>
          </cell>
          <cell r="KB7472">
            <v>8</v>
          </cell>
          <cell r="KC7472">
            <v>9</v>
          </cell>
        </row>
        <row r="7473">
          <cell r="A7473" t="str">
            <v>X00163</v>
          </cell>
          <cell r="KA7473">
            <v>250</v>
          </cell>
          <cell r="KB7473">
            <v>8</v>
          </cell>
          <cell r="KC7473">
            <v>15</v>
          </cell>
        </row>
        <row r="7474">
          <cell r="A7474" t="str">
            <v>X00164</v>
          </cell>
          <cell r="KA7474">
            <v>250</v>
          </cell>
          <cell r="KB7474">
            <v>12</v>
          </cell>
          <cell r="KC7474">
            <v>20</v>
          </cell>
        </row>
        <row r="7475">
          <cell r="A7475" t="str">
            <v>X00165</v>
          </cell>
          <cell r="KA7475">
            <v>200</v>
          </cell>
          <cell r="KB7475">
            <v>15</v>
          </cell>
          <cell r="KC7475">
            <v>16</v>
          </cell>
        </row>
        <row r="7476">
          <cell r="A7476" t="str">
            <v>X00166</v>
          </cell>
          <cell r="KA7476">
            <v>50</v>
          </cell>
          <cell r="KB7476">
            <v>18</v>
          </cell>
          <cell r="KC7476">
            <v>24</v>
          </cell>
        </row>
        <row r="7477">
          <cell r="A7477" t="str">
            <v>X00167</v>
          </cell>
          <cell r="KA7477">
            <v>250</v>
          </cell>
          <cell r="KB7477">
            <v>8</v>
          </cell>
          <cell r="KC7477">
            <v>15</v>
          </cell>
        </row>
        <row r="7478">
          <cell r="A7478" t="str">
            <v>X00168</v>
          </cell>
          <cell r="KA7478">
            <v>250</v>
          </cell>
          <cell r="KB7478">
            <v>12</v>
          </cell>
          <cell r="KC7478">
            <v>20</v>
          </cell>
        </row>
        <row r="7479">
          <cell r="A7479" t="str">
            <v>X00169</v>
          </cell>
          <cell r="KA7479">
            <v>50</v>
          </cell>
          <cell r="KB7479">
            <v>60</v>
          </cell>
          <cell r="KC7479">
            <v>12</v>
          </cell>
        </row>
        <row r="7480">
          <cell r="A7480" t="str">
            <v>X0017</v>
          </cell>
          <cell r="KA7480">
            <v>50</v>
          </cell>
          <cell r="KB7480">
            <v>80</v>
          </cell>
          <cell r="KC7480">
            <v>8</v>
          </cell>
        </row>
        <row r="7481">
          <cell r="A7481" t="str">
            <v>X00170</v>
          </cell>
          <cell r="KA7481">
            <v>50</v>
          </cell>
          <cell r="KB7481">
            <v>80</v>
          </cell>
          <cell r="KC7481">
            <v>8</v>
          </cell>
        </row>
        <row r="7482">
          <cell r="A7482" t="str">
            <v>X00171</v>
          </cell>
          <cell r="KA7482">
            <v>250</v>
          </cell>
          <cell r="KB7482">
            <v>12</v>
          </cell>
          <cell r="KC7482">
            <v>8</v>
          </cell>
        </row>
        <row r="7483">
          <cell r="A7483" t="str">
            <v>X00172</v>
          </cell>
          <cell r="KA7483">
            <v>50</v>
          </cell>
          <cell r="KB7483">
            <v>18</v>
          </cell>
          <cell r="KC7483">
            <v>20</v>
          </cell>
        </row>
        <row r="7484">
          <cell r="A7484" t="str">
            <v>X00090</v>
          </cell>
          <cell r="KA7484">
            <v>250</v>
          </cell>
          <cell r="KB7484">
            <v>12</v>
          </cell>
          <cell r="KC7484">
            <v>16</v>
          </cell>
        </row>
        <row r="7485">
          <cell r="A7485" t="str">
            <v>X00091</v>
          </cell>
          <cell r="KA7485">
            <v>50</v>
          </cell>
          <cell r="KB7485">
            <v>80</v>
          </cell>
          <cell r="KC7485">
            <v>8</v>
          </cell>
        </row>
        <row r="7486">
          <cell r="A7486" t="str">
            <v>X00092</v>
          </cell>
          <cell r="KA7486">
            <v>50</v>
          </cell>
          <cell r="KB7486">
            <v>80</v>
          </cell>
          <cell r="KC7486">
            <v>8</v>
          </cell>
        </row>
        <row r="7487">
          <cell r="A7487" t="str">
            <v>X00093</v>
          </cell>
          <cell r="KA7487">
            <v>250</v>
          </cell>
          <cell r="KB7487">
            <v>12</v>
          </cell>
          <cell r="KC7487">
            <v>20</v>
          </cell>
        </row>
        <row r="7488">
          <cell r="A7488" t="str">
            <v>X00094</v>
          </cell>
          <cell r="KA7488">
            <v>6</v>
          </cell>
          <cell r="KB7488">
            <v>80</v>
          </cell>
          <cell r="KC7488">
            <v>6</v>
          </cell>
        </row>
        <row r="7489">
          <cell r="A7489" t="str">
            <v>X00095</v>
          </cell>
          <cell r="KA7489">
            <v>50</v>
          </cell>
          <cell r="KB7489">
            <v>18</v>
          </cell>
          <cell r="KC7489">
            <v>24</v>
          </cell>
        </row>
        <row r="7490">
          <cell r="A7490" t="str">
            <v>X00096</v>
          </cell>
          <cell r="KA7490">
            <v>100</v>
          </cell>
          <cell r="KB7490">
            <v>30</v>
          </cell>
          <cell r="KC7490">
            <v>8</v>
          </cell>
        </row>
        <row r="7491">
          <cell r="A7491" t="str">
            <v>X00013</v>
          </cell>
          <cell r="KA7491">
            <v>250</v>
          </cell>
          <cell r="KB7491">
            <v>12</v>
          </cell>
          <cell r="KC7491">
            <v>20</v>
          </cell>
        </row>
        <row r="7492">
          <cell r="A7492" t="str">
            <v>X00014</v>
          </cell>
          <cell r="KA7492">
            <v>250</v>
          </cell>
          <cell r="KB7492">
            <v>12</v>
          </cell>
          <cell r="KC7492">
            <v>10</v>
          </cell>
        </row>
        <row r="7493">
          <cell r="A7493" t="str">
            <v>X00007</v>
          </cell>
          <cell r="KA7493">
            <v>250</v>
          </cell>
          <cell r="KB7493">
            <v>12</v>
          </cell>
          <cell r="KC7493">
            <v>20</v>
          </cell>
        </row>
        <row r="7494">
          <cell r="A7494" t="str">
            <v>X00008</v>
          </cell>
          <cell r="KA7494">
            <v>50</v>
          </cell>
          <cell r="KB7494">
            <v>80</v>
          </cell>
          <cell r="KC7494">
            <v>24</v>
          </cell>
        </row>
        <row r="7495">
          <cell r="A7495" t="str">
            <v>X00009</v>
          </cell>
          <cell r="KA7495">
            <v>100</v>
          </cell>
          <cell r="KB7495">
            <v>30</v>
          </cell>
          <cell r="KC7495">
            <v>30</v>
          </cell>
        </row>
        <row r="7496">
          <cell r="A7496" t="str">
            <v>X00099</v>
          </cell>
          <cell r="KA7496">
            <v>250</v>
          </cell>
          <cell r="KB7496">
            <v>8</v>
          </cell>
          <cell r="KC7496">
            <v>12</v>
          </cell>
        </row>
        <row r="7497">
          <cell r="A7497" t="str">
            <v>X0010</v>
          </cell>
          <cell r="KA7497">
            <v>250</v>
          </cell>
          <cell r="KB7497">
            <v>8</v>
          </cell>
          <cell r="KC7497">
            <v>12</v>
          </cell>
        </row>
        <row r="7498">
          <cell r="A7498" t="str">
            <v>X00100</v>
          </cell>
          <cell r="KA7498">
            <v>250</v>
          </cell>
          <cell r="KB7498">
            <v>12</v>
          </cell>
          <cell r="KC7498">
            <v>20</v>
          </cell>
        </row>
        <row r="7499">
          <cell r="A7499" t="str">
            <v>X00101</v>
          </cell>
          <cell r="KA7499">
            <v>50</v>
          </cell>
          <cell r="KB7499">
            <v>24</v>
          </cell>
          <cell r="KC7499">
            <v>24</v>
          </cell>
        </row>
        <row r="7500">
          <cell r="A7500" t="str">
            <v>X00102</v>
          </cell>
          <cell r="KA7500">
            <v>250</v>
          </cell>
          <cell r="KB7500">
            <v>12</v>
          </cell>
          <cell r="KC7500">
            <v>20</v>
          </cell>
        </row>
        <row r="7501">
          <cell r="A7501" t="str">
            <v>X00103</v>
          </cell>
          <cell r="KA7501">
            <v>250</v>
          </cell>
          <cell r="KB7501">
            <v>8</v>
          </cell>
          <cell r="KC7501">
            <v>15</v>
          </cell>
        </row>
        <row r="7502">
          <cell r="A7502" t="str">
            <v>X00104</v>
          </cell>
          <cell r="KA7502">
            <v>250</v>
          </cell>
          <cell r="KB7502">
            <v>8</v>
          </cell>
          <cell r="KC7502">
            <v>10</v>
          </cell>
        </row>
        <row r="7503">
          <cell r="A7503" t="str">
            <v>X00105</v>
          </cell>
          <cell r="KA7503">
            <v>50</v>
          </cell>
          <cell r="KB7503">
            <v>80</v>
          </cell>
          <cell r="KC7503">
            <v>6</v>
          </cell>
        </row>
        <row r="7504">
          <cell r="A7504" t="str">
            <v>X00106</v>
          </cell>
          <cell r="KA7504">
            <v>250</v>
          </cell>
          <cell r="KB7504">
            <v>12</v>
          </cell>
          <cell r="KC7504">
            <v>20</v>
          </cell>
        </row>
        <row r="7505">
          <cell r="A7505" t="str">
            <v>X00107</v>
          </cell>
          <cell r="KA7505">
            <v>250</v>
          </cell>
          <cell r="KB7505">
            <v>12</v>
          </cell>
          <cell r="KC7505">
            <v>20</v>
          </cell>
        </row>
        <row r="7506">
          <cell r="A7506" t="str">
            <v>X00108</v>
          </cell>
          <cell r="KA7506">
            <v>250</v>
          </cell>
          <cell r="KB7506">
            <v>12</v>
          </cell>
          <cell r="KC7506">
            <v>20</v>
          </cell>
        </row>
        <row r="7507">
          <cell r="A7507" t="str">
            <v>X00109</v>
          </cell>
          <cell r="KA7507">
            <v>250</v>
          </cell>
          <cell r="KB7507">
            <v>12</v>
          </cell>
          <cell r="KC7507">
            <v>10</v>
          </cell>
        </row>
        <row r="7508">
          <cell r="A7508" t="str">
            <v>X0011</v>
          </cell>
          <cell r="KA7508">
            <v>50</v>
          </cell>
          <cell r="KB7508">
            <v>80</v>
          </cell>
          <cell r="KC7508">
            <v>6</v>
          </cell>
        </row>
        <row r="7509">
          <cell r="A7509" t="str">
            <v>X00110</v>
          </cell>
          <cell r="KA7509">
            <v>50</v>
          </cell>
          <cell r="KB7509">
            <v>80</v>
          </cell>
          <cell r="KC7509">
            <v>20</v>
          </cell>
        </row>
        <row r="7510">
          <cell r="A7510" t="str">
            <v>X00111</v>
          </cell>
          <cell r="KA7510">
            <v>50</v>
          </cell>
          <cell r="KB7510">
            <v>80</v>
          </cell>
          <cell r="KC7510">
            <v>24</v>
          </cell>
        </row>
        <row r="7511">
          <cell r="A7511" t="str">
            <v>X00112</v>
          </cell>
          <cell r="KA7511">
            <v>50</v>
          </cell>
          <cell r="KB7511">
            <v>18</v>
          </cell>
          <cell r="KC7511">
            <v>24</v>
          </cell>
        </row>
        <row r="7512">
          <cell r="A7512" t="str">
            <v>X00113</v>
          </cell>
          <cell r="KA7512">
            <v>100</v>
          </cell>
          <cell r="KB7512">
            <v>30</v>
          </cell>
          <cell r="KC7512">
            <v>8</v>
          </cell>
        </row>
        <row r="7513">
          <cell r="A7513" t="str">
            <v>X00035</v>
          </cell>
          <cell r="KA7513">
            <v>50</v>
          </cell>
          <cell r="KB7513">
            <v>60</v>
          </cell>
          <cell r="KC7513">
            <v>12</v>
          </cell>
        </row>
        <row r="7514">
          <cell r="A7514" t="str">
            <v>X00036</v>
          </cell>
          <cell r="KA7514">
            <v>250</v>
          </cell>
          <cell r="KB7514">
            <v>8</v>
          </cell>
          <cell r="KC7514">
            <v>15</v>
          </cell>
        </row>
        <row r="7515">
          <cell r="A7515" t="str">
            <v>X00037</v>
          </cell>
          <cell r="KA7515">
            <v>100</v>
          </cell>
          <cell r="KB7515">
            <v>30</v>
          </cell>
          <cell r="KC7515">
            <v>30</v>
          </cell>
        </row>
        <row r="7516">
          <cell r="A7516" t="str">
            <v>X00038</v>
          </cell>
          <cell r="KA7516">
            <v>250</v>
          </cell>
          <cell r="KB7516">
            <v>12</v>
          </cell>
          <cell r="KC7516">
            <v>20</v>
          </cell>
        </row>
        <row r="7517">
          <cell r="A7517" t="str">
            <v>X00039</v>
          </cell>
          <cell r="KA7517">
            <v>100</v>
          </cell>
          <cell r="KB7517">
            <v>30</v>
          </cell>
          <cell r="KC7517">
            <v>24</v>
          </cell>
        </row>
        <row r="7518">
          <cell r="A7518" t="str">
            <v>X00040</v>
          </cell>
          <cell r="KA7518">
            <v>250</v>
          </cell>
          <cell r="KB7518">
            <v>12</v>
          </cell>
          <cell r="KC7518">
            <v>20</v>
          </cell>
        </row>
        <row r="7519">
          <cell r="A7519" t="str">
            <v>X00041</v>
          </cell>
          <cell r="KA7519">
            <v>250</v>
          </cell>
          <cell r="KB7519">
            <v>8</v>
          </cell>
          <cell r="KC7519">
            <v>9</v>
          </cell>
        </row>
        <row r="7520">
          <cell r="A7520" t="str">
            <v>X00042</v>
          </cell>
          <cell r="KA7520">
            <v>250</v>
          </cell>
          <cell r="KB7520">
            <v>12</v>
          </cell>
          <cell r="KC7520">
            <v>20</v>
          </cell>
        </row>
        <row r="7521">
          <cell r="A7521" t="str">
            <v>X00043</v>
          </cell>
          <cell r="KA7521">
            <v>250</v>
          </cell>
          <cell r="KB7521">
            <v>12</v>
          </cell>
          <cell r="KC7521">
            <v>20</v>
          </cell>
        </row>
        <row r="7522">
          <cell r="A7522" t="str">
            <v>X00044</v>
          </cell>
          <cell r="KA7522">
            <v>50</v>
          </cell>
          <cell r="KB7522">
            <v>80</v>
          </cell>
          <cell r="KC7522">
            <v>20</v>
          </cell>
        </row>
        <row r="7523">
          <cell r="A7523" t="str">
            <v>X00045</v>
          </cell>
          <cell r="KA7523">
            <v>250</v>
          </cell>
          <cell r="KB7523">
            <v>12</v>
          </cell>
          <cell r="KC7523">
            <v>20</v>
          </cell>
        </row>
        <row r="7524">
          <cell r="A7524" t="str">
            <v>X00046</v>
          </cell>
          <cell r="KA7524">
            <v>100</v>
          </cell>
          <cell r="KB7524">
            <v>40</v>
          </cell>
          <cell r="KC7524">
            <v>8</v>
          </cell>
        </row>
        <row r="7525">
          <cell r="A7525" t="str">
            <v>X00047</v>
          </cell>
          <cell r="KA7525">
            <v>100</v>
          </cell>
          <cell r="KB7525">
            <v>30</v>
          </cell>
          <cell r="KC7525">
            <v>6</v>
          </cell>
        </row>
        <row r="7526">
          <cell r="A7526" t="str">
            <v>X00048</v>
          </cell>
          <cell r="KA7526">
            <v>100</v>
          </cell>
          <cell r="KB7526">
            <v>40</v>
          </cell>
          <cell r="KC7526">
            <v>8</v>
          </cell>
        </row>
        <row r="7527">
          <cell r="A7527" t="str">
            <v>X00049</v>
          </cell>
          <cell r="KA7527">
            <v>250</v>
          </cell>
          <cell r="KB7527">
            <v>12</v>
          </cell>
          <cell r="KC7527">
            <v>20</v>
          </cell>
        </row>
        <row r="7528">
          <cell r="A7528" t="str">
            <v>X00050</v>
          </cell>
          <cell r="KA7528">
            <v>250</v>
          </cell>
          <cell r="KB7528">
            <v>12</v>
          </cell>
          <cell r="KC7528">
            <v>20</v>
          </cell>
        </row>
        <row r="7529">
          <cell r="A7529" t="str">
            <v>X00051</v>
          </cell>
          <cell r="KA7529">
            <v>50</v>
          </cell>
          <cell r="KB7529">
            <v>60</v>
          </cell>
          <cell r="KC7529">
            <v>12</v>
          </cell>
        </row>
        <row r="7530">
          <cell r="A7530" t="str">
            <v>X00052</v>
          </cell>
          <cell r="KA7530">
            <v>250</v>
          </cell>
          <cell r="KB7530">
            <v>12</v>
          </cell>
          <cell r="KC7530">
            <v>20</v>
          </cell>
        </row>
        <row r="7531">
          <cell r="A7531" t="str">
            <v>X00053</v>
          </cell>
          <cell r="KA7531">
            <v>50</v>
          </cell>
          <cell r="KB7531">
            <v>18</v>
          </cell>
          <cell r="KC7531">
            <v>24</v>
          </cell>
        </row>
        <row r="7532">
          <cell r="A7532" t="str">
            <v>X00054</v>
          </cell>
          <cell r="KA7532">
            <v>10</v>
          </cell>
          <cell r="KB7532">
            <v>80</v>
          </cell>
          <cell r="KC7532">
            <v>24</v>
          </cell>
        </row>
        <row r="7533">
          <cell r="A7533" t="str">
            <v>X00055</v>
          </cell>
          <cell r="KA7533">
            <v>12</v>
          </cell>
          <cell r="KB7533">
            <v>80</v>
          </cell>
          <cell r="KC7533">
            <v>20</v>
          </cell>
        </row>
        <row r="7534">
          <cell r="A7534" t="str">
            <v>X00056</v>
          </cell>
          <cell r="KA7534">
            <v>6</v>
          </cell>
          <cell r="KB7534">
            <v>12</v>
          </cell>
          <cell r="KC7534">
            <v>20</v>
          </cell>
        </row>
        <row r="7535">
          <cell r="A7535" t="str">
            <v>X00057</v>
          </cell>
          <cell r="KA7535">
            <v>1</v>
          </cell>
          <cell r="KB7535">
            <v>12</v>
          </cell>
          <cell r="KC7535">
            <v>60</v>
          </cell>
        </row>
        <row r="7536">
          <cell r="A7536" t="str">
            <v>X00058</v>
          </cell>
          <cell r="KA7536">
            <v>1</v>
          </cell>
          <cell r="KB7536">
            <v>80</v>
          </cell>
          <cell r="KC7536">
            <v>20</v>
          </cell>
        </row>
        <row r="7537">
          <cell r="A7537" t="str">
            <v>X00059</v>
          </cell>
          <cell r="KA7537">
            <v>6</v>
          </cell>
          <cell r="KB7537">
            <v>12</v>
          </cell>
          <cell r="KC7537">
            <v>20</v>
          </cell>
        </row>
        <row r="7538">
          <cell r="A7538" t="str">
            <v>X00060</v>
          </cell>
          <cell r="KA7538">
            <v>6</v>
          </cell>
          <cell r="KB7538">
            <v>12</v>
          </cell>
          <cell r="KC7538">
            <v>20</v>
          </cell>
        </row>
        <row r="7539">
          <cell r="A7539" t="str">
            <v>X00061</v>
          </cell>
          <cell r="KA7539">
            <v>10</v>
          </cell>
          <cell r="KB7539">
            <v>30</v>
          </cell>
          <cell r="KC7539">
            <v>6</v>
          </cell>
        </row>
        <row r="7540">
          <cell r="A7540" t="str">
            <v>X00062</v>
          </cell>
          <cell r="KA7540">
            <v>2</v>
          </cell>
          <cell r="KB7540">
            <v>15</v>
          </cell>
          <cell r="KC7540">
            <v>16</v>
          </cell>
        </row>
        <row r="7541">
          <cell r="A7541" t="str">
            <v>X00063</v>
          </cell>
          <cell r="KA7541">
            <v>1</v>
          </cell>
          <cell r="KB7541">
            <v>12</v>
          </cell>
          <cell r="KC7541">
            <v>20</v>
          </cell>
        </row>
        <row r="7542">
          <cell r="A7542" t="str">
            <v>X00064</v>
          </cell>
          <cell r="KA7542">
            <v>1</v>
          </cell>
          <cell r="KB7542">
            <v>18</v>
          </cell>
          <cell r="KC7542">
            <v>24</v>
          </cell>
        </row>
        <row r="7543">
          <cell r="A7543" t="str">
            <v>X00065</v>
          </cell>
          <cell r="KA7543">
            <v>1</v>
          </cell>
          <cell r="KB7543">
            <v>12</v>
          </cell>
          <cell r="KC7543">
            <v>20</v>
          </cell>
        </row>
        <row r="7544">
          <cell r="A7544" t="str">
            <v>X00066</v>
          </cell>
          <cell r="KA7544">
            <v>1</v>
          </cell>
          <cell r="KB7544">
            <v>15</v>
          </cell>
          <cell r="KC7544">
            <v>6</v>
          </cell>
        </row>
        <row r="7545">
          <cell r="A7545" t="str">
            <v>X00067</v>
          </cell>
          <cell r="KA7545">
            <v>1</v>
          </cell>
          <cell r="KB7545">
            <v>12</v>
          </cell>
          <cell r="KC7545">
            <v>20</v>
          </cell>
        </row>
        <row r="7546">
          <cell r="A7546" t="str">
            <v>X00068</v>
          </cell>
          <cell r="KA7546">
            <v>1</v>
          </cell>
          <cell r="KB7546">
            <v>12</v>
          </cell>
          <cell r="KC7546">
            <v>20</v>
          </cell>
        </row>
        <row r="7547">
          <cell r="A7547" t="str">
            <v>X00069</v>
          </cell>
          <cell r="KA7547">
            <v>1</v>
          </cell>
          <cell r="KB7547">
            <v>24</v>
          </cell>
          <cell r="KC7547">
            <v>24</v>
          </cell>
        </row>
        <row r="7548">
          <cell r="A7548" t="str">
            <v>X00070</v>
          </cell>
          <cell r="KA7548">
            <v>1</v>
          </cell>
          <cell r="KB7548">
            <v>30</v>
          </cell>
          <cell r="KC7548">
            <v>30</v>
          </cell>
        </row>
        <row r="7549">
          <cell r="A7549" t="str">
            <v>X00071</v>
          </cell>
          <cell r="KA7549">
            <v>1</v>
          </cell>
          <cell r="KB7549">
            <v>12</v>
          </cell>
          <cell r="KC7549">
            <v>20</v>
          </cell>
        </row>
        <row r="7550">
          <cell r="A7550" t="str">
            <v>X00072</v>
          </cell>
          <cell r="KA7550">
            <v>6</v>
          </cell>
          <cell r="KB7550">
            <v>30</v>
          </cell>
          <cell r="KC7550">
            <v>6</v>
          </cell>
        </row>
        <row r="7551">
          <cell r="A7551" t="str">
            <v>X00073</v>
          </cell>
          <cell r="KA7551">
            <v>1</v>
          </cell>
          <cell r="KB7551">
            <v>12</v>
          </cell>
          <cell r="KC7551">
            <v>20</v>
          </cell>
        </row>
        <row r="7552">
          <cell r="A7552" t="str">
            <v>X00074</v>
          </cell>
          <cell r="KA7552">
            <v>1</v>
          </cell>
          <cell r="KB7552">
            <v>60</v>
          </cell>
          <cell r="KC7552">
            <v>12</v>
          </cell>
        </row>
        <row r="7553">
          <cell r="A7553" t="str">
            <v>X00075</v>
          </cell>
          <cell r="KA7553">
            <v>50</v>
          </cell>
          <cell r="KB7553">
            <v>80</v>
          </cell>
          <cell r="KC7553">
            <v>8</v>
          </cell>
        </row>
        <row r="7554">
          <cell r="A7554" t="str">
            <v>X00076</v>
          </cell>
          <cell r="KA7554">
            <v>50</v>
          </cell>
          <cell r="KB7554">
            <v>60</v>
          </cell>
          <cell r="KC7554">
            <v>12</v>
          </cell>
        </row>
        <row r="7555">
          <cell r="A7555" t="str">
            <v>X00077</v>
          </cell>
          <cell r="KA7555">
            <v>50</v>
          </cell>
          <cell r="KB7555">
            <v>18</v>
          </cell>
          <cell r="KC7555">
            <v>24</v>
          </cell>
        </row>
        <row r="7556">
          <cell r="A7556" t="str">
            <v>X00078</v>
          </cell>
          <cell r="KA7556">
            <v>250</v>
          </cell>
          <cell r="KB7556">
            <v>12</v>
          </cell>
          <cell r="KC7556">
            <v>20</v>
          </cell>
        </row>
        <row r="7557">
          <cell r="A7557" t="str">
            <v>X00079</v>
          </cell>
          <cell r="KA7557">
            <v>100</v>
          </cell>
          <cell r="KB7557">
            <v>40</v>
          </cell>
          <cell r="KC7557">
            <v>16</v>
          </cell>
        </row>
        <row r="7558">
          <cell r="A7558" t="str">
            <v>X00080</v>
          </cell>
          <cell r="KA7558">
            <v>30</v>
          </cell>
          <cell r="KB7558">
            <v>12</v>
          </cell>
          <cell r="KC7558">
            <v>60</v>
          </cell>
        </row>
        <row r="7559">
          <cell r="A7559" t="str">
            <v>X00081</v>
          </cell>
          <cell r="KA7559">
            <v>50</v>
          </cell>
          <cell r="KB7559">
            <v>60</v>
          </cell>
          <cell r="KC7559">
            <v>12</v>
          </cell>
        </row>
        <row r="7560">
          <cell r="A7560" t="str">
            <v>X00082</v>
          </cell>
          <cell r="KA7560">
            <v>1</v>
          </cell>
          <cell r="KB7560">
            <v>12</v>
          </cell>
          <cell r="KC7560">
            <v>20</v>
          </cell>
        </row>
        <row r="7561">
          <cell r="A7561" t="str">
            <v>X00083</v>
          </cell>
          <cell r="KA7561">
            <v>1</v>
          </cell>
          <cell r="KB7561">
            <v>40</v>
          </cell>
          <cell r="KC7561">
            <v>24</v>
          </cell>
        </row>
        <row r="7562">
          <cell r="A7562" t="str">
            <v>X00084</v>
          </cell>
          <cell r="KA7562">
            <v>1</v>
          </cell>
          <cell r="KB7562">
            <v>15</v>
          </cell>
          <cell r="KC7562">
            <v>6</v>
          </cell>
        </row>
        <row r="7563">
          <cell r="A7563" t="str">
            <v>X00085</v>
          </cell>
          <cell r="KA7563">
            <v>6</v>
          </cell>
          <cell r="KB7563">
            <v>12</v>
          </cell>
          <cell r="KC7563">
            <v>20</v>
          </cell>
        </row>
        <row r="7564">
          <cell r="A7564" t="str">
            <v>X00086</v>
          </cell>
          <cell r="KA7564">
            <v>250</v>
          </cell>
          <cell r="KB7564">
            <v>12</v>
          </cell>
          <cell r="KC7564">
            <v>20</v>
          </cell>
        </row>
        <row r="7565">
          <cell r="A7565" t="str">
            <v>X00087</v>
          </cell>
          <cell r="KA7565">
            <v>250</v>
          </cell>
          <cell r="KB7565">
            <v>12</v>
          </cell>
          <cell r="KC7565">
            <v>20</v>
          </cell>
        </row>
        <row r="7566">
          <cell r="A7566" t="str">
            <v>X00088</v>
          </cell>
          <cell r="KA7566">
            <v>250</v>
          </cell>
          <cell r="KB7566">
            <v>12</v>
          </cell>
          <cell r="KC7566">
            <v>20</v>
          </cell>
        </row>
        <row r="7567">
          <cell r="A7567" t="str">
            <v>S01629</v>
          </cell>
          <cell r="KA7567">
            <v>250</v>
          </cell>
          <cell r="KB7567">
            <v>12</v>
          </cell>
          <cell r="KC7567">
            <v>20</v>
          </cell>
        </row>
        <row r="7568">
          <cell r="A7568" t="str">
            <v>U15006</v>
          </cell>
          <cell r="KA7568">
            <v>1</v>
          </cell>
          <cell r="KB7568">
            <v>12</v>
          </cell>
          <cell r="KC7568">
            <v>20</v>
          </cell>
        </row>
        <row r="7569">
          <cell r="A7569" t="str">
            <v>U45003</v>
          </cell>
          <cell r="KA7569">
            <v>250</v>
          </cell>
          <cell r="KB7569">
            <v>12</v>
          </cell>
          <cell r="KC7569">
            <v>20</v>
          </cell>
        </row>
        <row r="7570">
          <cell r="A7570" t="str">
            <v>S0066</v>
          </cell>
          <cell r="KA7570">
            <v>50</v>
          </cell>
          <cell r="KB7570">
            <v>80</v>
          </cell>
          <cell r="KC7570">
            <v>24</v>
          </cell>
        </row>
        <row r="7571">
          <cell r="A7571" t="str">
            <v>s013667</v>
          </cell>
          <cell r="KA7571">
            <v>250</v>
          </cell>
          <cell r="KB7571">
            <v>12</v>
          </cell>
          <cell r="KC7571">
            <v>20</v>
          </cell>
        </row>
        <row r="7572">
          <cell r="A7572" t="str">
            <v>S0160</v>
          </cell>
          <cell r="KA7572">
            <v>50</v>
          </cell>
          <cell r="KB7572">
            <v>60</v>
          </cell>
          <cell r="KC7572">
            <v>12</v>
          </cell>
        </row>
        <row r="7573">
          <cell r="A7573" t="str">
            <v>RLOG01</v>
          </cell>
          <cell r="KA7573">
            <v>50</v>
          </cell>
          <cell r="KB7573">
            <v>40</v>
          </cell>
          <cell r="KC7573">
            <v>24</v>
          </cell>
        </row>
        <row r="7574">
          <cell r="A7574" t="str">
            <v>X28020</v>
          </cell>
          <cell r="KA7574">
            <v>250</v>
          </cell>
          <cell r="KB7574">
            <v>12</v>
          </cell>
          <cell r="KC7574">
            <v>20</v>
          </cell>
        </row>
        <row r="7575">
          <cell r="A7575" t="str">
            <v>X25152</v>
          </cell>
          <cell r="KA7575">
            <v>250</v>
          </cell>
          <cell r="KB7575">
            <v>12</v>
          </cell>
          <cell r="KC7575">
            <v>20</v>
          </cell>
        </row>
        <row r="7576">
          <cell r="A7576" t="str">
            <v>X25153</v>
          </cell>
          <cell r="KA7576">
            <v>50</v>
          </cell>
          <cell r="KB7576">
            <v>60</v>
          </cell>
          <cell r="KC7576">
            <v>12</v>
          </cell>
        </row>
        <row r="7577">
          <cell r="A7577" t="str">
            <v>X52391</v>
          </cell>
          <cell r="KA7577">
            <v>50</v>
          </cell>
          <cell r="KB7577">
            <v>60</v>
          </cell>
          <cell r="KC7577">
            <v>12</v>
          </cell>
        </row>
        <row r="7578">
          <cell r="A7578" t="str">
            <v>X72350</v>
          </cell>
          <cell r="KA7578">
            <v>100</v>
          </cell>
          <cell r="KB7578">
            <v>30</v>
          </cell>
          <cell r="KC7578">
            <v>6</v>
          </cell>
        </row>
        <row r="7579">
          <cell r="A7579" t="str">
            <v>X72360</v>
          </cell>
          <cell r="KA7579">
            <v>50</v>
          </cell>
          <cell r="KB7579">
            <v>18</v>
          </cell>
          <cell r="KC7579">
            <v>28</v>
          </cell>
        </row>
        <row r="7580">
          <cell r="A7580" t="str">
            <v>X72390</v>
          </cell>
          <cell r="KA7580">
            <v>250</v>
          </cell>
          <cell r="KB7580">
            <v>12</v>
          </cell>
          <cell r="KC7580">
            <v>20</v>
          </cell>
        </row>
        <row r="7581">
          <cell r="A7581" t="str">
            <v>X78297</v>
          </cell>
          <cell r="KA7581">
            <v>100</v>
          </cell>
          <cell r="KB7581">
            <v>30</v>
          </cell>
          <cell r="KC7581">
            <v>6</v>
          </cell>
        </row>
        <row r="7582">
          <cell r="A7582" t="str">
            <v>X90940</v>
          </cell>
          <cell r="KA7582">
            <v>250</v>
          </cell>
          <cell r="KB7582">
            <v>12</v>
          </cell>
          <cell r="KC7582">
            <v>20</v>
          </cell>
        </row>
        <row r="7583">
          <cell r="A7583" t="str">
            <v>X90941</v>
          </cell>
          <cell r="KA7583">
            <v>250</v>
          </cell>
          <cell r="KB7583">
            <v>12</v>
          </cell>
          <cell r="KC7583">
            <v>20</v>
          </cell>
        </row>
        <row r="7584">
          <cell r="A7584" t="str">
            <v>X90944</v>
          </cell>
          <cell r="KA7584">
            <v>50</v>
          </cell>
          <cell r="KB7584">
            <v>60</v>
          </cell>
          <cell r="KC7584">
            <v>12</v>
          </cell>
        </row>
        <row r="7585">
          <cell r="A7585" t="str">
            <v>X91376</v>
          </cell>
          <cell r="KA7585">
            <v>50</v>
          </cell>
          <cell r="KB7585">
            <v>18</v>
          </cell>
          <cell r="KC7585">
            <v>24</v>
          </cell>
        </row>
        <row r="7586">
          <cell r="A7586" t="str">
            <v>X91379</v>
          </cell>
          <cell r="KA7586">
            <v>100</v>
          </cell>
          <cell r="KB7586">
            <v>30</v>
          </cell>
          <cell r="KC7586">
            <v>30</v>
          </cell>
        </row>
        <row r="7587">
          <cell r="A7587" t="str">
            <v>X91381</v>
          </cell>
          <cell r="KA7587">
            <v>250</v>
          </cell>
          <cell r="KB7587">
            <v>12</v>
          </cell>
          <cell r="KC7587">
            <v>6</v>
          </cell>
        </row>
        <row r="7588">
          <cell r="A7588" t="str">
            <v>X91382</v>
          </cell>
          <cell r="KA7588">
            <v>250</v>
          </cell>
          <cell r="KB7588">
            <v>12</v>
          </cell>
          <cell r="KC7588">
            <v>20</v>
          </cell>
        </row>
        <row r="7589">
          <cell r="A7589" t="str">
            <v>X91385</v>
          </cell>
          <cell r="KA7589">
            <v>250</v>
          </cell>
          <cell r="KB7589">
            <v>12</v>
          </cell>
          <cell r="KC7589">
            <v>20</v>
          </cell>
        </row>
        <row r="7590">
          <cell r="A7590" t="str">
            <v>X91387</v>
          </cell>
          <cell r="KA7590">
            <v>250</v>
          </cell>
          <cell r="KB7590">
            <v>12</v>
          </cell>
          <cell r="KC7590">
            <v>20</v>
          </cell>
        </row>
        <row r="7591">
          <cell r="A7591" t="str">
            <v>X91388</v>
          </cell>
          <cell r="KA7591">
            <v>250</v>
          </cell>
          <cell r="KB7591">
            <v>8</v>
          </cell>
          <cell r="KC7591">
            <v>18</v>
          </cell>
        </row>
        <row r="7592">
          <cell r="A7592" t="str">
            <v>X91389</v>
          </cell>
          <cell r="KA7592">
            <v>50</v>
          </cell>
          <cell r="KB7592">
            <v>40</v>
          </cell>
          <cell r="KC7592">
            <v>24</v>
          </cell>
        </row>
        <row r="7593">
          <cell r="A7593" t="str">
            <v>X91390</v>
          </cell>
          <cell r="KA7593">
            <v>250</v>
          </cell>
          <cell r="KB7593">
            <v>12</v>
          </cell>
          <cell r="KC7593">
            <v>20</v>
          </cell>
        </row>
        <row r="7594">
          <cell r="A7594" t="str">
            <v>X91391</v>
          </cell>
          <cell r="KA7594">
            <v>250</v>
          </cell>
          <cell r="KB7594">
            <v>12</v>
          </cell>
          <cell r="KC7594">
            <v>20</v>
          </cell>
        </row>
        <row r="7595">
          <cell r="A7595" t="str">
            <v>X91392</v>
          </cell>
          <cell r="KA7595">
            <v>250</v>
          </cell>
          <cell r="KB7595">
            <v>8</v>
          </cell>
          <cell r="KC7595">
            <v>20</v>
          </cell>
        </row>
        <row r="7596">
          <cell r="A7596" t="str">
            <v>X91393</v>
          </cell>
          <cell r="KA7596">
            <v>250</v>
          </cell>
          <cell r="KB7596">
            <v>12</v>
          </cell>
          <cell r="KC7596">
            <v>20</v>
          </cell>
        </row>
        <row r="7597">
          <cell r="A7597" t="str">
            <v>X91394</v>
          </cell>
          <cell r="KA7597">
            <v>250</v>
          </cell>
          <cell r="KB7597">
            <v>12</v>
          </cell>
          <cell r="KC7597">
            <v>20</v>
          </cell>
        </row>
        <row r="7598">
          <cell r="A7598" t="str">
            <v>X91395</v>
          </cell>
          <cell r="KA7598">
            <v>50</v>
          </cell>
          <cell r="KB7598">
            <v>80</v>
          </cell>
          <cell r="KC7598">
            <v>24</v>
          </cell>
        </row>
        <row r="7599">
          <cell r="A7599" t="str">
            <v>X91396</v>
          </cell>
          <cell r="KA7599">
            <v>50</v>
          </cell>
          <cell r="KB7599">
            <v>80</v>
          </cell>
          <cell r="KC7599">
            <v>24</v>
          </cell>
        </row>
        <row r="7600">
          <cell r="A7600" t="str">
            <v>X91397</v>
          </cell>
          <cell r="KA7600">
            <v>200</v>
          </cell>
          <cell r="KB7600">
            <v>15</v>
          </cell>
          <cell r="KC7600">
            <v>16</v>
          </cell>
        </row>
        <row r="7601">
          <cell r="A7601" t="str">
            <v>X91399</v>
          </cell>
          <cell r="KA7601">
            <v>250</v>
          </cell>
          <cell r="KB7601">
            <v>8</v>
          </cell>
          <cell r="KC7601">
            <v>18</v>
          </cell>
        </row>
        <row r="7602">
          <cell r="A7602" t="str">
            <v>X91400</v>
          </cell>
          <cell r="KA7602">
            <v>100</v>
          </cell>
          <cell r="KB7602">
            <v>30</v>
          </cell>
          <cell r="KC7602">
            <v>30</v>
          </cell>
        </row>
        <row r="7603">
          <cell r="A7603" t="str">
            <v>X91401</v>
          </cell>
          <cell r="KA7603">
            <v>50</v>
          </cell>
          <cell r="KB7603">
            <v>18</v>
          </cell>
          <cell r="KC7603">
            <v>24</v>
          </cell>
        </row>
        <row r="7604">
          <cell r="A7604" t="str">
            <v>X91403</v>
          </cell>
          <cell r="KA7604">
            <v>50</v>
          </cell>
          <cell r="KB7604">
            <v>80</v>
          </cell>
          <cell r="KC7604">
            <v>24</v>
          </cell>
        </row>
        <row r="7605">
          <cell r="A7605" t="str">
            <v>X91404</v>
          </cell>
          <cell r="KA7605">
            <v>250</v>
          </cell>
          <cell r="KB7605">
            <v>12</v>
          </cell>
          <cell r="KC7605">
            <v>20</v>
          </cell>
        </row>
        <row r="7606">
          <cell r="A7606" t="str">
            <v>ZENLEVEMENT</v>
          </cell>
          <cell r="KA7606">
            <v>250</v>
          </cell>
          <cell r="KB7606">
            <v>12</v>
          </cell>
          <cell r="KC7606">
            <v>20</v>
          </cell>
        </row>
        <row r="7607">
          <cell r="A7607" t="str">
            <v>ZESCOMPTE</v>
          </cell>
          <cell r="KA7607">
            <v>250</v>
          </cell>
          <cell r="KB7607">
            <v>12</v>
          </cell>
          <cell r="KC7607">
            <v>20</v>
          </cell>
        </row>
        <row r="7608">
          <cell r="A7608" t="str">
            <v>ZFRANCO</v>
          </cell>
          <cell r="KA7608">
            <v>250</v>
          </cell>
          <cell r="KB7608">
            <v>12</v>
          </cell>
          <cell r="KC7608">
            <v>20</v>
          </cell>
        </row>
        <row r="7609">
          <cell r="A7609" t="str">
            <v>ZREMISE</v>
          </cell>
          <cell r="KA7609">
            <v>250</v>
          </cell>
          <cell r="KB7609">
            <v>12</v>
          </cell>
          <cell r="KC7609">
            <v>20</v>
          </cell>
        </row>
        <row r="7610">
          <cell r="A7610" t="str">
            <v>X11350</v>
          </cell>
          <cell r="KA7610">
            <v>250</v>
          </cell>
          <cell r="KB7610">
            <v>12</v>
          </cell>
          <cell r="KC7610">
            <v>20</v>
          </cell>
        </row>
        <row r="7611">
          <cell r="A7611" t="str">
            <v>X22141</v>
          </cell>
          <cell r="KA7611">
            <v>250</v>
          </cell>
          <cell r="KB7611">
            <v>12</v>
          </cell>
          <cell r="KC7611">
            <v>20</v>
          </cell>
        </row>
        <row r="7612">
          <cell r="A7612" t="str">
            <v>X22971</v>
          </cell>
          <cell r="KA7612">
            <v>250</v>
          </cell>
          <cell r="KB7612">
            <v>12</v>
          </cell>
          <cell r="KC7612">
            <v>20</v>
          </cell>
        </row>
        <row r="7613">
          <cell r="A7613" t="str">
            <v>X23020</v>
          </cell>
          <cell r="KA7613">
            <v>250</v>
          </cell>
          <cell r="KB7613">
            <v>12</v>
          </cell>
          <cell r="KC7613">
            <v>20</v>
          </cell>
        </row>
        <row r="7614">
          <cell r="A7614" t="str">
            <v>X23047</v>
          </cell>
          <cell r="KA7614">
            <v>50</v>
          </cell>
          <cell r="KB7614">
            <v>40</v>
          </cell>
          <cell r="KC7614">
            <v>24</v>
          </cell>
        </row>
        <row r="7615">
          <cell r="A7615" t="str">
            <v>X23050</v>
          </cell>
          <cell r="KA7615">
            <v>100</v>
          </cell>
          <cell r="KB7615">
            <v>20</v>
          </cell>
          <cell r="KC7615">
            <v>12</v>
          </cell>
        </row>
        <row r="7616">
          <cell r="A7616" t="str">
            <v>X23052</v>
          </cell>
          <cell r="KA7616">
            <v>50</v>
          </cell>
          <cell r="KB7616">
            <v>80</v>
          </cell>
          <cell r="KC7616">
            <v>6</v>
          </cell>
        </row>
        <row r="7617">
          <cell r="A7617" t="str">
            <v>X23193</v>
          </cell>
          <cell r="KA7617">
            <v>50</v>
          </cell>
          <cell r="KB7617">
            <v>80</v>
          </cell>
          <cell r="KC7617">
            <v>20</v>
          </cell>
        </row>
        <row r="7618">
          <cell r="A7618" t="str">
            <v>X23355</v>
          </cell>
          <cell r="KA7618">
            <v>250</v>
          </cell>
          <cell r="KB7618">
            <v>8</v>
          </cell>
          <cell r="KC7618">
            <v>20</v>
          </cell>
        </row>
        <row r="7619">
          <cell r="A7619" t="str">
            <v>X23383</v>
          </cell>
          <cell r="KA7619">
            <v>250</v>
          </cell>
          <cell r="KB7619">
            <v>12</v>
          </cell>
          <cell r="KC7619">
            <v>6</v>
          </cell>
        </row>
        <row r="7620">
          <cell r="A7620" t="str">
            <v>X23384</v>
          </cell>
          <cell r="KA7620">
            <v>250</v>
          </cell>
          <cell r="KB7620">
            <v>12</v>
          </cell>
          <cell r="KC7620">
            <v>6</v>
          </cell>
        </row>
        <row r="7621">
          <cell r="A7621" t="str">
            <v>X23385</v>
          </cell>
          <cell r="KA7621">
            <v>250</v>
          </cell>
          <cell r="KB7621">
            <v>12</v>
          </cell>
          <cell r="KC7621">
            <v>6</v>
          </cell>
        </row>
        <row r="7622">
          <cell r="A7622" t="str">
            <v>X23484</v>
          </cell>
          <cell r="KA7622">
            <v>250</v>
          </cell>
          <cell r="KB7622">
            <v>12</v>
          </cell>
          <cell r="KC7622">
            <v>6</v>
          </cell>
        </row>
        <row r="7623">
          <cell r="A7623" t="str">
            <v>X23494</v>
          </cell>
          <cell r="KA7623">
            <v>250</v>
          </cell>
          <cell r="KB7623">
            <v>12</v>
          </cell>
          <cell r="KC7623">
            <v>20</v>
          </cell>
        </row>
        <row r="7624">
          <cell r="A7624" t="str">
            <v>X23553</v>
          </cell>
          <cell r="KA7624">
            <v>250</v>
          </cell>
          <cell r="KB7624">
            <v>12</v>
          </cell>
          <cell r="KC7624">
            <v>20</v>
          </cell>
        </row>
        <row r="7625">
          <cell r="A7625" t="str">
            <v>X23595</v>
          </cell>
          <cell r="KA7625">
            <v>250</v>
          </cell>
          <cell r="KB7625">
            <v>12</v>
          </cell>
          <cell r="KC7625">
            <v>20</v>
          </cell>
        </row>
        <row r="7626">
          <cell r="A7626" t="str">
            <v>X23600</v>
          </cell>
          <cell r="KA7626">
            <v>250</v>
          </cell>
          <cell r="KB7626">
            <v>8</v>
          </cell>
          <cell r="KC7626">
            <v>20</v>
          </cell>
        </row>
        <row r="7627">
          <cell r="A7627" t="str">
            <v>X24003</v>
          </cell>
          <cell r="KA7627">
            <v>250</v>
          </cell>
          <cell r="KB7627">
            <v>8</v>
          </cell>
          <cell r="KC7627">
            <v>20</v>
          </cell>
        </row>
        <row r="7628">
          <cell r="A7628" t="str">
            <v>X24145</v>
          </cell>
          <cell r="KA7628">
            <v>250</v>
          </cell>
          <cell r="KB7628">
            <v>8</v>
          </cell>
          <cell r="KC7628">
            <v>20</v>
          </cell>
        </row>
        <row r="7629">
          <cell r="A7629" t="str">
            <v>X24149</v>
          </cell>
          <cell r="KA7629">
            <v>250</v>
          </cell>
          <cell r="KB7629">
            <v>12</v>
          </cell>
          <cell r="KC7629">
            <v>20</v>
          </cell>
        </row>
        <row r="7630">
          <cell r="A7630" t="str">
            <v>X24167</v>
          </cell>
          <cell r="KA7630">
            <v>250</v>
          </cell>
          <cell r="KB7630">
            <v>8</v>
          </cell>
          <cell r="KC7630">
            <v>20</v>
          </cell>
        </row>
        <row r="7631">
          <cell r="A7631" t="str">
            <v>X24274</v>
          </cell>
          <cell r="KA7631">
            <v>250</v>
          </cell>
          <cell r="KB7631">
            <v>12</v>
          </cell>
          <cell r="KC7631">
            <v>20</v>
          </cell>
        </row>
        <row r="7632">
          <cell r="A7632" t="str">
            <v>X24294</v>
          </cell>
          <cell r="KA7632">
            <v>250</v>
          </cell>
          <cell r="KB7632">
            <v>12</v>
          </cell>
          <cell r="KC7632">
            <v>20</v>
          </cell>
        </row>
        <row r="7633">
          <cell r="A7633" t="str">
            <v>X24589</v>
          </cell>
          <cell r="KA7633">
            <v>250</v>
          </cell>
          <cell r="KB7633">
            <v>8</v>
          </cell>
          <cell r="KC7633">
            <v>20</v>
          </cell>
        </row>
        <row r="7634">
          <cell r="A7634" t="str">
            <v>X24710</v>
          </cell>
          <cell r="KA7634">
            <v>250</v>
          </cell>
          <cell r="KB7634">
            <v>8</v>
          </cell>
          <cell r="KC7634">
            <v>20</v>
          </cell>
        </row>
        <row r="7635">
          <cell r="A7635" t="str">
            <v>X24961</v>
          </cell>
          <cell r="KA7635">
            <v>50</v>
          </cell>
          <cell r="KB7635">
            <v>60</v>
          </cell>
          <cell r="KC7635">
            <v>12</v>
          </cell>
        </row>
        <row r="7636">
          <cell r="A7636" t="str">
            <v>X16090</v>
          </cell>
          <cell r="KA7636">
            <v>100</v>
          </cell>
          <cell r="KB7636">
            <v>30</v>
          </cell>
          <cell r="KC7636">
            <v>30</v>
          </cell>
        </row>
        <row r="7637">
          <cell r="A7637" t="str">
            <v>X16100</v>
          </cell>
          <cell r="KA7637">
            <v>50</v>
          </cell>
          <cell r="KB7637">
            <v>80</v>
          </cell>
          <cell r="KC7637">
            <v>6</v>
          </cell>
        </row>
        <row r="7638">
          <cell r="A7638" t="str">
            <v>X16110</v>
          </cell>
          <cell r="KA7638">
            <v>100</v>
          </cell>
          <cell r="KB7638">
            <v>40</v>
          </cell>
          <cell r="KC7638">
            <v>16</v>
          </cell>
        </row>
        <row r="7639">
          <cell r="A7639" t="str">
            <v>X16120</v>
          </cell>
          <cell r="KA7639">
            <v>100</v>
          </cell>
          <cell r="KB7639">
            <v>40</v>
          </cell>
          <cell r="KC7639">
            <v>16</v>
          </cell>
        </row>
        <row r="7640">
          <cell r="A7640" t="str">
            <v>X16295</v>
          </cell>
          <cell r="KA7640">
            <v>250</v>
          </cell>
          <cell r="KB7640">
            <v>8</v>
          </cell>
          <cell r="KC7640">
            <v>20</v>
          </cell>
        </row>
        <row r="7641">
          <cell r="A7641" t="str">
            <v>X210382</v>
          </cell>
          <cell r="KA7641">
            <v>250</v>
          </cell>
          <cell r="KB7641">
            <v>12</v>
          </cell>
          <cell r="KC7641">
            <v>20</v>
          </cell>
        </row>
        <row r="7642">
          <cell r="A7642" t="str">
            <v>X21069</v>
          </cell>
          <cell r="KA7642">
            <v>250</v>
          </cell>
          <cell r="KB7642">
            <v>12</v>
          </cell>
          <cell r="KC7642">
            <v>20</v>
          </cell>
        </row>
        <row r="7643">
          <cell r="A7643" t="str">
            <v>X21402</v>
          </cell>
          <cell r="KA7643">
            <v>250</v>
          </cell>
          <cell r="KB7643">
            <v>12</v>
          </cell>
          <cell r="KC7643">
            <v>20</v>
          </cell>
        </row>
        <row r="7644">
          <cell r="A7644" t="str">
            <v>X21500</v>
          </cell>
          <cell r="KA7644">
            <v>250</v>
          </cell>
          <cell r="KB7644">
            <v>12</v>
          </cell>
          <cell r="KC7644">
            <v>20</v>
          </cell>
        </row>
        <row r="7645">
          <cell r="A7645" t="str">
            <v>X21501</v>
          </cell>
          <cell r="KA7645">
            <v>250</v>
          </cell>
          <cell r="KB7645">
            <v>12</v>
          </cell>
          <cell r="KC7645">
            <v>20</v>
          </cell>
        </row>
        <row r="7646">
          <cell r="A7646" t="str">
            <v>X21502</v>
          </cell>
          <cell r="KA7646">
            <v>250</v>
          </cell>
          <cell r="KB7646">
            <v>8</v>
          </cell>
          <cell r="KC7646">
            <v>15</v>
          </cell>
        </row>
        <row r="7647">
          <cell r="A7647" t="str">
            <v>X21503</v>
          </cell>
          <cell r="KA7647">
            <v>50</v>
          </cell>
          <cell r="KB7647">
            <v>80</v>
          </cell>
          <cell r="KC7647">
            <v>6</v>
          </cell>
        </row>
        <row r="7648">
          <cell r="A7648" t="str">
            <v>X25251</v>
          </cell>
          <cell r="KA7648">
            <v>250</v>
          </cell>
          <cell r="KB7648">
            <v>12</v>
          </cell>
          <cell r="KC7648">
            <v>20</v>
          </cell>
        </row>
        <row r="7649">
          <cell r="A7649" t="str">
            <v>X25258</v>
          </cell>
          <cell r="KA7649">
            <v>250</v>
          </cell>
          <cell r="KB7649">
            <v>12</v>
          </cell>
          <cell r="KC7649">
            <v>20</v>
          </cell>
        </row>
        <row r="7650">
          <cell r="A7650" t="str">
            <v>X25268</v>
          </cell>
          <cell r="KA7650">
            <v>250</v>
          </cell>
          <cell r="KB7650">
            <v>12</v>
          </cell>
          <cell r="KC7650">
            <v>20</v>
          </cell>
        </row>
        <row r="7651">
          <cell r="A7651" t="str">
            <v>X25271</v>
          </cell>
          <cell r="KA7651">
            <v>50</v>
          </cell>
          <cell r="KB7651">
            <v>18</v>
          </cell>
          <cell r="KC7651">
            <v>24</v>
          </cell>
        </row>
        <row r="7652">
          <cell r="A7652" t="str">
            <v>X25281</v>
          </cell>
          <cell r="KA7652">
            <v>250</v>
          </cell>
          <cell r="KB7652">
            <v>12</v>
          </cell>
          <cell r="KC7652">
            <v>20</v>
          </cell>
        </row>
        <row r="7653">
          <cell r="A7653" t="str">
            <v>X25508</v>
          </cell>
          <cell r="KA7653">
            <v>250</v>
          </cell>
          <cell r="KB7653">
            <v>12</v>
          </cell>
          <cell r="KC7653">
            <v>20</v>
          </cell>
        </row>
        <row r="7654">
          <cell r="A7654" t="str">
            <v>X25633</v>
          </cell>
          <cell r="KA7654">
            <v>250</v>
          </cell>
          <cell r="KB7654">
            <v>12</v>
          </cell>
          <cell r="KC7654">
            <v>20</v>
          </cell>
        </row>
        <row r="7655">
          <cell r="A7655" t="str">
            <v>X25752</v>
          </cell>
          <cell r="KA7655">
            <v>50</v>
          </cell>
          <cell r="KB7655">
            <v>24</v>
          </cell>
          <cell r="KC7655">
            <v>24</v>
          </cell>
        </row>
        <row r="7656">
          <cell r="A7656" t="str">
            <v>X25803</v>
          </cell>
          <cell r="KA7656">
            <v>50</v>
          </cell>
          <cell r="KB7656">
            <v>60</v>
          </cell>
          <cell r="KC7656">
            <v>12</v>
          </cell>
        </row>
        <row r="7657">
          <cell r="A7657" t="str">
            <v>X25805</v>
          </cell>
          <cell r="KA7657">
            <v>100</v>
          </cell>
          <cell r="KB7657">
            <v>12</v>
          </cell>
          <cell r="KC7657">
            <v>30</v>
          </cell>
        </row>
        <row r="7658">
          <cell r="A7658" t="str">
            <v>X25806</v>
          </cell>
          <cell r="KA7658">
            <v>50</v>
          </cell>
          <cell r="KB7658">
            <v>60</v>
          </cell>
          <cell r="KC7658">
            <v>12</v>
          </cell>
        </row>
        <row r="7659">
          <cell r="A7659" t="str">
            <v>X0053</v>
          </cell>
          <cell r="KA7659">
            <v>50</v>
          </cell>
          <cell r="KB7659">
            <v>18</v>
          </cell>
          <cell r="KC7659">
            <v>24</v>
          </cell>
        </row>
        <row r="7660">
          <cell r="A7660" t="str">
            <v>X0054</v>
          </cell>
          <cell r="KA7660">
            <v>50</v>
          </cell>
          <cell r="KB7660">
            <v>18</v>
          </cell>
          <cell r="KC7660">
            <v>24</v>
          </cell>
        </row>
        <row r="7661">
          <cell r="A7661" t="str">
            <v>X0055</v>
          </cell>
          <cell r="KA7661">
            <v>250</v>
          </cell>
          <cell r="KB7661">
            <v>12</v>
          </cell>
          <cell r="KC7661">
            <v>20</v>
          </cell>
        </row>
        <row r="7662">
          <cell r="A7662" t="str">
            <v>X0056</v>
          </cell>
          <cell r="KA7662">
            <v>50</v>
          </cell>
          <cell r="KB7662">
            <v>60</v>
          </cell>
          <cell r="KC7662">
            <v>12</v>
          </cell>
        </row>
        <row r="7663">
          <cell r="A7663" t="str">
            <v>X0057</v>
          </cell>
          <cell r="KA7663">
            <v>250</v>
          </cell>
          <cell r="KB7663">
            <v>12</v>
          </cell>
          <cell r="KC7663">
            <v>20</v>
          </cell>
        </row>
        <row r="7664">
          <cell r="A7664" t="str">
            <v>x0058</v>
          </cell>
          <cell r="KA7664">
            <v>250</v>
          </cell>
          <cell r="KB7664">
            <v>12</v>
          </cell>
          <cell r="KC7664">
            <v>8</v>
          </cell>
        </row>
        <row r="7665">
          <cell r="A7665" t="str">
            <v>X0059</v>
          </cell>
          <cell r="KA7665">
            <v>250</v>
          </cell>
          <cell r="KB7665">
            <v>12</v>
          </cell>
          <cell r="KC7665">
            <v>20</v>
          </cell>
        </row>
        <row r="7666">
          <cell r="A7666" t="str">
            <v>x0060</v>
          </cell>
          <cell r="KA7666">
            <v>250</v>
          </cell>
          <cell r="KB7666">
            <v>12</v>
          </cell>
          <cell r="KC7666">
            <v>20</v>
          </cell>
        </row>
        <row r="7667">
          <cell r="A7667" t="str">
            <v>X0061</v>
          </cell>
          <cell r="KA7667">
            <v>250</v>
          </cell>
          <cell r="KB7667">
            <v>12</v>
          </cell>
          <cell r="KC7667">
            <v>20</v>
          </cell>
        </row>
        <row r="7668">
          <cell r="A7668" t="str">
            <v>X0062</v>
          </cell>
          <cell r="KA7668">
            <v>250</v>
          </cell>
          <cell r="KB7668">
            <v>12</v>
          </cell>
          <cell r="KC7668">
            <v>20</v>
          </cell>
        </row>
        <row r="7669">
          <cell r="A7669" t="str">
            <v>X0063</v>
          </cell>
          <cell r="KA7669">
            <v>250</v>
          </cell>
          <cell r="KB7669">
            <v>12</v>
          </cell>
          <cell r="KC7669">
            <v>20</v>
          </cell>
        </row>
        <row r="7670">
          <cell r="A7670" t="str">
            <v>X00640</v>
          </cell>
          <cell r="KA7670">
            <v>250</v>
          </cell>
          <cell r="KB7670">
            <v>8</v>
          </cell>
          <cell r="KC7670">
            <v>20</v>
          </cell>
        </row>
        <row r="7671">
          <cell r="A7671" t="str">
            <v>X00641</v>
          </cell>
          <cell r="KA7671">
            <v>200</v>
          </cell>
          <cell r="KB7671">
            <v>15</v>
          </cell>
          <cell r="KC7671">
            <v>6</v>
          </cell>
        </row>
        <row r="7672">
          <cell r="A7672" t="str">
            <v>X00642</v>
          </cell>
          <cell r="KA7672">
            <v>250</v>
          </cell>
          <cell r="KB7672">
            <v>12</v>
          </cell>
          <cell r="KC7672">
            <v>20</v>
          </cell>
        </row>
        <row r="7673">
          <cell r="A7673" t="str">
            <v>X00643</v>
          </cell>
          <cell r="KA7673">
            <v>50</v>
          </cell>
          <cell r="KB7673">
            <v>60</v>
          </cell>
          <cell r="KC7673">
            <v>12</v>
          </cell>
        </row>
        <row r="7674">
          <cell r="A7674" t="str">
            <v>X00644</v>
          </cell>
          <cell r="KA7674">
            <v>250</v>
          </cell>
          <cell r="KB7674">
            <v>12</v>
          </cell>
          <cell r="KC7674">
            <v>20</v>
          </cell>
        </row>
        <row r="7675">
          <cell r="A7675" t="str">
            <v>X00645</v>
          </cell>
          <cell r="KA7675">
            <v>250</v>
          </cell>
          <cell r="KB7675">
            <v>12</v>
          </cell>
          <cell r="KC7675">
            <v>20</v>
          </cell>
        </row>
        <row r="7676">
          <cell r="A7676" t="str">
            <v>X00646</v>
          </cell>
          <cell r="KA7676">
            <v>100</v>
          </cell>
          <cell r="KB7676">
            <v>40</v>
          </cell>
          <cell r="KC7676">
            <v>16</v>
          </cell>
        </row>
        <row r="7677">
          <cell r="A7677" t="str">
            <v>X00647</v>
          </cell>
          <cell r="KA7677">
            <v>250</v>
          </cell>
          <cell r="KB7677">
            <v>12</v>
          </cell>
          <cell r="KC7677">
            <v>20</v>
          </cell>
        </row>
        <row r="7678">
          <cell r="A7678" t="str">
            <v>X00648</v>
          </cell>
          <cell r="KA7678">
            <v>250</v>
          </cell>
          <cell r="KB7678">
            <v>12</v>
          </cell>
          <cell r="KC7678">
            <v>20</v>
          </cell>
        </row>
        <row r="7679">
          <cell r="A7679" t="str">
            <v>X00649</v>
          </cell>
          <cell r="KA7679">
            <v>250</v>
          </cell>
          <cell r="KB7679">
            <v>12</v>
          </cell>
          <cell r="KC7679">
            <v>8</v>
          </cell>
        </row>
        <row r="7680">
          <cell r="A7680" t="str">
            <v>x00650</v>
          </cell>
          <cell r="KA7680">
            <v>250</v>
          </cell>
          <cell r="KB7680">
            <v>12</v>
          </cell>
          <cell r="KC7680">
            <v>20</v>
          </cell>
        </row>
        <row r="7681">
          <cell r="A7681" t="str">
            <v>X00651</v>
          </cell>
          <cell r="KA7681">
            <v>250</v>
          </cell>
          <cell r="KB7681">
            <v>8</v>
          </cell>
          <cell r="KC7681">
            <v>15</v>
          </cell>
        </row>
        <row r="7682">
          <cell r="A7682" t="str">
            <v>X00652</v>
          </cell>
          <cell r="KA7682">
            <v>100</v>
          </cell>
          <cell r="KB7682">
            <v>30</v>
          </cell>
          <cell r="KC7682">
            <v>6</v>
          </cell>
        </row>
        <row r="7683">
          <cell r="A7683" t="str">
            <v>X00653</v>
          </cell>
          <cell r="KA7683">
            <v>50</v>
          </cell>
          <cell r="KB7683">
            <v>18</v>
          </cell>
          <cell r="KC7683">
            <v>24</v>
          </cell>
        </row>
        <row r="7684">
          <cell r="A7684" t="str">
            <v>X00524</v>
          </cell>
          <cell r="KA7684">
            <v>200</v>
          </cell>
          <cell r="KB7684">
            <v>15</v>
          </cell>
          <cell r="KC7684">
            <v>16</v>
          </cell>
        </row>
        <row r="7685">
          <cell r="A7685" t="str">
            <v>X01623</v>
          </cell>
          <cell r="KA7685">
            <v>50</v>
          </cell>
          <cell r="KB7685">
            <v>40</v>
          </cell>
          <cell r="KC7685">
            <v>16</v>
          </cell>
        </row>
        <row r="7686">
          <cell r="A7686" t="str">
            <v>X01624</v>
          </cell>
          <cell r="KA7686">
            <v>50</v>
          </cell>
          <cell r="KB7686">
            <v>60</v>
          </cell>
          <cell r="KC7686">
            <v>12</v>
          </cell>
        </row>
        <row r="7687">
          <cell r="A7687" t="str">
            <v>X01354</v>
          </cell>
          <cell r="KA7687">
            <v>50</v>
          </cell>
          <cell r="KB7687">
            <v>40</v>
          </cell>
          <cell r="KC7687">
            <v>24</v>
          </cell>
        </row>
        <row r="7688">
          <cell r="A7688" t="str">
            <v>X01355</v>
          </cell>
          <cell r="KA7688">
            <v>250</v>
          </cell>
          <cell r="KB7688">
            <v>8</v>
          </cell>
          <cell r="KC7688">
            <v>15</v>
          </cell>
        </row>
        <row r="7689">
          <cell r="A7689" t="str">
            <v>X01357</v>
          </cell>
          <cell r="KA7689">
            <v>250</v>
          </cell>
          <cell r="KB7689">
            <v>8</v>
          </cell>
          <cell r="KC7689">
            <v>9</v>
          </cell>
        </row>
        <row r="7690">
          <cell r="A7690" t="str">
            <v>X01368</v>
          </cell>
          <cell r="KA7690">
            <v>250</v>
          </cell>
          <cell r="KB7690">
            <v>12</v>
          </cell>
          <cell r="KC7690">
            <v>20</v>
          </cell>
        </row>
        <row r="7691">
          <cell r="A7691" t="str">
            <v>X01369</v>
          </cell>
          <cell r="KA7691">
            <v>250</v>
          </cell>
          <cell r="KB7691">
            <v>12</v>
          </cell>
          <cell r="KC7691">
            <v>20</v>
          </cell>
        </row>
        <row r="7692">
          <cell r="A7692" t="str">
            <v>X01370</v>
          </cell>
          <cell r="KA7692">
            <v>250</v>
          </cell>
          <cell r="KB7692">
            <v>8</v>
          </cell>
          <cell r="KC7692">
            <v>20</v>
          </cell>
        </row>
        <row r="7693">
          <cell r="A7693" t="str">
            <v>X01381</v>
          </cell>
          <cell r="KA7693">
            <v>30</v>
          </cell>
          <cell r="KB7693">
            <v>12</v>
          </cell>
          <cell r="KC7693">
            <v>60</v>
          </cell>
        </row>
        <row r="7694">
          <cell r="A7694" t="str">
            <v>X01382</v>
          </cell>
          <cell r="KA7694">
            <v>250</v>
          </cell>
          <cell r="KB7694">
            <v>12</v>
          </cell>
          <cell r="KC7694">
            <v>20</v>
          </cell>
        </row>
        <row r="7695">
          <cell r="A7695" t="str">
            <v>X01384</v>
          </cell>
          <cell r="KA7695">
            <v>250</v>
          </cell>
          <cell r="KB7695">
            <v>8</v>
          </cell>
          <cell r="KC7695">
            <v>20</v>
          </cell>
        </row>
        <row r="7696">
          <cell r="A7696" t="str">
            <v>X01385</v>
          </cell>
          <cell r="KA7696">
            <v>250</v>
          </cell>
          <cell r="KB7696">
            <v>12</v>
          </cell>
          <cell r="KC7696">
            <v>20</v>
          </cell>
        </row>
        <row r="7697">
          <cell r="A7697" t="str">
            <v>X01388</v>
          </cell>
          <cell r="KA7697">
            <v>50</v>
          </cell>
          <cell r="KB7697">
            <v>32</v>
          </cell>
          <cell r="KC7697">
            <v>16</v>
          </cell>
        </row>
        <row r="7698">
          <cell r="A7698" t="str">
            <v>X01389</v>
          </cell>
          <cell r="KA7698">
            <v>250</v>
          </cell>
          <cell r="KB7698">
            <v>12</v>
          </cell>
          <cell r="KC7698">
            <v>20</v>
          </cell>
        </row>
        <row r="7699">
          <cell r="A7699" t="str">
            <v>X01390</v>
          </cell>
          <cell r="KA7699">
            <v>250</v>
          </cell>
          <cell r="KB7699">
            <v>12</v>
          </cell>
          <cell r="KC7699">
            <v>20</v>
          </cell>
        </row>
        <row r="7700">
          <cell r="A7700" t="str">
            <v>X01391</v>
          </cell>
          <cell r="KA7700">
            <v>250</v>
          </cell>
          <cell r="KB7700">
            <v>12</v>
          </cell>
          <cell r="KC7700">
            <v>20</v>
          </cell>
        </row>
        <row r="7701">
          <cell r="A7701" t="str">
            <v>X01392</v>
          </cell>
          <cell r="KA7701">
            <v>250</v>
          </cell>
          <cell r="KB7701">
            <v>12</v>
          </cell>
          <cell r="KC7701">
            <v>20</v>
          </cell>
        </row>
        <row r="7702">
          <cell r="A7702" t="str">
            <v>X01393</v>
          </cell>
          <cell r="KA7702">
            <v>250</v>
          </cell>
          <cell r="KB7702">
            <v>12</v>
          </cell>
          <cell r="KC7702">
            <v>8</v>
          </cell>
        </row>
        <row r="7703">
          <cell r="A7703" t="str">
            <v>X01436</v>
          </cell>
          <cell r="KA7703">
            <v>250</v>
          </cell>
          <cell r="KB7703">
            <v>8</v>
          </cell>
          <cell r="KC7703">
            <v>15</v>
          </cell>
        </row>
        <row r="7704">
          <cell r="A7704" t="str">
            <v>X01452</v>
          </cell>
          <cell r="KA7704">
            <v>250</v>
          </cell>
          <cell r="KB7704">
            <v>12</v>
          </cell>
          <cell r="KC7704">
            <v>20</v>
          </cell>
        </row>
        <row r="7705">
          <cell r="A7705" t="str">
            <v>X01453</v>
          </cell>
          <cell r="KA7705">
            <v>50</v>
          </cell>
          <cell r="KB7705">
            <v>18</v>
          </cell>
          <cell r="KC7705">
            <v>24</v>
          </cell>
        </row>
        <row r="7706">
          <cell r="A7706" t="str">
            <v>X01454</v>
          </cell>
          <cell r="KA7706">
            <v>50</v>
          </cell>
          <cell r="KB7706">
            <v>18</v>
          </cell>
          <cell r="KC7706">
            <v>14</v>
          </cell>
        </row>
        <row r="7707">
          <cell r="A7707" t="str">
            <v>X01455</v>
          </cell>
          <cell r="KA7707">
            <v>250</v>
          </cell>
          <cell r="KB7707">
            <v>12</v>
          </cell>
          <cell r="KC7707">
            <v>20</v>
          </cell>
        </row>
        <row r="7708">
          <cell r="A7708" t="str">
            <v>X01517</v>
          </cell>
          <cell r="KA7708">
            <v>50</v>
          </cell>
          <cell r="KB7708">
            <v>40</v>
          </cell>
          <cell r="KC7708">
            <v>15</v>
          </cell>
        </row>
        <row r="7709">
          <cell r="A7709" t="str">
            <v>X01518</v>
          </cell>
          <cell r="KA7709">
            <v>250</v>
          </cell>
          <cell r="KB7709">
            <v>12</v>
          </cell>
          <cell r="KC7709">
            <v>15</v>
          </cell>
        </row>
        <row r="7710">
          <cell r="A7710" t="str">
            <v>X01520</v>
          </cell>
          <cell r="KA7710">
            <v>250</v>
          </cell>
          <cell r="KB7710">
            <v>8</v>
          </cell>
          <cell r="KC7710">
            <v>20</v>
          </cell>
        </row>
        <row r="7711">
          <cell r="A7711" t="str">
            <v>X01521</v>
          </cell>
          <cell r="KA7711">
            <v>250</v>
          </cell>
          <cell r="KB7711">
            <v>12</v>
          </cell>
          <cell r="KC7711">
            <v>20</v>
          </cell>
        </row>
        <row r="7712">
          <cell r="A7712" t="str">
            <v>X01522</v>
          </cell>
          <cell r="KA7712">
            <v>250</v>
          </cell>
          <cell r="KB7712">
            <v>12</v>
          </cell>
          <cell r="KC7712">
            <v>20</v>
          </cell>
        </row>
        <row r="7713">
          <cell r="A7713" t="str">
            <v>X01523</v>
          </cell>
          <cell r="KA7713">
            <v>250</v>
          </cell>
          <cell r="KB7713">
            <v>12</v>
          </cell>
          <cell r="KC7713">
            <v>20</v>
          </cell>
        </row>
        <row r="7714">
          <cell r="A7714" t="str">
            <v>X01524</v>
          </cell>
          <cell r="KA7714">
            <v>250</v>
          </cell>
          <cell r="KB7714">
            <v>12</v>
          </cell>
          <cell r="KC7714">
            <v>20</v>
          </cell>
        </row>
        <row r="7715">
          <cell r="A7715" t="str">
            <v>X01525</v>
          </cell>
          <cell r="KA7715">
            <v>250</v>
          </cell>
          <cell r="KB7715">
            <v>12</v>
          </cell>
          <cell r="KC7715">
            <v>20</v>
          </cell>
        </row>
        <row r="7716">
          <cell r="A7716" t="str">
            <v>X01526</v>
          </cell>
          <cell r="KA7716">
            <v>200</v>
          </cell>
          <cell r="KB7716">
            <v>15</v>
          </cell>
          <cell r="KC7716">
            <v>6</v>
          </cell>
        </row>
        <row r="7717">
          <cell r="A7717" t="str">
            <v>X01527</v>
          </cell>
          <cell r="KA7717">
            <v>250</v>
          </cell>
          <cell r="KB7717">
            <v>8</v>
          </cell>
          <cell r="KC7717">
            <v>15</v>
          </cell>
        </row>
        <row r="7718">
          <cell r="A7718" t="str">
            <v>X01530</v>
          </cell>
          <cell r="KA7718">
            <v>50</v>
          </cell>
          <cell r="KB7718">
            <v>18</v>
          </cell>
          <cell r="KC7718">
            <v>24</v>
          </cell>
        </row>
        <row r="7719">
          <cell r="A7719" t="str">
            <v>X01535</v>
          </cell>
          <cell r="KA7719">
            <v>250</v>
          </cell>
          <cell r="KB7719">
            <v>12</v>
          </cell>
          <cell r="KC7719">
            <v>20</v>
          </cell>
        </row>
        <row r="7720">
          <cell r="A7720" t="str">
            <v>X01539</v>
          </cell>
          <cell r="KA7720">
            <v>250</v>
          </cell>
          <cell r="KB7720">
            <v>12</v>
          </cell>
          <cell r="KC7720">
            <v>20</v>
          </cell>
        </row>
        <row r="7721">
          <cell r="A7721" t="str">
            <v>X01540</v>
          </cell>
          <cell r="KA7721">
            <v>50</v>
          </cell>
          <cell r="KB7721">
            <v>18</v>
          </cell>
          <cell r="KC7721">
            <v>24</v>
          </cell>
        </row>
        <row r="7722">
          <cell r="A7722" t="str">
            <v>X01541</v>
          </cell>
          <cell r="KA7722">
            <v>250</v>
          </cell>
          <cell r="KB7722">
            <v>12</v>
          </cell>
          <cell r="KC7722">
            <v>20</v>
          </cell>
        </row>
        <row r="7723">
          <cell r="A7723" t="str">
            <v>X01600</v>
          </cell>
          <cell r="KA7723">
            <v>250</v>
          </cell>
          <cell r="KB7723">
            <v>12</v>
          </cell>
          <cell r="KC7723">
            <v>20</v>
          </cell>
        </row>
        <row r="7724">
          <cell r="A7724" t="str">
            <v>X01601</v>
          </cell>
          <cell r="KA7724">
            <v>50</v>
          </cell>
          <cell r="KB7724">
            <v>80</v>
          </cell>
          <cell r="KC7724">
            <v>24</v>
          </cell>
        </row>
        <row r="7725">
          <cell r="A7725" t="str">
            <v>X01603</v>
          </cell>
          <cell r="KA7725">
            <v>250</v>
          </cell>
          <cell r="KB7725">
            <v>12</v>
          </cell>
          <cell r="KC7725">
            <v>20</v>
          </cell>
        </row>
        <row r="7726">
          <cell r="A7726" t="str">
            <v>X01604</v>
          </cell>
          <cell r="KA7726">
            <v>250</v>
          </cell>
          <cell r="KB7726">
            <v>12</v>
          </cell>
          <cell r="KC7726">
            <v>20</v>
          </cell>
        </row>
        <row r="7727">
          <cell r="A7727" t="str">
            <v>X01606</v>
          </cell>
          <cell r="KA7727">
            <v>250</v>
          </cell>
          <cell r="KB7727">
            <v>12</v>
          </cell>
          <cell r="KC7727">
            <v>20</v>
          </cell>
        </row>
        <row r="7728">
          <cell r="A7728" t="str">
            <v>X01607</v>
          </cell>
          <cell r="KA7728">
            <v>250</v>
          </cell>
          <cell r="KB7728">
            <v>12</v>
          </cell>
          <cell r="KC7728">
            <v>20</v>
          </cell>
        </row>
        <row r="7729">
          <cell r="A7729" t="str">
            <v>X01608</v>
          </cell>
          <cell r="KA7729">
            <v>250</v>
          </cell>
          <cell r="KB7729">
            <v>12</v>
          </cell>
          <cell r="KC7729">
            <v>20</v>
          </cell>
        </row>
        <row r="7730">
          <cell r="A7730" t="str">
            <v>X01609</v>
          </cell>
          <cell r="KA7730">
            <v>50</v>
          </cell>
          <cell r="KB7730">
            <v>60</v>
          </cell>
          <cell r="KC7730">
            <v>12</v>
          </cell>
        </row>
        <row r="7731">
          <cell r="A7731" t="str">
            <v>X01610</v>
          </cell>
          <cell r="KA7731">
            <v>50</v>
          </cell>
          <cell r="KB7731">
            <v>80</v>
          </cell>
          <cell r="KC7731">
            <v>24</v>
          </cell>
        </row>
        <row r="7732">
          <cell r="A7732" t="str">
            <v>X01611</v>
          </cell>
          <cell r="KA7732">
            <v>250</v>
          </cell>
          <cell r="KB7732">
            <v>12</v>
          </cell>
          <cell r="KC7732">
            <v>20</v>
          </cell>
        </row>
        <row r="7733">
          <cell r="A7733" t="str">
            <v>X01612</v>
          </cell>
          <cell r="KA7733">
            <v>250</v>
          </cell>
          <cell r="KB7733">
            <v>12</v>
          </cell>
          <cell r="KC7733">
            <v>20</v>
          </cell>
        </row>
        <row r="7734">
          <cell r="A7734" t="str">
            <v>X01613</v>
          </cell>
          <cell r="KA7734">
            <v>250</v>
          </cell>
          <cell r="KB7734">
            <v>8</v>
          </cell>
          <cell r="KC7734">
            <v>20</v>
          </cell>
        </row>
        <row r="7735">
          <cell r="A7735" t="str">
            <v>X01614</v>
          </cell>
          <cell r="KA7735">
            <v>250</v>
          </cell>
          <cell r="KB7735">
            <v>12</v>
          </cell>
          <cell r="KC7735">
            <v>20</v>
          </cell>
        </row>
        <row r="7736">
          <cell r="A7736" t="str">
            <v>X01617</v>
          </cell>
          <cell r="KA7736">
            <v>250</v>
          </cell>
          <cell r="KB7736">
            <v>8</v>
          </cell>
          <cell r="KC7736">
            <v>9</v>
          </cell>
        </row>
        <row r="7737">
          <cell r="A7737" t="str">
            <v>X00209</v>
          </cell>
          <cell r="KA7737">
            <v>50</v>
          </cell>
          <cell r="KB7737">
            <v>80</v>
          </cell>
          <cell r="KC7737">
            <v>24</v>
          </cell>
        </row>
        <row r="7738">
          <cell r="A7738" t="str">
            <v>X00016</v>
          </cell>
          <cell r="KA7738">
            <v>100</v>
          </cell>
          <cell r="KB7738">
            <v>30</v>
          </cell>
          <cell r="KC7738">
            <v>6</v>
          </cell>
        </row>
        <row r="7739">
          <cell r="A7739" t="str">
            <v>X0037</v>
          </cell>
          <cell r="KA7739">
            <v>50</v>
          </cell>
          <cell r="KB7739">
            <v>60</v>
          </cell>
          <cell r="KC7739">
            <v>12</v>
          </cell>
        </row>
        <row r="7740">
          <cell r="A7740" t="str">
            <v>X0038</v>
          </cell>
          <cell r="KA7740">
            <v>250</v>
          </cell>
          <cell r="KB7740">
            <v>12</v>
          </cell>
          <cell r="KC7740">
            <v>20</v>
          </cell>
        </row>
        <row r="7741">
          <cell r="A7741" t="str">
            <v>X0045</v>
          </cell>
          <cell r="KA7741">
            <v>100</v>
          </cell>
          <cell r="KB7741">
            <v>80</v>
          </cell>
          <cell r="KC7741">
            <v>6</v>
          </cell>
        </row>
        <row r="7742">
          <cell r="A7742" t="str">
            <v>X00450</v>
          </cell>
          <cell r="KA7742">
            <v>100</v>
          </cell>
          <cell r="KB7742">
            <v>30</v>
          </cell>
          <cell r="KC7742">
            <v>6</v>
          </cell>
        </row>
        <row r="7743">
          <cell r="A7743" t="str">
            <v>X00451</v>
          </cell>
          <cell r="KA7743">
            <v>250</v>
          </cell>
          <cell r="KB7743">
            <v>12</v>
          </cell>
          <cell r="KC7743">
            <v>20</v>
          </cell>
        </row>
        <row r="7744">
          <cell r="A7744" t="str">
            <v>X00304</v>
          </cell>
          <cell r="KA7744">
            <v>200</v>
          </cell>
          <cell r="KB7744">
            <v>15</v>
          </cell>
          <cell r="KC7744">
            <v>16</v>
          </cell>
        </row>
        <row r="7745">
          <cell r="A7745" t="str">
            <v>X00305</v>
          </cell>
          <cell r="KA7745">
            <v>200</v>
          </cell>
          <cell r="KB7745">
            <v>15</v>
          </cell>
          <cell r="KC7745">
            <v>16</v>
          </cell>
        </row>
        <row r="7746">
          <cell r="A7746" t="str">
            <v>x00306</v>
          </cell>
          <cell r="KA7746">
            <v>250</v>
          </cell>
          <cell r="KB7746">
            <v>8</v>
          </cell>
          <cell r="KC7746">
            <v>15</v>
          </cell>
        </row>
        <row r="7747">
          <cell r="A7747" t="str">
            <v>X00307</v>
          </cell>
          <cell r="KA7747">
            <v>100</v>
          </cell>
          <cell r="KB7747">
            <v>30</v>
          </cell>
          <cell r="KC7747">
            <v>30</v>
          </cell>
        </row>
        <row r="7748">
          <cell r="A7748" t="str">
            <v>X00308</v>
          </cell>
          <cell r="KA7748">
            <v>250</v>
          </cell>
          <cell r="KB7748">
            <v>12</v>
          </cell>
          <cell r="KC7748">
            <v>20</v>
          </cell>
        </row>
        <row r="7749">
          <cell r="A7749" t="str">
            <v>X00309</v>
          </cell>
          <cell r="KA7749">
            <v>50</v>
          </cell>
          <cell r="KB7749">
            <v>80</v>
          </cell>
          <cell r="KC7749">
            <v>6</v>
          </cell>
        </row>
        <row r="7750">
          <cell r="A7750" t="str">
            <v>X0031</v>
          </cell>
          <cell r="KA7750">
            <v>250</v>
          </cell>
          <cell r="KB7750">
            <v>12</v>
          </cell>
          <cell r="KC7750">
            <v>20</v>
          </cell>
        </row>
        <row r="7751">
          <cell r="A7751" t="str">
            <v>X00310</v>
          </cell>
          <cell r="KA7751">
            <v>250</v>
          </cell>
          <cell r="KB7751">
            <v>12</v>
          </cell>
          <cell r="KC7751">
            <v>20</v>
          </cell>
        </row>
        <row r="7752">
          <cell r="A7752" t="str">
            <v>X00311</v>
          </cell>
          <cell r="KA7752">
            <v>100</v>
          </cell>
          <cell r="KB7752">
            <v>30</v>
          </cell>
          <cell r="KC7752">
            <v>6</v>
          </cell>
        </row>
        <row r="7753">
          <cell r="A7753" t="str">
            <v>X00312</v>
          </cell>
          <cell r="KA7753">
            <v>100</v>
          </cell>
          <cell r="KB7753">
            <v>30</v>
          </cell>
          <cell r="KC7753">
            <v>24</v>
          </cell>
        </row>
        <row r="7754">
          <cell r="A7754" t="str">
            <v>X00313</v>
          </cell>
          <cell r="KA7754">
            <v>250</v>
          </cell>
          <cell r="KB7754">
            <v>12</v>
          </cell>
          <cell r="KC7754">
            <v>20</v>
          </cell>
        </row>
        <row r="7755">
          <cell r="A7755" t="str">
            <v>X00314</v>
          </cell>
          <cell r="KA7755">
            <v>250</v>
          </cell>
          <cell r="KB7755">
            <v>12</v>
          </cell>
          <cell r="KC7755">
            <v>20</v>
          </cell>
        </row>
        <row r="7756">
          <cell r="A7756" t="str">
            <v>X00315</v>
          </cell>
          <cell r="KA7756">
            <v>250</v>
          </cell>
          <cell r="KB7756">
            <v>12</v>
          </cell>
          <cell r="KC7756">
            <v>20</v>
          </cell>
        </row>
        <row r="7757">
          <cell r="A7757" t="str">
            <v>X00316</v>
          </cell>
          <cell r="KA7757">
            <v>100</v>
          </cell>
          <cell r="KB7757">
            <v>30</v>
          </cell>
          <cell r="KC7757">
            <v>6</v>
          </cell>
        </row>
        <row r="7758">
          <cell r="A7758" t="str">
            <v>X00317</v>
          </cell>
          <cell r="KA7758">
            <v>50</v>
          </cell>
          <cell r="KB7758">
            <v>80</v>
          </cell>
          <cell r="KC7758">
            <v>6</v>
          </cell>
        </row>
        <row r="7759">
          <cell r="A7759" t="str">
            <v>X00318</v>
          </cell>
          <cell r="KA7759">
            <v>250</v>
          </cell>
          <cell r="KB7759">
            <v>12</v>
          </cell>
          <cell r="KC7759">
            <v>20</v>
          </cell>
        </row>
        <row r="7760">
          <cell r="A7760" t="str">
            <v>X00319</v>
          </cell>
          <cell r="KA7760">
            <v>100</v>
          </cell>
          <cell r="KB7760">
            <v>30</v>
          </cell>
          <cell r="KC7760">
            <v>6</v>
          </cell>
        </row>
        <row r="7761">
          <cell r="A7761" t="str">
            <v>X0032</v>
          </cell>
          <cell r="KA7761">
            <v>50</v>
          </cell>
          <cell r="KB7761">
            <v>24</v>
          </cell>
          <cell r="KC7761">
            <v>20</v>
          </cell>
        </row>
        <row r="7762">
          <cell r="A7762" t="str">
            <v>X00320</v>
          </cell>
          <cell r="KA7762">
            <v>50</v>
          </cell>
          <cell r="KB7762">
            <v>80</v>
          </cell>
          <cell r="KC7762">
            <v>6</v>
          </cell>
        </row>
        <row r="7763">
          <cell r="A7763" t="str">
            <v>X00321</v>
          </cell>
          <cell r="KA7763">
            <v>100</v>
          </cell>
          <cell r="KB7763">
            <v>30</v>
          </cell>
          <cell r="KC7763">
            <v>30</v>
          </cell>
        </row>
        <row r="7764">
          <cell r="A7764" t="str">
            <v>X00322</v>
          </cell>
          <cell r="KA7764">
            <v>50</v>
          </cell>
          <cell r="KB7764">
            <v>80</v>
          </cell>
          <cell r="KC7764">
            <v>16</v>
          </cell>
        </row>
        <row r="7765">
          <cell r="A7765" t="str">
            <v>X00323</v>
          </cell>
          <cell r="KA7765">
            <v>50</v>
          </cell>
          <cell r="KB7765">
            <v>80</v>
          </cell>
          <cell r="KC7765">
            <v>6</v>
          </cell>
        </row>
        <row r="7766">
          <cell r="A7766" t="str">
            <v>X00324</v>
          </cell>
          <cell r="KA7766">
            <v>250</v>
          </cell>
          <cell r="KB7766">
            <v>12</v>
          </cell>
          <cell r="KC7766">
            <v>20</v>
          </cell>
        </row>
        <row r="7767">
          <cell r="A7767" t="str">
            <v>X00325</v>
          </cell>
          <cell r="KA7767">
            <v>250</v>
          </cell>
          <cell r="KB7767">
            <v>12</v>
          </cell>
          <cell r="KC7767">
            <v>20</v>
          </cell>
        </row>
        <row r="7768">
          <cell r="A7768" t="str">
            <v>X00326</v>
          </cell>
          <cell r="KA7768">
            <v>50</v>
          </cell>
          <cell r="KB7768">
            <v>80</v>
          </cell>
          <cell r="KC7768">
            <v>6</v>
          </cell>
        </row>
        <row r="7769">
          <cell r="A7769" t="str">
            <v>X00327</v>
          </cell>
          <cell r="KA7769">
            <v>50</v>
          </cell>
          <cell r="KB7769">
            <v>20</v>
          </cell>
          <cell r="KC7769">
            <v>16</v>
          </cell>
        </row>
        <row r="7770">
          <cell r="A7770" t="str">
            <v>X00328</v>
          </cell>
          <cell r="KA7770">
            <v>250</v>
          </cell>
          <cell r="KB7770">
            <v>12</v>
          </cell>
          <cell r="KC7770">
            <v>20</v>
          </cell>
        </row>
        <row r="7771">
          <cell r="A7771" t="str">
            <v>X00329</v>
          </cell>
          <cell r="KA7771">
            <v>100</v>
          </cell>
          <cell r="KB7771">
            <v>30</v>
          </cell>
          <cell r="KC7771">
            <v>6</v>
          </cell>
        </row>
        <row r="7772">
          <cell r="A7772" t="str">
            <v>X0033</v>
          </cell>
          <cell r="KA7772">
            <v>250</v>
          </cell>
          <cell r="KB7772">
            <v>12</v>
          </cell>
          <cell r="KC7772">
            <v>20</v>
          </cell>
        </row>
        <row r="7773">
          <cell r="A7773" t="str">
            <v>X00388</v>
          </cell>
          <cell r="KA7773">
            <v>250</v>
          </cell>
          <cell r="KB7773">
            <v>12</v>
          </cell>
          <cell r="KC7773">
            <v>20</v>
          </cell>
        </row>
        <row r="7774">
          <cell r="A7774" t="str">
            <v>X00389</v>
          </cell>
          <cell r="KA7774">
            <v>200</v>
          </cell>
          <cell r="KB7774">
            <v>15</v>
          </cell>
          <cell r="KC7774">
            <v>16</v>
          </cell>
        </row>
        <row r="7775">
          <cell r="A7775" t="str">
            <v>X0039</v>
          </cell>
          <cell r="KA7775">
            <v>250</v>
          </cell>
          <cell r="KB7775">
            <v>12</v>
          </cell>
          <cell r="KC7775">
            <v>20</v>
          </cell>
        </row>
        <row r="7776">
          <cell r="A7776" t="str">
            <v>X00390</v>
          </cell>
          <cell r="KA7776">
            <v>250</v>
          </cell>
          <cell r="KB7776">
            <v>12</v>
          </cell>
          <cell r="KC7776">
            <v>20</v>
          </cell>
        </row>
        <row r="7777">
          <cell r="A7777" t="str">
            <v>X0040</v>
          </cell>
          <cell r="KA7777">
            <v>100</v>
          </cell>
          <cell r="KB7777">
            <v>10</v>
          </cell>
          <cell r="KC7777">
            <v>16</v>
          </cell>
        </row>
        <row r="7778">
          <cell r="A7778" t="str">
            <v>X00400</v>
          </cell>
          <cell r="KA7778">
            <v>50</v>
          </cell>
          <cell r="KB7778">
            <v>18</v>
          </cell>
          <cell r="KC7778">
            <v>20</v>
          </cell>
        </row>
        <row r="7779">
          <cell r="A7779" t="str">
            <v>X00401</v>
          </cell>
          <cell r="KA7779">
            <v>250</v>
          </cell>
          <cell r="KB7779">
            <v>12</v>
          </cell>
          <cell r="KC7779">
            <v>20</v>
          </cell>
        </row>
        <row r="7780">
          <cell r="A7780" t="str">
            <v>X00402</v>
          </cell>
          <cell r="KA7780">
            <v>250</v>
          </cell>
          <cell r="KB7780">
            <v>12</v>
          </cell>
          <cell r="KC7780">
            <v>20</v>
          </cell>
        </row>
        <row r="7781">
          <cell r="A7781" t="str">
            <v>X00403</v>
          </cell>
          <cell r="KA7781">
            <v>250</v>
          </cell>
          <cell r="KB7781">
            <v>12</v>
          </cell>
          <cell r="KC7781">
            <v>20</v>
          </cell>
        </row>
        <row r="7782">
          <cell r="A7782" t="str">
            <v>X00404</v>
          </cell>
          <cell r="KA7782">
            <v>100</v>
          </cell>
          <cell r="KB7782">
            <v>30</v>
          </cell>
          <cell r="KC7782">
            <v>6</v>
          </cell>
        </row>
        <row r="7783">
          <cell r="A7783" t="str">
            <v>X00405</v>
          </cell>
          <cell r="KA7783">
            <v>250</v>
          </cell>
          <cell r="KB7783">
            <v>12</v>
          </cell>
          <cell r="KC7783">
            <v>20</v>
          </cell>
        </row>
        <row r="7784">
          <cell r="A7784" t="str">
            <v>X00406</v>
          </cell>
          <cell r="KA7784">
            <v>250</v>
          </cell>
          <cell r="KB7784">
            <v>12</v>
          </cell>
          <cell r="KC7784">
            <v>20</v>
          </cell>
        </row>
        <row r="7785">
          <cell r="A7785" t="str">
            <v>X00407</v>
          </cell>
          <cell r="KA7785">
            <v>100</v>
          </cell>
          <cell r="KB7785">
            <v>30</v>
          </cell>
          <cell r="KC7785">
            <v>8</v>
          </cell>
        </row>
        <row r="7786">
          <cell r="A7786" t="str">
            <v>X00408</v>
          </cell>
          <cell r="KA7786">
            <v>50</v>
          </cell>
          <cell r="KB7786">
            <v>80</v>
          </cell>
          <cell r="KC7786">
            <v>24</v>
          </cell>
        </row>
        <row r="7787">
          <cell r="A7787" t="str">
            <v>X00409</v>
          </cell>
          <cell r="KA7787">
            <v>50</v>
          </cell>
          <cell r="KB7787">
            <v>40</v>
          </cell>
          <cell r="KC7787">
            <v>12</v>
          </cell>
        </row>
        <row r="7788">
          <cell r="A7788" t="str">
            <v>X0041</v>
          </cell>
          <cell r="KA7788">
            <v>100</v>
          </cell>
          <cell r="KB7788">
            <v>30</v>
          </cell>
          <cell r="KC7788">
            <v>30</v>
          </cell>
        </row>
        <row r="7789">
          <cell r="A7789" t="str">
            <v>X00410</v>
          </cell>
          <cell r="KA7789">
            <v>100</v>
          </cell>
          <cell r="KB7789">
            <v>30</v>
          </cell>
          <cell r="KC7789">
            <v>6</v>
          </cell>
        </row>
        <row r="7790">
          <cell r="A7790" t="str">
            <v>X00411</v>
          </cell>
          <cell r="KA7790">
            <v>250</v>
          </cell>
          <cell r="KB7790">
            <v>12</v>
          </cell>
          <cell r="KC7790">
            <v>20</v>
          </cell>
        </row>
        <row r="7791">
          <cell r="A7791" t="str">
            <v>X00412</v>
          </cell>
          <cell r="KA7791">
            <v>250</v>
          </cell>
          <cell r="KB7791">
            <v>12</v>
          </cell>
          <cell r="KC7791">
            <v>20</v>
          </cell>
        </row>
        <row r="7792">
          <cell r="A7792" t="str">
            <v>X00413</v>
          </cell>
          <cell r="KA7792">
            <v>200</v>
          </cell>
          <cell r="KB7792">
            <v>15</v>
          </cell>
          <cell r="KC7792">
            <v>8</v>
          </cell>
        </row>
        <row r="7793">
          <cell r="A7793" t="str">
            <v>X00414</v>
          </cell>
          <cell r="KA7793">
            <v>50</v>
          </cell>
          <cell r="KB7793">
            <v>40</v>
          </cell>
          <cell r="KC7793">
            <v>24</v>
          </cell>
        </row>
        <row r="7794">
          <cell r="A7794" t="str">
            <v>X00415</v>
          </cell>
          <cell r="KA7794">
            <v>50</v>
          </cell>
          <cell r="KB7794">
            <v>60</v>
          </cell>
          <cell r="KC7794">
            <v>12</v>
          </cell>
        </row>
        <row r="7795">
          <cell r="A7795" t="str">
            <v>X00416</v>
          </cell>
          <cell r="KA7795">
            <v>250</v>
          </cell>
          <cell r="KB7795">
            <v>12</v>
          </cell>
          <cell r="KC7795">
            <v>20</v>
          </cell>
        </row>
        <row r="7796">
          <cell r="A7796" t="str">
            <v>X00417</v>
          </cell>
          <cell r="KA7796">
            <v>250</v>
          </cell>
          <cell r="KB7796">
            <v>12</v>
          </cell>
          <cell r="KC7796">
            <v>20</v>
          </cell>
        </row>
        <row r="7797">
          <cell r="A7797" t="str">
            <v>X00418</v>
          </cell>
          <cell r="KA7797">
            <v>25</v>
          </cell>
          <cell r="KB7797">
            <v>20</v>
          </cell>
          <cell r="KC7797">
            <v>40</v>
          </cell>
        </row>
        <row r="7798">
          <cell r="A7798" t="str">
            <v>X00419</v>
          </cell>
          <cell r="KA7798">
            <v>25</v>
          </cell>
          <cell r="KB7798">
            <v>20</v>
          </cell>
          <cell r="KC7798">
            <v>40</v>
          </cell>
        </row>
        <row r="7799">
          <cell r="A7799" t="str">
            <v>X0042</v>
          </cell>
          <cell r="KA7799">
            <v>50</v>
          </cell>
          <cell r="KB7799">
            <v>80</v>
          </cell>
          <cell r="KC7799">
            <v>6</v>
          </cell>
        </row>
        <row r="7800">
          <cell r="A7800" t="str">
            <v>X00420</v>
          </cell>
          <cell r="KA7800">
            <v>50</v>
          </cell>
          <cell r="KB7800">
            <v>60</v>
          </cell>
          <cell r="KC7800">
            <v>12</v>
          </cell>
        </row>
        <row r="7801">
          <cell r="A7801" t="str">
            <v>X00421</v>
          </cell>
          <cell r="KA7801">
            <v>250</v>
          </cell>
          <cell r="KB7801">
            <v>12</v>
          </cell>
          <cell r="KC7801">
            <v>20</v>
          </cell>
        </row>
        <row r="7802">
          <cell r="A7802" t="str">
            <v>X00422</v>
          </cell>
          <cell r="KA7802">
            <v>250</v>
          </cell>
          <cell r="KB7802">
            <v>12</v>
          </cell>
          <cell r="KC7802">
            <v>20</v>
          </cell>
        </row>
        <row r="7803">
          <cell r="A7803" t="str">
            <v>X00423</v>
          </cell>
          <cell r="KA7803">
            <v>250</v>
          </cell>
          <cell r="KB7803">
            <v>12</v>
          </cell>
          <cell r="KC7803">
            <v>20</v>
          </cell>
        </row>
        <row r="7804">
          <cell r="A7804" t="str">
            <v>X00424</v>
          </cell>
          <cell r="KA7804">
            <v>250</v>
          </cell>
          <cell r="KB7804">
            <v>12</v>
          </cell>
          <cell r="KC7804">
            <v>20</v>
          </cell>
        </row>
        <row r="7805">
          <cell r="A7805" t="str">
            <v>X00425</v>
          </cell>
          <cell r="KA7805">
            <v>250</v>
          </cell>
          <cell r="KB7805">
            <v>12</v>
          </cell>
          <cell r="KC7805">
            <v>20</v>
          </cell>
        </row>
        <row r="7806">
          <cell r="A7806" t="str">
            <v>X00426</v>
          </cell>
          <cell r="KA7806">
            <v>50</v>
          </cell>
          <cell r="KB7806">
            <v>18</v>
          </cell>
          <cell r="KC7806">
            <v>24</v>
          </cell>
        </row>
        <row r="7807">
          <cell r="A7807" t="str">
            <v>X00427</v>
          </cell>
          <cell r="KA7807">
            <v>50</v>
          </cell>
          <cell r="KB7807">
            <v>18</v>
          </cell>
          <cell r="KC7807">
            <v>24</v>
          </cell>
        </row>
        <row r="7808">
          <cell r="A7808" t="str">
            <v>X00428</v>
          </cell>
          <cell r="KA7808">
            <v>50</v>
          </cell>
          <cell r="KB7808">
            <v>80</v>
          </cell>
          <cell r="KC7808">
            <v>6</v>
          </cell>
        </row>
        <row r="7809">
          <cell r="A7809" t="str">
            <v>X00429</v>
          </cell>
          <cell r="KA7809">
            <v>100</v>
          </cell>
          <cell r="KB7809">
            <v>30</v>
          </cell>
          <cell r="KC7809">
            <v>6</v>
          </cell>
        </row>
        <row r="7810">
          <cell r="A7810" t="str">
            <v>X0043</v>
          </cell>
          <cell r="KA7810">
            <v>50</v>
          </cell>
          <cell r="KB7810">
            <v>40</v>
          </cell>
          <cell r="KC7810">
            <v>16</v>
          </cell>
        </row>
        <row r="7811">
          <cell r="A7811" t="str">
            <v>X00430</v>
          </cell>
          <cell r="KA7811">
            <v>50</v>
          </cell>
          <cell r="KB7811">
            <v>80</v>
          </cell>
          <cell r="KC7811">
            <v>24</v>
          </cell>
        </row>
        <row r="7812">
          <cell r="A7812" t="str">
            <v>X00431</v>
          </cell>
          <cell r="KA7812">
            <v>200</v>
          </cell>
          <cell r="KB7812">
            <v>15</v>
          </cell>
          <cell r="KC7812">
            <v>10</v>
          </cell>
        </row>
        <row r="7813">
          <cell r="A7813" t="str">
            <v>X00432</v>
          </cell>
          <cell r="KA7813">
            <v>200</v>
          </cell>
          <cell r="KB7813">
            <v>15</v>
          </cell>
          <cell r="KC7813">
            <v>20</v>
          </cell>
        </row>
        <row r="7814">
          <cell r="A7814" t="str">
            <v>X00433</v>
          </cell>
          <cell r="KA7814">
            <v>50</v>
          </cell>
          <cell r="KB7814">
            <v>80</v>
          </cell>
          <cell r="KC7814">
            <v>24</v>
          </cell>
        </row>
        <row r="7815">
          <cell r="A7815" t="str">
            <v>X00434</v>
          </cell>
          <cell r="KA7815">
            <v>100</v>
          </cell>
          <cell r="KB7815">
            <v>40</v>
          </cell>
          <cell r="KC7815">
            <v>24</v>
          </cell>
        </row>
        <row r="7816">
          <cell r="A7816" t="str">
            <v>X00435</v>
          </cell>
          <cell r="KA7816">
            <v>100</v>
          </cell>
          <cell r="KB7816">
            <v>30</v>
          </cell>
          <cell r="KC7816">
            <v>30</v>
          </cell>
        </row>
        <row r="7817">
          <cell r="A7817" t="str">
            <v>X00436</v>
          </cell>
          <cell r="KA7817">
            <v>250</v>
          </cell>
          <cell r="KB7817">
            <v>12</v>
          </cell>
          <cell r="KC7817">
            <v>20</v>
          </cell>
        </row>
        <row r="7818">
          <cell r="A7818" t="str">
            <v>X00438</v>
          </cell>
          <cell r="KA7818">
            <v>50</v>
          </cell>
          <cell r="KB7818">
            <v>24</v>
          </cell>
          <cell r="KC7818">
            <v>24</v>
          </cell>
        </row>
        <row r="7819">
          <cell r="A7819" t="str">
            <v>X00439</v>
          </cell>
          <cell r="KA7819">
            <v>250</v>
          </cell>
          <cell r="KB7819">
            <v>12</v>
          </cell>
          <cell r="KC7819">
            <v>20</v>
          </cell>
        </row>
        <row r="7820">
          <cell r="A7820" t="str">
            <v>X0044</v>
          </cell>
          <cell r="KA7820">
            <v>250</v>
          </cell>
          <cell r="KB7820">
            <v>12</v>
          </cell>
          <cell r="KC7820">
            <v>20</v>
          </cell>
        </row>
        <row r="7821">
          <cell r="A7821" t="str">
            <v>X00440</v>
          </cell>
          <cell r="KA7821">
            <v>50</v>
          </cell>
          <cell r="KB7821">
            <v>80</v>
          </cell>
          <cell r="KC7821">
            <v>24</v>
          </cell>
        </row>
        <row r="7822">
          <cell r="A7822" t="str">
            <v>X00441</v>
          </cell>
          <cell r="KA7822">
            <v>50</v>
          </cell>
          <cell r="KB7822">
            <v>80</v>
          </cell>
          <cell r="KC7822">
            <v>24</v>
          </cell>
        </row>
        <row r="7823">
          <cell r="A7823" t="str">
            <v>X00442</v>
          </cell>
          <cell r="KA7823">
            <v>50</v>
          </cell>
          <cell r="KB7823">
            <v>80</v>
          </cell>
          <cell r="KC7823">
            <v>24</v>
          </cell>
        </row>
        <row r="7824">
          <cell r="A7824" t="str">
            <v>X00443</v>
          </cell>
          <cell r="KA7824">
            <v>250</v>
          </cell>
          <cell r="KB7824">
            <v>12</v>
          </cell>
          <cell r="KC7824">
            <v>20</v>
          </cell>
        </row>
        <row r="7825">
          <cell r="A7825" t="str">
            <v>X00444</v>
          </cell>
          <cell r="KA7825">
            <v>250</v>
          </cell>
          <cell r="KB7825">
            <v>12</v>
          </cell>
          <cell r="KC7825">
            <v>20</v>
          </cell>
        </row>
        <row r="7826">
          <cell r="A7826" t="str">
            <v>X00445</v>
          </cell>
          <cell r="KA7826">
            <v>250</v>
          </cell>
          <cell r="KB7826">
            <v>12</v>
          </cell>
          <cell r="KC7826">
            <v>20</v>
          </cell>
        </row>
        <row r="7827">
          <cell r="A7827" t="str">
            <v>X00446</v>
          </cell>
          <cell r="KA7827">
            <v>250</v>
          </cell>
          <cell r="KB7827">
            <v>12</v>
          </cell>
          <cell r="KC7827">
            <v>20</v>
          </cell>
        </row>
        <row r="7828">
          <cell r="A7828" t="str">
            <v>X00455</v>
          </cell>
          <cell r="KA7828">
            <v>250</v>
          </cell>
          <cell r="KB7828">
            <v>12</v>
          </cell>
          <cell r="KC7828">
            <v>20</v>
          </cell>
        </row>
        <row r="7829">
          <cell r="A7829" t="str">
            <v>X00457</v>
          </cell>
          <cell r="KA7829">
            <v>250</v>
          </cell>
          <cell r="KB7829">
            <v>12</v>
          </cell>
          <cell r="KC7829">
            <v>20</v>
          </cell>
        </row>
        <row r="7830">
          <cell r="A7830" t="str">
            <v>X00458</v>
          </cell>
          <cell r="KA7830">
            <v>250</v>
          </cell>
          <cell r="KB7830">
            <v>12</v>
          </cell>
          <cell r="KC7830">
            <v>20</v>
          </cell>
        </row>
        <row r="7831">
          <cell r="A7831" t="str">
            <v>X00459</v>
          </cell>
          <cell r="KA7831">
            <v>250</v>
          </cell>
          <cell r="KB7831">
            <v>12</v>
          </cell>
          <cell r="KC7831">
            <v>20</v>
          </cell>
        </row>
        <row r="7832">
          <cell r="A7832" t="str">
            <v>X0046</v>
          </cell>
          <cell r="KA7832">
            <v>100</v>
          </cell>
          <cell r="KB7832">
            <v>30</v>
          </cell>
          <cell r="KC7832">
            <v>30</v>
          </cell>
        </row>
        <row r="7833">
          <cell r="A7833" t="str">
            <v>X00460</v>
          </cell>
          <cell r="KA7833">
            <v>50</v>
          </cell>
          <cell r="KB7833">
            <v>60</v>
          </cell>
          <cell r="KC7833">
            <v>12</v>
          </cell>
        </row>
        <row r="7834">
          <cell r="A7834" t="str">
            <v>X00462</v>
          </cell>
          <cell r="KA7834">
            <v>100</v>
          </cell>
          <cell r="KB7834">
            <v>40</v>
          </cell>
          <cell r="KC7834">
            <v>24</v>
          </cell>
        </row>
        <row r="7835">
          <cell r="A7835" t="str">
            <v>X0047</v>
          </cell>
          <cell r="KA7835">
            <v>250</v>
          </cell>
          <cell r="KB7835">
            <v>8</v>
          </cell>
          <cell r="KC7835">
            <v>15</v>
          </cell>
        </row>
        <row r="7836">
          <cell r="A7836" t="str">
            <v>X0048</v>
          </cell>
          <cell r="KA7836">
            <v>250</v>
          </cell>
          <cell r="KB7836">
            <v>12</v>
          </cell>
          <cell r="KC7836">
            <v>20</v>
          </cell>
        </row>
        <row r="7837">
          <cell r="A7837" t="str">
            <v>X0049</v>
          </cell>
          <cell r="KA7837">
            <v>250</v>
          </cell>
          <cell r="KB7837">
            <v>12</v>
          </cell>
          <cell r="KC7837">
            <v>20</v>
          </cell>
        </row>
        <row r="7838">
          <cell r="A7838" t="str">
            <v>X0050</v>
          </cell>
          <cell r="KA7838">
            <v>250</v>
          </cell>
          <cell r="KB7838">
            <v>12</v>
          </cell>
          <cell r="KC7838">
            <v>20</v>
          </cell>
        </row>
        <row r="7839">
          <cell r="A7839" t="str">
            <v>X00500</v>
          </cell>
          <cell r="KA7839">
            <v>1</v>
          </cell>
          <cell r="KB7839">
            <v>12</v>
          </cell>
          <cell r="KC7839">
            <v>20</v>
          </cell>
        </row>
        <row r="7840">
          <cell r="A7840" t="str">
            <v>X00501</v>
          </cell>
          <cell r="KA7840">
            <v>50</v>
          </cell>
          <cell r="KB7840">
            <v>60</v>
          </cell>
          <cell r="KC7840">
            <v>12</v>
          </cell>
        </row>
        <row r="7841">
          <cell r="A7841" t="str">
            <v>X00502</v>
          </cell>
          <cell r="KA7841">
            <v>250</v>
          </cell>
          <cell r="KB7841">
            <v>12</v>
          </cell>
          <cell r="KC7841">
            <v>8</v>
          </cell>
        </row>
        <row r="7842">
          <cell r="A7842" t="str">
            <v>X00503</v>
          </cell>
          <cell r="KA7842">
            <v>250</v>
          </cell>
          <cell r="KB7842">
            <v>12</v>
          </cell>
          <cell r="KC7842">
            <v>20</v>
          </cell>
        </row>
        <row r="7843">
          <cell r="A7843" t="str">
            <v>X00504</v>
          </cell>
          <cell r="KA7843">
            <v>250</v>
          </cell>
          <cell r="KB7843">
            <v>12</v>
          </cell>
          <cell r="KC7843">
            <v>20</v>
          </cell>
        </row>
        <row r="7844">
          <cell r="A7844" t="str">
            <v>X0052</v>
          </cell>
          <cell r="KA7844">
            <v>250</v>
          </cell>
          <cell r="KB7844">
            <v>8</v>
          </cell>
          <cell r="KC7844">
            <v>15</v>
          </cell>
        </row>
        <row r="7845">
          <cell r="A7845" t="str">
            <v>X00516</v>
          </cell>
          <cell r="KA7845">
            <v>250</v>
          </cell>
          <cell r="KB7845">
            <v>12</v>
          </cell>
          <cell r="KC7845">
            <v>6</v>
          </cell>
        </row>
        <row r="7846">
          <cell r="A7846" t="str">
            <v>X00511</v>
          </cell>
          <cell r="KA7846">
            <v>250</v>
          </cell>
          <cell r="KB7846">
            <v>12</v>
          </cell>
          <cell r="KC7846">
            <v>20</v>
          </cell>
        </row>
        <row r="7847">
          <cell r="A7847" t="str">
            <v>X00513</v>
          </cell>
          <cell r="KA7847">
            <v>250</v>
          </cell>
          <cell r="KB7847">
            <v>12</v>
          </cell>
          <cell r="KC7847">
            <v>20</v>
          </cell>
        </row>
        <row r="7848">
          <cell r="A7848" t="str">
            <v>X00507</v>
          </cell>
          <cell r="KA7848">
            <v>250</v>
          </cell>
          <cell r="KB7848">
            <v>12</v>
          </cell>
          <cell r="KC7848">
            <v>20</v>
          </cell>
        </row>
        <row r="7849">
          <cell r="A7849" t="str">
            <v>X00508</v>
          </cell>
          <cell r="KA7849">
            <v>50</v>
          </cell>
          <cell r="KB7849">
            <v>80</v>
          </cell>
          <cell r="KC7849">
            <v>24</v>
          </cell>
        </row>
        <row r="7850">
          <cell r="A7850" t="str">
            <v>X00509</v>
          </cell>
          <cell r="KA7850">
            <v>100</v>
          </cell>
          <cell r="KB7850">
            <v>40</v>
          </cell>
          <cell r="KC7850">
            <v>24</v>
          </cell>
        </row>
        <row r="7851">
          <cell r="A7851" t="str">
            <v>X0051</v>
          </cell>
          <cell r="KA7851">
            <v>50</v>
          </cell>
          <cell r="KB7851">
            <v>80</v>
          </cell>
          <cell r="KC7851">
            <v>24</v>
          </cell>
        </row>
        <row r="7852">
          <cell r="A7852" t="str">
            <v>X01126</v>
          </cell>
          <cell r="KA7852">
            <v>250</v>
          </cell>
          <cell r="KB7852">
            <v>12</v>
          </cell>
          <cell r="KC7852">
            <v>20</v>
          </cell>
        </row>
        <row r="7853">
          <cell r="A7853" t="str">
            <v>X01127</v>
          </cell>
          <cell r="KA7853">
            <v>250</v>
          </cell>
          <cell r="KB7853">
            <v>12</v>
          </cell>
          <cell r="KC7853">
            <v>20</v>
          </cell>
        </row>
        <row r="7854">
          <cell r="A7854" t="str">
            <v>X01128</v>
          </cell>
          <cell r="KA7854">
            <v>250</v>
          </cell>
          <cell r="KB7854">
            <v>12</v>
          </cell>
          <cell r="KC7854">
            <v>20</v>
          </cell>
        </row>
        <row r="7855">
          <cell r="A7855" t="str">
            <v>X01129</v>
          </cell>
          <cell r="KA7855">
            <v>250</v>
          </cell>
          <cell r="KB7855">
            <v>12</v>
          </cell>
          <cell r="KC7855">
            <v>20</v>
          </cell>
        </row>
        <row r="7856">
          <cell r="A7856" t="str">
            <v>X01130</v>
          </cell>
          <cell r="KA7856">
            <v>250</v>
          </cell>
          <cell r="KB7856">
            <v>12</v>
          </cell>
          <cell r="KC7856">
            <v>20</v>
          </cell>
        </row>
        <row r="7857">
          <cell r="A7857" t="str">
            <v>X01131</v>
          </cell>
          <cell r="KA7857">
            <v>250</v>
          </cell>
          <cell r="KB7857">
            <v>12</v>
          </cell>
          <cell r="KC7857">
            <v>20</v>
          </cell>
        </row>
        <row r="7858">
          <cell r="A7858" t="str">
            <v>X01182</v>
          </cell>
          <cell r="KA7858">
            <v>250</v>
          </cell>
          <cell r="KB7858">
            <v>12</v>
          </cell>
          <cell r="KC7858">
            <v>20</v>
          </cell>
        </row>
        <row r="7859">
          <cell r="A7859" t="str">
            <v>X01191</v>
          </cell>
          <cell r="KA7859">
            <v>50</v>
          </cell>
          <cell r="KB7859">
            <v>24</v>
          </cell>
          <cell r="KC7859">
            <v>24</v>
          </cell>
        </row>
        <row r="7860">
          <cell r="A7860" t="str">
            <v>X01192</v>
          </cell>
          <cell r="KA7860">
            <v>50</v>
          </cell>
          <cell r="KB7860">
            <v>18</v>
          </cell>
          <cell r="KC7860">
            <v>24</v>
          </cell>
        </row>
        <row r="7861">
          <cell r="A7861" t="str">
            <v>X01193</v>
          </cell>
          <cell r="KA7861">
            <v>250</v>
          </cell>
          <cell r="KB7861">
            <v>12</v>
          </cell>
          <cell r="KC7861">
            <v>20</v>
          </cell>
        </row>
        <row r="7862">
          <cell r="A7862" t="str">
            <v>X01224</v>
          </cell>
          <cell r="KA7862">
            <v>250</v>
          </cell>
          <cell r="KB7862">
            <v>8</v>
          </cell>
          <cell r="KC7862">
            <v>3</v>
          </cell>
        </row>
        <row r="7863">
          <cell r="A7863" t="str">
            <v>X01228</v>
          </cell>
          <cell r="KA7863">
            <v>250</v>
          </cell>
          <cell r="KB7863">
            <v>8</v>
          </cell>
          <cell r="KC7863">
            <v>12</v>
          </cell>
        </row>
        <row r="7864">
          <cell r="A7864" t="str">
            <v>X01236</v>
          </cell>
          <cell r="KA7864">
            <v>50</v>
          </cell>
          <cell r="KB7864">
            <v>24</v>
          </cell>
          <cell r="KC7864">
            <v>24</v>
          </cell>
        </row>
        <row r="7865">
          <cell r="A7865" t="str">
            <v>X01260</v>
          </cell>
          <cell r="KA7865">
            <v>50</v>
          </cell>
          <cell r="KB7865">
            <v>80</v>
          </cell>
          <cell r="KC7865">
            <v>24</v>
          </cell>
        </row>
        <row r="7866">
          <cell r="A7866" t="str">
            <v>X01278</v>
          </cell>
          <cell r="KA7866">
            <v>50</v>
          </cell>
          <cell r="KB7866">
            <v>80</v>
          </cell>
          <cell r="KC7866">
            <v>24</v>
          </cell>
        </row>
        <row r="7867">
          <cell r="A7867" t="str">
            <v>X01279</v>
          </cell>
          <cell r="KA7867">
            <v>50</v>
          </cell>
          <cell r="KB7867">
            <v>24</v>
          </cell>
          <cell r="KC7867">
            <v>24</v>
          </cell>
        </row>
        <row r="7868">
          <cell r="A7868" t="str">
            <v>X01280</v>
          </cell>
          <cell r="KA7868">
            <v>100</v>
          </cell>
          <cell r="KB7868">
            <v>40</v>
          </cell>
          <cell r="KC7868">
            <v>24</v>
          </cell>
        </row>
        <row r="7869">
          <cell r="A7869" t="str">
            <v>X01284</v>
          </cell>
          <cell r="KA7869">
            <v>250</v>
          </cell>
          <cell r="KB7869">
            <v>12</v>
          </cell>
          <cell r="KC7869">
            <v>20</v>
          </cell>
        </row>
        <row r="7870">
          <cell r="A7870" t="str">
            <v>X01289</v>
          </cell>
          <cell r="KA7870">
            <v>50</v>
          </cell>
          <cell r="KB7870">
            <v>18</v>
          </cell>
          <cell r="KC7870">
            <v>24</v>
          </cell>
        </row>
        <row r="7871">
          <cell r="A7871" t="str">
            <v>X01291</v>
          </cell>
          <cell r="KA7871">
            <v>250</v>
          </cell>
          <cell r="KB7871">
            <v>12</v>
          </cell>
          <cell r="KC7871">
            <v>20</v>
          </cell>
        </row>
        <row r="7872">
          <cell r="A7872" t="str">
            <v>X01303</v>
          </cell>
          <cell r="KA7872">
            <v>100</v>
          </cell>
          <cell r="KB7872">
            <v>40</v>
          </cell>
          <cell r="KC7872">
            <v>24</v>
          </cell>
        </row>
        <row r="7873">
          <cell r="A7873" t="str">
            <v>X01304</v>
          </cell>
          <cell r="KA7873">
            <v>250</v>
          </cell>
          <cell r="KB7873">
            <v>8</v>
          </cell>
          <cell r="KC7873">
            <v>15</v>
          </cell>
        </row>
        <row r="7874">
          <cell r="A7874" t="str">
            <v>X01311</v>
          </cell>
          <cell r="KA7874">
            <v>250</v>
          </cell>
          <cell r="KB7874">
            <v>8</v>
          </cell>
          <cell r="KC7874">
            <v>15</v>
          </cell>
        </row>
        <row r="7875">
          <cell r="A7875" t="str">
            <v>X01318</v>
          </cell>
          <cell r="KA7875">
            <v>50</v>
          </cell>
          <cell r="KB7875">
            <v>80</v>
          </cell>
          <cell r="KC7875">
            <v>24</v>
          </cell>
        </row>
        <row r="7876">
          <cell r="A7876" t="str">
            <v>X01319</v>
          </cell>
          <cell r="KA7876">
            <v>200</v>
          </cell>
          <cell r="KB7876">
            <v>15</v>
          </cell>
          <cell r="KC7876">
            <v>20</v>
          </cell>
        </row>
        <row r="7877">
          <cell r="A7877" t="str">
            <v>X01320</v>
          </cell>
          <cell r="KA7877">
            <v>50</v>
          </cell>
          <cell r="KB7877">
            <v>24</v>
          </cell>
          <cell r="KC7877">
            <v>24</v>
          </cell>
        </row>
        <row r="7878">
          <cell r="A7878" t="str">
            <v>X01321</v>
          </cell>
          <cell r="KA7878">
            <v>250</v>
          </cell>
          <cell r="KB7878">
            <v>12</v>
          </cell>
          <cell r="KC7878">
            <v>20</v>
          </cell>
        </row>
        <row r="7879">
          <cell r="A7879" t="str">
            <v>X01322</v>
          </cell>
          <cell r="KA7879">
            <v>50</v>
          </cell>
          <cell r="KB7879">
            <v>24</v>
          </cell>
          <cell r="KC7879">
            <v>24</v>
          </cell>
        </row>
        <row r="7880">
          <cell r="A7880" t="str">
            <v>X01323</v>
          </cell>
          <cell r="KA7880">
            <v>200</v>
          </cell>
          <cell r="KB7880">
            <v>15</v>
          </cell>
          <cell r="KC7880">
            <v>20</v>
          </cell>
        </row>
        <row r="7881">
          <cell r="A7881" t="str">
            <v>X01324</v>
          </cell>
          <cell r="KA7881">
            <v>100</v>
          </cell>
          <cell r="KB7881">
            <v>30</v>
          </cell>
          <cell r="KC7881">
            <v>30</v>
          </cell>
        </row>
        <row r="7882">
          <cell r="A7882" t="str">
            <v>X01328</v>
          </cell>
          <cell r="KA7882">
            <v>250</v>
          </cell>
          <cell r="KB7882">
            <v>8</v>
          </cell>
          <cell r="KC7882">
            <v>15</v>
          </cell>
        </row>
        <row r="7883">
          <cell r="A7883" t="str">
            <v>X01352</v>
          </cell>
          <cell r="KA7883">
            <v>250</v>
          </cell>
          <cell r="KB7883">
            <v>12</v>
          </cell>
          <cell r="KC7883">
            <v>20</v>
          </cell>
        </row>
        <row r="7884">
          <cell r="A7884" t="str">
            <v>P2382</v>
          </cell>
          <cell r="KA7884">
            <v>250</v>
          </cell>
          <cell r="KB7884">
            <v>12</v>
          </cell>
          <cell r="KC7884">
            <v>20</v>
          </cell>
        </row>
        <row r="7885">
          <cell r="A7885" t="str">
            <v>M00006</v>
          </cell>
          <cell r="KA7885">
            <v>1</v>
          </cell>
          <cell r="KB7885">
            <v>12</v>
          </cell>
          <cell r="KC7885">
            <v>20</v>
          </cell>
        </row>
        <row r="7886">
          <cell r="A7886" t="str">
            <v>M00007</v>
          </cell>
          <cell r="KA7886">
            <v>250</v>
          </cell>
          <cell r="KB7886">
            <v>12</v>
          </cell>
          <cell r="KC7886">
            <v>1730</v>
          </cell>
        </row>
        <row r="7887">
          <cell r="A7887" t="str">
            <v>M00011</v>
          </cell>
          <cell r="KA7887">
            <v>250</v>
          </cell>
          <cell r="KB7887">
            <v>12</v>
          </cell>
          <cell r="KC7887">
            <v>2700</v>
          </cell>
        </row>
        <row r="7888">
          <cell r="A7888" t="str">
            <v>M00012</v>
          </cell>
          <cell r="KA7888">
            <v>200</v>
          </cell>
          <cell r="KB7888">
            <v>15</v>
          </cell>
          <cell r="KC7888">
            <v>20</v>
          </cell>
        </row>
        <row r="7889">
          <cell r="A7889" t="str">
            <v>M00013</v>
          </cell>
          <cell r="KA7889">
            <v>50</v>
          </cell>
          <cell r="KB7889">
            <v>18</v>
          </cell>
          <cell r="KC7889">
            <v>24</v>
          </cell>
        </row>
        <row r="7890">
          <cell r="A7890" t="str">
            <v>M00049</v>
          </cell>
          <cell r="KA7890">
            <v>250</v>
          </cell>
          <cell r="KB7890">
            <v>12</v>
          </cell>
          <cell r="KC7890">
            <v>20</v>
          </cell>
        </row>
        <row r="7891">
          <cell r="A7891" t="str">
            <v>M00053</v>
          </cell>
          <cell r="KA7891">
            <v>100</v>
          </cell>
          <cell r="KB7891">
            <v>30</v>
          </cell>
          <cell r="KC7891">
            <v>16</v>
          </cell>
        </row>
        <row r="7892">
          <cell r="A7892" t="str">
            <v>M00070</v>
          </cell>
          <cell r="KA7892">
            <v>250</v>
          </cell>
          <cell r="KB7892">
            <v>12</v>
          </cell>
          <cell r="KC7892">
            <v>20</v>
          </cell>
        </row>
        <row r="7893">
          <cell r="A7893" t="str">
            <v>M00080</v>
          </cell>
          <cell r="KA7893">
            <v>50</v>
          </cell>
          <cell r="KB7893">
            <v>24</v>
          </cell>
          <cell r="KC7893">
            <v>24</v>
          </cell>
        </row>
        <row r="7894">
          <cell r="A7894" t="str">
            <v>M00081</v>
          </cell>
          <cell r="KA7894">
            <v>50</v>
          </cell>
          <cell r="KB7894">
            <v>24</v>
          </cell>
          <cell r="KC7894">
            <v>24</v>
          </cell>
        </row>
        <row r="7895">
          <cell r="A7895" t="str">
            <v>M00082</v>
          </cell>
          <cell r="KA7895">
            <v>50</v>
          </cell>
          <cell r="KB7895">
            <v>80</v>
          </cell>
          <cell r="KC7895">
            <v>24</v>
          </cell>
        </row>
        <row r="7896">
          <cell r="A7896" t="str">
            <v>M00379</v>
          </cell>
          <cell r="KA7896">
            <v>250</v>
          </cell>
          <cell r="KB7896">
            <v>8</v>
          </cell>
          <cell r="KC7896">
            <v>15</v>
          </cell>
        </row>
        <row r="7897">
          <cell r="A7897" t="str">
            <v>M00373</v>
          </cell>
          <cell r="KA7897">
            <v>250</v>
          </cell>
          <cell r="KB7897">
            <v>12</v>
          </cell>
          <cell r="KC7897">
            <v>20</v>
          </cell>
        </row>
        <row r="7898">
          <cell r="A7898" t="str">
            <v>M00346</v>
          </cell>
          <cell r="KA7898">
            <v>250</v>
          </cell>
          <cell r="KB7898">
            <v>8</v>
          </cell>
          <cell r="KC7898">
            <v>9</v>
          </cell>
        </row>
        <row r="7899">
          <cell r="A7899" t="str">
            <v>M00001</v>
          </cell>
          <cell r="KA7899">
            <v>50</v>
          </cell>
          <cell r="KB7899">
            <v>60</v>
          </cell>
          <cell r="KC7899">
            <v>85</v>
          </cell>
        </row>
        <row r="7900">
          <cell r="A7900" t="str">
            <v>M00004</v>
          </cell>
          <cell r="KA7900">
            <v>250</v>
          </cell>
          <cell r="KB7900">
            <v>12</v>
          </cell>
          <cell r="KC7900">
            <v>550</v>
          </cell>
        </row>
        <row r="7901">
          <cell r="A7901" t="str">
            <v>M00245</v>
          </cell>
          <cell r="KA7901">
            <v>250</v>
          </cell>
          <cell r="KB7901">
            <v>12</v>
          </cell>
          <cell r="KC7901">
            <v>20</v>
          </cell>
        </row>
        <row r="7902">
          <cell r="A7902" t="str">
            <v>M00348</v>
          </cell>
          <cell r="KA7902">
            <v>250</v>
          </cell>
          <cell r="KB7902">
            <v>12</v>
          </cell>
          <cell r="KC7902">
            <v>20</v>
          </cell>
        </row>
        <row r="7903">
          <cell r="A7903" t="str">
            <v>M00349</v>
          </cell>
          <cell r="KA7903">
            <v>100</v>
          </cell>
          <cell r="KB7903">
            <v>30</v>
          </cell>
          <cell r="KC7903">
            <v>30</v>
          </cell>
        </row>
        <row r="7904">
          <cell r="A7904" t="str">
            <v>M00353</v>
          </cell>
          <cell r="KA7904">
            <v>200</v>
          </cell>
          <cell r="KB7904">
            <v>15</v>
          </cell>
          <cell r="KC7904">
            <v>16</v>
          </cell>
        </row>
        <row r="7905">
          <cell r="A7905" t="str">
            <v>M00354</v>
          </cell>
          <cell r="KA7905">
            <v>50</v>
          </cell>
          <cell r="KB7905">
            <v>80</v>
          </cell>
          <cell r="KC7905">
            <v>24</v>
          </cell>
        </row>
        <row r="7906">
          <cell r="A7906" t="str">
            <v>M00355</v>
          </cell>
          <cell r="KA7906">
            <v>250</v>
          </cell>
          <cell r="KB7906">
            <v>12</v>
          </cell>
          <cell r="KC7906">
            <v>20</v>
          </cell>
        </row>
        <row r="7907">
          <cell r="A7907" t="str">
            <v>M00356</v>
          </cell>
          <cell r="KA7907">
            <v>250</v>
          </cell>
          <cell r="KB7907">
            <v>12</v>
          </cell>
          <cell r="KC7907">
            <v>20</v>
          </cell>
        </row>
        <row r="7908">
          <cell r="A7908" t="str">
            <v>M00357</v>
          </cell>
          <cell r="KA7908">
            <v>250</v>
          </cell>
          <cell r="KB7908">
            <v>12</v>
          </cell>
          <cell r="KC7908">
            <v>20</v>
          </cell>
        </row>
        <row r="7909">
          <cell r="A7909" t="str">
            <v>M00358</v>
          </cell>
          <cell r="KA7909">
            <v>50</v>
          </cell>
          <cell r="KB7909">
            <v>18</v>
          </cell>
          <cell r="KC7909">
            <v>24</v>
          </cell>
        </row>
        <row r="7910">
          <cell r="A7910" t="str">
            <v>M00359</v>
          </cell>
          <cell r="KA7910">
            <v>250</v>
          </cell>
          <cell r="KB7910">
            <v>8</v>
          </cell>
          <cell r="KC7910">
            <v>15</v>
          </cell>
        </row>
        <row r="7911">
          <cell r="A7911" t="str">
            <v>M00360</v>
          </cell>
          <cell r="KA7911">
            <v>50</v>
          </cell>
          <cell r="KB7911">
            <v>18</v>
          </cell>
          <cell r="KC7911">
            <v>24</v>
          </cell>
        </row>
        <row r="7912">
          <cell r="A7912" t="str">
            <v>M00361</v>
          </cell>
          <cell r="KA7912">
            <v>250</v>
          </cell>
          <cell r="KB7912">
            <v>12</v>
          </cell>
          <cell r="KC7912">
            <v>20</v>
          </cell>
        </row>
        <row r="7913">
          <cell r="A7913" t="str">
            <v>M00362</v>
          </cell>
          <cell r="KA7913">
            <v>250</v>
          </cell>
          <cell r="KB7913">
            <v>12</v>
          </cell>
          <cell r="KC7913">
            <v>20</v>
          </cell>
        </row>
        <row r="7914">
          <cell r="A7914" t="str">
            <v>M00363</v>
          </cell>
          <cell r="KA7914">
            <v>250</v>
          </cell>
          <cell r="KB7914">
            <v>12</v>
          </cell>
          <cell r="KC7914">
            <v>20</v>
          </cell>
        </row>
        <row r="7915">
          <cell r="A7915" t="str">
            <v>M00364</v>
          </cell>
          <cell r="KA7915">
            <v>250</v>
          </cell>
          <cell r="KB7915">
            <v>12</v>
          </cell>
          <cell r="KC7915">
            <v>20</v>
          </cell>
        </row>
        <row r="7916">
          <cell r="A7916" t="str">
            <v>M00365</v>
          </cell>
          <cell r="KA7916">
            <v>250</v>
          </cell>
          <cell r="KB7916">
            <v>12</v>
          </cell>
          <cell r="KC7916">
            <v>20</v>
          </cell>
        </row>
        <row r="7917">
          <cell r="A7917" t="str">
            <v>M00342</v>
          </cell>
          <cell r="KA7917">
            <v>250</v>
          </cell>
          <cell r="KB7917">
            <v>12</v>
          </cell>
          <cell r="KC7917">
            <v>20</v>
          </cell>
        </row>
        <row r="7918">
          <cell r="A7918" t="str">
            <v>M00343</v>
          </cell>
          <cell r="KA7918">
            <v>250</v>
          </cell>
          <cell r="KB7918">
            <v>12</v>
          </cell>
          <cell r="KC7918">
            <v>20</v>
          </cell>
        </row>
        <row r="7919">
          <cell r="A7919" t="str">
            <v>M00233</v>
          </cell>
          <cell r="KA7919">
            <v>250</v>
          </cell>
          <cell r="KB7919">
            <v>12</v>
          </cell>
          <cell r="KC7919">
            <v>20</v>
          </cell>
        </row>
        <row r="7920">
          <cell r="A7920" t="str">
            <v>M00234</v>
          </cell>
          <cell r="KA7920">
            <v>250</v>
          </cell>
          <cell r="KB7920">
            <v>12</v>
          </cell>
          <cell r="KC7920">
            <v>20</v>
          </cell>
        </row>
        <row r="7921">
          <cell r="A7921" t="str">
            <v>M00258</v>
          </cell>
          <cell r="KA7921">
            <v>250</v>
          </cell>
          <cell r="KB7921">
            <v>8</v>
          </cell>
          <cell r="KC7921">
            <v>15</v>
          </cell>
        </row>
        <row r="7922">
          <cell r="A7922" t="str">
            <v>M00259</v>
          </cell>
          <cell r="KA7922">
            <v>250</v>
          </cell>
          <cell r="KB7922">
            <v>12</v>
          </cell>
          <cell r="KC7922">
            <v>320</v>
          </cell>
        </row>
        <row r="7923">
          <cell r="A7923" t="str">
            <v>M00262</v>
          </cell>
          <cell r="KA7923">
            <v>250</v>
          </cell>
          <cell r="KB7923">
            <v>12</v>
          </cell>
          <cell r="KC7923">
            <v>440</v>
          </cell>
        </row>
        <row r="7924">
          <cell r="A7924" t="str">
            <v>M00263</v>
          </cell>
          <cell r="KA7924">
            <v>250</v>
          </cell>
          <cell r="KB7924">
            <v>12</v>
          </cell>
          <cell r="KC7924">
            <v>2000</v>
          </cell>
        </row>
        <row r="7925">
          <cell r="A7925" t="str">
            <v>M00264</v>
          </cell>
          <cell r="KA7925">
            <v>250</v>
          </cell>
          <cell r="KB7925">
            <v>12</v>
          </cell>
          <cell r="KC7925">
            <v>400</v>
          </cell>
        </row>
        <row r="7926">
          <cell r="A7926" t="str">
            <v>M00265</v>
          </cell>
          <cell r="KA7926">
            <v>250</v>
          </cell>
          <cell r="KB7926">
            <v>12</v>
          </cell>
          <cell r="KC7926">
            <v>250</v>
          </cell>
        </row>
        <row r="7927">
          <cell r="A7927" t="str">
            <v>M00266</v>
          </cell>
          <cell r="KA7927">
            <v>250</v>
          </cell>
          <cell r="KB7927">
            <v>12</v>
          </cell>
          <cell r="KC7927">
            <v>280</v>
          </cell>
        </row>
        <row r="7928">
          <cell r="A7928" t="str">
            <v>M00269</v>
          </cell>
          <cell r="KA7928">
            <v>250</v>
          </cell>
          <cell r="KB7928">
            <v>12</v>
          </cell>
          <cell r="KC7928">
            <v>220</v>
          </cell>
        </row>
        <row r="7929">
          <cell r="A7929" t="str">
            <v>M00271</v>
          </cell>
          <cell r="KA7929">
            <v>250</v>
          </cell>
          <cell r="KB7929">
            <v>12</v>
          </cell>
          <cell r="KC7929">
            <v>560</v>
          </cell>
        </row>
        <row r="7930">
          <cell r="A7930" t="str">
            <v>M00272</v>
          </cell>
          <cell r="KA7930">
            <v>250</v>
          </cell>
          <cell r="KB7930">
            <v>12</v>
          </cell>
          <cell r="KC7930">
            <v>360</v>
          </cell>
        </row>
        <row r="7931">
          <cell r="A7931" t="str">
            <v>M00159</v>
          </cell>
          <cell r="KA7931">
            <v>250</v>
          </cell>
          <cell r="KB7931">
            <v>6</v>
          </cell>
          <cell r="KC7931">
            <v>1300</v>
          </cell>
        </row>
        <row r="7932">
          <cell r="A7932" t="str">
            <v>M00160</v>
          </cell>
          <cell r="KA7932">
            <v>250</v>
          </cell>
          <cell r="KB7932">
            <v>12</v>
          </cell>
          <cell r="KC7932">
            <v>400</v>
          </cell>
        </row>
        <row r="7933">
          <cell r="A7933" t="str">
            <v>M00161</v>
          </cell>
          <cell r="KA7933">
            <v>250</v>
          </cell>
          <cell r="KB7933">
            <v>12</v>
          </cell>
          <cell r="KC7933">
            <v>440</v>
          </cell>
        </row>
        <row r="7934">
          <cell r="A7934" t="str">
            <v>M00162</v>
          </cell>
          <cell r="KA7934">
            <v>250</v>
          </cell>
          <cell r="KB7934">
            <v>12</v>
          </cell>
          <cell r="KC7934">
            <v>450</v>
          </cell>
        </row>
        <row r="7935">
          <cell r="A7935" t="str">
            <v>M00163</v>
          </cell>
          <cell r="KA7935">
            <v>50</v>
          </cell>
          <cell r="KB7935">
            <v>60</v>
          </cell>
          <cell r="KC7935">
            <v>440</v>
          </cell>
        </row>
        <row r="7936">
          <cell r="A7936" t="str">
            <v>M00164</v>
          </cell>
          <cell r="KA7936">
            <v>50</v>
          </cell>
          <cell r="KB7936">
            <v>80</v>
          </cell>
          <cell r="KC7936">
            <v>24</v>
          </cell>
        </row>
        <row r="7937">
          <cell r="A7937" t="str">
            <v>M00165</v>
          </cell>
          <cell r="KA7937">
            <v>100</v>
          </cell>
          <cell r="KB7937">
            <v>30</v>
          </cell>
          <cell r="KC7937">
            <v>225</v>
          </cell>
        </row>
        <row r="7938">
          <cell r="A7938" t="str">
            <v>M00166</v>
          </cell>
          <cell r="KA7938">
            <v>250</v>
          </cell>
          <cell r="KB7938">
            <v>12</v>
          </cell>
          <cell r="KC7938">
            <v>440</v>
          </cell>
        </row>
        <row r="7939">
          <cell r="A7939" t="str">
            <v>M00167</v>
          </cell>
          <cell r="KA7939">
            <v>50</v>
          </cell>
          <cell r="KB7939">
            <v>80</v>
          </cell>
          <cell r="KC7939">
            <v>220</v>
          </cell>
        </row>
        <row r="7940">
          <cell r="A7940" t="str">
            <v>M00168</v>
          </cell>
          <cell r="KA7940">
            <v>250</v>
          </cell>
          <cell r="KB7940">
            <v>12</v>
          </cell>
          <cell r="KC7940">
            <v>160</v>
          </cell>
        </row>
        <row r="7941">
          <cell r="A7941" t="str">
            <v>M00169</v>
          </cell>
          <cell r="KA7941">
            <v>250</v>
          </cell>
          <cell r="KB7941">
            <v>12</v>
          </cell>
          <cell r="KC7941">
            <v>200</v>
          </cell>
        </row>
        <row r="7942">
          <cell r="A7942" t="str">
            <v>M00170</v>
          </cell>
          <cell r="KA7942">
            <v>250</v>
          </cell>
          <cell r="KB7942">
            <v>12</v>
          </cell>
          <cell r="KC7942">
            <v>150</v>
          </cell>
        </row>
        <row r="7943">
          <cell r="A7943" t="str">
            <v>M00171</v>
          </cell>
          <cell r="KA7943">
            <v>250</v>
          </cell>
          <cell r="KB7943">
            <v>8</v>
          </cell>
          <cell r="KC7943">
            <v>160</v>
          </cell>
        </row>
        <row r="7944">
          <cell r="A7944" t="str">
            <v>M00172</v>
          </cell>
          <cell r="KA7944">
            <v>50</v>
          </cell>
          <cell r="KB7944">
            <v>24</v>
          </cell>
          <cell r="KC7944">
            <v>100</v>
          </cell>
        </row>
        <row r="7945">
          <cell r="A7945" t="str">
            <v>M00173</v>
          </cell>
          <cell r="KA7945">
            <v>100</v>
          </cell>
          <cell r="KB7945">
            <v>30</v>
          </cell>
          <cell r="KC7945">
            <v>400</v>
          </cell>
        </row>
        <row r="7946">
          <cell r="A7946" t="str">
            <v>M00174</v>
          </cell>
          <cell r="KA7946">
            <v>250</v>
          </cell>
          <cell r="KB7946">
            <v>12</v>
          </cell>
          <cell r="KC7946">
            <v>400</v>
          </cell>
        </row>
        <row r="7947">
          <cell r="A7947" t="str">
            <v>M00175</v>
          </cell>
          <cell r="KA7947">
            <v>250</v>
          </cell>
          <cell r="KB7947">
            <v>12</v>
          </cell>
          <cell r="KC7947">
            <v>320</v>
          </cell>
        </row>
        <row r="7948">
          <cell r="A7948" t="str">
            <v>M00177</v>
          </cell>
          <cell r="KA7948">
            <v>50</v>
          </cell>
          <cell r="KB7948">
            <v>18</v>
          </cell>
          <cell r="KC7948">
            <v>400</v>
          </cell>
        </row>
        <row r="7949">
          <cell r="A7949" t="str">
            <v>M00178</v>
          </cell>
          <cell r="KA7949">
            <v>50</v>
          </cell>
          <cell r="KB7949">
            <v>80</v>
          </cell>
          <cell r="KC7949">
            <v>400</v>
          </cell>
        </row>
        <row r="7950">
          <cell r="A7950" t="str">
            <v>M00179</v>
          </cell>
          <cell r="KA7950">
            <v>250</v>
          </cell>
          <cell r="KB7950">
            <v>12</v>
          </cell>
          <cell r="KC7950">
            <v>400</v>
          </cell>
        </row>
        <row r="7951">
          <cell r="A7951" t="str">
            <v>M00181</v>
          </cell>
          <cell r="KA7951">
            <v>250</v>
          </cell>
          <cell r="KB7951">
            <v>12</v>
          </cell>
          <cell r="KC7951">
            <v>400</v>
          </cell>
        </row>
        <row r="7952">
          <cell r="A7952" t="str">
            <v>M00182</v>
          </cell>
          <cell r="KA7952">
            <v>50</v>
          </cell>
          <cell r="KB7952">
            <v>80</v>
          </cell>
          <cell r="KC7952">
            <v>400</v>
          </cell>
        </row>
        <row r="7953">
          <cell r="A7953" t="str">
            <v>M00183</v>
          </cell>
          <cell r="KA7953">
            <v>50</v>
          </cell>
          <cell r="KB7953">
            <v>80</v>
          </cell>
          <cell r="KC7953">
            <v>24</v>
          </cell>
        </row>
        <row r="7954">
          <cell r="A7954" t="str">
            <v>M00186</v>
          </cell>
          <cell r="KA7954">
            <v>200</v>
          </cell>
          <cell r="KB7954">
            <v>15</v>
          </cell>
          <cell r="KC7954">
            <v>20</v>
          </cell>
        </row>
        <row r="7955">
          <cell r="A7955" t="str">
            <v>M00191</v>
          </cell>
          <cell r="KA7955">
            <v>250</v>
          </cell>
          <cell r="KB7955">
            <v>12</v>
          </cell>
          <cell r="KC7955">
            <v>20</v>
          </cell>
        </row>
        <row r="7956">
          <cell r="A7956" t="str">
            <v>M00193</v>
          </cell>
          <cell r="KA7956">
            <v>250</v>
          </cell>
          <cell r="KB7956">
            <v>12</v>
          </cell>
          <cell r="KC7956">
            <v>500</v>
          </cell>
        </row>
        <row r="7957">
          <cell r="A7957" t="str">
            <v>M00198</v>
          </cell>
          <cell r="KA7957">
            <v>250</v>
          </cell>
          <cell r="KB7957">
            <v>12</v>
          </cell>
          <cell r="KC7957">
            <v>500</v>
          </cell>
        </row>
        <row r="7958">
          <cell r="A7958" t="str">
            <v>M00199</v>
          </cell>
          <cell r="KA7958">
            <v>50</v>
          </cell>
          <cell r="KB7958">
            <v>18</v>
          </cell>
          <cell r="KC7958">
            <v>24</v>
          </cell>
        </row>
        <row r="7959">
          <cell r="A7959" t="str">
            <v>M00201</v>
          </cell>
          <cell r="KA7959">
            <v>100</v>
          </cell>
          <cell r="KB7959">
            <v>40</v>
          </cell>
          <cell r="KC7959">
            <v>30</v>
          </cell>
        </row>
        <row r="7960">
          <cell r="A7960" t="str">
            <v>M00202</v>
          </cell>
          <cell r="KA7960">
            <v>250</v>
          </cell>
          <cell r="KB7960">
            <v>12</v>
          </cell>
          <cell r="KC7960">
            <v>20</v>
          </cell>
        </row>
        <row r="7961">
          <cell r="A7961" t="str">
            <v>M00203</v>
          </cell>
          <cell r="KA7961">
            <v>50</v>
          </cell>
          <cell r="KB7961">
            <v>80</v>
          </cell>
          <cell r="KC7961">
            <v>3000</v>
          </cell>
        </row>
        <row r="7962">
          <cell r="A7962" t="str">
            <v>M00204</v>
          </cell>
          <cell r="KA7962">
            <v>250</v>
          </cell>
          <cell r="KB7962">
            <v>12</v>
          </cell>
          <cell r="KC7962">
            <v>20</v>
          </cell>
        </row>
        <row r="7963">
          <cell r="A7963" t="str">
            <v>M00206</v>
          </cell>
          <cell r="KA7963">
            <v>250</v>
          </cell>
          <cell r="KB7963">
            <v>12</v>
          </cell>
          <cell r="KC7963">
            <v>2400</v>
          </cell>
        </row>
        <row r="7964">
          <cell r="A7964" t="str">
            <v>M00208</v>
          </cell>
          <cell r="KA7964">
            <v>250</v>
          </cell>
          <cell r="KB7964">
            <v>12</v>
          </cell>
          <cell r="KC7964">
            <v>20</v>
          </cell>
        </row>
        <row r="7965">
          <cell r="A7965" t="str">
            <v>M00209</v>
          </cell>
          <cell r="KA7965">
            <v>250</v>
          </cell>
          <cell r="KB7965">
            <v>12</v>
          </cell>
          <cell r="KC7965">
            <v>20</v>
          </cell>
        </row>
        <row r="7966">
          <cell r="A7966" t="str">
            <v>M00211</v>
          </cell>
          <cell r="KA7966">
            <v>250</v>
          </cell>
          <cell r="KB7966">
            <v>6</v>
          </cell>
          <cell r="KC7966">
            <v>288</v>
          </cell>
        </row>
        <row r="7967">
          <cell r="A7967" t="str">
            <v>M00212</v>
          </cell>
          <cell r="KA7967">
            <v>250</v>
          </cell>
          <cell r="KB7967">
            <v>12</v>
          </cell>
          <cell r="KC7967">
            <v>100</v>
          </cell>
        </row>
        <row r="7968">
          <cell r="A7968" t="str">
            <v>M00065</v>
          </cell>
          <cell r="KA7968">
            <v>250</v>
          </cell>
          <cell r="KB7968">
            <v>12</v>
          </cell>
          <cell r="KC7968">
            <v>20</v>
          </cell>
        </row>
        <row r="7969">
          <cell r="A7969" t="str">
            <v>M00066</v>
          </cell>
          <cell r="KA7969">
            <v>50</v>
          </cell>
          <cell r="KB7969">
            <v>60</v>
          </cell>
          <cell r="KC7969">
            <v>12</v>
          </cell>
        </row>
        <row r="7970">
          <cell r="A7970" t="str">
            <v>M00138</v>
          </cell>
          <cell r="KA7970">
            <v>250</v>
          </cell>
          <cell r="KB7970">
            <v>12</v>
          </cell>
          <cell r="KC7970">
            <v>20</v>
          </cell>
        </row>
        <row r="7971">
          <cell r="A7971" t="str">
            <v>M00221</v>
          </cell>
          <cell r="KA7971">
            <v>250</v>
          </cell>
          <cell r="KB7971">
            <v>12</v>
          </cell>
          <cell r="KC7971">
            <v>20</v>
          </cell>
        </row>
        <row r="7972">
          <cell r="A7972" t="str">
            <v>M00392</v>
          </cell>
          <cell r="KA7972">
            <v>250</v>
          </cell>
          <cell r="KB7972">
            <v>12</v>
          </cell>
          <cell r="KC7972">
            <v>20</v>
          </cell>
        </row>
        <row r="7973">
          <cell r="A7973" t="str">
            <v>M00397</v>
          </cell>
          <cell r="KA7973">
            <v>250</v>
          </cell>
          <cell r="KB7973">
            <v>12</v>
          </cell>
          <cell r="KC7973">
            <v>20</v>
          </cell>
        </row>
        <row r="7974">
          <cell r="A7974" t="str">
            <v>M00398</v>
          </cell>
          <cell r="KA7974">
            <v>200</v>
          </cell>
          <cell r="KB7974">
            <v>15</v>
          </cell>
          <cell r="KC7974">
            <v>20</v>
          </cell>
        </row>
        <row r="7975">
          <cell r="A7975" t="str">
            <v>M00402</v>
          </cell>
          <cell r="KA7975">
            <v>50</v>
          </cell>
          <cell r="KB7975">
            <v>80</v>
          </cell>
          <cell r="KC7975">
            <v>24</v>
          </cell>
        </row>
        <row r="7976">
          <cell r="A7976" t="str">
            <v>M00403</v>
          </cell>
          <cell r="KA7976">
            <v>250</v>
          </cell>
          <cell r="KB7976">
            <v>12</v>
          </cell>
          <cell r="KC7976">
            <v>20</v>
          </cell>
        </row>
        <row r="7977">
          <cell r="A7977" t="str">
            <v>M00404</v>
          </cell>
          <cell r="KA7977">
            <v>50</v>
          </cell>
          <cell r="KB7977">
            <v>80</v>
          </cell>
          <cell r="KC7977">
            <v>24</v>
          </cell>
        </row>
        <row r="7978">
          <cell r="A7978" t="str">
            <v>M00405</v>
          </cell>
          <cell r="KA7978">
            <v>250</v>
          </cell>
          <cell r="KB7978">
            <v>12</v>
          </cell>
          <cell r="KC7978">
            <v>20</v>
          </cell>
        </row>
        <row r="7979">
          <cell r="A7979" t="str">
            <v>M00406</v>
          </cell>
          <cell r="KA7979">
            <v>250</v>
          </cell>
          <cell r="KB7979">
            <v>6</v>
          </cell>
          <cell r="KC7979">
            <v>12</v>
          </cell>
        </row>
        <row r="7980">
          <cell r="A7980" t="str">
            <v>M00407</v>
          </cell>
          <cell r="KA7980">
            <v>100</v>
          </cell>
          <cell r="KB7980">
            <v>30</v>
          </cell>
          <cell r="KC7980">
            <v>400</v>
          </cell>
        </row>
        <row r="7981">
          <cell r="A7981" t="str">
            <v>M00408</v>
          </cell>
          <cell r="KA7981">
            <v>250</v>
          </cell>
          <cell r="KB7981">
            <v>8</v>
          </cell>
          <cell r="KC7981">
            <v>15</v>
          </cell>
        </row>
        <row r="7982">
          <cell r="A7982" t="str">
            <v>M00410</v>
          </cell>
          <cell r="KA7982">
            <v>50</v>
          </cell>
          <cell r="KB7982">
            <v>40</v>
          </cell>
          <cell r="KC7982">
            <v>100</v>
          </cell>
        </row>
        <row r="7983">
          <cell r="A7983" t="str">
            <v>M00412</v>
          </cell>
          <cell r="KA7983">
            <v>250</v>
          </cell>
          <cell r="KB7983">
            <v>12</v>
          </cell>
          <cell r="KC7983">
            <v>100</v>
          </cell>
        </row>
        <row r="7984">
          <cell r="A7984" t="str">
            <v>M00413</v>
          </cell>
          <cell r="KA7984">
            <v>250</v>
          </cell>
          <cell r="KB7984">
            <v>12</v>
          </cell>
          <cell r="KC7984">
            <v>100</v>
          </cell>
        </row>
        <row r="7985">
          <cell r="A7985" t="str">
            <v>M00414</v>
          </cell>
          <cell r="KA7985">
            <v>250</v>
          </cell>
          <cell r="KB7985">
            <v>12</v>
          </cell>
          <cell r="KC7985">
            <v>20</v>
          </cell>
        </row>
        <row r="7986">
          <cell r="A7986" t="str">
            <v>M00415</v>
          </cell>
          <cell r="KA7986">
            <v>50</v>
          </cell>
          <cell r="KB7986">
            <v>60</v>
          </cell>
          <cell r="KC7986">
            <v>12</v>
          </cell>
        </row>
        <row r="7987">
          <cell r="A7987" t="str">
            <v>M00416</v>
          </cell>
          <cell r="KA7987">
            <v>250</v>
          </cell>
          <cell r="KB7987">
            <v>12</v>
          </cell>
          <cell r="KC7987">
            <v>20</v>
          </cell>
        </row>
        <row r="7988">
          <cell r="A7988" t="str">
            <v>M00417</v>
          </cell>
          <cell r="KA7988">
            <v>50</v>
          </cell>
          <cell r="KB7988">
            <v>80</v>
          </cell>
          <cell r="KC7988">
            <v>24</v>
          </cell>
        </row>
        <row r="7989">
          <cell r="A7989" t="str">
            <v>M00418</v>
          </cell>
          <cell r="KA7989">
            <v>250</v>
          </cell>
          <cell r="KB7989">
            <v>12</v>
          </cell>
          <cell r="KC7989">
            <v>20</v>
          </cell>
        </row>
        <row r="7990">
          <cell r="A7990" t="str">
            <v>M00419</v>
          </cell>
          <cell r="KA7990">
            <v>50</v>
          </cell>
          <cell r="KB7990">
            <v>80</v>
          </cell>
          <cell r="KC7990">
            <v>24</v>
          </cell>
        </row>
        <row r="7991">
          <cell r="A7991" t="str">
            <v>M00421</v>
          </cell>
          <cell r="KA7991">
            <v>250</v>
          </cell>
          <cell r="KB7991">
            <v>12</v>
          </cell>
          <cell r="KC7991">
            <v>20</v>
          </cell>
        </row>
        <row r="7992">
          <cell r="A7992" t="str">
            <v>M00422</v>
          </cell>
          <cell r="KA7992">
            <v>250</v>
          </cell>
          <cell r="KB7992">
            <v>12</v>
          </cell>
          <cell r="KC7992">
            <v>20</v>
          </cell>
        </row>
        <row r="7993">
          <cell r="A7993" t="str">
            <v>M00425</v>
          </cell>
          <cell r="KA7993">
            <v>200</v>
          </cell>
          <cell r="KB7993">
            <v>15</v>
          </cell>
          <cell r="KC7993">
            <v>16</v>
          </cell>
        </row>
        <row r="7994">
          <cell r="A7994" t="str">
            <v>M00426</v>
          </cell>
          <cell r="KA7994">
            <v>250</v>
          </cell>
          <cell r="KB7994">
            <v>12</v>
          </cell>
          <cell r="KC7994">
            <v>20</v>
          </cell>
        </row>
        <row r="7995">
          <cell r="A7995" t="str">
            <v>M00427</v>
          </cell>
          <cell r="KA7995">
            <v>50</v>
          </cell>
          <cell r="KB7995">
            <v>80</v>
          </cell>
          <cell r="KC7995">
            <v>24</v>
          </cell>
        </row>
        <row r="7996">
          <cell r="A7996" t="str">
            <v>M00428</v>
          </cell>
          <cell r="KA7996">
            <v>250</v>
          </cell>
          <cell r="KB7996">
            <v>8</v>
          </cell>
          <cell r="KC7996">
            <v>15</v>
          </cell>
        </row>
        <row r="7997">
          <cell r="A7997" t="str">
            <v>M00429</v>
          </cell>
          <cell r="KA7997">
            <v>250</v>
          </cell>
          <cell r="KB7997">
            <v>12</v>
          </cell>
          <cell r="KC7997">
            <v>400</v>
          </cell>
        </row>
        <row r="7998">
          <cell r="A7998" t="str">
            <v>M00442</v>
          </cell>
          <cell r="KA7998">
            <v>100</v>
          </cell>
          <cell r="KB7998">
            <v>30</v>
          </cell>
          <cell r="KC7998">
            <v>320</v>
          </cell>
        </row>
        <row r="7999">
          <cell r="A7999" t="str">
            <v>M00446</v>
          </cell>
          <cell r="KA7999">
            <v>250</v>
          </cell>
          <cell r="KB7999">
            <v>12</v>
          </cell>
          <cell r="KC7999">
            <v>20</v>
          </cell>
        </row>
        <row r="8000">
          <cell r="A8000" t="str">
            <v>M00447</v>
          </cell>
          <cell r="KA8000">
            <v>50</v>
          </cell>
          <cell r="KB8000">
            <v>60</v>
          </cell>
          <cell r="KC8000">
            <v>320</v>
          </cell>
        </row>
        <row r="8001">
          <cell r="A8001" t="str">
            <v>M00448</v>
          </cell>
          <cell r="KA8001">
            <v>250</v>
          </cell>
          <cell r="KB8001">
            <v>12</v>
          </cell>
          <cell r="KC8001">
            <v>20</v>
          </cell>
        </row>
        <row r="8002">
          <cell r="A8002" t="str">
            <v>M00449</v>
          </cell>
          <cell r="KA8002">
            <v>250</v>
          </cell>
          <cell r="KB8002">
            <v>12</v>
          </cell>
          <cell r="KC8002">
            <v>320</v>
          </cell>
        </row>
        <row r="8003">
          <cell r="A8003" t="str">
            <v>M00450</v>
          </cell>
          <cell r="KA8003">
            <v>250</v>
          </cell>
          <cell r="KB8003">
            <v>8</v>
          </cell>
          <cell r="KC8003">
            <v>320</v>
          </cell>
        </row>
        <row r="8004">
          <cell r="A8004" t="str">
            <v>M00453</v>
          </cell>
          <cell r="KA8004">
            <v>250</v>
          </cell>
          <cell r="KB8004">
            <v>12</v>
          </cell>
          <cell r="KC8004">
            <v>320</v>
          </cell>
        </row>
        <row r="8005">
          <cell r="A8005" t="str">
            <v>M00455</v>
          </cell>
          <cell r="KA8005">
            <v>250</v>
          </cell>
          <cell r="KB8005">
            <v>12</v>
          </cell>
          <cell r="KC8005">
            <v>320</v>
          </cell>
        </row>
        <row r="8006">
          <cell r="A8006" t="str">
            <v>M00457</v>
          </cell>
          <cell r="KA8006">
            <v>250</v>
          </cell>
          <cell r="KB8006">
            <v>12</v>
          </cell>
          <cell r="KC8006">
            <v>20</v>
          </cell>
        </row>
        <row r="8007">
          <cell r="A8007" t="str">
            <v>M00458</v>
          </cell>
          <cell r="KA8007">
            <v>100</v>
          </cell>
          <cell r="KB8007">
            <v>30</v>
          </cell>
          <cell r="KC8007">
            <v>320</v>
          </cell>
        </row>
        <row r="8008">
          <cell r="A8008" t="str">
            <v>M00459</v>
          </cell>
          <cell r="KA8008">
            <v>250</v>
          </cell>
          <cell r="KB8008">
            <v>12</v>
          </cell>
          <cell r="KC8008">
            <v>320</v>
          </cell>
        </row>
        <row r="8009">
          <cell r="A8009" t="str">
            <v>M00460</v>
          </cell>
          <cell r="KA8009">
            <v>100</v>
          </cell>
          <cell r="KB8009">
            <v>30</v>
          </cell>
          <cell r="KC8009">
            <v>320</v>
          </cell>
        </row>
        <row r="8010">
          <cell r="A8010" t="str">
            <v>M00463</v>
          </cell>
          <cell r="KA8010">
            <v>250</v>
          </cell>
          <cell r="KB8010">
            <v>12</v>
          </cell>
          <cell r="KC8010">
            <v>320</v>
          </cell>
        </row>
        <row r="8011">
          <cell r="A8011" t="str">
            <v>M00465</v>
          </cell>
          <cell r="KA8011">
            <v>250</v>
          </cell>
          <cell r="KB8011">
            <v>12</v>
          </cell>
          <cell r="KC8011">
            <v>320</v>
          </cell>
        </row>
        <row r="8012">
          <cell r="A8012" t="str">
            <v>M00466</v>
          </cell>
          <cell r="KA8012">
            <v>250</v>
          </cell>
          <cell r="KB8012">
            <v>12</v>
          </cell>
          <cell r="KC8012">
            <v>320</v>
          </cell>
        </row>
        <row r="8013">
          <cell r="A8013" t="str">
            <v>M00467</v>
          </cell>
          <cell r="KA8013">
            <v>250</v>
          </cell>
          <cell r="KB8013">
            <v>12</v>
          </cell>
          <cell r="KC8013">
            <v>320</v>
          </cell>
        </row>
        <row r="8014">
          <cell r="A8014" t="str">
            <v>M00472</v>
          </cell>
          <cell r="KA8014">
            <v>250</v>
          </cell>
          <cell r="KB8014">
            <v>12</v>
          </cell>
          <cell r="KC8014">
            <v>320</v>
          </cell>
        </row>
        <row r="8015">
          <cell r="A8015" t="str">
            <v>M00473</v>
          </cell>
          <cell r="KA8015">
            <v>250</v>
          </cell>
          <cell r="KB8015">
            <v>12</v>
          </cell>
          <cell r="KC8015">
            <v>320</v>
          </cell>
        </row>
        <row r="8016">
          <cell r="A8016" t="str">
            <v>M00474</v>
          </cell>
          <cell r="KA8016">
            <v>200</v>
          </cell>
          <cell r="KB8016">
            <v>15</v>
          </cell>
          <cell r="KC8016">
            <v>320</v>
          </cell>
        </row>
        <row r="8017">
          <cell r="A8017" t="str">
            <v>M00475</v>
          </cell>
          <cell r="KA8017">
            <v>250</v>
          </cell>
          <cell r="KB8017">
            <v>12</v>
          </cell>
          <cell r="KC8017">
            <v>320</v>
          </cell>
        </row>
        <row r="8018">
          <cell r="A8018" t="str">
            <v>M00476</v>
          </cell>
          <cell r="KA8018">
            <v>250</v>
          </cell>
          <cell r="KB8018">
            <v>12</v>
          </cell>
          <cell r="KC8018">
            <v>320</v>
          </cell>
        </row>
        <row r="8019">
          <cell r="A8019" t="str">
            <v>M00478</v>
          </cell>
          <cell r="KA8019">
            <v>250</v>
          </cell>
          <cell r="KB8019">
            <v>12</v>
          </cell>
          <cell r="KC8019">
            <v>320</v>
          </cell>
        </row>
        <row r="8020">
          <cell r="A8020" t="str">
            <v>M00480</v>
          </cell>
          <cell r="KA8020">
            <v>250</v>
          </cell>
          <cell r="KB8020">
            <v>8</v>
          </cell>
          <cell r="KC8020">
            <v>320</v>
          </cell>
        </row>
        <row r="8021">
          <cell r="A8021" t="str">
            <v>M00481</v>
          </cell>
          <cell r="KA8021">
            <v>100</v>
          </cell>
          <cell r="KB8021">
            <v>30</v>
          </cell>
          <cell r="KC8021">
            <v>320</v>
          </cell>
        </row>
        <row r="8022">
          <cell r="A8022" t="str">
            <v>M00482</v>
          </cell>
          <cell r="KA8022">
            <v>50</v>
          </cell>
          <cell r="KB8022">
            <v>80</v>
          </cell>
          <cell r="KC8022">
            <v>320</v>
          </cell>
        </row>
        <row r="8023">
          <cell r="A8023" t="str">
            <v>M00483</v>
          </cell>
          <cell r="KA8023">
            <v>50</v>
          </cell>
          <cell r="KB8023">
            <v>80</v>
          </cell>
          <cell r="KC8023">
            <v>320</v>
          </cell>
        </row>
        <row r="8024">
          <cell r="A8024" t="str">
            <v>M00484</v>
          </cell>
          <cell r="KA8024">
            <v>100</v>
          </cell>
          <cell r="KB8024">
            <v>30</v>
          </cell>
          <cell r="KC8024">
            <v>320</v>
          </cell>
        </row>
        <row r="8025">
          <cell r="A8025" t="str">
            <v>M00487</v>
          </cell>
          <cell r="KA8025">
            <v>50</v>
          </cell>
          <cell r="KB8025">
            <v>60</v>
          </cell>
          <cell r="KC8025">
            <v>320</v>
          </cell>
        </row>
        <row r="8026">
          <cell r="A8026" t="str">
            <v>M00488</v>
          </cell>
          <cell r="KA8026">
            <v>250</v>
          </cell>
          <cell r="KB8026">
            <v>12</v>
          </cell>
          <cell r="KC8026">
            <v>320</v>
          </cell>
        </row>
        <row r="8027">
          <cell r="A8027" t="str">
            <v>M00492</v>
          </cell>
          <cell r="KA8027">
            <v>200</v>
          </cell>
          <cell r="KB8027">
            <v>15</v>
          </cell>
          <cell r="KC8027">
            <v>320</v>
          </cell>
        </row>
        <row r="8028">
          <cell r="A8028" t="str">
            <v>M00494</v>
          </cell>
          <cell r="KA8028">
            <v>250</v>
          </cell>
          <cell r="KB8028">
            <v>6</v>
          </cell>
          <cell r="KC8028">
            <v>320</v>
          </cell>
        </row>
        <row r="8029">
          <cell r="A8029" t="str">
            <v>M00495</v>
          </cell>
          <cell r="KA8029">
            <v>250</v>
          </cell>
          <cell r="KB8029">
            <v>12</v>
          </cell>
          <cell r="KC8029">
            <v>320</v>
          </cell>
        </row>
        <row r="8030">
          <cell r="A8030" t="str">
            <v>M00497</v>
          </cell>
          <cell r="KA8030">
            <v>250</v>
          </cell>
          <cell r="KB8030">
            <v>12</v>
          </cell>
          <cell r="KC8030">
            <v>320</v>
          </cell>
        </row>
        <row r="8031">
          <cell r="A8031" t="str">
            <v>M00499</v>
          </cell>
          <cell r="KA8031">
            <v>250</v>
          </cell>
          <cell r="KB8031">
            <v>12</v>
          </cell>
          <cell r="KC8031">
            <v>320</v>
          </cell>
        </row>
        <row r="8032">
          <cell r="A8032" t="str">
            <v>M00500</v>
          </cell>
          <cell r="KA8032">
            <v>250</v>
          </cell>
          <cell r="KB8032">
            <v>12</v>
          </cell>
          <cell r="KC8032">
            <v>320</v>
          </cell>
        </row>
        <row r="8033">
          <cell r="A8033" t="str">
            <v>M00518</v>
          </cell>
          <cell r="KA8033">
            <v>50</v>
          </cell>
          <cell r="KB8033">
            <v>60</v>
          </cell>
          <cell r="KC8033">
            <v>320</v>
          </cell>
        </row>
        <row r="8034">
          <cell r="A8034" t="str">
            <v>M00521</v>
          </cell>
          <cell r="KA8034">
            <v>250</v>
          </cell>
          <cell r="KB8034">
            <v>12</v>
          </cell>
          <cell r="KC8034">
            <v>20</v>
          </cell>
        </row>
        <row r="8035">
          <cell r="A8035" t="str">
            <v>M00524</v>
          </cell>
          <cell r="KA8035">
            <v>250</v>
          </cell>
          <cell r="KB8035">
            <v>12</v>
          </cell>
          <cell r="KC8035">
            <v>20</v>
          </cell>
        </row>
        <row r="8036">
          <cell r="A8036" t="str">
            <v>M00526</v>
          </cell>
          <cell r="KA8036">
            <v>250</v>
          </cell>
          <cell r="KB8036">
            <v>12</v>
          </cell>
          <cell r="KC8036">
            <v>320</v>
          </cell>
        </row>
        <row r="8037">
          <cell r="A8037" t="str">
            <v>M00527</v>
          </cell>
          <cell r="KA8037">
            <v>250</v>
          </cell>
          <cell r="KB8037">
            <v>12</v>
          </cell>
          <cell r="KC8037">
            <v>20</v>
          </cell>
        </row>
        <row r="8038">
          <cell r="A8038" t="str">
            <v>M00530</v>
          </cell>
          <cell r="KA8038">
            <v>250</v>
          </cell>
          <cell r="KB8038">
            <v>8</v>
          </cell>
          <cell r="KC8038">
            <v>320</v>
          </cell>
        </row>
        <row r="8039">
          <cell r="A8039" t="str">
            <v>M00531</v>
          </cell>
          <cell r="KA8039">
            <v>250</v>
          </cell>
          <cell r="KB8039">
            <v>12</v>
          </cell>
          <cell r="KC8039">
            <v>20</v>
          </cell>
        </row>
        <row r="8040">
          <cell r="A8040" t="str">
            <v>M00532</v>
          </cell>
          <cell r="KA8040">
            <v>250</v>
          </cell>
          <cell r="KB8040">
            <v>12</v>
          </cell>
          <cell r="KC8040">
            <v>20</v>
          </cell>
        </row>
        <row r="8041">
          <cell r="A8041" t="str">
            <v>M00535</v>
          </cell>
          <cell r="KA8041">
            <v>250</v>
          </cell>
          <cell r="KB8041">
            <v>12</v>
          </cell>
          <cell r="KC8041">
            <v>20</v>
          </cell>
        </row>
        <row r="8042">
          <cell r="A8042" t="str">
            <v>M00536</v>
          </cell>
          <cell r="KA8042">
            <v>250</v>
          </cell>
          <cell r="KB8042">
            <v>12</v>
          </cell>
          <cell r="KC8042">
            <v>20</v>
          </cell>
        </row>
        <row r="8043">
          <cell r="A8043" t="str">
            <v>M00538</v>
          </cell>
          <cell r="KA8043">
            <v>250</v>
          </cell>
          <cell r="KB8043">
            <v>12</v>
          </cell>
          <cell r="KC8043">
            <v>20</v>
          </cell>
        </row>
        <row r="8044">
          <cell r="A8044" t="str">
            <v>M00540</v>
          </cell>
          <cell r="KA8044">
            <v>50</v>
          </cell>
          <cell r="KB8044">
            <v>18</v>
          </cell>
          <cell r="KC8044">
            <v>500</v>
          </cell>
        </row>
        <row r="8045">
          <cell r="A8045" t="str">
            <v>M00542</v>
          </cell>
          <cell r="KA8045">
            <v>250</v>
          </cell>
          <cell r="KB8045">
            <v>12</v>
          </cell>
          <cell r="KC8045">
            <v>16</v>
          </cell>
        </row>
        <row r="8046">
          <cell r="A8046" t="str">
            <v>M00544</v>
          </cell>
          <cell r="KA8046">
            <v>50</v>
          </cell>
          <cell r="KB8046">
            <v>18</v>
          </cell>
          <cell r="KC8046">
            <v>24</v>
          </cell>
        </row>
        <row r="8047">
          <cell r="A8047" t="str">
            <v>M00945</v>
          </cell>
          <cell r="KA8047">
            <v>50</v>
          </cell>
          <cell r="KB8047">
            <v>32</v>
          </cell>
          <cell r="KC8047">
            <v>160</v>
          </cell>
        </row>
        <row r="8048">
          <cell r="A8048" t="str">
            <v>M00946</v>
          </cell>
          <cell r="KA8048">
            <v>250</v>
          </cell>
          <cell r="KB8048">
            <v>12</v>
          </cell>
          <cell r="KC8048">
            <v>180</v>
          </cell>
        </row>
        <row r="8049">
          <cell r="A8049" t="str">
            <v>M00948</v>
          </cell>
          <cell r="KA8049">
            <v>250</v>
          </cell>
          <cell r="KB8049">
            <v>8</v>
          </cell>
          <cell r="KC8049">
            <v>180</v>
          </cell>
        </row>
        <row r="8050">
          <cell r="A8050" t="str">
            <v>M00949</v>
          </cell>
          <cell r="KA8050">
            <v>50</v>
          </cell>
          <cell r="KB8050">
            <v>18</v>
          </cell>
          <cell r="KC8050">
            <v>240</v>
          </cell>
        </row>
        <row r="8051">
          <cell r="A8051" t="str">
            <v>M00952</v>
          </cell>
          <cell r="KA8051">
            <v>250</v>
          </cell>
          <cell r="KB8051">
            <v>12</v>
          </cell>
          <cell r="KC8051">
            <v>480</v>
          </cell>
        </row>
        <row r="8052">
          <cell r="A8052" t="str">
            <v>M00953</v>
          </cell>
          <cell r="KA8052">
            <v>100</v>
          </cell>
          <cell r="KB8052">
            <v>40</v>
          </cell>
          <cell r="KC8052">
            <v>440</v>
          </cell>
        </row>
        <row r="8053">
          <cell r="A8053" t="str">
            <v>M00956</v>
          </cell>
          <cell r="KA8053">
            <v>250</v>
          </cell>
          <cell r="KB8053">
            <v>12</v>
          </cell>
          <cell r="KC8053">
            <v>440</v>
          </cell>
        </row>
        <row r="8054">
          <cell r="A8054" t="str">
            <v>M00965</v>
          </cell>
          <cell r="KA8054">
            <v>250</v>
          </cell>
          <cell r="KB8054">
            <v>12</v>
          </cell>
          <cell r="KC8054">
            <v>8</v>
          </cell>
        </row>
        <row r="8055">
          <cell r="A8055" t="str">
            <v>M00967</v>
          </cell>
          <cell r="KA8055">
            <v>50</v>
          </cell>
          <cell r="KB8055">
            <v>40</v>
          </cell>
          <cell r="KC8055">
            <v>18</v>
          </cell>
        </row>
        <row r="8056">
          <cell r="A8056" t="str">
            <v>M00969</v>
          </cell>
          <cell r="KA8056">
            <v>250</v>
          </cell>
          <cell r="KB8056">
            <v>12</v>
          </cell>
          <cell r="KC8056">
            <v>6</v>
          </cell>
        </row>
        <row r="8057">
          <cell r="A8057" t="str">
            <v>M00976</v>
          </cell>
          <cell r="KA8057">
            <v>50</v>
          </cell>
          <cell r="KB8057">
            <v>20</v>
          </cell>
          <cell r="KC8057">
            <v>1920</v>
          </cell>
        </row>
        <row r="8058">
          <cell r="A8058" t="str">
            <v>M00978</v>
          </cell>
          <cell r="KA8058">
            <v>250</v>
          </cell>
          <cell r="KB8058">
            <v>12</v>
          </cell>
          <cell r="KC8058">
            <v>20</v>
          </cell>
        </row>
        <row r="8059">
          <cell r="A8059" t="str">
            <v>M00981</v>
          </cell>
          <cell r="KA8059">
            <v>250</v>
          </cell>
          <cell r="KB8059">
            <v>12</v>
          </cell>
          <cell r="KC8059">
            <v>10</v>
          </cell>
        </row>
        <row r="8060">
          <cell r="A8060" t="str">
            <v>M00982</v>
          </cell>
          <cell r="KA8060">
            <v>250</v>
          </cell>
          <cell r="KB8060">
            <v>12</v>
          </cell>
          <cell r="KC8060">
            <v>8</v>
          </cell>
        </row>
        <row r="8061">
          <cell r="A8061" t="str">
            <v>M00985</v>
          </cell>
          <cell r="KA8061">
            <v>50</v>
          </cell>
          <cell r="KB8061">
            <v>40</v>
          </cell>
          <cell r="KC8061">
            <v>24</v>
          </cell>
        </row>
        <row r="8062">
          <cell r="A8062" t="str">
            <v>M00988</v>
          </cell>
          <cell r="KA8062">
            <v>100</v>
          </cell>
          <cell r="KB8062">
            <v>40</v>
          </cell>
          <cell r="KC8062">
            <v>24</v>
          </cell>
        </row>
        <row r="8063">
          <cell r="A8063" t="str">
            <v>M00989</v>
          </cell>
          <cell r="KA8063">
            <v>50</v>
          </cell>
          <cell r="KB8063">
            <v>40</v>
          </cell>
          <cell r="KC8063">
            <v>18</v>
          </cell>
        </row>
        <row r="8064">
          <cell r="A8064" t="str">
            <v>M00993</v>
          </cell>
          <cell r="KA8064">
            <v>200</v>
          </cell>
          <cell r="KB8064">
            <v>15</v>
          </cell>
          <cell r="KC8064">
            <v>24</v>
          </cell>
        </row>
        <row r="8065">
          <cell r="A8065" t="str">
            <v>M00994</v>
          </cell>
          <cell r="KA8065">
            <v>200</v>
          </cell>
          <cell r="KB8065">
            <v>15</v>
          </cell>
          <cell r="KC8065">
            <v>20</v>
          </cell>
        </row>
        <row r="8066">
          <cell r="A8066" t="str">
            <v>M00367</v>
          </cell>
          <cell r="KA8066">
            <v>250</v>
          </cell>
          <cell r="KB8066">
            <v>12</v>
          </cell>
          <cell r="KC8066">
            <v>8</v>
          </cell>
        </row>
        <row r="8067">
          <cell r="A8067" t="str">
            <v>M00570</v>
          </cell>
          <cell r="KA8067">
            <v>200</v>
          </cell>
          <cell r="KB8067">
            <v>15</v>
          </cell>
          <cell r="KC8067">
            <v>20</v>
          </cell>
        </row>
        <row r="8068">
          <cell r="A8068" t="str">
            <v>M00573</v>
          </cell>
          <cell r="KA8068">
            <v>250</v>
          </cell>
          <cell r="KB8068">
            <v>12</v>
          </cell>
          <cell r="KC8068">
            <v>20</v>
          </cell>
        </row>
        <row r="8069">
          <cell r="A8069" t="str">
            <v>M00382</v>
          </cell>
          <cell r="KA8069">
            <v>50</v>
          </cell>
          <cell r="KB8069">
            <v>24</v>
          </cell>
          <cell r="KC8069">
            <v>24</v>
          </cell>
        </row>
        <row r="8070">
          <cell r="A8070" t="str">
            <v>M00384</v>
          </cell>
          <cell r="KA8070">
            <v>250</v>
          </cell>
          <cell r="KB8070">
            <v>12</v>
          </cell>
          <cell r="KC8070">
            <v>380</v>
          </cell>
        </row>
        <row r="8071">
          <cell r="A8071" t="str">
            <v>M00580</v>
          </cell>
          <cell r="KA8071">
            <v>50</v>
          </cell>
          <cell r="KB8071">
            <v>64</v>
          </cell>
          <cell r="KC8071">
            <v>12</v>
          </cell>
        </row>
        <row r="8072">
          <cell r="A8072" t="str">
            <v>M00581</v>
          </cell>
          <cell r="KA8072">
            <v>100</v>
          </cell>
          <cell r="KB8072">
            <v>4</v>
          </cell>
          <cell r="KC8072">
            <v>100</v>
          </cell>
        </row>
        <row r="8073">
          <cell r="A8073" t="str">
            <v>M00582</v>
          </cell>
          <cell r="KA8073">
            <v>50</v>
          </cell>
          <cell r="KB8073">
            <v>36</v>
          </cell>
          <cell r="KC8073">
            <v>1944</v>
          </cell>
        </row>
        <row r="8074">
          <cell r="A8074" t="str">
            <v>M00713</v>
          </cell>
          <cell r="KA8074">
            <v>50</v>
          </cell>
          <cell r="KB8074">
            <v>60</v>
          </cell>
          <cell r="KC8074">
            <v>560</v>
          </cell>
        </row>
        <row r="8075">
          <cell r="A8075" t="str">
            <v>M00714</v>
          </cell>
          <cell r="KA8075">
            <v>50</v>
          </cell>
          <cell r="KB8075">
            <v>60</v>
          </cell>
          <cell r="KC8075">
            <v>540</v>
          </cell>
        </row>
        <row r="8076">
          <cell r="A8076" t="str">
            <v>M00717</v>
          </cell>
          <cell r="KA8076">
            <v>1</v>
          </cell>
          <cell r="KB8076">
            <v>1</v>
          </cell>
          <cell r="KC8076">
            <v>30</v>
          </cell>
        </row>
        <row r="8077">
          <cell r="A8077" t="str">
            <v>M00604</v>
          </cell>
          <cell r="KA8077">
            <v>250</v>
          </cell>
          <cell r="KB8077">
            <v>12</v>
          </cell>
          <cell r="KC8077">
            <v>210</v>
          </cell>
        </row>
        <row r="8078">
          <cell r="A8078" t="str">
            <v>M00605</v>
          </cell>
          <cell r="KA8078">
            <v>250</v>
          </cell>
          <cell r="KB8078">
            <v>12</v>
          </cell>
          <cell r="KC8078">
            <v>180</v>
          </cell>
        </row>
        <row r="8079">
          <cell r="A8079" t="str">
            <v>M00606</v>
          </cell>
          <cell r="KA8079">
            <v>250</v>
          </cell>
          <cell r="KB8079">
            <v>8</v>
          </cell>
          <cell r="KC8079">
            <v>15</v>
          </cell>
        </row>
        <row r="8080">
          <cell r="A8080" t="str">
            <v>M00608</v>
          </cell>
          <cell r="KA8080">
            <v>250</v>
          </cell>
          <cell r="KB8080">
            <v>12</v>
          </cell>
          <cell r="KC8080">
            <v>20</v>
          </cell>
        </row>
        <row r="8081">
          <cell r="A8081" t="str">
            <v>M00612</v>
          </cell>
          <cell r="KA8081">
            <v>250</v>
          </cell>
          <cell r="KB8081">
            <v>12</v>
          </cell>
          <cell r="KC8081">
            <v>20</v>
          </cell>
        </row>
        <row r="8082">
          <cell r="A8082" t="str">
            <v>M00613</v>
          </cell>
          <cell r="KA8082">
            <v>100</v>
          </cell>
          <cell r="KB8082">
            <v>40</v>
          </cell>
          <cell r="KC8082">
            <v>24</v>
          </cell>
        </row>
        <row r="8083">
          <cell r="A8083" t="str">
            <v>M00614</v>
          </cell>
          <cell r="KA8083">
            <v>50</v>
          </cell>
          <cell r="KB8083">
            <v>60</v>
          </cell>
          <cell r="KC8083">
            <v>12</v>
          </cell>
        </row>
        <row r="8084">
          <cell r="A8084" t="str">
            <v>M00617</v>
          </cell>
          <cell r="KA8084">
            <v>250</v>
          </cell>
          <cell r="KB8084">
            <v>12</v>
          </cell>
          <cell r="KC8084">
            <v>500</v>
          </cell>
        </row>
        <row r="8085">
          <cell r="A8085" t="str">
            <v>M00661</v>
          </cell>
          <cell r="KA8085">
            <v>200</v>
          </cell>
          <cell r="KB8085">
            <v>15</v>
          </cell>
          <cell r="KC8085">
            <v>20</v>
          </cell>
        </row>
        <row r="8086">
          <cell r="A8086" t="str">
            <v>M00662</v>
          </cell>
          <cell r="KA8086">
            <v>250</v>
          </cell>
          <cell r="KB8086">
            <v>12</v>
          </cell>
          <cell r="KC8086">
            <v>20</v>
          </cell>
        </row>
        <row r="8087">
          <cell r="A8087" t="str">
            <v>M00664</v>
          </cell>
          <cell r="KA8087">
            <v>100</v>
          </cell>
          <cell r="KB8087">
            <v>40</v>
          </cell>
          <cell r="KC8087">
            <v>24</v>
          </cell>
        </row>
        <row r="8088">
          <cell r="A8088" t="str">
            <v>M00665</v>
          </cell>
          <cell r="KA8088">
            <v>100</v>
          </cell>
          <cell r="KB8088">
            <v>6</v>
          </cell>
          <cell r="KC8088">
            <v>24</v>
          </cell>
        </row>
        <row r="8089">
          <cell r="A8089" t="str">
            <v>M00666</v>
          </cell>
          <cell r="KA8089">
            <v>250</v>
          </cell>
          <cell r="KB8089">
            <v>9</v>
          </cell>
          <cell r="KC8089">
            <v>15</v>
          </cell>
        </row>
        <row r="8090">
          <cell r="A8090" t="str">
            <v>m00672</v>
          </cell>
          <cell r="KA8090">
            <v>50</v>
          </cell>
          <cell r="KB8090">
            <v>60</v>
          </cell>
          <cell r="KC8090">
            <v>12</v>
          </cell>
        </row>
        <row r="8091">
          <cell r="A8091" t="str">
            <v>M00702</v>
          </cell>
          <cell r="KA8091">
            <v>250</v>
          </cell>
          <cell r="KB8091">
            <v>12</v>
          </cell>
          <cell r="KC8091">
            <v>20</v>
          </cell>
        </row>
        <row r="8092">
          <cell r="A8092" t="str">
            <v>M00704</v>
          </cell>
          <cell r="KA8092">
            <v>50</v>
          </cell>
          <cell r="KB8092">
            <v>80</v>
          </cell>
          <cell r="KC8092">
            <v>24</v>
          </cell>
        </row>
        <row r="8093">
          <cell r="A8093" t="str">
            <v>M01327</v>
          </cell>
          <cell r="KA8093">
            <v>50</v>
          </cell>
          <cell r="KB8093">
            <v>60</v>
          </cell>
          <cell r="KC8093">
            <v>330</v>
          </cell>
        </row>
        <row r="8094">
          <cell r="A8094" t="str">
            <v>M01328</v>
          </cell>
          <cell r="KA8094">
            <v>250</v>
          </cell>
          <cell r="KB8094">
            <v>12</v>
          </cell>
          <cell r="KC8094">
            <v>20</v>
          </cell>
        </row>
        <row r="8095">
          <cell r="A8095" t="str">
            <v>M01289</v>
          </cell>
          <cell r="KA8095">
            <v>50</v>
          </cell>
          <cell r="KB8095">
            <v>60</v>
          </cell>
          <cell r="KC8095">
            <v>12</v>
          </cell>
        </row>
        <row r="8096">
          <cell r="A8096" t="str">
            <v>M01291</v>
          </cell>
          <cell r="KA8096">
            <v>25</v>
          </cell>
          <cell r="KB8096">
            <v>20</v>
          </cell>
          <cell r="KC8096">
            <v>60</v>
          </cell>
        </row>
        <row r="8097">
          <cell r="A8097" t="str">
            <v>M01297</v>
          </cell>
          <cell r="KA8097">
            <v>25</v>
          </cell>
          <cell r="KB8097">
            <v>20</v>
          </cell>
          <cell r="KC8097">
            <v>15</v>
          </cell>
        </row>
        <row r="8098">
          <cell r="A8098" t="str">
            <v>M01298</v>
          </cell>
          <cell r="KA8098">
            <v>25</v>
          </cell>
          <cell r="KB8098">
            <v>20</v>
          </cell>
          <cell r="KC8098">
            <v>15</v>
          </cell>
        </row>
        <row r="8099">
          <cell r="A8099" t="str">
            <v>M01244</v>
          </cell>
          <cell r="KA8099">
            <v>25</v>
          </cell>
          <cell r="KB8099">
            <v>20</v>
          </cell>
          <cell r="KC8099">
            <v>15</v>
          </cell>
        </row>
        <row r="8100">
          <cell r="A8100" t="str">
            <v>M01248</v>
          </cell>
          <cell r="KA8100">
            <v>200</v>
          </cell>
          <cell r="KB8100">
            <v>15</v>
          </cell>
          <cell r="KC8100">
            <v>20</v>
          </cell>
        </row>
        <row r="8101">
          <cell r="A8101" t="str">
            <v>M01269</v>
          </cell>
          <cell r="KA8101">
            <v>100</v>
          </cell>
          <cell r="KB8101">
            <v>30</v>
          </cell>
          <cell r="KC8101">
            <v>390</v>
          </cell>
        </row>
        <row r="8102">
          <cell r="A8102" t="str">
            <v>M01272</v>
          </cell>
          <cell r="KA8102">
            <v>50</v>
          </cell>
          <cell r="KB8102">
            <v>60</v>
          </cell>
          <cell r="KC8102">
            <v>800</v>
          </cell>
        </row>
        <row r="8103">
          <cell r="A8103" t="str">
            <v>M01370</v>
          </cell>
          <cell r="KA8103">
            <v>250</v>
          </cell>
          <cell r="KB8103">
            <v>12</v>
          </cell>
          <cell r="KC8103">
            <v>20</v>
          </cell>
        </row>
        <row r="8104">
          <cell r="A8104" t="str">
            <v>M01305</v>
          </cell>
          <cell r="KA8104">
            <v>20</v>
          </cell>
          <cell r="KB8104">
            <v>15</v>
          </cell>
          <cell r="KC8104">
            <v>10</v>
          </cell>
        </row>
        <row r="8105">
          <cell r="A8105" t="str">
            <v>M01306</v>
          </cell>
          <cell r="KA8105">
            <v>50</v>
          </cell>
          <cell r="KB8105">
            <v>80</v>
          </cell>
          <cell r="KC8105">
            <v>24</v>
          </cell>
        </row>
        <row r="8106">
          <cell r="A8106" t="str">
            <v>M01336</v>
          </cell>
          <cell r="KA8106">
            <v>50</v>
          </cell>
          <cell r="KB8106">
            <v>18</v>
          </cell>
          <cell r="KC8106">
            <v>24</v>
          </cell>
        </row>
        <row r="8107">
          <cell r="A8107" t="str">
            <v>M01338</v>
          </cell>
          <cell r="KA8107">
            <v>250</v>
          </cell>
          <cell r="KB8107">
            <v>12</v>
          </cell>
          <cell r="KC8107">
            <v>20</v>
          </cell>
        </row>
        <row r="8108">
          <cell r="A8108" t="str">
            <v>M01339</v>
          </cell>
          <cell r="KA8108">
            <v>50</v>
          </cell>
          <cell r="KB8108">
            <v>18</v>
          </cell>
          <cell r="KC8108">
            <v>24</v>
          </cell>
        </row>
        <row r="8109">
          <cell r="A8109" t="str">
            <v>M01364</v>
          </cell>
          <cell r="KA8109">
            <v>250</v>
          </cell>
          <cell r="KB8109">
            <v>12</v>
          </cell>
          <cell r="KC8109">
            <v>320</v>
          </cell>
        </row>
        <row r="8110">
          <cell r="A8110" t="str">
            <v>M01376</v>
          </cell>
          <cell r="KA8110">
            <v>250</v>
          </cell>
          <cell r="KB8110">
            <v>8</v>
          </cell>
          <cell r="KC8110">
            <v>15</v>
          </cell>
        </row>
        <row r="8111">
          <cell r="A8111" t="str">
            <v>M01380</v>
          </cell>
          <cell r="KA8111">
            <v>250</v>
          </cell>
          <cell r="KB8111">
            <v>12</v>
          </cell>
          <cell r="KC8111">
            <v>20</v>
          </cell>
        </row>
        <row r="8112">
          <cell r="A8112" t="str">
            <v>M01390</v>
          </cell>
          <cell r="KA8112">
            <v>50</v>
          </cell>
          <cell r="KB8112">
            <v>40</v>
          </cell>
          <cell r="KC8112">
            <v>18</v>
          </cell>
        </row>
        <row r="8113">
          <cell r="A8113" t="str">
            <v>M01395</v>
          </cell>
          <cell r="KA8113">
            <v>250</v>
          </cell>
          <cell r="KB8113">
            <v>12</v>
          </cell>
          <cell r="KC8113">
            <v>240</v>
          </cell>
        </row>
        <row r="8114">
          <cell r="A8114" t="str">
            <v>M01396</v>
          </cell>
          <cell r="KA8114">
            <v>50</v>
          </cell>
          <cell r="KB8114">
            <v>60</v>
          </cell>
          <cell r="KC8114">
            <v>320</v>
          </cell>
        </row>
        <row r="8115">
          <cell r="A8115" t="str">
            <v>M01410</v>
          </cell>
          <cell r="KA8115">
            <v>50</v>
          </cell>
          <cell r="KB8115">
            <v>24</v>
          </cell>
          <cell r="KC8115">
            <v>24</v>
          </cell>
        </row>
        <row r="8116">
          <cell r="A8116" t="str">
            <v>M01412</v>
          </cell>
          <cell r="KA8116">
            <v>50</v>
          </cell>
          <cell r="KB8116">
            <v>18</v>
          </cell>
          <cell r="KC8116">
            <v>1200</v>
          </cell>
        </row>
        <row r="8117">
          <cell r="A8117" t="str">
            <v>M01414</v>
          </cell>
          <cell r="KA8117">
            <v>250</v>
          </cell>
          <cell r="KB8117">
            <v>8</v>
          </cell>
          <cell r="KC8117">
            <v>15</v>
          </cell>
        </row>
        <row r="8118">
          <cell r="A8118" t="str">
            <v>M01416</v>
          </cell>
          <cell r="KA8118">
            <v>200</v>
          </cell>
          <cell r="KB8118">
            <v>15</v>
          </cell>
          <cell r="KC8118">
            <v>20</v>
          </cell>
        </row>
        <row r="8119">
          <cell r="A8119" t="str">
            <v>M01418</v>
          </cell>
          <cell r="KA8119">
            <v>250</v>
          </cell>
          <cell r="KB8119">
            <v>12</v>
          </cell>
          <cell r="KC8119">
            <v>20</v>
          </cell>
        </row>
        <row r="8120">
          <cell r="A8120" t="str">
            <v>M01419</v>
          </cell>
          <cell r="KA8120">
            <v>100</v>
          </cell>
          <cell r="KB8120">
            <v>30</v>
          </cell>
          <cell r="KC8120">
            <v>30</v>
          </cell>
        </row>
        <row r="8121">
          <cell r="A8121" t="str">
            <v>M01420</v>
          </cell>
          <cell r="KA8121">
            <v>100</v>
          </cell>
          <cell r="KB8121">
            <v>40</v>
          </cell>
          <cell r="KC8121">
            <v>24</v>
          </cell>
        </row>
        <row r="8122">
          <cell r="A8122" t="str">
            <v>M01474</v>
          </cell>
          <cell r="KA8122">
            <v>250</v>
          </cell>
          <cell r="KB8122">
            <v>8</v>
          </cell>
          <cell r="KC8122">
            <v>15</v>
          </cell>
        </row>
        <row r="8123">
          <cell r="A8123" t="str">
            <v>M01475</v>
          </cell>
          <cell r="KA8123">
            <v>250</v>
          </cell>
          <cell r="KB8123">
            <v>12</v>
          </cell>
          <cell r="KC8123">
            <v>20</v>
          </cell>
        </row>
        <row r="8124">
          <cell r="A8124" t="str">
            <v>M01476</v>
          </cell>
          <cell r="KA8124">
            <v>250</v>
          </cell>
          <cell r="KB8124">
            <v>12</v>
          </cell>
          <cell r="KC8124">
            <v>20</v>
          </cell>
        </row>
        <row r="8125">
          <cell r="A8125" t="str">
            <v>M01478</v>
          </cell>
          <cell r="KA8125">
            <v>50</v>
          </cell>
          <cell r="KB8125">
            <v>80</v>
          </cell>
          <cell r="KC8125">
            <v>24</v>
          </cell>
        </row>
        <row r="8126">
          <cell r="A8126" t="str">
            <v>M01482</v>
          </cell>
          <cell r="KA8126">
            <v>250</v>
          </cell>
          <cell r="KB8126">
            <v>12</v>
          </cell>
          <cell r="KC8126">
            <v>153</v>
          </cell>
        </row>
        <row r="8127">
          <cell r="A8127" t="str">
            <v>M01495</v>
          </cell>
          <cell r="KA8127">
            <v>200</v>
          </cell>
          <cell r="KB8127">
            <v>15</v>
          </cell>
          <cell r="KC8127">
            <v>500</v>
          </cell>
        </row>
        <row r="8128">
          <cell r="A8128" t="str">
            <v>M01497</v>
          </cell>
          <cell r="KA8128">
            <v>250</v>
          </cell>
          <cell r="KB8128">
            <v>8</v>
          </cell>
          <cell r="KC8128">
            <v>15</v>
          </cell>
        </row>
        <row r="8129">
          <cell r="A8129" t="str">
            <v>M01501</v>
          </cell>
          <cell r="KA8129">
            <v>100</v>
          </cell>
          <cell r="KB8129">
            <v>30</v>
          </cell>
          <cell r="KC8129">
            <v>30</v>
          </cell>
        </row>
        <row r="8130">
          <cell r="A8130" t="str">
            <v>M01428</v>
          </cell>
          <cell r="KA8130">
            <v>100</v>
          </cell>
          <cell r="KB8130">
            <v>40</v>
          </cell>
          <cell r="KC8130">
            <v>320</v>
          </cell>
        </row>
        <row r="8131">
          <cell r="A8131" t="str">
            <v>M01429</v>
          </cell>
          <cell r="KA8131">
            <v>100</v>
          </cell>
          <cell r="KB8131">
            <v>40</v>
          </cell>
          <cell r="KC8131">
            <v>320</v>
          </cell>
        </row>
        <row r="8132">
          <cell r="A8132" t="str">
            <v>M01436</v>
          </cell>
          <cell r="KA8132">
            <v>50</v>
          </cell>
          <cell r="KB8132">
            <v>60</v>
          </cell>
          <cell r="KC8132">
            <v>12</v>
          </cell>
        </row>
        <row r="8133">
          <cell r="A8133" t="str">
            <v>M01447</v>
          </cell>
          <cell r="KA8133">
            <v>50</v>
          </cell>
          <cell r="KB8133">
            <v>18</v>
          </cell>
          <cell r="KC8133">
            <v>24</v>
          </cell>
        </row>
        <row r="8134">
          <cell r="A8134" t="str">
            <v>M01448</v>
          </cell>
          <cell r="KA8134">
            <v>250</v>
          </cell>
          <cell r="KB8134">
            <v>12</v>
          </cell>
          <cell r="KC8134">
            <v>20</v>
          </cell>
        </row>
        <row r="8135">
          <cell r="A8135" t="str">
            <v>M01449</v>
          </cell>
          <cell r="KA8135">
            <v>250</v>
          </cell>
          <cell r="KB8135">
            <v>12</v>
          </cell>
          <cell r="KC8135">
            <v>20</v>
          </cell>
        </row>
        <row r="8136">
          <cell r="A8136" t="str">
            <v>M01451</v>
          </cell>
          <cell r="KA8136">
            <v>250</v>
          </cell>
          <cell r="KB8136">
            <v>12</v>
          </cell>
          <cell r="KC8136">
            <v>20</v>
          </cell>
        </row>
        <row r="8137">
          <cell r="A8137" t="str">
            <v>M01452</v>
          </cell>
          <cell r="KA8137">
            <v>250</v>
          </cell>
          <cell r="KB8137">
            <v>12</v>
          </cell>
          <cell r="KC8137">
            <v>20</v>
          </cell>
        </row>
        <row r="8138">
          <cell r="A8138" t="str">
            <v>M01108</v>
          </cell>
          <cell r="KA8138">
            <v>50</v>
          </cell>
          <cell r="KB8138">
            <v>60</v>
          </cell>
          <cell r="KC8138">
            <v>12</v>
          </cell>
        </row>
        <row r="8139">
          <cell r="A8139" t="str">
            <v>M00584</v>
          </cell>
          <cell r="KA8139">
            <v>100</v>
          </cell>
          <cell r="KB8139">
            <v>64</v>
          </cell>
          <cell r="KC8139">
            <v>20</v>
          </cell>
        </row>
        <row r="8140">
          <cell r="A8140" t="str">
            <v>M01124</v>
          </cell>
          <cell r="KA8140">
            <v>200</v>
          </cell>
          <cell r="KB8140">
            <v>15</v>
          </cell>
          <cell r="KC8140">
            <v>20</v>
          </cell>
        </row>
        <row r="8141">
          <cell r="A8141" t="str">
            <v>M01125</v>
          </cell>
          <cell r="KA8141">
            <v>250</v>
          </cell>
          <cell r="KB8141">
            <v>12</v>
          </cell>
          <cell r="KC8141">
            <v>20</v>
          </cell>
        </row>
        <row r="8142">
          <cell r="A8142" t="str">
            <v>M00724</v>
          </cell>
          <cell r="KA8142">
            <v>250</v>
          </cell>
          <cell r="KB8142">
            <v>12</v>
          </cell>
          <cell r="KC8142">
            <v>20</v>
          </cell>
        </row>
        <row r="8143">
          <cell r="A8143" t="str">
            <v>M00743</v>
          </cell>
          <cell r="KA8143">
            <v>50</v>
          </cell>
          <cell r="KB8143">
            <v>6</v>
          </cell>
          <cell r="KC8143">
            <v>264</v>
          </cell>
        </row>
        <row r="8144">
          <cell r="A8144" t="str">
            <v>M00744</v>
          </cell>
          <cell r="KA8144">
            <v>250</v>
          </cell>
          <cell r="KB8144">
            <v>8</v>
          </cell>
          <cell r="KC8144">
            <v>15</v>
          </cell>
        </row>
        <row r="8145">
          <cell r="A8145" t="str">
            <v>M00803</v>
          </cell>
          <cell r="KA8145">
            <v>50</v>
          </cell>
          <cell r="KB8145">
            <v>80</v>
          </cell>
          <cell r="KC8145">
            <v>720</v>
          </cell>
        </row>
        <row r="8146">
          <cell r="A8146" t="str">
            <v>M00804</v>
          </cell>
          <cell r="KA8146">
            <v>250</v>
          </cell>
          <cell r="KB8146">
            <v>12</v>
          </cell>
          <cell r="KC8146">
            <v>20</v>
          </cell>
        </row>
        <row r="8147">
          <cell r="A8147" t="str">
            <v>M00835</v>
          </cell>
          <cell r="KA8147">
            <v>20</v>
          </cell>
          <cell r="KB8147">
            <v>12</v>
          </cell>
          <cell r="KC8147">
            <v>10</v>
          </cell>
        </row>
        <row r="8148">
          <cell r="A8148" t="str">
            <v>M00844</v>
          </cell>
          <cell r="KA8148">
            <v>250</v>
          </cell>
          <cell r="KB8148">
            <v>8</v>
          </cell>
          <cell r="KC8148">
            <v>15</v>
          </cell>
        </row>
        <row r="8149">
          <cell r="A8149" t="str">
            <v>M00873</v>
          </cell>
          <cell r="KA8149">
            <v>250</v>
          </cell>
          <cell r="KB8149">
            <v>12</v>
          </cell>
          <cell r="KC8149">
            <v>120</v>
          </cell>
        </row>
        <row r="8150">
          <cell r="A8150" t="str">
            <v>M00997</v>
          </cell>
          <cell r="KA8150">
            <v>100</v>
          </cell>
          <cell r="KB8150">
            <v>30</v>
          </cell>
          <cell r="KC8150">
            <v>9999</v>
          </cell>
        </row>
        <row r="8151">
          <cell r="A8151" t="str">
            <v>M01008</v>
          </cell>
          <cell r="KA8151">
            <v>100</v>
          </cell>
          <cell r="KB8151">
            <v>30</v>
          </cell>
          <cell r="KC8151">
            <v>30</v>
          </cell>
        </row>
        <row r="8152">
          <cell r="A8152" t="str">
            <v>M01011</v>
          </cell>
          <cell r="KA8152">
            <v>250</v>
          </cell>
          <cell r="KB8152">
            <v>12</v>
          </cell>
          <cell r="KC8152">
            <v>20</v>
          </cell>
        </row>
        <row r="8153">
          <cell r="A8153" t="str">
            <v>M01013</v>
          </cell>
          <cell r="KA8153">
            <v>2500</v>
          </cell>
          <cell r="KB8153">
            <v>12</v>
          </cell>
          <cell r="KC8153">
            <v>20</v>
          </cell>
        </row>
        <row r="8154">
          <cell r="A8154" t="str">
            <v>M01014</v>
          </cell>
          <cell r="KA8154">
            <v>3000</v>
          </cell>
          <cell r="KB8154">
            <v>30</v>
          </cell>
          <cell r="KC8154">
            <v>30</v>
          </cell>
        </row>
        <row r="8155">
          <cell r="A8155" t="str">
            <v>M01017</v>
          </cell>
          <cell r="KA8155">
            <v>3000</v>
          </cell>
          <cell r="KB8155">
            <v>12</v>
          </cell>
          <cell r="KC8155">
            <v>20</v>
          </cell>
        </row>
        <row r="8156">
          <cell r="A8156" t="str">
            <v>M01020</v>
          </cell>
          <cell r="KA8156">
            <v>250</v>
          </cell>
          <cell r="KB8156">
            <v>12</v>
          </cell>
          <cell r="KC8156">
            <v>20</v>
          </cell>
        </row>
        <row r="8157">
          <cell r="A8157" t="str">
            <v>M01026</v>
          </cell>
          <cell r="KA8157">
            <v>250</v>
          </cell>
          <cell r="KB8157">
            <v>12</v>
          </cell>
          <cell r="KC8157">
            <v>20</v>
          </cell>
        </row>
        <row r="8158">
          <cell r="A8158" t="str">
            <v>M01031</v>
          </cell>
          <cell r="KA8158">
            <v>250</v>
          </cell>
          <cell r="KB8158">
            <v>12</v>
          </cell>
          <cell r="KC8158">
            <v>20</v>
          </cell>
        </row>
        <row r="8159">
          <cell r="A8159" t="str">
            <v>M01032</v>
          </cell>
          <cell r="KA8159">
            <v>3500</v>
          </cell>
          <cell r="KB8159">
            <v>12</v>
          </cell>
          <cell r="KC8159">
            <v>20</v>
          </cell>
        </row>
        <row r="8160">
          <cell r="A8160" t="str">
            <v>M01033</v>
          </cell>
          <cell r="KA8160">
            <v>250</v>
          </cell>
          <cell r="KB8160">
            <v>8</v>
          </cell>
          <cell r="KC8160">
            <v>15</v>
          </cell>
        </row>
        <row r="8161">
          <cell r="A8161" t="str">
            <v>M01034</v>
          </cell>
          <cell r="KA8161">
            <v>200</v>
          </cell>
          <cell r="KB8161">
            <v>15</v>
          </cell>
          <cell r="KC8161">
            <v>20</v>
          </cell>
        </row>
        <row r="8162">
          <cell r="A8162" t="str">
            <v>M01048</v>
          </cell>
          <cell r="KA8162">
            <v>1</v>
          </cell>
          <cell r="KB8162">
            <v>24</v>
          </cell>
          <cell r="KC8162">
            <v>20</v>
          </cell>
        </row>
        <row r="8163">
          <cell r="A8163" t="str">
            <v>M01049</v>
          </cell>
          <cell r="KA8163">
            <v>2000</v>
          </cell>
          <cell r="KB8163">
            <v>2</v>
          </cell>
          <cell r="KC8163">
            <v>20</v>
          </cell>
        </row>
        <row r="8164">
          <cell r="A8164" t="str">
            <v>M01050</v>
          </cell>
          <cell r="KA8164">
            <v>250</v>
          </cell>
          <cell r="KB8164">
            <v>12</v>
          </cell>
          <cell r="KC8164">
            <v>20</v>
          </cell>
        </row>
        <row r="8165">
          <cell r="A8165" t="str">
            <v>M01051</v>
          </cell>
          <cell r="KA8165">
            <v>3000</v>
          </cell>
          <cell r="KB8165">
            <v>12</v>
          </cell>
          <cell r="KC8165">
            <v>9999</v>
          </cell>
        </row>
        <row r="8166">
          <cell r="A8166" t="str">
            <v>M01052</v>
          </cell>
          <cell r="KA8166">
            <v>250</v>
          </cell>
          <cell r="KB8166">
            <v>12</v>
          </cell>
          <cell r="KC8166">
            <v>20</v>
          </cell>
        </row>
        <row r="8167">
          <cell r="A8167" t="str">
            <v>M01079</v>
          </cell>
          <cell r="KA8167">
            <v>250</v>
          </cell>
          <cell r="KB8167">
            <v>8</v>
          </cell>
          <cell r="KC8167">
            <v>15</v>
          </cell>
        </row>
        <row r="8168">
          <cell r="A8168" t="str">
            <v>M01081</v>
          </cell>
          <cell r="KA8168">
            <v>50</v>
          </cell>
          <cell r="KB8168">
            <v>24</v>
          </cell>
          <cell r="KC8168">
            <v>50</v>
          </cell>
        </row>
        <row r="8169">
          <cell r="A8169" t="str">
            <v>M01082</v>
          </cell>
          <cell r="KA8169">
            <v>100</v>
          </cell>
          <cell r="KB8169">
            <v>30</v>
          </cell>
          <cell r="KC8169">
            <v>30</v>
          </cell>
        </row>
        <row r="8170">
          <cell r="A8170" t="str">
            <v>M01087</v>
          </cell>
          <cell r="KA8170">
            <v>100</v>
          </cell>
          <cell r="KB8170">
            <v>30</v>
          </cell>
          <cell r="KC8170">
            <v>30</v>
          </cell>
        </row>
        <row r="8171">
          <cell r="A8171" t="str">
            <v>M01088</v>
          </cell>
          <cell r="KA8171">
            <v>50</v>
          </cell>
          <cell r="KB8171">
            <v>40</v>
          </cell>
          <cell r="KC8171">
            <v>36</v>
          </cell>
        </row>
        <row r="8172">
          <cell r="A8172" t="str">
            <v>M01094</v>
          </cell>
          <cell r="KA8172">
            <v>250</v>
          </cell>
          <cell r="KB8172">
            <v>12</v>
          </cell>
          <cell r="KC8172">
            <v>20</v>
          </cell>
        </row>
        <row r="8173">
          <cell r="A8173" t="str">
            <v>M01096</v>
          </cell>
          <cell r="KA8173">
            <v>250</v>
          </cell>
          <cell r="KB8173">
            <v>8</v>
          </cell>
          <cell r="KC8173">
            <v>15</v>
          </cell>
        </row>
        <row r="8174">
          <cell r="A8174" t="str">
            <v>M01097</v>
          </cell>
          <cell r="KA8174">
            <v>200</v>
          </cell>
          <cell r="KB8174">
            <v>15</v>
          </cell>
          <cell r="KC8174">
            <v>100</v>
          </cell>
        </row>
        <row r="8175">
          <cell r="A8175" t="str">
            <v>M01099</v>
          </cell>
          <cell r="KA8175">
            <v>250</v>
          </cell>
          <cell r="KB8175">
            <v>12</v>
          </cell>
          <cell r="KC8175">
            <v>780</v>
          </cell>
        </row>
        <row r="8176">
          <cell r="A8176" t="str">
            <v>M01105</v>
          </cell>
          <cell r="KA8176">
            <v>250</v>
          </cell>
          <cell r="KB8176">
            <v>12</v>
          </cell>
          <cell r="KC8176">
            <v>20</v>
          </cell>
        </row>
        <row r="8177">
          <cell r="A8177" t="str">
            <v>M01135</v>
          </cell>
          <cell r="KA8177">
            <v>250</v>
          </cell>
          <cell r="KB8177">
            <v>12</v>
          </cell>
          <cell r="KC8177">
            <v>20</v>
          </cell>
        </row>
        <row r="8178">
          <cell r="A8178" t="str">
            <v>M01136</v>
          </cell>
          <cell r="KA8178">
            <v>250</v>
          </cell>
          <cell r="KB8178">
            <v>12</v>
          </cell>
          <cell r="KC8178">
            <v>20</v>
          </cell>
        </row>
        <row r="8179">
          <cell r="A8179" t="str">
            <v>M01184</v>
          </cell>
          <cell r="KA8179">
            <v>250</v>
          </cell>
          <cell r="KB8179">
            <v>12</v>
          </cell>
          <cell r="KC8179">
            <v>20</v>
          </cell>
        </row>
        <row r="8180">
          <cell r="A8180" t="str">
            <v>M01232</v>
          </cell>
          <cell r="KA8180">
            <v>30</v>
          </cell>
          <cell r="KB8180">
            <v>12</v>
          </cell>
          <cell r="KC8180">
            <v>60</v>
          </cell>
        </row>
        <row r="8181">
          <cell r="A8181" t="str">
            <v>M01233</v>
          </cell>
          <cell r="KA8181">
            <v>50</v>
          </cell>
          <cell r="KB8181">
            <v>80</v>
          </cell>
          <cell r="KC8181">
            <v>600</v>
          </cell>
        </row>
        <row r="8182">
          <cell r="A8182" t="str">
            <v>M01234</v>
          </cell>
          <cell r="KA8182">
            <v>200</v>
          </cell>
          <cell r="KB8182">
            <v>15</v>
          </cell>
          <cell r="KC8182">
            <v>20</v>
          </cell>
        </row>
        <row r="8183">
          <cell r="A8183" t="str">
            <v>M01235</v>
          </cell>
          <cell r="KA8183">
            <v>250</v>
          </cell>
          <cell r="KB8183">
            <v>12</v>
          </cell>
          <cell r="KC8183">
            <v>20</v>
          </cell>
        </row>
        <row r="8184">
          <cell r="A8184" t="str">
            <v>M01192</v>
          </cell>
          <cell r="KA8184">
            <v>250</v>
          </cell>
          <cell r="KB8184">
            <v>8</v>
          </cell>
          <cell r="KC8184">
            <v>320</v>
          </cell>
        </row>
        <row r="8185">
          <cell r="A8185" t="str">
            <v>M01193</v>
          </cell>
          <cell r="KA8185">
            <v>250</v>
          </cell>
          <cell r="KB8185">
            <v>8</v>
          </cell>
          <cell r="KC8185">
            <v>320</v>
          </cell>
        </row>
        <row r="8186">
          <cell r="A8186" t="str">
            <v>M01195</v>
          </cell>
          <cell r="KA8186">
            <v>250</v>
          </cell>
          <cell r="KB8186">
            <v>12</v>
          </cell>
          <cell r="KC8186">
            <v>20</v>
          </cell>
        </row>
        <row r="8187">
          <cell r="A8187" t="str">
            <v>M01196</v>
          </cell>
          <cell r="KA8187">
            <v>250</v>
          </cell>
          <cell r="KB8187">
            <v>12</v>
          </cell>
          <cell r="KC8187">
            <v>20</v>
          </cell>
        </row>
        <row r="8188">
          <cell r="A8188" t="str">
            <v>M01197</v>
          </cell>
          <cell r="KA8188">
            <v>250</v>
          </cell>
          <cell r="KB8188">
            <v>12</v>
          </cell>
          <cell r="KC8188">
            <v>20</v>
          </cell>
        </row>
        <row r="8189">
          <cell r="A8189" t="str">
            <v>M01215</v>
          </cell>
          <cell r="KA8189">
            <v>250</v>
          </cell>
          <cell r="KB8189">
            <v>12</v>
          </cell>
          <cell r="KC8189">
            <v>210</v>
          </cell>
        </row>
        <row r="8190">
          <cell r="A8190" t="str">
            <v>M01216</v>
          </cell>
          <cell r="KA8190">
            <v>250</v>
          </cell>
          <cell r="KB8190">
            <v>12</v>
          </cell>
          <cell r="KC8190">
            <v>20</v>
          </cell>
        </row>
        <row r="8191">
          <cell r="A8191" t="str">
            <v>M01146</v>
          </cell>
          <cell r="KA8191">
            <v>50</v>
          </cell>
          <cell r="KB8191">
            <v>18</v>
          </cell>
          <cell r="KC8191">
            <v>24</v>
          </cell>
        </row>
        <row r="8192">
          <cell r="A8192" t="str">
            <v>M01148</v>
          </cell>
          <cell r="KA8192">
            <v>50</v>
          </cell>
          <cell r="KB8192">
            <v>60</v>
          </cell>
          <cell r="KC8192">
            <v>12</v>
          </cell>
        </row>
        <row r="8193">
          <cell r="A8193" t="str">
            <v>M01149</v>
          </cell>
          <cell r="KA8193">
            <v>250</v>
          </cell>
          <cell r="KB8193">
            <v>12</v>
          </cell>
          <cell r="KC8193">
            <v>20</v>
          </cell>
        </row>
        <row r="8194">
          <cell r="A8194" t="str">
            <v>M01152</v>
          </cell>
          <cell r="KA8194">
            <v>250</v>
          </cell>
          <cell r="KB8194">
            <v>12</v>
          </cell>
          <cell r="KC8194">
            <v>20</v>
          </cell>
        </row>
        <row r="8195">
          <cell r="A8195" t="str">
            <v>M01153</v>
          </cell>
          <cell r="KA8195">
            <v>50</v>
          </cell>
          <cell r="KB8195">
            <v>18</v>
          </cell>
          <cell r="KC8195">
            <v>24</v>
          </cell>
        </row>
        <row r="8196">
          <cell r="A8196" t="str">
            <v>M01158</v>
          </cell>
          <cell r="KA8196">
            <v>250</v>
          </cell>
          <cell r="KB8196">
            <v>12</v>
          </cell>
          <cell r="KC8196">
            <v>100</v>
          </cell>
        </row>
        <row r="8197">
          <cell r="A8197" t="str">
            <v>M01159</v>
          </cell>
          <cell r="KA8197">
            <v>250</v>
          </cell>
          <cell r="KB8197">
            <v>12</v>
          </cell>
          <cell r="KC8197">
            <v>20</v>
          </cell>
        </row>
        <row r="8198">
          <cell r="A8198" t="str">
            <v>M01160</v>
          </cell>
          <cell r="KA8198">
            <v>50</v>
          </cell>
          <cell r="KB8198">
            <v>40</v>
          </cell>
          <cell r="KC8198">
            <v>24</v>
          </cell>
        </row>
        <row r="8199">
          <cell r="A8199" t="str">
            <v>M01170</v>
          </cell>
          <cell r="KA8199">
            <v>250</v>
          </cell>
          <cell r="KB8199">
            <v>12</v>
          </cell>
          <cell r="KC8199">
            <v>320</v>
          </cell>
        </row>
        <row r="8200">
          <cell r="A8200" t="str">
            <v>M01176</v>
          </cell>
          <cell r="KA8200">
            <v>250</v>
          </cell>
          <cell r="KB8200">
            <v>12</v>
          </cell>
          <cell r="KC8200">
            <v>300</v>
          </cell>
        </row>
        <row r="8201">
          <cell r="A8201" t="str">
            <v>M01182</v>
          </cell>
          <cell r="KA8201">
            <v>250</v>
          </cell>
          <cell r="KB8201">
            <v>12</v>
          </cell>
          <cell r="KC8201">
            <v>20</v>
          </cell>
        </row>
        <row r="8202">
          <cell r="A8202" t="str">
            <v>M02181</v>
          </cell>
          <cell r="KA8202">
            <v>250</v>
          </cell>
          <cell r="KB8202">
            <v>12</v>
          </cell>
          <cell r="KC8202">
            <v>20</v>
          </cell>
        </row>
        <row r="8203">
          <cell r="A8203" t="str">
            <v>M02182</v>
          </cell>
          <cell r="KA8203">
            <v>100</v>
          </cell>
          <cell r="KB8203">
            <v>30</v>
          </cell>
          <cell r="KC8203">
            <v>30</v>
          </cell>
        </row>
        <row r="8204">
          <cell r="A8204" t="str">
            <v>M02183</v>
          </cell>
          <cell r="KA8204">
            <v>50</v>
          </cell>
          <cell r="KB8204">
            <v>24</v>
          </cell>
          <cell r="KC8204">
            <v>24</v>
          </cell>
        </row>
        <row r="8205">
          <cell r="A8205" t="str">
            <v>M02184</v>
          </cell>
          <cell r="KA8205">
            <v>250</v>
          </cell>
          <cell r="KB8205">
            <v>12</v>
          </cell>
          <cell r="KC8205">
            <v>20</v>
          </cell>
        </row>
        <row r="8206">
          <cell r="A8206" t="str">
            <v>M02185</v>
          </cell>
          <cell r="KA8206">
            <v>50</v>
          </cell>
          <cell r="KB8206">
            <v>60</v>
          </cell>
          <cell r="KC8206">
            <v>12</v>
          </cell>
        </row>
        <row r="8207">
          <cell r="A8207" t="str">
            <v>M02186</v>
          </cell>
          <cell r="KA8207">
            <v>250</v>
          </cell>
          <cell r="KB8207">
            <v>8</v>
          </cell>
          <cell r="KC8207">
            <v>15</v>
          </cell>
        </row>
        <row r="8208">
          <cell r="A8208" t="str">
            <v>M02187</v>
          </cell>
          <cell r="KA8208">
            <v>50</v>
          </cell>
          <cell r="KB8208">
            <v>24</v>
          </cell>
          <cell r="KC8208">
            <v>24</v>
          </cell>
        </row>
        <row r="8209">
          <cell r="A8209" t="str">
            <v>M02188</v>
          </cell>
          <cell r="KA8209">
            <v>250</v>
          </cell>
          <cell r="KB8209">
            <v>12</v>
          </cell>
          <cell r="KC8209">
            <v>680</v>
          </cell>
        </row>
        <row r="8210">
          <cell r="A8210" t="str">
            <v>M02178</v>
          </cell>
          <cell r="KA8210">
            <v>250</v>
          </cell>
          <cell r="KB8210">
            <v>12</v>
          </cell>
          <cell r="KC8210">
            <v>20</v>
          </cell>
        </row>
        <row r="8211">
          <cell r="A8211" t="str">
            <v>M02179</v>
          </cell>
          <cell r="KA8211">
            <v>250</v>
          </cell>
          <cell r="KB8211">
            <v>12</v>
          </cell>
          <cell r="KC8211">
            <v>1600</v>
          </cell>
        </row>
        <row r="8212">
          <cell r="A8212" t="str">
            <v>M02173</v>
          </cell>
          <cell r="KA8212">
            <v>250</v>
          </cell>
          <cell r="KB8212">
            <v>12</v>
          </cell>
          <cell r="KC8212">
            <v>20</v>
          </cell>
        </row>
        <row r="8213">
          <cell r="A8213" t="str">
            <v>M02157</v>
          </cell>
          <cell r="KA8213">
            <v>100</v>
          </cell>
          <cell r="KB8213">
            <v>40</v>
          </cell>
          <cell r="KC8213">
            <v>960</v>
          </cell>
        </row>
        <row r="8214">
          <cell r="A8214" t="str">
            <v>M02154</v>
          </cell>
          <cell r="KA8214">
            <v>250</v>
          </cell>
          <cell r="KB8214">
            <v>12</v>
          </cell>
          <cell r="KC8214">
            <v>20</v>
          </cell>
        </row>
        <row r="8215">
          <cell r="A8215" t="str">
            <v>M02163</v>
          </cell>
          <cell r="KA8215">
            <v>250</v>
          </cell>
          <cell r="KB8215">
            <v>8</v>
          </cell>
          <cell r="KC8215">
            <v>15</v>
          </cell>
        </row>
        <row r="8216">
          <cell r="A8216" t="str">
            <v>M02164</v>
          </cell>
          <cell r="KA8216">
            <v>250</v>
          </cell>
          <cell r="KB8216">
            <v>12</v>
          </cell>
          <cell r="KC8216">
            <v>320</v>
          </cell>
        </row>
        <row r="8217">
          <cell r="A8217" t="str">
            <v>M02143</v>
          </cell>
          <cell r="KA8217">
            <v>250</v>
          </cell>
          <cell r="KB8217">
            <v>12</v>
          </cell>
          <cell r="KC8217">
            <v>20</v>
          </cell>
        </row>
        <row r="8218">
          <cell r="A8218" t="str">
            <v>M02144</v>
          </cell>
          <cell r="KA8218">
            <v>50</v>
          </cell>
          <cell r="KB8218">
            <v>40</v>
          </cell>
          <cell r="KC8218">
            <v>15</v>
          </cell>
        </row>
        <row r="8219">
          <cell r="A8219" t="str">
            <v>M02145</v>
          </cell>
          <cell r="KA8219">
            <v>30</v>
          </cell>
          <cell r="KB8219">
            <v>12</v>
          </cell>
          <cell r="KC8219">
            <v>60</v>
          </cell>
        </row>
        <row r="8220">
          <cell r="A8220" t="str">
            <v>M02124</v>
          </cell>
          <cell r="KA8220">
            <v>50</v>
          </cell>
          <cell r="KB8220">
            <v>80</v>
          </cell>
          <cell r="KC8220">
            <v>24</v>
          </cell>
        </row>
        <row r="8221">
          <cell r="A8221" t="str">
            <v>M02125</v>
          </cell>
          <cell r="KA8221">
            <v>250</v>
          </cell>
          <cell r="KB8221">
            <v>12</v>
          </cell>
          <cell r="KC8221">
            <v>20</v>
          </cell>
        </row>
        <row r="8222">
          <cell r="A8222" t="str">
            <v>M02126</v>
          </cell>
          <cell r="KA8222">
            <v>250</v>
          </cell>
          <cell r="KB8222">
            <v>12</v>
          </cell>
          <cell r="KC8222">
            <v>200</v>
          </cell>
        </row>
        <row r="8223">
          <cell r="A8223" t="str">
            <v>M02130</v>
          </cell>
          <cell r="KA8223">
            <v>250</v>
          </cell>
          <cell r="KB8223">
            <v>12</v>
          </cell>
          <cell r="KC8223">
            <v>20</v>
          </cell>
        </row>
        <row r="8224">
          <cell r="A8224" t="str">
            <v>M02131</v>
          </cell>
          <cell r="KA8224">
            <v>250</v>
          </cell>
          <cell r="KB8224">
            <v>12</v>
          </cell>
          <cell r="KC8224">
            <v>20</v>
          </cell>
        </row>
        <row r="8225">
          <cell r="A8225" t="str">
            <v>M02132</v>
          </cell>
          <cell r="KA8225">
            <v>250</v>
          </cell>
          <cell r="KB8225">
            <v>12</v>
          </cell>
          <cell r="KC8225">
            <v>20</v>
          </cell>
        </row>
        <row r="8226">
          <cell r="A8226" t="str">
            <v>M02134</v>
          </cell>
          <cell r="KA8226">
            <v>30</v>
          </cell>
          <cell r="KB8226">
            <v>12</v>
          </cell>
          <cell r="KC8226">
            <v>500</v>
          </cell>
        </row>
        <row r="8227">
          <cell r="A8227" t="str">
            <v>M02135</v>
          </cell>
          <cell r="KA8227">
            <v>250</v>
          </cell>
          <cell r="KB8227">
            <v>8</v>
          </cell>
          <cell r="KC8227">
            <v>15</v>
          </cell>
        </row>
        <row r="8228">
          <cell r="A8228" t="str">
            <v>M02136</v>
          </cell>
          <cell r="KA8228">
            <v>250</v>
          </cell>
          <cell r="KB8228">
            <v>12</v>
          </cell>
          <cell r="KC8228">
            <v>20</v>
          </cell>
        </row>
        <row r="8229">
          <cell r="A8229" t="str">
            <v>M02137</v>
          </cell>
          <cell r="KA8229">
            <v>100</v>
          </cell>
          <cell r="KB8229">
            <v>30</v>
          </cell>
          <cell r="KC8229">
            <v>360</v>
          </cell>
        </row>
        <row r="8230">
          <cell r="A8230" t="str">
            <v>M02138</v>
          </cell>
          <cell r="KA8230">
            <v>100</v>
          </cell>
          <cell r="KB8230">
            <v>40</v>
          </cell>
          <cell r="KC8230">
            <v>24</v>
          </cell>
        </row>
        <row r="8231">
          <cell r="A8231" t="str">
            <v>M02140</v>
          </cell>
          <cell r="KA8231">
            <v>50</v>
          </cell>
          <cell r="KB8231">
            <v>24</v>
          </cell>
          <cell r="KC8231">
            <v>24</v>
          </cell>
        </row>
        <row r="8232">
          <cell r="A8232" t="str">
            <v>M02141</v>
          </cell>
          <cell r="KA8232">
            <v>50</v>
          </cell>
          <cell r="KB8232">
            <v>24</v>
          </cell>
          <cell r="KC8232">
            <v>24</v>
          </cell>
        </row>
        <row r="8233">
          <cell r="A8233" t="str">
            <v>M02106</v>
          </cell>
          <cell r="KA8233">
            <v>250</v>
          </cell>
          <cell r="KB8233">
            <v>12</v>
          </cell>
          <cell r="KC8233">
            <v>20</v>
          </cell>
        </row>
        <row r="8234">
          <cell r="A8234" t="str">
            <v>M02107</v>
          </cell>
          <cell r="KA8234">
            <v>250</v>
          </cell>
          <cell r="KB8234">
            <v>12</v>
          </cell>
          <cell r="KC8234">
            <v>20</v>
          </cell>
        </row>
        <row r="8235">
          <cell r="A8235" t="str">
            <v>M02108</v>
          </cell>
          <cell r="KA8235">
            <v>250</v>
          </cell>
          <cell r="KB8235">
            <v>8</v>
          </cell>
          <cell r="KC8235">
            <v>15</v>
          </cell>
        </row>
        <row r="8236">
          <cell r="A8236" t="str">
            <v>M02109</v>
          </cell>
          <cell r="KA8236">
            <v>100</v>
          </cell>
          <cell r="KB8236">
            <v>30</v>
          </cell>
          <cell r="KC8236">
            <v>30</v>
          </cell>
        </row>
        <row r="8237">
          <cell r="A8237" t="str">
            <v>M02110</v>
          </cell>
          <cell r="KA8237">
            <v>250</v>
          </cell>
          <cell r="KB8237">
            <v>12</v>
          </cell>
          <cell r="KC8237">
            <v>20</v>
          </cell>
        </row>
        <row r="8238">
          <cell r="A8238" t="str">
            <v>M02111</v>
          </cell>
          <cell r="KA8238">
            <v>250</v>
          </cell>
          <cell r="KB8238">
            <v>12</v>
          </cell>
          <cell r="KC8238">
            <v>20</v>
          </cell>
        </row>
        <row r="8239">
          <cell r="A8239" t="str">
            <v>M02112</v>
          </cell>
          <cell r="KA8239">
            <v>100</v>
          </cell>
          <cell r="KB8239">
            <v>40</v>
          </cell>
          <cell r="KC8239">
            <v>24</v>
          </cell>
        </row>
        <row r="8240">
          <cell r="A8240" t="str">
            <v>M02113</v>
          </cell>
          <cell r="KA8240">
            <v>250</v>
          </cell>
          <cell r="KB8240">
            <v>12</v>
          </cell>
          <cell r="KC8240">
            <v>20</v>
          </cell>
        </row>
        <row r="8241">
          <cell r="A8241" t="str">
            <v>M02114</v>
          </cell>
          <cell r="KA8241">
            <v>250</v>
          </cell>
          <cell r="KB8241">
            <v>12</v>
          </cell>
          <cell r="KC8241">
            <v>20</v>
          </cell>
        </row>
        <row r="8242">
          <cell r="A8242" t="str">
            <v>M02115</v>
          </cell>
          <cell r="KA8242">
            <v>250</v>
          </cell>
          <cell r="KB8242">
            <v>12</v>
          </cell>
          <cell r="KC8242">
            <v>20</v>
          </cell>
        </row>
        <row r="8243">
          <cell r="A8243" t="str">
            <v>M02116</v>
          </cell>
          <cell r="KA8243">
            <v>250</v>
          </cell>
          <cell r="KB8243">
            <v>12</v>
          </cell>
          <cell r="KC8243">
            <v>20</v>
          </cell>
        </row>
        <row r="8244">
          <cell r="A8244" t="str">
            <v>M02117</v>
          </cell>
          <cell r="KA8244">
            <v>250</v>
          </cell>
          <cell r="KB8244">
            <v>12</v>
          </cell>
          <cell r="KC8244">
            <v>20</v>
          </cell>
        </row>
        <row r="8245">
          <cell r="A8245" t="str">
            <v>M02118</v>
          </cell>
          <cell r="KA8245">
            <v>250</v>
          </cell>
          <cell r="KB8245">
            <v>12</v>
          </cell>
          <cell r="KC8245">
            <v>20</v>
          </cell>
        </row>
        <row r="8246">
          <cell r="A8246" t="str">
            <v>M02119</v>
          </cell>
          <cell r="KA8246">
            <v>50</v>
          </cell>
          <cell r="KB8246">
            <v>80</v>
          </cell>
          <cell r="KC8246">
            <v>24</v>
          </cell>
        </row>
        <row r="8247">
          <cell r="A8247" t="str">
            <v>M02120</v>
          </cell>
          <cell r="KA8247">
            <v>50</v>
          </cell>
          <cell r="KB8247">
            <v>24</v>
          </cell>
          <cell r="KC8247">
            <v>24</v>
          </cell>
        </row>
        <row r="8248">
          <cell r="A8248" t="str">
            <v>M02121</v>
          </cell>
          <cell r="KA8248">
            <v>50</v>
          </cell>
          <cell r="KB8248">
            <v>18</v>
          </cell>
          <cell r="KC8248">
            <v>24</v>
          </cell>
        </row>
        <row r="8249">
          <cell r="A8249" t="str">
            <v>M02122</v>
          </cell>
          <cell r="KA8249">
            <v>250</v>
          </cell>
          <cell r="KB8249">
            <v>12</v>
          </cell>
          <cell r="KC8249">
            <v>20</v>
          </cell>
        </row>
        <row r="8250">
          <cell r="A8250" t="str">
            <v>M02068</v>
          </cell>
          <cell r="KA8250">
            <v>50</v>
          </cell>
          <cell r="KB8250">
            <v>60</v>
          </cell>
          <cell r="KC8250">
            <v>12</v>
          </cell>
        </row>
        <row r="8251">
          <cell r="A8251" t="str">
            <v>M02069</v>
          </cell>
          <cell r="KA8251">
            <v>100</v>
          </cell>
          <cell r="KB8251">
            <v>30</v>
          </cell>
          <cell r="KC8251">
            <v>440</v>
          </cell>
        </row>
        <row r="8252">
          <cell r="A8252" t="str">
            <v>M02070</v>
          </cell>
          <cell r="KA8252">
            <v>250</v>
          </cell>
          <cell r="KB8252">
            <v>8</v>
          </cell>
          <cell r="KC8252">
            <v>200</v>
          </cell>
        </row>
        <row r="8253">
          <cell r="A8253" t="str">
            <v>M02073</v>
          </cell>
          <cell r="KA8253">
            <v>250</v>
          </cell>
          <cell r="KB8253">
            <v>12</v>
          </cell>
          <cell r="KC8253">
            <v>500</v>
          </cell>
        </row>
        <row r="8254">
          <cell r="A8254" t="str">
            <v>M02075</v>
          </cell>
          <cell r="KA8254">
            <v>250</v>
          </cell>
          <cell r="KB8254">
            <v>12</v>
          </cell>
          <cell r="KC8254">
            <v>20</v>
          </cell>
        </row>
        <row r="8255">
          <cell r="A8255" t="str">
            <v>M02076</v>
          </cell>
          <cell r="KA8255">
            <v>1500</v>
          </cell>
          <cell r="KB8255">
            <v>80</v>
          </cell>
          <cell r="KC8255">
            <v>24</v>
          </cell>
        </row>
        <row r="8256">
          <cell r="A8256" t="str">
            <v>M02077</v>
          </cell>
          <cell r="KA8256">
            <v>250</v>
          </cell>
          <cell r="KB8256">
            <v>12</v>
          </cell>
          <cell r="KC8256">
            <v>20</v>
          </cell>
        </row>
        <row r="8257">
          <cell r="A8257" t="str">
            <v>M02078</v>
          </cell>
          <cell r="KA8257">
            <v>250</v>
          </cell>
          <cell r="KB8257">
            <v>12</v>
          </cell>
          <cell r="KC8257">
            <v>20</v>
          </cell>
        </row>
        <row r="8258">
          <cell r="A8258" t="str">
            <v>M02079</v>
          </cell>
          <cell r="KA8258">
            <v>50</v>
          </cell>
          <cell r="KB8258">
            <v>60</v>
          </cell>
          <cell r="KC8258">
            <v>12</v>
          </cell>
        </row>
        <row r="8259">
          <cell r="A8259" t="str">
            <v>M02080</v>
          </cell>
          <cell r="KA8259">
            <v>50</v>
          </cell>
          <cell r="KB8259">
            <v>24</v>
          </cell>
          <cell r="KC8259">
            <v>24</v>
          </cell>
        </row>
        <row r="8260">
          <cell r="A8260" t="str">
            <v>M02081</v>
          </cell>
          <cell r="KA8260">
            <v>250</v>
          </cell>
          <cell r="KB8260">
            <v>12</v>
          </cell>
          <cell r="KC8260">
            <v>20</v>
          </cell>
        </row>
        <row r="8261">
          <cell r="A8261" t="str">
            <v>M02082</v>
          </cell>
          <cell r="KA8261">
            <v>100</v>
          </cell>
          <cell r="KB8261">
            <v>30</v>
          </cell>
          <cell r="KC8261">
            <v>30</v>
          </cell>
        </row>
        <row r="8262">
          <cell r="A8262" t="str">
            <v>M02083</v>
          </cell>
          <cell r="KA8262">
            <v>250</v>
          </cell>
          <cell r="KB8262">
            <v>12</v>
          </cell>
          <cell r="KC8262">
            <v>20</v>
          </cell>
        </row>
        <row r="8263">
          <cell r="A8263" t="str">
            <v>M02084</v>
          </cell>
          <cell r="KA8263">
            <v>250</v>
          </cell>
          <cell r="KB8263">
            <v>12</v>
          </cell>
          <cell r="KC8263">
            <v>20</v>
          </cell>
        </row>
        <row r="8264">
          <cell r="A8264" t="str">
            <v>M02085</v>
          </cell>
          <cell r="KA8264">
            <v>250</v>
          </cell>
          <cell r="KB8264">
            <v>12</v>
          </cell>
          <cell r="KC8264">
            <v>20</v>
          </cell>
        </row>
        <row r="8265">
          <cell r="A8265" t="str">
            <v>M02088</v>
          </cell>
          <cell r="KA8265">
            <v>200</v>
          </cell>
          <cell r="KB8265">
            <v>15</v>
          </cell>
          <cell r="KC8265">
            <v>20</v>
          </cell>
        </row>
        <row r="8266">
          <cell r="A8266" t="str">
            <v>M02089</v>
          </cell>
          <cell r="KA8266">
            <v>250</v>
          </cell>
          <cell r="KB8266">
            <v>12</v>
          </cell>
          <cell r="KC8266">
            <v>20</v>
          </cell>
        </row>
        <row r="8267">
          <cell r="A8267" t="str">
            <v>M02092</v>
          </cell>
          <cell r="KA8267">
            <v>50</v>
          </cell>
          <cell r="KB8267">
            <v>24</v>
          </cell>
          <cell r="KC8267">
            <v>20</v>
          </cell>
        </row>
        <row r="8268">
          <cell r="A8268" t="str">
            <v>M02093</v>
          </cell>
          <cell r="KA8268">
            <v>250</v>
          </cell>
          <cell r="KB8268">
            <v>8</v>
          </cell>
          <cell r="KC8268">
            <v>15</v>
          </cell>
        </row>
        <row r="8269">
          <cell r="A8269" t="str">
            <v>M02042</v>
          </cell>
          <cell r="KA8269">
            <v>200</v>
          </cell>
          <cell r="KB8269">
            <v>15</v>
          </cell>
          <cell r="KC8269">
            <v>20</v>
          </cell>
        </row>
        <row r="8270">
          <cell r="A8270" t="str">
            <v>M02043</v>
          </cell>
          <cell r="KA8270">
            <v>100</v>
          </cell>
          <cell r="KB8270">
            <v>30</v>
          </cell>
          <cell r="KC8270">
            <v>320</v>
          </cell>
        </row>
        <row r="8271">
          <cell r="A8271" t="str">
            <v>M02104</v>
          </cell>
          <cell r="KA8271">
            <v>250</v>
          </cell>
          <cell r="KB8271">
            <v>12</v>
          </cell>
          <cell r="KC8271">
            <v>20</v>
          </cell>
        </row>
        <row r="8272">
          <cell r="A8272" t="str">
            <v>M02102</v>
          </cell>
          <cell r="KA8272">
            <v>250</v>
          </cell>
          <cell r="KB8272">
            <v>12</v>
          </cell>
          <cell r="KC8272">
            <v>120</v>
          </cell>
        </row>
        <row r="8273">
          <cell r="A8273" t="str">
            <v>M02055</v>
          </cell>
          <cell r="KA8273">
            <v>1</v>
          </cell>
          <cell r="KB8273">
            <v>24</v>
          </cell>
          <cell r="KC8273">
            <v>20</v>
          </cell>
        </row>
        <row r="8274">
          <cell r="A8274" t="str">
            <v>M02097</v>
          </cell>
          <cell r="KA8274">
            <v>250</v>
          </cell>
          <cell r="KB8274">
            <v>12</v>
          </cell>
          <cell r="KC8274">
            <v>20</v>
          </cell>
        </row>
        <row r="8275">
          <cell r="A8275" t="str">
            <v>M02098</v>
          </cell>
          <cell r="KA8275">
            <v>250</v>
          </cell>
          <cell r="KB8275">
            <v>12</v>
          </cell>
          <cell r="KC8275">
            <v>20</v>
          </cell>
        </row>
        <row r="8276">
          <cell r="A8276" t="str">
            <v>M02266</v>
          </cell>
          <cell r="KA8276">
            <v>250</v>
          </cell>
          <cell r="KB8276">
            <v>12</v>
          </cell>
          <cell r="KC8276">
            <v>1300</v>
          </cell>
        </row>
        <row r="8277">
          <cell r="A8277" t="str">
            <v>M02261</v>
          </cell>
          <cell r="KA8277">
            <v>250</v>
          </cell>
          <cell r="KB8277">
            <v>12</v>
          </cell>
          <cell r="KC8277">
            <v>500</v>
          </cell>
        </row>
        <row r="8278">
          <cell r="A8278" t="str">
            <v>M02262</v>
          </cell>
          <cell r="KA8278">
            <v>250</v>
          </cell>
          <cell r="KB8278">
            <v>12</v>
          </cell>
          <cell r="KC8278">
            <v>20</v>
          </cell>
        </row>
        <row r="8279">
          <cell r="A8279" t="str">
            <v>M02257</v>
          </cell>
          <cell r="KA8279">
            <v>250</v>
          </cell>
          <cell r="KB8279">
            <v>12</v>
          </cell>
          <cell r="KC8279">
            <v>20</v>
          </cell>
        </row>
        <row r="8280">
          <cell r="A8280" t="str">
            <v>M02254</v>
          </cell>
          <cell r="KA8280">
            <v>250</v>
          </cell>
          <cell r="KB8280">
            <v>12</v>
          </cell>
          <cell r="KC8280">
            <v>440</v>
          </cell>
        </row>
        <row r="8281">
          <cell r="A8281" t="str">
            <v>M02255</v>
          </cell>
          <cell r="KA8281">
            <v>2000</v>
          </cell>
          <cell r="KB8281">
            <v>12</v>
          </cell>
          <cell r="KC8281">
            <v>20</v>
          </cell>
        </row>
        <row r="8282">
          <cell r="A8282" t="str">
            <v>M02207</v>
          </cell>
          <cell r="KA8282">
            <v>250</v>
          </cell>
          <cell r="KB8282">
            <v>8</v>
          </cell>
          <cell r="KC8282">
            <v>15</v>
          </cell>
        </row>
        <row r="8283">
          <cell r="A8283" t="str">
            <v>M02250</v>
          </cell>
          <cell r="KA8283">
            <v>50</v>
          </cell>
          <cell r="KB8283">
            <v>18</v>
          </cell>
          <cell r="KC8283">
            <v>1200</v>
          </cell>
        </row>
        <row r="8284">
          <cell r="A8284" t="str">
            <v>M02251</v>
          </cell>
          <cell r="KA8284">
            <v>250</v>
          </cell>
          <cell r="KB8284">
            <v>12</v>
          </cell>
          <cell r="KC8284">
            <v>440</v>
          </cell>
        </row>
        <row r="8285">
          <cell r="A8285" t="str">
            <v>M02252</v>
          </cell>
          <cell r="KA8285">
            <v>50</v>
          </cell>
          <cell r="KB8285">
            <v>24</v>
          </cell>
          <cell r="KC8285">
            <v>500</v>
          </cell>
        </row>
        <row r="8286">
          <cell r="A8286" t="str">
            <v>M02193</v>
          </cell>
          <cell r="KA8286">
            <v>250</v>
          </cell>
          <cell r="KB8286">
            <v>8</v>
          </cell>
          <cell r="KC8286">
            <v>15</v>
          </cell>
        </row>
        <row r="8287">
          <cell r="A8287" t="str">
            <v>M02244</v>
          </cell>
          <cell r="KA8287">
            <v>250</v>
          </cell>
          <cell r="KB8287">
            <v>12</v>
          </cell>
          <cell r="KC8287">
            <v>20</v>
          </cell>
        </row>
        <row r="8288">
          <cell r="A8288" t="str">
            <v>M02245</v>
          </cell>
          <cell r="KA8288">
            <v>250</v>
          </cell>
          <cell r="KB8288">
            <v>12</v>
          </cell>
          <cell r="KC8288">
            <v>20</v>
          </cell>
        </row>
        <row r="8289">
          <cell r="A8289" t="str">
            <v>M02246</v>
          </cell>
          <cell r="KA8289">
            <v>250</v>
          </cell>
          <cell r="KB8289">
            <v>12</v>
          </cell>
          <cell r="KC8289">
            <v>20</v>
          </cell>
        </row>
        <row r="8290">
          <cell r="A8290" t="str">
            <v>M02247</v>
          </cell>
          <cell r="KA8290">
            <v>250</v>
          </cell>
          <cell r="KB8290">
            <v>12</v>
          </cell>
          <cell r="KC8290">
            <v>1000</v>
          </cell>
        </row>
        <row r="8291">
          <cell r="A8291" t="str">
            <v>M02196</v>
          </cell>
          <cell r="KA8291">
            <v>250</v>
          </cell>
          <cell r="KB8291">
            <v>12</v>
          </cell>
          <cell r="KC8291">
            <v>20</v>
          </cell>
        </row>
        <row r="8292">
          <cell r="A8292" t="str">
            <v>M02197</v>
          </cell>
          <cell r="KA8292">
            <v>250</v>
          </cell>
          <cell r="KB8292">
            <v>12</v>
          </cell>
          <cell r="KC8292">
            <v>320</v>
          </cell>
        </row>
        <row r="8293">
          <cell r="A8293" t="str">
            <v>M02199</v>
          </cell>
          <cell r="KA8293">
            <v>250</v>
          </cell>
          <cell r="KB8293">
            <v>12</v>
          </cell>
          <cell r="KC8293">
            <v>1120</v>
          </cell>
        </row>
        <row r="8294">
          <cell r="A8294" t="str">
            <v>M02200</v>
          </cell>
          <cell r="KA8294">
            <v>250</v>
          </cell>
          <cell r="KB8294">
            <v>12</v>
          </cell>
          <cell r="KC8294">
            <v>20</v>
          </cell>
        </row>
        <row r="8295">
          <cell r="A8295" t="str">
            <v>M02201</v>
          </cell>
          <cell r="KA8295">
            <v>250</v>
          </cell>
          <cell r="KB8295">
            <v>12</v>
          </cell>
          <cell r="KC8295">
            <v>20</v>
          </cell>
        </row>
        <row r="8296">
          <cell r="A8296" t="str">
            <v>M02202</v>
          </cell>
          <cell r="KA8296">
            <v>250</v>
          </cell>
          <cell r="KB8296">
            <v>12</v>
          </cell>
          <cell r="KC8296">
            <v>480</v>
          </cell>
        </row>
        <row r="8297">
          <cell r="A8297" t="str">
            <v>M02203</v>
          </cell>
          <cell r="KA8297">
            <v>250</v>
          </cell>
          <cell r="KB8297">
            <v>12</v>
          </cell>
          <cell r="KC8297">
            <v>440</v>
          </cell>
        </row>
        <row r="8298">
          <cell r="A8298" t="str">
            <v>M02304</v>
          </cell>
          <cell r="KA8298">
            <v>250</v>
          </cell>
          <cell r="KB8298">
            <v>12</v>
          </cell>
          <cell r="KC8298">
            <v>20</v>
          </cell>
        </row>
        <row r="8299">
          <cell r="A8299" t="str">
            <v>M02282</v>
          </cell>
          <cell r="KA8299">
            <v>250</v>
          </cell>
          <cell r="KB8299">
            <v>12</v>
          </cell>
          <cell r="KC8299">
            <v>20</v>
          </cell>
        </row>
        <row r="8300">
          <cell r="A8300" t="str">
            <v>M02294</v>
          </cell>
          <cell r="KA8300">
            <v>250</v>
          </cell>
          <cell r="KB8300">
            <v>12</v>
          </cell>
          <cell r="KC8300">
            <v>20</v>
          </cell>
        </row>
        <row r="8301">
          <cell r="A8301" t="str">
            <v>M02295</v>
          </cell>
          <cell r="KA8301">
            <v>250</v>
          </cell>
          <cell r="KB8301">
            <v>12</v>
          </cell>
          <cell r="KC8301">
            <v>500</v>
          </cell>
        </row>
        <row r="8302">
          <cell r="A8302" t="str">
            <v>M02296</v>
          </cell>
          <cell r="KA8302">
            <v>250</v>
          </cell>
          <cell r="KB8302">
            <v>12</v>
          </cell>
          <cell r="KC8302">
            <v>250</v>
          </cell>
        </row>
        <row r="8303">
          <cell r="A8303" t="str">
            <v>M02287</v>
          </cell>
          <cell r="KA8303">
            <v>250</v>
          </cell>
          <cell r="KB8303">
            <v>12</v>
          </cell>
          <cell r="KC8303">
            <v>20</v>
          </cell>
        </row>
        <row r="8304">
          <cell r="A8304" t="str">
            <v>m02288</v>
          </cell>
          <cell r="KA8304">
            <v>100</v>
          </cell>
          <cell r="KB8304">
            <v>30</v>
          </cell>
          <cell r="KC8304">
            <v>450</v>
          </cell>
        </row>
        <row r="8305">
          <cell r="A8305" t="str">
            <v>M02280</v>
          </cell>
          <cell r="KA8305">
            <v>100</v>
          </cell>
          <cell r="KB8305">
            <v>30</v>
          </cell>
          <cell r="KC8305">
            <v>500</v>
          </cell>
        </row>
        <row r="8306">
          <cell r="A8306" t="str">
            <v>M02277</v>
          </cell>
          <cell r="KA8306">
            <v>250</v>
          </cell>
          <cell r="KB8306">
            <v>12</v>
          </cell>
          <cell r="KC8306">
            <v>800</v>
          </cell>
        </row>
        <row r="8307">
          <cell r="A8307" t="str">
            <v>M02278</v>
          </cell>
          <cell r="KA8307">
            <v>250</v>
          </cell>
          <cell r="KB8307">
            <v>12</v>
          </cell>
          <cell r="KC8307">
            <v>20</v>
          </cell>
        </row>
        <row r="8308">
          <cell r="A8308" t="str">
            <v>M02334</v>
          </cell>
          <cell r="KA8308">
            <v>250</v>
          </cell>
          <cell r="KB8308">
            <v>12</v>
          </cell>
          <cell r="KC8308">
            <v>20</v>
          </cell>
        </row>
        <row r="8309">
          <cell r="A8309" t="str">
            <v>M02335</v>
          </cell>
          <cell r="KA8309">
            <v>250</v>
          </cell>
          <cell r="KB8309">
            <v>12</v>
          </cell>
          <cell r="KC8309">
            <v>20</v>
          </cell>
        </row>
        <row r="8310">
          <cell r="A8310" t="str">
            <v>M02336</v>
          </cell>
          <cell r="KA8310">
            <v>50</v>
          </cell>
          <cell r="KB8310">
            <v>60</v>
          </cell>
          <cell r="KC8310">
            <v>12</v>
          </cell>
        </row>
        <row r="8311">
          <cell r="A8311" t="str">
            <v>M02337</v>
          </cell>
          <cell r="KA8311">
            <v>250</v>
          </cell>
          <cell r="KB8311">
            <v>12</v>
          </cell>
          <cell r="KC8311">
            <v>20</v>
          </cell>
        </row>
        <row r="8312">
          <cell r="A8312" t="str">
            <v>M02338</v>
          </cell>
          <cell r="KA8312">
            <v>100</v>
          </cell>
          <cell r="KB8312">
            <v>40</v>
          </cell>
          <cell r="KC8312">
            <v>24</v>
          </cell>
        </row>
        <row r="8313">
          <cell r="A8313" t="str">
            <v>M02339</v>
          </cell>
          <cell r="KA8313">
            <v>250</v>
          </cell>
          <cell r="KB8313">
            <v>12</v>
          </cell>
          <cell r="KC8313">
            <v>20</v>
          </cell>
        </row>
        <row r="8314">
          <cell r="A8314" t="str">
            <v>M02340</v>
          </cell>
          <cell r="KA8314">
            <v>250</v>
          </cell>
          <cell r="KB8314">
            <v>12</v>
          </cell>
          <cell r="KC8314">
            <v>20</v>
          </cell>
        </row>
        <row r="8315">
          <cell r="A8315" t="str">
            <v>M02341</v>
          </cell>
          <cell r="KA8315">
            <v>50</v>
          </cell>
          <cell r="KB8315">
            <v>60</v>
          </cell>
          <cell r="KC8315">
            <v>12</v>
          </cell>
        </row>
        <row r="8316">
          <cell r="A8316" t="str">
            <v>M02342</v>
          </cell>
          <cell r="KA8316">
            <v>100</v>
          </cell>
          <cell r="KB8316">
            <v>40</v>
          </cell>
          <cell r="KC8316">
            <v>24</v>
          </cell>
        </row>
        <row r="8317">
          <cell r="A8317" t="str">
            <v>M02343</v>
          </cell>
          <cell r="KA8317">
            <v>250</v>
          </cell>
          <cell r="KB8317">
            <v>12</v>
          </cell>
          <cell r="KC8317">
            <v>20</v>
          </cell>
        </row>
        <row r="8318">
          <cell r="A8318" t="str">
            <v>M02344</v>
          </cell>
          <cell r="KA8318">
            <v>250</v>
          </cell>
          <cell r="KB8318">
            <v>12</v>
          </cell>
          <cell r="KC8318">
            <v>20</v>
          </cell>
        </row>
        <row r="8319">
          <cell r="A8319" t="str">
            <v>M02345</v>
          </cell>
          <cell r="KA8319">
            <v>100</v>
          </cell>
          <cell r="KB8319">
            <v>30</v>
          </cell>
          <cell r="KC8319">
            <v>12</v>
          </cell>
        </row>
        <row r="8320">
          <cell r="A8320" t="str">
            <v>M02346</v>
          </cell>
          <cell r="KA8320">
            <v>50</v>
          </cell>
          <cell r="KB8320">
            <v>24</v>
          </cell>
          <cell r="KC8320">
            <v>24</v>
          </cell>
        </row>
        <row r="8321">
          <cell r="A8321" t="str">
            <v>M02306</v>
          </cell>
          <cell r="KA8321">
            <v>1500</v>
          </cell>
          <cell r="KB8321">
            <v>30</v>
          </cell>
          <cell r="KC8321">
            <v>30</v>
          </cell>
        </row>
        <row r="8322">
          <cell r="A8322" t="str">
            <v>M02307</v>
          </cell>
          <cell r="KA8322">
            <v>1500</v>
          </cell>
          <cell r="KB8322">
            <v>12</v>
          </cell>
          <cell r="KC8322">
            <v>20</v>
          </cell>
        </row>
        <row r="8323">
          <cell r="A8323" t="str">
            <v>M02349</v>
          </cell>
          <cell r="KA8323">
            <v>250</v>
          </cell>
          <cell r="KB8323">
            <v>8</v>
          </cell>
          <cell r="KC8323">
            <v>15</v>
          </cell>
        </row>
        <row r="8324">
          <cell r="A8324" t="str">
            <v>M02300</v>
          </cell>
          <cell r="KA8324">
            <v>250</v>
          </cell>
          <cell r="KB8324">
            <v>12</v>
          </cell>
          <cell r="KC8324">
            <v>20</v>
          </cell>
        </row>
        <row r="8325">
          <cell r="A8325" t="str">
            <v>M02351</v>
          </cell>
          <cell r="KA8325">
            <v>250</v>
          </cell>
          <cell r="KB8325">
            <v>8</v>
          </cell>
          <cell r="KC8325">
            <v>560</v>
          </cell>
        </row>
        <row r="8326">
          <cell r="A8326" t="str">
            <v>M02376</v>
          </cell>
          <cell r="KA8326">
            <v>250</v>
          </cell>
          <cell r="KB8326">
            <v>12</v>
          </cell>
          <cell r="KC8326">
            <v>560</v>
          </cell>
        </row>
        <row r="8327">
          <cell r="A8327" t="str">
            <v>M02377</v>
          </cell>
          <cell r="KA8327">
            <v>250</v>
          </cell>
          <cell r="KB8327">
            <v>8</v>
          </cell>
          <cell r="KC8327">
            <v>500</v>
          </cell>
        </row>
        <row r="8328">
          <cell r="A8328" t="str">
            <v>M02378</v>
          </cell>
          <cell r="KA8328">
            <v>50</v>
          </cell>
          <cell r="KB8328">
            <v>24</v>
          </cell>
          <cell r="KC8328">
            <v>24</v>
          </cell>
        </row>
        <row r="8329">
          <cell r="A8329" t="str">
            <v>M02046</v>
          </cell>
          <cell r="KA8329">
            <v>50</v>
          </cell>
          <cell r="KB8329">
            <v>24</v>
          </cell>
          <cell r="KC8329">
            <v>12</v>
          </cell>
        </row>
        <row r="8330">
          <cell r="A8330" t="str">
            <v>M02047</v>
          </cell>
          <cell r="KA8330">
            <v>250</v>
          </cell>
          <cell r="KB8330">
            <v>8</v>
          </cell>
          <cell r="KC8330">
            <v>15</v>
          </cell>
        </row>
        <row r="8331">
          <cell r="A8331" t="str">
            <v>M02048</v>
          </cell>
          <cell r="KA8331">
            <v>100</v>
          </cell>
          <cell r="KB8331">
            <v>30</v>
          </cell>
          <cell r="KC8331">
            <v>30</v>
          </cell>
        </row>
        <row r="8332">
          <cell r="A8332" t="str">
            <v>M02049</v>
          </cell>
          <cell r="KA8332">
            <v>250</v>
          </cell>
          <cell r="KB8332">
            <v>12</v>
          </cell>
          <cell r="KC8332">
            <v>20</v>
          </cell>
        </row>
        <row r="8333">
          <cell r="A8333" t="str">
            <v>M02050</v>
          </cell>
          <cell r="KA8333">
            <v>250</v>
          </cell>
          <cell r="KB8333">
            <v>12</v>
          </cell>
          <cell r="KC8333">
            <v>20</v>
          </cell>
        </row>
        <row r="8334">
          <cell r="A8334" t="str">
            <v>M01986</v>
          </cell>
          <cell r="KA8334">
            <v>250</v>
          </cell>
          <cell r="KB8334">
            <v>12</v>
          </cell>
          <cell r="KC8334">
            <v>760</v>
          </cell>
        </row>
        <row r="8335">
          <cell r="A8335" t="str">
            <v>M01987</v>
          </cell>
          <cell r="KA8335">
            <v>250</v>
          </cell>
          <cell r="KB8335">
            <v>12</v>
          </cell>
          <cell r="KC8335">
            <v>860</v>
          </cell>
        </row>
        <row r="8336">
          <cell r="A8336" t="str">
            <v>M01977</v>
          </cell>
          <cell r="KA8336">
            <v>250</v>
          </cell>
          <cell r="KB8336">
            <v>12</v>
          </cell>
          <cell r="KC8336">
            <v>650</v>
          </cell>
        </row>
        <row r="8337">
          <cell r="A8337" t="str">
            <v>M01978</v>
          </cell>
          <cell r="KA8337">
            <v>250</v>
          </cell>
          <cell r="KB8337">
            <v>12</v>
          </cell>
          <cell r="KC8337">
            <v>20</v>
          </cell>
        </row>
        <row r="8338">
          <cell r="A8338" t="str">
            <v>M02057</v>
          </cell>
          <cell r="KA8338">
            <v>1</v>
          </cell>
          <cell r="KB8338">
            <v>12</v>
          </cell>
          <cell r="KC8338">
            <v>20</v>
          </cell>
        </row>
        <row r="8339">
          <cell r="A8339" t="str">
            <v>M02058</v>
          </cell>
          <cell r="KA8339">
            <v>250</v>
          </cell>
          <cell r="KB8339">
            <v>12</v>
          </cell>
          <cell r="KC8339">
            <v>500</v>
          </cell>
        </row>
        <row r="8340">
          <cell r="A8340" t="str">
            <v>M02059</v>
          </cell>
          <cell r="KA8340">
            <v>250</v>
          </cell>
          <cell r="KB8340">
            <v>12</v>
          </cell>
          <cell r="KC8340">
            <v>1767</v>
          </cell>
        </row>
        <row r="8341">
          <cell r="A8341" t="str">
            <v>M02060</v>
          </cell>
          <cell r="KA8341">
            <v>250</v>
          </cell>
          <cell r="KB8341">
            <v>12</v>
          </cell>
          <cell r="KC8341">
            <v>1032</v>
          </cell>
        </row>
        <row r="8342">
          <cell r="A8342" t="str">
            <v>M02061</v>
          </cell>
          <cell r="KA8342">
            <v>250</v>
          </cell>
          <cell r="KB8342">
            <v>12</v>
          </cell>
          <cell r="KC8342">
            <v>20</v>
          </cell>
        </row>
        <row r="8343">
          <cell r="A8343" t="str">
            <v>M02063</v>
          </cell>
          <cell r="KA8343">
            <v>250</v>
          </cell>
          <cell r="KB8343">
            <v>12</v>
          </cell>
          <cell r="KC8343">
            <v>20</v>
          </cell>
        </row>
        <row r="8344">
          <cell r="A8344" t="str">
            <v>M02064</v>
          </cell>
          <cell r="KA8344">
            <v>250</v>
          </cell>
          <cell r="KB8344">
            <v>8</v>
          </cell>
          <cell r="KC8344">
            <v>800</v>
          </cell>
        </row>
        <row r="8345">
          <cell r="A8345" t="str">
            <v>M02065</v>
          </cell>
          <cell r="KA8345">
            <v>250</v>
          </cell>
          <cell r="KB8345">
            <v>12</v>
          </cell>
          <cell r="KC8345">
            <v>800</v>
          </cell>
        </row>
        <row r="8346">
          <cell r="A8346" t="str">
            <v>M02024</v>
          </cell>
          <cell r="KA8346">
            <v>250</v>
          </cell>
          <cell r="KB8346">
            <v>12</v>
          </cell>
          <cell r="KC8346">
            <v>20</v>
          </cell>
        </row>
        <row r="8347">
          <cell r="A8347" t="str">
            <v>M02025</v>
          </cell>
          <cell r="KA8347">
            <v>250</v>
          </cell>
          <cell r="KB8347">
            <v>12</v>
          </cell>
          <cell r="KC8347">
            <v>20</v>
          </cell>
        </row>
        <row r="8348">
          <cell r="A8348" t="str">
            <v>M02026</v>
          </cell>
          <cell r="KA8348">
            <v>250</v>
          </cell>
          <cell r="KB8348">
            <v>12</v>
          </cell>
        </row>
        <row r="8349">
          <cell r="A8349" t="str">
            <v>M02031</v>
          </cell>
          <cell r="KA8349">
            <v>250</v>
          </cell>
          <cell r="KB8349">
            <v>12</v>
          </cell>
        </row>
        <row r="8350">
          <cell r="A8350" t="str">
            <v>M02032</v>
          </cell>
          <cell r="KA8350">
            <v>50</v>
          </cell>
          <cell r="KB8350">
            <v>24</v>
          </cell>
          <cell r="KC8350">
            <v>24</v>
          </cell>
        </row>
        <row r="8351">
          <cell r="A8351" t="str">
            <v>M02033</v>
          </cell>
          <cell r="KA8351">
            <v>250</v>
          </cell>
          <cell r="KB8351">
            <v>12</v>
          </cell>
          <cell r="KC8351">
            <v>20</v>
          </cell>
        </row>
        <row r="8352">
          <cell r="A8352" t="str">
            <v>M02034</v>
          </cell>
          <cell r="KA8352">
            <v>250</v>
          </cell>
          <cell r="KB8352">
            <v>12</v>
          </cell>
          <cell r="KC8352">
            <v>20</v>
          </cell>
        </row>
        <row r="8353">
          <cell r="A8353" t="str">
            <v>M02035</v>
          </cell>
          <cell r="KA8353">
            <v>250</v>
          </cell>
          <cell r="KB8353">
            <v>12</v>
          </cell>
          <cell r="KC8353">
            <v>20</v>
          </cell>
        </row>
        <row r="8354">
          <cell r="A8354" t="str">
            <v>M02037</v>
          </cell>
          <cell r="KA8354">
            <v>100</v>
          </cell>
          <cell r="KB8354">
            <v>40</v>
          </cell>
          <cell r="KC8354">
            <v>24</v>
          </cell>
        </row>
        <row r="8355">
          <cell r="A8355" t="str">
            <v>M02038</v>
          </cell>
          <cell r="KA8355">
            <v>250</v>
          </cell>
          <cell r="KB8355">
            <v>12</v>
          </cell>
          <cell r="KC8355">
            <v>20</v>
          </cell>
        </row>
        <row r="8356">
          <cell r="A8356" t="str">
            <v>M02039</v>
          </cell>
          <cell r="KA8356">
            <v>250</v>
          </cell>
          <cell r="KB8356">
            <v>12</v>
          </cell>
          <cell r="KC8356">
            <v>20</v>
          </cell>
        </row>
        <row r="8357">
          <cell r="A8357" t="str">
            <v>M02003</v>
          </cell>
          <cell r="KA8357">
            <v>250</v>
          </cell>
          <cell r="KB8357">
            <v>12</v>
          </cell>
          <cell r="KC8357">
            <v>20</v>
          </cell>
        </row>
        <row r="8358">
          <cell r="A8358" t="str">
            <v>M02004</v>
          </cell>
          <cell r="KA8358">
            <v>250</v>
          </cell>
          <cell r="KB8358">
            <v>12</v>
          </cell>
          <cell r="KC8358">
            <v>20</v>
          </cell>
        </row>
        <row r="8359">
          <cell r="A8359" t="str">
            <v>M02005</v>
          </cell>
          <cell r="KA8359">
            <v>100</v>
          </cell>
          <cell r="KB8359">
            <v>40</v>
          </cell>
          <cell r="KC8359">
            <v>24</v>
          </cell>
        </row>
        <row r="8360">
          <cell r="A8360" t="str">
            <v>M02006</v>
          </cell>
          <cell r="KA8360">
            <v>250</v>
          </cell>
          <cell r="KB8360">
            <v>12</v>
          </cell>
          <cell r="KC8360">
            <v>20</v>
          </cell>
        </row>
        <row r="8361">
          <cell r="A8361" t="str">
            <v>M02007</v>
          </cell>
          <cell r="KA8361">
            <v>250</v>
          </cell>
          <cell r="KB8361">
            <v>12</v>
          </cell>
          <cell r="KC8361">
            <v>20</v>
          </cell>
        </row>
        <row r="8362">
          <cell r="A8362" t="str">
            <v>M02008</v>
          </cell>
          <cell r="KA8362">
            <v>100</v>
          </cell>
          <cell r="KB8362">
            <v>30</v>
          </cell>
          <cell r="KC8362">
            <v>30</v>
          </cell>
        </row>
        <row r="8363">
          <cell r="A8363" t="str">
            <v>M02009</v>
          </cell>
          <cell r="KA8363">
            <v>250</v>
          </cell>
          <cell r="KB8363">
            <v>8</v>
          </cell>
          <cell r="KC8363">
            <v>15</v>
          </cell>
        </row>
        <row r="8364">
          <cell r="A8364" t="str">
            <v>M02010</v>
          </cell>
          <cell r="KA8364">
            <v>250</v>
          </cell>
          <cell r="KB8364">
            <v>12</v>
          </cell>
          <cell r="KC8364">
            <v>20</v>
          </cell>
        </row>
        <row r="8365">
          <cell r="A8365" t="str">
            <v>M02011</v>
          </cell>
          <cell r="KA8365">
            <v>250</v>
          </cell>
          <cell r="KB8365">
            <v>12</v>
          </cell>
          <cell r="KC8365">
            <v>20</v>
          </cell>
        </row>
        <row r="8366">
          <cell r="A8366" t="str">
            <v>M02012</v>
          </cell>
          <cell r="KA8366">
            <v>100</v>
          </cell>
          <cell r="KB8366">
            <v>40</v>
          </cell>
          <cell r="KC8366">
            <v>24</v>
          </cell>
        </row>
        <row r="8367">
          <cell r="A8367" t="str">
            <v>M02013</v>
          </cell>
          <cell r="KA8367">
            <v>100</v>
          </cell>
          <cell r="KB8367">
            <v>40</v>
          </cell>
          <cell r="KC8367">
            <v>24</v>
          </cell>
        </row>
        <row r="8368">
          <cell r="A8368" t="str">
            <v>M02014</v>
          </cell>
          <cell r="KA8368">
            <v>50</v>
          </cell>
          <cell r="KB8368">
            <v>18</v>
          </cell>
          <cell r="KC8368">
            <v>24</v>
          </cell>
        </row>
        <row r="8369">
          <cell r="A8369" t="str">
            <v>M02016</v>
          </cell>
          <cell r="KA8369">
            <v>250</v>
          </cell>
          <cell r="KB8369">
            <v>12</v>
          </cell>
          <cell r="KC8369">
            <v>20</v>
          </cell>
        </row>
        <row r="8370">
          <cell r="A8370" t="str">
            <v>M01958</v>
          </cell>
          <cell r="KA8370">
            <v>50</v>
          </cell>
          <cell r="KB8370">
            <v>60</v>
          </cell>
          <cell r="KC8370">
            <v>240</v>
          </cell>
        </row>
        <row r="8371">
          <cell r="A8371" t="str">
            <v>M01959</v>
          </cell>
          <cell r="KA8371">
            <v>50</v>
          </cell>
          <cell r="KB8371">
            <v>80</v>
          </cell>
          <cell r="KC8371">
            <v>24</v>
          </cell>
        </row>
        <row r="8372">
          <cell r="A8372" t="str">
            <v>M01961</v>
          </cell>
          <cell r="KA8372">
            <v>50</v>
          </cell>
          <cell r="KB8372">
            <v>80</v>
          </cell>
          <cell r="KC8372">
            <v>24</v>
          </cell>
        </row>
        <row r="8373">
          <cell r="A8373" t="str">
            <v>M01964</v>
          </cell>
          <cell r="KA8373">
            <v>100</v>
          </cell>
          <cell r="KB8373">
            <v>40</v>
          </cell>
          <cell r="KC8373">
            <v>24</v>
          </cell>
        </row>
        <row r="8374">
          <cell r="A8374" t="str">
            <v>M01965</v>
          </cell>
          <cell r="KA8374">
            <v>250</v>
          </cell>
          <cell r="KB8374">
            <v>40</v>
          </cell>
          <cell r="KC8374">
            <v>30</v>
          </cell>
        </row>
        <row r="8375">
          <cell r="A8375" t="str">
            <v>M01966</v>
          </cell>
          <cell r="KA8375">
            <v>250</v>
          </cell>
          <cell r="KB8375">
            <v>8</v>
          </cell>
          <cell r="KC8375">
            <v>15</v>
          </cell>
        </row>
        <row r="8376">
          <cell r="A8376" t="str">
            <v>M01967</v>
          </cell>
          <cell r="KA8376">
            <v>250</v>
          </cell>
          <cell r="KB8376">
            <v>12</v>
          </cell>
          <cell r="KC8376">
            <v>20</v>
          </cell>
        </row>
        <row r="8377">
          <cell r="A8377" t="str">
            <v>M01970</v>
          </cell>
          <cell r="KA8377">
            <v>100</v>
          </cell>
          <cell r="KB8377">
            <v>40</v>
          </cell>
          <cell r="KC8377">
            <v>12</v>
          </cell>
        </row>
        <row r="8378">
          <cell r="A8378" t="str">
            <v>M01971</v>
          </cell>
          <cell r="KA8378">
            <v>250</v>
          </cell>
          <cell r="KB8378">
            <v>12</v>
          </cell>
          <cell r="KC8378">
            <v>20</v>
          </cell>
        </row>
        <row r="8379">
          <cell r="A8379" t="str">
            <v>M01972</v>
          </cell>
          <cell r="KA8379">
            <v>100</v>
          </cell>
          <cell r="KB8379">
            <v>40</v>
          </cell>
          <cell r="KC8379">
            <v>24</v>
          </cell>
        </row>
        <row r="8380">
          <cell r="A8380" t="str">
            <v>M01949</v>
          </cell>
          <cell r="KA8380">
            <v>250</v>
          </cell>
          <cell r="KB8380">
            <v>12</v>
          </cell>
          <cell r="KC8380">
            <v>20</v>
          </cell>
        </row>
        <row r="8381">
          <cell r="A8381" t="str">
            <v>M01950</v>
          </cell>
          <cell r="KA8381">
            <v>250</v>
          </cell>
          <cell r="KB8381">
            <v>8</v>
          </cell>
          <cell r="KC8381">
            <v>15</v>
          </cell>
        </row>
        <row r="8382">
          <cell r="A8382" t="str">
            <v>M01951</v>
          </cell>
          <cell r="KA8382">
            <v>100</v>
          </cell>
          <cell r="KB8382">
            <v>16</v>
          </cell>
          <cell r="KC8382">
            <v>16</v>
          </cell>
        </row>
        <row r="8383">
          <cell r="A8383" t="str">
            <v>M01952</v>
          </cell>
          <cell r="KA8383">
            <v>50</v>
          </cell>
          <cell r="KB8383">
            <v>80</v>
          </cell>
          <cell r="KC8383">
            <v>24</v>
          </cell>
        </row>
        <row r="8384">
          <cell r="A8384" t="str">
            <v>M01953</v>
          </cell>
          <cell r="KA8384">
            <v>250</v>
          </cell>
          <cell r="KB8384">
            <v>8</v>
          </cell>
          <cell r="KC8384">
            <v>15</v>
          </cell>
        </row>
        <row r="8385">
          <cell r="A8385" t="str">
            <v>M01954</v>
          </cell>
          <cell r="KA8385">
            <v>250</v>
          </cell>
          <cell r="KB8385">
            <v>12</v>
          </cell>
          <cell r="KC8385">
            <v>20</v>
          </cell>
        </row>
        <row r="8386">
          <cell r="A8386" t="str">
            <v>M01956</v>
          </cell>
          <cell r="KA8386">
            <v>250</v>
          </cell>
          <cell r="KB8386">
            <v>12</v>
          </cell>
          <cell r="KC8386">
            <v>20</v>
          </cell>
        </row>
        <row r="8387">
          <cell r="A8387" t="str">
            <v>M01990</v>
          </cell>
          <cell r="KA8387">
            <v>200</v>
          </cell>
          <cell r="KB8387">
            <v>15</v>
          </cell>
          <cell r="KC8387">
            <v>300</v>
          </cell>
        </row>
        <row r="8388">
          <cell r="A8388" t="str">
            <v>M01991</v>
          </cell>
          <cell r="KA8388">
            <v>50</v>
          </cell>
          <cell r="KB8388">
            <v>18</v>
          </cell>
          <cell r="KC8388">
            <v>300</v>
          </cell>
        </row>
        <row r="8389">
          <cell r="A8389" t="str">
            <v>M01993</v>
          </cell>
          <cell r="KA8389">
            <v>250</v>
          </cell>
          <cell r="KB8389">
            <v>8</v>
          </cell>
          <cell r="KC8389">
            <v>20</v>
          </cell>
        </row>
        <row r="8390">
          <cell r="A8390" t="str">
            <v>M01994</v>
          </cell>
          <cell r="KA8390">
            <v>100</v>
          </cell>
          <cell r="KB8390">
            <v>30</v>
          </cell>
          <cell r="KC8390">
            <v>30</v>
          </cell>
        </row>
        <row r="8391">
          <cell r="A8391" t="str">
            <v>M01995</v>
          </cell>
          <cell r="KA8391">
            <v>100</v>
          </cell>
          <cell r="KB8391">
            <v>40</v>
          </cell>
          <cell r="KC8391">
            <v>24</v>
          </cell>
        </row>
        <row r="8392">
          <cell r="A8392" t="str">
            <v>M01996</v>
          </cell>
          <cell r="KA8392">
            <v>50</v>
          </cell>
          <cell r="KB8392">
            <v>24</v>
          </cell>
          <cell r="KC8392">
            <v>24</v>
          </cell>
        </row>
        <row r="8393">
          <cell r="A8393" t="str">
            <v>M01997</v>
          </cell>
          <cell r="KA8393">
            <v>250</v>
          </cell>
          <cell r="KB8393">
            <v>12</v>
          </cell>
          <cell r="KC8393">
            <v>20</v>
          </cell>
        </row>
        <row r="8394">
          <cell r="A8394" t="str">
            <v>M01998</v>
          </cell>
          <cell r="KA8394">
            <v>50</v>
          </cell>
          <cell r="KB8394">
            <v>60</v>
          </cell>
          <cell r="KC8394">
            <v>12</v>
          </cell>
        </row>
        <row r="8395">
          <cell r="A8395" t="str">
            <v>M01999</v>
          </cell>
          <cell r="KA8395">
            <v>100</v>
          </cell>
          <cell r="KB8395">
            <v>40</v>
          </cell>
          <cell r="KC8395">
            <v>24</v>
          </cell>
        </row>
        <row r="8396">
          <cell r="A8396" t="str">
            <v>M02000</v>
          </cell>
          <cell r="KA8396">
            <v>25</v>
          </cell>
          <cell r="KB8396">
            <v>20</v>
          </cell>
          <cell r="KC8396">
            <v>40</v>
          </cell>
        </row>
        <row r="8397">
          <cell r="A8397" t="str">
            <v>M02001</v>
          </cell>
          <cell r="KA8397">
            <v>25</v>
          </cell>
          <cell r="KB8397">
            <v>20</v>
          </cell>
          <cell r="KC8397">
            <v>390</v>
          </cell>
        </row>
        <row r="8398">
          <cell r="A8398" t="str">
            <v>M01940</v>
          </cell>
          <cell r="KA8398">
            <v>25</v>
          </cell>
          <cell r="KB8398">
            <v>20</v>
          </cell>
          <cell r="KC8398">
            <v>60</v>
          </cell>
        </row>
        <row r="8399">
          <cell r="A8399" t="str">
            <v>M01941</v>
          </cell>
          <cell r="KA8399">
            <v>25</v>
          </cell>
          <cell r="KB8399">
            <v>20</v>
          </cell>
          <cell r="KC8399">
            <v>60</v>
          </cell>
        </row>
        <row r="8400">
          <cell r="A8400" t="str">
            <v>M01942</v>
          </cell>
          <cell r="KA8400">
            <v>50</v>
          </cell>
          <cell r="KB8400">
            <v>60</v>
          </cell>
          <cell r="KC8400">
            <v>12</v>
          </cell>
        </row>
        <row r="8401">
          <cell r="A8401" t="str">
            <v>M01943</v>
          </cell>
          <cell r="KA8401">
            <v>25</v>
          </cell>
          <cell r="KB8401">
            <v>20</v>
          </cell>
          <cell r="KC8401">
            <v>60</v>
          </cell>
        </row>
        <row r="8402">
          <cell r="A8402" t="str">
            <v>M01944</v>
          </cell>
          <cell r="KA8402">
            <v>250</v>
          </cell>
          <cell r="KB8402">
            <v>12</v>
          </cell>
          <cell r="KC8402">
            <v>20</v>
          </cell>
        </row>
        <row r="8403">
          <cell r="A8403" t="str">
            <v>M01945</v>
          </cell>
          <cell r="KA8403">
            <v>50</v>
          </cell>
          <cell r="KB8403">
            <v>40</v>
          </cell>
          <cell r="KC8403">
            <v>15</v>
          </cell>
        </row>
        <row r="8404">
          <cell r="A8404" t="str">
            <v>M01908</v>
          </cell>
          <cell r="KA8404">
            <v>50</v>
          </cell>
          <cell r="KB8404">
            <v>40</v>
          </cell>
          <cell r="KC8404">
            <v>75</v>
          </cell>
        </row>
        <row r="8405">
          <cell r="A8405" t="str">
            <v>M01911</v>
          </cell>
          <cell r="KA8405">
            <v>250</v>
          </cell>
          <cell r="KB8405">
            <v>8</v>
          </cell>
          <cell r="KC8405">
            <v>15</v>
          </cell>
        </row>
        <row r="8406">
          <cell r="A8406" t="str">
            <v>M01921</v>
          </cell>
          <cell r="KA8406">
            <v>250</v>
          </cell>
          <cell r="KB8406">
            <v>12</v>
          </cell>
          <cell r="KC8406">
            <v>20</v>
          </cell>
        </row>
        <row r="8407">
          <cell r="A8407" t="str">
            <v>M01924</v>
          </cell>
          <cell r="KA8407">
            <v>250</v>
          </cell>
          <cell r="KB8407">
            <v>8</v>
          </cell>
          <cell r="KC8407">
            <v>15</v>
          </cell>
        </row>
        <row r="8408">
          <cell r="A8408" t="str">
            <v>M01925</v>
          </cell>
          <cell r="KA8408">
            <v>250</v>
          </cell>
          <cell r="KB8408">
            <v>8</v>
          </cell>
          <cell r="KC8408">
            <v>15</v>
          </cell>
        </row>
        <row r="8409">
          <cell r="A8409" t="str">
            <v>M01926</v>
          </cell>
          <cell r="KA8409">
            <v>200</v>
          </cell>
          <cell r="KB8409">
            <v>15</v>
          </cell>
          <cell r="KC8409">
            <v>20</v>
          </cell>
        </row>
        <row r="8410">
          <cell r="A8410" t="str">
            <v>M01892</v>
          </cell>
          <cell r="KA8410">
            <v>50</v>
          </cell>
          <cell r="KB8410">
            <v>60</v>
          </cell>
          <cell r="KC8410">
            <v>16</v>
          </cell>
        </row>
        <row r="8411">
          <cell r="A8411" t="str">
            <v>M01893</v>
          </cell>
          <cell r="KA8411">
            <v>50</v>
          </cell>
          <cell r="KB8411">
            <v>18</v>
          </cell>
          <cell r="KC8411">
            <v>24</v>
          </cell>
        </row>
        <row r="8412">
          <cell r="A8412" t="str">
            <v>M01881</v>
          </cell>
          <cell r="KA8412">
            <v>100</v>
          </cell>
          <cell r="KB8412">
            <v>40</v>
          </cell>
          <cell r="KC8412">
            <v>24</v>
          </cell>
        </row>
        <row r="8413">
          <cell r="A8413" t="str">
            <v>M01883</v>
          </cell>
          <cell r="KA8413">
            <v>50</v>
          </cell>
          <cell r="KB8413">
            <v>60</v>
          </cell>
          <cell r="KC8413">
            <v>12</v>
          </cell>
        </row>
        <row r="8414">
          <cell r="A8414" t="str">
            <v>M01884</v>
          </cell>
          <cell r="KA8414">
            <v>100</v>
          </cell>
          <cell r="KB8414">
            <v>16</v>
          </cell>
          <cell r="KC8414">
            <v>245</v>
          </cell>
        </row>
        <row r="8415">
          <cell r="A8415" t="str">
            <v>M01885</v>
          </cell>
          <cell r="KA8415">
            <v>250</v>
          </cell>
          <cell r="KB8415">
            <v>12</v>
          </cell>
          <cell r="KC8415">
            <v>500</v>
          </cell>
        </row>
        <row r="8416">
          <cell r="A8416" t="str">
            <v>M01888</v>
          </cell>
          <cell r="KA8416">
            <v>250</v>
          </cell>
          <cell r="KB8416">
            <v>12</v>
          </cell>
          <cell r="KC8416">
            <v>20</v>
          </cell>
        </row>
        <row r="8417">
          <cell r="A8417" t="str">
            <v>M01889</v>
          </cell>
          <cell r="KA8417">
            <v>250</v>
          </cell>
          <cell r="KB8417">
            <v>12</v>
          </cell>
          <cell r="KC8417">
            <v>20</v>
          </cell>
        </row>
        <row r="8418">
          <cell r="A8418" t="str">
            <v>M01817</v>
          </cell>
          <cell r="KA8418">
            <v>250</v>
          </cell>
          <cell r="KB8418">
            <v>8</v>
          </cell>
          <cell r="KC8418">
            <v>15</v>
          </cell>
        </row>
        <row r="8419">
          <cell r="A8419" t="str">
            <v>M01839</v>
          </cell>
          <cell r="KA8419">
            <v>200</v>
          </cell>
          <cell r="KB8419">
            <v>15</v>
          </cell>
          <cell r="KC8419">
            <v>20</v>
          </cell>
        </row>
        <row r="8420">
          <cell r="A8420" t="str">
            <v>M01840</v>
          </cell>
          <cell r="KA8420">
            <v>50</v>
          </cell>
          <cell r="KB8420">
            <v>24</v>
          </cell>
          <cell r="KC8420">
            <v>20</v>
          </cell>
        </row>
        <row r="8421">
          <cell r="A8421" t="str">
            <v>M01826</v>
          </cell>
          <cell r="KA8421">
            <v>50</v>
          </cell>
          <cell r="KB8421">
            <v>24</v>
          </cell>
          <cell r="KC8421">
            <v>20</v>
          </cell>
        </row>
        <row r="8422">
          <cell r="A8422" t="str">
            <v>M01827</v>
          </cell>
          <cell r="KA8422">
            <v>250</v>
          </cell>
          <cell r="KB8422">
            <v>12</v>
          </cell>
          <cell r="KC8422">
            <v>20</v>
          </cell>
        </row>
        <row r="8423">
          <cell r="A8423" t="str">
            <v>M01832</v>
          </cell>
          <cell r="KA8423">
            <v>250</v>
          </cell>
          <cell r="KB8423">
            <v>12</v>
          </cell>
          <cell r="KC8423">
            <v>2148</v>
          </cell>
        </row>
        <row r="8424">
          <cell r="A8424" t="str">
            <v>M01833</v>
          </cell>
          <cell r="KA8424">
            <v>250</v>
          </cell>
          <cell r="KB8424">
            <v>12</v>
          </cell>
          <cell r="KC8424">
            <v>20</v>
          </cell>
        </row>
        <row r="8425">
          <cell r="A8425" t="str">
            <v>M01834</v>
          </cell>
          <cell r="KA8425">
            <v>50</v>
          </cell>
          <cell r="KB8425">
            <v>80</v>
          </cell>
          <cell r="KC8425">
            <v>24</v>
          </cell>
        </row>
        <row r="8426">
          <cell r="A8426" t="str">
            <v>M01862</v>
          </cell>
          <cell r="KA8426">
            <v>250</v>
          </cell>
          <cell r="KB8426">
            <v>12</v>
          </cell>
          <cell r="KC8426">
            <v>20</v>
          </cell>
        </row>
        <row r="8427">
          <cell r="A8427" t="str">
            <v>M01863</v>
          </cell>
          <cell r="KA8427">
            <v>250</v>
          </cell>
          <cell r="KB8427">
            <v>12</v>
          </cell>
          <cell r="KC8427">
            <v>20</v>
          </cell>
        </row>
        <row r="8428">
          <cell r="A8428" t="str">
            <v>M01864</v>
          </cell>
          <cell r="KA8428">
            <v>250</v>
          </cell>
          <cell r="KB8428">
            <v>12</v>
          </cell>
          <cell r="KC8428">
            <v>20</v>
          </cell>
        </row>
        <row r="8429">
          <cell r="A8429" t="str">
            <v>M01846</v>
          </cell>
          <cell r="KA8429">
            <v>100</v>
          </cell>
          <cell r="KB8429">
            <v>40</v>
          </cell>
          <cell r="KC8429">
            <v>24</v>
          </cell>
        </row>
        <row r="8430">
          <cell r="A8430" t="str">
            <v>M01853</v>
          </cell>
          <cell r="KA8430">
            <v>250</v>
          </cell>
          <cell r="KB8430">
            <v>12</v>
          </cell>
          <cell r="KC8430">
            <v>320</v>
          </cell>
        </row>
        <row r="8431">
          <cell r="A8431" t="str">
            <v>M01854</v>
          </cell>
          <cell r="KA8431">
            <v>250</v>
          </cell>
          <cell r="KB8431">
            <v>12</v>
          </cell>
          <cell r="KC8431">
            <v>320</v>
          </cell>
        </row>
        <row r="8432">
          <cell r="A8432" t="str">
            <v>M01855</v>
          </cell>
          <cell r="KA8432">
            <v>250</v>
          </cell>
          <cell r="KB8432">
            <v>12</v>
          </cell>
          <cell r="KC8432">
            <v>20</v>
          </cell>
        </row>
        <row r="8433">
          <cell r="A8433" t="str">
            <v>M01651</v>
          </cell>
          <cell r="KA8433">
            <v>50</v>
          </cell>
          <cell r="KB8433">
            <v>32</v>
          </cell>
          <cell r="KC8433">
            <v>40</v>
          </cell>
        </row>
        <row r="8434">
          <cell r="A8434" t="str">
            <v>M01659</v>
          </cell>
          <cell r="KA8434">
            <v>50</v>
          </cell>
          <cell r="KB8434">
            <v>32</v>
          </cell>
          <cell r="KC8434">
            <v>16</v>
          </cell>
        </row>
        <row r="8435">
          <cell r="A8435" t="str">
            <v>M01646</v>
          </cell>
          <cell r="KA8435">
            <v>250</v>
          </cell>
          <cell r="KB8435">
            <v>12</v>
          </cell>
          <cell r="KC8435">
            <v>20</v>
          </cell>
        </row>
        <row r="8436">
          <cell r="A8436" t="str">
            <v>M01665</v>
          </cell>
          <cell r="KA8436">
            <v>250</v>
          </cell>
          <cell r="KB8436">
            <v>12</v>
          </cell>
          <cell r="KC8436">
            <v>20</v>
          </cell>
        </row>
        <row r="8437">
          <cell r="A8437" t="str">
            <v>M01730</v>
          </cell>
          <cell r="KA8437">
            <v>250</v>
          </cell>
          <cell r="KB8437">
            <v>12</v>
          </cell>
          <cell r="KC8437">
            <v>500</v>
          </cell>
        </row>
        <row r="8438">
          <cell r="A8438" t="str">
            <v>M01638</v>
          </cell>
          <cell r="KA8438">
            <v>100</v>
          </cell>
          <cell r="KB8438">
            <v>30</v>
          </cell>
          <cell r="KC8438">
            <v>30</v>
          </cell>
        </row>
        <row r="8439">
          <cell r="A8439" t="str">
            <v>M01640</v>
          </cell>
          <cell r="KA8439">
            <v>50</v>
          </cell>
          <cell r="KB8439">
            <v>18</v>
          </cell>
          <cell r="KC8439">
            <v>440</v>
          </cell>
        </row>
        <row r="8440">
          <cell r="A8440" t="str">
            <v>M01642</v>
          </cell>
          <cell r="KA8440">
            <v>250</v>
          </cell>
          <cell r="KB8440">
            <v>12</v>
          </cell>
          <cell r="KC8440">
            <v>820</v>
          </cell>
        </row>
        <row r="8441">
          <cell r="A8441" t="str">
            <v>M01547</v>
          </cell>
          <cell r="KA8441">
            <v>50</v>
          </cell>
          <cell r="KB8441">
            <v>60</v>
          </cell>
          <cell r="KC8441">
            <v>12</v>
          </cell>
        </row>
        <row r="8442">
          <cell r="A8442" t="str">
            <v>M01605</v>
          </cell>
          <cell r="KA8442">
            <v>250</v>
          </cell>
          <cell r="KB8442">
            <v>12</v>
          </cell>
          <cell r="KC8442">
            <v>320</v>
          </cell>
        </row>
        <row r="8443">
          <cell r="A8443" t="str">
            <v>M01607</v>
          </cell>
          <cell r="KA8443">
            <v>50</v>
          </cell>
          <cell r="KB8443">
            <v>24</v>
          </cell>
          <cell r="KC8443">
            <v>320</v>
          </cell>
        </row>
        <row r="8444">
          <cell r="A8444" t="str">
            <v>M01795</v>
          </cell>
          <cell r="KA8444">
            <v>250</v>
          </cell>
          <cell r="KB8444">
            <v>12</v>
          </cell>
          <cell r="KC8444">
            <v>20</v>
          </cell>
        </row>
        <row r="8445">
          <cell r="A8445" t="str">
            <v>M01812</v>
          </cell>
          <cell r="KA8445">
            <v>250</v>
          </cell>
          <cell r="KB8445">
            <v>12</v>
          </cell>
          <cell r="KC8445">
            <v>20</v>
          </cell>
        </row>
        <row r="8446">
          <cell r="A8446" t="str">
            <v>M01815</v>
          </cell>
          <cell r="KA8446">
            <v>250</v>
          </cell>
          <cell r="KB8446">
            <v>12</v>
          </cell>
          <cell r="KC8446">
            <v>240</v>
          </cell>
        </row>
        <row r="8447">
          <cell r="A8447" t="str">
            <v>M01799</v>
          </cell>
          <cell r="KA8447">
            <v>250</v>
          </cell>
          <cell r="KB8447">
            <v>12</v>
          </cell>
          <cell r="KC8447">
            <v>550</v>
          </cell>
        </row>
        <row r="8448">
          <cell r="A8448" t="str">
            <v>M01807</v>
          </cell>
          <cell r="KA8448">
            <v>100</v>
          </cell>
          <cell r="KB8448">
            <v>40</v>
          </cell>
          <cell r="KC8448">
            <v>24</v>
          </cell>
        </row>
        <row r="8449">
          <cell r="A8449" t="str">
            <v>M01746</v>
          </cell>
          <cell r="KA8449">
            <v>250</v>
          </cell>
          <cell r="KB8449">
            <v>8</v>
          </cell>
          <cell r="KC8449">
            <v>15</v>
          </cell>
        </row>
        <row r="8450">
          <cell r="A8450" t="str">
            <v>M01749</v>
          </cell>
          <cell r="KA8450">
            <v>250</v>
          </cell>
          <cell r="KB8450">
            <v>12</v>
          </cell>
          <cell r="KC8450">
            <v>20</v>
          </cell>
        </row>
        <row r="8451">
          <cell r="A8451" t="str">
            <v>M01751</v>
          </cell>
          <cell r="KA8451">
            <v>250</v>
          </cell>
          <cell r="KB8451">
            <v>12</v>
          </cell>
          <cell r="KC8451">
            <v>20</v>
          </cell>
        </row>
        <row r="8452">
          <cell r="A8452" t="str">
            <v>M01752</v>
          </cell>
          <cell r="KA8452">
            <v>250</v>
          </cell>
          <cell r="KB8452">
            <v>12</v>
          </cell>
          <cell r="KC8452">
            <v>20</v>
          </cell>
        </row>
        <row r="8453">
          <cell r="A8453" t="str">
            <v>M01753</v>
          </cell>
          <cell r="KA8453">
            <v>250</v>
          </cell>
          <cell r="KB8453">
            <v>12</v>
          </cell>
          <cell r="KC8453">
            <v>20</v>
          </cell>
        </row>
        <row r="8454">
          <cell r="A8454" t="str">
            <v>M01754</v>
          </cell>
          <cell r="KA8454">
            <v>250</v>
          </cell>
          <cell r="KB8454">
            <v>12</v>
          </cell>
          <cell r="KC8454">
            <v>20</v>
          </cell>
        </row>
        <row r="8455">
          <cell r="A8455" t="str">
            <v>M01761</v>
          </cell>
          <cell r="KA8455">
            <v>100</v>
          </cell>
          <cell r="KB8455">
            <v>40</v>
          </cell>
          <cell r="KC8455">
            <v>24</v>
          </cell>
        </row>
        <row r="8456">
          <cell r="A8456" t="str">
            <v>M01762</v>
          </cell>
          <cell r="KA8456">
            <v>250</v>
          </cell>
          <cell r="KB8456">
            <v>12</v>
          </cell>
          <cell r="KC8456">
            <v>20</v>
          </cell>
        </row>
        <row r="8457">
          <cell r="A8457" t="str">
            <v>M01763</v>
          </cell>
          <cell r="KA8457">
            <v>250</v>
          </cell>
          <cell r="KB8457">
            <v>12</v>
          </cell>
          <cell r="KC8457">
            <v>20</v>
          </cell>
        </row>
        <row r="8458">
          <cell r="A8458" t="str">
            <v>M01764</v>
          </cell>
          <cell r="KA8458">
            <v>250</v>
          </cell>
          <cell r="KB8458">
            <v>12</v>
          </cell>
          <cell r="KC8458">
            <v>20</v>
          </cell>
        </row>
        <row r="8459">
          <cell r="A8459" t="str">
            <v>M01767</v>
          </cell>
          <cell r="KA8459">
            <v>250</v>
          </cell>
          <cell r="KB8459">
            <v>12</v>
          </cell>
          <cell r="KC8459">
            <v>20</v>
          </cell>
        </row>
        <row r="8460">
          <cell r="A8460" t="str">
            <v>M01769</v>
          </cell>
          <cell r="KA8460">
            <v>250</v>
          </cell>
          <cell r="KB8460">
            <v>12</v>
          </cell>
          <cell r="KC8460">
            <v>20</v>
          </cell>
        </row>
        <row r="8461">
          <cell r="A8461" t="str">
            <v>M01774</v>
          </cell>
          <cell r="KA8461">
            <v>250</v>
          </cell>
          <cell r="KB8461">
            <v>12</v>
          </cell>
          <cell r="KC8461">
            <v>20</v>
          </cell>
        </row>
        <row r="8462">
          <cell r="A8462" t="str">
            <v>M01775</v>
          </cell>
          <cell r="KA8462">
            <v>250</v>
          </cell>
          <cell r="KB8462">
            <v>12</v>
          </cell>
          <cell r="KC8462">
            <v>20</v>
          </cell>
        </row>
        <row r="8463">
          <cell r="A8463" t="str">
            <v>M01776</v>
          </cell>
          <cell r="KA8463">
            <v>1000</v>
          </cell>
          <cell r="KB8463">
            <v>10</v>
          </cell>
          <cell r="KC8463">
            <v>20</v>
          </cell>
        </row>
        <row r="8464">
          <cell r="A8464" t="str">
            <v>M01778</v>
          </cell>
          <cell r="KA8464">
            <v>100</v>
          </cell>
          <cell r="KB8464">
            <v>40</v>
          </cell>
          <cell r="KC8464">
            <v>24</v>
          </cell>
        </row>
        <row r="8465">
          <cell r="A8465" t="str">
            <v>M01779</v>
          </cell>
          <cell r="KA8465">
            <v>250</v>
          </cell>
          <cell r="KB8465">
            <v>8</v>
          </cell>
          <cell r="KC8465">
            <v>15</v>
          </cell>
        </row>
        <row r="8466">
          <cell r="A8466" t="str">
            <v>M01784</v>
          </cell>
          <cell r="KA8466">
            <v>250</v>
          </cell>
          <cell r="KB8466">
            <v>12</v>
          </cell>
          <cell r="KC8466">
            <v>20</v>
          </cell>
        </row>
        <row r="8467">
          <cell r="A8467" t="str">
            <v>M01785</v>
          </cell>
          <cell r="KA8467">
            <v>250</v>
          </cell>
          <cell r="KB8467">
            <v>12</v>
          </cell>
          <cell r="KC8467">
            <v>20</v>
          </cell>
        </row>
        <row r="8468">
          <cell r="A8468" t="str">
            <v>M01786</v>
          </cell>
          <cell r="KA8468">
            <v>50</v>
          </cell>
          <cell r="KB8468">
            <v>18</v>
          </cell>
          <cell r="KC8468">
            <v>24</v>
          </cell>
        </row>
        <row r="8469">
          <cell r="A8469" t="str">
            <v>M01408</v>
          </cell>
          <cell r="KA8469">
            <v>250</v>
          </cell>
          <cell r="KB8469">
            <v>12</v>
          </cell>
          <cell r="KC8469">
            <v>20</v>
          </cell>
        </row>
        <row r="8470">
          <cell r="A8470" t="str">
            <v>M01506</v>
          </cell>
          <cell r="KA8470">
            <v>50</v>
          </cell>
          <cell r="KB8470">
            <v>24</v>
          </cell>
          <cell r="KC8470">
            <v>136</v>
          </cell>
        </row>
        <row r="8471">
          <cell r="A8471" t="str">
            <v>M01515</v>
          </cell>
          <cell r="KA8471">
            <v>100</v>
          </cell>
          <cell r="KB8471">
            <v>40</v>
          </cell>
          <cell r="KC8471">
            <v>250</v>
          </cell>
        </row>
        <row r="8472">
          <cell r="A8472" t="str">
            <v>M01517</v>
          </cell>
          <cell r="KA8472">
            <v>250</v>
          </cell>
          <cell r="KB8472">
            <v>12</v>
          </cell>
          <cell r="KC8472">
            <v>20</v>
          </cell>
        </row>
        <row r="8473">
          <cell r="A8473" t="str">
            <v>M01520</v>
          </cell>
          <cell r="KA8473">
            <v>50</v>
          </cell>
          <cell r="KB8473">
            <v>24</v>
          </cell>
          <cell r="KC8473">
            <v>320</v>
          </cell>
        </row>
        <row r="8474">
          <cell r="A8474" t="str">
            <v>M01471</v>
          </cell>
          <cell r="KA8474">
            <v>50</v>
          </cell>
          <cell r="KB8474">
            <v>24</v>
          </cell>
          <cell r="KC8474">
            <v>1224</v>
          </cell>
        </row>
        <row r="8475">
          <cell r="A8475" t="str">
            <v>M01544</v>
          </cell>
          <cell r="KA8475">
            <v>50</v>
          </cell>
          <cell r="KB8475">
            <v>18</v>
          </cell>
          <cell r="KC8475">
            <v>24</v>
          </cell>
        </row>
        <row r="8476">
          <cell r="A8476" t="str">
            <v>M01549</v>
          </cell>
          <cell r="KA8476">
            <v>250</v>
          </cell>
          <cell r="KB8476">
            <v>12</v>
          </cell>
          <cell r="KC8476">
            <v>20</v>
          </cell>
        </row>
        <row r="8477">
          <cell r="A8477" t="str">
            <v>M01550</v>
          </cell>
          <cell r="KA8477">
            <v>250</v>
          </cell>
          <cell r="KB8477">
            <v>12</v>
          </cell>
          <cell r="KC8477">
            <v>20</v>
          </cell>
        </row>
        <row r="8478">
          <cell r="A8478" t="str">
            <v>M01551</v>
          </cell>
          <cell r="KA8478">
            <v>250</v>
          </cell>
          <cell r="KB8478">
            <v>12</v>
          </cell>
          <cell r="KC8478">
            <v>20</v>
          </cell>
        </row>
        <row r="8479">
          <cell r="A8479" t="str">
            <v>M01552</v>
          </cell>
          <cell r="KA8479">
            <v>250</v>
          </cell>
          <cell r="KB8479">
            <v>12</v>
          </cell>
          <cell r="KC8479">
            <v>20</v>
          </cell>
        </row>
        <row r="8480">
          <cell r="A8480" t="str">
            <v>M01553</v>
          </cell>
          <cell r="KA8480">
            <v>250</v>
          </cell>
          <cell r="KB8480">
            <v>12</v>
          </cell>
          <cell r="KC8480">
            <v>20</v>
          </cell>
        </row>
        <row r="8481">
          <cell r="A8481" t="str">
            <v>M01555</v>
          </cell>
          <cell r="KA8481">
            <v>250</v>
          </cell>
          <cell r="KB8481">
            <v>12</v>
          </cell>
          <cell r="KC8481">
            <v>20</v>
          </cell>
        </row>
        <row r="8482">
          <cell r="A8482" t="str">
            <v>M01601</v>
          </cell>
          <cell r="KA8482">
            <v>100</v>
          </cell>
          <cell r="KB8482">
            <v>30</v>
          </cell>
          <cell r="KC8482">
            <v>500</v>
          </cell>
        </row>
        <row r="8483">
          <cell r="A8483" t="str">
            <v>M01571</v>
          </cell>
          <cell r="KA8483">
            <v>50</v>
          </cell>
          <cell r="KB8483">
            <v>18</v>
          </cell>
          <cell r="KC8483">
            <v>24</v>
          </cell>
        </row>
        <row r="8484">
          <cell r="A8484" t="str">
            <v>M01572</v>
          </cell>
          <cell r="KA8484">
            <v>250</v>
          </cell>
          <cell r="KB8484">
            <v>12</v>
          </cell>
          <cell r="KC8484">
            <v>20</v>
          </cell>
        </row>
        <row r="8485">
          <cell r="A8485" t="str">
            <v>M01573</v>
          </cell>
          <cell r="KA8485">
            <v>250</v>
          </cell>
          <cell r="KB8485">
            <v>12</v>
          </cell>
          <cell r="KC8485">
            <v>20</v>
          </cell>
        </row>
        <row r="8486">
          <cell r="A8486" t="str">
            <v>M01574</v>
          </cell>
          <cell r="KA8486">
            <v>250</v>
          </cell>
          <cell r="KB8486">
            <v>12</v>
          </cell>
          <cell r="KC8486">
            <v>20</v>
          </cell>
        </row>
        <row r="8487">
          <cell r="A8487" t="str">
            <v>M01575</v>
          </cell>
          <cell r="KA8487">
            <v>250</v>
          </cell>
          <cell r="KB8487">
            <v>12</v>
          </cell>
          <cell r="KC8487">
            <v>20</v>
          </cell>
        </row>
        <row r="8488">
          <cell r="A8488" t="str">
            <v>M01576</v>
          </cell>
          <cell r="KA8488">
            <v>250</v>
          </cell>
          <cell r="KB8488">
            <v>12</v>
          </cell>
          <cell r="KC8488">
            <v>20</v>
          </cell>
        </row>
        <row r="8489">
          <cell r="A8489" t="str">
            <v>M01578</v>
          </cell>
          <cell r="KA8489">
            <v>250</v>
          </cell>
          <cell r="KB8489">
            <v>12</v>
          </cell>
          <cell r="KC8489">
            <v>20</v>
          </cell>
        </row>
        <row r="8490">
          <cell r="A8490" t="str">
            <v>M01579</v>
          </cell>
          <cell r="KA8490">
            <v>250</v>
          </cell>
          <cell r="KB8490">
            <v>12</v>
          </cell>
          <cell r="KC8490">
            <v>20</v>
          </cell>
        </row>
        <row r="8491">
          <cell r="A8491" t="str">
            <v>M01580</v>
          </cell>
          <cell r="KA8491">
            <v>200</v>
          </cell>
          <cell r="KB8491">
            <v>15</v>
          </cell>
          <cell r="KC8491">
            <v>20</v>
          </cell>
        </row>
        <row r="8492">
          <cell r="A8492" t="str">
            <v>M01581</v>
          </cell>
          <cell r="KA8492">
            <v>250</v>
          </cell>
          <cell r="KB8492">
            <v>12</v>
          </cell>
          <cell r="KC8492">
            <v>20</v>
          </cell>
        </row>
        <row r="8493">
          <cell r="A8493" t="str">
            <v>M01583</v>
          </cell>
          <cell r="KA8493">
            <v>250</v>
          </cell>
          <cell r="KB8493">
            <v>12</v>
          </cell>
          <cell r="KC8493">
            <v>20</v>
          </cell>
        </row>
        <row r="8494">
          <cell r="A8494" t="str">
            <v>M01594</v>
          </cell>
          <cell r="KA8494">
            <v>250</v>
          </cell>
          <cell r="KB8494">
            <v>12</v>
          </cell>
          <cell r="KC8494">
            <v>20</v>
          </cell>
        </row>
        <row r="8495">
          <cell r="A8495" t="str">
            <v>M01677</v>
          </cell>
          <cell r="KA8495">
            <v>250</v>
          </cell>
          <cell r="KB8495">
            <v>12</v>
          </cell>
          <cell r="KC8495">
            <v>20</v>
          </cell>
        </row>
        <row r="8496">
          <cell r="A8496" t="str">
            <v>M01678</v>
          </cell>
          <cell r="KA8496">
            <v>250</v>
          </cell>
          <cell r="KB8496">
            <v>8</v>
          </cell>
          <cell r="KC8496">
            <v>18</v>
          </cell>
        </row>
        <row r="8497">
          <cell r="A8497" t="str">
            <v>M01679</v>
          </cell>
          <cell r="KA8497">
            <v>50</v>
          </cell>
          <cell r="KB8497">
            <v>80</v>
          </cell>
          <cell r="KC8497">
            <v>24</v>
          </cell>
        </row>
        <row r="8498">
          <cell r="A8498" t="str">
            <v>M01680</v>
          </cell>
          <cell r="KA8498">
            <v>100</v>
          </cell>
          <cell r="KB8498">
            <v>40</v>
          </cell>
          <cell r="KC8498">
            <v>24</v>
          </cell>
        </row>
        <row r="8499">
          <cell r="A8499" t="str">
            <v>M01681</v>
          </cell>
          <cell r="KA8499">
            <v>250</v>
          </cell>
          <cell r="KB8499">
            <v>12</v>
          </cell>
          <cell r="KC8499">
            <v>20</v>
          </cell>
        </row>
        <row r="8500">
          <cell r="A8500" t="str">
            <v>M01682</v>
          </cell>
          <cell r="KA8500">
            <v>250</v>
          </cell>
          <cell r="KB8500">
            <v>12</v>
          </cell>
          <cell r="KC8500">
            <v>20</v>
          </cell>
        </row>
        <row r="8501">
          <cell r="A8501" t="str">
            <v>M01683</v>
          </cell>
          <cell r="KA8501">
            <v>250</v>
          </cell>
          <cell r="KB8501">
            <v>12</v>
          </cell>
          <cell r="KC8501">
            <v>20</v>
          </cell>
        </row>
        <row r="8502">
          <cell r="A8502" t="str">
            <v>M01684</v>
          </cell>
          <cell r="KA8502">
            <v>250</v>
          </cell>
          <cell r="KB8502">
            <v>12</v>
          </cell>
          <cell r="KC8502">
            <v>20</v>
          </cell>
        </row>
        <row r="8503">
          <cell r="A8503" t="str">
            <v>M01685</v>
          </cell>
          <cell r="KA8503">
            <v>100</v>
          </cell>
          <cell r="KB8503">
            <v>40</v>
          </cell>
          <cell r="KC8503">
            <v>24</v>
          </cell>
        </row>
        <row r="8504">
          <cell r="A8504" t="str">
            <v>M01686</v>
          </cell>
          <cell r="KA8504">
            <v>250</v>
          </cell>
          <cell r="KB8504">
            <v>12</v>
          </cell>
          <cell r="KC8504">
            <v>20</v>
          </cell>
        </row>
        <row r="8505">
          <cell r="A8505" t="str">
            <v>M01687</v>
          </cell>
          <cell r="KA8505">
            <v>250</v>
          </cell>
          <cell r="KB8505">
            <v>12</v>
          </cell>
          <cell r="KC8505">
            <v>20</v>
          </cell>
        </row>
        <row r="8506">
          <cell r="A8506" t="str">
            <v>M01688</v>
          </cell>
          <cell r="KA8506">
            <v>250</v>
          </cell>
          <cell r="KB8506">
            <v>12</v>
          </cell>
          <cell r="KC8506">
            <v>20</v>
          </cell>
        </row>
        <row r="8507">
          <cell r="A8507" t="str">
            <v>M01689</v>
          </cell>
          <cell r="KA8507">
            <v>250</v>
          </cell>
          <cell r="KB8507">
            <v>8</v>
          </cell>
          <cell r="KC8507">
            <v>15</v>
          </cell>
        </row>
        <row r="8508">
          <cell r="A8508" t="str">
            <v>M01690</v>
          </cell>
          <cell r="KA8508">
            <v>50</v>
          </cell>
          <cell r="KB8508">
            <v>40</v>
          </cell>
          <cell r="KC8508">
            <v>24</v>
          </cell>
        </row>
        <row r="8509">
          <cell r="A8509" t="str">
            <v>M01691</v>
          </cell>
          <cell r="KA8509">
            <v>50</v>
          </cell>
          <cell r="KB8509">
            <v>60</v>
          </cell>
          <cell r="KC8509">
            <v>12</v>
          </cell>
        </row>
        <row r="8510">
          <cell r="A8510" t="str">
            <v>M01692</v>
          </cell>
          <cell r="KA8510">
            <v>250</v>
          </cell>
          <cell r="KB8510">
            <v>12</v>
          </cell>
          <cell r="KC8510">
            <v>20</v>
          </cell>
        </row>
        <row r="8511">
          <cell r="A8511" t="str">
            <v>M01693</v>
          </cell>
          <cell r="KA8511">
            <v>250</v>
          </cell>
          <cell r="KB8511">
            <v>12</v>
          </cell>
          <cell r="KC8511">
            <v>20</v>
          </cell>
        </row>
        <row r="8512">
          <cell r="A8512" t="str">
            <v>M01694</v>
          </cell>
          <cell r="KA8512">
            <v>250</v>
          </cell>
          <cell r="KB8512">
            <v>12</v>
          </cell>
          <cell r="KC8512">
            <v>20</v>
          </cell>
        </row>
        <row r="8513">
          <cell r="A8513" t="str">
            <v>M01695</v>
          </cell>
          <cell r="KA8513">
            <v>250</v>
          </cell>
          <cell r="KB8513">
            <v>12</v>
          </cell>
          <cell r="KC8513">
            <v>20</v>
          </cell>
        </row>
        <row r="8514">
          <cell r="A8514" t="str">
            <v>M01696</v>
          </cell>
          <cell r="KA8514">
            <v>200</v>
          </cell>
          <cell r="KB8514">
            <v>15</v>
          </cell>
          <cell r="KC8514">
            <v>20</v>
          </cell>
        </row>
        <row r="8515">
          <cell r="A8515" t="str">
            <v>M01697</v>
          </cell>
          <cell r="KA8515">
            <v>250</v>
          </cell>
          <cell r="KB8515">
            <v>12</v>
          </cell>
          <cell r="KC8515">
            <v>20</v>
          </cell>
        </row>
        <row r="8516">
          <cell r="A8516" t="str">
            <v>M01698</v>
          </cell>
          <cell r="KA8516">
            <v>50</v>
          </cell>
          <cell r="KB8516">
            <v>24</v>
          </cell>
          <cell r="KC8516">
            <v>24</v>
          </cell>
        </row>
        <row r="8517">
          <cell r="A8517" t="str">
            <v>M01699</v>
          </cell>
          <cell r="KA8517">
            <v>50</v>
          </cell>
          <cell r="KB8517">
            <v>24</v>
          </cell>
          <cell r="KC8517">
            <v>24</v>
          </cell>
        </row>
        <row r="8518">
          <cell r="A8518" t="str">
            <v>M01700</v>
          </cell>
          <cell r="KA8518">
            <v>250</v>
          </cell>
          <cell r="KB8518">
            <v>12</v>
          </cell>
          <cell r="KC8518">
            <v>20</v>
          </cell>
        </row>
        <row r="8519">
          <cell r="A8519" t="str">
            <v>M01701</v>
          </cell>
          <cell r="KA8519">
            <v>250</v>
          </cell>
          <cell r="KB8519">
            <v>12</v>
          </cell>
          <cell r="KC8519">
            <v>20</v>
          </cell>
        </row>
        <row r="8520">
          <cell r="A8520" t="str">
            <v>M01703</v>
          </cell>
          <cell r="KA8520">
            <v>250</v>
          </cell>
          <cell r="KB8520">
            <v>12</v>
          </cell>
          <cell r="KC8520">
            <v>20</v>
          </cell>
        </row>
        <row r="8521">
          <cell r="A8521" t="str">
            <v>M01704</v>
          </cell>
          <cell r="KA8521">
            <v>250</v>
          </cell>
          <cell r="KB8521">
            <v>12</v>
          </cell>
          <cell r="KC8521">
            <v>20</v>
          </cell>
        </row>
        <row r="8522">
          <cell r="A8522" t="str">
            <v>M01705</v>
          </cell>
          <cell r="KA8522">
            <v>250</v>
          </cell>
          <cell r="KB8522">
            <v>12</v>
          </cell>
          <cell r="KC8522">
            <v>20</v>
          </cell>
        </row>
        <row r="8523">
          <cell r="A8523" t="str">
            <v>M01706</v>
          </cell>
          <cell r="KA8523">
            <v>250</v>
          </cell>
          <cell r="KB8523">
            <v>8</v>
          </cell>
          <cell r="KC8523">
            <v>15</v>
          </cell>
        </row>
        <row r="8524">
          <cell r="A8524" t="str">
            <v>M01707</v>
          </cell>
          <cell r="KA8524">
            <v>250</v>
          </cell>
          <cell r="KB8524">
            <v>12</v>
          </cell>
          <cell r="KC8524">
            <v>20</v>
          </cell>
        </row>
        <row r="8525">
          <cell r="A8525" t="str">
            <v>M01708</v>
          </cell>
          <cell r="KA8525">
            <v>250</v>
          </cell>
          <cell r="KB8525">
            <v>12</v>
          </cell>
          <cell r="KC8525">
            <v>20</v>
          </cell>
        </row>
        <row r="8526">
          <cell r="A8526" t="str">
            <v>M01709</v>
          </cell>
          <cell r="KA8526">
            <v>250</v>
          </cell>
          <cell r="KB8526">
            <v>12</v>
          </cell>
          <cell r="KC8526">
            <v>20</v>
          </cell>
        </row>
        <row r="8527">
          <cell r="A8527" t="str">
            <v>M01710</v>
          </cell>
          <cell r="KA8527">
            <v>250</v>
          </cell>
          <cell r="KB8527">
            <v>12</v>
          </cell>
          <cell r="KC8527">
            <v>20</v>
          </cell>
        </row>
        <row r="8528">
          <cell r="A8528" t="str">
            <v>M01711</v>
          </cell>
          <cell r="KA8528">
            <v>250</v>
          </cell>
          <cell r="KB8528">
            <v>12</v>
          </cell>
          <cell r="KC8528">
            <v>20</v>
          </cell>
        </row>
        <row r="8529">
          <cell r="A8529" t="str">
            <v>M01712</v>
          </cell>
          <cell r="KA8529">
            <v>250</v>
          </cell>
          <cell r="KB8529">
            <v>12</v>
          </cell>
          <cell r="KC8529">
            <v>20</v>
          </cell>
        </row>
        <row r="8530">
          <cell r="A8530" t="str">
            <v>M01713</v>
          </cell>
          <cell r="KA8530">
            <v>250</v>
          </cell>
          <cell r="KB8530">
            <v>12</v>
          </cell>
          <cell r="KC8530">
            <v>20</v>
          </cell>
        </row>
        <row r="8531">
          <cell r="A8531" t="str">
            <v>M01714</v>
          </cell>
          <cell r="KA8531">
            <v>250</v>
          </cell>
          <cell r="KB8531">
            <v>12</v>
          </cell>
          <cell r="KC8531">
            <v>20</v>
          </cell>
        </row>
        <row r="8532">
          <cell r="A8532" t="str">
            <v>M01716</v>
          </cell>
          <cell r="KA8532">
            <v>100</v>
          </cell>
          <cell r="KB8532">
            <v>30</v>
          </cell>
          <cell r="KC8532">
            <v>30</v>
          </cell>
        </row>
        <row r="8533">
          <cell r="A8533" t="str">
            <v>M01717</v>
          </cell>
          <cell r="KA8533">
            <v>50</v>
          </cell>
          <cell r="KB8533">
            <v>18</v>
          </cell>
          <cell r="KC8533">
            <v>10</v>
          </cell>
        </row>
        <row r="8534">
          <cell r="A8534" t="str">
            <v>M01719</v>
          </cell>
          <cell r="KA8534">
            <v>100</v>
          </cell>
          <cell r="KB8534">
            <v>40</v>
          </cell>
          <cell r="KC8534">
            <v>24</v>
          </cell>
        </row>
        <row r="8535">
          <cell r="A8535" t="str">
            <v>M01727</v>
          </cell>
          <cell r="KA8535">
            <v>250</v>
          </cell>
          <cell r="KB8535">
            <v>8</v>
          </cell>
          <cell r="KC8535">
            <v>760</v>
          </cell>
        </row>
        <row r="8536">
          <cell r="A8536" t="str">
            <v>M01728</v>
          </cell>
          <cell r="KA8536">
            <v>100</v>
          </cell>
          <cell r="KB8536">
            <v>30</v>
          </cell>
          <cell r="KC8536">
            <v>1160</v>
          </cell>
        </row>
        <row r="8537">
          <cell r="A8537" t="str">
            <v>G00790</v>
          </cell>
          <cell r="KA8537">
            <v>250</v>
          </cell>
          <cell r="KB8537">
            <v>12</v>
          </cell>
          <cell r="KC8537">
            <v>20</v>
          </cell>
        </row>
        <row r="8538">
          <cell r="A8538" t="str">
            <v>g000021</v>
          </cell>
          <cell r="KA8538">
            <v>250</v>
          </cell>
          <cell r="KB8538">
            <v>12</v>
          </cell>
          <cell r="KC8538">
            <v>20</v>
          </cell>
        </row>
        <row r="8539">
          <cell r="A8539" t="str">
            <v>M03017</v>
          </cell>
          <cell r="KA8539">
            <v>250</v>
          </cell>
          <cell r="KB8539">
            <v>12</v>
          </cell>
          <cell r="KC8539">
            <v>20</v>
          </cell>
        </row>
        <row r="8540">
          <cell r="A8540" t="str">
            <v>M03018</v>
          </cell>
          <cell r="KA8540">
            <v>100</v>
          </cell>
          <cell r="KB8540">
            <v>30</v>
          </cell>
          <cell r="KC8540">
            <v>30</v>
          </cell>
        </row>
        <row r="8541">
          <cell r="A8541" t="str">
            <v>M03019</v>
          </cell>
          <cell r="KA8541">
            <v>250</v>
          </cell>
          <cell r="KB8541">
            <v>12</v>
          </cell>
          <cell r="KC8541">
            <v>20</v>
          </cell>
        </row>
        <row r="8542">
          <cell r="A8542" t="str">
            <v>M03020</v>
          </cell>
          <cell r="KA8542">
            <v>250</v>
          </cell>
          <cell r="KB8542">
            <v>12</v>
          </cell>
          <cell r="KC8542">
            <v>320</v>
          </cell>
        </row>
        <row r="8543">
          <cell r="A8543" t="str">
            <v>M03021</v>
          </cell>
          <cell r="KA8543">
            <v>50</v>
          </cell>
          <cell r="KB8543">
            <v>24</v>
          </cell>
          <cell r="KC8543">
            <v>320</v>
          </cell>
        </row>
        <row r="8544">
          <cell r="A8544" t="str">
            <v>M03022</v>
          </cell>
          <cell r="KA8544">
            <v>100</v>
          </cell>
          <cell r="KB8544">
            <v>40</v>
          </cell>
          <cell r="KC8544">
            <v>320</v>
          </cell>
        </row>
        <row r="8545">
          <cell r="A8545" t="str">
            <v>M03023</v>
          </cell>
          <cell r="KA8545">
            <v>250</v>
          </cell>
          <cell r="KB8545">
            <v>12</v>
          </cell>
          <cell r="KC8545">
            <v>20</v>
          </cell>
        </row>
        <row r="8546">
          <cell r="A8546" t="str">
            <v>M03024</v>
          </cell>
          <cell r="KA8546">
            <v>250</v>
          </cell>
          <cell r="KB8546">
            <v>12</v>
          </cell>
          <cell r="KC8546">
            <v>20</v>
          </cell>
        </row>
        <row r="8547">
          <cell r="A8547" t="str">
            <v>M03025</v>
          </cell>
          <cell r="KA8547">
            <v>250</v>
          </cell>
          <cell r="KB8547">
            <v>12</v>
          </cell>
          <cell r="KC8547">
            <v>20</v>
          </cell>
        </row>
        <row r="8548">
          <cell r="A8548" t="str">
            <v>M03026</v>
          </cell>
          <cell r="KA8548">
            <v>50</v>
          </cell>
          <cell r="KB8548">
            <v>24</v>
          </cell>
          <cell r="KC8548">
            <v>24</v>
          </cell>
        </row>
        <row r="8549">
          <cell r="A8549" t="str">
            <v>M03027</v>
          </cell>
          <cell r="KA8549">
            <v>250</v>
          </cell>
          <cell r="KB8549">
            <v>8</v>
          </cell>
          <cell r="KC8549">
            <v>15</v>
          </cell>
        </row>
        <row r="8550">
          <cell r="A8550" t="str">
            <v>M03028</v>
          </cell>
          <cell r="KA8550">
            <v>250</v>
          </cell>
          <cell r="KB8550">
            <v>12</v>
          </cell>
          <cell r="KC8550">
            <v>20</v>
          </cell>
        </row>
        <row r="8551">
          <cell r="A8551" t="str">
            <v>M03029</v>
          </cell>
          <cell r="KA8551">
            <v>3000</v>
          </cell>
          <cell r="KB8551">
            <v>24</v>
          </cell>
          <cell r="KC8551">
            <v>24</v>
          </cell>
        </row>
        <row r="8552">
          <cell r="A8552" t="str">
            <v>M03030</v>
          </cell>
          <cell r="KA8552">
            <v>250</v>
          </cell>
          <cell r="KB8552">
            <v>12</v>
          </cell>
          <cell r="KC8552">
            <v>320</v>
          </cell>
        </row>
        <row r="8553">
          <cell r="A8553" t="str">
            <v>M03040</v>
          </cell>
          <cell r="KA8553">
            <v>250</v>
          </cell>
          <cell r="KB8553">
            <v>12</v>
          </cell>
          <cell r="KC8553">
            <v>20</v>
          </cell>
        </row>
        <row r="8554">
          <cell r="A8554" t="str">
            <v>M03041</v>
          </cell>
          <cell r="KA8554">
            <v>250</v>
          </cell>
          <cell r="KB8554">
            <v>12</v>
          </cell>
          <cell r="KC8554">
            <v>20</v>
          </cell>
        </row>
        <row r="8555">
          <cell r="A8555" t="str">
            <v>M03042</v>
          </cell>
          <cell r="KA8555">
            <v>200</v>
          </cell>
          <cell r="KB8555">
            <v>15</v>
          </cell>
          <cell r="KC8555">
            <v>20</v>
          </cell>
        </row>
        <row r="8556">
          <cell r="A8556" t="str">
            <v>M03043</v>
          </cell>
          <cell r="KA8556">
            <v>50</v>
          </cell>
          <cell r="KB8556">
            <v>80</v>
          </cell>
          <cell r="KC8556">
            <v>24</v>
          </cell>
        </row>
        <row r="8557">
          <cell r="A8557" t="str">
            <v>M03044</v>
          </cell>
          <cell r="KA8557">
            <v>250</v>
          </cell>
          <cell r="KB8557">
            <v>8</v>
          </cell>
          <cell r="KC8557">
            <v>15</v>
          </cell>
        </row>
        <row r="8558">
          <cell r="A8558" t="str">
            <v>M03045</v>
          </cell>
          <cell r="KA8558">
            <v>250</v>
          </cell>
          <cell r="KB8558">
            <v>12</v>
          </cell>
          <cell r="KC8558">
            <v>20</v>
          </cell>
        </row>
        <row r="8559">
          <cell r="A8559" t="str">
            <v>M03046</v>
          </cell>
          <cell r="KA8559">
            <v>100</v>
          </cell>
          <cell r="KB8559">
            <v>30</v>
          </cell>
          <cell r="KC8559">
            <v>30</v>
          </cell>
        </row>
        <row r="8560">
          <cell r="A8560" t="str">
            <v>M03047</v>
          </cell>
          <cell r="KA8560">
            <v>50</v>
          </cell>
          <cell r="KB8560">
            <v>18</v>
          </cell>
          <cell r="KC8560">
            <v>24</v>
          </cell>
        </row>
        <row r="8561">
          <cell r="A8561" t="str">
            <v>M03048</v>
          </cell>
          <cell r="KA8561">
            <v>100</v>
          </cell>
          <cell r="KB8561">
            <v>30</v>
          </cell>
          <cell r="KC8561">
            <v>30</v>
          </cell>
        </row>
        <row r="8562">
          <cell r="A8562" t="str">
            <v>M03049</v>
          </cell>
          <cell r="KA8562">
            <v>250</v>
          </cell>
          <cell r="KB8562">
            <v>12</v>
          </cell>
          <cell r="KC8562">
            <v>20</v>
          </cell>
        </row>
        <row r="8563">
          <cell r="A8563" t="str">
            <v>M03050</v>
          </cell>
          <cell r="KA8563">
            <v>250</v>
          </cell>
          <cell r="KB8563">
            <v>12</v>
          </cell>
          <cell r="KC8563">
            <v>20</v>
          </cell>
        </row>
        <row r="8564">
          <cell r="A8564" t="str">
            <v>M03051</v>
          </cell>
          <cell r="KA8564">
            <v>200</v>
          </cell>
          <cell r="KB8564">
            <v>15</v>
          </cell>
          <cell r="KC8564">
            <v>20</v>
          </cell>
        </row>
        <row r="8565">
          <cell r="A8565" t="str">
            <v>M03052</v>
          </cell>
          <cell r="KA8565">
            <v>200</v>
          </cell>
          <cell r="KB8565">
            <v>15</v>
          </cell>
          <cell r="KC8565">
            <v>20</v>
          </cell>
        </row>
        <row r="8566">
          <cell r="A8566" t="str">
            <v>M03053</v>
          </cell>
          <cell r="KA8566">
            <v>250</v>
          </cell>
          <cell r="KB8566">
            <v>12</v>
          </cell>
          <cell r="KC8566">
            <v>20</v>
          </cell>
        </row>
        <row r="8567">
          <cell r="A8567" t="str">
            <v>M03054</v>
          </cell>
          <cell r="KA8567">
            <v>250</v>
          </cell>
          <cell r="KB8567">
            <v>12</v>
          </cell>
          <cell r="KC8567">
            <v>20</v>
          </cell>
        </row>
        <row r="8568">
          <cell r="A8568" t="str">
            <v>M03055</v>
          </cell>
          <cell r="KA8568">
            <v>250</v>
          </cell>
          <cell r="KB8568">
            <v>12</v>
          </cell>
          <cell r="KC8568">
            <v>20</v>
          </cell>
        </row>
        <row r="8569">
          <cell r="A8569" t="str">
            <v>M03056</v>
          </cell>
          <cell r="KA8569">
            <v>250</v>
          </cell>
          <cell r="KB8569">
            <v>12</v>
          </cell>
          <cell r="KC8569">
            <v>20</v>
          </cell>
        </row>
        <row r="8570">
          <cell r="A8570" t="str">
            <v>M03057</v>
          </cell>
          <cell r="KA8570">
            <v>250</v>
          </cell>
          <cell r="KB8570">
            <v>12</v>
          </cell>
          <cell r="KC8570">
            <v>20</v>
          </cell>
        </row>
        <row r="8571">
          <cell r="A8571" t="str">
            <v>M03058</v>
          </cell>
          <cell r="KA8571">
            <v>250</v>
          </cell>
          <cell r="KB8571">
            <v>12</v>
          </cell>
          <cell r="KC8571">
            <v>20</v>
          </cell>
        </row>
        <row r="8572">
          <cell r="A8572" t="str">
            <v>M03059</v>
          </cell>
          <cell r="KA8572">
            <v>250</v>
          </cell>
          <cell r="KB8572">
            <v>12</v>
          </cell>
          <cell r="KC8572">
            <v>20</v>
          </cell>
        </row>
        <row r="8573">
          <cell r="A8573" t="str">
            <v>M03060</v>
          </cell>
          <cell r="KA8573">
            <v>250</v>
          </cell>
          <cell r="KB8573">
            <v>12</v>
          </cell>
          <cell r="KC8573">
            <v>20</v>
          </cell>
        </row>
        <row r="8574">
          <cell r="A8574" t="str">
            <v>M03061</v>
          </cell>
          <cell r="KA8574">
            <v>250</v>
          </cell>
          <cell r="KB8574">
            <v>12</v>
          </cell>
          <cell r="KC8574">
            <v>20</v>
          </cell>
        </row>
        <row r="8575">
          <cell r="A8575" t="str">
            <v>M03062</v>
          </cell>
          <cell r="KA8575">
            <v>250</v>
          </cell>
          <cell r="KB8575">
            <v>12</v>
          </cell>
          <cell r="KC8575">
            <v>20</v>
          </cell>
        </row>
        <row r="8576">
          <cell r="A8576" t="str">
            <v>M03063</v>
          </cell>
          <cell r="KA8576">
            <v>250</v>
          </cell>
          <cell r="KB8576">
            <v>12</v>
          </cell>
          <cell r="KC8576">
            <v>20</v>
          </cell>
        </row>
        <row r="8577">
          <cell r="A8577" t="str">
            <v>M03064</v>
          </cell>
          <cell r="KA8577">
            <v>250</v>
          </cell>
          <cell r="KB8577">
            <v>12</v>
          </cell>
          <cell r="KC8577">
            <v>20</v>
          </cell>
        </row>
        <row r="8578">
          <cell r="A8578" t="str">
            <v>M03065</v>
          </cell>
          <cell r="KA8578">
            <v>200</v>
          </cell>
          <cell r="KB8578">
            <v>15</v>
          </cell>
          <cell r="KC8578">
            <v>20</v>
          </cell>
        </row>
        <row r="8579">
          <cell r="A8579" t="str">
            <v>M03066</v>
          </cell>
          <cell r="KA8579">
            <v>250</v>
          </cell>
          <cell r="KB8579">
            <v>12</v>
          </cell>
          <cell r="KC8579">
            <v>20</v>
          </cell>
        </row>
        <row r="8580">
          <cell r="A8580" t="str">
            <v>M03067</v>
          </cell>
          <cell r="KA8580">
            <v>250</v>
          </cell>
          <cell r="KB8580">
            <v>12</v>
          </cell>
          <cell r="KC8580">
            <v>20</v>
          </cell>
        </row>
        <row r="8581">
          <cell r="A8581" t="str">
            <v>M03001</v>
          </cell>
          <cell r="KA8581">
            <v>100</v>
          </cell>
          <cell r="KB8581">
            <v>40</v>
          </cell>
          <cell r="KC8581">
            <v>24</v>
          </cell>
        </row>
        <row r="8582">
          <cell r="A8582" t="str">
            <v>M03002</v>
          </cell>
          <cell r="KA8582">
            <v>1500</v>
          </cell>
          <cell r="KB8582">
            <v>12</v>
          </cell>
          <cell r="KC8582">
            <v>20</v>
          </cell>
        </row>
        <row r="8583">
          <cell r="A8583" t="str">
            <v>M02989</v>
          </cell>
          <cell r="KA8583">
            <v>1500</v>
          </cell>
          <cell r="KB8583">
            <v>12</v>
          </cell>
          <cell r="KC8583">
            <v>20</v>
          </cell>
        </row>
        <row r="8584">
          <cell r="A8584" t="str">
            <v>M02990</v>
          </cell>
          <cell r="KA8584">
            <v>250</v>
          </cell>
          <cell r="KB8584">
            <v>12</v>
          </cell>
          <cell r="KC8584">
            <v>20</v>
          </cell>
        </row>
        <row r="8585">
          <cell r="A8585" t="str">
            <v>M02992</v>
          </cell>
          <cell r="KA8585">
            <v>200</v>
          </cell>
          <cell r="KB8585">
            <v>15</v>
          </cell>
          <cell r="KC8585">
            <v>450</v>
          </cell>
        </row>
        <row r="8586">
          <cell r="A8586" t="str">
            <v>M02993</v>
          </cell>
          <cell r="KA8586">
            <v>250</v>
          </cell>
          <cell r="KB8586">
            <v>12</v>
          </cell>
          <cell r="KC8586">
            <v>20</v>
          </cell>
        </row>
        <row r="8587">
          <cell r="A8587" t="str">
            <v>M02994</v>
          </cell>
          <cell r="KA8587">
            <v>100</v>
          </cell>
          <cell r="KB8587">
            <v>30</v>
          </cell>
          <cell r="KC8587">
            <v>30</v>
          </cell>
        </row>
        <row r="8588">
          <cell r="A8588" t="str">
            <v>M02995</v>
          </cell>
          <cell r="KA8588">
            <v>250</v>
          </cell>
          <cell r="KB8588">
            <v>12</v>
          </cell>
          <cell r="KC8588">
            <v>500</v>
          </cell>
        </row>
        <row r="8589">
          <cell r="A8589" t="str">
            <v>M02996</v>
          </cell>
          <cell r="KA8589">
            <v>250</v>
          </cell>
          <cell r="KB8589">
            <v>12</v>
          </cell>
          <cell r="KC8589">
            <v>450</v>
          </cell>
        </row>
        <row r="8590">
          <cell r="A8590" t="str">
            <v>M02997</v>
          </cell>
          <cell r="KA8590">
            <v>250</v>
          </cell>
          <cell r="KB8590">
            <v>12</v>
          </cell>
          <cell r="KC8590">
            <v>20</v>
          </cell>
        </row>
        <row r="8591">
          <cell r="A8591" t="str">
            <v>M02998</v>
          </cell>
          <cell r="KA8591">
            <v>250</v>
          </cell>
          <cell r="KB8591">
            <v>12</v>
          </cell>
          <cell r="KC8591">
            <v>20</v>
          </cell>
        </row>
        <row r="8592">
          <cell r="A8592" t="str">
            <v>M02999</v>
          </cell>
          <cell r="KA8592">
            <v>250</v>
          </cell>
          <cell r="KB8592">
            <v>12</v>
          </cell>
          <cell r="KC8592">
            <v>20</v>
          </cell>
        </row>
        <row r="8593">
          <cell r="A8593" t="str">
            <v>M02981</v>
          </cell>
          <cell r="KA8593">
            <v>250</v>
          </cell>
          <cell r="KB8593">
            <v>12</v>
          </cell>
          <cell r="KC8593">
            <v>500</v>
          </cell>
        </row>
        <row r="8594">
          <cell r="A8594" t="str">
            <v>M02982</v>
          </cell>
          <cell r="KA8594">
            <v>250</v>
          </cell>
          <cell r="KB8594">
            <v>8</v>
          </cell>
          <cell r="KC8594">
            <v>500</v>
          </cell>
        </row>
        <row r="8595">
          <cell r="A8595" t="str">
            <v>M02976</v>
          </cell>
          <cell r="KA8595">
            <v>250</v>
          </cell>
          <cell r="KB8595">
            <v>1</v>
          </cell>
          <cell r="KC8595">
            <v>440</v>
          </cell>
        </row>
        <row r="8596">
          <cell r="A8596" t="str">
            <v>M02977</v>
          </cell>
          <cell r="KA8596">
            <v>250</v>
          </cell>
          <cell r="KB8596">
            <v>12</v>
          </cell>
          <cell r="KC8596">
            <v>20</v>
          </cell>
        </row>
        <row r="8597">
          <cell r="A8597" t="str">
            <v>M02978</v>
          </cell>
          <cell r="KA8597">
            <v>250</v>
          </cell>
          <cell r="KB8597">
            <v>12</v>
          </cell>
          <cell r="KC8597">
            <v>20</v>
          </cell>
        </row>
        <row r="8598">
          <cell r="A8598" t="str">
            <v>M02979</v>
          </cell>
          <cell r="KA8598">
            <v>250</v>
          </cell>
          <cell r="KB8598">
            <v>12</v>
          </cell>
          <cell r="KC8598">
            <v>20</v>
          </cell>
        </row>
        <row r="8599">
          <cell r="A8599" t="str">
            <v>M02950</v>
          </cell>
          <cell r="KA8599">
            <v>250</v>
          </cell>
          <cell r="KB8599">
            <v>8</v>
          </cell>
          <cell r="KC8599">
            <v>15</v>
          </cell>
        </row>
        <row r="8600">
          <cell r="A8600" t="str">
            <v>M02971</v>
          </cell>
          <cell r="KA8600">
            <v>250</v>
          </cell>
          <cell r="KB8600">
            <v>12</v>
          </cell>
          <cell r="KC8600">
            <v>20</v>
          </cell>
        </row>
        <row r="8601">
          <cell r="A8601" t="str">
            <v>M02972</v>
          </cell>
          <cell r="KA8601">
            <v>250</v>
          </cell>
          <cell r="KB8601">
            <v>12</v>
          </cell>
          <cell r="KC8601">
            <v>20</v>
          </cell>
        </row>
        <row r="8602">
          <cell r="A8602" t="str">
            <v>M02899</v>
          </cell>
          <cell r="KA8602">
            <v>100</v>
          </cell>
          <cell r="KB8602">
            <v>40</v>
          </cell>
          <cell r="KC8602">
            <v>24</v>
          </cell>
        </row>
        <row r="8603">
          <cell r="A8603" t="str">
            <v>M02900</v>
          </cell>
          <cell r="KA8603">
            <v>200</v>
          </cell>
          <cell r="KB8603">
            <v>15</v>
          </cell>
          <cell r="KC8603">
            <v>20</v>
          </cell>
        </row>
        <row r="8604">
          <cell r="A8604" t="str">
            <v>M02901</v>
          </cell>
          <cell r="KA8604">
            <v>250</v>
          </cell>
          <cell r="KB8604">
            <v>12</v>
          </cell>
          <cell r="KC8604">
            <v>20</v>
          </cell>
        </row>
        <row r="8605">
          <cell r="A8605" t="str">
            <v>M02902</v>
          </cell>
          <cell r="KA8605">
            <v>100</v>
          </cell>
          <cell r="KB8605">
            <v>30</v>
          </cell>
          <cell r="KC8605">
            <v>30</v>
          </cell>
        </row>
        <row r="8606">
          <cell r="A8606" t="str">
            <v>M02903</v>
          </cell>
          <cell r="KA8606">
            <v>250</v>
          </cell>
          <cell r="KB8606">
            <v>12</v>
          </cell>
          <cell r="KC8606">
            <v>20</v>
          </cell>
        </row>
        <row r="8607">
          <cell r="A8607" t="str">
            <v>M02904</v>
          </cell>
          <cell r="KA8607">
            <v>250</v>
          </cell>
          <cell r="KB8607">
            <v>12</v>
          </cell>
          <cell r="KC8607">
            <v>20</v>
          </cell>
        </row>
        <row r="8608">
          <cell r="A8608" t="str">
            <v>M02905</v>
          </cell>
          <cell r="KA8608">
            <v>250</v>
          </cell>
          <cell r="KB8608">
            <v>12</v>
          </cell>
          <cell r="KC8608">
            <v>20</v>
          </cell>
        </row>
        <row r="8609">
          <cell r="A8609" t="str">
            <v>M02906</v>
          </cell>
          <cell r="KA8609">
            <v>250</v>
          </cell>
          <cell r="KB8609">
            <v>12</v>
          </cell>
          <cell r="KC8609">
            <v>20</v>
          </cell>
        </row>
        <row r="8610">
          <cell r="A8610" t="str">
            <v>M02907</v>
          </cell>
          <cell r="KA8610">
            <v>250</v>
          </cell>
          <cell r="KB8610">
            <v>12</v>
          </cell>
          <cell r="KC8610">
            <v>20</v>
          </cell>
        </row>
        <row r="8611">
          <cell r="A8611" t="str">
            <v>M02908</v>
          </cell>
          <cell r="KA8611">
            <v>50</v>
          </cell>
          <cell r="KB8611">
            <v>60</v>
          </cell>
          <cell r="KC8611">
            <v>12</v>
          </cell>
        </row>
        <row r="8612">
          <cell r="A8612" t="str">
            <v>M02909</v>
          </cell>
          <cell r="KA8612">
            <v>100</v>
          </cell>
          <cell r="KB8612">
            <v>40</v>
          </cell>
          <cell r="KC8612">
            <v>24</v>
          </cell>
        </row>
        <row r="8613">
          <cell r="A8613" t="str">
            <v>M02910</v>
          </cell>
          <cell r="KA8613">
            <v>250</v>
          </cell>
          <cell r="KB8613">
            <v>12</v>
          </cell>
          <cell r="KC8613">
            <v>20</v>
          </cell>
        </row>
        <row r="8614">
          <cell r="A8614" t="str">
            <v>M02911</v>
          </cell>
          <cell r="KA8614">
            <v>250</v>
          </cell>
          <cell r="KB8614">
            <v>12</v>
          </cell>
          <cell r="KC8614">
            <v>225</v>
          </cell>
        </row>
        <row r="8615">
          <cell r="A8615" t="str">
            <v>M02912</v>
          </cell>
          <cell r="KA8615">
            <v>100</v>
          </cell>
          <cell r="KB8615">
            <v>40</v>
          </cell>
          <cell r="KC8615">
            <v>24</v>
          </cell>
        </row>
        <row r="8616">
          <cell r="A8616" t="str">
            <v>M02923</v>
          </cell>
          <cell r="KA8616">
            <v>250</v>
          </cell>
          <cell r="KB8616">
            <v>8</v>
          </cell>
          <cell r="KC8616">
            <v>500</v>
          </cell>
        </row>
        <row r="8617">
          <cell r="A8617" t="str">
            <v>M02924</v>
          </cell>
          <cell r="KA8617">
            <v>250</v>
          </cell>
          <cell r="KB8617">
            <v>12</v>
          </cell>
          <cell r="KC8617">
            <v>320</v>
          </cell>
        </row>
        <row r="8618">
          <cell r="A8618" t="str">
            <v>M02925</v>
          </cell>
          <cell r="KA8618">
            <v>250</v>
          </cell>
          <cell r="KB8618">
            <v>12</v>
          </cell>
          <cell r="KC8618">
            <v>320</v>
          </cell>
        </row>
        <row r="8619">
          <cell r="A8619" t="str">
            <v>M02927</v>
          </cell>
          <cell r="KA8619">
            <v>250</v>
          </cell>
          <cell r="KB8619">
            <v>12</v>
          </cell>
          <cell r="KC8619">
            <v>320</v>
          </cell>
        </row>
        <row r="8620">
          <cell r="A8620" t="str">
            <v>M02928</v>
          </cell>
          <cell r="KA8620">
            <v>250</v>
          </cell>
          <cell r="KB8620">
            <v>12</v>
          </cell>
          <cell r="KC8620">
            <v>820</v>
          </cell>
        </row>
        <row r="8621">
          <cell r="A8621" t="str">
            <v>M02929</v>
          </cell>
          <cell r="KA8621">
            <v>250</v>
          </cell>
          <cell r="KB8621">
            <v>12</v>
          </cell>
          <cell r="KC8621">
            <v>20</v>
          </cell>
        </row>
        <row r="8622">
          <cell r="A8622" t="str">
            <v>M02960</v>
          </cell>
          <cell r="KA8622">
            <v>250</v>
          </cell>
          <cell r="KB8622">
            <v>12</v>
          </cell>
          <cell r="KC8622">
            <v>20</v>
          </cell>
        </row>
        <row r="8623">
          <cell r="A8623" t="str">
            <v>M02961</v>
          </cell>
          <cell r="KA8623">
            <v>250</v>
          </cell>
          <cell r="KB8623">
            <v>12</v>
          </cell>
          <cell r="KC8623">
            <v>500</v>
          </cell>
        </row>
        <row r="8624">
          <cell r="A8624" t="str">
            <v>M02962</v>
          </cell>
          <cell r="KA8624">
            <v>14</v>
          </cell>
          <cell r="KB8624">
            <v>12</v>
          </cell>
          <cell r="KC8624">
            <v>20</v>
          </cell>
        </row>
        <row r="8625">
          <cell r="A8625" t="str">
            <v>M02963</v>
          </cell>
          <cell r="KA8625">
            <v>250</v>
          </cell>
          <cell r="KB8625">
            <v>12</v>
          </cell>
          <cell r="KC8625">
            <v>20</v>
          </cell>
        </row>
        <row r="8626">
          <cell r="A8626" t="str">
            <v>M02964</v>
          </cell>
          <cell r="KA8626">
            <v>100</v>
          </cell>
          <cell r="KB8626">
            <v>16</v>
          </cell>
          <cell r="KC8626">
            <v>16</v>
          </cell>
        </row>
        <row r="8627">
          <cell r="A8627" t="str">
            <v>M02965</v>
          </cell>
          <cell r="KA8627">
            <v>100</v>
          </cell>
          <cell r="KB8627">
            <v>40</v>
          </cell>
          <cell r="KC8627">
            <v>24</v>
          </cell>
        </row>
        <row r="8628">
          <cell r="A8628" t="str">
            <v>M02954</v>
          </cell>
          <cell r="KA8628">
            <v>200</v>
          </cell>
          <cell r="KB8628">
            <v>15</v>
          </cell>
          <cell r="KC8628">
            <v>320</v>
          </cell>
        </row>
        <row r="8629">
          <cell r="A8629" t="str">
            <v>M02955</v>
          </cell>
          <cell r="KA8629">
            <v>250</v>
          </cell>
          <cell r="KB8629">
            <v>12</v>
          </cell>
          <cell r="KC8629">
            <v>320</v>
          </cell>
        </row>
        <row r="8630">
          <cell r="A8630" t="str">
            <v>M02956</v>
          </cell>
          <cell r="KA8630">
            <v>50</v>
          </cell>
          <cell r="KB8630">
            <v>24</v>
          </cell>
          <cell r="KC8630">
            <v>320</v>
          </cell>
        </row>
        <row r="8631">
          <cell r="A8631" t="str">
            <v>M02957</v>
          </cell>
          <cell r="KA8631">
            <v>250</v>
          </cell>
          <cell r="KB8631">
            <v>12</v>
          </cell>
          <cell r="KC8631">
            <v>320</v>
          </cell>
        </row>
        <row r="8632">
          <cell r="A8632" t="str">
            <v>M02916</v>
          </cell>
          <cell r="KA8632">
            <v>50</v>
          </cell>
          <cell r="KB8632">
            <v>127</v>
          </cell>
          <cell r="KC8632">
            <v>24</v>
          </cell>
        </row>
        <row r="8633">
          <cell r="A8633" t="str">
            <v>M02945</v>
          </cell>
          <cell r="KA8633">
            <v>250</v>
          </cell>
          <cell r="KB8633">
            <v>12</v>
          </cell>
          <cell r="KC8633">
            <v>320</v>
          </cell>
        </row>
        <row r="8634">
          <cell r="A8634" t="str">
            <v>M02946</v>
          </cell>
          <cell r="KA8634">
            <v>250</v>
          </cell>
          <cell r="KB8634">
            <v>12</v>
          </cell>
          <cell r="KC8634">
            <v>320</v>
          </cell>
        </row>
        <row r="8635">
          <cell r="A8635" t="str">
            <v>M02947</v>
          </cell>
          <cell r="KA8635">
            <v>250</v>
          </cell>
          <cell r="KB8635">
            <v>12</v>
          </cell>
          <cell r="KC8635">
            <v>320</v>
          </cell>
        </row>
        <row r="8636">
          <cell r="A8636" t="str">
            <v>M02948</v>
          </cell>
          <cell r="KA8636">
            <v>250</v>
          </cell>
          <cell r="KB8636">
            <v>12</v>
          </cell>
          <cell r="KC8636">
            <v>320</v>
          </cell>
        </row>
        <row r="8637">
          <cell r="A8637" t="str">
            <v>M02760</v>
          </cell>
          <cell r="KA8637">
            <v>250</v>
          </cell>
          <cell r="KB8637">
            <v>12</v>
          </cell>
          <cell r="KC8637">
            <v>20</v>
          </cell>
        </row>
        <row r="8638">
          <cell r="A8638" t="str">
            <v>M02761</v>
          </cell>
          <cell r="KA8638">
            <v>100</v>
          </cell>
          <cell r="KB8638">
            <v>40</v>
          </cell>
          <cell r="KC8638">
            <v>24</v>
          </cell>
        </row>
        <row r="8639">
          <cell r="A8639" t="str">
            <v>M02756</v>
          </cell>
          <cell r="KA8639">
            <v>250</v>
          </cell>
          <cell r="KB8639">
            <v>12</v>
          </cell>
          <cell r="KC8639">
            <v>20</v>
          </cell>
        </row>
        <row r="8640">
          <cell r="A8640" t="str">
            <v>M02757</v>
          </cell>
          <cell r="KA8640">
            <v>250</v>
          </cell>
          <cell r="KB8640">
            <v>12</v>
          </cell>
          <cell r="KC8640">
            <v>20</v>
          </cell>
        </row>
        <row r="8641">
          <cell r="A8641" t="str">
            <v>M02777</v>
          </cell>
          <cell r="KA8641">
            <v>250</v>
          </cell>
          <cell r="KB8641">
            <v>12</v>
          </cell>
          <cell r="KC8641">
            <v>240</v>
          </cell>
        </row>
        <row r="8642">
          <cell r="A8642" t="str">
            <v>M02675</v>
          </cell>
          <cell r="KA8642">
            <v>1500</v>
          </cell>
          <cell r="KB8642">
            <v>12</v>
          </cell>
          <cell r="KC8642">
            <v>20</v>
          </cell>
        </row>
        <row r="8643">
          <cell r="A8643" t="str">
            <v>M02743</v>
          </cell>
          <cell r="KA8643">
            <v>100</v>
          </cell>
          <cell r="KB8643">
            <v>40</v>
          </cell>
          <cell r="KC8643">
            <v>24</v>
          </cell>
        </row>
        <row r="8644">
          <cell r="A8644" t="str">
            <v>M02744</v>
          </cell>
          <cell r="KA8644">
            <v>250</v>
          </cell>
          <cell r="KB8644">
            <v>12</v>
          </cell>
          <cell r="KC8644">
            <v>12</v>
          </cell>
        </row>
        <row r="8645">
          <cell r="A8645" t="str">
            <v>M02745</v>
          </cell>
          <cell r="KA8645">
            <v>250</v>
          </cell>
          <cell r="KB8645">
            <v>12</v>
          </cell>
          <cell r="KC8645">
            <v>20</v>
          </cell>
        </row>
        <row r="8646">
          <cell r="A8646" t="str">
            <v>M02746</v>
          </cell>
          <cell r="KA8646">
            <v>250</v>
          </cell>
          <cell r="KB8646">
            <v>12</v>
          </cell>
          <cell r="KC8646">
            <v>540</v>
          </cell>
        </row>
        <row r="8647">
          <cell r="A8647" t="str">
            <v>M02747</v>
          </cell>
          <cell r="KA8647">
            <v>250</v>
          </cell>
          <cell r="KB8647">
            <v>12</v>
          </cell>
          <cell r="KC8647">
            <v>20</v>
          </cell>
        </row>
        <row r="8648">
          <cell r="A8648" t="str">
            <v>M02748</v>
          </cell>
          <cell r="KA8648">
            <v>100</v>
          </cell>
          <cell r="KB8648">
            <v>40</v>
          </cell>
          <cell r="KC8648">
            <v>24</v>
          </cell>
        </row>
        <row r="8649">
          <cell r="A8649" t="str">
            <v>M02749</v>
          </cell>
          <cell r="KA8649">
            <v>200</v>
          </cell>
          <cell r="KB8649">
            <v>15</v>
          </cell>
          <cell r="KC8649">
            <v>500</v>
          </cell>
        </row>
        <row r="8650">
          <cell r="A8650" t="str">
            <v>M02750</v>
          </cell>
          <cell r="KA8650">
            <v>250</v>
          </cell>
          <cell r="KB8650">
            <v>12</v>
          </cell>
          <cell r="KC8650">
            <v>20</v>
          </cell>
        </row>
        <row r="8651">
          <cell r="A8651" t="str">
            <v>M02751</v>
          </cell>
          <cell r="KA8651">
            <v>250</v>
          </cell>
          <cell r="KB8651">
            <v>12</v>
          </cell>
          <cell r="KC8651">
            <v>20</v>
          </cell>
        </row>
        <row r="8652">
          <cell r="A8652" t="str">
            <v>M02752</v>
          </cell>
          <cell r="KA8652">
            <v>250</v>
          </cell>
          <cell r="KB8652">
            <v>12</v>
          </cell>
          <cell r="KC8652">
            <v>20</v>
          </cell>
        </row>
        <row r="8653">
          <cell r="A8653" t="str">
            <v>M02753</v>
          </cell>
          <cell r="KA8653">
            <v>250</v>
          </cell>
          <cell r="KB8653">
            <v>12</v>
          </cell>
          <cell r="KC8653">
            <v>20</v>
          </cell>
        </row>
        <row r="8654">
          <cell r="A8654" t="str">
            <v>M02784</v>
          </cell>
          <cell r="KA8654">
            <v>50</v>
          </cell>
          <cell r="KB8654">
            <v>60</v>
          </cell>
          <cell r="KC8654">
            <v>500</v>
          </cell>
        </row>
        <row r="8655">
          <cell r="A8655" t="str">
            <v>M02781</v>
          </cell>
          <cell r="KA8655">
            <v>50</v>
          </cell>
          <cell r="KB8655">
            <v>60</v>
          </cell>
          <cell r="KC8655">
            <v>12</v>
          </cell>
        </row>
        <row r="8656">
          <cell r="A8656" t="str">
            <v>M02782</v>
          </cell>
          <cell r="KA8656">
            <v>250</v>
          </cell>
          <cell r="KB8656">
            <v>8</v>
          </cell>
          <cell r="KC8656">
            <v>15</v>
          </cell>
        </row>
        <row r="8657">
          <cell r="A8657" t="str">
            <v>M02779</v>
          </cell>
          <cell r="KA8657">
            <v>250</v>
          </cell>
          <cell r="KB8657">
            <v>12</v>
          </cell>
          <cell r="KC8657">
            <v>20</v>
          </cell>
        </row>
        <row r="8658">
          <cell r="A8658" t="str">
            <v>M02771</v>
          </cell>
          <cell r="KA8658">
            <v>250</v>
          </cell>
          <cell r="KB8658">
            <v>8</v>
          </cell>
          <cell r="KC8658">
            <v>15</v>
          </cell>
        </row>
        <row r="8659">
          <cell r="A8659" t="str">
            <v>M02790</v>
          </cell>
          <cell r="KA8659">
            <v>250</v>
          </cell>
          <cell r="KB8659">
            <v>12</v>
          </cell>
          <cell r="KC8659">
            <v>20</v>
          </cell>
        </row>
        <row r="8660">
          <cell r="A8660" t="str">
            <v>M02791</v>
          </cell>
          <cell r="KA8660">
            <v>250</v>
          </cell>
          <cell r="KB8660">
            <v>12</v>
          </cell>
          <cell r="KC8660">
            <v>20</v>
          </cell>
        </row>
        <row r="8661">
          <cell r="A8661" t="str">
            <v>M02792</v>
          </cell>
          <cell r="KA8661">
            <v>50</v>
          </cell>
          <cell r="KB8661">
            <v>24</v>
          </cell>
          <cell r="KC8661">
            <v>24</v>
          </cell>
        </row>
        <row r="8662">
          <cell r="A8662" t="str">
            <v>M02811</v>
          </cell>
          <cell r="KA8662">
            <v>100</v>
          </cell>
          <cell r="KB8662">
            <v>40</v>
          </cell>
          <cell r="KC8662">
            <v>440</v>
          </cell>
        </row>
        <row r="8663">
          <cell r="A8663" t="str">
            <v>M02815</v>
          </cell>
          <cell r="KA8663">
            <v>250</v>
          </cell>
          <cell r="KB8663">
            <v>8</v>
          </cell>
          <cell r="KC8663">
            <v>15</v>
          </cell>
        </row>
        <row r="8664">
          <cell r="A8664" t="str">
            <v>M02850</v>
          </cell>
          <cell r="KA8664">
            <v>100</v>
          </cell>
          <cell r="KB8664">
            <v>30</v>
          </cell>
          <cell r="KC8664">
            <v>20</v>
          </cell>
        </row>
        <row r="8665">
          <cell r="A8665" t="str">
            <v>M02851</v>
          </cell>
          <cell r="KA8665">
            <v>100</v>
          </cell>
          <cell r="KB8665">
            <v>40</v>
          </cell>
          <cell r="KC8665">
            <v>24</v>
          </cell>
        </row>
        <row r="8666">
          <cell r="A8666" t="str">
            <v>M02852</v>
          </cell>
          <cell r="KA8666">
            <v>250</v>
          </cell>
          <cell r="KB8666">
            <v>8</v>
          </cell>
          <cell r="KC8666">
            <v>15</v>
          </cell>
        </row>
        <row r="8667">
          <cell r="A8667" t="str">
            <v>M02853</v>
          </cell>
          <cell r="KA8667">
            <v>50</v>
          </cell>
          <cell r="KB8667">
            <v>24</v>
          </cell>
          <cell r="KC8667">
            <v>500</v>
          </cell>
        </row>
        <row r="8668">
          <cell r="A8668" t="str">
            <v>M02827</v>
          </cell>
          <cell r="KA8668">
            <v>250</v>
          </cell>
          <cell r="KB8668">
            <v>12</v>
          </cell>
          <cell r="KC8668">
            <v>500</v>
          </cell>
        </row>
        <row r="8669">
          <cell r="A8669" t="str">
            <v>M02809</v>
          </cell>
          <cell r="KA8669">
            <v>250</v>
          </cell>
          <cell r="KB8669">
            <v>12</v>
          </cell>
          <cell r="KC8669">
            <v>500</v>
          </cell>
        </row>
        <row r="8670">
          <cell r="A8670" t="str">
            <v>M02829</v>
          </cell>
          <cell r="KA8670">
            <v>50</v>
          </cell>
          <cell r="KB8670">
            <v>60</v>
          </cell>
          <cell r="KC8670">
            <v>12</v>
          </cell>
        </row>
        <row r="8671">
          <cell r="A8671" t="str">
            <v>M02831</v>
          </cell>
          <cell r="KA8671">
            <v>250</v>
          </cell>
          <cell r="KB8671">
            <v>8</v>
          </cell>
          <cell r="KC8671">
            <v>15</v>
          </cell>
        </row>
        <row r="8672">
          <cell r="A8672" t="str">
            <v>M02832</v>
          </cell>
          <cell r="KA8672">
            <v>50</v>
          </cell>
          <cell r="KB8672">
            <v>18</v>
          </cell>
          <cell r="KC8672">
            <v>24</v>
          </cell>
        </row>
        <row r="8673">
          <cell r="A8673" t="str">
            <v>M02833</v>
          </cell>
          <cell r="KA8673">
            <v>250</v>
          </cell>
          <cell r="KB8673">
            <v>12</v>
          </cell>
          <cell r="KC8673">
            <v>20</v>
          </cell>
        </row>
        <row r="8674">
          <cell r="A8674" t="str">
            <v>M02834</v>
          </cell>
          <cell r="KA8674">
            <v>100</v>
          </cell>
          <cell r="KB8674">
            <v>40</v>
          </cell>
          <cell r="KC8674">
            <v>24</v>
          </cell>
        </row>
        <row r="8675">
          <cell r="A8675" t="str">
            <v>M02835</v>
          </cell>
          <cell r="KA8675">
            <v>200</v>
          </cell>
          <cell r="KB8675">
            <v>15</v>
          </cell>
          <cell r="KC8675">
            <v>20</v>
          </cell>
        </row>
        <row r="8676">
          <cell r="A8676" t="str">
            <v>M02836</v>
          </cell>
          <cell r="KA8676">
            <v>250</v>
          </cell>
          <cell r="KB8676">
            <v>12</v>
          </cell>
          <cell r="KC8676">
            <v>20</v>
          </cell>
        </row>
        <row r="8677">
          <cell r="A8677" t="str">
            <v>M02837</v>
          </cell>
          <cell r="KA8677">
            <v>200</v>
          </cell>
          <cell r="KB8677">
            <v>15</v>
          </cell>
          <cell r="KC8677">
            <v>16</v>
          </cell>
        </row>
        <row r="8678">
          <cell r="A8678" t="str">
            <v>M02838</v>
          </cell>
          <cell r="KA8678">
            <v>250</v>
          </cell>
          <cell r="KB8678">
            <v>12</v>
          </cell>
          <cell r="KC8678">
            <v>20</v>
          </cell>
        </row>
        <row r="8679">
          <cell r="A8679" t="str">
            <v>M02839</v>
          </cell>
          <cell r="KA8679">
            <v>250</v>
          </cell>
          <cell r="KB8679">
            <v>8</v>
          </cell>
          <cell r="KC8679">
            <v>15</v>
          </cell>
        </row>
        <row r="8680">
          <cell r="A8680" t="str">
            <v>M02840</v>
          </cell>
          <cell r="KA8680">
            <v>100</v>
          </cell>
          <cell r="KB8680">
            <v>30</v>
          </cell>
          <cell r="KC8680">
            <v>1200</v>
          </cell>
        </row>
        <row r="8681">
          <cell r="A8681" t="str">
            <v>M02841</v>
          </cell>
          <cell r="KA8681">
            <v>100</v>
          </cell>
          <cell r="KB8681">
            <v>30</v>
          </cell>
          <cell r="KC8681">
            <v>30</v>
          </cell>
        </row>
        <row r="8682">
          <cell r="A8682" t="str">
            <v>M02842</v>
          </cell>
          <cell r="KA8682">
            <v>250</v>
          </cell>
          <cell r="KB8682">
            <v>12</v>
          </cell>
          <cell r="KC8682">
            <v>500</v>
          </cell>
        </row>
        <row r="8683">
          <cell r="A8683" t="str">
            <v>M02843</v>
          </cell>
          <cell r="KA8683">
            <v>250</v>
          </cell>
          <cell r="KB8683">
            <v>12</v>
          </cell>
          <cell r="KC8683">
            <v>20</v>
          </cell>
        </row>
        <row r="8684">
          <cell r="A8684" t="str">
            <v>M02844</v>
          </cell>
          <cell r="KA8684">
            <v>250</v>
          </cell>
          <cell r="KB8684">
            <v>12</v>
          </cell>
          <cell r="KC8684">
            <v>1000</v>
          </cell>
        </row>
        <row r="8685">
          <cell r="A8685" t="str">
            <v>M02845</v>
          </cell>
          <cell r="KA8685">
            <v>250</v>
          </cell>
          <cell r="KB8685">
            <v>12</v>
          </cell>
          <cell r="KC8685">
            <v>20</v>
          </cell>
        </row>
        <row r="8686">
          <cell r="A8686" t="str">
            <v>M02882</v>
          </cell>
          <cell r="KA8686">
            <v>250</v>
          </cell>
          <cell r="KB8686">
            <v>12</v>
          </cell>
          <cell r="KC8686">
            <v>500</v>
          </cell>
        </row>
        <row r="8687">
          <cell r="A8687" t="str">
            <v>M02876</v>
          </cell>
          <cell r="KA8687">
            <v>250</v>
          </cell>
          <cell r="KB8687">
            <v>12</v>
          </cell>
          <cell r="KC8687">
            <v>20</v>
          </cell>
        </row>
        <row r="8688">
          <cell r="A8688" t="str">
            <v>M02877</v>
          </cell>
          <cell r="KA8688">
            <v>250</v>
          </cell>
          <cell r="KB8688">
            <v>12</v>
          </cell>
          <cell r="KC8688">
            <v>500</v>
          </cell>
        </row>
        <row r="8689">
          <cell r="A8689" t="str">
            <v>M02878</v>
          </cell>
          <cell r="KA8689">
            <v>250</v>
          </cell>
          <cell r="KB8689">
            <v>12</v>
          </cell>
          <cell r="KC8689">
            <v>12</v>
          </cell>
        </row>
        <row r="8690">
          <cell r="A8690" t="str">
            <v>M02879</v>
          </cell>
          <cell r="KA8690">
            <v>250</v>
          </cell>
          <cell r="KB8690">
            <v>12</v>
          </cell>
          <cell r="KC8690">
            <v>150</v>
          </cell>
        </row>
        <row r="8691">
          <cell r="A8691" t="str">
            <v>M02880</v>
          </cell>
          <cell r="KA8691">
            <v>250</v>
          </cell>
          <cell r="KB8691">
            <v>12</v>
          </cell>
          <cell r="KC8691">
            <v>20</v>
          </cell>
        </row>
        <row r="8692">
          <cell r="A8692" t="str">
            <v>M02887</v>
          </cell>
          <cell r="KA8692">
            <v>250</v>
          </cell>
          <cell r="KB8692">
            <v>12</v>
          </cell>
          <cell r="KC8692">
            <v>20</v>
          </cell>
        </row>
        <row r="8693">
          <cell r="A8693" t="str">
            <v>M02888</v>
          </cell>
          <cell r="KA8693">
            <v>250</v>
          </cell>
          <cell r="KB8693">
            <v>12</v>
          </cell>
          <cell r="KC8693">
            <v>320</v>
          </cell>
        </row>
        <row r="8694">
          <cell r="A8694" t="str">
            <v>M02889</v>
          </cell>
          <cell r="KA8694">
            <v>250</v>
          </cell>
          <cell r="KB8694">
            <v>12</v>
          </cell>
          <cell r="KC8694">
            <v>320</v>
          </cell>
        </row>
        <row r="8695">
          <cell r="A8695" t="str">
            <v>M02893</v>
          </cell>
          <cell r="KA8695">
            <v>100</v>
          </cell>
          <cell r="KB8695">
            <v>30</v>
          </cell>
          <cell r="KC8695">
            <v>30</v>
          </cell>
        </row>
        <row r="8696">
          <cell r="A8696" t="str">
            <v>M02894</v>
          </cell>
          <cell r="KA8696">
            <v>50</v>
          </cell>
          <cell r="KB8696">
            <v>60</v>
          </cell>
          <cell r="KC8696">
            <v>12</v>
          </cell>
        </row>
        <row r="8697">
          <cell r="A8697" t="str">
            <v>M02895</v>
          </cell>
          <cell r="KA8697">
            <v>250</v>
          </cell>
          <cell r="KB8697">
            <v>12</v>
          </cell>
          <cell r="KC8697">
            <v>1000</v>
          </cell>
        </row>
        <row r="8698">
          <cell r="A8698" t="str">
            <v>M02896</v>
          </cell>
          <cell r="KA8698">
            <v>50</v>
          </cell>
          <cell r="KB8698">
            <v>60</v>
          </cell>
          <cell r="KC8698">
            <v>12</v>
          </cell>
        </row>
        <row r="8699">
          <cell r="A8699" t="str">
            <v>M02897</v>
          </cell>
          <cell r="KA8699">
            <v>250</v>
          </cell>
          <cell r="KB8699">
            <v>8</v>
          </cell>
          <cell r="KC8699">
            <v>50</v>
          </cell>
        </row>
        <row r="8700">
          <cell r="A8700" t="str">
            <v>M02858</v>
          </cell>
          <cell r="KA8700">
            <v>250</v>
          </cell>
          <cell r="KB8700">
            <v>12</v>
          </cell>
          <cell r="KC8700">
            <v>20</v>
          </cell>
        </row>
        <row r="8701">
          <cell r="A8701" t="str">
            <v>M02859</v>
          </cell>
          <cell r="KA8701">
            <v>250</v>
          </cell>
          <cell r="KB8701">
            <v>10</v>
          </cell>
          <cell r="KC8701">
            <v>20</v>
          </cell>
        </row>
        <row r="8702">
          <cell r="A8702" t="str">
            <v>M02860</v>
          </cell>
          <cell r="KA8702">
            <v>250</v>
          </cell>
          <cell r="KB8702">
            <v>10</v>
          </cell>
          <cell r="KC8702">
            <v>20</v>
          </cell>
        </row>
        <row r="8703">
          <cell r="A8703" t="str">
            <v>M02861</v>
          </cell>
          <cell r="KA8703">
            <v>250</v>
          </cell>
          <cell r="KB8703">
            <v>12</v>
          </cell>
          <cell r="KC8703">
            <v>20</v>
          </cell>
        </row>
        <row r="8704">
          <cell r="A8704" t="str">
            <v>M02848</v>
          </cell>
          <cell r="KA8704">
            <v>250</v>
          </cell>
          <cell r="KB8704">
            <v>12</v>
          </cell>
          <cell r="KC8704">
            <v>260</v>
          </cell>
        </row>
        <row r="8705">
          <cell r="A8705" t="str">
            <v>M02855</v>
          </cell>
          <cell r="KA8705">
            <v>250</v>
          </cell>
          <cell r="KB8705">
            <v>12</v>
          </cell>
          <cell r="KC8705">
            <v>350</v>
          </cell>
        </row>
        <row r="8706">
          <cell r="A8706" t="str">
            <v>M02856</v>
          </cell>
          <cell r="KA8706">
            <v>250</v>
          </cell>
          <cell r="KB8706">
            <v>12</v>
          </cell>
          <cell r="KC8706">
            <v>140</v>
          </cell>
        </row>
        <row r="8707">
          <cell r="A8707" t="str">
            <v>M02869</v>
          </cell>
          <cell r="KA8707">
            <v>250</v>
          </cell>
          <cell r="KB8707">
            <v>12</v>
          </cell>
          <cell r="KC8707">
            <v>176</v>
          </cell>
        </row>
        <row r="8708">
          <cell r="A8708" t="str">
            <v>M02872</v>
          </cell>
          <cell r="KA8708">
            <v>250</v>
          </cell>
          <cell r="KB8708">
            <v>12</v>
          </cell>
          <cell r="KC8708">
            <v>20</v>
          </cell>
        </row>
        <row r="8709">
          <cell r="A8709" t="str">
            <v>M02873</v>
          </cell>
          <cell r="KA8709">
            <v>250</v>
          </cell>
          <cell r="KB8709">
            <v>12</v>
          </cell>
          <cell r="KC8709">
            <v>20</v>
          </cell>
        </row>
        <row r="8710">
          <cell r="A8710" t="str">
            <v>M02874</v>
          </cell>
          <cell r="KA8710">
            <v>250</v>
          </cell>
          <cell r="KB8710">
            <v>12</v>
          </cell>
          <cell r="KC8710">
            <v>20</v>
          </cell>
        </row>
        <row r="8711">
          <cell r="A8711" t="str">
            <v>M02449</v>
          </cell>
          <cell r="KA8711">
            <v>250</v>
          </cell>
          <cell r="KB8711">
            <v>12</v>
          </cell>
          <cell r="KC8711">
            <v>20</v>
          </cell>
        </row>
        <row r="8712">
          <cell r="A8712" t="str">
            <v>M02450</v>
          </cell>
          <cell r="KA8712">
            <v>250</v>
          </cell>
          <cell r="KB8712">
            <v>12</v>
          </cell>
          <cell r="KC8712">
            <v>320</v>
          </cell>
        </row>
        <row r="8713">
          <cell r="A8713" t="str">
            <v>M02451</v>
          </cell>
          <cell r="KA8713">
            <v>250</v>
          </cell>
          <cell r="KB8713">
            <v>12</v>
          </cell>
          <cell r="KC8713">
            <v>320</v>
          </cell>
        </row>
        <row r="8714">
          <cell r="A8714" t="str">
            <v>M02416</v>
          </cell>
          <cell r="KA8714">
            <v>250</v>
          </cell>
          <cell r="KB8714">
            <v>12</v>
          </cell>
          <cell r="KC8714">
            <v>250</v>
          </cell>
        </row>
        <row r="8715">
          <cell r="A8715" t="str">
            <v>M02417</v>
          </cell>
          <cell r="KA8715">
            <v>250</v>
          </cell>
          <cell r="KB8715">
            <v>12</v>
          </cell>
          <cell r="KC8715">
            <v>260</v>
          </cell>
        </row>
        <row r="8716">
          <cell r="A8716" t="str">
            <v>M02453</v>
          </cell>
          <cell r="KA8716">
            <v>250</v>
          </cell>
          <cell r="KB8716">
            <v>12</v>
          </cell>
          <cell r="KC8716">
            <v>12</v>
          </cell>
        </row>
        <row r="8717">
          <cell r="A8717" t="str">
            <v>M02454</v>
          </cell>
          <cell r="KA8717">
            <v>250</v>
          </cell>
          <cell r="KB8717">
            <v>60</v>
          </cell>
          <cell r="KC8717">
            <v>20</v>
          </cell>
        </row>
        <row r="8718">
          <cell r="A8718" t="str">
            <v>M02442</v>
          </cell>
          <cell r="KA8718">
            <v>250</v>
          </cell>
          <cell r="KB8718">
            <v>12</v>
          </cell>
          <cell r="KC8718">
            <v>20</v>
          </cell>
        </row>
        <row r="8719">
          <cell r="A8719" t="str">
            <v>M02425</v>
          </cell>
          <cell r="KA8719">
            <v>250</v>
          </cell>
          <cell r="KB8719">
            <v>12</v>
          </cell>
          <cell r="KC8719">
            <v>440</v>
          </cell>
        </row>
        <row r="8720">
          <cell r="A8720" t="str">
            <v>M02384</v>
          </cell>
          <cell r="KA8720">
            <v>250</v>
          </cell>
          <cell r="KB8720">
            <v>12</v>
          </cell>
          <cell r="KC8720">
            <v>20</v>
          </cell>
        </row>
        <row r="8721">
          <cell r="A8721" t="str">
            <v>M02385</v>
          </cell>
          <cell r="KA8721">
            <v>250</v>
          </cell>
          <cell r="KB8721">
            <v>12</v>
          </cell>
          <cell r="KC8721">
            <v>5000</v>
          </cell>
        </row>
        <row r="8722">
          <cell r="A8722" t="str">
            <v>M02393</v>
          </cell>
          <cell r="KA8722">
            <v>250</v>
          </cell>
          <cell r="KB8722">
            <v>12</v>
          </cell>
          <cell r="KC8722">
            <v>20</v>
          </cell>
        </row>
        <row r="8723">
          <cell r="A8723" t="str">
            <v>M02394</v>
          </cell>
          <cell r="KA8723">
            <v>250</v>
          </cell>
          <cell r="KB8723">
            <v>12</v>
          </cell>
          <cell r="KC8723">
            <v>20</v>
          </cell>
        </row>
        <row r="8724">
          <cell r="A8724" t="str">
            <v>M02395</v>
          </cell>
          <cell r="KA8724">
            <v>250</v>
          </cell>
          <cell r="KB8724">
            <v>12</v>
          </cell>
          <cell r="KC8724">
            <v>20</v>
          </cell>
        </row>
        <row r="8725">
          <cell r="A8725" t="str">
            <v>M02396</v>
          </cell>
          <cell r="KA8725">
            <v>250</v>
          </cell>
          <cell r="KB8725">
            <v>12</v>
          </cell>
          <cell r="KC8725">
            <v>20</v>
          </cell>
        </row>
        <row r="8726">
          <cell r="A8726" t="str">
            <v>M02397</v>
          </cell>
          <cell r="KA8726">
            <v>250</v>
          </cell>
          <cell r="KB8726">
            <v>12</v>
          </cell>
          <cell r="KC8726">
            <v>20</v>
          </cell>
        </row>
        <row r="8727">
          <cell r="A8727" t="str">
            <v>M02398</v>
          </cell>
          <cell r="KA8727">
            <v>250</v>
          </cell>
          <cell r="KB8727">
            <v>12</v>
          </cell>
          <cell r="KC8727">
            <v>20</v>
          </cell>
        </row>
        <row r="8728">
          <cell r="A8728" t="str">
            <v>M02399</v>
          </cell>
          <cell r="KA8728">
            <v>250</v>
          </cell>
          <cell r="KB8728">
            <v>12</v>
          </cell>
          <cell r="KC8728">
            <v>20</v>
          </cell>
        </row>
        <row r="8729">
          <cell r="A8729" t="str">
            <v>M02400</v>
          </cell>
          <cell r="KA8729">
            <v>250</v>
          </cell>
          <cell r="KB8729">
            <v>12</v>
          </cell>
          <cell r="KC8729">
            <v>20</v>
          </cell>
        </row>
        <row r="8730">
          <cell r="A8730" t="str">
            <v>M02401</v>
          </cell>
          <cell r="KA8730">
            <v>250</v>
          </cell>
          <cell r="KB8730">
            <v>8</v>
          </cell>
          <cell r="KC8730">
            <v>15</v>
          </cell>
        </row>
        <row r="8731">
          <cell r="A8731" t="str">
            <v>M02402</v>
          </cell>
          <cell r="KA8731">
            <v>250</v>
          </cell>
          <cell r="KB8731">
            <v>12</v>
          </cell>
          <cell r="KC8731">
            <v>20</v>
          </cell>
        </row>
        <row r="8732">
          <cell r="A8732" t="str">
            <v>M02403</v>
          </cell>
          <cell r="KA8732">
            <v>250</v>
          </cell>
          <cell r="KB8732">
            <v>12</v>
          </cell>
          <cell r="KC8732">
            <v>20</v>
          </cell>
        </row>
        <row r="8733">
          <cell r="A8733" t="str">
            <v>M02405</v>
          </cell>
          <cell r="KA8733">
            <v>50</v>
          </cell>
          <cell r="KB8733">
            <v>24</v>
          </cell>
          <cell r="KC8733">
            <v>440</v>
          </cell>
        </row>
        <row r="8734">
          <cell r="A8734" t="str">
            <v>M02359</v>
          </cell>
          <cell r="KA8734">
            <v>250</v>
          </cell>
          <cell r="KB8734">
            <v>3600</v>
          </cell>
          <cell r="KC8734">
            <v>15</v>
          </cell>
        </row>
        <row r="8735">
          <cell r="A8735" t="str">
            <v>M02531</v>
          </cell>
          <cell r="KA8735">
            <v>250</v>
          </cell>
          <cell r="KB8735">
            <v>20</v>
          </cell>
          <cell r="KC8735">
            <v>220</v>
          </cell>
        </row>
        <row r="8736">
          <cell r="A8736" t="str">
            <v>M02532</v>
          </cell>
          <cell r="KA8736">
            <v>250</v>
          </cell>
          <cell r="KB8736">
            <v>12</v>
          </cell>
          <cell r="KC8736">
            <v>20</v>
          </cell>
        </row>
        <row r="8737">
          <cell r="A8737" t="str">
            <v>M02533</v>
          </cell>
          <cell r="KA8737">
            <v>200</v>
          </cell>
          <cell r="KB8737">
            <v>15</v>
          </cell>
          <cell r="KC8737">
            <v>500</v>
          </cell>
        </row>
        <row r="8738">
          <cell r="A8738" t="str">
            <v>M02534</v>
          </cell>
          <cell r="KA8738">
            <v>250</v>
          </cell>
          <cell r="KB8738">
            <v>12</v>
          </cell>
          <cell r="KC8738">
            <v>20</v>
          </cell>
        </row>
        <row r="8739">
          <cell r="A8739" t="str">
            <v>M02535</v>
          </cell>
          <cell r="KA8739">
            <v>250</v>
          </cell>
          <cell r="KB8739">
            <v>8</v>
          </cell>
          <cell r="KC8739">
            <v>500</v>
          </cell>
        </row>
        <row r="8740">
          <cell r="A8740" t="str">
            <v>M02536</v>
          </cell>
          <cell r="KA8740">
            <v>250</v>
          </cell>
          <cell r="KB8740">
            <v>12</v>
          </cell>
          <cell r="KC8740">
            <v>500</v>
          </cell>
        </row>
        <row r="8741">
          <cell r="A8741" t="str">
            <v>M02537</v>
          </cell>
          <cell r="KA8741">
            <v>3000</v>
          </cell>
          <cell r="KB8741">
            <v>8</v>
          </cell>
          <cell r="KC8741">
            <v>15</v>
          </cell>
        </row>
        <row r="8742">
          <cell r="A8742" t="str">
            <v>M02538</v>
          </cell>
          <cell r="KA8742">
            <v>100</v>
          </cell>
          <cell r="KB8742">
            <v>40</v>
          </cell>
          <cell r="KC8742">
            <v>24</v>
          </cell>
        </row>
        <row r="8743">
          <cell r="A8743" t="str">
            <v>M02539</v>
          </cell>
          <cell r="KA8743">
            <v>250</v>
          </cell>
          <cell r="KB8743">
            <v>12</v>
          </cell>
          <cell r="KC8743">
            <v>20</v>
          </cell>
        </row>
        <row r="8744">
          <cell r="A8744" t="str">
            <v>M02540</v>
          </cell>
          <cell r="KA8744">
            <v>250</v>
          </cell>
          <cell r="KB8744">
            <v>12</v>
          </cell>
          <cell r="KC8744">
            <v>20</v>
          </cell>
        </row>
        <row r="8745">
          <cell r="A8745" t="str">
            <v>M02523</v>
          </cell>
          <cell r="KA8745">
            <v>250</v>
          </cell>
          <cell r="KB8745">
            <v>12</v>
          </cell>
          <cell r="KC8745">
            <v>20</v>
          </cell>
        </row>
        <row r="8746">
          <cell r="A8746" t="str">
            <v>M02524</v>
          </cell>
          <cell r="KA8746">
            <v>50</v>
          </cell>
          <cell r="KB8746">
            <v>24</v>
          </cell>
          <cell r="KC8746">
            <v>24</v>
          </cell>
        </row>
        <row r="8747">
          <cell r="A8747" t="str">
            <v>M02423</v>
          </cell>
          <cell r="KA8747">
            <v>200</v>
          </cell>
          <cell r="KB8747">
            <v>15</v>
          </cell>
          <cell r="KC8747">
            <v>20</v>
          </cell>
        </row>
        <row r="8748">
          <cell r="A8748" t="str">
            <v>M02526</v>
          </cell>
          <cell r="KA8748">
            <v>200</v>
          </cell>
          <cell r="KB8748">
            <v>15</v>
          </cell>
          <cell r="KC8748">
            <v>240</v>
          </cell>
        </row>
        <row r="8749">
          <cell r="A8749" t="str">
            <v>M02494</v>
          </cell>
          <cell r="KA8749">
            <v>250</v>
          </cell>
          <cell r="KB8749">
            <v>12</v>
          </cell>
          <cell r="KC8749">
            <v>195</v>
          </cell>
        </row>
        <row r="8750">
          <cell r="A8750" t="str">
            <v>M02495</v>
          </cell>
          <cell r="KA8750">
            <v>100</v>
          </cell>
          <cell r="KB8750">
            <v>30</v>
          </cell>
          <cell r="KC8750">
            <v>30</v>
          </cell>
        </row>
        <row r="8751">
          <cell r="A8751" t="str">
            <v>M02496</v>
          </cell>
          <cell r="KA8751">
            <v>250</v>
          </cell>
          <cell r="KB8751">
            <v>12</v>
          </cell>
          <cell r="KC8751">
            <v>20</v>
          </cell>
        </row>
        <row r="8752">
          <cell r="A8752" t="str">
            <v>M02497</v>
          </cell>
          <cell r="KA8752">
            <v>100</v>
          </cell>
          <cell r="KB8752">
            <v>30</v>
          </cell>
          <cell r="KC8752">
            <v>200</v>
          </cell>
        </row>
        <row r="8753">
          <cell r="A8753" t="str">
            <v>M02498</v>
          </cell>
          <cell r="KA8753">
            <v>3000</v>
          </cell>
          <cell r="KB8753">
            <v>12</v>
          </cell>
          <cell r="KC8753">
            <v>20</v>
          </cell>
        </row>
        <row r="8754">
          <cell r="A8754" t="str">
            <v>M02482</v>
          </cell>
          <cell r="KA8754">
            <v>250</v>
          </cell>
          <cell r="KB8754">
            <v>12</v>
          </cell>
          <cell r="KC8754">
            <v>20</v>
          </cell>
        </row>
        <row r="8755">
          <cell r="A8755" t="str">
            <v>M02483</v>
          </cell>
          <cell r="KA8755">
            <v>50</v>
          </cell>
          <cell r="KB8755">
            <v>18</v>
          </cell>
          <cell r="KC8755">
            <v>500</v>
          </cell>
        </row>
        <row r="8756">
          <cell r="A8756" t="str">
            <v>M02484</v>
          </cell>
          <cell r="KA8756">
            <v>100</v>
          </cell>
          <cell r="KB8756">
            <v>30</v>
          </cell>
          <cell r="KC8756">
            <v>500</v>
          </cell>
        </row>
        <row r="8757">
          <cell r="A8757" t="str">
            <v>M02485</v>
          </cell>
          <cell r="KA8757">
            <v>50</v>
          </cell>
          <cell r="KB8757">
            <v>24</v>
          </cell>
          <cell r="KC8757">
            <v>24</v>
          </cell>
        </row>
        <row r="8758">
          <cell r="A8758" t="str">
            <v>M02486</v>
          </cell>
          <cell r="KA8758">
            <v>250</v>
          </cell>
          <cell r="KB8758">
            <v>12</v>
          </cell>
          <cell r="KC8758">
            <v>500</v>
          </cell>
        </row>
        <row r="8759">
          <cell r="A8759" t="str">
            <v>M02487</v>
          </cell>
          <cell r="KA8759">
            <v>50</v>
          </cell>
          <cell r="KB8759">
            <v>40</v>
          </cell>
          <cell r="KC8759">
            <v>500</v>
          </cell>
        </row>
        <row r="8760">
          <cell r="A8760" t="str">
            <v>M02488</v>
          </cell>
          <cell r="KA8760">
            <v>50</v>
          </cell>
          <cell r="KB8760">
            <v>18</v>
          </cell>
          <cell r="KC8760">
            <v>500</v>
          </cell>
        </row>
        <row r="8761">
          <cell r="A8761" t="str">
            <v>M02489</v>
          </cell>
          <cell r="KA8761">
            <v>100</v>
          </cell>
          <cell r="KB8761">
            <v>30</v>
          </cell>
          <cell r="KC8761">
            <v>30</v>
          </cell>
        </row>
        <row r="8762">
          <cell r="A8762" t="str">
            <v>M02490</v>
          </cell>
          <cell r="KA8762">
            <v>200</v>
          </cell>
          <cell r="KB8762">
            <v>15</v>
          </cell>
          <cell r="KC8762">
            <v>20</v>
          </cell>
        </row>
        <row r="8763">
          <cell r="A8763" t="str">
            <v>M02491</v>
          </cell>
          <cell r="KA8763">
            <v>250</v>
          </cell>
          <cell r="KB8763">
            <v>12</v>
          </cell>
          <cell r="KC8763">
            <v>20</v>
          </cell>
        </row>
        <row r="8764">
          <cell r="A8764" t="str">
            <v>M02474</v>
          </cell>
          <cell r="KA8764">
            <v>250</v>
          </cell>
          <cell r="KB8764">
            <v>12</v>
          </cell>
          <cell r="KC8764">
            <v>20</v>
          </cell>
        </row>
        <row r="8765">
          <cell r="A8765" t="str">
            <v>M02475</v>
          </cell>
          <cell r="KA8765">
            <v>250</v>
          </cell>
          <cell r="KB8765">
            <v>12</v>
          </cell>
          <cell r="KC8765">
            <v>20</v>
          </cell>
        </row>
        <row r="8766">
          <cell r="A8766" t="str">
            <v>M02476</v>
          </cell>
          <cell r="KA8766">
            <v>3000</v>
          </cell>
          <cell r="KB8766">
            <v>60</v>
          </cell>
          <cell r="KC8766">
            <v>12</v>
          </cell>
        </row>
        <row r="8767">
          <cell r="A8767" t="str">
            <v>M02477</v>
          </cell>
          <cell r="KA8767">
            <v>3000</v>
          </cell>
          <cell r="KB8767">
            <v>60</v>
          </cell>
          <cell r="KC8767">
            <v>12</v>
          </cell>
        </row>
        <row r="8768">
          <cell r="A8768" t="str">
            <v>M02469</v>
          </cell>
          <cell r="KA8768">
            <v>250</v>
          </cell>
          <cell r="KB8768">
            <v>12</v>
          </cell>
          <cell r="KC8768">
            <v>20</v>
          </cell>
        </row>
        <row r="8769">
          <cell r="A8769" t="str">
            <v>M02470</v>
          </cell>
          <cell r="KA8769">
            <v>50</v>
          </cell>
          <cell r="KB8769">
            <v>60</v>
          </cell>
          <cell r="KC8769">
            <v>12</v>
          </cell>
        </row>
        <row r="8770">
          <cell r="A8770" t="str">
            <v>M02471</v>
          </cell>
          <cell r="KA8770">
            <v>100</v>
          </cell>
          <cell r="KB8770">
            <v>30</v>
          </cell>
          <cell r="KC8770">
            <v>30</v>
          </cell>
        </row>
        <row r="8771">
          <cell r="A8771" t="str">
            <v>M02715</v>
          </cell>
          <cell r="KA8771">
            <v>250</v>
          </cell>
          <cell r="KB8771">
            <v>8</v>
          </cell>
          <cell r="KC8771">
            <v>800</v>
          </cell>
        </row>
        <row r="8772">
          <cell r="A8772" t="str">
            <v>M02716</v>
          </cell>
          <cell r="KA8772">
            <v>250</v>
          </cell>
          <cell r="KB8772">
            <v>8</v>
          </cell>
          <cell r="KC8772">
            <v>320</v>
          </cell>
        </row>
        <row r="8773">
          <cell r="A8773" t="str">
            <v>M02723</v>
          </cell>
          <cell r="KA8773">
            <v>50</v>
          </cell>
          <cell r="KB8773">
            <v>60</v>
          </cell>
          <cell r="KC8773">
            <v>1376</v>
          </cell>
        </row>
        <row r="8774">
          <cell r="A8774" t="str">
            <v>M02724</v>
          </cell>
          <cell r="KA8774">
            <v>250</v>
          </cell>
          <cell r="KB8774">
            <v>12</v>
          </cell>
          <cell r="KC8774">
            <v>20</v>
          </cell>
        </row>
        <row r="8775">
          <cell r="A8775" t="str">
            <v>M02725</v>
          </cell>
          <cell r="KA8775">
            <v>250</v>
          </cell>
          <cell r="KB8775">
            <v>8</v>
          </cell>
          <cell r="KC8775">
            <v>15</v>
          </cell>
        </row>
        <row r="8776">
          <cell r="A8776" t="str">
            <v>M02726</v>
          </cell>
          <cell r="KA8776">
            <v>250</v>
          </cell>
          <cell r="KB8776">
            <v>12</v>
          </cell>
          <cell r="KC8776">
            <v>20</v>
          </cell>
        </row>
        <row r="8777">
          <cell r="A8777" t="str">
            <v>M02727</v>
          </cell>
          <cell r="KA8777">
            <v>50</v>
          </cell>
          <cell r="KB8777">
            <v>18</v>
          </cell>
          <cell r="KC8777">
            <v>24</v>
          </cell>
        </row>
        <row r="8778">
          <cell r="A8778" t="str">
            <v>M02728</v>
          </cell>
          <cell r="KA8778">
            <v>200</v>
          </cell>
          <cell r="KB8778">
            <v>15</v>
          </cell>
          <cell r="KC8778">
            <v>20</v>
          </cell>
        </row>
        <row r="8779">
          <cell r="A8779" t="str">
            <v>M02729</v>
          </cell>
          <cell r="KA8779">
            <v>50</v>
          </cell>
          <cell r="KB8779">
            <v>60</v>
          </cell>
          <cell r="KC8779">
            <v>12</v>
          </cell>
        </row>
        <row r="8780">
          <cell r="A8780" t="str">
            <v>M02730</v>
          </cell>
          <cell r="KA8780">
            <v>250</v>
          </cell>
          <cell r="KB8780">
            <v>12</v>
          </cell>
          <cell r="KC8780">
            <v>20</v>
          </cell>
        </row>
        <row r="8781">
          <cell r="A8781" t="str">
            <v>M02731</v>
          </cell>
          <cell r="KA8781">
            <v>200</v>
          </cell>
          <cell r="KB8781">
            <v>15</v>
          </cell>
          <cell r="KC8781">
            <v>16</v>
          </cell>
        </row>
        <row r="8782">
          <cell r="A8782" t="str">
            <v>M02732</v>
          </cell>
          <cell r="KA8782">
            <v>250</v>
          </cell>
          <cell r="KB8782">
            <v>8</v>
          </cell>
          <cell r="KC8782">
            <v>15</v>
          </cell>
        </row>
        <row r="8783">
          <cell r="A8783" t="str">
            <v>M02733</v>
          </cell>
          <cell r="KA8783">
            <v>250</v>
          </cell>
          <cell r="KB8783">
            <v>8</v>
          </cell>
          <cell r="KC8783">
            <v>600</v>
          </cell>
        </row>
        <row r="8784">
          <cell r="A8784" t="str">
            <v>M02734</v>
          </cell>
          <cell r="KA8784">
            <v>250</v>
          </cell>
          <cell r="KB8784">
            <v>8</v>
          </cell>
          <cell r="KC8784">
            <v>600</v>
          </cell>
        </row>
        <row r="8785">
          <cell r="A8785" t="str">
            <v>M02735</v>
          </cell>
          <cell r="KA8785">
            <v>250</v>
          </cell>
          <cell r="KB8785">
            <v>8</v>
          </cell>
          <cell r="KC8785">
            <v>210</v>
          </cell>
        </row>
        <row r="8786">
          <cell r="A8786" t="str">
            <v>M02736</v>
          </cell>
          <cell r="KA8786">
            <v>250</v>
          </cell>
          <cell r="KB8786">
            <v>12</v>
          </cell>
          <cell r="KC8786">
            <v>1376</v>
          </cell>
        </row>
        <row r="8787">
          <cell r="A8787" t="str">
            <v>M02737</v>
          </cell>
          <cell r="KA8787">
            <v>100</v>
          </cell>
          <cell r="KB8787">
            <v>30</v>
          </cell>
          <cell r="KC8787">
            <v>1200</v>
          </cell>
        </row>
        <row r="8788">
          <cell r="A8788" t="str">
            <v>M02738</v>
          </cell>
          <cell r="KA8788">
            <v>100</v>
          </cell>
          <cell r="KB8788">
            <v>40</v>
          </cell>
          <cell r="KC8788">
            <v>1200</v>
          </cell>
        </row>
        <row r="8789">
          <cell r="A8789" t="str">
            <v>M02739</v>
          </cell>
          <cell r="KA8789">
            <v>50</v>
          </cell>
          <cell r="KB8789">
            <v>40</v>
          </cell>
          <cell r="KC8789">
            <v>1280</v>
          </cell>
        </row>
        <row r="8790">
          <cell r="A8790" t="str">
            <v>M02740</v>
          </cell>
          <cell r="KA8790">
            <v>1500</v>
          </cell>
          <cell r="KB8790">
            <v>15</v>
          </cell>
          <cell r="KC8790">
            <v>20</v>
          </cell>
        </row>
        <row r="8791">
          <cell r="A8791" t="str">
            <v>M02741</v>
          </cell>
          <cell r="KA8791">
            <v>250</v>
          </cell>
          <cell r="KB8791">
            <v>12</v>
          </cell>
          <cell r="KC8791">
            <v>360</v>
          </cell>
        </row>
        <row r="8792">
          <cell r="A8792" t="str">
            <v>M02689</v>
          </cell>
          <cell r="KA8792">
            <v>200</v>
          </cell>
          <cell r="KB8792">
            <v>15</v>
          </cell>
          <cell r="KC8792">
            <v>800</v>
          </cell>
        </row>
        <row r="8793">
          <cell r="A8793" t="str">
            <v>M02690</v>
          </cell>
          <cell r="KA8793">
            <v>250</v>
          </cell>
          <cell r="KB8793">
            <v>8</v>
          </cell>
          <cell r="KC8793">
            <v>800</v>
          </cell>
        </row>
        <row r="8794">
          <cell r="A8794" t="str">
            <v>M02691</v>
          </cell>
          <cell r="KA8794">
            <v>250</v>
          </cell>
          <cell r="KB8794">
            <v>12</v>
          </cell>
          <cell r="KC8794">
            <v>800</v>
          </cell>
        </row>
        <row r="8795">
          <cell r="A8795" t="str">
            <v>M02692</v>
          </cell>
          <cell r="KA8795">
            <v>250</v>
          </cell>
          <cell r="KB8795">
            <v>12</v>
          </cell>
          <cell r="KC8795">
            <v>20</v>
          </cell>
        </row>
        <row r="8796">
          <cell r="A8796" t="str">
            <v>M02693</v>
          </cell>
          <cell r="KA8796">
            <v>100</v>
          </cell>
          <cell r="KB8796">
            <v>40</v>
          </cell>
          <cell r="KC8796">
            <v>500</v>
          </cell>
        </row>
        <row r="8797">
          <cell r="A8797" t="str">
            <v>M02694</v>
          </cell>
          <cell r="KA8797">
            <v>50</v>
          </cell>
          <cell r="KB8797">
            <v>40</v>
          </cell>
          <cell r="KC8797">
            <v>2000</v>
          </cell>
        </row>
        <row r="8798">
          <cell r="A8798" t="str">
            <v>M02695</v>
          </cell>
          <cell r="KA8798">
            <v>250</v>
          </cell>
          <cell r="KB8798">
            <v>12</v>
          </cell>
          <cell r="KC8798">
            <v>2000</v>
          </cell>
        </row>
        <row r="8799">
          <cell r="A8799" t="str">
            <v>M02696</v>
          </cell>
          <cell r="KA8799">
            <v>250</v>
          </cell>
          <cell r="KB8799">
            <v>12</v>
          </cell>
          <cell r="KC8799">
            <v>20</v>
          </cell>
        </row>
        <row r="8800">
          <cell r="A8800" t="str">
            <v>M02697</v>
          </cell>
          <cell r="KA8800">
            <v>250</v>
          </cell>
          <cell r="KB8800">
            <v>8</v>
          </cell>
          <cell r="KC8800">
            <v>15</v>
          </cell>
        </row>
        <row r="8801">
          <cell r="A8801" t="str">
            <v>M02698</v>
          </cell>
          <cell r="KA8801">
            <v>50</v>
          </cell>
          <cell r="KB8801">
            <v>40</v>
          </cell>
          <cell r="KC8801">
            <v>500</v>
          </cell>
        </row>
        <row r="8802">
          <cell r="A8802" t="str">
            <v>M02699</v>
          </cell>
          <cell r="KA8802">
            <v>50</v>
          </cell>
          <cell r="KB8802">
            <v>18</v>
          </cell>
          <cell r="KC8802">
            <v>550</v>
          </cell>
        </row>
        <row r="8803">
          <cell r="A8803" t="str">
            <v>M02700</v>
          </cell>
          <cell r="KA8803">
            <v>50</v>
          </cell>
          <cell r="KB8803">
            <v>24</v>
          </cell>
          <cell r="KC8803">
            <v>500</v>
          </cell>
        </row>
        <row r="8804">
          <cell r="A8804" t="str">
            <v>M02701</v>
          </cell>
          <cell r="KA8804">
            <v>250</v>
          </cell>
          <cell r="KB8804">
            <v>24</v>
          </cell>
          <cell r="KC8804">
            <v>9999</v>
          </cell>
        </row>
        <row r="8805">
          <cell r="A8805" t="str">
            <v>M02671</v>
          </cell>
          <cell r="KA8805">
            <v>30</v>
          </cell>
          <cell r="KB8805">
            <v>12</v>
          </cell>
          <cell r="KC8805">
            <v>500</v>
          </cell>
        </row>
        <row r="8806">
          <cell r="A8806" t="str">
            <v>M02672</v>
          </cell>
          <cell r="KA8806">
            <v>100</v>
          </cell>
          <cell r="KB8806">
            <v>40</v>
          </cell>
          <cell r="KC8806">
            <v>550</v>
          </cell>
        </row>
        <row r="8807">
          <cell r="A8807" t="str">
            <v>M02673</v>
          </cell>
          <cell r="KA8807">
            <v>250</v>
          </cell>
          <cell r="KB8807">
            <v>12</v>
          </cell>
          <cell r="KC8807">
            <v>550</v>
          </cell>
        </row>
        <row r="8808">
          <cell r="A8808" t="str">
            <v>M02663</v>
          </cell>
          <cell r="KA8808">
            <v>100</v>
          </cell>
          <cell r="KB8808">
            <v>40</v>
          </cell>
          <cell r="KC8808">
            <v>24</v>
          </cell>
        </row>
        <row r="8809">
          <cell r="A8809" t="str">
            <v>M02666</v>
          </cell>
          <cell r="KA8809">
            <v>100</v>
          </cell>
          <cell r="KB8809">
            <v>40</v>
          </cell>
          <cell r="KC8809">
            <v>24</v>
          </cell>
        </row>
        <row r="8810">
          <cell r="A8810" t="str">
            <v>M02658</v>
          </cell>
          <cell r="KA8810">
            <v>250</v>
          </cell>
          <cell r="KB8810">
            <v>12</v>
          </cell>
          <cell r="KC8810">
            <v>500</v>
          </cell>
        </row>
        <row r="8811">
          <cell r="A8811" t="str">
            <v>M02659</v>
          </cell>
          <cell r="KA8811">
            <v>200</v>
          </cell>
          <cell r="KB8811">
            <v>15</v>
          </cell>
          <cell r="KC8811">
            <v>16</v>
          </cell>
        </row>
        <row r="8812">
          <cell r="A8812" t="str">
            <v>M02612</v>
          </cell>
          <cell r="KA8812">
            <v>250</v>
          </cell>
          <cell r="KB8812">
            <v>12</v>
          </cell>
          <cell r="KC8812">
            <v>20</v>
          </cell>
        </row>
        <row r="8813">
          <cell r="A8813" t="str">
            <v>M02613</v>
          </cell>
          <cell r="KA8813">
            <v>250</v>
          </cell>
          <cell r="KB8813">
            <v>12</v>
          </cell>
          <cell r="KC8813">
            <v>20</v>
          </cell>
        </row>
        <row r="8814">
          <cell r="A8814" t="str">
            <v>M02614</v>
          </cell>
          <cell r="KA8814">
            <v>250</v>
          </cell>
          <cell r="KB8814">
            <v>12</v>
          </cell>
          <cell r="KC8814">
            <v>20</v>
          </cell>
        </row>
        <row r="8815">
          <cell r="A8815" t="str">
            <v>M02615</v>
          </cell>
          <cell r="KA8815">
            <v>250</v>
          </cell>
          <cell r="KB8815">
            <v>12</v>
          </cell>
          <cell r="KC8815">
            <v>20</v>
          </cell>
        </row>
        <row r="8816">
          <cell r="A8816" t="str">
            <v>M02616</v>
          </cell>
          <cell r="KA8816">
            <v>250</v>
          </cell>
          <cell r="KB8816">
            <v>12</v>
          </cell>
          <cell r="KC8816">
            <v>20</v>
          </cell>
        </row>
        <row r="8817">
          <cell r="A8817" t="str">
            <v>M02617</v>
          </cell>
          <cell r="KA8817">
            <v>250</v>
          </cell>
          <cell r="KB8817">
            <v>12</v>
          </cell>
          <cell r="KC8817">
            <v>400</v>
          </cell>
        </row>
        <row r="8818">
          <cell r="A8818" t="str">
            <v>M02647</v>
          </cell>
          <cell r="KA8818">
            <v>100</v>
          </cell>
          <cell r="KB8818">
            <v>30</v>
          </cell>
          <cell r="KC8818">
            <v>800</v>
          </cell>
        </row>
        <row r="8819">
          <cell r="A8819" t="str">
            <v>M02648</v>
          </cell>
          <cell r="KA8819">
            <v>250</v>
          </cell>
          <cell r="KB8819">
            <v>12</v>
          </cell>
          <cell r="KC8819">
            <v>800</v>
          </cell>
        </row>
        <row r="8820">
          <cell r="A8820" t="str">
            <v>M02649</v>
          </cell>
          <cell r="KA8820">
            <v>250</v>
          </cell>
          <cell r="KB8820">
            <v>12</v>
          </cell>
          <cell r="KC8820">
            <v>500</v>
          </cell>
        </row>
        <row r="8821">
          <cell r="A8821" t="str">
            <v>M02650</v>
          </cell>
          <cell r="KA8821">
            <v>250</v>
          </cell>
          <cell r="KB8821">
            <v>12</v>
          </cell>
          <cell r="KC8821">
            <v>20</v>
          </cell>
        </row>
        <row r="8822">
          <cell r="A8822" t="str">
            <v>M02598</v>
          </cell>
          <cell r="KA8822">
            <v>250</v>
          </cell>
          <cell r="KB8822">
            <v>12</v>
          </cell>
          <cell r="KC8822">
            <v>1200</v>
          </cell>
        </row>
        <row r="8823">
          <cell r="A8823" t="str">
            <v>M02599</v>
          </cell>
          <cell r="KA8823">
            <v>250</v>
          </cell>
          <cell r="KB8823">
            <v>12</v>
          </cell>
          <cell r="KC8823">
            <v>1200</v>
          </cell>
        </row>
        <row r="8824">
          <cell r="A8824" t="str">
            <v>M02600</v>
          </cell>
          <cell r="KA8824">
            <v>250</v>
          </cell>
          <cell r="KB8824">
            <v>12</v>
          </cell>
          <cell r="KC8824">
            <v>600</v>
          </cell>
        </row>
        <row r="8825">
          <cell r="A8825" t="str">
            <v>M02601</v>
          </cell>
          <cell r="KA8825">
            <v>50</v>
          </cell>
          <cell r="KB8825">
            <v>18</v>
          </cell>
          <cell r="KC8825">
            <v>4026</v>
          </cell>
        </row>
        <row r="8826">
          <cell r="A8826" t="str">
            <v>M02607</v>
          </cell>
          <cell r="KA8826">
            <v>250</v>
          </cell>
          <cell r="KB8826">
            <v>12</v>
          </cell>
          <cell r="KC8826">
            <v>550</v>
          </cell>
        </row>
        <row r="8827">
          <cell r="A8827" t="str">
            <v>M02528</v>
          </cell>
          <cell r="KA8827">
            <v>250</v>
          </cell>
          <cell r="KB8827">
            <v>12</v>
          </cell>
          <cell r="KC8827">
            <v>2775</v>
          </cell>
        </row>
        <row r="8828">
          <cell r="A8828" t="str">
            <v>M02529</v>
          </cell>
          <cell r="KA8828">
            <v>250</v>
          </cell>
          <cell r="KB8828">
            <v>12</v>
          </cell>
          <cell r="KC8828">
            <v>20</v>
          </cell>
        </row>
        <row r="8829">
          <cell r="A8829" t="str">
            <v>M02587</v>
          </cell>
          <cell r="KA8829">
            <v>250</v>
          </cell>
          <cell r="KB8829">
            <v>12</v>
          </cell>
          <cell r="KC8829">
            <v>20</v>
          </cell>
        </row>
        <row r="8830">
          <cell r="A8830" t="str">
            <v>M02588</v>
          </cell>
          <cell r="KA8830">
            <v>250</v>
          </cell>
          <cell r="KB8830">
            <v>12</v>
          </cell>
          <cell r="KC8830">
            <v>20</v>
          </cell>
        </row>
        <row r="8831">
          <cell r="A8831" t="str">
            <v>M02583</v>
          </cell>
          <cell r="KA8831">
            <v>250</v>
          </cell>
          <cell r="KB8831">
            <v>12</v>
          </cell>
          <cell r="KC8831">
            <v>220</v>
          </cell>
        </row>
        <row r="8832">
          <cell r="A8832" t="str">
            <v>M02584</v>
          </cell>
          <cell r="KA8832">
            <v>100</v>
          </cell>
          <cell r="KB8832">
            <v>15</v>
          </cell>
          <cell r="KC8832">
            <v>225</v>
          </cell>
        </row>
        <row r="8833">
          <cell r="A8833" t="str">
            <v>M02585</v>
          </cell>
          <cell r="KA8833">
            <v>250</v>
          </cell>
          <cell r="KB8833">
            <v>12</v>
          </cell>
          <cell r="KC8833">
            <v>210</v>
          </cell>
        </row>
        <row r="8834">
          <cell r="A8834" t="str">
            <v>M02590</v>
          </cell>
          <cell r="KA8834">
            <v>50</v>
          </cell>
          <cell r="KB8834">
            <v>60</v>
          </cell>
          <cell r="KC8834">
            <v>135</v>
          </cell>
        </row>
        <row r="8835">
          <cell r="A8835" t="str">
            <v>M03523</v>
          </cell>
          <cell r="KA8835">
            <v>250</v>
          </cell>
          <cell r="KB8835">
            <v>12</v>
          </cell>
          <cell r="KC8835">
            <v>4500</v>
          </cell>
        </row>
        <row r="8836">
          <cell r="A8836" t="str">
            <v>M03518</v>
          </cell>
          <cell r="KA8836">
            <v>250</v>
          </cell>
          <cell r="KB8836">
            <v>12</v>
          </cell>
          <cell r="KC8836">
            <v>500</v>
          </cell>
        </row>
        <row r="8837">
          <cell r="A8837" t="str">
            <v>M03496</v>
          </cell>
          <cell r="KA8837">
            <v>250</v>
          </cell>
          <cell r="KB8837">
            <v>12</v>
          </cell>
          <cell r="KC8837">
            <v>500</v>
          </cell>
        </row>
        <row r="8838">
          <cell r="A8838" t="str">
            <v>M03504</v>
          </cell>
          <cell r="KA8838">
            <v>100</v>
          </cell>
          <cell r="KB8838">
            <v>72</v>
          </cell>
          <cell r="KC8838">
            <v>30</v>
          </cell>
        </row>
        <row r="8839">
          <cell r="A8839" t="str">
            <v>M03505</v>
          </cell>
          <cell r="KA8839">
            <v>200</v>
          </cell>
          <cell r="KB8839">
            <v>15</v>
          </cell>
          <cell r="KC8839">
            <v>20</v>
          </cell>
        </row>
        <row r="8840">
          <cell r="A8840" t="str">
            <v>M03506</v>
          </cell>
          <cell r="KA8840">
            <v>250</v>
          </cell>
          <cell r="KB8840">
            <v>12</v>
          </cell>
          <cell r="KC8840">
            <v>20</v>
          </cell>
        </row>
        <row r="8841">
          <cell r="A8841" t="str">
            <v>M03507</v>
          </cell>
          <cell r="KA8841">
            <v>200</v>
          </cell>
          <cell r="KB8841">
            <v>15</v>
          </cell>
          <cell r="KC8841">
            <v>20</v>
          </cell>
        </row>
        <row r="8842">
          <cell r="A8842" t="str">
            <v>M03508</v>
          </cell>
          <cell r="KA8842">
            <v>250</v>
          </cell>
          <cell r="KB8842">
            <v>12</v>
          </cell>
          <cell r="KC8842">
            <v>20</v>
          </cell>
        </row>
        <row r="8843">
          <cell r="A8843" t="str">
            <v>M03509</v>
          </cell>
          <cell r="KA8843">
            <v>250</v>
          </cell>
          <cell r="KB8843">
            <v>12</v>
          </cell>
          <cell r="KC8843">
            <v>20</v>
          </cell>
        </row>
        <row r="8844">
          <cell r="A8844" t="str">
            <v>M03510</v>
          </cell>
          <cell r="KA8844">
            <v>250</v>
          </cell>
          <cell r="KB8844">
            <v>12</v>
          </cell>
          <cell r="KC8844">
            <v>20</v>
          </cell>
        </row>
        <row r="8845">
          <cell r="A8845" t="str">
            <v>M03464</v>
          </cell>
          <cell r="KA8845">
            <v>50</v>
          </cell>
          <cell r="KB8845">
            <v>24</v>
          </cell>
          <cell r="KC8845">
            <v>500</v>
          </cell>
        </row>
        <row r="8846">
          <cell r="A8846" t="str">
            <v>M03458</v>
          </cell>
          <cell r="KA8846">
            <v>250</v>
          </cell>
          <cell r="KB8846">
            <v>12</v>
          </cell>
          <cell r="KC8846">
            <v>500</v>
          </cell>
        </row>
        <row r="8847">
          <cell r="A8847" t="str">
            <v>M03448</v>
          </cell>
          <cell r="KA8847">
            <v>250</v>
          </cell>
          <cell r="KB8847">
            <v>12</v>
          </cell>
          <cell r="KC8847">
            <v>20</v>
          </cell>
        </row>
        <row r="8848">
          <cell r="A8848" t="str">
            <v>M03488</v>
          </cell>
          <cell r="KA8848">
            <v>100</v>
          </cell>
          <cell r="KB8848">
            <v>30</v>
          </cell>
          <cell r="KC8848">
            <v>20</v>
          </cell>
        </row>
        <row r="8849">
          <cell r="A8849" t="str">
            <v>M03468</v>
          </cell>
          <cell r="KA8849">
            <v>250</v>
          </cell>
          <cell r="KB8849">
            <v>12</v>
          </cell>
          <cell r="KC8849">
            <v>20</v>
          </cell>
        </row>
        <row r="8850">
          <cell r="A8850" t="str">
            <v>M03469</v>
          </cell>
          <cell r="KA8850">
            <v>250</v>
          </cell>
          <cell r="KB8850">
            <v>12</v>
          </cell>
          <cell r="KC8850">
            <v>20</v>
          </cell>
        </row>
        <row r="8851">
          <cell r="A8851" t="str">
            <v>M03470</v>
          </cell>
          <cell r="KA8851">
            <v>250</v>
          </cell>
          <cell r="KB8851">
            <v>12</v>
          </cell>
          <cell r="KC8851">
            <v>500</v>
          </cell>
        </row>
        <row r="8852">
          <cell r="A8852" t="str">
            <v>M03471</v>
          </cell>
          <cell r="KA8852">
            <v>250</v>
          </cell>
          <cell r="KB8852">
            <v>12</v>
          </cell>
          <cell r="KC8852">
            <v>20</v>
          </cell>
        </row>
        <row r="8853">
          <cell r="A8853" t="str">
            <v>M03472</v>
          </cell>
          <cell r="KA8853">
            <v>250</v>
          </cell>
          <cell r="KB8853">
            <v>8</v>
          </cell>
          <cell r="KC8853">
            <v>500</v>
          </cell>
        </row>
        <row r="8854">
          <cell r="A8854" t="str">
            <v>m03422</v>
          </cell>
          <cell r="KA8854">
            <v>50</v>
          </cell>
          <cell r="KB8854">
            <v>40</v>
          </cell>
          <cell r="KC8854">
            <v>50</v>
          </cell>
        </row>
        <row r="8855">
          <cell r="A8855" t="str">
            <v>M03423</v>
          </cell>
          <cell r="KA8855">
            <v>250</v>
          </cell>
          <cell r="KB8855">
            <v>12</v>
          </cell>
          <cell r="KC8855">
            <v>6000</v>
          </cell>
        </row>
        <row r="8856">
          <cell r="A8856" t="str">
            <v>M03428</v>
          </cell>
          <cell r="KA8856">
            <v>250</v>
          </cell>
          <cell r="KB8856">
            <v>12</v>
          </cell>
          <cell r="KC8856">
            <v>380</v>
          </cell>
        </row>
        <row r="8857">
          <cell r="A8857" t="str">
            <v>M03411</v>
          </cell>
          <cell r="KA8857">
            <v>250</v>
          </cell>
          <cell r="KB8857">
            <v>12</v>
          </cell>
          <cell r="KC8857">
            <v>9999</v>
          </cell>
        </row>
        <row r="8858">
          <cell r="A8858" t="str">
            <v>M03433</v>
          </cell>
          <cell r="KA8858">
            <v>250</v>
          </cell>
          <cell r="KB8858">
            <v>12</v>
          </cell>
          <cell r="KC8858">
            <v>320</v>
          </cell>
        </row>
        <row r="8859">
          <cell r="A8859" t="str">
            <v>M03434</v>
          </cell>
          <cell r="KA8859">
            <v>250</v>
          </cell>
          <cell r="KB8859">
            <v>12</v>
          </cell>
          <cell r="KC8859">
            <v>350</v>
          </cell>
        </row>
        <row r="8860">
          <cell r="A8860" t="str">
            <v>M03435</v>
          </cell>
          <cell r="KA8860">
            <v>250</v>
          </cell>
          <cell r="KB8860">
            <v>12</v>
          </cell>
          <cell r="KC8860">
            <v>350</v>
          </cell>
        </row>
        <row r="8861">
          <cell r="A8861" t="str">
            <v>M03400</v>
          </cell>
          <cell r="KA8861">
            <v>250</v>
          </cell>
          <cell r="KB8861">
            <v>8</v>
          </cell>
          <cell r="KC8861">
            <v>15</v>
          </cell>
        </row>
        <row r="8862">
          <cell r="A8862" t="str">
            <v>M03397</v>
          </cell>
          <cell r="KA8862">
            <v>100</v>
          </cell>
          <cell r="KB8862">
            <v>40</v>
          </cell>
          <cell r="KC8862">
            <v>500</v>
          </cell>
        </row>
        <row r="8863">
          <cell r="A8863" t="str">
            <v>M03393</v>
          </cell>
          <cell r="KA8863">
            <v>50</v>
          </cell>
          <cell r="KB8863">
            <v>60</v>
          </cell>
          <cell r="KC8863">
            <v>500</v>
          </cell>
        </row>
        <row r="8864">
          <cell r="A8864" t="str">
            <v>M03360</v>
          </cell>
          <cell r="KA8864">
            <v>100</v>
          </cell>
          <cell r="KB8864">
            <v>40</v>
          </cell>
          <cell r="KC8864">
            <v>550</v>
          </cell>
        </row>
        <row r="8865">
          <cell r="A8865" t="str">
            <v>M03382</v>
          </cell>
          <cell r="KA8865">
            <v>100</v>
          </cell>
          <cell r="KB8865">
            <v>30</v>
          </cell>
          <cell r="KC8865">
            <v>820</v>
          </cell>
        </row>
        <row r="8866">
          <cell r="A8866" t="str">
            <v>M03585</v>
          </cell>
          <cell r="KA8866">
            <v>100</v>
          </cell>
          <cell r="KB8866">
            <v>40</v>
          </cell>
          <cell r="KC8866">
            <v>250</v>
          </cell>
        </row>
        <row r="8867">
          <cell r="A8867" t="str">
            <v>M03586</v>
          </cell>
          <cell r="KA8867">
            <v>1500</v>
          </cell>
          <cell r="KB8867">
            <v>30</v>
          </cell>
          <cell r="KC8867">
            <v>30</v>
          </cell>
        </row>
        <row r="8868">
          <cell r="A8868" t="str">
            <v>M03587</v>
          </cell>
          <cell r="KA8868">
            <v>250</v>
          </cell>
          <cell r="KB8868">
            <v>12</v>
          </cell>
          <cell r="KC8868">
            <v>500</v>
          </cell>
        </row>
        <row r="8869">
          <cell r="A8869" t="str">
            <v>M03588</v>
          </cell>
          <cell r="KA8869">
            <v>3000</v>
          </cell>
          <cell r="KB8869">
            <v>12</v>
          </cell>
          <cell r="KC8869">
            <v>20</v>
          </cell>
        </row>
        <row r="8870">
          <cell r="A8870" t="str">
            <v>M03589</v>
          </cell>
          <cell r="KA8870">
            <v>250</v>
          </cell>
          <cell r="KB8870">
            <v>12</v>
          </cell>
          <cell r="KC8870">
            <v>20</v>
          </cell>
        </row>
        <row r="8871">
          <cell r="A8871" t="str">
            <v>M03590</v>
          </cell>
          <cell r="KA8871">
            <v>200</v>
          </cell>
          <cell r="KB8871">
            <v>15</v>
          </cell>
          <cell r="KC8871">
            <v>16</v>
          </cell>
        </row>
        <row r="8872">
          <cell r="A8872" t="str">
            <v>M03591</v>
          </cell>
          <cell r="KA8872">
            <v>250</v>
          </cell>
          <cell r="KB8872">
            <v>12</v>
          </cell>
          <cell r="KC8872">
            <v>20</v>
          </cell>
        </row>
        <row r="8873">
          <cell r="A8873" t="str">
            <v>M03592</v>
          </cell>
          <cell r="KA8873">
            <v>250</v>
          </cell>
          <cell r="KB8873">
            <v>12</v>
          </cell>
          <cell r="KC8873">
            <v>20</v>
          </cell>
        </row>
        <row r="8874">
          <cell r="A8874" t="str">
            <v>M03593</v>
          </cell>
          <cell r="KA8874">
            <v>250</v>
          </cell>
          <cell r="KB8874">
            <v>12</v>
          </cell>
          <cell r="KC8874">
            <v>20</v>
          </cell>
        </row>
        <row r="8875">
          <cell r="A8875" t="str">
            <v>M03594</v>
          </cell>
          <cell r="KA8875">
            <v>50</v>
          </cell>
          <cell r="KB8875">
            <v>40</v>
          </cell>
          <cell r="KC8875">
            <v>18</v>
          </cell>
        </row>
        <row r="8876">
          <cell r="A8876" t="str">
            <v>M03595</v>
          </cell>
          <cell r="KA8876">
            <v>250</v>
          </cell>
          <cell r="KB8876">
            <v>12</v>
          </cell>
          <cell r="KC8876">
            <v>20</v>
          </cell>
        </row>
        <row r="8877">
          <cell r="A8877" t="str">
            <v>M03596</v>
          </cell>
          <cell r="KA8877">
            <v>250</v>
          </cell>
          <cell r="KB8877">
            <v>12</v>
          </cell>
          <cell r="KC8877">
            <v>20</v>
          </cell>
        </row>
        <row r="8878">
          <cell r="A8878" t="str">
            <v>M03597</v>
          </cell>
          <cell r="KA8878">
            <v>50</v>
          </cell>
          <cell r="KB8878">
            <v>24</v>
          </cell>
          <cell r="KC8878">
            <v>24</v>
          </cell>
        </row>
        <row r="8879">
          <cell r="A8879" t="str">
            <v>M03598</v>
          </cell>
          <cell r="KA8879">
            <v>200</v>
          </cell>
          <cell r="KB8879">
            <v>15</v>
          </cell>
          <cell r="KC8879">
            <v>16</v>
          </cell>
        </row>
        <row r="8880">
          <cell r="A8880" t="str">
            <v>M03599</v>
          </cell>
          <cell r="KA8880">
            <v>250</v>
          </cell>
          <cell r="KB8880">
            <v>12</v>
          </cell>
          <cell r="KC8880">
            <v>20</v>
          </cell>
        </row>
        <row r="8881">
          <cell r="A8881" t="str">
            <v>M03600</v>
          </cell>
          <cell r="KA8881">
            <v>50</v>
          </cell>
          <cell r="KB8881">
            <v>24</v>
          </cell>
          <cell r="KC8881">
            <v>24</v>
          </cell>
        </row>
        <row r="8882">
          <cell r="A8882" t="str">
            <v>M03601</v>
          </cell>
          <cell r="KA8882">
            <v>50</v>
          </cell>
          <cell r="KB8882">
            <v>24</v>
          </cell>
          <cell r="KC8882">
            <v>24</v>
          </cell>
        </row>
        <row r="8883">
          <cell r="A8883" t="str">
            <v>M03574</v>
          </cell>
          <cell r="KA8883">
            <v>200</v>
          </cell>
          <cell r="KB8883">
            <v>15</v>
          </cell>
          <cell r="KC8883">
            <v>100</v>
          </cell>
        </row>
        <row r="8884">
          <cell r="A8884" t="str">
            <v>M03575</v>
          </cell>
          <cell r="KA8884">
            <v>250</v>
          </cell>
          <cell r="KB8884">
            <v>20</v>
          </cell>
          <cell r="KC8884">
            <v>480</v>
          </cell>
        </row>
        <row r="8885">
          <cell r="A8885" t="str">
            <v>M03543</v>
          </cell>
          <cell r="KA8885">
            <v>50</v>
          </cell>
          <cell r="KB8885">
            <v>24</v>
          </cell>
          <cell r="KC8885">
            <v>2000</v>
          </cell>
        </row>
        <row r="8886">
          <cell r="A8886" t="str">
            <v>M03544</v>
          </cell>
          <cell r="KA8886">
            <v>200</v>
          </cell>
          <cell r="KB8886">
            <v>15</v>
          </cell>
          <cell r="KC8886">
            <v>500</v>
          </cell>
        </row>
        <row r="8887">
          <cell r="A8887" t="str">
            <v>M03548</v>
          </cell>
          <cell r="KA8887">
            <v>250</v>
          </cell>
          <cell r="KB8887">
            <v>12</v>
          </cell>
          <cell r="KC8887">
            <v>440</v>
          </cell>
        </row>
        <row r="8888">
          <cell r="A8888" t="str">
            <v>M03549</v>
          </cell>
          <cell r="KA8888">
            <v>250</v>
          </cell>
          <cell r="KB8888">
            <v>750</v>
          </cell>
          <cell r="KC8888">
            <v>15</v>
          </cell>
        </row>
        <row r="8889">
          <cell r="A8889" t="str">
            <v>M03550</v>
          </cell>
          <cell r="KA8889">
            <v>50</v>
          </cell>
          <cell r="KB8889">
            <v>20</v>
          </cell>
          <cell r="KC8889">
            <v>500</v>
          </cell>
        </row>
        <row r="8890">
          <cell r="A8890" t="str">
            <v>M03491</v>
          </cell>
          <cell r="KA8890">
            <v>100</v>
          </cell>
          <cell r="KB8890">
            <v>30</v>
          </cell>
          <cell r="KC8890">
            <v>30</v>
          </cell>
        </row>
        <row r="8891">
          <cell r="A8891" t="str">
            <v>M03539</v>
          </cell>
          <cell r="KA8891">
            <v>100</v>
          </cell>
          <cell r="KB8891">
            <v>30</v>
          </cell>
          <cell r="KC8891">
            <v>350</v>
          </cell>
        </row>
        <row r="8892">
          <cell r="A8892" t="str">
            <v>M03540</v>
          </cell>
          <cell r="KA8892">
            <v>100</v>
          </cell>
          <cell r="KB8892">
            <v>30</v>
          </cell>
          <cell r="KC8892">
            <v>4000</v>
          </cell>
        </row>
        <row r="8893">
          <cell r="A8893" t="str">
            <v>M03541</v>
          </cell>
          <cell r="KA8893">
            <v>100</v>
          </cell>
          <cell r="KB8893">
            <v>10</v>
          </cell>
          <cell r="KC8893">
            <v>4560</v>
          </cell>
        </row>
        <row r="8894">
          <cell r="A8894" t="str">
            <v>M03532</v>
          </cell>
          <cell r="KA8894">
            <v>100</v>
          </cell>
          <cell r="KB8894">
            <v>40</v>
          </cell>
          <cell r="KC8894">
            <v>80</v>
          </cell>
        </row>
        <row r="8895">
          <cell r="A8895" t="str">
            <v>M03533</v>
          </cell>
          <cell r="KA8895">
            <v>250</v>
          </cell>
          <cell r="KB8895">
            <v>12</v>
          </cell>
          <cell r="KC8895">
            <v>320</v>
          </cell>
        </row>
        <row r="8896">
          <cell r="A8896" t="str">
            <v>M03534</v>
          </cell>
          <cell r="KA8896">
            <v>200</v>
          </cell>
          <cell r="KB8896">
            <v>15</v>
          </cell>
          <cell r="KC8896">
            <v>500</v>
          </cell>
        </row>
        <row r="8897">
          <cell r="A8897" t="str">
            <v>M03535</v>
          </cell>
          <cell r="KA8897">
            <v>900</v>
          </cell>
          <cell r="KB8897">
            <v>12</v>
          </cell>
          <cell r="KC8897">
            <v>20</v>
          </cell>
        </row>
        <row r="8898">
          <cell r="A8898" t="str">
            <v>M03618</v>
          </cell>
          <cell r="KA8898">
            <v>250</v>
          </cell>
          <cell r="KB8898">
            <v>12</v>
          </cell>
          <cell r="KC8898">
            <v>20</v>
          </cell>
        </row>
        <row r="8899">
          <cell r="A8899" t="str">
            <v>M03605</v>
          </cell>
          <cell r="KA8899">
            <v>250</v>
          </cell>
          <cell r="KB8899">
            <v>12</v>
          </cell>
          <cell r="KC8899">
            <v>20</v>
          </cell>
        </row>
        <row r="8900">
          <cell r="A8900" t="str">
            <v>M03606</v>
          </cell>
          <cell r="KA8900">
            <v>250</v>
          </cell>
          <cell r="KB8900">
            <v>12</v>
          </cell>
          <cell r="KC8900">
            <v>20</v>
          </cell>
        </row>
        <row r="8901">
          <cell r="A8901" t="str">
            <v>M03607</v>
          </cell>
          <cell r="KA8901">
            <v>250</v>
          </cell>
          <cell r="KB8901">
            <v>12</v>
          </cell>
          <cell r="KC8901">
            <v>500</v>
          </cell>
        </row>
        <row r="8902">
          <cell r="A8902" t="str">
            <v>M03608</v>
          </cell>
          <cell r="KA8902">
            <v>50</v>
          </cell>
          <cell r="KB8902">
            <v>24</v>
          </cell>
          <cell r="KC8902">
            <v>500</v>
          </cell>
        </row>
        <row r="8903">
          <cell r="A8903" t="str">
            <v>M04017</v>
          </cell>
          <cell r="KA8903">
            <v>200</v>
          </cell>
          <cell r="KB8903">
            <v>15</v>
          </cell>
          <cell r="KC8903">
            <v>20</v>
          </cell>
        </row>
        <row r="8904">
          <cell r="A8904" t="str">
            <v>M04014</v>
          </cell>
          <cell r="KA8904">
            <v>250</v>
          </cell>
          <cell r="KB8904">
            <v>12</v>
          </cell>
          <cell r="KC8904">
            <v>20</v>
          </cell>
        </row>
        <row r="8905">
          <cell r="A8905" t="str">
            <v>M04015</v>
          </cell>
          <cell r="KA8905">
            <v>250</v>
          </cell>
          <cell r="KB8905">
            <v>12</v>
          </cell>
          <cell r="KC8905">
            <v>20</v>
          </cell>
        </row>
        <row r="8906">
          <cell r="A8906" t="str">
            <v>M04006</v>
          </cell>
          <cell r="KA8906">
            <v>250</v>
          </cell>
          <cell r="KB8906">
            <v>20</v>
          </cell>
          <cell r="KC8906">
            <v>480</v>
          </cell>
        </row>
        <row r="8907">
          <cell r="A8907" t="str">
            <v>M04007</v>
          </cell>
          <cell r="KA8907">
            <v>250</v>
          </cell>
          <cell r="KB8907">
            <v>12</v>
          </cell>
          <cell r="KC8907">
            <v>20</v>
          </cell>
        </row>
        <row r="8908">
          <cell r="A8908" t="str">
            <v>M04008</v>
          </cell>
          <cell r="KA8908">
            <v>250</v>
          </cell>
          <cell r="KB8908">
            <v>8</v>
          </cell>
          <cell r="KC8908">
            <v>15</v>
          </cell>
        </row>
        <row r="8909">
          <cell r="A8909" t="str">
            <v>M04009</v>
          </cell>
          <cell r="KA8909">
            <v>50</v>
          </cell>
          <cell r="KB8909">
            <v>60</v>
          </cell>
          <cell r="KC8909">
            <v>12</v>
          </cell>
        </row>
        <row r="8910">
          <cell r="A8910" t="str">
            <v>M04010</v>
          </cell>
          <cell r="KA8910">
            <v>250</v>
          </cell>
          <cell r="KB8910">
            <v>8</v>
          </cell>
          <cell r="KC8910">
            <v>15</v>
          </cell>
        </row>
        <row r="8911">
          <cell r="A8911" t="str">
            <v>M04011</v>
          </cell>
          <cell r="KA8911">
            <v>100</v>
          </cell>
          <cell r="KB8911">
            <v>20</v>
          </cell>
          <cell r="KC8911">
            <v>16</v>
          </cell>
        </row>
        <row r="8912">
          <cell r="A8912" t="str">
            <v>M04012</v>
          </cell>
          <cell r="KA8912">
            <v>100</v>
          </cell>
          <cell r="KB8912">
            <v>40</v>
          </cell>
          <cell r="KC8912">
            <v>12</v>
          </cell>
        </row>
        <row r="8913">
          <cell r="A8913" t="str">
            <v>M03700</v>
          </cell>
          <cell r="KA8913">
            <v>200</v>
          </cell>
          <cell r="KB8913">
            <v>15</v>
          </cell>
          <cell r="KC8913">
            <v>500</v>
          </cell>
        </row>
        <row r="8914">
          <cell r="A8914" t="str">
            <v>M03701</v>
          </cell>
          <cell r="KA8914">
            <v>250</v>
          </cell>
          <cell r="KB8914">
            <v>8</v>
          </cell>
          <cell r="KC8914">
            <v>500</v>
          </cell>
        </row>
        <row r="8915">
          <cell r="A8915" t="str">
            <v>M03702</v>
          </cell>
          <cell r="KA8915">
            <v>250</v>
          </cell>
          <cell r="KB8915">
            <v>12</v>
          </cell>
          <cell r="KC8915">
            <v>500</v>
          </cell>
        </row>
        <row r="8916">
          <cell r="A8916" t="str">
            <v>M03703</v>
          </cell>
          <cell r="KA8916">
            <v>250</v>
          </cell>
          <cell r="KB8916">
            <v>12</v>
          </cell>
          <cell r="KC8916">
            <v>500</v>
          </cell>
        </row>
        <row r="8917">
          <cell r="A8917" t="str">
            <v>M03704</v>
          </cell>
          <cell r="KA8917">
            <v>50</v>
          </cell>
          <cell r="KB8917">
            <v>24</v>
          </cell>
          <cell r="KC8917">
            <v>24</v>
          </cell>
        </row>
        <row r="8918">
          <cell r="A8918" t="str">
            <v>M03705</v>
          </cell>
          <cell r="KA8918">
            <v>250</v>
          </cell>
          <cell r="KB8918">
            <v>12</v>
          </cell>
          <cell r="KC8918">
            <v>20</v>
          </cell>
        </row>
        <row r="8919">
          <cell r="A8919" t="str">
            <v>M03706</v>
          </cell>
          <cell r="KA8919">
            <v>250</v>
          </cell>
          <cell r="KB8919">
            <v>12</v>
          </cell>
          <cell r="KC8919">
            <v>20</v>
          </cell>
        </row>
        <row r="8920">
          <cell r="A8920" t="str">
            <v>M03707</v>
          </cell>
          <cell r="KA8920">
            <v>250</v>
          </cell>
          <cell r="KB8920">
            <v>12</v>
          </cell>
          <cell r="KC8920">
            <v>20</v>
          </cell>
        </row>
        <row r="8921">
          <cell r="A8921" t="str">
            <v>M03708</v>
          </cell>
          <cell r="KA8921">
            <v>250</v>
          </cell>
          <cell r="KB8921">
            <v>12</v>
          </cell>
          <cell r="KC8921">
            <v>20</v>
          </cell>
        </row>
        <row r="8922">
          <cell r="A8922" t="str">
            <v>M03709</v>
          </cell>
          <cell r="KA8922">
            <v>250</v>
          </cell>
          <cell r="KB8922">
            <v>12</v>
          </cell>
          <cell r="KC8922">
            <v>20</v>
          </cell>
        </row>
        <row r="8923">
          <cell r="A8923" t="str">
            <v>M03710</v>
          </cell>
          <cell r="KA8923">
            <v>250</v>
          </cell>
          <cell r="KB8923">
            <v>12</v>
          </cell>
          <cell r="KC8923">
            <v>20</v>
          </cell>
        </row>
        <row r="8924">
          <cell r="A8924" t="str">
            <v>M03711</v>
          </cell>
          <cell r="KA8924">
            <v>200</v>
          </cell>
          <cell r="KB8924">
            <v>15</v>
          </cell>
          <cell r="KC8924">
            <v>16</v>
          </cell>
        </row>
        <row r="8925">
          <cell r="A8925" t="str">
            <v>M03712</v>
          </cell>
          <cell r="KA8925">
            <v>250</v>
          </cell>
          <cell r="KB8925">
            <v>12</v>
          </cell>
          <cell r="KC8925">
            <v>20</v>
          </cell>
        </row>
        <row r="8926">
          <cell r="A8926" t="str">
            <v>M03713</v>
          </cell>
          <cell r="KA8926">
            <v>100</v>
          </cell>
          <cell r="KB8926">
            <v>30</v>
          </cell>
          <cell r="KC8926">
            <v>30</v>
          </cell>
        </row>
        <row r="8927">
          <cell r="A8927" t="str">
            <v>M03714</v>
          </cell>
          <cell r="KA8927">
            <v>1100</v>
          </cell>
          <cell r="KB8927">
            <v>30</v>
          </cell>
          <cell r="KC8927">
            <v>30</v>
          </cell>
        </row>
        <row r="8928">
          <cell r="A8928" t="str">
            <v>M03715</v>
          </cell>
          <cell r="KA8928">
            <v>800</v>
          </cell>
          <cell r="KB8928">
            <v>12</v>
          </cell>
          <cell r="KC8928">
            <v>20</v>
          </cell>
        </row>
        <row r="8929">
          <cell r="A8929" t="str">
            <v>M03716</v>
          </cell>
          <cell r="KA8929">
            <v>650</v>
          </cell>
          <cell r="KB8929">
            <v>12</v>
          </cell>
          <cell r="KC8929">
            <v>20</v>
          </cell>
        </row>
        <row r="8930">
          <cell r="A8930" t="str">
            <v>M03717</v>
          </cell>
          <cell r="KA8930">
            <v>250</v>
          </cell>
          <cell r="KB8930">
            <v>12</v>
          </cell>
          <cell r="KC8930">
            <v>20</v>
          </cell>
        </row>
        <row r="8931">
          <cell r="A8931" t="str">
            <v>M03718</v>
          </cell>
          <cell r="KA8931">
            <v>250</v>
          </cell>
          <cell r="KB8931">
            <v>8</v>
          </cell>
          <cell r="KC8931">
            <v>15</v>
          </cell>
        </row>
        <row r="8932">
          <cell r="A8932" t="str">
            <v>M03720</v>
          </cell>
          <cell r="KA8932">
            <v>250</v>
          </cell>
          <cell r="KB8932">
            <v>12</v>
          </cell>
          <cell r="KC8932">
            <v>20</v>
          </cell>
        </row>
        <row r="8933">
          <cell r="A8933" t="str">
            <v>M03721</v>
          </cell>
          <cell r="KA8933">
            <v>100</v>
          </cell>
          <cell r="KB8933">
            <v>40</v>
          </cell>
          <cell r="KC8933">
            <v>24</v>
          </cell>
        </row>
        <row r="8934">
          <cell r="A8934" t="str">
            <v>M03722</v>
          </cell>
          <cell r="KA8934">
            <v>200</v>
          </cell>
          <cell r="KB8934">
            <v>15</v>
          </cell>
          <cell r="KC8934">
            <v>20</v>
          </cell>
        </row>
        <row r="8935">
          <cell r="A8935" t="str">
            <v>M03723</v>
          </cell>
          <cell r="KA8935">
            <v>250</v>
          </cell>
          <cell r="KB8935">
            <v>12</v>
          </cell>
          <cell r="KC8935">
            <v>20</v>
          </cell>
        </row>
        <row r="8936">
          <cell r="A8936" t="str">
            <v>M03724</v>
          </cell>
          <cell r="KA8936">
            <v>250</v>
          </cell>
          <cell r="KB8936">
            <v>12</v>
          </cell>
          <cell r="KC8936">
            <v>20</v>
          </cell>
        </row>
        <row r="8937">
          <cell r="A8937" t="str">
            <v>M03725</v>
          </cell>
          <cell r="KA8937">
            <v>250</v>
          </cell>
          <cell r="KB8937">
            <v>12</v>
          </cell>
          <cell r="KC8937">
            <v>20</v>
          </cell>
        </row>
        <row r="8938">
          <cell r="A8938" t="str">
            <v>M03726</v>
          </cell>
          <cell r="KA8938">
            <v>250</v>
          </cell>
          <cell r="KB8938">
            <v>12</v>
          </cell>
          <cell r="KC8938">
            <v>20</v>
          </cell>
        </row>
        <row r="8939">
          <cell r="A8939" t="str">
            <v>M03727</v>
          </cell>
          <cell r="KA8939">
            <v>250</v>
          </cell>
          <cell r="KB8939">
            <v>12</v>
          </cell>
          <cell r="KC8939">
            <v>20</v>
          </cell>
        </row>
        <row r="8940">
          <cell r="A8940" t="str">
            <v>M03728</v>
          </cell>
          <cell r="KA8940">
            <v>250</v>
          </cell>
          <cell r="KB8940">
            <v>12</v>
          </cell>
          <cell r="KC8940">
            <v>20</v>
          </cell>
        </row>
        <row r="8941">
          <cell r="A8941" t="str">
            <v>M03729</v>
          </cell>
          <cell r="KA8941">
            <v>250</v>
          </cell>
          <cell r="KB8941">
            <v>12</v>
          </cell>
          <cell r="KC8941">
            <v>20</v>
          </cell>
        </row>
        <row r="8942">
          <cell r="A8942" t="str">
            <v>M03730</v>
          </cell>
          <cell r="KA8942">
            <v>100</v>
          </cell>
          <cell r="KB8942">
            <v>40</v>
          </cell>
          <cell r="KC8942">
            <v>24</v>
          </cell>
        </row>
        <row r="8943">
          <cell r="A8943" t="str">
            <v>M03731</v>
          </cell>
          <cell r="KA8943">
            <v>250</v>
          </cell>
          <cell r="KB8943">
            <v>12</v>
          </cell>
          <cell r="KC8943">
            <v>20</v>
          </cell>
        </row>
        <row r="8944">
          <cell r="A8944" t="str">
            <v>M03732</v>
          </cell>
          <cell r="KA8944">
            <v>250</v>
          </cell>
          <cell r="KB8944">
            <v>12</v>
          </cell>
          <cell r="KC8944">
            <v>20</v>
          </cell>
        </row>
        <row r="8945">
          <cell r="A8945" t="str">
            <v>M03733</v>
          </cell>
          <cell r="KA8945">
            <v>100</v>
          </cell>
          <cell r="KB8945">
            <v>40</v>
          </cell>
          <cell r="KC8945">
            <v>24</v>
          </cell>
        </row>
        <row r="8946">
          <cell r="A8946" t="str">
            <v>M03734</v>
          </cell>
          <cell r="KA8946">
            <v>250</v>
          </cell>
          <cell r="KB8946">
            <v>12</v>
          </cell>
          <cell r="KC8946">
            <v>20</v>
          </cell>
        </row>
        <row r="8947">
          <cell r="A8947" t="str">
            <v>M03735</v>
          </cell>
          <cell r="KA8947">
            <v>200</v>
          </cell>
          <cell r="KB8947">
            <v>15</v>
          </cell>
          <cell r="KC8947">
            <v>16</v>
          </cell>
        </row>
        <row r="8948">
          <cell r="A8948" t="str">
            <v>M03736</v>
          </cell>
          <cell r="KA8948">
            <v>200</v>
          </cell>
          <cell r="KB8948">
            <v>15</v>
          </cell>
          <cell r="KC8948">
            <v>16</v>
          </cell>
        </row>
        <row r="8949">
          <cell r="A8949" t="str">
            <v>M03737</v>
          </cell>
          <cell r="KA8949">
            <v>250</v>
          </cell>
          <cell r="KB8949">
            <v>12</v>
          </cell>
          <cell r="KC8949">
            <v>20</v>
          </cell>
        </row>
        <row r="8950">
          <cell r="A8950" t="str">
            <v>M03738</v>
          </cell>
          <cell r="KA8950">
            <v>250</v>
          </cell>
          <cell r="KB8950">
            <v>12</v>
          </cell>
          <cell r="KC8950">
            <v>20</v>
          </cell>
        </row>
        <row r="8951">
          <cell r="A8951" t="str">
            <v>M03739</v>
          </cell>
          <cell r="KA8951">
            <v>250</v>
          </cell>
          <cell r="KB8951">
            <v>12</v>
          </cell>
          <cell r="KC8951">
            <v>20</v>
          </cell>
        </row>
        <row r="8952">
          <cell r="A8952" t="str">
            <v>M03740</v>
          </cell>
          <cell r="KA8952">
            <v>250</v>
          </cell>
          <cell r="KB8952">
            <v>12</v>
          </cell>
          <cell r="KC8952">
            <v>20</v>
          </cell>
        </row>
        <row r="8953">
          <cell r="A8953" t="str">
            <v>M03741</v>
          </cell>
          <cell r="KA8953">
            <v>250</v>
          </cell>
          <cell r="KB8953">
            <v>12</v>
          </cell>
          <cell r="KC8953">
            <v>20</v>
          </cell>
        </row>
        <row r="8954">
          <cell r="A8954" t="str">
            <v>M03742</v>
          </cell>
          <cell r="KA8954">
            <v>100</v>
          </cell>
          <cell r="KB8954">
            <v>30</v>
          </cell>
          <cell r="KC8954">
            <v>30</v>
          </cell>
        </row>
        <row r="8955">
          <cell r="A8955" t="str">
            <v>M03743</v>
          </cell>
          <cell r="KA8955">
            <v>250</v>
          </cell>
          <cell r="KB8955">
            <v>12</v>
          </cell>
          <cell r="KC8955">
            <v>20</v>
          </cell>
        </row>
        <row r="8956">
          <cell r="A8956" t="str">
            <v>M03744</v>
          </cell>
          <cell r="KA8956">
            <v>250</v>
          </cell>
          <cell r="KB8956">
            <v>12</v>
          </cell>
          <cell r="KC8956">
            <v>20</v>
          </cell>
        </row>
        <row r="8957">
          <cell r="A8957" t="str">
            <v>M03745</v>
          </cell>
          <cell r="KA8957">
            <v>200</v>
          </cell>
          <cell r="KB8957">
            <v>15</v>
          </cell>
          <cell r="KC8957">
            <v>20</v>
          </cell>
        </row>
        <row r="8958">
          <cell r="A8958" t="str">
            <v>M03746</v>
          </cell>
          <cell r="KA8958">
            <v>100</v>
          </cell>
          <cell r="KB8958">
            <v>30</v>
          </cell>
          <cell r="KC8958">
            <v>30</v>
          </cell>
        </row>
        <row r="8959">
          <cell r="A8959" t="str">
            <v>M03747</v>
          </cell>
          <cell r="KA8959">
            <v>250</v>
          </cell>
          <cell r="KB8959">
            <v>12</v>
          </cell>
          <cell r="KC8959">
            <v>20</v>
          </cell>
        </row>
        <row r="8960">
          <cell r="A8960" t="str">
            <v>M04001</v>
          </cell>
          <cell r="KA8960">
            <v>250</v>
          </cell>
          <cell r="KB8960">
            <v>12</v>
          </cell>
          <cell r="KC8960">
            <v>500</v>
          </cell>
        </row>
        <row r="8961">
          <cell r="A8961" t="str">
            <v>M04002</v>
          </cell>
          <cell r="KA8961">
            <v>100</v>
          </cell>
          <cell r="KB8961">
            <v>40</v>
          </cell>
          <cell r="KC8961">
            <v>164</v>
          </cell>
        </row>
        <row r="8962">
          <cell r="A8962" t="str">
            <v>M03089</v>
          </cell>
          <cell r="KA8962">
            <v>100</v>
          </cell>
          <cell r="KB8962">
            <v>72</v>
          </cell>
          <cell r="KC8962">
            <v>30</v>
          </cell>
        </row>
        <row r="8963">
          <cell r="A8963" t="str">
            <v>M03105</v>
          </cell>
          <cell r="KA8963">
            <v>250</v>
          </cell>
          <cell r="KB8963">
            <v>12</v>
          </cell>
          <cell r="KC8963">
            <v>440</v>
          </cell>
        </row>
        <row r="8964">
          <cell r="A8964" t="str">
            <v>M03106</v>
          </cell>
          <cell r="KA8964">
            <v>250</v>
          </cell>
          <cell r="KB8964">
            <v>12</v>
          </cell>
          <cell r="KC8964">
            <v>220</v>
          </cell>
        </row>
        <row r="8965">
          <cell r="A8965" t="str">
            <v>M03107</v>
          </cell>
          <cell r="KA8965">
            <v>250</v>
          </cell>
          <cell r="KB8965">
            <v>12</v>
          </cell>
          <cell r="KC8965">
            <v>20</v>
          </cell>
        </row>
        <row r="8966">
          <cell r="A8966" t="str">
            <v>M03108</v>
          </cell>
          <cell r="KA8966">
            <v>250</v>
          </cell>
          <cell r="KB8966">
            <v>12</v>
          </cell>
          <cell r="KC8966">
            <v>500</v>
          </cell>
        </row>
        <row r="8967">
          <cell r="A8967" t="str">
            <v>M03114</v>
          </cell>
          <cell r="KA8967">
            <v>250</v>
          </cell>
          <cell r="KB8967">
            <v>12</v>
          </cell>
          <cell r="KC8967">
            <v>20</v>
          </cell>
        </row>
        <row r="8968">
          <cell r="A8968" t="str">
            <v>M03115</v>
          </cell>
          <cell r="KA8968">
            <v>100</v>
          </cell>
          <cell r="KB8968">
            <v>40</v>
          </cell>
          <cell r="KC8968">
            <v>24</v>
          </cell>
        </row>
        <row r="8969">
          <cell r="A8969" t="str">
            <v>M03116</v>
          </cell>
          <cell r="KA8969">
            <v>250</v>
          </cell>
          <cell r="KB8969">
            <v>12</v>
          </cell>
          <cell r="KC8969">
            <v>20</v>
          </cell>
        </row>
        <row r="8970">
          <cell r="A8970" t="str">
            <v>M03117</v>
          </cell>
          <cell r="KA8970">
            <v>250</v>
          </cell>
          <cell r="KB8970">
            <v>12</v>
          </cell>
          <cell r="KC8970">
            <v>20</v>
          </cell>
        </row>
        <row r="8971">
          <cell r="A8971" t="str">
            <v>M03118</v>
          </cell>
          <cell r="KA8971">
            <v>250</v>
          </cell>
          <cell r="KB8971">
            <v>12</v>
          </cell>
          <cell r="KC8971">
            <v>20</v>
          </cell>
        </row>
        <row r="8972">
          <cell r="A8972" t="str">
            <v>M03119</v>
          </cell>
          <cell r="KA8972">
            <v>100</v>
          </cell>
          <cell r="KB8972">
            <v>40</v>
          </cell>
          <cell r="KC8972">
            <v>24</v>
          </cell>
        </row>
        <row r="8973">
          <cell r="A8973" t="str">
            <v>M03120</v>
          </cell>
          <cell r="KA8973">
            <v>250</v>
          </cell>
          <cell r="KB8973">
            <v>12</v>
          </cell>
          <cell r="KC8973">
            <v>20</v>
          </cell>
        </row>
        <row r="8974">
          <cell r="A8974" t="str">
            <v>M03121</v>
          </cell>
          <cell r="KA8974">
            <v>50</v>
          </cell>
          <cell r="KB8974">
            <v>24</v>
          </cell>
          <cell r="KC8974">
            <v>24</v>
          </cell>
        </row>
        <row r="8975">
          <cell r="A8975" t="str">
            <v>M03122</v>
          </cell>
          <cell r="KA8975">
            <v>100</v>
          </cell>
          <cell r="KB8975">
            <v>40</v>
          </cell>
          <cell r="KC8975">
            <v>24</v>
          </cell>
        </row>
        <row r="8976">
          <cell r="A8976" t="str">
            <v>M03123</v>
          </cell>
          <cell r="KA8976">
            <v>1500</v>
          </cell>
          <cell r="KB8976">
            <v>12</v>
          </cell>
          <cell r="KC8976">
            <v>20</v>
          </cell>
        </row>
        <row r="8977">
          <cell r="A8977" t="str">
            <v>M03124</v>
          </cell>
          <cell r="KA8977">
            <v>1500</v>
          </cell>
          <cell r="KB8977">
            <v>12</v>
          </cell>
          <cell r="KC8977">
            <v>20</v>
          </cell>
        </row>
        <row r="8978">
          <cell r="A8978" t="str">
            <v>M03125</v>
          </cell>
          <cell r="KA8978">
            <v>250</v>
          </cell>
          <cell r="KB8978">
            <v>12</v>
          </cell>
          <cell r="KC8978">
            <v>20</v>
          </cell>
        </row>
        <row r="8979">
          <cell r="A8979" t="str">
            <v>M03126</v>
          </cell>
          <cell r="KA8979">
            <v>250</v>
          </cell>
          <cell r="KB8979">
            <v>12</v>
          </cell>
          <cell r="KC8979">
            <v>20</v>
          </cell>
        </row>
        <row r="8980">
          <cell r="A8980" t="str">
            <v>M03127</v>
          </cell>
          <cell r="KA8980">
            <v>250</v>
          </cell>
          <cell r="KB8980">
            <v>12</v>
          </cell>
          <cell r="KC8980">
            <v>726</v>
          </cell>
        </row>
        <row r="8981">
          <cell r="A8981" t="str">
            <v>M03128</v>
          </cell>
          <cell r="KA8981">
            <v>250</v>
          </cell>
          <cell r="KB8981">
            <v>12</v>
          </cell>
          <cell r="KC8981">
            <v>20</v>
          </cell>
        </row>
        <row r="8982">
          <cell r="A8982" t="str">
            <v>M03129</v>
          </cell>
          <cell r="KA8982">
            <v>250</v>
          </cell>
          <cell r="KB8982">
            <v>12</v>
          </cell>
          <cell r="KC8982">
            <v>500</v>
          </cell>
        </row>
        <row r="8983">
          <cell r="A8983" t="str">
            <v>M03130</v>
          </cell>
          <cell r="KA8983">
            <v>50</v>
          </cell>
          <cell r="KB8983">
            <v>40</v>
          </cell>
          <cell r="KC8983">
            <v>15</v>
          </cell>
        </row>
        <row r="8984">
          <cell r="A8984" t="str">
            <v>M03131</v>
          </cell>
          <cell r="KA8984">
            <v>3000</v>
          </cell>
          <cell r="KB8984">
            <v>12</v>
          </cell>
          <cell r="KC8984">
            <v>20</v>
          </cell>
        </row>
        <row r="8985">
          <cell r="A8985" t="str">
            <v>M03132</v>
          </cell>
          <cell r="KA8985">
            <v>50</v>
          </cell>
          <cell r="KB8985">
            <v>60</v>
          </cell>
          <cell r="KC8985">
            <v>500</v>
          </cell>
        </row>
        <row r="8986">
          <cell r="A8986" t="str">
            <v>M03133</v>
          </cell>
          <cell r="KA8986">
            <v>250</v>
          </cell>
          <cell r="KB8986">
            <v>12</v>
          </cell>
          <cell r="KC8986">
            <v>20</v>
          </cell>
        </row>
        <row r="8987">
          <cell r="A8987" t="str">
            <v>M03134</v>
          </cell>
          <cell r="KA8987">
            <v>250</v>
          </cell>
          <cell r="KB8987">
            <v>12</v>
          </cell>
          <cell r="KC8987">
            <v>500</v>
          </cell>
        </row>
        <row r="8988">
          <cell r="A8988" t="str">
            <v>M03135</v>
          </cell>
          <cell r="KA8988">
            <v>250</v>
          </cell>
          <cell r="KB8988">
            <v>12</v>
          </cell>
          <cell r="KC8988">
            <v>500</v>
          </cell>
        </row>
        <row r="8989">
          <cell r="A8989" t="str">
            <v>M03136</v>
          </cell>
          <cell r="KA8989">
            <v>100</v>
          </cell>
          <cell r="KB8989">
            <v>30</v>
          </cell>
          <cell r="KC8989">
            <v>30</v>
          </cell>
        </row>
        <row r="8990">
          <cell r="A8990" t="str">
            <v>M03137</v>
          </cell>
          <cell r="KA8990">
            <v>250</v>
          </cell>
          <cell r="KB8990">
            <v>12</v>
          </cell>
          <cell r="KC8990">
            <v>500</v>
          </cell>
        </row>
        <row r="8991">
          <cell r="A8991" t="str">
            <v>M03138</v>
          </cell>
          <cell r="KA8991">
            <v>50</v>
          </cell>
          <cell r="KB8991">
            <v>60</v>
          </cell>
          <cell r="KC8991">
            <v>12</v>
          </cell>
        </row>
        <row r="8992">
          <cell r="A8992" t="str">
            <v>M03139</v>
          </cell>
          <cell r="KA8992">
            <v>80</v>
          </cell>
          <cell r="KB8992">
            <v>50</v>
          </cell>
          <cell r="KC8992">
            <v>24</v>
          </cell>
        </row>
        <row r="8993">
          <cell r="A8993" t="str">
            <v>M03140</v>
          </cell>
          <cell r="KA8993">
            <v>50</v>
          </cell>
          <cell r="KB8993">
            <v>24</v>
          </cell>
          <cell r="KC8993">
            <v>24</v>
          </cell>
        </row>
        <row r="8994">
          <cell r="A8994" t="str">
            <v>M03141</v>
          </cell>
          <cell r="KA8994">
            <v>250</v>
          </cell>
          <cell r="KB8994">
            <v>12</v>
          </cell>
          <cell r="KC8994">
            <v>20</v>
          </cell>
        </row>
        <row r="8995">
          <cell r="A8995" t="str">
            <v>M03010</v>
          </cell>
          <cell r="KA8995">
            <v>250</v>
          </cell>
          <cell r="KB8995">
            <v>12</v>
          </cell>
          <cell r="KC8995">
            <v>20</v>
          </cell>
        </row>
        <row r="8996">
          <cell r="A8996" t="str">
            <v>M03011</v>
          </cell>
          <cell r="KA8996">
            <v>250</v>
          </cell>
          <cell r="KB8996">
            <v>12</v>
          </cell>
          <cell r="KC8996">
            <v>500</v>
          </cell>
        </row>
        <row r="8997">
          <cell r="A8997" t="str">
            <v>M03012</v>
          </cell>
          <cell r="KA8997">
            <v>250</v>
          </cell>
          <cell r="KB8997">
            <v>12</v>
          </cell>
          <cell r="KC8997">
            <v>20</v>
          </cell>
        </row>
        <row r="8998">
          <cell r="A8998" t="str">
            <v>M03069</v>
          </cell>
          <cell r="KA8998">
            <v>250</v>
          </cell>
          <cell r="KB8998">
            <v>12</v>
          </cell>
          <cell r="KC8998">
            <v>153</v>
          </cell>
        </row>
        <row r="8999">
          <cell r="A8999" t="str">
            <v>M03070</v>
          </cell>
          <cell r="KA8999">
            <v>250</v>
          </cell>
          <cell r="KB8999">
            <v>12</v>
          </cell>
          <cell r="KC8999">
            <v>160</v>
          </cell>
        </row>
        <row r="9000">
          <cell r="A9000" t="str">
            <v>M03071</v>
          </cell>
          <cell r="KA9000">
            <v>250</v>
          </cell>
          <cell r="KB9000">
            <v>12</v>
          </cell>
          <cell r="KC9000">
            <v>20</v>
          </cell>
        </row>
        <row r="9001">
          <cell r="A9001" t="str">
            <v>M03035</v>
          </cell>
          <cell r="KA9001">
            <v>250</v>
          </cell>
          <cell r="KB9001">
            <v>12</v>
          </cell>
          <cell r="KC9001">
            <v>20</v>
          </cell>
        </row>
        <row r="9002">
          <cell r="A9002" t="str">
            <v>M03036</v>
          </cell>
          <cell r="KA9002">
            <v>250</v>
          </cell>
          <cell r="KB9002">
            <v>12</v>
          </cell>
          <cell r="KC9002">
            <v>20</v>
          </cell>
        </row>
        <row r="9003">
          <cell r="A9003" t="str">
            <v>M03037</v>
          </cell>
          <cell r="KA9003">
            <v>250</v>
          </cell>
          <cell r="KB9003">
            <v>12</v>
          </cell>
          <cell r="KC9003">
            <v>500</v>
          </cell>
        </row>
        <row r="9004">
          <cell r="A9004" t="str">
            <v>M03038</v>
          </cell>
          <cell r="KA9004">
            <v>250</v>
          </cell>
          <cell r="KB9004">
            <v>12</v>
          </cell>
          <cell r="KC9004">
            <v>20</v>
          </cell>
        </row>
        <row r="9005">
          <cell r="A9005" t="str">
            <v>M03078</v>
          </cell>
          <cell r="KA9005">
            <v>50</v>
          </cell>
          <cell r="KB9005">
            <v>60</v>
          </cell>
          <cell r="KC9005">
            <v>12</v>
          </cell>
        </row>
        <row r="9006">
          <cell r="A9006" t="str">
            <v>M03080</v>
          </cell>
          <cell r="KA9006">
            <v>250</v>
          </cell>
          <cell r="KB9006">
            <v>12</v>
          </cell>
          <cell r="KC9006">
            <v>240</v>
          </cell>
        </row>
        <row r="9007">
          <cell r="A9007" t="str">
            <v>M03081</v>
          </cell>
          <cell r="KA9007">
            <v>250</v>
          </cell>
          <cell r="KB9007">
            <v>12</v>
          </cell>
          <cell r="KC9007">
            <v>12</v>
          </cell>
        </row>
        <row r="9008">
          <cell r="A9008" t="str">
            <v>M03082</v>
          </cell>
          <cell r="KA9008">
            <v>250</v>
          </cell>
          <cell r="KB9008">
            <v>12</v>
          </cell>
          <cell r="KC9008">
            <v>20</v>
          </cell>
        </row>
        <row r="9009">
          <cell r="A9009" t="str">
            <v>M03084</v>
          </cell>
          <cell r="KA9009">
            <v>100</v>
          </cell>
          <cell r="KB9009">
            <v>40</v>
          </cell>
          <cell r="KC9009">
            <v>24</v>
          </cell>
        </row>
        <row r="9010">
          <cell r="A9010" t="str">
            <v>M03085</v>
          </cell>
          <cell r="KA9010">
            <v>50</v>
          </cell>
          <cell r="KB9010">
            <v>60</v>
          </cell>
          <cell r="KC9010">
            <v>12</v>
          </cell>
        </row>
        <row r="9011">
          <cell r="A9011" t="str">
            <v>M03166</v>
          </cell>
          <cell r="KA9011">
            <v>1500</v>
          </cell>
          <cell r="KB9011">
            <v>12</v>
          </cell>
          <cell r="KC9011">
            <v>20</v>
          </cell>
        </row>
        <row r="9012">
          <cell r="A9012" t="str">
            <v>M03167</v>
          </cell>
          <cell r="KA9012">
            <v>200</v>
          </cell>
          <cell r="KB9012">
            <v>15</v>
          </cell>
          <cell r="KC9012">
            <v>500</v>
          </cell>
        </row>
        <row r="9013">
          <cell r="A9013" t="str">
            <v>M03168</v>
          </cell>
          <cell r="KA9013">
            <v>250</v>
          </cell>
          <cell r="KB9013">
            <v>12</v>
          </cell>
          <cell r="KC9013">
            <v>1350</v>
          </cell>
        </row>
        <row r="9014">
          <cell r="A9014" t="str">
            <v>M03169</v>
          </cell>
          <cell r="KA9014">
            <v>250</v>
          </cell>
          <cell r="KB9014">
            <v>12</v>
          </cell>
          <cell r="KC9014">
            <v>20</v>
          </cell>
        </row>
        <row r="9015">
          <cell r="A9015" t="str">
            <v>M03170</v>
          </cell>
          <cell r="KA9015">
            <v>250</v>
          </cell>
          <cell r="KB9015">
            <v>12</v>
          </cell>
          <cell r="KC9015">
            <v>20</v>
          </cell>
        </row>
        <row r="9016">
          <cell r="A9016" t="str">
            <v>M03171</v>
          </cell>
          <cell r="KA9016">
            <v>250</v>
          </cell>
          <cell r="KB9016">
            <v>12</v>
          </cell>
          <cell r="KC9016">
            <v>500</v>
          </cell>
        </row>
        <row r="9017">
          <cell r="A9017" t="str">
            <v>M03172</v>
          </cell>
          <cell r="KA9017">
            <v>50</v>
          </cell>
          <cell r="KB9017">
            <v>18</v>
          </cell>
          <cell r="KC9017">
            <v>500</v>
          </cell>
        </row>
        <row r="9018">
          <cell r="A9018" t="str">
            <v>M03173</v>
          </cell>
          <cell r="KA9018">
            <v>50</v>
          </cell>
          <cell r="KB9018">
            <v>18</v>
          </cell>
          <cell r="KC9018">
            <v>1300</v>
          </cell>
        </row>
        <row r="9019">
          <cell r="A9019" t="str">
            <v>M03174</v>
          </cell>
          <cell r="KA9019">
            <v>50</v>
          </cell>
          <cell r="KB9019">
            <v>18</v>
          </cell>
          <cell r="KC9019">
            <v>24</v>
          </cell>
        </row>
        <row r="9020">
          <cell r="A9020" t="str">
            <v>M03145</v>
          </cell>
          <cell r="KA9020">
            <v>100</v>
          </cell>
          <cell r="KB9020">
            <v>30</v>
          </cell>
          <cell r="KC9020">
            <v>20</v>
          </cell>
        </row>
        <row r="9021">
          <cell r="A9021" t="str">
            <v>M03179</v>
          </cell>
          <cell r="KA9021">
            <v>50</v>
          </cell>
          <cell r="KB9021">
            <v>24</v>
          </cell>
          <cell r="KC9021">
            <v>4500</v>
          </cell>
        </row>
        <row r="9022">
          <cell r="A9022" t="str">
            <v>M03180</v>
          </cell>
          <cell r="KA9022">
            <v>250</v>
          </cell>
          <cell r="KB9022">
            <v>12</v>
          </cell>
          <cell r="KC9022">
            <v>1200</v>
          </cell>
        </row>
        <row r="9023">
          <cell r="A9023" t="str">
            <v>M03148</v>
          </cell>
          <cell r="KA9023">
            <v>1500</v>
          </cell>
          <cell r="KB9023">
            <v>12</v>
          </cell>
          <cell r="KC9023">
            <v>20</v>
          </cell>
        </row>
        <row r="9024">
          <cell r="A9024" t="str">
            <v>M03149</v>
          </cell>
          <cell r="KA9024">
            <v>100</v>
          </cell>
          <cell r="KB9024">
            <v>40</v>
          </cell>
          <cell r="KC9024">
            <v>360</v>
          </cell>
        </row>
        <row r="9025">
          <cell r="A9025" t="str">
            <v>M03150</v>
          </cell>
          <cell r="KA9025">
            <v>250</v>
          </cell>
          <cell r="KB9025">
            <v>8</v>
          </cell>
          <cell r="KC9025">
            <v>15</v>
          </cell>
        </row>
        <row r="9026">
          <cell r="A9026" t="str">
            <v>M03151</v>
          </cell>
          <cell r="KA9026">
            <v>100</v>
          </cell>
          <cell r="KB9026">
            <v>30</v>
          </cell>
          <cell r="KC9026">
            <v>349</v>
          </cell>
        </row>
        <row r="9027">
          <cell r="A9027" t="str">
            <v>M03152</v>
          </cell>
          <cell r="KA9027">
            <v>250</v>
          </cell>
          <cell r="KB9027">
            <v>12</v>
          </cell>
          <cell r="KC9027">
            <v>20</v>
          </cell>
        </row>
        <row r="9028">
          <cell r="A9028" t="str">
            <v>M03153</v>
          </cell>
          <cell r="KA9028">
            <v>250</v>
          </cell>
          <cell r="KB9028">
            <v>12</v>
          </cell>
          <cell r="KC9028">
            <v>20</v>
          </cell>
        </row>
        <row r="9029">
          <cell r="A9029" t="str">
            <v>M03154</v>
          </cell>
          <cell r="KA9029">
            <v>250</v>
          </cell>
          <cell r="KB9029">
            <v>12</v>
          </cell>
          <cell r="KC9029">
            <v>500</v>
          </cell>
        </row>
        <row r="9030">
          <cell r="A9030" t="str">
            <v>M03155</v>
          </cell>
          <cell r="KA9030">
            <v>250</v>
          </cell>
          <cell r="KB9030">
            <v>8</v>
          </cell>
          <cell r="KC9030">
            <v>15</v>
          </cell>
        </row>
        <row r="9031">
          <cell r="A9031" t="str">
            <v>M03156</v>
          </cell>
          <cell r="KA9031">
            <v>50</v>
          </cell>
          <cell r="KB9031">
            <v>24</v>
          </cell>
          <cell r="KC9031">
            <v>330</v>
          </cell>
        </row>
        <row r="9032">
          <cell r="A9032" t="str">
            <v>M03157</v>
          </cell>
          <cell r="KA9032">
            <v>250</v>
          </cell>
          <cell r="KB9032">
            <v>12</v>
          </cell>
          <cell r="KC9032">
            <v>330</v>
          </cell>
        </row>
        <row r="9033">
          <cell r="A9033" t="str">
            <v>M03158</v>
          </cell>
          <cell r="KA9033">
            <v>100</v>
          </cell>
          <cell r="KB9033">
            <v>16</v>
          </cell>
          <cell r="KC9033">
            <v>880</v>
          </cell>
        </row>
        <row r="9034">
          <cell r="A9034" t="str">
            <v>M03159</v>
          </cell>
          <cell r="KA9034">
            <v>250</v>
          </cell>
          <cell r="KB9034">
            <v>20</v>
          </cell>
          <cell r="KC9034">
            <v>480</v>
          </cell>
        </row>
        <row r="9035">
          <cell r="A9035" t="str">
            <v>M03160</v>
          </cell>
          <cell r="KA9035">
            <v>200</v>
          </cell>
          <cell r="KB9035">
            <v>15</v>
          </cell>
          <cell r="KC9035">
            <v>20</v>
          </cell>
        </row>
        <row r="9036">
          <cell r="A9036" t="str">
            <v>M03161</v>
          </cell>
          <cell r="KA9036">
            <v>250</v>
          </cell>
          <cell r="KB9036">
            <v>8</v>
          </cell>
          <cell r="KC9036">
            <v>15</v>
          </cell>
        </row>
        <row r="9037">
          <cell r="A9037" t="str">
            <v>M03162</v>
          </cell>
          <cell r="KA9037">
            <v>250</v>
          </cell>
          <cell r="KB9037">
            <v>12</v>
          </cell>
          <cell r="KC9037">
            <v>330</v>
          </cell>
        </row>
        <row r="9038">
          <cell r="A9038" t="str">
            <v>M03163</v>
          </cell>
          <cell r="KA9038">
            <v>250</v>
          </cell>
          <cell r="KB9038">
            <v>12</v>
          </cell>
          <cell r="KC9038">
            <v>330</v>
          </cell>
        </row>
        <row r="9039">
          <cell r="A9039" t="str">
            <v>M02984</v>
          </cell>
          <cell r="KA9039">
            <v>250</v>
          </cell>
          <cell r="KB9039">
            <v>12</v>
          </cell>
          <cell r="KC9039">
            <v>360</v>
          </cell>
        </row>
        <row r="9040">
          <cell r="A9040" t="str">
            <v>M03187</v>
          </cell>
          <cell r="KA9040">
            <v>100</v>
          </cell>
          <cell r="KB9040">
            <v>30</v>
          </cell>
          <cell r="KC9040">
            <v>9999</v>
          </cell>
        </row>
        <row r="9041">
          <cell r="A9041" t="str">
            <v>M03182</v>
          </cell>
          <cell r="KA9041">
            <v>250</v>
          </cell>
          <cell r="KB9041">
            <v>12</v>
          </cell>
          <cell r="KC9041">
            <v>500</v>
          </cell>
        </row>
        <row r="9042">
          <cell r="A9042" t="str">
            <v>M03190</v>
          </cell>
          <cell r="KA9042">
            <v>100</v>
          </cell>
          <cell r="KB9042">
            <v>16</v>
          </cell>
          <cell r="KC9042">
            <v>330</v>
          </cell>
        </row>
        <row r="9043">
          <cell r="A9043" t="str">
            <v>M031901</v>
          </cell>
          <cell r="KA9043">
            <v>250</v>
          </cell>
          <cell r="KB9043">
            <v>8</v>
          </cell>
          <cell r="KC9043">
            <v>330</v>
          </cell>
        </row>
        <row r="9044">
          <cell r="A9044" t="str">
            <v>M03192</v>
          </cell>
          <cell r="KA9044">
            <v>100</v>
          </cell>
          <cell r="KB9044">
            <v>40</v>
          </cell>
          <cell r="KC9044">
            <v>330</v>
          </cell>
        </row>
        <row r="9045">
          <cell r="A9045" t="str">
            <v>M03193</v>
          </cell>
          <cell r="KA9045">
            <v>250</v>
          </cell>
          <cell r="KB9045">
            <v>12</v>
          </cell>
          <cell r="KC9045">
            <v>360</v>
          </cell>
        </row>
        <row r="9046">
          <cell r="A9046" t="str">
            <v>M03202</v>
          </cell>
          <cell r="KA9046">
            <v>250</v>
          </cell>
          <cell r="KB9046">
            <v>12</v>
          </cell>
          <cell r="KC9046">
            <v>500</v>
          </cell>
        </row>
        <row r="9047">
          <cell r="A9047" t="str">
            <v>M03197</v>
          </cell>
          <cell r="KA9047">
            <v>250</v>
          </cell>
          <cell r="KB9047">
            <v>12</v>
          </cell>
          <cell r="KC9047">
            <v>20</v>
          </cell>
        </row>
        <row r="9048">
          <cell r="A9048" t="str">
            <v>M03198</v>
          </cell>
          <cell r="KA9048">
            <v>250</v>
          </cell>
          <cell r="KB9048">
            <v>12</v>
          </cell>
          <cell r="KC9048">
            <v>480</v>
          </cell>
        </row>
        <row r="9049">
          <cell r="A9049" t="str">
            <v>M03204</v>
          </cell>
          <cell r="KA9049">
            <v>250</v>
          </cell>
          <cell r="KB9049">
            <v>12</v>
          </cell>
          <cell r="KC9049">
            <v>320</v>
          </cell>
        </row>
        <row r="9050">
          <cell r="A9050" t="str">
            <v>M03205</v>
          </cell>
          <cell r="KA9050">
            <v>250</v>
          </cell>
          <cell r="KB9050">
            <v>12</v>
          </cell>
          <cell r="KC9050">
            <v>20</v>
          </cell>
        </row>
        <row r="9051">
          <cell r="A9051" t="str">
            <v>M03206</v>
          </cell>
          <cell r="KA9051">
            <v>50</v>
          </cell>
          <cell r="KB9051">
            <v>24</v>
          </cell>
          <cell r="KC9051">
            <v>24</v>
          </cell>
        </row>
        <row r="9052">
          <cell r="A9052" t="str">
            <v>M03207</v>
          </cell>
          <cell r="KA9052">
            <v>200</v>
          </cell>
          <cell r="KB9052">
            <v>15</v>
          </cell>
          <cell r="KC9052">
            <v>20</v>
          </cell>
        </row>
        <row r="9053">
          <cell r="A9053" t="str">
            <v>M03208</v>
          </cell>
          <cell r="KA9053">
            <v>100</v>
          </cell>
          <cell r="KB9053">
            <v>30</v>
          </cell>
          <cell r="KC9053">
            <v>30</v>
          </cell>
        </row>
        <row r="9054">
          <cell r="A9054" t="str">
            <v>M03209</v>
          </cell>
          <cell r="KA9054">
            <v>250</v>
          </cell>
          <cell r="KB9054">
            <v>12</v>
          </cell>
          <cell r="KC9054">
            <v>20</v>
          </cell>
        </row>
        <row r="9055">
          <cell r="A9055" t="str">
            <v>M03210</v>
          </cell>
          <cell r="KA9055">
            <v>250</v>
          </cell>
          <cell r="KB9055">
            <v>8</v>
          </cell>
          <cell r="KC9055">
            <v>15</v>
          </cell>
        </row>
        <row r="9056">
          <cell r="A9056" t="str">
            <v>M03211</v>
          </cell>
          <cell r="KA9056">
            <v>250</v>
          </cell>
          <cell r="KB9056">
            <v>12</v>
          </cell>
          <cell r="KC9056">
            <v>20</v>
          </cell>
        </row>
        <row r="9057">
          <cell r="A9057" t="str">
            <v>M03212</v>
          </cell>
          <cell r="KA9057">
            <v>250</v>
          </cell>
          <cell r="KB9057">
            <v>12</v>
          </cell>
          <cell r="KC9057">
            <v>20</v>
          </cell>
        </row>
        <row r="9058">
          <cell r="A9058" t="str">
            <v>M03213</v>
          </cell>
          <cell r="KA9058">
            <v>250</v>
          </cell>
          <cell r="KB9058">
            <v>12</v>
          </cell>
          <cell r="KC9058">
            <v>20</v>
          </cell>
        </row>
        <row r="9059">
          <cell r="A9059" t="str">
            <v>M03214</v>
          </cell>
          <cell r="KA9059">
            <v>250</v>
          </cell>
          <cell r="KB9059">
            <v>8</v>
          </cell>
          <cell r="KC9059">
            <v>15</v>
          </cell>
        </row>
        <row r="9060">
          <cell r="A9060" t="str">
            <v>M03215</v>
          </cell>
          <cell r="KA9060">
            <v>250</v>
          </cell>
          <cell r="KB9060">
            <v>12</v>
          </cell>
          <cell r="KC9060">
            <v>20</v>
          </cell>
        </row>
        <row r="9061">
          <cell r="A9061" t="str">
            <v>M03363</v>
          </cell>
          <cell r="KA9061">
            <v>100</v>
          </cell>
          <cell r="KB9061">
            <v>40</v>
          </cell>
          <cell r="KC9061">
            <v>500</v>
          </cell>
        </row>
        <row r="9062">
          <cell r="A9062" t="str">
            <v>M03364</v>
          </cell>
          <cell r="KA9062">
            <v>100</v>
          </cell>
          <cell r="KB9062">
            <v>30</v>
          </cell>
          <cell r="KC9062">
            <v>9999</v>
          </cell>
        </row>
        <row r="9063">
          <cell r="A9063" t="str">
            <v>M03365</v>
          </cell>
          <cell r="KA9063">
            <v>50</v>
          </cell>
          <cell r="KB9063">
            <v>60</v>
          </cell>
          <cell r="KC9063">
            <v>500</v>
          </cell>
        </row>
        <row r="9064">
          <cell r="A9064" t="str">
            <v>M03366</v>
          </cell>
          <cell r="KA9064">
            <v>250</v>
          </cell>
          <cell r="KB9064">
            <v>12</v>
          </cell>
          <cell r="KC9064">
            <v>20</v>
          </cell>
        </row>
        <row r="9065">
          <cell r="A9065" t="str">
            <v>M03318</v>
          </cell>
          <cell r="KA9065">
            <v>250</v>
          </cell>
          <cell r="KB9065">
            <v>12</v>
          </cell>
          <cell r="KC9065">
            <v>20</v>
          </cell>
        </row>
        <row r="9066">
          <cell r="A9066" t="str">
            <v>M03348</v>
          </cell>
          <cell r="KA9066">
            <v>250</v>
          </cell>
          <cell r="KB9066">
            <v>20</v>
          </cell>
          <cell r="KC9066">
            <v>280</v>
          </cell>
        </row>
        <row r="9067">
          <cell r="A9067" t="str">
            <v>M03357</v>
          </cell>
          <cell r="KA9067">
            <v>50</v>
          </cell>
          <cell r="KB9067">
            <v>18</v>
          </cell>
          <cell r="KC9067">
            <v>110</v>
          </cell>
        </row>
        <row r="9068">
          <cell r="A9068" t="str">
            <v>M03320</v>
          </cell>
          <cell r="KA9068">
            <v>250</v>
          </cell>
          <cell r="KB9068">
            <v>12</v>
          </cell>
          <cell r="KC9068">
            <v>1160</v>
          </cell>
        </row>
        <row r="9069">
          <cell r="A9069" t="str">
            <v>M03278</v>
          </cell>
          <cell r="KA9069">
            <v>250</v>
          </cell>
          <cell r="KB9069">
            <v>12</v>
          </cell>
          <cell r="KC9069">
            <v>20</v>
          </cell>
        </row>
        <row r="9070">
          <cell r="A9070" t="str">
            <v>M03279</v>
          </cell>
          <cell r="KA9070">
            <v>250</v>
          </cell>
          <cell r="KB9070">
            <v>12</v>
          </cell>
          <cell r="KC9070">
            <v>1160</v>
          </cell>
        </row>
        <row r="9071">
          <cell r="A9071" t="str">
            <v>M03280</v>
          </cell>
          <cell r="KA9071">
            <v>50</v>
          </cell>
          <cell r="KB9071">
            <v>40</v>
          </cell>
          <cell r="KC9071">
            <v>820</v>
          </cell>
        </row>
        <row r="9072">
          <cell r="A9072" t="str">
            <v>M03281</v>
          </cell>
          <cell r="KA9072">
            <v>250</v>
          </cell>
          <cell r="KB9072">
            <v>12</v>
          </cell>
          <cell r="KC9072">
            <v>500</v>
          </cell>
        </row>
        <row r="9073">
          <cell r="A9073" t="str">
            <v>M03282</v>
          </cell>
          <cell r="KA9073">
            <v>50</v>
          </cell>
          <cell r="KB9073">
            <v>24</v>
          </cell>
          <cell r="KC9073">
            <v>550</v>
          </cell>
        </row>
        <row r="9074">
          <cell r="A9074" t="str">
            <v>M03268</v>
          </cell>
          <cell r="KA9074">
            <v>250</v>
          </cell>
          <cell r="KB9074">
            <v>12</v>
          </cell>
          <cell r="KC9074">
            <v>20</v>
          </cell>
        </row>
        <row r="9075">
          <cell r="A9075" t="str">
            <v>M03269</v>
          </cell>
          <cell r="KA9075">
            <v>250</v>
          </cell>
          <cell r="KB9075">
            <v>12</v>
          </cell>
          <cell r="KC9075">
            <v>20</v>
          </cell>
        </row>
        <row r="9076">
          <cell r="A9076" t="str">
            <v>M03270</v>
          </cell>
          <cell r="KA9076">
            <v>100</v>
          </cell>
          <cell r="KB9076">
            <v>30</v>
          </cell>
          <cell r="KC9076">
            <v>30</v>
          </cell>
        </row>
        <row r="9077">
          <cell r="A9077" t="str">
            <v>M03271</v>
          </cell>
          <cell r="KA9077">
            <v>250</v>
          </cell>
          <cell r="KB9077">
            <v>12</v>
          </cell>
          <cell r="KC9077">
            <v>20</v>
          </cell>
        </row>
        <row r="9078">
          <cell r="A9078" t="str">
            <v>M03272</v>
          </cell>
          <cell r="KA9078">
            <v>200</v>
          </cell>
          <cell r="KB9078">
            <v>15</v>
          </cell>
          <cell r="KC9078">
            <v>500</v>
          </cell>
        </row>
        <row r="9079">
          <cell r="A9079" t="str">
            <v>M03273</v>
          </cell>
          <cell r="KA9079">
            <v>50</v>
          </cell>
          <cell r="KB9079">
            <v>60</v>
          </cell>
          <cell r="KC9079">
            <v>280</v>
          </cell>
        </row>
        <row r="9080">
          <cell r="A9080" t="str">
            <v>m03286</v>
          </cell>
          <cell r="KA9080">
            <v>50</v>
          </cell>
          <cell r="KB9080">
            <v>60</v>
          </cell>
          <cell r="KC9080">
            <v>400</v>
          </cell>
        </row>
        <row r="9081">
          <cell r="A9081" t="str">
            <v>M03287</v>
          </cell>
          <cell r="KA9081">
            <v>250</v>
          </cell>
          <cell r="KB9081">
            <v>12</v>
          </cell>
          <cell r="KC9081">
            <v>400</v>
          </cell>
        </row>
        <row r="9082">
          <cell r="A9082" t="str">
            <v>M03288</v>
          </cell>
          <cell r="KA9082">
            <v>250</v>
          </cell>
          <cell r="KB9082">
            <v>12</v>
          </cell>
          <cell r="KC9082">
            <v>400</v>
          </cell>
        </row>
        <row r="9083">
          <cell r="A9083" t="str">
            <v>M03289</v>
          </cell>
          <cell r="KA9083">
            <v>250</v>
          </cell>
          <cell r="KB9083">
            <v>12</v>
          </cell>
          <cell r="KC9083">
            <v>20</v>
          </cell>
        </row>
        <row r="9084">
          <cell r="A9084" t="str">
            <v>M03290</v>
          </cell>
          <cell r="KA9084">
            <v>1500</v>
          </cell>
          <cell r="KB9084">
            <v>12</v>
          </cell>
          <cell r="KC9084">
            <v>20</v>
          </cell>
        </row>
        <row r="9085">
          <cell r="A9085" t="str">
            <v>M03291</v>
          </cell>
          <cell r="KA9085">
            <v>1500</v>
          </cell>
          <cell r="KB9085">
            <v>12</v>
          </cell>
          <cell r="KC9085">
            <v>20</v>
          </cell>
        </row>
        <row r="9086">
          <cell r="A9086" t="str">
            <v>M03292</v>
          </cell>
          <cell r="KA9086">
            <v>1500</v>
          </cell>
          <cell r="KB9086">
            <v>40</v>
          </cell>
          <cell r="KC9086">
            <v>24</v>
          </cell>
        </row>
        <row r="9087">
          <cell r="A9087" t="str">
            <v>M03293</v>
          </cell>
          <cell r="KA9087">
            <v>1500</v>
          </cell>
          <cell r="KB9087">
            <v>12</v>
          </cell>
          <cell r="KC9087">
            <v>20</v>
          </cell>
        </row>
        <row r="9088">
          <cell r="A9088" t="str">
            <v>M03294</v>
          </cell>
          <cell r="KA9088">
            <v>1500</v>
          </cell>
          <cell r="KB9088">
            <v>12</v>
          </cell>
          <cell r="KC9088">
            <v>20</v>
          </cell>
        </row>
        <row r="9089">
          <cell r="A9089" t="str">
            <v>M032945</v>
          </cell>
          <cell r="KA9089">
            <v>1500</v>
          </cell>
          <cell r="KB9089">
            <v>12</v>
          </cell>
          <cell r="KC9089">
            <v>20</v>
          </cell>
        </row>
        <row r="9090">
          <cell r="A9090" t="str">
            <v>M03295</v>
          </cell>
          <cell r="KA9090">
            <v>1500</v>
          </cell>
          <cell r="KB9090">
            <v>12</v>
          </cell>
          <cell r="KC9090">
            <v>20</v>
          </cell>
        </row>
        <row r="9091">
          <cell r="A9091" t="str">
            <v>M03296</v>
          </cell>
          <cell r="KA9091">
            <v>1500</v>
          </cell>
          <cell r="KB9091">
            <v>24</v>
          </cell>
          <cell r="KC9091">
            <v>16</v>
          </cell>
        </row>
        <row r="9092">
          <cell r="A9092" t="str">
            <v>M03297</v>
          </cell>
          <cell r="KA9092">
            <v>1500</v>
          </cell>
          <cell r="KB9092">
            <v>12</v>
          </cell>
          <cell r="KC9092">
            <v>20</v>
          </cell>
        </row>
        <row r="9093">
          <cell r="A9093" t="str">
            <v>M03298</v>
          </cell>
          <cell r="KA9093">
            <v>100</v>
          </cell>
          <cell r="KB9093">
            <v>30</v>
          </cell>
          <cell r="KC9093">
            <v>30</v>
          </cell>
        </row>
        <row r="9094">
          <cell r="A9094" t="str">
            <v>M03299</v>
          </cell>
          <cell r="KA9094">
            <v>50</v>
          </cell>
          <cell r="KB9094">
            <v>80</v>
          </cell>
          <cell r="KC9094">
            <v>24</v>
          </cell>
        </row>
        <row r="9095">
          <cell r="A9095" t="str">
            <v>M03300</v>
          </cell>
          <cell r="KA9095">
            <v>50</v>
          </cell>
          <cell r="KB9095">
            <v>24</v>
          </cell>
          <cell r="KC9095">
            <v>24</v>
          </cell>
        </row>
        <row r="9096">
          <cell r="A9096" t="str">
            <v>M03301</v>
          </cell>
          <cell r="KA9096">
            <v>250</v>
          </cell>
          <cell r="KB9096">
            <v>12</v>
          </cell>
          <cell r="KC9096">
            <v>20</v>
          </cell>
        </row>
        <row r="9097">
          <cell r="A9097" t="str">
            <v>M03302</v>
          </cell>
          <cell r="KA9097">
            <v>250</v>
          </cell>
          <cell r="KB9097">
            <v>12</v>
          </cell>
          <cell r="KC9097">
            <v>20</v>
          </cell>
        </row>
        <row r="9098">
          <cell r="A9098" t="str">
            <v>M03303</v>
          </cell>
          <cell r="KA9098">
            <v>250</v>
          </cell>
          <cell r="KB9098">
            <v>12</v>
          </cell>
          <cell r="KC9098">
            <v>20</v>
          </cell>
        </row>
        <row r="9099">
          <cell r="A9099" t="str">
            <v>M03304</v>
          </cell>
          <cell r="KA9099">
            <v>50</v>
          </cell>
          <cell r="KB9099">
            <v>24</v>
          </cell>
          <cell r="KC9099">
            <v>24</v>
          </cell>
        </row>
        <row r="9100">
          <cell r="A9100" t="str">
            <v>M03305</v>
          </cell>
          <cell r="KA9100">
            <v>100</v>
          </cell>
          <cell r="KB9100">
            <v>30</v>
          </cell>
          <cell r="KC9100">
            <v>30</v>
          </cell>
        </row>
        <row r="9101">
          <cell r="A9101" t="str">
            <v>M03306</v>
          </cell>
          <cell r="KA9101">
            <v>250</v>
          </cell>
          <cell r="KB9101">
            <v>12</v>
          </cell>
          <cell r="KC9101">
            <v>20</v>
          </cell>
        </row>
        <row r="9102">
          <cell r="A9102" t="str">
            <v>M03307</v>
          </cell>
          <cell r="KA9102">
            <v>250</v>
          </cell>
          <cell r="KB9102">
            <v>12</v>
          </cell>
          <cell r="KC9102">
            <v>20</v>
          </cell>
        </row>
        <row r="9103">
          <cell r="A9103" t="str">
            <v>M03308</v>
          </cell>
          <cell r="KA9103">
            <v>250</v>
          </cell>
          <cell r="KB9103">
            <v>8</v>
          </cell>
          <cell r="KC9103">
            <v>15</v>
          </cell>
        </row>
        <row r="9104">
          <cell r="A9104" t="str">
            <v>M03309</v>
          </cell>
          <cell r="KA9104">
            <v>250</v>
          </cell>
          <cell r="KB9104">
            <v>12</v>
          </cell>
          <cell r="KC9104">
            <v>20</v>
          </cell>
        </row>
        <row r="9105">
          <cell r="A9105" t="str">
            <v>M03310</v>
          </cell>
          <cell r="KA9105">
            <v>100</v>
          </cell>
          <cell r="KB9105">
            <v>30</v>
          </cell>
          <cell r="KC9105">
            <v>30</v>
          </cell>
        </row>
        <row r="9106">
          <cell r="A9106" t="str">
            <v>M03311</v>
          </cell>
          <cell r="KA9106">
            <v>200</v>
          </cell>
          <cell r="KB9106">
            <v>15</v>
          </cell>
          <cell r="KC9106">
            <v>16</v>
          </cell>
        </row>
        <row r="9107">
          <cell r="A9107" t="str">
            <v>M03312</v>
          </cell>
          <cell r="KA9107">
            <v>250</v>
          </cell>
          <cell r="KB9107">
            <v>12</v>
          </cell>
          <cell r="KC9107">
            <v>20</v>
          </cell>
        </row>
        <row r="9108">
          <cell r="A9108" t="str">
            <v>M03239</v>
          </cell>
          <cell r="KA9108">
            <v>250</v>
          </cell>
          <cell r="KB9108">
            <v>12</v>
          </cell>
          <cell r="KC9108">
            <v>1440</v>
          </cell>
        </row>
        <row r="9109">
          <cell r="A9109" t="str">
            <v>M03240</v>
          </cell>
          <cell r="KA9109">
            <v>250</v>
          </cell>
          <cell r="KB9109">
            <v>12</v>
          </cell>
          <cell r="KC9109">
            <v>20</v>
          </cell>
        </row>
        <row r="9110">
          <cell r="A9110" t="str">
            <v>M03237</v>
          </cell>
          <cell r="KA9110">
            <v>50</v>
          </cell>
          <cell r="KB9110">
            <v>18</v>
          </cell>
          <cell r="KC9110">
            <v>500</v>
          </cell>
        </row>
        <row r="9111">
          <cell r="A9111" t="str">
            <v>M03235</v>
          </cell>
          <cell r="KA9111">
            <v>100</v>
          </cell>
          <cell r="KB9111">
            <v>30</v>
          </cell>
          <cell r="KC9111">
            <v>30</v>
          </cell>
        </row>
        <row r="9112">
          <cell r="A9112" t="str">
            <v>M03218</v>
          </cell>
          <cell r="KA9112">
            <v>200</v>
          </cell>
          <cell r="KB9112">
            <v>15</v>
          </cell>
          <cell r="KC9112">
            <v>20</v>
          </cell>
        </row>
        <row r="9113">
          <cell r="A9113" t="str">
            <v>M03220</v>
          </cell>
          <cell r="KA9113">
            <v>100</v>
          </cell>
          <cell r="KB9113">
            <v>40</v>
          </cell>
          <cell r="KC9113">
            <v>24</v>
          </cell>
        </row>
        <row r="9114">
          <cell r="A9114" t="str">
            <v>M03221</v>
          </cell>
          <cell r="KA9114">
            <v>200</v>
          </cell>
          <cell r="KB9114">
            <v>15</v>
          </cell>
          <cell r="KC9114">
            <v>20</v>
          </cell>
        </row>
        <row r="9115">
          <cell r="A9115" t="str">
            <v>M03225</v>
          </cell>
          <cell r="KA9115">
            <v>100</v>
          </cell>
          <cell r="KB9115">
            <v>30</v>
          </cell>
          <cell r="KC9115">
            <v>30</v>
          </cell>
        </row>
        <row r="9116">
          <cell r="A9116" t="str">
            <v>M03226</v>
          </cell>
          <cell r="KA9116">
            <v>50</v>
          </cell>
          <cell r="KB9116">
            <v>18</v>
          </cell>
          <cell r="KC9116">
            <v>24</v>
          </cell>
        </row>
        <row r="9117">
          <cell r="A9117" t="str">
            <v>M03227</v>
          </cell>
          <cell r="KA9117">
            <v>50</v>
          </cell>
          <cell r="KB9117">
            <v>60</v>
          </cell>
          <cell r="KC9117">
            <v>12</v>
          </cell>
        </row>
        <row r="9118">
          <cell r="A9118" t="str">
            <v>M03228</v>
          </cell>
          <cell r="KA9118">
            <v>250</v>
          </cell>
          <cell r="KB9118">
            <v>8</v>
          </cell>
          <cell r="KC9118">
            <v>15</v>
          </cell>
        </row>
        <row r="9119">
          <cell r="A9119" t="str">
            <v>M03229</v>
          </cell>
          <cell r="KA9119">
            <v>200</v>
          </cell>
          <cell r="KB9119">
            <v>15</v>
          </cell>
          <cell r="KC9119">
            <v>20</v>
          </cell>
        </row>
        <row r="9120">
          <cell r="A9120" t="str">
            <v>M03230</v>
          </cell>
          <cell r="KA9120">
            <v>50</v>
          </cell>
          <cell r="KB9120">
            <v>60</v>
          </cell>
          <cell r="KC9120">
            <v>12</v>
          </cell>
        </row>
        <row r="9121">
          <cell r="A9121" t="str">
            <v>M03231</v>
          </cell>
          <cell r="KA9121">
            <v>250</v>
          </cell>
          <cell r="KB9121">
            <v>12</v>
          </cell>
          <cell r="KC9121">
            <v>20</v>
          </cell>
        </row>
        <row r="9122">
          <cell r="A9122" t="str">
            <v>M03232</v>
          </cell>
          <cell r="KA9122">
            <v>250</v>
          </cell>
          <cell r="KB9122">
            <v>12</v>
          </cell>
          <cell r="KC9122">
            <v>500</v>
          </cell>
        </row>
        <row r="9123">
          <cell r="A9123" t="str">
            <v>M03233</v>
          </cell>
          <cell r="KA9123">
            <v>50</v>
          </cell>
          <cell r="KB9123">
            <v>60</v>
          </cell>
          <cell r="KC9123">
            <v>12</v>
          </cell>
        </row>
        <row r="9124">
          <cell r="A9124" t="str">
            <v>M04219</v>
          </cell>
          <cell r="KA9124">
            <v>250</v>
          </cell>
          <cell r="KB9124">
            <v>12</v>
          </cell>
          <cell r="KC9124">
            <v>20</v>
          </cell>
        </row>
        <row r="9125">
          <cell r="A9125" t="str">
            <v>M04220</v>
          </cell>
          <cell r="KA9125">
            <v>250</v>
          </cell>
          <cell r="KB9125">
            <v>12</v>
          </cell>
          <cell r="KC9125">
            <v>20</v>
          </cell>
        </row>
        <row r="9126">
          <cell r="A9126" t="str">
            <v>M04221</v>
          </cell>
          <cell r="KA9126">
            <v>200</v>
          </cell>
          <cell r="KB9126">
            <v>15</v>
          </cell>
          <cell r="KC9126">
            <v>20</v>
          </cell>
        </row>
        <row r="9127">
          <cell r="A9127" t="str">
            <v>M04222</v>
          </cell>
          <cell r="KA9127">
            <v>200</v>
          </cell>
          <cell r="KB9127">
            <v>15</v>
          </cell>
          <cell r="KC9127">
            <v>20</v>
          </cell>
        </row>
        <row r="9128">
          <cell r="A9128" t="str">
            <v>M04223</v>
          </cell>
          <cell r="KA9128">
            <v>250</v>
          </cell>
          <cell r="KB9128">
            <v>12</v>
          </cell>
          <cell r="KC9128">
            <v>20</v>
          </cell>
        </row>
        <row r="9129">
          <cell r="A9129" t="str">
            <v>M04224</v>
          </cell>
          <cell r="KA9129">
            <v>50</v>
          </cell>
          <cell r="KB9129">
            <v>80</v>
          </cell>
          <cell r="KC9129">
            <v>24</v>
          </cell>
        </row>
        <row r="9130">
          <cell r="A9130" t="str">
            <v>M04225</v>
          </cell>
          <cell r="KA9130">
            <v>250</v>
          </cell>
          <cell r="KB9130">
            <v>8</v>
          </cell>
          <cell r="KC9130">
            <v>320</v>
          </cell>
        </row>
        <row r="9131">
          <cell r="A9131" t="str">
            <v>M04226</v>
          </cell>
          <cell r="KA9131">
            <v>250</v>
          </cell>
          <cell r="KB9131">
            <v>12</v>
          </cell>
          <cell r="KC9131">
            <v>20</v>
          </cell>
        </row>
        <row r="9132">
          <cell r="A9132" t="str">
            <v>M04227</v>
          </cell>
          <cell r="KA9132">
            <v>250</v>
          </cell>
          <cell r="KB9132">
            <v>12</v>
          </cell>
          <cell r="KC9132">
            <v>20</v>
          </cell>
        </row>
        <row r="9133">
          <cell r="A9133" t="str">
            <v>M04228</v>
          </cell>
          <cell r="KA9133">
            <v>250</v>
          </cell>
          <cell r="KB9133">
            <v>12</v>
          </cell>
          <cell r="KC9133">
            <v>20</v>
          </cell>
        </row>
        <row r="9134">
          <cell r="A9134" t="str">
            <v>M04229</v>
          </cell>
          <cell r="KA9134">
            <v>50</v>
          </cell>
          <cell r="KB9134">
            <v>80</v>
          </cell>
          <cell r="KC9134">
            <v>24</v>
          </cell>
        </row>
        <row r="9135">
          <cell r="A9135" t="str">
            <v>M04195</v>
          </cell>
          <cell r="KA9135">
            <v>50</v>
          </cell>
          <cell r="KB9135">
            <v>80</v>
          </cell>
          <cell r="KC9135">
            <v>400</v>
          </cell>
        </row>
        <row r="9136">
          <cell r="A9136" t="str">
            <v>M04196</v>
          </cell>
          <cell r="KA9136">
            <v>250</v>
          </cell>
          <cell r="KB9136">
            <v>8</v>
          </cell>
          <cell r="KC9136">
            <v>15</v>
          </cell>
        </row>
        <row r="9137">
          <cell r="A9137" t="str">
            <v>M04197</v>
          </cell>
          <cell r="KA9137">
            <v>250</v>
          </cell>
          <cell r="KB9137">
            <v>12</v>
          </cell>
          <cell r="KC9137">
            <v>20</v>
          </cell>
        </row>
        <row r="9138">
          <cell r="A9138" t="str">
            <v>M04198</v>
          </cell>
          <cell r="KA9138">
            <v>250</v>
          </cell>
          <cell r="KB9138">
            <v>12</v>
          </cell>
          <cell r="KC9138">
            <v>2000</v>
          </cell>
        </row>
        <row r="9139">
          <cell r="A9139" t="str">
            <v>M04199</v>
          </cell>
          <cell r="KA9139">
            <v>250</v>
          </cell>
          <cell r="KB9139">
            <v>12</v>
          </cell>
          <cell r="KC9139">
            <v>20</v>
          </cell>
        </row>
        <row r="9140">
          <cell r="A9140" t="str">
            <v>M04200</v>
          </cell>
          <cell r="KA9140">
            <v>100</v>
          </cell>
          <cell r="KB9140">
            <v>40</v>
          </cell>
          <cell r="KC9140">
            <v>500</v>
          </cell>
        </row>
        <row r="9141">
          <cell r="A9141" t="str">
            <v>M04201</v>
          </cell>
          <cell r="KA9141">
            <v>50</v>
          </cell>
          <cell r="KB9141">
            <v>24</v>
          </cell>
          <cell r="KC9141">
            <v>12</v>
          </cell>
        </row>
        <row r="9142">
          <cell r="A9142" t="str">
            <v>M04202</v>
          </cell>
          <cell r="KA9142">
            <v>50</v>
          </cell>
          <cell r="KB9142">
            <v>60</v>
          </cell>
          <cell r="KC9142">
            <v>12</v>
          </cell>
        </row>
        <row r="9143">
          <cell r="A9143" t="str">
            <v>M04203</v>
          </cell>
          <cell r="KA9143">
            <v>200</v>
          </cell>
          <cell r="KB9143">
            <v>15</v>
          </cell>
          <cell r="KC9143">
            <v>12</v>
          </cell>
        </row>
        <row r="9144">
          <cell r="A9144" t="str">
            <v>M04204</v>
          </cell>
          <cell r="KA9144">
            <v>250</v>
          </cell>
          <cell r="KB9144">
            <v>12</v>
          </cell>
          <cell r="KC9144">
            <v>500</v>
          </cell>
        </row>
        <row r="9145">
          <cell r="A9145" t="str">
            <v>M04205</v>
          </cell>
          <cell r="KA9145">
            <v>250</v>
          </cell>
          <cell r="KB9145">
            <v>12</v>
          </cell>
          <cell r="KC9145">
            <v>20</v>
          </cell>
        </row>
        <row r="9146">
          <cell r="A9146" t="str">
            <v>M04206</v>
          </cell>
          <cell r="KA9146">
            <v>250</v>
          </cell>
          <cell r="KB9146">
            <v>12</v>
          </cell>
          <cell r="KC9146">
            <v>500</v>
          </cell>
        </row>
        <row r="9147">
          <cell r="A9147" t="str">
            <v>M04207</v>
          </cell>
          <cell r="KA9147">
            <v>250</v>
          </cell>
          <cell r="KB9147">
            <v>12</v>
          </cell>
          <cell r="KC9147">
            <v>20</v>
          </cell>
        </row>
        <row r="9148">
          <cell r="A9148" t="str">
            <v>M04208</v>
          </cell>
          <cell r="KA9148">
            <v>250</v>
          </cell>
          <cell r="KB9148">
            <v>12</v>
          </cell>
          <cell r="KC9148">
            <v>20</v>
          </cell>
        </row>
        <row r="9149">
          <cell r="A9149" t="str">
            <v>M04209</v>
          </cell>
          <cell r="KA9149">
            <v>50</v>
          </cell>
          <cell r="KB9149">
            <v>24</v>
          </cell>
          <cell r="KC9149">
            <v>24</v>
          </cell>
        </row>
        <row r="9150">
          <cell r="A9150" t="str">
            <v>M04242</v>
          </cell>
          <cell r="KA9150">
            <v>1</v>
          </cell>
          <cell r="KB9150">
            <v>12</v>
          </cell>
          <cell r="KC9150">
            <v>20</v>
          </cell>
        </row>
        <row r="9151">
          <cell r="A9151" t="str">
            <v>M04245</v>
          </cell>
          <cell r="KA9151">
            <v>200</v>
          </cell>
          <cell r="KB9151">
            <v>15</v>
          </cell>
          <cell r="KC9151">
            <v>20</v>
          </cell>
        </row>
        <row r="9152">
          <cell r="A9152" t="str">
            <v>M04246</v>
          </cell>
          <cell r="KA9152">
            <v>250</v>
          </cell>
          <cell r="KB9152">
            <v>12</v>
          </cell>
          <cell r="KC9152">
            <v>20</v>
          </cell>
        </row>
        <row r="9153">
          <cell r="A9153" t="str">
            <v>M04215</v>
          </cell>
          <cell r="KA9153">
            <v>250</v>
          </cell>
          <cell r="KB9153">
            <v>12</v>
          </cell>
          <cell r="KC9153">
            <v>20</v>
          </cell>
        </row>
        <row r="9154">
          <cell r="A9154" t="str">
            <v>M04216</v>
          </cell>
          <cell r="KA9154">
            <v>250</v>
          </cell>
          <cell r="KB9154">
            <v>12</v>
          </cell>
          <cell r="KC9154">
            <v>20</v>
          </cell>
        </row>
        <row r="9155">
          <cell r="A9155" t="str">
            <v>M04290</v>
          </cell>
          <cell r="KA9155">
            <v>250</v>
          </cell>
          <cell r="KB9155">
            <v>12</v>
          </cell>
          <cell r="KC9155">
            <v>20</v>
          </cell>
        </row>
        <row r="9156">
          <cell r="A9156" t="str">
            <v>M04291</v>
          </cell>
          <cell r="KA9156">
            <v>250</v>
          </cell>
          <cell r="KB9156">
            <v>12</v>
          </cell>
          <cell r="KC9156">
            <v>20</v>
          </cell>
        </row>
        <row r="9157">
          <cell r="A9157" t="str">
            <v>M04292</v>
          </cell>
          <cell r="KA9157">
            <v>100</v>
          </cell>
          <cell r="KB9157">
            <v>40</v>
          </cell>
          <cell r="KC9157">
            <v>2250</v>
          </cell>
        </row>
        <row r="9158">
          <cell r="A9158" t="str">
            <v>M04288</v>
          </cell>
          <cell r="KA9158">
            <v>250</v>
          </cell>
          <cell r="KB9158">
            <v>12</v>
          </cell>
          <cell r="KC9158">
            <v>20</v>
          </cell>
        </row>
        <row r="9159">
          <cell r="A9159" t="str">
            <v>M04263</v>
          </cell>
          <cell r="KA9159">
            <v>50</v>
          </cell>
          <cell r="KB9159">
            <v>18</v>
          </cell>
          <cell r="KC9159">
            <v>24</v>
          </cell>
        </row>
        <row r="9160">
          <cell r="A9160" t="str">
            <v>M04257</v>
          </cell>
          <cell r="KA9160">
            <v>250</v>
          </cell>
          <cell r="KB9160">
            <v>12</v>
          </cell>
          <cell r="KC9160">
            <v>20</v>
          </cell>
        </row>
        <row r="9161">
          <cell r="A9161" t="str">
            <v>M04258</v>
          </cell>
          <cell r="KA9161">
            <v>250</v>
          </cell>
          <cell r="KB9161">
            <v>12</v>
          </cell>
          <cell r="KC9161">
            <v>20</v>
          </cell>
        </row>
        <row r="9162">
          <cell r="A9162" t="str">
            <v>M04260</v>
          </cell>
          <cell r="KA9162">
            <v>3000</v>
          </cell>
          <cell r="KB9162">
            <v>12</v>
          </cell>
          <cell r="KC9162">
            <v>20</v>
          </cell>
        </row>
        <row r="9163">
          <cell r="A9163" t="str">
            <v>M04279</v>
          </cell>
          <cell r="KA9163">
            <v>100</v>
          </cell>
          <cell r="KB9163">
            <v>30</v>
          </cell>
          <cell r="KC9163">
            <v>30</v>
          </cell>
        </row>
        <row r="9164">
          <cell r="A9164" t="str">
            <v>M04280</v>
          </cell>
          <cell r="KA9164">
            <v>250</v>
          </cell>
          <cell r="KB9164">
            <v>8</v>
          </cell>
          <cell r="KC9164">
            <v>15</v>
          </cell>
        </row>
        <row r="9165">
          <cell r="A9165" t="str">
            <v>M04281</v>
          </cell>
          <cell r="KA9165">
            <v>250</v>
          </cell>
          <cell r="KB9165">
            <v>12</v>
          </cell>
          <cell r="KC9165">
            <v>20</v>
          </cell>
        </row>
        <row r="9166">
          <cell r="A9166" t="str">
            <v>M04282</v>
          </cell>
          <cell r="KA9166">
            <v>250</v>
          </cell>
          <cell r="KB9166">
            <v>12</v>
          </cell>
          <cell r="KC9166">
            <v>20</v>
          </cell>
        </row>
        <row r="9167">
          <cell r="A9167" t="str">
            <v>M04249</v>
          </cell>
          <cell r="KA9167">
            <v>100</v>
          </cell>
          <cell r="KB9167">
            <v>30</v>
          </cell>
          <cell r="KC9167">
            <v>30</v>
          </cell>
        </row>
        <row r="9168">
          <cell r="A9168" t="str">
            <v>M04251</v>
          </cell>
          <cell r="KA9168">
            <v>50</v>
          </cell>
          <cell r="KB9168">
            <v>18</v>
          </cell>
          <cell r="KC9168">
            <v>24</v>
          </cell>
        </row>
        <row r="9169">
          <cell r="A9169" t="str">
            <v>M04252</v>
          </cell>
          <cell r="KA9169">
            <v>50</v>
          </cell>
          <cell r="KB9169">
            <v>18</v>
          </cell>
          <cell r="KC9169">
            <v>500</v>
          </cell>
        </row>
        <row r="9170">
          <cell r="A9170" t="str">
            <v>M04253</v>
          </cell>
          <cell r="KA9170">
            <v>50</v>
          </cell>
          <cell r="KB9170">
            <v>24</v>
          </cell>
          <cell r="KC9170">
            <v>500</v>
          </cell>
        </row>
        <row r="9171">
          <cell r="A9171" t="str">
            <v>M04254</v>
          </cell>
          <cell r="KA9171">
            <v>250</v>
          </cell>
          <cell r="KB9171">
            <v>8</v>
          </cell>
          <cell r="KC9171">
            <v>500</v>
          </cell>
        </row>
        <row r="9172">
          <cell r="A9172" t="str">
            <v>M04255</v>
          </cell>
          <cell r="KA9172">
            <v>100</v>
          </cell>
          <cell r="KB9172">
            <v>30</v>
          </cell>
          <cell r="KC9172">
            <v>20</v>
          </cell>
        </row>
        <row r="9173">
          <cell r="A9173" t="str">
            <v>M04265</v>
          </cell>
          <cell r="KA9173">
            <v>250</v>
          </cell>
          <cell r="KB9173">
            <v>12</v>
          </cell>
          <cell r="KC9173">
            <v>20</v>
          </cell>
        </row>
        <row r="9174">
          <cell r="A9174" t="str">
            <v>M04266</v>
          </cell>
          <cell r="KA9174">
            <v>250</v>
          </cell>
          <cell r="KB9174">
            <v>12</v>
          </cell>
          <cell r="KC9174">
            <v>20</v>
          </cell>
        </row>
        <row r="9175">
          <cell r="A9175" t="str">
            <v>M04267</v>
          </cell>
          <cell r="KA9175">
            <v>200</v>
          </cell>
          <cell r="KB9175">
            <v>15</v>
          </cell>
          <cell r="KC9175">
            <v>20</v>
          </cell>
        </row>
        <row r="9176">
          <cell r="A9176" t="str">
            <v>M04268</v>
          </cell>
          <cell r="KA9176">
            <v>250</v>
          </cell>
          <cell r="KB9176">
            <v>12</v>
          </cell>
          <cell r="KC9176">
            <v>20</v>
          </cell>
        </row>
        <row r="9177">
          <cell r="A9177" t="str">
            <v>M04269</v>
          </cell>
          <cell r="KA9177">
            <v>250</v>
          </cell>
          <cell r="KB9177">
            <v>8</v>
          </cell>
          <cell r="KC9177">
            <v>15</v>
          </cell>
        </row>
        <row r="9178">
          <cell r="A9178" t="str">
            <v>M04270</v>
          </cell>
          <cell r="KA9178">
            <v>250</v>
          </cell>
          <cell r="KB9178">
            <v>8</v>
          </cell>
          <cell r="KC9178">
            <v>15</v>
          </cell>
        </row>
        <row r="9179">
          <cell r="A9179" t="str">
            <v>M04271</v>
          </cell>
          <cell r="KA9179">
            <v>250</v>
          </cell>
          <cell r="KB9179">
            <v>8</v>
          </cell>
          <cell r="KC9179">
            <v>15</v>
          </cell>
        </row>
        <row r="9180">
          <cell r="A9180" t="str">
            <v>M04272</v>
          </cell>
          <cell r="KA9180">
            <v>250</v>
          </cell>
          <cell r="KB9180">
            <v>8</v>
          </cell>
          <cell r="KC9180">
            <v>15</v>
          </cell>
        </row>
        <row r="9181">
          <cell r="A9181" t="str">
            <v>M04273</v>
          </cell>
          <cell r="KA9181">
            <v>100</v>
          </cell>
          <cell r="KB9181">
            <v>40</v>
          </cell>
          <cell r="KC9181">
            <v>24</v>
          </cell>
        </row>
        <row r="9182">
          <cell r="A9182" t="str">
            <v>M04274</v>
          </cell>
          <cell r="KA9182">
            <v>250</v>
          </cell>
          <cell r="KB9182">
            <v>12</v>
          </cell>
          <cell r="KC9182">
            <v>20</v>
          </cell>
        </row>
        <row r="9183">
          <cell r="A9183" t="str">
            <v>M04331</v>
          </cell>
          <cell r="KA9183">
            <v>100</v>
          </cell>
          <cell r="KB9183">
            <v>40</v>
          </cell>
          <cell r="KC9183">
            <v>2400</v>
          </cell>
        </row>
        <row r="9184">
          <cell r="A9184" t="str">
            <v>M04332</v>
          </cell>
          <cell r="KA9184">
            <v>100</v>
          </cell>
          <cell r="KB9184">
            <v>30</v>
          </cell>
          <cell r="KC9184">
            <v>2250</v>
          </cell>
        </row>
        <row r="9185">
          <cell r="A9185" t="str">
            <v>M04333</v>
          </cell>
          <cell r="KA9185">
            <v>250</v>
          </cell>
          <cell r="KB9185">
            <v>8</v>
          </cell>
          <cell r="KC9185">
            <v>15</v>
          </cell>
        </row>
        <row r="9186">
          <cell r="A9186" t="str">
            <v>M04334</v>
          </cell>
          <cell r="KA9186">
            <v>200</v>
          </cell>
          <cell r="KB9186">
            <v>15</v>
          </cell>
          <cell r="KC9186">
            <v>20</v>
          </cell>
        </row>
        <row r="9187">
          <cell r="A9187" t="str">
            <v>M04335</v>
          </cell>
          <cell r="KA9187">
            <v>50</v>
          </cell>
          <cell r="KB9187">
            <v>24</v>
          </cell>
          <cell r="KC9187">
            <v>24</v>
          </cell>
        </row>
        <row r="9188">
          <cell r="A9188" t="str">
            <v>M04336</v>
          </cell>
          <cell r="KA9188">
            <v>250</v>
          </cell>
          <cell r="KB9188">
            <v>12</v>
          </cell>
          <cell r="KC9188">
            <v>20</v>
          </cell>
        </row>
        <row r="9189">
          <cell r="A9189" t="str">
            <v>M04337</v>
          </cell>
          <cell r="KA9189">
            <v>250</v>
          </cell>
          <cell r="KB9189">
            <v>12</v>
          </cell>
          <cell r="KC9189">
            <v>20</v>
          </cell>
        </row>
        <row r="9190">
          <cell r="A9190" t="str">
            <v>M04338</v>
          </cell>
          <cell r="KA9190">
            <v>250</v>
          </cell>
          <cell r="KB9190">
            <v>12</v>
          </cell>
          <cell r="KC9190">
            <v>20</v>
          </cell>
        </row>
        <row r="9191">
          <cell r="A9191" t="str">
            <v>M04339</v>
          </cell>
          <cell r="KA9191">
            <v>250</v>
          </cell>
          <cell r="KB9191">
            <v>12</v>
          </cell>
          <cell r="KC9191">
            <v>20</v>
          </cell>
        </row>
        <row r="9192">
          <cell r="A9192" t="str">
            <v>M04340</v>
          </cell>
          <cell r="KA9192">
            <v>250</v>
          </cell>
          <cell r="KB9192">
            <v>12</v>
          </cell>
          <cell r="KC9192">
            <v>20</v>
          </cell>
        </row>
        <row r="9193">
          <cell r="A9193" t="str">
            <v>M04341</v>
          </cell>
          <cell r="KA9193">
            <v>250</v>
          </cell>
          <cell r="KB9193">
            <v>12</v>
          </cell>
          <cell r="KC9193">
            <v>20</v>
          </cell>
        </row>
        <row r="9194">
          <cell r="A9194" t="str">
            <v>M04342</v>
          </cell>
          <cell r="KA9194">
            <v>250</v>
          </cell>
          <cell r="KB9194">
            <v>12</v>
          </cell>
          <cell r="KC9194">
            <v>20</v>
          </cell>
        </row>
        <row r="9195">
          <cell r="A9195" t="str">
            <v>M04321</v>
          </cell>
          <cell r="KA9195">
            <v>250</v>
          </cell>
          <cell r="KB9195">
            <v>12</v>
          </cell>
          <cell r="KC9195">
            <v>20</v>
          </cell>
        </row>
        <row r="9196">
          <cell r="A9196" t="str">
            <v>M04322</v>
          </cell>
          <cell r="KA9196">
            <v>250</v>
          </cell>
          <cell r="KB9196">
            <v>12</v>
          </cell>
          <cell r="KC9196">
            <v>20</v>
          </cell>
        </row>
        <row r="9197">
          <cell r="A9197" t="str">
            <v>M04323</v>
          </cell>
          <cell r="KA9197">
            <v>250</v>
          </cell>
          <cell r="KB9197">
            <v>12</v>
          </cell>
          <cell r="KC9197">
            <v>20</v>
          </cell>
        </row>
        <row r="9198">
          <cell r="A9198" t="str">
            <v>M04324</v>
          </cell>
          <cell r="KA9198">
            <v>250</v>
          </cell>
          <cell r="KB9198">
            <v>12</v>
          </cell>
          <cell r="KC9198">
            <v>500</v>
          </cell>
        </row>
        <row r="9199">
          <cell r="A9199" t="str">
            <v>M04325</v>
          </cell>
          <cell r="KA9199">
            <v>250</v>
          </cell>
          <cell r="KB9199">
            <v>12</v>
          </cell>
          <cell r="KC9199">
            <v>500</v>
          </cell>
        </row>
        <row r="9200">
          <cell r="A9200" t="str">
            <v>M04326</v>
          </cell>
          <cell r="KA9200">
            <v>250</v>
          </cell>
          <cell r="KB9200">
            <v>12</v>
          </cell>
          <cell r="KC9200">
            <v>20</v>
          </cell>
        </row>
        <row r="9201">
          <cell r="A9201" t="str">
            <v>M04327</v>
          </cell>
          <cell r="KA9201">
            <v>100</v>
          </cell>
          <cell r="KB9201">
            <v>40</v>
          </cell>
          <cell r="KC9201">
            <v>24</v>
          </cell>
        </row>
        <row r="9202">
          <cell r="A9202" t="str">
            <v>M04328</v>
          </cell>
          <cell r="KA9202">
            <v>100</v>
          </cell>
          <cell r="KB9202">
            <v>30</v>
          </cell>
          <cell r="KC9202">
            <v>30</v>
          </cell>
        </row>
        <row r="9203">
          <cell r="A9203" t="str">
            <v>M04329</v>
          </cell>
          <cell r="KA9203">
            <v>250</v>
          </cell>
          <cell r="KB9203">
            <v>12</v>
          </cell>
          <cell r="KC9203">
            <v>20</v>
          </cell>
        </row>
        <row r="9204">
          <cell r="A9204" t="str">
            <v>M0433</v>
          </cell>
          <cell r="KA9204">
            <v>250</v>
          </cell>
          <cell r="KB9204">
            <v>12</v>
          </cell>
          <cell r="KC9204">
            <v>20</v>
          </cell>
        </row>
        <row r="9205">
          <cell r="A9205" t="str">
            <v>M04300</v>
          </cell>
          <cell r="KA9205">
            <v>1</v>
          </cell>
          <cell r="KB9205">
            <v>1000</v>
          </cell>
          <cell r="KC9205">
            <v>15</v>
          </cell>
        </row>
        <row r="9206">
          <cell r="A9206" t="str">
            <v>M04301</v>
          </cell>
          <cell r="KA9206">
            <v>50</v>
          </cell>
          <cell r="KB9206">
            <v>24</v>
          </cell>
          <cell r="KC9206">
            <v>24</v>
          </cell>
        </row>
        <row r="9207">
          <cell r="A9207" t="str">
            <v>M04302</v>
          </cell>
          <cell r="KA9207">
            <v>250</v>
          </cell>
          <cell r="KB9207">
            <v>12</v>
          </cell>
          <cell r="KC9207">
            <v>20</v>
          </cell>
        </row>
        <row r="9208">
          <cell r="A9208" t="str">
            <v>M04303</v>
          </cell>
          <cell r="KA9208">
            <v>250</v>
          </cell>
          <cell r="KB9208">
            <v>12</v>
          </cell>
          <cell r="KC9208">
            <v>20</v>
          </cell>
        </row>
        <row r="9209">
          <cell r="A9209" t="str">
            <v>M04304</v>
          </cell>
          <cell r="KA9209">
            <v>250</v>
          </cell>
          <cell r="KB9209">
            <v>12</v>
          </cell>
          <cell r="KC9209">
            <v>20</v>
          </cell>
        </row>
        <row r="9210">
          <cell r="A9210" t="str">
            <v>M04305</v>
          </cell>
          <cell r="KA9210">
            <v>250</v>
          </cell>
          <cell r="KB9210">
            <v>12</v>
          </cell>
          <cell r="KC9210">
            <v>20</v>
          </cell>
        </row>
        <row r="9211">
          <cell r="A9211" t="str">
            <v>M04306</v>
          </cell>
          <cell r="KA9211">
            <v>250</v>
          </cell>
          <cell r="KB9211">
            <v>12</v>
          </cell>
          <cell r="KC9211">
            <v>20</v>
          </cell>
        </row>
        <row r="9212">
          <cell r="A9212" t="str">
            <v>M04307</v>
          </cell>
          <cell r="KA9212">
            <v>250</v>
          </cell>
          <cell r="KB9212">
            <v>12</v>
          </cell>
          <cell r="KC9212">
            <v>20</v>
          </cell>
        </row>
        <row r="9213">
          <cell r="A9213" t="str">
            <v>M04308</v>
          </cell>
          <cell r="KA9213">
            <v>250</v>
          </cell>
          <cell r="KB9213">
            <v>12</v>
          </cell>
          <cell r="KC9213">
            <v>20</v>
          </cell>
        </row>
        <row r="9214">
          <cell r="A9214" t="str">
            <v>M04309</v>
          </cell>
          <cell r="KA9214">
            <v>200</v>
          </cell>
          <cell r="KB9214">
            <v>15</v>
          </cell>
          <cell r="KC9214">
            <v>16</v>
          </cell>
        </row>
        <row r="9215">
          <cell r="A9215" t="str">
            <v>M04310</v>
          </cell>
          <cell r="KA9215">
            <v>250</v>
          </cell>
          <cell r="KB9215">
            <v>12</v>
          </cell>
          <cell r="KC9215">
            <v>20</v>
          </cell>
        </row>
        <row r="9216">
          <cell r="A9216" t="str">
            <v>M04311</v>
          </cell>
          <cell r="KA9216">
            <v>250</v>
          </cell>
          <cell r="KB9216">
            <v>12</v>
          </cell>
          <cell r="KC9216">
            <v>20</v>
          </cell>
        </row>
        <row r="9217">
          <cell r="A9217" t="str">
            <v>M04312</v>
          </cell>
          <cell r="KA9217">
            <v>250</v>
          </cell>
          <cell r="KB9217">
            <v>12</v>
          </cell>
          <cell r="KC9217">
            <v>20</v>
          </cell>
        </row>
        <row r="9218">
          <cell r="A9218" t="str">
            <v>M04313</v>
          </cell>
          <cell r="KA9218">
            <v>50</v>
          </cell>
          <cell r="KB9218">
            <v>18</v>
          </cell>
          <cell r="KC9218">
            <v>24</v>
          </cell>
        </row>
        <row r="9219">
          <cell r="A9219" t="str">
            <v>M04314</v>
          </cell>
          <cell r="KA9219">
            <v>250</v>
          </cell>
          <cell r="KB9219">
            <v>12</v>
          </cell>
          <cell r="KC9219">
            <v>2400</v>
          </cell>
        </row>
        <row r="9220">
          <cell r="A9220" t="str">
            <v>M04315</v>
          </cell>
          <cell r="KA9220">
            <v>250</v>
          </cell>
          <cell r="KB9220">
            <v>12</v>
          </cell>
          <cell r="KC9220">
            <v>20</v>
          </cell>
        </row>
        <row r="9221">
          <cell r="A9221" t="str">
            <v>M04316</v>
          </cell>
          <cell r="KA9221">
            <v>250</v>
          </cell>
          <cell r="KB9221">
            <v>12</v>
          </cell>
          <cell r="KC9221">
            <v>20</v>
          </cell>
        </row>
        <row r="9222">
          <cell r="A9222" t="str">
            <v>M04317</v>
          </cell>
          <cell r="KA9222">
            <v>250</v>
          </cell>
          <cell r="KB9222">
            <v>12</v>
          </cell>
          <cell r="KC9222">
            <v>20</v>
          </cell>
        </row>
        <row r="9223">
          <cell r="A9223" t="str">
            <v>M04318</v>
          </cell>
          <cell r="KA9223">
            <v>250</v>
          </cell>
          <cell r="KB9223">
            <v>12</v>
          </cell>
          <cell r="KC9223">
            <v>20</v>
          </cell>
        </row>
        <row r="9224">
          <cell r="A9224" t="str">
            <v>M04319</v>
          </cell>
          <cell r="KA9224">
            <v>100</v>
          </cell>
          <cell r="KB9224">
            <v>30</v>
          </cell>
          <cell r="KC9224">
            <v>30</v>
          </cell>
        </row>
        <row r="9225">
          <cell r="A9225" t="str">
            <v>M04354</v>
          </cell>
          <cell r="KA9225">
            <v>200</v>
          </cell>
          <cell r="KB9225">
            <v>15</v>
          </cell>
          <cell r="KC9225">
            <v>20</v>
          </cell>
        </row>
        <row r="9226">
          <cell r="A9226" t="str">
            <v>M04355</v>
          </cell>
          <cell r="KA9226">
            <v>100</v>
          </cell>
          <cell r="KB9226">
            <v>30</v>
          </cell>
          <cell r="KC9226">
            <v>2000</v>
          </cell>
        </row>
        <row r="9227">
          <cell r="A9227" t="str">
            <v>M04356</v>
          </cell>
          <cell r="KA9227">
            <v>500</v>
          </cell>
          <cell r="KB9227">
            <v>24</v>
          </cell>
          <cell r="KC9227">
            <v>16</v>
          </cell>
        </row>
        <row r="9228">
          <cell r="A9228" t="str">
            <v>M04357</v>
          </cell>
          <cell r="KA9228">
            <v>1</v>
          </cell>
          <cell r="KB9228">
            <v>40</v>
          </cell>
          <cell r="KC9228">
            <v>20</v>
          </cell>
        </row>
        <row r="9229">
          <cell r="A9229" t="str">
            <v>M04358</v>
          </cell>
          <cell r="KA9229">
            <v>250</v>
          </cell>
          <cell r="KB9229">
            <v>12</v>
          </cell>
          <cell r="KC9229">
            <v>20</v>
          </cell>
        </row>
        <row r="9230">
          <cell r="A9230" t="str">
            <v>M04359</v>
          </cell>
          <cell r="KA9230">
            <v>50</v>
          </cell>
          <cell r="KB9230">
            <v>80</v>
          </cell>
          <cell r="KC9230">
            <v>28</v>
          </cell>
        </row>
        <row r="9231">
          <cell r="A9231" t="str">
            <v>M04366</v>
          </cell>
          <cell r="KA9231">
            <v>50</v>
          </cell>
          <cell r="KB9231">
            <v>60</v>
          </cell>
          <cell r="KC9231">
            <v>12</v>
          </cell>
        </row>
        <row r="9232">
          <cell r="A9232" t="str">
            <v>M04367</v>
          </cell>
          <cell r="KA9232">
            <v>250</v>
          </cell>
          <cell r="KB9232">
            <v>8</v>
          </cell>
          <cell r="KC9232">
            <v>15</v>
          </cell>
        </row>
        <row r="9233">
          <cell r="A9233" t="str">
            <v>M04368</v>
          </cell>
          <cell r="KA9233">
            <v>50</v>
          </cell>
          <cell r="KB9233">
            <v>24</v>
          </cell>
          <cell r="KC9233">
            <v>24</v>
          </cell>
        </row>
        <row r="9234">
          <cell r="A9234" t="str">
            <v>M04369</v>
          </cell>
          <cell r="KA9234">
            <v>250</v>
          </cell>
          <cell r="KB9234">
            <v>12</v>
          </cell>
          <cell r="KC9234">
            <v>20</v>
          </cell>
        </row>
        <row r="9235">
          <cell r="A9235" t="str">
            <v>M04344</v>
          </cell>
          <cell r="KA9235">
            <v>250</v>
          </cell>
          <cell r="KB9235">
            <v>12</v>
          </cell>
          <cell r="KC9235">
            <v>20</v>
          </cell>
        </row>
        <row r="9236">
          <cell r="A9236" t="str">
            <v>M04345</v>
          </cell>
          <cell r="KA9236">
            <v>250</v>
          </cell>
          <cell r="KB9236">
            <v>12</v>
          </cell>
          <cell r="KC9236">
            <v>20</v>
          </cell>
        </row>
        <row r="9237">
          <cell r="A9237" t="str">
            <v>M04346</v>
          </cell>
          <cell r="KA9237">
            <v>250</v>
          </cell>
          <cell r="KB9237">
            <v>12</v>
          </cell>
          <cell r="KC9237">
            <v>20</v>
          </cell>
        </row>
        <row r="9238">
          <cell r="A9238" t="str">
            <v>M04347</v>
          </cell>
          <cell r="KA9238">
            <v>250</v>
          </cell>
          <cell r="KB9238">
            <v>12</v>
          </cell>
          <cell r="KC9238">
            <v>20</v>
          </cell>
        </row>
        <row r="9239">
          <cell r="A9239" t="str">
            <v>M04348</v>
          </cell>
          <cell r="KA9239">
            <v>250</v>
          </cell>
          <cell r="KB9239">
            <v>12</v>
          </cell>
          <cell r="KC9239">
            <v>20</v>
          </cell>
        </row>
        <row r="9240">
          <cell r="A9240" t="str">
            <v>M04349</v>
          </cell>
          <cell r="KA9240">
            <v>100</v>
          </cell>
          <cell r="KB9240">
            <v>40</v>
          </cell>
          <cell r="KC9240">
            <v>24</v>
          </cell>
        </row>
        <row r="9241">
          <cell r="A9241" t="str">
            <v>M04350</v>
          </cell>
          <cell r="KA9241">
            <v>250</v>
          </cell>
          <cell r="KB9241">
            <v>12</v>
          </cell>
          <cell r="KC9241">
            <v>20</v>
          </cell>
        </row>
        <row r="9242">
          <cell r="A9242" t="str">
            <v>M04352</v>
          </cell>
          <cell r="KA9242">
            <v>250</v>
          </cell>
          <cell r="KB9242">
            <v>12</v>
          </cell>
          <cell r="KC9242">
            <v>20</v>
          </cell>
        </row>
        <row r="9243">
          <cell r="A9243" t="str">
            <v>M04276</v>
          </cell>
          <cell r="KA9243">
            <v>250</v>
          </cell>
          <cell r="KB9243">
            <v>12</v>
          </cell>
          <cell r="KC9243">
            <v>20</v>
          </cell>
        </row>
        <row r="9244">
          <cell r="A9244" t="str">
            <v>M04277</v>
          </cell>
          <cell r="KA9244">
            <v>250</v>
          </cell>
          <cell r="KB9244">
            <v>8</v>
          </cell>
          <cell r="KC9244">
            <v>15</v>
          </cell>
        </row>
        <row r="9245">
          <cell r="A9245" t="str">
            <v>M04052</v>
          </cell>
          <cell r="KA9245">
            <v>250</v>
          </cell>
          <cell r="KB9245">
            <v>12</v>
          </cell>
          <cell r="KC9245">
            <v>20</v>
          </cell>
        </row>
        <row r="9246">
          <cell r="A9246" t="str">
            <v>M04058</v>
          </cell>
          <cell r="KA9246">
            <v>250</v>
          </cell>
          <cell r="KB9246">
            <v>12</v>
          </cell>
          <cell r="KC9246">
            <v>160</v>
          </cell>
        </row>
        <row r="9247">
          <cell r="A9247" t="str">
            <v>M04059</v>
          </cell>
          <cell r="KA9247">
            <v>250</v>
          </cell>
          <cell r="KB9247">
            <v>8</v>
          </cell>
          <cell r="KC9247">
            <v>500</v>
          </cell>
        </row>
        <row r="9248">
          <cell r="A9248" t="str">
            <v>M04060</v>
          </cell>
          <cell r="KA9248">
            <v>50</v>
          </cell>
          <cell r="KB9248">
            <v>18</v>
          </cell>
          <cell r="KC9248">
            <v>500</v>
          </cell>
        </row>
        <row r="9249">
          <cell r="A9249" t="str">
            <v>M04061</v>
          </cell>
          <cell r="KA9249">
            <v>250</v>
          </cell>
          <cell r="KB9249">
            <v>12</v>
          </cell>
          <cell r="KC9249">
            <v>500</v>
          </cell>
        </row>
        <row r="9250">
          <cell r="A9250" t="str">
            <v>M04066</v>
          </cell>
          <cell r="KA9250">
            <v>250</v>
          </cell>
          <cell r="KB9250">
            <v>12</v>
          </cell>
          <cell r="KC9250">
            <v>20</v>
          </cell>
        </row>
        <row r="9251">
          <cell r="A9251" t="str">
            <v>M04067</v>
          </cell>
          <cell r="KA9251">
            <v>250</v>
          </cell>
          <cell r="KB9251">
            <v>20</v>
          </cell>
          <cell r="KC9251">
            <v>480</v>
          </cell>
        </row>
        <row r="9252">
          <cell r="A9252" t="str">
            <v>M04031</v>
          </cell>
          <cell r="KA9252">
            <v>250</v>
          </cell>
          <cell r="KB9252">
            <v>12</v>
          </cell>
          <cell r="KC9252">
            <v>3000</v>
          </cell>
        </row>
        <row r="9253">
          <cell r="A9253" t="str">
            <v>M04032</v>
          </cell>
          <cell r="KA9253">
            <v>250</v>
          </cell>
          <cell r="KB9253">
            <v>12</v>
          </cell>
          <cell r="KC9253">
            <v>20</v>
          </cell>
        </row>
        <row r="9254">
          <cell r="A9254" t="str">
            <v>M04033</v>
          </cell>
          <cell r="KA9254">
            <v>250</v>
          </cell>
          <cell r="KB9254">
            <v>12</v>
          </cell>
          <cell r="KC9254">
            <v>20</v>
          </cell>
        </row>
        <row r="9255">
          <cell r="A9255" t="str">
            <v>M04034</v>
          </cell>
          <cell r="KA9255">
            <v>250</v>
          </cell>
          <cell r="KB9255">
            <v>8</v>
          </cell>
          <cell r="KC9255">
            <v>15</v>
          </cell>
        </row>
        <row r="9256">
          <cell r="A9256" t="str">
            <v>M04035</v>
          </cell>
          <cell r="KA9256">
            <v>50</v>
          </cell>
          <cell r="KB9256">
            <v>24</v>
          </cell>
          <cell r="KC9256">
            <v>24</v>
          </cell>
        </row>
        <row r="9257">
          <cell r="A9257" t="str">
            <v>M04036</v>
          </cell>
          <cell r="KA9257">
            <v>250</v>
          </cell>
          <cell r="KB9257">
            <v>12</v>
          </cell>
          <cell r="KC9257">
            <v>20</v>
          </cell>
        </row>
        <row r="9258">
          <cell r="A9258" t="str">
            <v>M04037</v>
          </cell>
          <cell r="KA9258">
            <v>250</v>
          </cell>
          <cell r="KB9258">
            <v>12</v>
          </cell>
          <cell r="KC9258">
            <v>20</v>
          </cell>
        </row>
        <row r="9259">
          <cell r="A9259" t="str">
            <v>M04038</v>
          </cell>
          <cell r="KA9259">
            <v>250</v>
          </cell>
          <cell r="KB9259">
            <v>12</v>
          </cell>
          <cell r="KC9259">
            <v>20</v>
          </cell>
        </row>
        <row r="9260">
          <cell r="A9260" t="str">
            <v>M04039</v>
          </cell>
          <cell r="KA9260">
            <v>50</v>
          </cell>
          <cell r="KB9260">
            <v>40</v>
          </cell>
          <cell r="KC9260">
            <v>24</v>
          </cell>
        </row>
        <row r="9261">
          <cell r="A9261" t="str">
            <v>M04114</v>
          </cell>
          <cell r="KA9261">
            <v>50</v>
          </cell>
          <cell r="KB9261">
            <v>60</v>
          </cell>
          <cell r="KC9261">
            <v>100</v>
          </cell>
        </row>
        <row r="9262">
          <cell r="A9262" t="str">
            <v>M04115</v>
          </cell>
          <cell r="KA9262">
            <v>250</v>
          </cell>
          <cell r="KB9262">
            <v>12</v>
          </cell>
          <cell r="KC9262">
            <v>20</v>
          </cell>
        </row>
        <row r="9263">
          <cell r="A9263" t="str">
            <v>M04116</v>
          </cell>
          <cell r="KA9263">
            <v>100</v>
          </cell>
          <cell r="KB9263">
            <v>30</v>
          </cell>
          <cell r="KC9263">
            <v>30</v>
          </cell>
        </row>
        <row r="9264">
          <cell r="A9264" t="str">
            <v>M04117</v>
          </cell>
          <cell r="KA9264">
            <v>250</v>
          </cell>
          <cell r="KB9264">
            <v>12</v>
          </cell>
          <cell r="KC9264">
            <v>20</v>
          </cell>
        </row>
        <row r="9265">
          <cell r="A9265" t="str">
            <v>M04089</v>
          </cell>
          <cell r="KA9265">
            <v>250</v>
          </cell>
          <cell r="KB9265">
            <v>8</v>
          </cell>
          <cell r="KC9265">
            <v>15</v>
          </cell>
        </row>
        <row r="9266">
          <cell r="A9266" t="str">
            <v>M04090</v>
          </cell>
          <cell r="KA9266">
            <v>250</v>
          </cell>
          <cell r="KB9266">
            <v>12</v>
          </cell>
          <cell r="KC9266">
            <v>20</v>
          </cell>
        </row>
        <row r="9267">
          <cell r="A9267" t="str">
            <v>M04091</v>
          </cell>
          <cell r="KA9267">
            <v>50</v>
          </cell>
          <cell r="KB9267">
            <v>24</v>
          </cell>
          <cell r="KC9267">
            <v>1160</v>
          </cell>
        </row>
        <row r="9268">
          <cell r="A9268" t="str">
            <v>M04092</v>
          </cell>
          <cell r="KA9268">
            <v>250</v>
          </cell>
          <cell r="KB9268">
            <v>12</v>
          </cell>
          <cell r="KC9268">
            <v>1160</v>
          </cell>
        </row>
        <row r="9269">
          <cell r="A9269" t="str">
            <v>M04093</v>
          </cell>
          <cell r="KA9269">
            <v>250</v>
          </cell>
          <cell r="KB9269">
            <v>12</v>
          </cell>
          <cell r="KC9269">
            <v>20</v>
          </cell>
        </row>
        <row r="9270">
          <cell r="A9270" t="str">
            <v>M04094</v>
          </cell>
          <cell r="KA9270">
            <v>250</v>
          </cell>
          <cell r="KB9270">
            <v>12</v>
          </cell>
          <cell r="KC9270">
            <v>20</v>
          </cell>
        </row>
        <row r="9271">
          <cell r="A9271" t="str">
            <v>M04095</v>
          </cell>
          <cell r="KA9271">
            <v>250</v>
          </cell>
          <cell r="KB9271">
            <v>12</v>
          </cell>
          <cell r="KC9271">
            <v>140</v>
          </cell>
        </row>
        <row r="9272">
          <cell r="A9272" t="str">
            <v>M04073</v>
          </cell>
          <cell r="KA9272">
            <v>250</v>
          </cell>
          <cell r="KB9272">
            <v>12</v>
          </cell>
          <cell r="KC9272">
            <v>20</v>
          </cell>
        </row>
        <row r="9273">
          <cell r="A9273" t="str">
            <v>M04074</v>
          </cell>
          <cell r="KA9273">
            <v>250</v>
          </cell>
          <cell r="KB9273">
            <v>12</v>
          </cell>
          <cell r="KC9273">
            <v>20</v>
          </cell>
        </row>
        <row r="9274">
          <cell r="A9274" t="str">
            <v>M04075</v>
          </cell>
          <cell r="KA9274">
            <v>50</v>
          </cell>
          <cell r="KB9274">
            <v>18</v>
          </cell>
          <cell r="KC9274">
            <v>24</v>
          </cell>
        </row>
        <row r="9275">
          <cell r="A9275" t="str">
            <v>M04076</v>
          </cell>
          <cell r="KA9275">
            <v>250</v>
          </cell>
          <cell r="KB9275">
            <v>12</v>
          </cell>
          <cell r="KC9275">
            <v>20</v>
          </cell>
        </row>
        <row r="9276">
          <cell r="A9276" t="str">
            <v>M04077</v>
          </cell>
          <cell r="KA9276">
            <v>50</v>
          </cell>
          <cell r="KB9276">
            <v>60</v>
          </cell>
          <cell r="KC9276">
            <v>12</v>
          </cell>
        </row>
        <row r="9277">
          <cell r="A9277" t="str">
            <v>M04102</v>
          </cell>
          <cell r="KA9277">
            <v>250</v>
          </cell>
          <cell r="KB9277">
            <v>12</v>
          </cell>
          <cell r="KC9277">
            <v>20</v>
          </cell>
        </row>
        <row r="9278">
          <cell r="A9278" t="str">
            <v>M04129</v>
          </cell>
          <cell r="KA9278">
            <v>250</v>
          </cell>
          <cell r="KB9278">
            <v>12</v>
          </cell>
          <cell r="KC9278">
            <v>500</v>
          </cell>
        </row>
        <row r="9279">
          <cell r="A9279" t="str">
            <v>M04130</v>
          </cell>
          <cell r="KA9279">
            <v>250</v>
          </cell>
          <cell r="KB9279">
            <v>12</v>
          </cell>
          <cell r="KC9279">
            <v>20</v>
          </cell>
        </row>
        <row r="9280">
          <cell r="A9280" t="str">
            <v>M04134</v>
          </cell>
          <cell r="KA9280">
            <v>250</v>
          </cell>
          <cell r="KB9280">
            <v>12</v>
          </cell>
          <cell r="KC9280">
            <v>20</v>
          </cell>
        </row>
        <row r="9281">
          <cell r="A9281" t="str">
            <v>M04135</v>
          </cell>
          <cell r="KA9281">
            <v>200</v>
          </cell>
          <cell r="KB9281">
            <v>15</v>
          </cell>
          <cell r="KC9281">
            <v>20</v>
          </cell>
        </row>
        <row r="9282">
          <cell r="A9282" t="str">
            <v>M04136</v>
          </cell>
          <cell r="KA9282">
            <v>250</v>
          </cell>
          <cell r="KB9282">
            <v>8</v>
          </cell>
          <cell r="KC9282">
            <v>15</v>
          </cell>
        </row>
        <row r="9283">
          <cell r="A9283" t="str">
            <v>M04137</v>
          </cell>
          <cell r="KA9283">
            <v>250</v>
          </cell>
          <cell r="KB9283">
            <v>12</v>
          </cell>
          <cell r="KC9283">
            <v>20</v>
          </cell>
        </row>
        <row r="9284">
          <cell r="A9284" t="str">
            <v>M04138</v>
          </cell>
          <cell r="KA9284">
            <v>250</v>
          </cell>
          <cell r="KB9284">
            <v>12</v>
          </cell>
          <cell r="KC9284">
            <v>20</v>
          </cell>
        </row>
        <row r="9285">
          <cell r="A9285" t="str">
            <v>M04139</v>
          </cell>
          <cell r="KA9285">
            <v>50</v>
          </cell>
          <cell r="KB9285">
            <v>24</v>
          </cell>
          <cell r="KC9285">
            <v>24</v>
          </cell>
        </row>
        <row r="9286">
          <cell r="A9286" t="str">
            <v>M04140</v>
          </cell>
          <cell r="KA9286">
            <v>250</v>
          </cell>
          <cell r="KB9286">
            <v>20</v>
          </cell>
          <cell r="KC9286">
            <v>960</v>
          </cell>
        </row>
        <row r="9287">
          <cell r="A9287" t="str">
            <v>M04141</v>
          </cell>
          <cell r="KA9287">
            <v>50</v>
          </cell>
          <cell r="KB9287">
            <v>24</v>
          </cell>
          <cell r="KC9287">
            <v>1500</v>
          </cell>
        </row>
        <row r="9288">
          <cell r="A9288" t="str">
            <v>m04142</v>
          </cell>
          <cell r="KA9288">
            <v>250</v>
          </cell>
          <cell r="KB9288">
            <v>12</v>
          </cell>
          <cell r="KC9288">
            <v>2250</v>
          </cell>
        </row>
        <row r="9289">
          <cell r="A9289" t="str">
            <v>M04143</v>
          </cell>
          <cell r="KA9289">
            <v>250</v>
          </cell>
          <cell r="KB9289">
            <v>12</v>
          </cell>
          <cell r="KC9289">
            <v>320</v>
          </cell>
        </row>
        <row r="9290">
          <cell r="A9290" t="str">
            <v>M04144</v>
          </cell>
          <cell r="KA9290">
            <v>250</v>
          </cell>
          <cell r="KB9290">
            <v>12</v>
          </cell>
          <cell r="KC9290">
            <v>36</v>
          </cell>
        </row>
        <row r="9291">
          <cell r="A9291" t="str">
            <v>m04145</v>
          </cell>
          <cell r="KA9291">
            <v>250</v>
          </cell>
          <cell r="KB9291">
            <v>12</v>
          </cell>
          <cell r="KC9291">
            <v>24</v>
          </cell>
        </row>
        <row r="9292">
          <cell r="A9292" t="str">
            <v>m04152</v>
          </cell>
          <cell r="KA9292">
            <v>250</v>
          </cell>
          <cell r="KB9292">
            <v>12</v>
          </cell>
          <cell r="KC9292">
            <v>20</v>
          </cell>
        </row>
        <row r="9293">
          <cell r="A9293" t="str">
            <v>M04153</v>
          </cell>
          <cell r="KA9293">
            <v>200</v>
          </cell>
          <cell r="KB9293">
            <v>10</v>
          </cell>
          <cell r="KC9293">
            <v>540</v>
          </cell>
        </row>
        <row r="9294">
          <cell r="A9294" t="str">
            <v>M04154</v>
          </cell>
          <cell r="KA9294">
            <v>50</v>
          </cell>
          <cell r="KB9294">
            <v>24</v>
          </cell>
          <cell r="KC9294">
            <v>240</v>
          </cell>
        </row>
        <row r="9295">
          <cell r="A9295" t="str">
            <v>m04155</v>
          </cell>
          <cell r="KA9295">
            <v>200</v>
          </cell>
          <cell r="KB9295">
            <v>15</v>
          </cell>
          <cell r="KC9295">
            <v>110</v>
          </cell>
        </row>
        <row r="9296">
          <cell r="A9296" t="str">
            <v>m04156</v>
          </cell>
          <cell r="KA9296">
            <v>50</v>
          </cell>
          <cell r="KB9296">
            <v>60</v>
          </cell>
          <cell r="KC9296">
            <v>12</v>
          </cell>
        </row>
        <row r="9297">
          <cell r="A9297" t="str">
            <v>m04157</v>
          </cell>
          <cell r="KA9297">
            <v>250</v>
          </cell>
          <cell r="KB9297">
            <v>12</v>
          </cell>
          <cell r="KC9297">
            <v>20</v>
          </cell>
        </row>
        <row r="9298">
          <cell r="A9298" t="str">
            <v>m04158</v>
          </cell>
          <cell r="KA9298">
            <v>250</v>
          </cell>
          <cell r="KB9298">
            <v>12</v>
          </cell>
          <cell r="KC9298">
            <v>20</v>
          </cell>
        </row>
        <row r="9299">
          <cell r="A9299" t="str">
            <v>M04165</v>
          </cell>
          <cell r="KA9299">
            <v>50</v>
          </cell>
          <cell r="KB9299">
            <v>80</v>
          </cell>
          <cell r="KC9299">
            <v>24</v>
          </cell>
        </row>
        <row r="9300">
          <cell r="A9300" t="str">
            <v>M04166</v>
          </cell>
          <cell r="KA9300">
            <v>100</v>
          </cell>
          <cell r="KB9300">
            <v>30</v>
          </cell>
          <cell r="KC9300">
            <v>30</v>
          </cell>
        </row>
        <row r="9301">
          <cell r="A9301" t="str">
            <v>M04167</v>
          </cell>
          <cell r="KA9301">
            <v>250</v>
          </cell>
          <cell r="KB9301">
            <v>12</v>
          </cell>
          <cell r="KC9301">
            <v>20</v>
          </cell>
        </row>
        <row r="9302">
          <cell r="A9302" t="str">
            <v>M04168</v>
          </cell>
          <cell r="KA9302">
            <v>250</v>
          </cell>
          <cell r="KB9302">
            <v>12</v>
          </cell>
          <cell r="KC9302">
            <v>20</v>
          </cell>
        </row>
        <row r="9303">
          <cell r="A9303" t="str">
            <v>m04169</v>
          </cell>
          <cell r="KA9303">
            <v>250</v>
          </cell>
          <cell r="KB9303">
            <v>10</v>
          </cell>
          <cell r="KC9303">
            <v>15</v>
          </cell>
        </row>
        <row r="9304">
          <cell r="A9304" t="str">
            <v>M04170</v>
          </cell>
          <cell r="KA9304">
            <v>250</v>
          </cell>
          <cell r="KB9304">
            <v>6</v>
          </cell>
          <cell r="KC9304">
            <v>20</v>
          </cell>
        </row>
        <row r="9305">
          <cell r="A9305" t="str">
            <v>M04171</v>
          </cell>
          <cell r="KA9305">
            <v>250</v>
          </cell>
          <cell r="KB9305">
            <v>6</v>
          </cell>
          <cell r="KC9305">
            <v>20</v>
          </cell>
        </row>
        <row r="9306">
          <cell r="A9306" t="str">
            <v>M04172</v>
          </cell>
          <cell r="KA9306">
            <v>250</v>
          </cell>
          <cell r="KB9306">
            <v>12</v>
          </cell>
          <cell r="KC9306">
            <v>20</v>
          </cell>
        </row>
        <row r="9307">
          <cell r="A9307" t="str">
            <v>M04175</v>
          </cell>
          <cell r="KA9307">
            <v>1</v>
          </cell>
          <cell r="KB9307">
            <v>25</v>
          </cell>
          <cell r="KC9307">
            <v>44</v>
          </cell>
        </row>
        <row r="9308">
          <cell r="A9308" t="str">
            <v>M04176</v>
          </cell>
          <cell r="KA9308">
            <v>1</v>
          </cell>
          <cell r="KB9308">
            <v>1</v>
          </cell>
          <cell r="KC9308">
            <v>48</v>
          </cell>
        </row>
        <row r="9309">
          <cell r="A9309" t="str">
            <v>M04160</v>
          </cell>
          <cell r="KA9309">
            <v>250</v>
          </cell>
          <cell r="KB9309">
            <v>12</v>
          </cell>
          <cell r="KC9309">
            <v>20</v>
          </cell>
        </row>
        <row r="9310">
          <cell r="A9310" t="str">
            <v>M04161</v>
          </cell>
          <cell r="KA9310">
            <v>50</v>
          </cell>
          <cell r="KB9310">
            <v>24</v>
          </cell>
          <cell r="KC9310">
            <v>24</v>
          </cell>
        </row>
        <row r="9311">
          <cell r="A9311" t="str">
            <v>M04162</v>
          </cell>
          <cell r="KA9311">
            <v>50</v>
          </cell>
          <cell r="KB9311">
            <v>80</v>
          </cell>
          <cell r="KC9311">
            <v>24</v>
          </cell>
        </row>
        <row r="9312">
          <cell r="A9312" t="str">
            <v>M04163</v>
          </cell>
          <cell r="KA9312">
            <v>200</v>
          </cell>
          <cell r="KB9312">
            <v>15</v>
          </cell>
          <cell r="KC9312">
            <v>20</v>
          </cell>
        </row>
        <row r="9313">
          <cell r="A9313" t="str">
            <v>M04187</v>
          </cell>
          <cell r="KA9313">
            <v>250</v>
          </cell>
          <cell r="KB9313">
            <v>12</v>
          </cell>
          <cell r="KC9313">
            <v>20</v>
          </cell>
        </row>
        <row r="9314">
          <cell r="A9314" t="str">
            <v>M04179</v>
          </cell>
          <cell r="KA9314">
            <v>250</v>
          </cell>
          <cell r="KB9314">
            <v>12</v>
          </cell>
          <cell r="KC9314">
            <v>20</v>
          </cell>
        </row>
        <row r="9315">
          <cell r="A9315" t="str">
            <v>M04192</v>
          </cell>
          <cell r="KA9315">
            <v>1</v>
          </cell>
          <cell r="KB9315">
            <v>50</v>
          </cell>
          <cell r="KC9315">
            <v>78</v>
          </cell>
        </row>
        <row r="9316">
          <cell r="A9316" t="str">
            <v>M04193</v>
          </cell>
          <cell r="KA9316">
            <v>250</v>
          </cell>
          <cell r="KB9316">
            <v>12</v>
          </cell>
          <cell r="KC9316">
            <v>20</v>
          </cell>
        </row>
        <row r="9317">
          <cell r="A9317" t="str">
            <v>m04181</v>
          </cell>
          <cell r="KA9317">
            <v>250</v>
          </cell>
          <cell r="KB9317">
            <v>12</v>
          </cell>
          <cell r="KC9317">
            <v>20</v>
          </cell>
        </row>
        <row r="9318">
          <cell r="A9318" t="str">
            <v>m04182</v>
          </cell>
          <cell r="KA9318">
            <v>50</v>
          </cell>
          <cell r="KB9318">
            <v>18</v>
          </cell>
          <cell r="KC9318">
            <v>24</v>
          </cell>
        </row>
        <row r="9319">
          <cell r="A9319" t="str">
            <v>m04183</v>
          </cell>
          <cell r="KA9319">
            <v>50</v>
          </cell>
          <cell r="KB9319">
            <v>24</v>
          </cell>
          <cell r="KC9319">
            <v>24</v>
          </cell>
        </row>
        <row r="9320">
          <cell r="A9320" t="str">
            <v>m04184</v>
          </cell>
          <cell r="KA9320">
            <v>200</v>
          </cell>
          <cell r="KB9320">
            <v>15</v>
          </cell>
          <cell r="KC9320">
            <v>16</v>
          </cell>
        </row>
        <row r="9321">
          <cell r="A9321" t="str">
            <v>m04185</v>
          </cell>
          <cell r="KA9321">
            <v>250</v>
          </cell>
          <cell r="KB9321">
            <v>8</v>
          </cell>
          <cell r="KC9321">
            <v>15</v>
          </cell>
        </row>
        <row r="9322">
          <cell r="A9322" t="str">
            <v>M04086</v>
          </cell>
          <cell r="KA9322">
            <v>250</v>
          </cell>
          <cell r="KB9322">
            <v>8</v>
          </cell>
          <cell r="KC9322">
            <v>500</v>
          </cell>
        </row>
        <row r="9323">
          <cell r="A9323" t="str">
            <v>M04087</v>
          </cell>
          <cell r="KA9323">
            <v>250</v>
          </cell>
          <cell r="KB9323">
            <v>12</v>
          </cell>
          <cell r="KC9323">
            <v>220</v>
          </cell>
        </row>
        <row r="9324">
          <cell r="A9324" t="str">
            <v>M10129</v>
          </cell>
          <cell r="KA9324">
            <v>250</v>
          </cell>
          <cell r="KB9324">
            <v>12</v>
          </cell>
          <cell r="KC9324">
            <v>440</v>
          </cell>
        </row>
        <row r="9325">
          <cell r="A9325" t="str">
            <v>M10130</v>
          </cell>
          <cell r="KA9325">
            <v>250</v>
          </cell>
          <cell r="KB9325">
            <v>12</v>
          </cell>
          <cell r="KC9325">
            <v>440</v>
          </cell>
        </row>
        <row r="9326">
          <cell r="A9326" t="str">
            <v>M10131</v>
          </cell>
          <cell r="KA9326">
            <v>50</v>
          </cell>
          <cell r="KB9326">
            <v>80</v>
          </cell>
          <cell r="KC9326">
            <v>24</v>
          </cell>
        </row>
        <row r="9327">
          <cell r="A9327" t="str">
            <v>M10132</v>
          </cell>
          <cell r="KA9327">
            <v>250</v>
          </cell>
          <cell r="KB9327">
            <v>12</v>
          </cell>
          <cell r="KC9327">
            <v>36</v>
          </cell>
        </row>
        <row r="9328">
          <cell r="A9328" t="str">
            <v>M10133</v>
          </cell>
          <cell r="KA9328">
            <v>250</v>
          </cell>
          <cell r="KB9328">
            <v>12</v>
          </cell>
          <cell r="KC9328">
            <v>20</v>
          </cell>
        </row>
        <row r="9329">
          <cell r="A9329" t="str">
            <v>M10134</v>
          </cell>
          <cell r="KA9329">
            <v>250</v>
          </cell>
          <cell r="KB9329">
            <v>12</v>
          </cell>
          <cell r="KC9329">
            <v>20</v>
          </cell>
        </row>
        <row r="9330">
          <cell r="A9330" t="str">
            <v>M10135</v>
          </cell>
          <cell r="KA9330">
            <v>50</v>
          </cell>
          <cell r="KB9330">
            <v>18</v>
          </cell>
          <cell r="KC9330">
            <v>24</v>
          </cell>
        </row>
        <row r="9331">
          <cell r="A9331" t="str">
            <v>M10136</v>
          </cell>
          <cell r="KA9331">
            <v>250</v>
          </cell>
          <cell r="KB9331">
            <v>12</v>
          </cell>
          <cell r="KC9331">
            <v>20</v>
          </cell>
        </row>
        <row r="9332">
          <cell r="A9332" t="str">
            <v>M10137</v>
          </cell>
          <cell r="KA9332">
            <v>250</v>
          </cell>
          <cell r="KB9332">
            <v>12</v>
          </cell>
          <cell r="KC9332">
            <v>440</v>
          </cell>
        </row>
        <row r="9333">
          <cell r="A9333" t="str">
            <v>M10138</v>
          </cell>
          <cell r="KA9333">
            <v>3000</v>
          </cell>
          <cell r="KB9333">
            <v>12</v>
          </cell>
          <cell r="KC9333">
            <v>20</v>
          </cell>
        </row>
        <row r="9334">
          <cell r="A9334" t="str">
            <v>M10139</v>
          </cell>
          <cell r="KA9334">
            <v>3000</v>
          </cell>
          <cell r="KB9334">
            <v>12</v>
          </cell>
          <cell r="KC9334">
            <v>20</v>
          </cell>
        </row>
        <row r="9335">
          <cell r="A9335" t="str">
            <v>M10123</v>
          </cell>
          <cell r="KA9335">
            <v>200</v>
          </cell>
          <cell r="KB9335">
            <v>15</v>
          </cell>
          <cell r="KC9335">
            <v>20</v>
          </cell>
        </row>
        <row r="9336">
          <cell r="A9336" t="str">
            <v>M10063</v>
          </cell>
          <cell r="KA9336">
            <v>200</v>
          </cell>
          <cell r="KB9336">
            <v>15</v>
          </cell>
          <cell r="KC9336">
            <v>500</v>
          </cell>
        </row>
        <row r="9337">
          <cell r="A9337" t="str">
            <v>M10120</v>
          </cell>
          <cell r="KA9337">
            <v>100</v>
          </cell>
          <cell r="KB9337">
            <v>40</v>
          </cell>
          <cell r="KC9337">
            <v>820</v>
          </cell>
        </row>
        <row r="9338">
          <cell r="A9338" t="str">
            <v>M10121</v>
          </cell>
          <cell r="KA9338">
            <v>250</v>
          </cell>
          <cell r="KB9338">
            <v>12</v>
          </cell>
          <cell r="KC9338">
            <v>480</v>
          </cell>
        </row>
        <row r="9339">
          <cell r="A9339" t="str">
            <v>M10116</v>
          </cell>
          <cell r="KA9339">
            <v>100</v>
          </cell>
          <cell r="KB9339">
            <v>30</v>
          </cell>
          <cell r="KC9339">
            <v>440</v>
          </cell>
        </row>
        <row r="9340">
          <cell r="A9340" t="str">
            <v>M10087</v>
          </cell>
          <cell r="KA9340">
            <v>100</v>
          </cell>
          <cell r="KB9340">
            <v>40</v>
          </cell>
          <cell r="KC9340">
            <v>24</v>
          </cell>
        </row>
        <row r="9341">
          <cell r="A9341" t="str">
            <v>M10088</v>
          </cell>
          <cell r="KA9341">
            <v>250</v>
          </cell>
          <cell r="KB9341">
            <v>12</v>
          </cell>
          <cell r="KC9341">
            <v>20</v>
          </cell>
        </row>
        <row r="9342">
          <cell r="A9342" t="str">
            <v>M10103</v>
          </cell>
          <cell r="KA9342">
            <v>100</v>
          </cell>
          <cell r="KB9342">
            <v>40</v>
          </cell>
          <cell r="KC9342">
            <v>24</v>
          </cell>
        </row>
        <row r="9343">
          <cell r="A9343" t="str">
            <v>M10104</v>
          </cell>
          <cell r="KA9343">
            <v>250</v>
          </cell>
          <cell r="KB9343">
            <v>12</v>
          </cell>
          <cell r="KC9343">
            <v>20</v>
          </cell>
        </row>
        <row r="9344">
          <cell r="A9344" t="str">
            <v>M10105</v>
          </cell>
          <cell r="KA9344">
            <v>250</v>
          </cell>
          <cell r="KB9344">
            <v>12</v>
          </cell>
          <cell r="KC9344">
            <v>20</v>
          </cell>
        </row>
        <row r="9345">
          <cell r="A9345" t="str">
            <v>M10106</v>
          </cell>
          <cell r="KA9345">
            <v>250</v>
          </cell>
          <cell r="KB9345">
            <v>12</v>
          </cell>
          <cell r="KC9345">
            <v>20</v>
          </cell>
        </row>
        <row r="9346">
          <cell r="A9346" t="str">
            <v>M10107</v>
          </cell>
          <cell r="KA9346">
            <v>250</v>
          </cell>
          <cell r="KB9346">
            <v>12</v>
          </cell>
          <cell r="KC9346">
            <v>20</v>
          </cell>
        </row>
        <row r="9347">
          <cell r="A9347" t="str">
            <v>M10108</v>
          </cell>
          <cell r="KA9347">
            <v>250</v>
          </cell>
          <cell r="KB9347">
            <v>12</v>
          </cell>
          <cell r="KC9347">
            <v>20</v>
          </cell>
        </row>
        <row r="9348">
          <cell r="A9348" t="str">
            <v>M10109</v>
          </cell>
          <cell r="KA9348">
            <v>250</v>
          </cell>
          <cell r="KB9348">
            <v>12</v>
          </cell>
          <cell r="KC9348">
            <v>20</v>
          </cell>
        </row>
        <row r="9349">
          <cell r="A9349" t="str">
            <v>M10079</v>
          </cell>
          <cell r="KA9349">
            <v>250</v>
          </cell>
          <cell r="KB9349">
            <v>12</v>
          </cell>
          <cell r="KC9349">
            <v>20</v>
          </cell>
        </row>
        <row r="9350">
          <cell r="A9350" t="str">
            <v>M10080</v>
          </cell>
          <cell r="KA9350">
            <v>250</v>
          </cell>
          <cell r="KB9350">
            <v>12</v>
          </cell>
          <cell r="KC9350">
            <v>20</v>
          </cell>
        </row>
        <row r="9351">
          <cell r="A9351" t="str">
            <v>M10081</v>
          </cell>
          <cell r="KA9351">
            <v>250</v>
          </cell>
          <cell r="KB9351">
            <v>12</v>
          </cell>
          <cell r="KC9351">
            <v>20</v>
          </cell>
        </row>
        <row r="9352">
          <cell r="A9352" t="str">
            <v>M10074</v>
          </cell>
          <cell r="KA9352">
            <v>50</v>
          </cell>
          <cell r="KB9352">
            <v>18</v>
          </cell>
          <cell r="KC9352">
            <v>24</v>
          </cell>
        </row>
        <row r="9353">
          <cell r="A9353" t="str">
            <v>M10075</v>
          </cell>
          <cell r="KA9353">
            <v>100</v>
          </cell>
          <cell r="KB9353">
            <v>30</v>
          </cell>
          <cell r="KC9353">
            <v>30</v>
          </cell>
        </row>
        <row r="9354">
          <cell r="A9354" t="str">
            <v>M10076</v>
          </cell>
          <cell r="KA9354">
            <v>100</v>
          </cell>
          <cell r="KB9354">
            <v>40</v>
          </cell>
          <cell r="KC9354">
            <v>500</v>
          </cell>
        </row>
        <row r="9355">
          <cell r="A9355" t="str">
            <v>M10066</v>
          </cell>
          <cell r="KA9355">
            <v>250</v>
          </cell>
          <cell r="KB9355">
            <v>8</v>
          </cell>
          <cell r="KC9355">
            <v>15</v>
          </cell>
        </row>
        <row r="9356">
          <cell r="A9356" t="str">
            <v>M10067</v>
          </cell>
          <cell r="KA9356">
            <v>250</v>
          </cell>
          <cell r="KB9356">
            <v>12</v>
          </cell>
          <cell r="KC9356">
            <v>20</v>
          </cell>
        </row>
        <row r="9357">
          <cell r="A9357" t="str">
            <v>M10068</v>
          </cell>
          <cell r="KA9357">
            <v>250</v>
          </cell>
          <cell r="KB9357">
            <v>12</v>
          </cell>
          <cell r="KC9357">
            <v>20</v>
          </cell>
        </row>
        <row r="9358">
          <cell r="A9358" t="str">
            <v>M10069</v>
          </cell>
          <cell r="KA9358">
            <v>250</v>
          </cell>
          <cell r="KB9358">
            <v>12</v>
          </cell>
          <cell r="KC9358">
            <v>20</v>
          </cell>
        </row>
        <row r="9359">
          <cell r="A9359" t="str">
            <v>M10070</v>
          </cell>
          <cell r="KA9359">
            <v>250</v>
          </cell>
          <cell r="KB9359">
            <v>12</v>
          </cell>
          <cell r="KC9359">
            <v>20</v>
          </cell>
        </row>
        <row r="9360">
          <cell r="A9360" t="str">
            <v>M10058</v>
          </cell>
          <cell r="KA9360">
            <v>250</v>
          </cell>
          <cell r="KB9360">
            <v>12</v>
          </cell>
          <cell r="KC9360">
            <v>500</v>
          </cell>
        </row>
        <row r="9361">
          <cell r="A9361" t="str">
            <v>M10059</v>
          </cell>
          <cell r="KA9361">
            <v>50</v>
          </cell>
          <cell r="KB9361">
            <v>32</v>
          </cell>
          <cell r="KC9361">
            <v>2000</v>
          </cell>
        </row>
        <row r="9362">
          <cell r="A9362" t="str">
            <v>M10053</v>
          </cell>
          <cell r="KA9362">
            <v>250</v>
          </cell>
          <cell r="KB9362">
            <v>12</v>
          </cell>
          <cell r="KC9362">
            <v>20</v>
          </cell>
        </row>
        <row r="9363">
          <cell r="A9363" t="str">
            <v>M10054</v>
          </cell>
          <cell r="KA9363">
            <v>250</v>
          </cell>
          <cell r="KB9363">
            <v>12</v>
          </cell>
          <cell r="KC9363">
            <v>20</v>
          </cell>
        </row>
        <row r="9364">
          <cell r="A9364" t="str">
            <v>M10055</v>
          </cell>
          <cell r="KA9364">
            <v>250</v>
          </cell>
          <cell r="KB9364">
            <v>12</v>
          </cell>
          <cell r="KC9364">
            <v>20</v>
          </cell>
        </row>
        <row r="9365">
          <cell r="A9365" t="str">
            <v>M10056</v>
          </cell>
          <cell r="KA9365">
            <v>250</v>
          </cell>
          <cell r="KB9365">
            <v>12</v>
          </cell>
          <cell r="KC9365">
            <v>430</v>
          </cell>
        </row>
        <row r="9366">
          <cell r="A9366" t="str">
            <v>M10006</v>
          </cell>
          <cell r="KA9366">
            <v>250</v>
          </cell>
          <cell r="KB9366">
            <v>12</v>
          </cell>
          <cell r="KC9366">
            <v>500</v>
          </cell>
        </row>
        <row r="9367">
          <cell r="A9367" t="str">
            <v>M100060</v>
          </cell>
          <cell r="KA9367">
            <v>250</v>
          </cell>
          <cell r="KB9367">
            <v>12</v>
          </cell>
          <cell r="KC9367">
            <v>20</v>
          </cell>
        </row>
        <row r="9368">
          <cell r="A9368" t="str">
            <v>M10007</v>
          </cell>
          <cell r="KA9368">
            <v>250</v>
          </cell>
          <cell r="KB9368">
            <v>12</v>
          </cell>
          <cell r="KC9368">
            <v>500</v>
          </cell>
        </row>
        <row r="9369">
          <cell r="A9369" t="str">
            <v>M10031</v>
          </cell>
          <cell r="KA9369">
            <v>250</v>
          </cell>
          <cell r="KB9369">
            <v>12</v>
          </cell>
          <cell r="KC9369">
            <v>20</v>
          </cell>
        </row>
        <row r="9370">
          <cell r="A9370" t="str">
            <v>M10032</v>
          </cell>
          <cell r="KA9370">
            <v>250</v>
          </cell>
          <cell r="KB9370">
            <v>12</v>
          </cell>
          <cell r="KC9370">
            <v>20</v>
          </cell>
        </row>
        <row r="9371">
          <cell r="A9371" t="str">
            <v>M10025</v>
          </cell>
          <cell r="KA9371">
            <v>250</v>
          </cell>
          <cell r="KB9371">
            <v>12</v>
          </cell>
          <cell r="KC9371">
            <v>20</v>
          </cell>
        </row>
        <row r="9372">
          <cell r="A9372" t="str">
            <v>M10026</v>
          </cell>
          <cell r="KA9372">
            <v>50</v>
          </cell>
          <cell r="KB9372">
            <v>60</v>
          </cell>
          <cell r="KC9372">
            <v>12</v>
          </cell>
        </row>
        <row r="9373">
          <cell r="A9373" t="str">
            <v>M10027</v>
          </cell>
          <cell r="KA9373">
            <v>250</v>
          </cell>
          <cell r="KB9373">
            <v>12</v>
          </cell>
          <cell r="KC9373">
            <v>20</v>
          </cell>
        </row>
        <row r="9374">
          <cell r="A9374" t="str">
            <v>M10028</v>
          </cell>
          <cell r="KA9374">
            <v>250</v>
          </cell>
          <cell r="KB9374">
            <v>12</v>
          </cell>
          <cell r="KC9374">
            <v>20</v>
          </cell>
        </row>
        <row r="9375">
          <cell r="A9375" t="str">
            <v>M10022</v>
          </cell>
          <cell r="KA9375">
            <v>250</v>
          </cell>
          <cell r="KB9375">
            <v>12</v>
          </cell>
          <cell r="KC9375">
            <v>5000</v>
          </cell>
        </row>
        <row r="9376">
          <cell r="A9376" t="str">
            <v>m10002</v>
          </cell>
          <cell r="KA9376">
            <v>250</v>
          </cell>
          <cell r="KB9376">
            <v>12</v>
          </cell>
          <cell r="KC9376">
            <v>20</v>
          </cell>
        </row>
        <row r="9377">
          <cell r="A9377" t="str">
            <v>m10003</v>
          </cell>
          <cell r="KA9377">
            <v>250</v>
          </cell>
          <cell r="KB9377">
            <v>12</v>
          </cell>
          <cell r="KC9377">
            <v>20</v>
          </cell>
        </row>
        <row r="9378">
          <cell r="A9378" t="str">
            <v>M05609</v>
          </cell>
          <cell r="KA9378">
            <v>250</v>
          </cell>
          <cell r="KB9378">
            <v>12</v>
          </cell>
          <cell r="KC9378">
            <v>20</v>
          </cell>
        </row>
        <row r="9379">
          <cell r="A9379" t="str">
            <v>M05610</v>
          </cell>
          <cell r="KA9379">
            <v>250</v>
          </cell>
          <cell r="KB9379">
            <v>12</v>
          </cell>
          <cell r="KC9379">
            <v>20</v>
          </cell>
        </row>
        <row r="9380">
          <cell r="A9380" t="str">
            <v>M05611</v>
          </cell>
          <cell r="KA9380">
            <v>250</v>
          </cell>
          <cell r="KB9380">
            <v>12</v>
          </cell>
          <cell r="KC9380">
            <v>85</v>
          </cell>
        </row>
        <row r="9381">
          <cell r="A9381" t="str">
            <v>M05612</v>
          </cell>
          <cell r="KA9381">
            <v>250</v>
          </cell>
          <cell r="KB9381">
            <v>12</v>
          </cell>
          <cell r="KC9381">
            <v>20</v>
          </cell>
        </row>
        <row r="9382">
          <cell r="A9382" t="str">
            <v>M05613</v>
          </cell>
          <cell r="KA9382">
            <v>250</v>
          </cell>
          <cell r="KB9382">
            <v>12</v>
          </cell>
          <cell r="KC9382">
            <v>20</v>
          </cell>
        </row>
        <row r="9383">
          <cell r="A9383" t="str">
            <v>M05614</v>
          </cell>
          <cell r="KA9383">
            <v>250</v>
          </cell>
          <cell r="KB9383">
            <v>12</v>
          </cell>
          <cell r="KC9383">
            <v>20</v>
          </cell>
        </row>
        <row r="9384">
          <cell r="A9384" t="str">
            <v>M05615</v>
          </cell>
          <cell r="KA9384">
            <v>250</v>
          </cell>
          <cell r="KB9384">
            <v>12</v>
          </cell>
          <cell r="KC9384">
            <v>20</v>
          </cell>
        </row>
        <row r="9385">
          <cell r="A9385" t="str">
            <v>M05616</v>
          </cell>
          <cell r="KA9385">
            <v>250</v>
          </cell>
          <cell r="KB9385">
            <v>12</v>
          </cell>
          <cell r="KC9385">
            <v>440</v>
          </cell>
        </row>
        <row r="9386">
          <cell r="A9386" t="str">
            <v>M05617</v>
          </cell>
          <cell r="KA9386">
            <v>250</v>
          </cell>
          <cell r="KB9386">
            <v>12</v>
          </cell>
          <cell r="KC9386">
            <v>20</v>
          </cell>
        </row>
        <row r="9387">
          <cell r="A9387" t="str">
            <v>M05553</v>
          </cell>
          <cell r="KA9387">
            <v>250</v>
          </cell>
          <cell r="KB9387">
            <v>12</v>
          </cell>
          <cell r="KC9387">
            <v>20</v>
          </cell>
        </row>
        <row r="9388">
          <cell r="A9388" t="str">
            <v>M05554</v>
          </cell>
          <cell r="KA9388">
            <v>250</v>
          </cell>
          <cell r="KB9388">
            <v>12</v>
          </cell>
          <cell r="KC9388">
            <v>20</v>
          </cell>
        </row>
        <row r="9389">
          <cell r="A9389" t="str">
            <v>M05545</v>
          </cell>
          <cell r="KA9389">
            <v>250</v>
          </cell>
          <cell r="KB9389">
            <v>12</v>
          </cell>
          <cell r="KC9389">
            <v>85</v>
          </cell>
        </row>
        <row r="9390">
          <cell r="A9390" t="str">
            <v>M05546</v>
          </cell>
          <cell r="KA9390">
            <v>250</v>
          </cell>
          <cell r="KB9390">
            <v>12</v>
          </cell>
          <cell r="KC9390">
            <v>500</v>
          </cell>
        </row>
        <row r="9391">
          <cell r="A9391" t="str">
            <v>M05547</v>
          </cell>
          <cell r="KA9391">
            <v>250</v>
          </cell>
          <cell r="KB9391">
            <v>12</v>
          </cell>
          <cell r="KC9391">
            <v>20</v>
          </cell>
        </row>
        <row r="9392">
          <cell r="A9392" t="str">
            <v>M05548</v>
          </cell>
          <cell r="KA9392">
            <v>250</v>
          </cell>
          <cell r="KB9392">
            <v>12</v>
          </cell>
          <cell r="KC9392">
            <v>500</v>
          </cell>
        </row>
        <row r="9393">
          <cell r="A9393" t="str">
            <v>M05549</v>
          </cell>
          <cell r="KA9393">
            <v>250</v>
          </cell>
          <cell r="KB9393">
            <v>12</v>
          </cell>
          <cell r="KC9393">
            <v>20</v>
          </cell>
        </row>
        <row r="9394">
          <cell r="A9394" t="str">
            <v>M05550</v>
          </cell>
          <cell r="KA9394">
            <v>250</v>
          </cell>
          <cell r="KB9394">
            <v>12</v>
          </cell>
          <cell r="KC9394">
            <v>20</v>
          </cell>
        </row>
        <row r="9395">
          <cell r="A9395" t="str">
            <v>M05543</v>
          </cell>
          <cell r="KA9395">
            <v>250</v>
          </cell>
          <cell r="KB9395">
            <v>12</v>
          </cell>
          <cell r="KC9395">
            <v>20</v>
          </cell>
        </row>
        <row r="9396">
          <cell r="A9396" t="str">
            <v>M05440</v>
          </cell>
          <cell r="KA9396">
            <v>50</v>
          </cell>
          <cell r="KB9396">
            <v>24</v>
          </cell>
          <cell r="KC9396">
            <v>24</v>
          </cell>
        </row>
        <row r="9397">
          <cell r="A9397" t="str">
            <v>M05441</v>
          </cell>
          <cell r="KA9397">
            <v>250</v>
          </cell>
          <cell r="KB9397">
            <v>12</v>
          </cell>
          <cell r="KC9397">
            <v>20</v>
          </cell>
        </row>
        <row r="9398">
          <cell r="A9398" t="str">
            <v>M05442</v>
          </cell>
          <cell r="KA9398">
            <v>250</v>
          </cell>
          <cell r="KB9398">
            <v>12</v>
          </cell>
          <cell r="KC9398">
            <v>20</v>
          </cell>
        </row>
        <row r="9399">
          <cell r="A9399" t="str">
            <v>M05443</v>
          </cell>
          <cell r="KA9399">
            <v>250</v>
          </cell>
          <cell r="KB9399">
            <v>12</v>
          </cell>
          <cell r="KC9399">
            <v>20</v>
          </cell>
        </row>
        <row r="9400">
          <cell r="A9400" t="str">
            <v>M0553</v>
          </cell>
          <cell r="KA9400">
            <v>250</v>
          </cell>
          <cell r="KB9400">
            <v>12</v>
          </cell>
          <cell r="KC9400">
            <v>20</v>
          </cell>
        </row>
        <row r="9401">
          <cell r="A9401" t="str">
            <v>M05430</v>
          </cell>
          <cell r="KA9401">
            <v>250</v>
          </cell>
          <cell r="KB9401">
            <v>12</v>
          </cell>
          <cell r="KC9401">
            <v>20</v>
          </cell>
        </row>
        <row r="9402">
          <cell r="A9402" t="str">
            <v>M05431</v>
          </cell>
          <cell r="KA9402">
            <v>250</v>
          </cell>
          <cell r="KB9402">
            <v>8</v>
          </cell>
          <cell r="KC9402">
            <v>15</v>
          </cell>
        </row>
        <row r="9403">
          <cell r="A9403" t="str">
            <v>M05432</v>
          </cell>
          <cell r="KA9403">
            <v>50</v>
          </cell>
          <cell r="KB9403">
            <v>60</v>
          </cell>
          <cell r="KC9403">
            <v>12</v>
          </cell>
        </row>
        <row r="9404">
          <cell r="A9404" t="str">
            <v>M05433</v>
          </cell>
          <cell r="KA9404">
            <v>250</v>
          </cell>
          <cell r="KB9404">
            <v>12</v>
          </cell>
          <cell r="KC9404">
            <v>20</v>
          </cell>
        </row>
        <row r="9405">
          <cell r="A9405" t="str">
            <v>M05434</v>
          </cell>
          <cell r="KA9405">
            <v>250</v>
          </cell>
          <cell r="KB9405">
            <v>12</v>
          </cell>
          <cell r="KC9405">
            <v>20</v>
          </cell>
        </row>
        <row r="9406">
          <cell r="A9406" t="str">
            <v>M05435</v>
          </cell>
          <cell r="KA9406">
            <v>250</v>
          </cell>
          <cell r="KB9406">
            <v>12</v>
          </cell>
          <cell r="KC9406">
            <v>20</v>
          </cell>
        </row>
        <row r="9407">
          <cell r="A9407" t="str">
            <v>M05436</v>
          </cell>
          <cell r="KA9407">
            <v>50</v>
          </cell>
          <cell r="KB9407">
            <v>24</v>
          </cell>
          <cell r="KC9407">
            <v>24</v>
          </cell>
        </row>
        <row r="9408">
          <cell r="A9408" t="str">
            <v>M05437</v>
          </cell>
          <cell r="KA9408">
            <v>50</v>
          </cell>
          <cell r="KB9408">
            <v>18</v>
          </cell>
          <cell r="KC9408">
            <v>24</v>
          </cell>
        </row>
        <row r="9409">
          <cell r="A9409" t="str">
            <v>M05438</v>
          </cell>
          <cell r="KA9409">
            <v>250</v>
          </cell>
          <cell r="KB9409">
            <v>12</v>
          </cell>
          <cell r="KC9409">
            <v>330</v>
          </cell>
        </row>
        <row r="9410">
          <cell r="A9410" t="str">
            <v>M05399</v>
          </cell>
          <cell r="KA9410">
            <v>250</v>
          </cell>
          <cell r="KB9410">
            <v>12</v>
          </cell>
          <cell r="KC9410">
            <v>360</v>
          </cell>
        </row>
        <row r="9411">
          <cell r="A9411" t="str">
            <v>M05578</v>
          </cell>
          <cell r="KA9411">
            <v>250</v>
          </cell>
          <cell r="KB9411">
            <v>12</v>
          </cell>
          <cell r="KC9411">
            <v>400</v>
          </cell>
        </row>
        <row r="9412">
          <cell r="A9412" t="str">
            <v>M05579</v>
          </cell>
          <cell r="KA9412">
            <v>250</v>
          </cell>
          <cell r="KB9412">
            <v>12</v>
          </cell>
          <cell r="KC9412">
            <v>440</v>
          </cell>
        </row>
        <row r="9413">
          <cell r="A9413" t="str">
            <v>M05580</v>
          </cell>
          <cell r="KA9413">
            <v>250</v>
          </cell>
          <cell r="KB9413">
            <v>12</v>
          </cell>
          <cell r="KC9413">
            <v>20</v>
          </cell>
        </row>
        <row r="9414">
          <cell r="A9414" t="str">
            <v>M05581</v>
          </cell>
          <cell r="KA9414">
            <v>50</v>
          </cell>
          <cell r="KB9414">
            <v>3</v>
          </cell>
          <cell r="KC9414">
            <v>24</v>
          </cell>
        </row>
        <row r="9415">
          <cell r="A9415" t="str">
            <v>M05582</v>
          </cell>
          <cell r="KA9415">
            <v>250</v>
          </cell>
          <cell r="KB9415">
            <v>12</v>
          </cell>
          <cell r="KC9415">
            <v>20</v>
          </cell>
        </row>
        <row r="9416">
          <cell r="A9416" t="str">
            <v>M05583</v>
          </cell>
          <cell r="KA9416">
            <v>100</v>
          </cell>
          <cell r="KB9416">
            <v>20</v>
          </cell>
          <cell r="KC9416">
            <v>16</v>
          </cell>
        </row>
        <row r="9417">
          <cell r="A9417" t="str">
            <v>M05584</v>
          </cell>
          <cell r="KA9417">
            <v>250</v>
          </cell>
          <cell r="KB9417">
            <v>12</v>
          </cell>
          <cell r="KC9417">
            <v>20</v>
          </cell>
        </row>
        <row r="9418">
          <cell r="A9418" t="str">
            <v>M05585</v>
          </cell>
          <cell r="KA9418">
            <v>250</v>
          </cell>
          <cell r="KB9418">
            <v>12</v>
          </cell>
          <cell r="KC9418">
            <v>20</v>
          </cell>
        </row>
        <row r="9419">
          <cell r="A9419" t="str">
            <v>M05586</v>
          </cell>
          <cell r="KA9419">
            <v>250</v>
          </cell>
          <cell r="KB9419">
            <v>12</v>
          </cell>
          <cell r="KC9419">
            <v>20</v>
          </cell>
        </row>
        <row r="9420">
          <cell r="A9420" t="str">
            <v>M05591</v>
          </cell>
          <cell r="KA9420">
            <v>250</v>
          </cell>
          <cell r="KB9420">
            <v>12</v>
          </cell>
          <cell r="KC9420">
            <v>20</v>
          </cell>
        </row>
        <row r="9421">
          <cell r="A9421" t="str">
            <v>M05592</v>
          </cell>
          <cell r="KA9421">
            <v>250</v>
          </cell>
          <cell r="KB9421">
            <v>12</v>
          </cell>
          <cell r="KC9421">
            <v>20</v>
          </cell>
        </row>
        <row r="9422">
          <cell r="A9422" t="str">
            <v>M05593</v>
          </cell>
          <cell r="KA9422">
            <v>100</v>
          </cell>
          <cell r="KB9422">
            <v>30</v>
          </cell>
          <cell r="KC9422">
            <v>30</v>
          </cell>
        </row>
        <row r="9423">
          <cell r="A9423" t="str">
            <v>M05594</v>
          </cell>
          <cell r="KA9423">
            <v>250</v>
          </cell>
          <cell r="KB9423">
            <v>40</v>
          </cell>
          <cell r="KC9423">
            <v>16</v>
          </cell>
        </row>
        <row r="9424">
          <cell r="A9424" t="str">
            <v>M05595</v>
          </cell>
          <cell r="KA9424">
            <v>100</v>
          </cell>
          <cell r="KB9424">
            <v>30</v>
          </cell>
          <cell r="KC9424">
            <v>30</v>
          </cell>
        </row>
        <row r="9425">
          <cell r="A9425" t="str">
            <v>M05596</v>
          </cell>
          <cell r="KA9425">
            <v>250</v>
          </cell>
          <cell r="KB9425">
            <v>12</v>
          </cell>
          <cell r="KC9425">
            <v>20</v>
          </cell>
        </row>
        <row r="9426">
          <cell r="A9426" t="str">
            <v>M05597</v>
          </cell>
          <cell r="KA9426">
            <v>250</v>
          </cell>
          <cell r="KB9426">
            <v>12</v>
          </cell>
          <cell r="KC9426">
            <v>20</v>
          </cell>
        </row>
        <row r="9427">
          <cell r="A9427" t="str">
            <v>M05598</v>
          </cell>
          <cell r="KA9427">
            <v>250</v>
          </cell>
          <cell r="KB9427">
            <v>8</v>
          </cell>
          <cell r="KC9427">
            <v>15</v>
          </cell>
        </row>
        <row r="9428">
          <cell r="A9428" t="str">
            <v>M05599</v>
          </cell>
          <cell r="KA9428">
            <v>50</v>
          </cell>
          <cell r="KB9428">
            <v>24</v>
          </cell>
          <cell r="KC9428">
            <v>24</v>
          </cell>
        </row>
        <row r="9429">
          <cell r="A9429" t="str">
            <v>M05600</v>
          </cell>
          <cell r="KA9429">
            <v>250</v>
          </cell>
          <cell r="KB9429">
            <v>12</v>
          </cell>
          <cell r="KC9429">
            <v>20</v>
          </cell>
        </row>
        <row r="9430">
          <cell r="A9430" t="str">
            <v>M05601</v>
          </cell>
          <cell r="KA9430">
            <v>250</v>
          </cell>
          <cell r="KB9430">
            <v>12</v>
          </cell>
          <cell r="KC9430">
            <v>20</v>
          </cell>
        </row>
        <row r="9431">
          <cell r="A9431" t="str">
            <v>M05602</v>
          </cell>
          <cell r="KA9431">
            <v>250</v>
          </cell>
          <cell r="KB9431">
            <v>8</v>
          </cell>
          <cell r="KC9431">
            <v>15</v>
          </cell>
        </row>
        <row r="9432">
          <cell r="A9432" t="str">
            <v>M05603</v>
          </cell>
          <cell r="KA9432">
            <v>50</v>
          </cell>
          <cell r="KB9432">
            <v>80</v>
          </cell>
          <cell r="KC9432">
            <v>24</v>
          </cell>
        </row>
        <row r="9433">
          <cell r="A9433" t="str">
            <v>M05604</v>
          </cell>
          <cell r="KA9433">
            <v>250</v>
          </cell>
          <cell r="KB9433">
            <v>12</v>
          </cell>
          <cell r="KC9433">
            <v>20</v>
          </cell>
        </row>
        <row r="9434">
          <cell r="A9434" t="str">
            <v>M05605</v>
          </cell>
          <cell r="KA9434">
            <v>250</v>
          </cell>
          <cell r="KB9434">
            <v>12</v>
          </cell>
          <cell r="KC9434">
            <v>20</v>
          </cell>
        </row>
        <row r="9435">
          <cell r="A9435" t="str">
            <v>M05606</v>
          </cell>
          <cell r="KA9435">
            <v>50</v>
          </cell>
          <cell r="KB9435">
            <v>24</v>
          </cell>
          <cell r="KC9435">
            <v>24</v>
          </cell>
        </row>
        <row r="9436">
          <cell r="A9436" t="str">
            <v>M05374</v>
          </cell>
          <cell r="KA9436">
            <v>250</v>
          </cell>
          <cell r="KB9436">
            <v>12</v>
          </cell>
          <cell r="KC9436">
            <v>20</v>
          </cell>
        </row>
        <row r="9437">
          <cell r="A9437" t="str">
            <v>M05375</v>
          </cell>
          <cell r="KA9437">
            <v>250</v>
          </cell>
          <cell r="KB9437">
            <v>12</v>
          </cell>
          <cell r="KC9437">
            <v>20</v>
          </cell>
        </row>
        <row r="9438">
          <cell r="A9438" t="str">
            <v>M05376</v>
          </cell>
          <cell r="KA9438">
            <v>50</v>
          </cell>
          <cell r="KB9438">
            <v>18</v>
          </cell>
          <cell r="KC9438">
            <v>24</v>
          </cell>
        </row>
        <row r="9439">
          <cell r="A9439" t="str">
            <v>M05377</v>
          </cell>
          <cell r="KA9439">
            <v>250</v>
          </cell>
          <cell r="KB9439">
            <v>8</v>
          </cell>
          <cell r="KC9439">
            <v>15</v>
          </cell>
        </row>
        <row r="9440">
          <cell r="A9440" t="str">
            <v>M05378</v>
          </cell>
          <cell r="KA9440">
            <v>250</v>
          </cell>
          <cell r="KB9440">
            <v>8</v>
          </cell>
          <cell r="KC9440">
            <v>2250</v>
          </cell>
        </row>
        <row r="9441">
          <cell r="A9441" t="str">
            <v>M05379</v>
          </cell>
          <cell r="KA9441">
            <v>250</v>
          </cell>
          <cell r="KB9441">
            <v>12</v>
          </cell>
          <cell r="KC9441">
            <v>2250</v>
          </cell>
        </row>
        <row r="9442">
          <cell r="A9442" t="str">
            <v>M05380</v>
          </cell>
          <cell r="KA9442">
            <v>250</v>
          </cell>
          <cell r="KB9442">
            <v>12</v>
          </cell>
          <cell r="KC9442">
            <v>3000</v>
          </cell>
        </row>
        <row r="9443">
          <cell r="A9443" t="str">
            <v>M05381</v>
          </cell>
          <cell r="KA9443">
            <v>250</v>
          </cell>
          <cell r="KB9443">
            <v>12</v>
          </cell>
          <cell r="KC9443">
            <v>140</v>
          </cell>
        </row>
        <row r="9444">
          <cell r="A9444" t="str">
            <v>M05382</v>
          </cell>
          <cell r="KA9444">
            <v>250</v>
          </cell>
          <cell r="KB9444">
            <v>12</v>
          </cell>
          <cell r="KC9444">
            <v>20</v>
          </cell>
        </row>
        <row r="9445">
          <cell r="A9445" t="str">
            <v>M05383</v>
          </cell>
          <cell r="KA9445">
            <v>100</v>
          </cell>
          <cell r="KB9445">
            <v>40</v>
          </cell>
          <cell r="KC9445">
            <v>24</v>
          </cell>
        </row>
        <row r="9446">
          <cell r="A9446" t="str">
            <v>M05384</v>
          </cell>
          <cell r="KA9446">
            <v>100</v>
          </cell>
          <cell r="KB9446">
            <v>40</v>
          </cell>
          <cell r="KC9446">
            <v>24</v>
          </cell>
        </row>
        <row r="9447">
          <cell r="A9447" t="str">
            <v>M05385</v>
          </cell>
          <cell r="KA9447">
            <v>250</v>
          </cell>
          <cell r="KB9447">
            <v>8</v>
          </cell>
          <cell r="KC9447">
            <v>15</v>
          </cell>
        </row>
        <row r="9448">
          <cell r="A9448" t="str">
            <v>M05386</v>
          </cell>
          <cell r="KA9448">
            <v>250</v>
          </cell>
          <cell r="KB9448">
            <v>12</v>
          </cell>
          <cell r="KC9448">
            <v>20</v>
          </cell>
        </row>
        <row r="9449">
          <cell r="A9449" t="str">
            <v>M04385</v>
          </cell>
          <cell r="KA9449">
            <v>1</v>
          </cell>
          <cell r="KB9449">
            <v>18</v>
          </cell>
          <cell r="KC9449">
            <v>16</v>
          </cell>
        </row>
        <row r="9450">
          <cell r="A9450" t="str">
            <v>M04386</v>
          </cell>
          <cell r="KA9450">
            <v>1</v>
          </cell>
          <cell r="KB9450">
            <v>10</v>
          </cell>
          <cell r="KC9450">
            <v>20</v>
          </cell>
        </row>
        <row r="9451">
          <cell r="A9451" t="str">
            <v>M04390</v>
          </cell>
          <cell r="KA9451">
            <v>250</v>
          </cell>
          <cell r="KB9451">
            <v>12</v>
          </cell>
          <cell r="KC9451">
            <v>20</v>
          </cell>
        </row>
        <row r="9452">
          <cell r="A9452" t="str">
            <v>M04391</v>
          </cell>
          <cell r="KA9452">
            <v>250</v>
          </cell>
          <cell r="KB9452">
            <v>12</v>
          </cell>
          <cell r="KC9452">
            <v>20</v>
          </cell>
        </row>
        <row r="9453">
          <cell r="A9453" t="str">
            <v>M04392</v>
          </cell>
          <cell r="KA9453">
            <v>250</v>
          </cell>
          <cell r="KB9453">
            <v>12</v>
          </cell>
          <cell r="KC9453">
            <v>20</v>
          </cell>
        </row>
        <row r="9454">
          <cell r="A9454" t="str">
            <v>M04393</v>
          </cell>
          <cell r="KA9454">
            <v>250</v>
          </cell>
          <cell r="KB9454">
            <v>12</v>
          </cell>
          <cell r="KC9454">
            <v>20</v>
          </cell>
        </row>
        <row r="9455">
          <cell r="A9455" t="str">
            <v>M04394</v>
          </cell>
          <cell r="KA9455">
            <v>200</v>
          </cell>
          <cell r="KB9455">
            <v>15</v>
          </cell>
          <cell r="KC9455">
            <v>20</v>
          </cell>
        </row>
        <row r="9456">
          <cell r="A9456" t="str">
            <v>M04395</v>
          </cell>
          <cell r="KA9456">
            <v>100</v>
          </cell>
          <cell r="KB9456">
            <v>30</v>
          </cell>
          <cell r="KC9456">
            <v>30</v>
          </cell>
        </row>
        <row r="9457">
          <cell r="A9457" t="str">
            <v>M04396</v>
          </cell>
          <cell r="KA9457">
            <v>250</v>
          </cell>
          <cell r="KB9457">
            <v>12</v>
          </cell>
          <cell r="KC9457">
            <v>20</v>
          </cell>
        </row>
        <row r="9458">
          <cell r="A9458" t="str">
            <v>M04397</v>
          </cell>
          <cell r="KA9458">
            <v>250</v>
          </cell>
          <cell r="KB9458">
            <v>12</v>
          </cell>
          <cell r="KC9458">
            <v>20</v>
          </cell>
        </row>
        <row r="9459">
          <cell r="A9459" t="str">
            <v>M04398</v>
          </cell>
          <cell r="KA9459">
            <v>250</v>
          </cell>
          <cell r="KB9459">
            <v>12</v>
          </cell>
          <cell r="KC9459">
            <v>20</v>
          </cell>
        </row>
        <row r="9460">
          <cell r="A9460" t="str">
            <v>M05388</v>
          </cell>
          <cell r="KA9460">
            <v>250</v>
          </cell>
          <cell r="KB9460">
            <v>12</v>
          </cell>
          <cell r="KC9460">
            <v>20</v>
          </cell>
        </row>
        <row r="9461">
          <cell r="A9461" t="str">
            <v>M05389</v>
          </cell>
          <cell r="KA9461">
            <v>250</v>
          </cell>
          <cell r="KB9461">
            <v>12</v>
          </cell>
          <cell r="KC9461">
            <v>20</v>
          </cell>
        </row>
        <row r="9462">
          <cell r="A9462" t="str">
            <v>M04388</v>
          </cell>
          <cell r="KA9462">
            <v>250</v>
          </cell>
          <cell r="KB9462">
            <v>8</v>
          </cell>
          <cell r="KC9462">
            <v>15</v>
          </cell>
        </row>
        <row r="9463">
          <cell r="A9463" t="str">
            <v>M05366</v>
          </cell>
          <cell r="KA9463">
            <v>250</v>
          </cell>
          <cell r="KB9463">
            <v>12</v>
          </cell>
          <cell r="KC9463">
            <v>20</v>
          </cell>
        </row>
        <row r="9464">
          <cell r="A9464" t="str">
            <v>M05367</v>
          </cell>
          <cell r="KA9464">
            <v>250</v>
          </cell>
          <cell r="KB9464">
            <v>12</v>
          </cell>
          <cell r="KC9464">
            <v>20</v>
          </cell>
        </row>
        <row r="9465">
          <cell r="A9465" t="str">
            <v>M05368</v>
          </cell>
          <cell r="KA9465">
            <v>50</v>
          </cell>
          <cell r="KB9465">
            <v>40</v>
          </cell>
          <cell r="KC9465">
            <v>24</v>
          </cell>
        </row>
        <row r="9466">
          <cell r="A9466" t="str">
            <v>M05000</v>
          </cell>
          <cell r="KA9466">
            <v>1</v>
          </cell>
          <cell r="KB9466">
            <v>18</v>
          </cell>
          <cell r="KC9466">
            <v>24</v>
          </cell>
        </row>
        <row r="9467">
          <cell r="A9467" t="str">
            <v>M05001</v>
          </cell>
          <cell r="KA9467">
            <v>200</v>
          </cell>
          <cell r="KB9467">
            <v>15</v>
          </cell>
          <cell r="KC9467">
            <v>20</v>
          </cell>
        </row>
        <row r="9468">
          <cell r="A9468" t="str">
            <v>M05361</v>
          </cell>
          <cell r="KA9468">
            <v>50</v>
          </cell>
          <cell r="KB9468">
            <v>80</v>
          </cell>
          <cell r="KC9468">
            <v>40</v>
          </cell>
        </row>
        <row r="9469">
          <cell r="A9469" t="str">
            <v>M05362</v>
          </cell>
          <cell r="KA9469">
            <v>250</v>
          </cell>
          <cell r="KB9469">
            <v>12</v>
          </cell>
          <cell r="KC9469">
            <v>20</v>
          </cell>
        </row>
        <row r="9470">
          <cell r="A9470" t="str">
            <v>M05363</v>
          </cell>
          <cell r="KA9470">
            <v>100</v>
          </cell>
          <cell r="KB9470">
            <v>30</v>
          </cell>
          <cell r="KC9470">
            <v>10</v>
          </cell>
        </row>
        <row r="9471">
          <cell r="A9471" t="str">
            <v>M04371</v>
          </cell>
          <cell r="KA9471">
            <v>250</v>
          </cell>
          <cell r="KB9471">
            <v>12</v>
          </cell>
          <cell r="KC9471">
            <v>320</v>
          </cell>
        </row>
        <row r="9472">
          <cell r="A9472" t="str">
            <v>M04372</v>
          </cell>
          <cell r="KA9472">
            <v>200</v>
          </cell>
          <cell r="KB9472">
            <v>15</v>
          </cell>
          <cell r="KC9472">
            <v>330</v>
          </cell>
        </row>
        <row r="9473">
          <cell r="A9473" t="str">
            <v>M04373</v>
          </cell>
          <cell r="KA9473">
            <v>100</v>
          </cell>
          <cell r="KB9473">
            <v>6</v>
          </cell>
          <cell r="KC9473">
            <v>360</v>
          </cell>
        </row>
        <row r="9474">
          <cell r="A9474" t="str">
            <v>M04374</v>
          </cell>
          <cell r="KA9474">
            <v>250</v>
          </cell>
          <cell r="KB9474">
            <v>12</v>
          </cell>
          <cell r="KC9474">
            <v>20</v>
          </cell>
        </row>
        <row r="9475">
          <cell r="A9475" t="str">
            <v>M04375</v>
          </cell>
          <cell r="KA9475">
            <v>250</v>
          </cell>
          <cell r="KB9475">
            <v>8</v>
          </cell>
          <cell r="KC9475">
            <v>15</v>
          </cell>
        </row>
        <row r="9476">
          <cell r="A9476" t="str">
            <v>M04376</v>
          </cell>
          <cell r="KA9476">
            <v>250</v>
          </cell>
          <cell r="KB9476">
            <v>12</v>
          </cell>
          <cell r="KC9476">
            <v>20</v>
          </cell>
        </row>
        <row r="9477">
          <cell r="A9477" t="str">
            <v>M04377</v>
          </cell>
          <cell r="KA9477">
            <v>250</v>
          </cell>
          <cell r="KB9477">
            <v>12</v>
          </cell>
          <cell r="KC9477">
            <v>20</v>
          </cell>
        </row>
        <row r="9478">
          <cell r="A9478" t="str">
            <v>M05401</v>
          </cell>
          <cell r="KA9478">
            <v>200</v>
          </cell>
          <cell r="KB9478">
            <v>10</v>
          </cell>
          <cell r="KC9478">
            <v>20</v>
          </cell>
        </row>
        <row r="9479">
          <cell r="A9479" t="str">
            <v>M05402</v>
          </cell>
          <cell r="KA9479">
            <v>100</v>
          </cell>
          <cell r="KB9479">
            <v>30</v>
          </cell>
          <cell r="KC9479">
            <v>1032</v>
          </cell>
        </row>
        <row r="9480">
          <cell r="A9480" t="str">
            <v>M05403</v>
          </cell>
          <cell r="KA9480">
            <v>100</v>
          </cell>
          <cell r="KB9480">
            <v>30</v>
          </cell>
          <cell r="KC9480">
            <v>30</v>
          </cell>
        </row>
        <row r="9481">
          <cell r="A9481" t="str">
            <v>M05404</v>
          </cell>
          <cell r="KA9481">
            <v>100</v>
          </cell>
          <cell r="KB9481">
            <v>30</v>
          </cell>
          <cell r="KC9481">
            <v>30</v>
          </cell>
        </row>
        <row r="9482">
          <cell r="A9482" t="str">
            <v>M05405</v>
          </cell>
          <cell r="KA9482">
            <v>1500</v>
          </cell>
          <cell r="KB9482">
            <v>40</v>
          </cell>
          <cell r="KC9482">
            <v>24</v>
          </cell>
        </row>
        <row r="9483">
          <cell r="A9483" t="str">
            <v>M05406</v>
          </cell>
          <cell r="KA9483">
            <v>250</v>
          </cell>
          <cell r="KB9483">
            <v>12</v>
          </cell>
          <cell r="KC9483">
            <v>20</v>
          </cell>
        </row>
        <row r="9484">
          <cell r="A9484" t="str">
            <v>M05407</v>
          </cell>
          <cell r="KA9484">
            <v>50</v>
          </cell>
          <cell r="KB9484">
            <v>18</v>
          </cell>
          <cell r="KC9484">
            <v>24</v>
          </cell>
        </row>
        <row r="9485">
          <cell r="A9485" t="str">
            <v>M05408</v>
          </cell>
          <cell r="KA9485">
            <v>100</v>
          </cell>
          <cell r="KB9485">
            <v>30</v>
          </cell>
          <cell r="KC9485">
            <v>30</v>
          </cell>
        </row>
        <row r="9486">
          <cell r="A9486" t="str">
            <v>M05409</v>
          </cell>
          <cell r="KA9486">
            <v>500</v>
          </cell>
          <cell r="KB9486">
            <v>12</v>
          </cell>
          <cell r="KC9486">
            <v>20</v>
          </cell>
        </row>
        <row r="9487">
          <cell r="A9487" t="str">
            <v>M05410</v>
          </cell>
          <cell r="KA9487">
            <v>250</v>
          </cell>
          <cell r="KB9487">
            <v>12</v>
          </cell>
          <cell r="KC9487">
            <v>20</v>
          </cell>
        </row>
        <row r="9488">
          <cell r="A9488" t="str">
            <v>M05411</v>
          </cell>
          <cell r="KA9488">
            <v>250</v>
          </cell>
          <cell r="KB9488">
            <v>12</v>
          </cell>
          <cell r="KC9488">
            <v>20</v>
          </cell>
        </row>
        <row r="9489">
          <cell r="A9489" t="str">
            <v>M05412</v>
          </cell>
          <cell r="KA9489">
            <v>250</v>
          </cell>
          <cell r="KB9489">
            <v>12</v>
          </cell>
          <cell r="KC9489">
            <v>20</v>
          </cell>
        </row>
        <row r="9490">
          <cell r="A9490" t="str">
            <v>M05413</v>
          </cell>
          <cell r="KA9490">
            <v>100</v>
          </cell>
          <cell r="KB9490">
            <v>80</v>
          </cell>
          <cell r="KC9490">
            <v>460</v>
          </cell>
        </row>
        <row r="9491">
          <cell r="A9491" t="str">
            <v>M05414</v>
          </cell>
          <cell r="KA9491">
            <v>250</v>
          </cell>
          <cell r="KB9491">
            <v>12</v>
          </cell>
          <cell r="KC9491">
            <v>20</v>
          </cell>
        </row>
        <row r="9492">
          <cell r="A9492" t="str">
            <v>M05415</v>
          </cell>
          <cell r="KA9492">
            <v>1300</v>
          </cell>
          <cell r="KB9492">
            <v>12</v>
          </cell>
          <cell r="KC9492">
            <v>20</v>
          </cell>
        </row>
        <row r="9493">
          <cell r="A9493" t="str">
            <v>M05416</v>
          </cell>
          <cell r="KA9493">
            <v>50</v>
          </cell>
          <cell r="KB9493">
            <v>60</v>
          </cell>
          <cell r="KC9493">
            <v>4500</v>
          </cell>
        </row>
        <row r="9494">
          <cell r="A9494" t="str">
            <v>M05417</v>
          </cell>
          <cell r="KA9494">
            <v>250</v>
          </cell>
          <cell r="KB9494">
            <v>12</v>
          </cell>
          <cell r="KC9494">
            <v>20</v>
          </cell>
        </row>
        <row r="9495">
          <cell r="A9495" t="str">
            <v>M05418</v>
          </cell>
          <cell r="KA9495">
            <v>1</v>
          </cell>
          <cell r="KB9495">
            <v>300</v>
          </cell>
          <cell r="KC9495">
            <v>30</v>
          </cell>
        </row>
        <row r="9496">
          <cell r="A9496" t="str">
            <v>M05419</v>
          </cell>
          <cell r="KA9496">
            <v>1</v>
          </cell>
          <cell r="KB9496">
            <v>500</v>
          </cell>
          <cell r="KC9496">
            <v>20</v>
          </cell>
        </row>
        <row r="9497">
          <cell r="A9497" t="str">
            <v>M05420</v>
          </cell>
          <cell r="KA9497">
            <v>1</v>
          </cell>
          <cell r="KB9497">
            <v>6</v>
          </cell>
          <cell r="KC9497">
            <v>16</v>
          </cell>
        </row>
        <row r="9498">
          <cell r="A9498" t="str">
            <v>M05421</v>
          </cell>
          <cell r="KA9498">
            <v>1</v>
          </cell>
          <cell r="KB9498">
            <v>36</v>
          </cell>
          <cell r="KC9498">
            <v>20</v>
          </cell>
        </row>
        <row r="9499">
          <cell r="A9499" t="str">
            <v>M05422</v>
          </cell>
          <cell r="KA9499">
            <v>1</v>
          </cell>
          <cell r="KB9499">
            <v>80</v>
          </cell>
          <cell r="KC9499">
            <v>24</v>
          </cell>
        </row>
        <row r="9500">
          <cell r="A9500" t="str">
            <v>M05423</v>
          </cell>
          <cell r="KA9500">
            <v>50</v>
          </cell>
          <cell r="KB9500">
            <v>60</v>
          </cell>
          <cell r="KC9500">
            <v>12</v>
          </cell>
        </row>
        <row r="9501">
          <cell r="A9501" t="str">
            <v>M05424</v>
          </cell>
          <cell r="KA9501">
            <v>100</v>
          </cell>
          <cell r="KB9501">
            <v>30</v>
          </cell>
          <cell r="KC9501">
            <v>1710</v>
          </cell>
        </row>
        <row r="9502">
          <cell r="A9502" t="str">
            <v>M05425</v>
          </cell>
          <cell r="KA9502">
            <v>250</v>
          </cell>
          <cell r="KB9502">
            <v>12</v>
          </cell>
          <cell r="KC9502">
            <v>20</v>
          </cell>
        </row>
        <row r="9503">
          <cell r="A9503" t="str">
            <v>M05426</v>
          </cell>
          <cell r="KA9503">
            <v>1</v>
          </cell>
          <cell r="KB9503">
            <v>80</v>
          </cell>
          <cell r="KC9503">
            <v>24</v>
          </cell>
        </row>
        <row r="9504">
          <cell r="A9504" t="str">
            <v>MTEST</v>
          </cell>
          <cell r="KA9504">
            <v>900</v>
          </cell>
          <cell r="KB9504">
            <v>30</v>
          </cell>
          <cell r="KC9504">
            <v>30</v>
          </cell>
        </row>
        <row r="9505">
          <cell r="A9505" t="str">
            <v>M15579</v>
          </cell>
          <cell r="KA9505">
            <v>50</v>
          </cell>
          <cell r="KB9505">
            <v>40</v>
          </cell>
          <cell r="KC9505">
            <v>12</v>
          </cell>
        </row>
        <row r="9506">
          <cell r="A9506" t="str">
            <v>M14369</v>
          </cell>
          <cell r="KA9506">
            <v>100</v>
          </cell>
          <cell r="KB9506">
            <v>40</v>
          </cell>
          <cell r="KC9506">
            <v>24</v>
          </cell>
        </row>
        <row r="9507">
          <cell r="A9507" t="str">
            <v>M10160</v>
          </cell>
          <cell r="KA9507">
            <v>900</v>
          </cell>
          <cell r="KB9507">
            <v>12</v>
          </cell>
          <cell r="KC9507">
            <v>20</v>
          </cell>
        </row>
        <row r="9508">
          <cell r="A9508" t="str">
            <v>M10170</v>
          </cell>
          <cell r="KA9508">
            <v>250</v>
          </cell>
          <cell r="KB9508">
            <v>12</v>
          </cell>
          <cell r="KC9508">
            <v>20</v>
          </cell>
        </row>
        <row r="9509">
          <cell r="A9509" t="str">
            <v>M10200</v>
          </cell>
          <cell r="KA9509">
            <v>100</v>
          </cell>
          <cell r="KB9509">
            <v>30</v>
          </cell>
          <cell r="KC9509">
            <v>30</v>
          </cell>
        </row>
        <row r="9510">
          <cell r="A9510" t="str">
            <v>M10201</v>
          </cell>
          <cell r="KA9510">
            <v>250</v>
          </cell>
          <cell r="KB9510">
            <v>12</v>
          </cell>
          <cell r="KC9510">
            <v>20</v>
          </cell>
        </row>
        <row r="9511">
          <cell r="A9511" t="str">
            <v>M10202</v>
          </cell>
          <cell r="KA9511">
            <v>50</v>
          </cell>
          <cell r="KB9511">
            <v>40</v>
          </cell>
          <cell r="KC9511">
            <v>24</v>
          </cell>
        </row>
        <row r="9512">
          <cell r="A9512" t="str">
            <v>M10203</v>
          </cell>
          <cell r="KA9512">
            <v>100</v>
          </cell>
          <cell r="KB9512">
            <v>30</v>
          </cell>
          <cell r="KC9512">
            <v>30</v>
          </cell>
        </row>
        <row r="9513">
          <cell r="A9513" t="str">
            <v>M10204</v>
          </cell>
          <cell r="KA9513">
            <v>100</v>
          </cell>
          <cell r="KB9513">
            <v>40</v>
          </cell>
          <cell r="KC9513">
            <v>24</v>
          </cell>
        </row>
        <row r="9514">
          <cell r="A9514" t="str">
            <v>M10205</v>
          </cell>
          <cell r="KA9514">
            <v>50</v>
          </cell>
          <cell r="KB9514">
            <v>60</v>
          </cell>
          <cell r="KC9514">
            <v>12</v>
          </cell>
        </row>
        <row r="9515">
          <cell r="A9515" t="str">
            <v>M10206</v>
          </cell>
          <cell r="KA9515">
            <v>250</v>
          </cell>
          <cell r="KB9515">
            <v>12</v>
          </cell>
          <cell r="KC9515">
            <v>20</v>
          </cell>
        </row>
        <row r="9516">
          <cell r="A9516" t="str">
            <v>M10207</v>
          </cell>
          <cell r="KA9516">
            <v>250</v>
          </cell>
          <cell r="KB9516">
            <v>12</v>
          </cell>
          <cell r="KC9516">
            <v>153</v>
          </cell>
        </row>
        <row r="9517">
          <cell r="A9517" t="str">
            <v>M10208</v>
          </cell>
          <cell r="KA9517">
            <v>250</v>
          </cell>
          <cell r="KB9517">
            <v>12</v>
          </cell>
          <cell r="KC9517">
            <v>20</v>
          </cell>
        </row>
        <row r="9518">
          <cell r="A9518" t="str">
            <v>M10209</v>
          </cell>
          <cell r="KA9518">
            <v>250</v>
          </cell>
          <cell r="KB9518">
            <v>12</v>
          </cell>
          <cell r="KC9518">
            <v>20</v>
          </cell>
        </row>
        <row r="9519">
          <cell r="A9519" t="str">
            <v>M10152</v>
          </cell>
          <cell r="KA9519">
            <v>3000</v>
          </cell>
          <cell r="KB9519">
            <v>12</v>
          </cell>
          <cell r="KC9519">
            <v>20</v>
          </cell>
        </row>
        <row r="9520">
          <cell r="A9520" t="str">
            <v>M10148</v>
          </cell>
          <cell r="KA9520">
            <v>250</v>
          </cell>
          <cell r="KB9520">
            <v>12</v>
          </cell>
          <cell r="KC9520">
            <v>20</v>
          </cell>
        </row>
        <row r="9521">
          <cell r="A9521" t="str">
            <v>M10212</v>
          </cell>
          <cell r="KA9521">
            <v>50</v>
          </cell>
          <cell r="KB9521">
            <v>60</v>
          </cell>
          <cell r="KC9521">
            <v>12</v>
          </cell>
        </row>
        <row r="9522">
          <cell r="A9522" t="str">
            <v>M10213</v>
          </cell>
          <cell r="KA9522">
            <v>200</v>
          </cell>
          <cell r="KB9522">
            <v>15</v>
          </cell>
          <cell r="KC9522">
            <v>16</v>
          </cell>
        </row>
        <row r="9523">
          <cell r="A9523" t="str">
            <v>M10214</v>
          </cell>
          <cell r="KA9523">
            <v>250</v>
          </cell>
          <cell r="KB9523">
            <v>12</v>
          </cell>
          <cell r="KC9523">
            <v>20</v>
          </cell>
        </row>
        <row r="9524">
          <cell r="A9524" t="str">
            <v>m10215</v>
          </cell>
          <cell r="KA9524">
            <v>250</v>
          </cell>
          <cell r="KB9524">
            <v>8</v>
          </cell>
          <cell r="KC9524">
            <v>15</v>
          </cell>
        </row>
        <row r="9525">
          <cell r="A9525" t="str">
            <v>M10220</v>
          </cell>
          <cell r="KA9525">
            <v>200</v>
          </cell>
          <cell r="KB9525">
            <v>15</v>
          </cell>
          <cell r="KC9525">
            <v>16</v>
          </cell>
        </row>
        <row r="9526">
          <cell r="A9526" t="str">
            <v>M10300</v>
          </cell>
          <cell r="KA9526">
            <v>100</v>
          </cell>
          <cell r="KB9526">
            <v>40</v>
          </cell>
          <cell r="KC9526">
            <v>700</v>
          </cell>
        </row>
        <row r="9527">
          <cell r="A9527" t="str">
            <v>M10217</v>
          </cell>
          <cell r="KA9527">
            <v>250</v>
          </cell>
          <cell r="KB9527">
            <v>12</v>
          </cell>
          <cell r="KC9527">
            <v>20</v>
          </cell>
        </row>
        <row r="9528">
          <cell r="A9528" t="str">
            <v>M13507</v>
          </cell>
          <cell r="KA9528">
            <v>250</v>
          </cell>
          <cell r="KB9528">
            <v>12</v>
          </cell>
          <cell r="KC9528">
            <v>800</v>
          </cell>
        </row>
        <row r="9529">
          <cell r="A9529" t="str">
            <v>M13548</v>
          </cell>
          <cell r="KA9529">
            <v>250</v>
          </cell>
          <cell r="KB9529">
            <v>12</v>
          </cell>
          <cell r="KC9529">
            <v>20</v>
          </cell>
        </row>
        <row r="9530">
          <cell r="A9530" t="str">
            <v>M12053</v>
          </cell>
          <cell r="KA9530">
            <v>250</v>
          </cell>
          <cell r="KB9530">
            <v>12</v>
          </cell>
          <cell r="KC9530">
            <v>20</v>
          </cell>
        </row>
        <row r="9531">
          <cell r="A9531" t="str">
            <v>M12251</v>
          </cell>
          <cell r="KA9531">
            <v>250</v>
          </cell>
          <cell r="KB9531">
            <v>12</v>
          </cell>
          <cell r="KC9531">
            <v>20</v>
          </cell>
        </row>
        <row r="9532">
          <cell r="A9532" t="str">
            <v>M12584</v>
          </cell>
          <cell r="KA9532">
            <v>250</v>
          </cell>
          <cell r="KB9532">
            <v>15</v>
          </cell>
          <cell r="KC9532">
            <v>225</v>
          </cell>
        </row>
        <row r="9533">
          <cell r="A9533" t="str">
            <v>M12962</v>
          </cell>
          <cell r="KA9533">
            <v>14</v>
          </cell>
          <cell r="KB9533">
            <v>8</v>
          </cell>
          <cell r="KC9533">
            <v>15</v>
          </cell>
        </row>
        <row r="9534">
          <cell r="A9534" t="str">
            <v>M12976</v>
          </cell>
          <cell r="KA9534">
            <v>250</v>
          </cell>
          <cell r="KB9534">
            <v>12</v>
          </cell>
          <cell r="KC9534">
            <v>400</v>
          </cell>
        </row>
        <row r="9535">
          <cell r="A9535" t="str">
            <v>M13150</v>
          </cell>
          <cell r="KA9535">
            <v>250</v>
          </cell>
          <cell r="KB9535">
            <v>12</v>
          </cell>
          <cell r="KC9535">
            <v>20</v>
          </cell>
        </row>
        <row r="9536">
          <cell r="A9536" t="str">
            <v>M13158</v>
          </cell>
          <cell r="KA9536">
            <v>250</v>
          </cell>
          <cell r="KB9536">
            <v>12</v>
          </cell>
          <cell r="KC9536">
            <v>20</v>
          </cell>
        </row>
        <row r="9537">
          <cell r="A9537" t="str">
            <v>M13159</v>
          </cell>
          <cell r="KA9537">
            <v>250</v>
          </cell>
          <cell r="KB9537">
            <v>12</v>
          </cell>
          <cell r="KC9537">
            <v>480</v>
          </cell>
        </row>
        <row r="9538">
          <cell r="A9538" t="str">
            <v>M13160</v>
          </cell>
          <cell r="KA9538">
            <v>250</v>
          </cell>
          <cell r="KB9538">
            <v>12</v>
          </cell>
          <cell r="KC9538">
            <v>20</v>
          </cell>
        </row>
        <row r="9539">
          <cell r="A9539" t="str">
            <v>M13180</v>
          </cell>
          <cell r="KA9539">
            <v>250</v>
          </cell>
          <cell r="KB9539">
            <v>12</v>
          </cell>
          <cell r="KC9539">
            <v>20</v>
          </cell>
        </row>
        <row r="9540">
          <cell r="A9540" t="str">
            <v>M14141</v>
          </cell>
          <cell r="KA9540">
            <v>50</v>
          </cell>
          <cell r="KB9540">
            <v>24</v>
          </cell>
          <cell r="KC9540">
            <v>2250</v>
          </cell>
        </row>
        <row r="9541">
          <cell r="A9541" t="str">
            <v>M13280</v>
          </cell>
          <cell r="KA9541">
            <v>250</v>
          </cell>
          <cell r="KB9541">
            <v>12</v>
          </cell>
          <cell r="KC9541">
            <v>20</v>
          </cell>
        </row>
        <row r="9542">
          <cell r="A9542" t="str">
            <v>M10956</v>
          </cell>
          <cell r="KA9542">
            <v>50</v>
          </cell>
          <cell r="KB9542">
            <v>60</v>
          </cell>
          <cell r="KC9542">
            <v>12</v>
          </cell>
        </row>
        <row r="9543">
          <cell r="A9543" t="str">
            <v>M11482</v>
          </cell>
          <cell r="KA9543">
            <v>250</v>
          </cell>
          <cell r="KB9543">
            <v>8</v>
          </cell>
          <cell r="KC9543">
            <v>15</v>
          </cell>
        </row>
        <row r="9544">
          <cell r="A9544" t="str">
            <v>P01188</v>
          </cell>
          <cell r="KA9544">
            <v>100</v>
          </cell>
          <cell r="KB9544">
            <v>30</v>
          </cell>
          <cell r="KC9544">
            <v>30</v>
          </cell>
        </row>
        <row r="9545">
          <cell r="A9545" t="str">
            <v>P00682</v>
          </cell>
          <cell r="KA9545">
            <v>50</v>
          </cell>
          <cell r="KB9545">
            <v>60</v>
          </cell>
          <cell r="KC9545">
            <v>12</v>
          </cell>
        </row>
        <row r="9546">
          <cell r="A9546" t="str">
            <v>P100515</v>
          </cell>
          <cell r="KA9546">
            <v>250</v>
          </cell>
          <cell r="KB9546">
            <v>12</v>
          </cell>
          <cell r="KC9546">
            <v>20</v>
          </cell>
        </row>
        <row r="9547">
          <cell r="A9547" t="str">
            <v>P15195</v>
          </cell>
          <cell r="KA9547">
            <v>250</v>
          </cell>
          <cell r="KB9547">
            <v>12</v>
          </cell>
          <cell r="KC9547">
            <v>20</v>
          </cell>
        </row>
        <row r="9548">
          <cell r="A9548" t="str">
            <v>999995</v>
          </cell>
          <cell r="KA9548">
            <v>1</v>
          </cell>
          <cell r="KB9548">
            <v>1</v>
          </cell>
          <cell r="KC9548">
            <v>20</v>
          </cell>
        </row>
        <row r="9549">
          <cell r="A9549" t="str">
            <v>C00429</v>
          </cell>
          <cell r="KA9549">
            <v>250</v>
          </cell>
          <cell r="KB9549">
            <v>12</v>
          </cell>
          <cell r="KC9549">
            <v>20</v>
          </cell>
        </row>
        <row r="9550">
          <cell r="A9550" t="str">
            <v>C00286</v>
          </cell>
          <cell r="KA9550">
            <v>250</v>
          </cell>
          <cell r="KB9550">
            <v>12</v>
          </cell>
          <cell r="KC9550">
            <v>20</v>
          </cell>
        </row>
        <row r="9551">
          <cell r="A9551" t="str">
            <v>C00097</v>
          </cell>
          <cell r="KA9551">
            <v>250</v>
          </cell>
          <cell r="KB9551">
            <v>8</v>
          </cell>
          <cell r="KC9551">
            <v>15</v>
          </cell>
        </row>
        <row r="9552">
          <cell r="A9552" t="str">
            <v>C11550</v>
          </cell>
          <cell r="KA9552">
            <v>50</v>
          </cell>
          <cell r="KB9552">
            <v>80</v>
          </cell>
          <cell r="KC9552">
            <v>24</v>
          </cell>
        </row>
        <row r="9553">
          <cell r="A9553" t="str">
            <v>C14005</v>
          </cell>
          <cell r="KA9553">
            <v>250</v>
          </cell>
          <cell r="KB9553">
            <v>12</v>
          </cell>
          <cell r="KC9553">
            <v>20</v>
          </cell>
        </row>
        <row r="9554">
          <cell r="A9554" t="str">
            <v>C14836</v>
          </cell>
          <cell r="KA9554">
            <v>50</v>
          </cell>
          <cell r="KB9554">
            <v>18</v>
          </cell>
          <cell r="KC9554">
            <v>24</v>
          </cell>
        </row>
        <row r="9555">
          <cell r="A9555" t="str">
            <v>C14989</v>
          </cell>
          <cell r="KA9555">
            <v>250</v>
          </cell>
          <cell r="KB9555">
            <v>12</v>
          </cell>
          <cell r="KC9555">
            <v>20</v>
          </cell>
        </row>
        <row r="9556">
          <cell r="A9556" t="str">
            <v>C1493</v>
          </cell>
          <cell r="KA9556">
            <v>250</v>
          </cell>
          <cell r="KB9556">
            <v>12</v>
          </cell>
          <cell r="KC9556">
            <v>20</v>
          </cell>
        </row>
        <row r="9557">
          <cell r="A9557" t="str">
            <v>C13515</v>
          </cell>
          <cell r="KA9557">
            <v>250</v>
          </cell>
          <cell r="KB9557">
            <v>12</v>
          </cell>
          <cell r="KC9557">
            <v>20</v>
          </cell>
        </row>
        <row r="9558">
          <cell r="A9558" t="str">
            <v>C120004</v>
          </cell>
          <cell r="KA9558">
            <v>250</v>
          </cell>
          <cell r="KB9558">
            <v>12</v>
          </cell>
          <cell r="KC9558">
            <v>20</v>
          </cell>
        </row>
        <row r="9559">
          <cell r="A9559" t="str">
            <v>334502</v>
          </cell>
          <cell r="KA9559">
            <v>25</v>
          </cell>
          <cell r="KB9559">
            <v>16</v>
          </cell>
          <cell r="KC9559">
            <v>20</v>
          </cell>
        </row>
        <row r="9560">
          <cell r="A9560" t="str">
            <v>390303</v>
          </cell>
          <cell r="KA9560">
            <v>50</v>
          </cell>
          <cell r="KB9560">
            <v>6</v>
          </cell>
          <cell r="KC9560">
            <v>24</v>
          </cell>
        </row>
        <row r="9561">
          <cell r="A9561" t="str">
            <v>51327</v>
          </cell>
          <cell r="KA9561">
            <v>50</v>
          </cell>
          <cell r="KB9561">
            <v>18</v>
          </cell>
          <cell r="KC9561">
            <v>24</v>
          </cell>
        </row>
        <row r="9562">
          <cell r="A9562" t="str">
            <v>621108</v>
          </cell>
          <cell r="KA9562">
            <v>200</v>
          </cell>
          <cell r="KB9562">
            <v>15</v>
          </cell>
          <cell r="KC9562">
            <v>20</v>
          </cell>
        </row>
        <row r="9563">
          <cell r="A9563" t="str">
            <v>610208</v>
          </cell>
          <cell r="KA9563">
            <v>250</v>
          </cell>
          <cell r="KB9563">
            <v>12</v>
          </cell>
          <cell r="KC9563">
            <v>20</v>
          </cell>
        </row>
        <row r="9564">
          <cell r="A9564" t="str">
            <v>574516</v>
          </cell>
          <cell r="KA9564">
            <v>250</v>
          </cell>
          <cell r="KB9564">
            <v>12</v>
          </cell>
          <cell r="KC9564">
            <v>20</v>
          </cell>
        </row>
        <row r="9565">
          <cell r="A9565" t="str">
            <v>21278</v>
          </cell>
          <cell r="KA9565">
            <v>250</v>
          </cell>
          <cell r="KB9565">
            <v>12</v>
          </cell>
          <cell r="KC9565">
            <v>20</v>
          </cell>
        </row>
        <row r="9566">
          <cell r="A9566" t="str">
            <v>22310</v>
          </cell>
          <cell r="KA9566">
            <v>250</v>
          </cell>
          <cell r="KB9566">
            <v>12</v>
          </cell>
          <cell r="KC9566">
            <v>20</v>
          </cell>
        </row>
        <row r="9567">
          <cell r="A9567" t="str">
            <v>2222200</v>
          </cell>
          <cell r="KA9567">
            <v>250</v>
          </cell>
          <cell r="KB9567">
            <v>12</v>
          </cell>
          <cell r="KC9567">
            <v>20</v>
          </cell>
        </row>
        <row r="9568">
          <cell r="A9568" t="str">
            <v>231501</v>
          </cell>
          <cell r="KA9568">
            <v>250</v>
          </cell>
          <cell r="KB9568">
            <v>12</v>
          </cell>
          <cell r="KC9568">
            <v>20</v>
          </cell>
        </row>
        <row r="9569">
          <cell r="A9569" t="str">
            <v>002005ZZZZ</v>
          </cell>
          <cell r="KA9569">
            <v>250</v>
          </cell>
          <cell r="KB9569">
            <v>8</v>
          </cell>
          <cell r="KC9569">
            <v>15</v>
          </cell>
        </row>
        <row r="9570">
          <cell r="A9570" t="str">
            <v>002015ZZZZ</v>
          </cell>
          <cell r="KA9570">
            <v>250</v>
          </cell>
          <cell r="KB9570">
            <v>8</v>
          </cell>
          <cell r="KC9570">
            <v>15</v>
          </cell>
        </row>
        <row r="9571">
          <cell r="A9571" t="str">
            <v>002035ZZZZ</v>
          </cell>
          <cell r="KA9571">
            <v>250</v>
          </cell>
          <cell r="KB9571">
            <v>12</v>
          </cell>
          <cell r="KC9571">
            <v>20</v>
          </cell>
        </row>
        <row r="9572">
          <cell r="A9572" t="str">
            <v>002025ZZZZ</v>
          </cell>
          <cell r="KA9572">
            <v>250</v>
          </cell>
          <cell r="KB9572">
            <v>12</v>
          </cell>
          <cell r="KC9572">
            <v>20</v>
          </cell>
        </row>
        <row r="9573">
          <cell r="A9573" t="str">
            <v>002135ZZZZ</v>
          </cell>
          <cell r="KA9573">
            <v>250</v>
          </cell>
          <cell r="KB9573">
            <v>12</v>
          </cell>
          <cell r="KC9573">
            <v>20</v>
          </cell>
        </row>
        <row r="9574">
          <cell r="A9574" t="str">
            <v>002075ZZZZ</v>
          </cell>
          <cell r="KA9574">
            <v>50</v>
          </cell>
          <cell r="KB9574">
            <v>80</v>
          </cell>
          <cell r="KC9574">
            <v>24</v>
          </cell>
        </row>
        <row r="9575">
          <cell r="A9575" t="str">
            <v>002065ZZZZ</v>
          </cell>
          <cell r="KA9575">
            <v>250</v>
          </cell>
          <cell r="KB9575">
            <v>12</v>
          </cell>
          <cell r="KC9575">
            <v>20</v>
          </cell>
        </row>
        <row r="9576">
          <cell r="A9576" t="str">
            <v>002055ZZZZ</v>
          </cell>
          <cell r="KA9576">
            <v>250</v>
          </cell>
          <cell r="KB9576">
            <v>12</v>
          </cell>
          <cell r="KC9576">
            <v>20</v>
          </cell>
        </row>
        <row r="9577">
          <cell r="A9577" t="str">
            <v>002125ZZZZ</v>
          </cell>
          <cell r="KA9577">
            <v>200</v>
          </cell>
          <cell r="KB9577">
            <v>15</v>
          </cell>
          <cell r="KC9577">
            <v>20</v>
          </cell>
        </row>
        <row r="9578">
          <cell r="A9578" t="str">
            <v>002275ZZZZ</v>
          </cell>
          <cell r="KA9578">
            <v>50</v>
          </cell>
          <cell r="KB9578">
            <v>24</v>
          </cell>
          <cell r="KC9578">
            <v>24</v>
          </cell>
        </row>
        <row r="9579">
          <cell r="A9579" t="str">
            <v>002265ZZZZ</v>
          </cell>
          <cell r="KA9579">
            <v>250</v>
          </cell>
          <cell r="KB9579">
            <v>12</v>
          </cell>
          <cell r="KC9579">
            <v>20</v>
          </cell>
        </row>
        <row r="9580">
          <cell r="A9580" t="str">
            <v>002255ZZZZ</v>
          </cell>
          <cell r="KA9580">
            <v>250</v>
          </cell>
          <cell r="KB9580">
            <v>12</v>
          </cell>
          <cell r="KC9580">
            <v>20</v>
          </cell>
        </row>
        <row r="9581">
          <cell r="A9581" t="str">
            <v>002225ZZZZ</v>
          </cell>
          <cell r="KA9581">
            <v>250</v>
          </cell>
          <cell r="KB9581">
            <v>12</v>
          </cell>
          <cell r="KC9581">
            <v>20</v>
          </cell>
        </row>
        <row r="9582">
          <cell r="A9582" t="str">
            <v>002245ZZZZ</v>
          </cell>
          <cell r="KA9582">
            <v>250</v>
          </cell>
          <cell r="KB9582">
            <v>12</v>
          </cell>
          <cell r="KC9582">
            <v>20</v>
          </cell>
        </row>
        <row r="9583">
          <cell r="A9583" t="str">
            <v>002205ZZZZ</v>
          </cell>
          <cell r="KA9583">
            <v>250</v>
          </cell>
          <cell r="KB9583">
            <v>8</v>
          </cell>
          <cell r="KC9583">
            <v>15</v>
          </cell>
        </row>
        <row r="9584">
          <cell r="A9584" t="str">
            <v>002195ZZZZ</v>
          </cell>
          <cell r="KA9584">
            <v>250</v>
          </cell>
          <cell r="KB9584">
            <v>12</v>
          </cell>
          <cell r="KC9584">
            <v>20</v>
          </cell>
        </row>
        <row r="9585">
          <cell r="A9585" t="str">
            <v>002175ZZZZ</v>
          </cell>
          <cell r="KA9585">
            <v>250</v>
          </cell>
          <cell r="KB9585">
            <v>12</v>
          </cell>
          <cell r="KC9585">
            <v>20</v>
          </cell>
        </row>
        <row r="9586">
          <cell r="A9586" t="str">
            <v>002165ZZZZ</v>
          </cell>
          <cell r="KA9586">
            <v>250</v>
          </cell>
          <cell r="KB9586">
            <v>12</v>
          </cell>
          <cell r="KC9586">
            <v>20</v>
          </cell>
        </row>
        <row r="9587">
          <cell r="A9587" t="str">
            <v>002155ZZZZ</v>
          </cell>
          <cell r="KA9587">
            <v>250</v>
          </cell>
          <cell r="KB9587">
            <v>12</v>
          </cell>
          <cell r="KC9587">
            <v>20</v>
          </cell>
        </row>
        <row r="9588">
          <cell r="A9588" t="str">
            <v>002145ZZZZ</v>
          </cell>
          <cell r="KA9588">
            <v>250</v>
          </cell>
          <cell r="KB9588">
            <v>12</v>
          </cell>
          <cell r="KC9588">
            <v>20</v>
          </cell>
        </row>
        <row r="9589">
          <cell r="A9589" t="str">
            <v>002355ZZZZ</v>
          </cell>
          <cell r="KA9589">
            <v>250</v>
          </cell>
          <cell r="KB9589">
            <v>12</v>
          </cell>
          <cell r="KC9589">
            <v>20</v>
          </cell>
        </row>
        <row r="9590">
          <cell r="A9590" t="str">
            <v>002325ZZZZ</v>
          </cell>
          <cell r="KA9590">
            <v>250</v>
          </cell>
          <cell r="KB9590">
            <v>12</v>
          </cell>
          <cell r="KC9590">
            <v>20</v>
          </cell>
        </row>
        <row r="9591">
          <cell r="A9591" t="str">
            <v>002285ZZZZ</v>
          </cell>
          <cell r="KA9591">
            <v>250</v>
          </cell>
          <cell r="KB9591">
            <v>12</v>
          </cell>
          <cell r="KC9591">
            <v>20</v>
          </cell>
        </row>
        <row r="9592">
          <cell r="A9592" t="str">
            <v>011689</v>
          </cell>
          <cell r="KA9592">
            <v>250</v>
          </cell>
          <cell r="KB9592">
            <v>12</v>
          </cell>
          <cell r="KC9592">
            <v>20</v>
          </cell>
        </row>
        <row r="9593">
          <cell r="A9593" t="str">
            <v>070069</v>
          </cell>
          <cell r="KA9593">
            <v>50</v>
          </cell>
          <cell r="KB9593">
            <v>18</v>
          </cell>
          <cell r="KC9593">
            <v>24</v>
          </cell>
        </row>
        <row r="9594">
          <cell r="A9594" t="str">
            <v>151283</v>
          </cell>
          <cell r="KA9594">
            <v>50</v>
          </cell>
          <cell r="KB9594">
            <v>40</v>
          </cell>
          <cell r="KC9594">
            <v>18</v>
          </cell>
        </row>
        <row r="9595">
          <cell r="A9595" t="str">
            <v>EAU</v>
          </cell>
          <cell r="KA9595">
            <v>250</v>
          </cell>
          <cell r="KB9595">
            <v>12</v>
          </cell>
          <cell r="KC9595">
            <v>20</v>
          </cell>
        </row>
        <row r="9596">
          <cell r="A9596" t="str">
            <v>EN0001</v>
          </cell>
          <cell r="KA9596">
            <v>250</v>
          </cell>
          <cell r="KB9596">
            <v>12</v>
          </cell>
          <cell r="KC9596">
            <v>20</v>
          </cell>
        </row>
        <row r="9597">
          <cell r="A9597" t="str">
            <v>EN0002</v>
          </cell>
          <cell r="KA9597">
            <v>250</v>
          </cell>
          <cell r="KB9597">
            <v>8</v>
          </cell>
          <cell r="KC9597">
            <v>15</v>
          </cell>
        </row>
        <row r="9598">
          <cell r="A9598" t="str">
            <v>EN0003</v>
          </cell>
          <cell r="KA9598">
            <v>250</v>
          </cell>
          <cell r="KB9598">
            <v>12</v>
          </cell>
          <cell r="KC9598">
            <v>20</v>
          </cell>
        </row>
        <row r="9599">
          <cell r="A9599" t="str">
            <v>EN0004</v>
          </cell>
          <cell r="KA9599">
            <v>250</v>
          </cell>
          <cell r="KB9599">
            <v>12</v>
          </cell>
          <cell r="KC9599">
            <v>20</v>
          </cell>
        </row>
        <row r="9600">
          <cell r="A9600" t="str">
            <v>EN0005</v>
          </cell>
          <cell r="KA9600">
            <v>250</v>
          </cell>
          <cell r="KB9600">
            <v>12</v>
          </cell>
          <cell r="KC9600">
            <v>20</v>
          </cell>
        </row>
        <row r="9601">
          <cell r="A9601" t="str">
            <v>EN0006</v>
          </cell>
          <cell r="KA9601">
            <v>250</v>
          </cell>
          <cell r="KB9601">
            <v>12</v>
          </cell>
          <cell r="KC9601">
            <v>20</v>
          </cell>
        </row>
        <row r="9602">
          <cell r="A9602" t="str">
            <v>EN0007</v>
          </cell>
          <cell r="KA9602">
            <v>250</v>
          </cell>
          <cell r="KB9602">
            <v>12</v>
          </cell>
          <cell r="KC9602">
            <v>20</v>
          </cell>
        </row>
        <row r="9603">
          <cell r="A9603" t="str">
            <v>EN0008</v>
          </cell>
          <cell r="KA9603">
            <v>100</v>
          </cell>
          <cell r="KB9603">
            <v>30</v>
          </cell>
          <cell r="KC9603">
            <v>30</v>
          </cell>
        </row>
        <row r="9604">
          <cell r="A9604" t="str">
            <v>EN0009</v>
          </cell>
          <cell r="KA9604">
            <v>250</v>
          </cell>
          <cell r="KB9604">
            <v>12</v>
          </cell>
          <cell r="KC9604">
            <v>20</v>
          </cell>
        </row>
        <row r="9605">
          <cell r="A9605" t="str">
            <v>EN0010</v>
          </cell>
          <cell r="KA9605">
            <v>100</v>
          </cell>
          <cell r="KB9605">
            <v>40</v>
          </cell>
          <cell r="KC9605">
            <v>24</v>
          </cell>
        </row>
        <row r="9606">
          <cell r="A9606" t="str">
            <v>EN0011</v>
          </cell>
          <cell r="KA9606">
            <v>250</v>
          </cell>
          <cell r="KB9606">
            <v>12</v>
          </cell>
          <cell r="KC9606">
            <v>20</v>
          </cell>
        </row>
        <row r="9607">
          <cell r="A9607" t="str">
            <v>EN0012</v>
          </cell>
          <cell r="KA9607">
            <v>250</v>
          </cell>
          <cell r="KB9607">
            <v>12</v>
          </cell>
          <cell r="KC9607">
            <v>20</v>
          </cell>
        </row>
        <row r="9608">
          <cell r="A9608" t="str">
            <v>EN0013</v>
          </cell>
          <cell r="KA9608">
            <v>250</v>
          </cell>
          <cell r="KB9608">
            <v>12</v>
          </cell>
          <cell r="KC9608">
            <v>20</v>
          </cell>
        </row>
        <row r="9609">
          <cell r="A9609" t="str">
            <v>EN0014</v>
          </cell>
          <cell r="KA9609">
            <v>250</v>
          </cell>
          <cell r="KB9609">
            <v>12</v>
          </cell>
          <cell r="KC9609">
            <v>20</v>
          </cell>
        </row>
        <row r="9610">
          <cell r="A9610" t="str">
            <v>EN0015</v>
          </cell>
          <cell r="KA9610">
            <v>50</v>
          </cell>
          <cell r="KB9610">
            <v>18</v>
          </cell>
          <cell r="KC9610">
            <v>24</v>
          </cell>
        </row>
        <row r="9611">
          <cell r="A9611" t="str">
            <v>EN0016</v>
          </cell>
          <cell r="KA9611">
            <v>100</v>
          </cell>
          <cell r="KB9611">
            <v>16</v>
          </cell>
          <cell r="KC9611">
            <v>16</v>
          </cell>
        </row>
        <row r="9612">
          <cell r="A9612" t="str">
            <v>EN0017</v>
          </cell>
          <cell r="KA9612">
            <v>50</v>
          </cell>
          <cell r="KB9612">
            <v>60</v>
          </cell>
          <cell r="KC9612">
            <v>12</v>
          </cell>
        </row>
        <row r="9613">
          <cell r="A9613" t="str">
            <v>EN0018</v>
          </cell>
          <cell r="KA9613">
            <v>250</v>
          </cell>
          <cell r="KB9613">
            <v>12</v>
          </cell>
          <cell r="KC9613">
            <v>20</v>
          </cell>
        </row>
        <row r="9614">
          <cell r="A9614" t="str">
            <v>EN0019</v>
          </cell>
          <cell r="KA9614">
            <v>250</v>
          </cell>
          <cell r="KB9614">
            <v>12</v>
          </cell>
          <cell r="KC9614">
            <v>20</v>
          </cell>
        </row>
        <row r="9615">
          <cell r="A9615" t="str">
            <v>EN0020</v>
          </cell>
          <cell r="KA9615">
            <v>100</v>
          </cell>
          <cell r="KB9615">
            <v>30</v>
          </cell>
          <cell r="KC9615">
            <v>30</v>
          </cell>
        </row>
        <row r="9616">
          <cell r="A9616" t="str">
            <v>EN0021</v>
          </cell>
          <cell r="KA9616">
            <v>250</v>
          </cell>
          <cell r="KB9616">
            <v>12</v>
          </cell>
          <cell r="KC9616">
            <v>20</v>
          </cell>
        </row>
        <row r="9617">
          <cell r="A9617" t="str">
            <v>EN0022</v>
          </cell>
          <cell r="KA9617">
            <v>250</v>
          </cell>
          <cell r="KB9617">
            <v>12</v>
          </cell>
          <cell r="KC9617">
            <v>20</v>
          </cell>
        </row>
        <row r="9618">
          <cell r="A9618" t="str">
            <v>EN0023</v>
          </cell>
          <cell r="KA9618">
            <v>250</v>
          </cell>
          <cell r="KB9618">
            <v>12</v>
          </cell>
          <cell r="KC9618">
            <v>20</v>
          </cell>
        </row>
        <row r="9619">
          <cell r="A9619" t="str">
            <v>EN0024</v>
          </cell>
          <cell r="KA9619">
            <v>50</v>
          </cell>
          <cell r="KB9619">
            <v>18</v>
          </cell>
          <cell r="KC9619">
            <v>24</v>
          </cell>
        </row>
        <row r="9620">
          <cell r="A9620" t="str">
            <v>EN0025</v>
          </cell>
          <cell r="KA9620">
            <v>250</v>
          </cell>
          <cell r="KB9620">
            <v>12</v>
          </cell>
          <cell r="KC9620">
            <v>20</v>
          </cell>
        </row>
        <row r="9621">
          <cell r="A9621" t="str">
            <v>EN0026</v>
          </cell>
          <cell r="KA9621">
            <v>250</v>
          </cell>
          <cell r="KB9621">
            <v>12</v>
          </cell>
          <cell r="KC9621">
            <v>20</v>
          </cell>
        </row>
        <row r="9622">
          <cell r="A9622" t="str">
            <v>EN0027</v>
          </cell>
          <cell r="KA9622">
            <v>250</v>
          </cell>
          <cell r="KB9622">
            <v>12</v>
          </cell>
          <cell r="KC9622">
            <v>20</v>
          </cell>
        </row>
        <row r="9623">
          <cell r="A9623" t="str">
            <v>EN0028</v>
          </cell>
          <cell r="KA9623">
            <v>100</v>
          </cell>
          <cell r="KB9623">
            <v>30</v>
          </cell>
          <cell r="KC9623">
            <v>30</v>
          </cell>
        </row>
        <row r="9624">
          <cell r="A9624" t="str">
            <v>EN0029</v>
          </cell>
          <cell r="KA9624">
            <v>200</v>
          </cell>
          <cell r="KB9624">
            <v>15</v>
          </cell>
          <cell r="KC9624">
            <v>20</v>
          </cell>
        </row>
        <row r="9625">
          <cell r="A9625" t="str">
            <v>EN0030</v>
          </cell>
          <cell r="KA9625">
            <v>250</v>
          </cell>
          <cell r="KB9625">
            <v>12</v>
          </cell>
          <cell r="KC9625">
            <v>20</v>
          </cell>
        </row>
        <row r="9626">
          <cell r="A9626" t="str">
            <v>EN0031</v>
          </cell>
          <cell r="KA9626">
            <v>250</v>
          </cell>
          <cell r="KB9626">
            <v>12</v>
          </cell>
          <cell r="KC9626">
            <v>20</v>
          </cell>
        </row>
        <row r="9627">
          <cell r="A9627" t="str">
            <v>EN0032</v>
          </cell>
          <cell r="KA9627">
            <v>250</v>
          </cell>
          <cell r="KB9627">
            <v>12</v>
          </cell>
          <cell r="KC9627">
            <v>20</v>
          </cell>
        </row>
        <row r="9628">
          <cell r="A9628" t="str">
            <v>EN0033</v>
          </cell>
          <cell r="KA9628">
            <v>250</v>
          </cell>
          <cell r="KB9628">
            <v>12</v>
          </cell>
          <cell r="KC9628">
            <v>20</v>
          </cell>
        </row>
        <row r="9629">
          <cell r="A9629" t="str">
            <v>EN0034</v>
          </cell>
          <cell r="KA9629">
            <v>50</v>
          </cell>
          <cell r="KB9629">
            <v>80</v>
          </cell>
          <cell r="KC9629">
            <v>24</v>
          </cell>
        </row>
        <row r="9630">
          <cell r="A9630" t="str">
            <v>EN0035</v>
          </cell>
          <cell r="KA9630">
            <v>250</v>
          </cell>
          <cell r="KB9630">
            <v>12</v>
          </cell>
          <cell r="KC9630">
            <v>20</v>
          </cell>
        </row>
        <row r="9631">
          <cell r="A9631" t="str">
            <v>EN0036</v>
          </cell>
          <cell r="KA9631">
            <v>250</v>
          </cell>
          <cell r="KB9631">
            <v>12</v>
          </cell>
          <cell r="KC9631">
            <v>20</v>
          </cell>
        </row>
        <row r="9632">
          <cell r="A9632" t="str">
            <v>EN0037</v>
          </cell>
          <cell r="KA9632">
            <v>250</v>
          </cell>
          <cell r="KB9632">
            <v>12</v>
          </cell>
          <cell r="KC9632">
            <v>20</v>
          </cell>
        </row>
        <row r="9633">
          <cell r="A9633" t="str">
            <v>EN0038</v>
          </cell>
          <cell r="KA9633">
            <v>250</v>
          </cell>
          <cell r="KB9633">
            <v>12</v>
          </cell>
          <cell r="KC9633">
            <v>20</v>
          </cell>
        </row>
        <row r="9634">
          <cell r="A9634" t="str">
            <v>EN0039</v>
          </cell>
          <cell r="KA9634">
            <v>100</v>
          </cell>
          <cell r="KB9634">
            <v>30</v>
          </cell>
          <cell r="KC9634">
            <v>30</v>
          </cell>
        </row>
        <row r="9635">
          <cell r="A9635" t="str">
            <v>EN0040</v>
          </cell>
          <cell r="KA9635">
            <v>50</v>
          </cell>
          <cell r="KB9635">
            <v>40</v>
          </cell>
          <cell r="KC9635">
            <v>24</v>
          </cell>
        </row>
        <row r="9636">
          <cell r="A9636" t="str">
            <v>EN0041</v>
          </cell>
          <cell r="KA9636">
            <v>250</v>
          </cell>
          <cell r="KB9636">
            <v>12</v>
          </cell>
          <cell r="KC9636">
            <v>20</v>
          </cell>
        </row>
        <row r="9637">
          <cell r="A9637" t="str">
            <v>EN0042</v>
          </cell>
          <cell r="KA9637">
            <v>250</v>
          </cell>
          <cell r="KB9637">
            <v>12</v>
          </cell>
          <cell r="KC9637">
            <v>20</v>
          </cell>
        </row>
        <row r="9638">
          <cell r="A9638" t="str">
            <v>EN0043</v>
          </cell>
          <cell r="KA9638">
            <v>250</v>
          </cell>
          <cell r="KB9638">
            <v>12</v>
          </cell>
          <cell r="KC9638">
            <v>20</v>
          </cell>
        </row>
        <row r="9639">
          <cell r="A9639" t="str">
            <v>EN0044</v>
          </cell>
          <cell r="KA9639">
            <v>250</v>
          </cell>
          <cell r="KB9639">
            <v>12</v>
          </cell>
          <cell r="KC9639">
            <v>20</v>
          </cell>
        </row>
        <row r="9640">
          <cell r="A9640" t="str">
            <v>EN0045</v>
          </cell>
          <cell r="KA9640">
            <v>250</v>
          </cell>
          <cell r="KB9640">
            <v>12</v>
          </cell>
          <cell r="KC9640">
            <v>20</v>
          </cell>
        </row>
        <row r="9641">
          <cell r="A9641" t="str">
            <v>EN0046</v>
          </cell>
          <cell r="KA9641">
            <v>100</v>
          </cell>
          <cell r="KB9641">
            <v>40</v>
          </cell>
          <cell r="KC9641">
            <v>24</v>
          </cell>
        </row>
        <row r="9642">
          <cell r="A9642" t="str">
            <v>EN0047</v>
          </cell>
          <cell r="KA9642">
            <v>250</v>
          </cell>
          <cell r="KB9642">
            <v>8</v>
          </cell>
          <cell r="KC9642">
            <v>15</v>
          </cell>
        </row>
        <row r="9643">
          <cell r="A9643" t="str">
            <v>EN0048</v>
          </cell>
          <cell r="KA9643">
            <v>250</v>
          </cell>
          <cell r="KB9643">
            <v>12</v>
          </cell>
          <cell r="KC9643">
            <v>20</v>
          </cell>
        </row>
        <row r="9644">
          <cell r="A9644" t="str">
            <v>EN0049</v>
          </cell>
          <cell r="KA9644">
            <v>250</v>
          </cell>
          <cell r="KB9644">
            <v>12</v>
          </cell>
          <cell r="KC9644">
            <v>20</v>
          </cell>
        </row>
        <row r="9645">
          <cell r="A9645" t="str">
            <v>EN0050</v>
          </cell>
          <cell r="KA9645">
            <v>250</v>
          </cell>
          <cell r="KB9645">
            <v>12</v>
          </cell>
          <cell r="KC9645">
            <v>20</v>
          </cell>
        </row>
        <row r="9646">
          <cell r="A9646" t="str">
            <v>EN0051</v>
          </cell>
          <cell r="KA9646">
            <v>250</v>
          </cell>
          <cell r="KB9646">
            <v>12</v>
          </cell>
          <cell r="KC9646">
            <v>20</v>
          </cell>
        </row>
        <row r="9647">
          <cell r="A9647" t="str">
            <v>EN0052</v>
          </cell>
          <cell r="KA9647">
            <v>50</v>
          </cell>
          <cell r="KB9647">
            <v>80</v>
          </cell>
          <cell r="KC9647">
            <v>24</v>
          </cell>
        </row>
        <row r="9648">
          <cell r="A9648" t="str">
            <v>EN0053</v>
          </cell>
          <cell r="KA9648">
            <v>250</v>
          </cell>
          <cell r="KB9648">
            <v>12</v>
          </cell>
          <cell r="KC9648">
            <v>20</v>
          </cell>
        </row>
        <row r="9649">
          <cell r="A9649" t="str">
            <v>EN0054</v>
          </cell>
          <cell r="KA9649">
            <v>50</v>
          </cell>
          <cell r="KB9649">
            <v>40</v>
          </cell>
          <cell r="KC9649">
            <v>24</v>
          </cell>
        </row>
        <row r="9650">
          <cell r="A9650" t="str">
            <v>EN0055</v>
          </cell>
          <cell r="KA9650">
            <v>250</v>
          </cell>
          <cell r="KB9650">
            <v>12</v>
          </cell>
          <cell r="KC9650">
            <v>20</v>
          </cell>
        </row>
        <row r="9651">
          <cell r="A9651" t="str">
            <v>EN0056</v>
          </cell>
          <cell r="KA9651">
            <v>250</v>
          </cell>
          <cell r="KB9651">
            <v>12</v>
          </cell>
          <cell r="KC9651">
            <v>20</v>
          </cell>
        </row>
        <row r="9652">
          <cell r="A9652" t="str">
            <v>EN0057</v>
          </cell>
          <cell r="KA9652">
            <v>250</v>
          </cell>
          <cell r="KB9652">
            <v>12</v>
          </cell>
          <cell r="KC9652">
            <v>20</v>
          </cell>
        </row>
        <row r="9653">
          <cell r="A9653" t="str">
            <v>EN0058</v>
          </cell>
          <cell r="KA9653">
            <v>250</v>
          </cell>
          <cell r="KB9653">
            <v>12</v>
          </cell>
          <cell r="KC9653">
            <v>20</v>
          </cell>
        </row>
        <row r="9654">
          <cell r="A9654" t="str">
            <v>EN0059</v>
          </cell>
          <cell r="KA9654">
            <v>250</v>
          </cell>
          <cell r="KB9654">
            <v>12</v>
          </cell>
          <cell r="KC9654">
            <v>20</v>
          </cell>
        </row>
        <row r="9655">
          <cell r="A9655" t="str">
            <v>EN0060</v>
          </cell>
          <cell r="KA9655">
            <v>250</v>
          </cell>
          <cell r="KB9655">
            <v>12</v>
          </cell>
          <cell r="KC9655">
            <v>20</v>
          </cell>
        </row>
        <row r="9656">
          <cell r="A9656" t="str">
            <v>EN0061</v>
          </cell>
          <cell r="KA9656">
            <v>250</v>
          </cell>
          <cell r="KB9656">
            <v>12</v>
          </cell>
          <cell r="KC9656">
            <v>20</v>
          </cell>
        </row>
        <row r="9657">
          <cell r="A9657" t="str">
            <v>EN0062</v>
          </cell>
          <cell r="KA9657">
            <v>250</v>
          </cell>
          <cell r="KB9657">
            <v>12</v>
          </cell>
          <cell r="KC9657">
            <v>20</v>
          </cell>
        </row>
        <row r="9658">
          <cell r="A9658" t="str">
            <v>EN0063</v>
          </cell>
          <cell r="KA9658">
            <v>200</v>
          </cell>
          <cell r="KB9658">
            <v>15</v>
          </cell>
          <cell r="KC9658">
            <v>16</v>
          </cell>
        </row>
        <row r="9659">
          <cell r="A9659" t="str">
            <v>EN0064</v>
          </cell>
          <cell r="KA9659">
            <v>250</v>
          </cell>
          <cell r="KB9659">
            <v>12</v>
          </cell>
          <cell r="KC9659">
            <v>20</v>
          </cell>
        </row>
        <row r="9660">
          <cell r="A9660" t="str">
            <v>EN0065</v>
          </cell>
          <cell r="KA9660">
            <v>250</v>
          </cell>
          <cell r="KB9660">
            <v>12</v>
          </cell>
          <cell r="KC9660">
            <v>20</v>
          </cell>
        </row>
        <row r="9661">
          <cell r="A9661" t="str">
            <v>EN0066</v>
          </cell>
          <cell r="KA9661">
            <v>250</v>
          </cell>
          <cell r="KB9661">
            <v>12</v>
          </cell>
          <cell r="KC9661">
            <v>20</v>
          </cell>
        </row>
        <row r="9662">
          <cell r="A9662" t="str">
            <v>EN0067</v>
          </cell>
          <cell r="KA9662">
            <v>250</v>
          </cell>
          <cell r="KB9662">
            <v>12</v>
          </cell>
          <cell r="KC9662">
            <v>20</v>
          </cell>
        </row>
        <row r="9663">
          <cell r="A9663" t="str">
            <v>EN0068</v>
          </cell>
          <cell r="KA9663">
            <v>250</v>
          </cell>
          <cell r="KB9663">
            <v>12</v>
          </cell>
          <cell r="KC9663">
            <v>20</v>
          </cell>
        </row>
        <row r="9664">
          <cell r="A9664" t="str">
            <v>EN0069</v>
          </cell>
          <cell r="KA9664">
            <v>250</v>
          </cell>
          <cell r="KB9664">
            <v>12</v>
          </cell>
          <cell r="KC9664">
            <v>20</v>
          </cell>
        </row>
        <row r="9665">
          <cell r="A9665" t="str">
            <v>EN0070</v>
          </cell>
          <cell r="KA9665">
            <v>250</v>
          </cell>
          <cell r="KB9665">
            <v>12</v>
          </cell>
          <cell r="KC9665">
            <v>20</v>
          </cell>
        </row>
        <row r="9666">
          <cell r="A9666" t="str">
            <v>EN0071</v>
          </cell>
          <cell r="KA9666">
            <v>100</v>
          </cell>
          <cell r="KB9666">
            <v>30</v>
          </cell>
          <cell r="KC9666">
            <v>30</v>
          </cell>
        </row>
        <row r="9667">
          <cell r="A9667" t="str">
            <v>EN0072</v>
          </cell>
          <cell r="KA9667">
            <v>250</v>
          </cell>
          <cell r="KB9667">
            <v>12</v>
          </cell>
          <cell r="KC9667">
            <v>20</v>
          </cell>
        </row>
        <row r="9668">
          <cell r="A9668" t="str">
            <v>EN0073</v>
          </cell>
          <cell r="KA9668">
            <v>250</v>
          </cell>
          <cell r="KB9668">
            <v>12</v>
          </cell>
          <cell r="KC9668">
            <v>20</v>
          </cell>
        </row>
        <row r="9669">
          <cell r="A9669" t="str">
            <v>EN0074</v>
          </cell>
          <cell r="KA9669">
            <v>50</v>
          </cell>
          <cell r="KB9669">
            <v>24</v>
          </cell>
          <cell r="KC9669">
            <v>24</v>
          </cell>
        </row>
        <row r="9670">
          <cell r="A9670" t="str">
            <v>EN0075</v>
          </cell>
          <cell r="KA9670">
            <v>250</v>
          </cell>
          <cell r="KB9670">
            <v>12</v>
          </cell>
          <cell r="KC9670">
            <v>20</v>
          </cell>
        </row>
        <row r="9671">
          <cell r="A9671" t="str">
            <v>EN0076</v>
          </cell>
          <cell r="KA9671">
            <v>50</v>
          </cell>
          <cell r="KB9671">
            <v>40</v>
          </cell>
          <cell r="KC9671">
            <v>24</v>
          </cell>
        </row>
        <row r="9672">
          <cell r="A9672" t="str">
            <v>EN0077</v>
          </cell>
          <cell r="KA9672">
            <v>250</v>
          </cell>
          <cell r="KB9672">
            <v>12</v>
          </cell>
          <cell r="KC9672">
            <v>20</v>
          </cell>
        </row>
        <row r="9673">
          <cell r="A9673" t="str">
            <v>EN0078</v>
          </cell>
          <cell r="KA9673">
            <v>250</v>
          </cell>
          <cell r="KB9673">
            <v>12</v>
          </cell>
          <cell r="KC9673">
            <v>20</v>
          </cell>
        </row>
        <row r="9674">
          <cell r="A9674" t="str">
            <v>EN0079</v>
          </cell>
          <cell r="KA9674">
            <v>100</v>
          </cell>
          <cell r="KB9674">
            <v>30</v>
          </cell>
          <cell r="KC9674">
            <v>30</v>
          </cell>
        </row>
        <row r="9675">
          <cell r="A9675" t="str">
            <v>EN0080</v>
          </cell>
          <cell r="KA9675">
            <v>250</v>
          </cell>
          <cell r="KB9675">
            <v>12</v>
          </cell>
          <cell r="KC9675">
            <v>20</v>
          </cell>
        </row>
        <row r="9676">
          <cell r="A9676" t="str">
            <v>EN0081</v>
          </cell>
          <cell r="KA9676">
            <v>250</v>
          </cell>
          <cell r="KB9676">
            <v>12</v>
          </cell>
          <cell r="KC9676">
            <v>20</v>
          </cell>
        </row>
        <row r="9677">
          <cell r="A9677" t="str">
            <v>EN0082</v>
          </cell>
          <cell r="KA9677">
            <v>200</v>
          </cell>
          <cell r="KB9677">
            <v>15</v>
          </cell>
          <cell r="KC9677">
            <v>20</v>
          </cell>
        </row>
        <row r="9678">
          <cell r="A9678" t="str">
            <v>EN0083</v>
          </cell>
          <cell r="KA9678">
            <v>250</v>
          </cell>
          <cell r="KB9678">
            <v>12</v>
          </cell>
          <cell r="KC9678">
            <v>20</v>
          </cell>
        </row>
        <row r="9679">
          <cell r="A9679" t="str">
            <v>EN0084</v>
          </cell>
          <cell r="KA9679">
            <v>200</v>
          </cell>
          <cell r="KB9679">
            <v>15</v>
          </cell>
          <cell r="KC9679">
            <v>16</v>
          </cell>
        </row>
        <row r="9680">
          <cell r="A9680" t="str">
            <v>EN0085</v>
          </cell>
          <cell r="KA9680">
            <v>250</v>
          </cell>
          <cell r="KB9680">
            <v>12</v>
          </cell>
          <cell r="KC9680">
            <v>20</v>
          </cell>
        </row>
        <row r="9681">
          <cell r="A9681" t="str">
            <v>EN0086</v>
          </cell>
          <cell r="KA9681">
            <v>100</v>
          </cell>
          <cell r="KB9681">
            <v>30</v>
          </cell>
          <cell r="KC9681">
            <v>30</v>
          </cell>
        </row>
        <row r="9682">
          <cell r="A9682" t="str">
            <v>EN0087</v>
          </cell>
          <cell r="KA9682">
            <v>250</v>
          </cell>
          <cell r="KB9682">
            <v>12</v>
          </cell>
          <cell r="KC9682">
            <v>20</v>
          </cell>
        </row>
        <row r="9683">
          <cell r="A9683" t="str">
            <v>EN0088</v>
          </cell>
          <cell r="KA9683">
            <v>50</v>
          </cell>
          <cell r="KB9683">
            <v>40</v>
          </cell>
          <cell r="KC9683">
            <v>24</v>
          </cell>
        </row>
        <row r="9684">
          <cell r="A9684" t="str">
            <v>EN0089</v>
          </cell>
          <cell r="KA9684">
            <v>250</v>
          </cell>
          <cell r="KB9684">
            <v>12</v>
          </cell>
          <cell r="KC9684">
            <v>20</v>
          </cell>
        </row>
        <row r="9685">
          <cell r="A9685" t="str">
            <v>EN0090</v>
          </cell>
          <cell r="KA9685">
            <v>250</v>
          </cell>
          <cell r="KB9685">
            <v>12</v>
          </cell>
          <cell r="KC9685">
            <v>20</v>
          </cell>
        </row>
        <row r="9686">
          <cell r="A9686" t="str">
            <v>EN0091</v>
          </cell>
          <cell r="KA9686">
            <v>250</v>
          </cell>
          <cell r="KB9686">
            <v>12</v>
          </cell>
          <cell r="KC9686">
            <v>20</v>
          </cell>
        </row>
        <row r="9687">
          <cell r="A9687" t="str">
            <v>EN0092</v>
          </cell>
          <cell r="KA9687">
            <v>250</v>
          </cell>
          <cell r="KB9687">
            <v>12</v>
          </cell>
          <cell r="KC9687">
            <v>20</v>
          </cell>
        </row>
        <row r="9688">
          <cell r="A9688" t="str">
            <v>EN0093</v>
          </cell>
          <cell r="KA9688">
            <v>250</v>
          </cell>
          <cell r="KB9688">
            <v>12</v>
          </cell>
          <cell r="KC9688">
            <v>20</v>
          </cell>
        </row>
        <row r="9689">
          <cell r="A9689" t="str">
            <v>EN0094</v>
          </cell>
          <cell r="KA9689">
            <v>100</v>
          </cell>
          <cell r="KB9689">
            <v>40</v>
          </cell>
          <cell r="KC9689">
            <v>24</v>
          </cell>
        </row>
        <row r="9690">
          <cell r="A9690" t="str">
            <v>EN0095</v>
          </cell>
          <cell r="KA9690">
            <v>200</v>
          </cell>
          <cell r="KB9690">
            <v>15</v>
          </cell>
          <cell r="KC9690">
            <v>16</v>
          </cell>
        </row>
        <row r="9691">
          <cell r="A9691" t="str">
            <v>EN0096</v>
          </cell>
          <cell r="KA9691">
            <v>200</v>
          </cell>
          <cell r="KB9691">
            <v>15</v>
          </cell>
          <cell r="KC9691">
            <v>16</v>
          </cell>
        </row>
        <row r="9692">
          <cell r="A9692" t="str">
            <v>EN0097</v>
          </cell>
          <cell r="KA9692">
            <v>200</v>
          </cell>
          <cell r="KB9692">
            <v>15</v>
          </cell>
          <cell r="KC9692">
            <v>16</v>
          </cell>
        </row>
        <row r="9693">
          <cell r="A9693" t="str">
            <v>EN0098</v>
          </cell>
          <cell r="KA9693">
            <v>50</v>
          </cell>
          <cell r="KB9693">
            <v>24</v>
          </cell>
          <cell r="KC9693">
            <v>24</v>
          </cell>
        </row>
        <row r="9694">
          <cell r="A9694" t="str">
            <v>EN0099</v>
          </cell>
          <cell r="KA9694">
            <v>250</v>
          </cell>
          <cell r="KB9694">
            <v>12</v>
          </cell>
          <cell r="KC9694">
            <v>20</v>
          </cell>
        </row>
        <row r="9695">
          <cell r="A9695" t="str">
            <v>EN0100</v>
          </cell>
          <cell r="KA9695">
            <v>250</v>
          </cell>
          <cell r="KB9695">
            <v>12</v>
          </cell>
          <cell r="KC9695">
            <v>20</v>
          </cell>
        </row>
        <row r="9696">
          <cell r="A9696" t="str">
            <v>EN0101</v>
          </cell>
          <cell r="KA9696">
            <v>250</v>
          </cell>
          <cell r="KB9696">
            <v>12</v>
          </cell>
          <cell r="KC9696">
            <v>20</v>
          </cell>
        </row>
        <row r="9697">
          <cell r="A9697" t="str">
            <v>EN0102</v>
          </cell>
          <cell r="KA9697">
            <v>100</v>
          </cell>
          <cell r="KB9697">
            <v>40</v>
          </cell>
          <cell r="KC9697">
            <v>24</v>
          </cell>
        </row>
        <row r="9698">
          <cell r="A9698" t="str">
            <v>EN0103</v>
          </cell>
          <cell r="KA9698">
            <v>50</v>
          </cell>
          <cell r="KB9698">
            <v>24</v>
          </cell>
          <cell r="KC9698">
            <v>24</v>
          </cell>
        </row>
        <row r="9699">
          <cell r="A9699" t="str">
            <v>EN0104</v>
          </cell>
          <cell r="KA9699">
            <v>100</v>
          </cell>
          <cell r="KB9699">
            <v>30</v>
          </cell>
          <cell r="KC9699">
            <v>30</v>
          </cell>
        </row>
        <row r="9700">
          <cell r="A9700" t="str">
            <v>EN0429-M39</v>
          </cell>
          <cell r="KA9700">
            <v>250</v>
          </cell>
          <cell r="KB9700">
            <v>12</v>
          </cell>
          <cell r="KC9700">
            <v>20</v>
          </cell>
        </row>
        <row r="9701">
          <cell r="A9701" t="str">
            <v>EN407-1</v>
          </cell>
          <cell r="KA9701">
            <v>250</v>
          </cell>
          <cell r="KB9701">
            <v>12</v>
          </cell>
          <cell r="KC9701">
            <v>20</v>
          </cell>
        </row>
        <row r="9702">
          <cell r="A9702" t="str">
            <v>ENNK2+ANTITUILAGE7</v>
          </cell>
          <cell r="KA9702">
            <v>250</v>
          </cell>
          <cell r="KB9702">
            <v>12</v>
          </cell>
          <cell r="KC9702">
            <v>20</v>
          </cell>
        </row>
        <row r="9703">
          <cell r="A9703" t="str">
            <v>ES0001</v>
          </cell>
          <cell r="KA9703">
            <v>50</v>
          </cell>
          <cell r="KB9703">
            <v>40</v>
          </cell>
          <cell r="KC9703">
            <v>24</v>
          </cell>
        </row>
        <row r="9704">
          <cell r="A9704" t="str">
            <v>ES0002</v>
          </cell>
          <cell r="KA9704">
            <v>50</v>
          </cell>
          <cell r="KB9704">
            <v>80</v>
          </cell>
          <cell r="KC9704">
            <v>24</v>
          </cell>
        </row>
        <row r="9705">
          <cell r="A9705" t="str">
            <v>ES0003</v>
          </cell>
          <cell r="KA9705">
            <v>250</v>
          </cell>
          <cell r="KB9705">
            <v>12</v>
          </cell>
          <cell r="KC9705">
            <v>20</v>
          </cell>
        </row>
        <row r="9706">
          <cell r="A9706" t="str">
            <v>ES0004</v>
          </cell>
          <cell r="KA9706">
            <v>250</v>
          </cell>
          <cell r="KB9706">
            <v>12</v>
          </cell>
          <cell r="KC9706">
            <v>20</v>
          </cell>
        </row>
        <row r="9707">
          <cell r="A9707" t="str">
            <v>ES0005</v>
          </cell>
          <cell r="KA9707">
            <v>250</v>
          </cell>
          <cell r="KB9707">
            <v>12</v>
          </cell>
          <cell r="KC9707">
            <v>20</v>
          </cell>
        </row>
        <row r="9708">
          <cell r="A9708" t="str">
            <v>ES0006</v>
          </cell>
          <cell r="KA9708">
            <v>250</v>
          </cell>
          <cell r="KB9708">
            <v>12</v>
          </cell>
          <cell r="KC9708">
            <v>20</v>
          </cell>
        </row>
        <row r="9709">
          <cell r="A9709" t="str">
            <v>ES0007</v>
          </cell>
          <cell r="KA9709">
            <v>250</v>
          </cell>
          <cell r="KB9709">
            <v>8</v>
          </cell>
          <cell r="KC9709">
            <v>15</v>
          </cell>
        </row>
        <row r="9710">
          <cell r="A9710" t="str">
            <v>ES0008</v>
          </cell>
          <cell r="KA9710">
            <v>50</v>
          </cell>
          <cell r="KB9710">
            <v>18</v>
          </cell>
          <cell r="KC9710">
            <v>24</v>
          </cell>
        </row>
        <row r="9711">
          <cell r="A9711" t="str">
            <v>ES0009</v>
          </cell>
          <cell r="KA9711">
            <v>250</v>
          </cell>
          <cell r="KB9711">
            <v>12</v>
          </cell>
          <cell r="KC9711">
            <v>20</v>
          </cell>
        </row>
        <row r="9712">
          <cell r="A9712" t="str">
            <v>ES0010</v>
          </cell>
          <cell r="KA9712">
            <v>250</v>
          </cell>
          <cell r="KB9712">
            <v>12</v>
          </cell>
          <cell r="KC9712">
            <v>20</v>
          </cell>
        </row>
        <row r="9713">
          <cell r="A9713" t="str">
            <v>ES0011</v>
          </cell>
          <cell r="KA9713">
            <v>250</v>
          </cell>
          <cell r="KB9713">
            <v>12</v>
          </cell>
          <cell r="KC9713">
            <v>20</v>
          </cell>
        </row>
        <row r="9714">
          <cell r="A9714" t="str">
            <v>ES0012</v>
          </cell>
          <cell r="KA9714">
            <v>100</v>
          </cell>
          <cell r="KB9714">
            <v>30</v>
          </cell>
          <cell r="KC9714">
            <v>30</v>
          </cell>
        </row>
        <row r="9715">
          <cell r="A9715" t="str">
            <v>ES0013</v>
          </cell>
          <cell r="KA9715">
            <v>250</v>
          </cell>
          <cell r="KB9715">
            <v>12</v>
          </cell>
          <cell r="KC9715">
            <v>20</v>
          </cell>
        </row>
        <row r="9716">
          <cell r="A9716" t="str">
            <v>ES0014</v>
          </cell>
          <cell r="KA9716">
            <v>250</v>
          </cell>
          <cell r="KB9716">
            <v>12</v>
          </cell>
          <cell r="KC9716">
            <v>20</v>
          </cell>
        </row>
        <row r="9717">
          <cell r="A9717" t="str">
            <v>ES0015</v>
          </cell>
          <cell r="KA9717">
            <v>100</v>
          </cell>
          <cell r="KB9717">
            <v>30</v>
          </cell>
          <cell r="KC9717">
            <v>30</v>
          </cell>
        </row>
        <row r="9718">
          <cell r="A9718" t="str">
            <v>ES0016</v>
          </cell>
          <cell r="KA9718">
            <v>250</v>
          </cell>
          <cell r="KB9718">
            <v>12</v>
          </cell>
          <cell r="KC9718">
            <v>20</v>
          </cell>
        </row>
        <row r="9719">
          <cell r="A9719" t="str">
            <v>ES0017</v>
          </cell>
          <cell r="KA9719">
            <v>250</v>
          </cell>
          <cell r="KB9719">
            <v>12</v>
          </cell>
          <cell r="KC9719">
            <v>20</v>
          </cell>
        </row>
        <row r="9720">
          <cell r="A9720" t="str">
            <v>ES0018</v>
          </cell>
          <cell r="KA9720">
            <v>250</v>
          </cell>
          <cell r="KB9720">
            <v>12</v>
          </cell>
          <cell r="KC9720">
            <v>20</v>
          </cell>
        </row>
        <row r="9721">
          <cell r="A9721" t="str">
            <v>ES0019</v>
          </cell>
          <cell r="KA9721">
            <v>100</v>
          </cell>
          <cell r="KB9721">
            <v>40</v>
          </cell>
          <cell r="KC9721">
            <v>24</v>
          </cell>
        </row>
        <row r="9722">
          <cell r="A9722" t="str">
            <v>ES0020</v>
          </cell>
          <cell r="KA9722">
            <v>250</v>
          </cell>
          <cell r="KB9722">
            <v>12</v>
          </cell>
          <cell r="KC9722">
            <v>20</v>
          </cell>
        </row>
        <row r="9723">
          <cell r="A9723" t="str">
            <v>ES0021</v>
          </cell>
          <cell r="KA9723">
            <v>250</v>
          </cell>
          <cell r="KB9723">
            <v>12</v>
          </cell>
          <cell r="KC9723">
            <v>20</v>
          </cell>
        </row>
        <row r="9724">
          <cell r="A9724" t="str">
            <v>ES0022</v>
          </cell>
          <cell r="KA9724">
            <v>250</v>
          </cell>
          <cell r="KB9724">
            <v>12</v>
          </cell>
          <cell r="KC9724">
            <v>20</v>
          </cell>
        </row>
        <row r="9725">
          <cell r="A9725" t="str">
            <v>ES0023</v>
          </cell>
          <cell r="KA9725">
            <v>250</v>
          </cell>
          <cell r="KB9725">
            <v>12</v>
          </cell>
          <cell r="KC9725">
            <v>20</v>
          </cell>
        </row>
        <row r="9726">
          <cell r="A9726" t="str">
            <v>ES0024</v>
          </cell>
          <cell r="KA9726">
            <v>250</v>
          </cell>
          <cell r="KB9726">
            <v>12</v>
          </cell>
          <cell r="KC9726">
            <v>20</v>
          </cell>
        </row>
        <row r="9727">
          <cell r="A9727" t="str">
            <v>ES0025</v>
          </cell>
          <cell r="KA9727">
            <v>100</v>
          </cell>
          <cell r="KB9727">
            <v>30</v>
          </cell>
          <cell r="KC9727">
            <v>30</v>
          </cell>
        </row>
        <row r="9728">
          <cell r="A9728" t="str">
            <v>ES0026</v>
          </cell>
          <cell r="KA9728">
            <v>250</v>
          </cell>
          <cell r="KB9728">
            <v>12</v>
          </cell>
          <cell r="KC9728">
            <v>20</v>
          </cell>
        </row>
        <row r="9729">
          <cell r="A9729" t="str">
            <v>ES0027</v>
          </cell>
          <cell r="KA9729">
            <v>250</v>
          </cell>
          <cell r="KB9729">
            <v>12</v>
          </cell>
          <cell r="KC9729">
            <v>20</v>
          </cell>
        </row>
        <row r="9730">
          <cell r="A9730" t="str">
            <v>ES0028</v>
          </cell>
          <cell r="KA9730">
            <v>250</v>
          </cell>
          <cell r="KB9730">
            <v>12</v>
          </cell>
          <cell r="KC9730">
            <v>20</v>
          </cell>
        </row>
        <row r="9731">
          <cell r="A9731" t="str">
            <v>ES0029</v>
          </cell>
          <cell r="KA9731">
            <v>250</v>
          </cell>
          <cell r="KB9731">
            <v>12</v>
          </cell>
          <cell r="KC9731">
            <v>20</v>
          </cell>
        </row>
        <row r="9732">
          <cell r="A9732" t="str">
            <v>ES0030</v>
          </cell>
          <cell r="KA9732">
            <v>250</v>
          </cell>
          <cell r="KB9732">
            <v>8</v>
          </cell>
          <cell r="KC9732">
            <v>12</v>
          </cell>
        </row>
        <row r="9733">
          <cell r="A9733" t="str">
            <v>ES0031</v>
          </cell>
          <cell r="KA9733">
            <v>250</v>
          </cell>
          <cell r="KB9733">
            <v>12</v>
          </cell>
          <cell r="KC9733">
            <v>20</v>
          </cell>
        </row>
        <row r="9734">
          <cell r="A9734" t="str">
            <v>ES0032</v>
          </cell>
          <cell r="KA9734">
            <v>100</v>
          </cell>
          <cell r="KB9734">
            <v>30</v>
          </cell>
          <cell r="KC9734">
            <v>30</v>
          </cell>
        </row>
        <row r="9735">
          <cell r="A9735" t="str">
            <v>ES0033</v>
          </cell>
          <cell r="KA9735">
            <v>100</v>
          </cell>
          <cell r="KB9735">
            <v>30</v>
          </cell>
          <cell r="KC9735">
            <v>30</v>
          </cell>
        </row>
        <row r="9736">
          <cell r="A9736" t="str">
            <v>ES0034</v>
          </cell>
          <cell r="KA9736">
            <v>100</v>
          </cell>
          <cell r="KB9736">
            <v>40</v>
          </cell>
          <cell r="KC9736">
            <v>24</v>
          </cell>
        </row>
        <row r="9737">
          <cell r="A9737" t="str">
            <v>ES0035</v>
          </cell>
          <cell r="KA9737">
            <v>100</v>
          </cell>
          <cell r="KB9737">
            <v>30</v>
          </cell>
          <cell r="KC9737">
            <v>30</v>
          </cell>
        </row>
        <row r="9738">
          <cell r="A9738" t="str">
            <v>ES0036</v>
          </cell>
          <cell r="KA9738">
            <v>250</v>
          </cell>
          <cell r="KB9738">
            <v>12</v>
          </cell>
          <cell r="KC9738">
            <v>20</v>
          </cell>
        </row>
        <row r="9739">
          <cell r="A9739" t="str">
            <v>ES0037</v>
          </cell>
          <cell r="KA9739">
            <v>100</v>
          </cell>
          <cell r="KB9739">
            <v>30</v>
          </cell>
          <cell r="KC9739">
            <v>30</v>
          </cell>
        </row>
        <row r="9740">
          <cell r="A9740" t="str">
            <v>ES0038</v>
          </cell>
          <cell r="KA9740">
            <v>250</v>
          </cell>
          <cell r="KB9740">
            <v>12</v>
          </cell>
          <cell r="KC9740">
            <v>20</v>
          </cell>
        </row>
        <row r="9741">
          <cell r="A9741" t="str">
            <v>ES0039</v>
          </cell>
          <cell r="KA9741">
            <v>250</v>
          </cell>
          <cell r="KB9741">
            <v>12</v>
          </cell>
          <cell r="KC9741">
            <v>20</v>
          </cell>
        </row>
        <row r="9742">
          <cell r="A9742" t="str">
            <v>ES0040</v>
          </cell>
          <cell r="KA9742">
            <v>100</v>
          </cell>
          <cell r="KB9742">
            <v>40</v>
          </cell>
          <cell r="KC9742">
            <v>24</v>
          </cell>
        </row>
        <row r="9743">
          <cell r="A9743" t="str">
            <v>ES0041</v>
          </cell>
          <cell r="KA9743">
            <v>250</v>
          </cell>
          <cell r="KB9743">
            <v>12</v>
          </cell>
          <cell r="KC9743">
            <v>20</v>
          </cell>
        </row>
        <row r="9744">
          <cell r="A9744" t="str">
            <v>ES0042</v>
          </cell>
          <cell r="KA9744">
            <v>250</v>
          </cell>
          <cell r="KB9744">
            <v>12</v>
          </cell>
          <cell r="KC9744">
            <v>20</v>
          </cell>
        </row>
        <row r="9745">
          <cell r="A9745" t="str">
            <v>ES0043</v>
          </cell>
          <cell r="KA9745">
            <v>250</v>
          </cell>
          <cell r="KB9745">
            <v>12</v>
          </cell>
          <cell r="KC9745">
            <v>20</v>
          </cell>
        </row>
        <row r="9746">
          <cell r="A9746" t="str">
            <v>ES0044</v>
          </cell>
          <cell r="KA9746">
            <v>100</v>
          </cell>
          <cell r="KB9746">
            <v>40</v>
          </cell>
          <cell r="KC9746">
            <v>24</v>
          </cell>
        </row>
        <row r="9747">
          <cell r="A9747" t="str">
            <v>ES0045</v>
          </cell>
          <cell r="KA9747">
            <v>250</v>
          </cell>
          <cell r="KB9747">
            <v>12</v>
          </cell>
          <cell r="KC9747">
            <v>20</v>
          </cell>
        </row>
        <row r="9748">
          <cell r="A9748" t="str">
            <v>ES0046</v>
          </cell>
          <cell r="KA9748">
            <v>250</v>
          </cell>
          <cell r="KB9748">
            <v>12</v>
          </cell>
          <cell r="KC9748">
            <v>20</v>
          </cell>
        </row>
        <row r="9749">
          <cell r="A9749" t="str">
            <v>ES0047</v>
          </cell>
          <cell r="KA9749">
            <v>250</v>
          </cell>
          <cell r="KB9749">
            <v>8</v>
          </cell>
          <cell r="KC9749">
            <v>15</v>
          </cell>
        </row>
        <row r="9750">
          <cell r="A9750" t="str">
            <v>ES0048</v>
          </cell>
          <cell r="KA9750">
            <v>100</v>
          </cell>
          <cell r="KB9750">
            <v>40</v>
          </cell>
          <cell r="KC9750">
            <v>24</v>
          </cell>
        </row>
        <row r="9751">
          <cell r="A9751" t="str">
            <v>ES0049</v>
          </cell>
          <cell r="KA9751">
            <v>100</v>
          </cell>
          <cell r="KB9751">
            <v>30</v>
          </cell>
          <cell r="KC9751">
            <v>30</v>
          </cell>
        </row>
        <row r="9752">
          <cell r="A9752" t="str">
            <v>ES0050</v>
          </cell>
          <cell r="KA9752">
            <v>100</v>
          </cell>
          <cell r="KB9752">
            <v>30</v>
          </cell>
          <cell r="KC9752">
            <v>30</v>
          </cell>
        </row>
        <row r="9753">
          <cell r="A9753" t="str">
            <v>ES0051</v>
          </cell>
          <cell r="KA9753">
            <v>100</v>
          </cell>
          <cell r="KB9753">
            <v>30</v>
          </cell>
          <cell r="KC9753">
            <v>30</v>
          </cell>
        </row>
        <row r="9754">
          <cell r="A9754" t="str">
            <v>ES0052</v>
          </cell>
          <cell r="KA9754">
            <v>250</v>
          </cell>
          <cell r="KB9754">
            <v>40</v>
          </cell>
          <cell r="KC9754">
            <v>30</v>
          </cell>
        </row>
        <row r="9755">
          <cell r="A9755" t="str">
            <v>ES0053</v>
          </cell>
          <cell r="KA9755">
            <v>250</v>
          </cell>
          <cell r="KB9755">
            <v>40</v>
          </cell>
          <cell r="KC9755">
            <v>30</v>
          </cell>
        </row>
        <row r="9756">
          <cell r="A9756" t="str">
            <v>ES0054</v>
          </cell>
          <cell r="KA9756">
            <v>250</v>
          </cell>
          <cell r="KB9756">
            <v>40</v>
          </cell>
          <cell r="KC9756">
            <v>30</v>
          </cell>
        </row>
        <row r="9757">
          <cell r="A9757" t="str">
            <v>ES0055</v>
          </cell>
          <cell r="KA9757">
            <v>250</v>
          </cell>
          <cell r="KB9757">
            <v>40</v>
          </cell>
          <cell r="KC9757">
            <v>30</v>
          </cell>
        </row>
        <row r="9758">
          <cell r="A9758" t="str">
            <v>ES0056</v>
          </cell>
          <cell r="KA9758">
            <v>250</v>
          </cell>
          <cell r="KB9758">
            <v>40</v>
          </cell>
          <cell r="KC9758">
            <v>30</v>
          </cell>
        </row>
        <row r="9759">
          <cell r="A9759" t="str">
            <v>ES0057</v>
          </cell>
          <cell r="KA9759">
            <v>50</v>
          </cell>
          <cell r="KB9759">
            <v>40</v>
          </cell>
          <cell r="KC9759">
            <v>24</v>
          </cell>
        </row>
        <row r="9760">
          <cell r="A9760" t="str">
            <v>ES0058</v>
          </cell>
          <cell r="KA9760">
            <v>100</v>
          </cell>
          <cell r="KB9760">
            <v>40</v>
          </cell>
          <cell r="KC9760">
            <v>24</v>
          </cell>
        </row>
        <row r="9761">
          <cell r="A9761" t="str">
            <v>ES0059</v>
          </cell>
          <cell r="KA9761">
            <v>250</v>
          </cell>
          <cell r="KB9761">
            <v>12</v>
          </cell>
          <cell r="KC9761">
            <v>20</v>
          </cell>
        </row>
        <row r="9762">
          <cell r="A9762" t="str">
            <v>ES0060</v>
          </cell>
          <cell r="KA9762">
            <v>250</v>
          </cell>
          <cell r="KB9762">
            <v>12</v>
          </cell>
          <cell r="KC9762">
            <v>20</v>
          </cell>
        </row>
        <row r="9763">
          <cell r="A9763" t="str">
            <v>ES0061</v>
          </cell>
          <cell r="KA9763">
            <v>250</v>
          </cell>
          <cell r="KB9763">
            <v>12</v>
          </cell>
          <cell r="KC9763">
            <v>20</v>
          </cell>
        </row>
        <row r="9764">
          <cell r="A9764" t="str">
            <v>ES0062</v>
          </cell>
          <cell r="KA9764">
            <v>250</v>
          </cell>
          <cell r="KB9764">
            <v>12</v>
          </cell>
          <cell r="KC9764">
            <v>20</v>
          </cell>
        </row>
        <row r="9765">
          <cell r="A9765" t="str">
            <v>ES0063</v>
          </cell>
          <cell r="KA9765">
            <v>250</v>
          </cell>
          <cell r="KB9765">
            <v>8</v>
          </cell>
          <cell r="KC9765">
            <v>15</v>
          </cell>
        </row>
        <row r="9766">
          <cell r="A9766" t="str">
            <v>ES0064</v>
          </cell>
          <cell r="KA9766">
            <v>100</v>
          </cell>
          <cell r="KB9766">
            <v>40</v>
          </cell>
          <cell r="KC9766">
            <v>24</v>
          </cell>
        </row>
        <row r="9767">
          <cell r="A9767" t="str">
            <v>ES0065</v>
          </cell>
          <cell r="KA9767">
            <v>250</v>
          </cell>
          <cell r="KB9767">
            <v>12</v>
          </cell>
          <cell r="KC9767">
            <v>20</v>
          </cell>
        </row>
        <row r="9768">
          <cell r="A9768" t="str">
            <v>ES0066</v>
          </cell>
          <cell r="KA9768">
            <v>250</v>
          </cell>
          <cell r="KB9768">
            <v>12</v>
          </cell>
          <cell r="KC9768">
            <v>20</v>
          </cell>
        </row>
        <row r="9769">
          <cell r="A9769" t="str">
            <v>ES0067</v>
          </cell>
          <cell r="KA9769">
            <v>100</v>
          </cell>
          <cell r="KB9769">
            <v>40</v>
          </cell>
          <cell r="KC9769">
            <v>24</v>
          </cell>
        </row>
        <row r="9770">
          <cell r="A9770" t="str">
            <v>ES0068</v>
          </cell>
          <cell r="KA9770">
            <v>250</v>
          </cell>
          <cell r="KB9770">
            <v>12</v>
          </cell>
          <cell r="KC9770">
            <v>20</v>
          </cell>
        </row>
        <row r="9771">
          <cell r="A9771" t="str">
            <v>ES0069</v>
          </cell>
          <cell r="KA9771">
            <v>250</v>
          </cell>
          <cell r="KB9771">
            <v>12</v>
          </cell>
          <cell r="KC9771">
            <v>20</v>
          </cell>
        </row>
        <row r="9772">
          <cell r="A9772" t="str">
            <v>ES0070</v>
          </cell>
          <cell r="KA9772">
            <v>50</v>
          </cell>
          <cell r="KB9772">
            <v>60</v>
          </cell>
          <cell r="KC9772">
            <v>12</v>
          </cell>
        </row>
        <row r="9773">
          <cell r="A9773" t="str">
            <v>ES0071</v>
          </cell>
          <cell r="KA9773">
            <v>50</v>
          </cell>
          <cell r="KB9773">
            <v>18</v>
          </cell>
          <cell r="KC9773">
            <v>24</v>
          </cell>
        </row>
        <row r="9774">
          <cell r="A9774" t="str">
            <v>ES0072</v>
          </cell>
          <cell r="KA9774">
            <v>50</v>
          </cell>
          <cell r="KB9774">
            <v>80</v>
          </cell>
          <cell r="KC9774">
            <v>24</v>
          </cell>
        </row>
        <row r="9775">
          <cell r="A9775" t="str">
            <v>ES0073</v>
          </cell>
          <cell r="KA9775">
            <v>200</v>
          </cell>
          <cell r="KB9775">
            <v>15</v>
          </cell>
          <cell r="KC9775">
            <v>20</v>
          </cell>
        </row>
        <row r="9776">
          <cell r="A9776" t="str">
            <v>ES0074</v>
          </cell>
          <cell r="KA9776">
            <v>250</v>
          </cell>
          <cell r="KB9776">
            <v>12</v>
          </cell>
          <cell r="KC9776">
            <v>20</v>
          </cell>
        </row>
        <row r="9777">
          <cell r="A9777" t="str">
            <v>ES0075</v>
          </cell>
          <cell r="KA9777">
            <v>250</v>
          </cell>
          <cell r="KB9777">
            <v>12</v>
          </cell>
          <cell r="KC9777">
            <v>20</v>
          </cell>
        </row>
        <row r="9778">
          <cell r="A9778" t="str">
            <v>ES0076</v>
          </cell>
          <cell r="KA9778">
            <v>250</v>
          </cell>
          <cell r="KB9778">
            <v>12</v>
          </cell>
          <cell r="KC9778">
            <v>20</v>
          </cell>
        </row>
        <row r="9779">
          <cell r="A9779" t="str">
            <v>ES0077</v>
          </cell>
          <cell r="KA9779">
            <v>250</v>
          </cell>
          <cell r="KB9779">
            <v>12</v>
          </cell>
          <cell r="KC9779">
            <v>20</v>
          </cell>
        </row>
        <row r="9780">
          <cell r="A9780" t="str">
            <v>ES0078</v>
          </cell>
          <cell r="KA9780">
            <v>250</v>
          </cell>
          <cell r="KB9780">
            <v>12</v>
          </cell>
          <cell r="KC9780">
            <v>20</v>
          </cell>
        </row>
        <row r="9781">
          <cell r="A9781" t="str">
            <v>ES0079</v>
          </cell>
          <cell r="KA9781">
            <v>100</v>
          </cell>
          <cell r="KB9781">
            <v>30</v>
          </cell>
          <cell r="KC9781">
            <v>30</v>
          </cell>
        </row>
        <row r="9782">
          <cell r="A9782" t="str">
            <v>ES0080</v>
          </cell>
          <cell r="KA9782">
            <v>50</v>
          </cell>
          <cell r="KB9782">
            <v>40</v>
          </cell>
          <cell r="KC9782">
            <v>24</v>
          </cell>
        </row>
        <row r="9783">
          <cell r="A9783" t="str">
            <v>ES0081</v>
          </cell>
          <cell r="KA9783">
            <v>250</v>
          </cell>
          <cell r="KB9783">
            <v>12</v>
          </cell>
          <cell r="KC9783">
            <v>20</v>
          </cell>
        </row>
        <row r="9784">
          <cell r="A9784" t="str">
            <v>ES0082</v>
          </cell>
          <cell r="KA9784">
            <v>250</v>
          </cell>
          <cell r="KB9784">
            <v>12</v>
          </cell>
          <cell r="KC9784">
            <v>20</v>
          </cell>
        </row>
        <row r="9785">
          <cell r="A9785" t="str">
            <v>ES0083</v>
          </cell>
          <cell r="KA9785">
            <v>250</v>
          </cell>
          <cell r="KB9785">
            <v>12</v>
          </cell>
          <cell r="KC9785">
            <v>20</v>
          </cell>
        </row>
        <row r="9786">
          <cell r="A9786" t="str">
            <v>ES0084</v>
          </cell>
          <cell r="KA9786">
            <v>250</v>
          </cell>
          <cell r="KB9786">
            <v>12</v>
          </cell>
          <cell r="KC9786">
            <v>20</v>
          </cell>
        </row>
        <row r="9787">
          <cell r="A9787" t="str">
            <v>ES0085</v>
          </cell>
          <cell r="KA9787">
            <v>250</v>
          </cell>
          <cell r="KB9787">
            <v>12</v>
          </cell>
          <cell r="KC9787">
            <v>20</v>
          </cell>
        </row>
        <row r="9788">
          <cell r="A9788" t="str">
            <v>ES0086</v>
          </cell>
          <cell r="KA9788">
            <v>250</v>
          </cell>
          <cell r="KB9788">
            <v>12</v>
          </cell>
          <cell r="KC9788">
            <v>20</v>
          </cell>
        </row>
        <row r="9789">
          <cell r="A9789" t="str">
            <v>ES0087</v>
          </cell>
          <cell r="KA9789">
            <v>100</v>
          </cell>
          <cell r="KB9789">
            <v>30</v>
          </cell>
          <cell r="KC9789">
            <v>30</v>
          </cell>
        </row>
        <row r="9790">
          <cell r="A9790" t="str">
            <v>ES0088</v>
          </cell>
          <cell r="KA9790">
            <v>250</v>
          </cell>
          <cell r="KB9790">
            <v>12</v>
          </cell>
          <cell r="KC9790">
            <v>20</v>
          </cell>
        </row>
        <row r="9791">
          <cell r="A9791" t="str">
            <v>ES0089</v>
          </cell>
          <cell r="KA9791">
            <v>50</v>
          </cell>
          <cell r="KB9791">
            <v>80</v>
          </cell>
          <cell r="KC9791">
            <v>24</v>
          </cell>
        </row>
        <row r="9792">
          <cell r="A9792" t="str">
            <v>ES0090</v>
          </cell>
          <cell r="KA9792">
            <v>250</v>
          </cell>
          <cell r="KB9792">
            <v>8</v>
          </cell>
          <cell r="KC9792">
            <v>15</v>
          </cell>
        </row>
        <row r="9793">
          <cell r="A9793" t="str">
            <v>ES0091</v>
          </cell>
          <cell r="KA9793">
            <v>100</v>
          </cell>
          <cell r="KB9793">
            <v>30</v>
          </cell>
          <cell r="KC9793">
            <v>30</v>
          </cell>
        </row>
        <row r="9794">
          <cell r="A9794" t="str">
            <v>ES0092</v>
          </cell>
          <cell r="KA9794">
            <v>250</v>
          </cell>
          <cell r="KB9794">
            <v>12</v>
          </cell>
          <cell r="KC9794">
            <v>20</v>
          </cell>
        </row>
        <row r="9795">
          <cell r="A9795" t="str">
            <v>ES0093</v>
          </cell>
          <cell r="KA9795">
            <v>250</v>
          </cell>
          <cell r="KB9795">
            <v>12</v>
          </cell>
          <cell r="KC9795">
            <v>20</v>
          </cell>
        </row>
        <row r="9796">
          <cell r="A9796" t="str">
            <v>ES0094</v>
          </cell>
          <cell r="KA9796">
            <v>100</v>
          </cell>
          <cell r="KB9796">
            <v>40</v>
          </cell>
          <cell r="KC9796">
            <v>24</v>
          </cell>
        </row>
        <row r="9797">
          <cell r="A9797" t="str">
            <v>ES0095</v>
          </cell>
          <cell r="KA9797">
            <v>50</v>
          </cell>
          <cell r="KB9797">
            <v>60</v>
          </cell>
          <cell r="KC9797">
            <v>12</v>
          </cell>
        </row>
        <row r="9798">
          <cell r="A9798" t="str">
            <v>ES0096</v>
          </cell>
          <cell r="KA9798">
            <v>250</v>
          </cell>
          <cell r="KB9798">
            <v>12</v>
          </cell>
          <cell r="KC9798">
            <v>20</v>
          </cell>
        </row>
        <row r="9799">
          <cell r="A9799" t="str">
            <v>ES0097</v>
          </cell>
          <cell r="KA9799">
            <v>250</v>
          </cell>
          <cell r="KB9799">
            <v>12</v>
          </cell>
          <cell r="KC9799">
            <v>20</v>
          </cell>
        </row>
        <row r="9800">
          <cell r="A9800" t="str">
            <v>ES0098</v>
          </cell>
          <cell r="KA9800">
            <v>250</v>
          </cell>
          <cell r="KB9800">
            <v>12</v>
          </cell>
          <cell r="KC9800">
            <v>20</v>
          </cell>
        </row>
        <row r="9801">
          <cell r="A9801" t="str">
            <v>ES0099</v>
          </cell>
          <cell r="KA9801">
            <v>250</v>
          </cell>
          <cell r="KB9801">
            <v>12</v>
          </cell>
          <cell r="KC9801">
            <v>20</v>
          </cell>
        </row>
        <row r="9802">
          <cell r="A9802" t="str">
            <v>ES0100</v>
          </cell>
          <cell r="KA9802">
            <v>250</v>
          </cell>
          <cell r="KB9802">
            <v>12</v>
          </cell>
          <cell r="KC9802">
            <v>20</v>
          </cell>
        </row>
        <row r="9803">
          <cell r="A9803" t="str">
            <v>ES0101</v>
          </cell>
          <cell r="KA9803">
            <v>250</v>
          </cell>
          <cell r="KB9803">
            <v>12</v>
          </cell>
          <cell r="KC9803">
            <v>20</v>
          </cell>
        </row>
        <row r="9804">
          <cell r="A9804" t="str">
            <v>ES0102</v>
          </cell>
          <cell r="KA9804">
            <v>250</v>
          </cell>
          <cell r="KB9804">
            <v>12</v>
          </cell>
          <cell r="KC9804">
            <v>20</v>
          </cell>
        </row>
        <row r="9805">
          <cell r="A9805" t="str">
            <v>ES0103</v>
          </cell>
          <cell r="KA9805">
            <v>250</v>
          </cell>
          <cell r="KB9805">
            <v>12</v>
          </cell>
          <cell r="KC9805">
            <v>20</v>
          </cell>
        </row>
        <row r="9806">
          <cell r="A9806" t="str">
            <v>ES0104</v>
          </cell>
          <cell r="KA9806">
            <v>250</v>
          </cell>
          <cell r="KB9806">
            <v>12</v>
          </cell>
          <cell r="KC9806">
            <v>20</v>
          </cell>
        </row>
        <row r="9807">
          <cell r="A9807" t="str">
            <v>ES0105</v>
          </cell>
          <cell r="KA9807">
            <v>250</v>
          </cell>
          <cell r="KB9807">
            <v>12</v>
          </cell>
          <cell r="KC9807">
            <v>20</v>
          </cell>
        </row>
        <row r="9808">
          <cell r="A9808" t="str">
            <v>ES0106</v>
          </cell>
          <cell r="KA9808">
            <v>250</v>
          </cell>
          <cell r="KB9808">
            <v>12</v>
          </cell>
          <cell r="KC9808">
            <v>20</v>
          </cell>
        </row>
        <row r="9809">
          <cell r="A9809" t="str">
            <v>ES0107</v>
          </cell>
          <cell r="KA9809">
            <v>250</v>
          </cell>
          <cell r="KB9809">
            <v>12</v>
          </cell>
          <cell r="KC9809">
            <v>20</v>
          </cell>
        </row>
        <row r="9810">
          <cell r="A9810" t="str">
            <v>ES0108</v>
          </cell>
          <cell r="KA9810">
            <v>250</v>
          </cell>
          <cell r="KB9810">
            <v>12</v>
          </cell>
          <cell r="KC9810">
            <v>20</v>
          </cell>
        </row>
        <row r="9811">
          <cell r="A9811" t="str">
            <v>ES0109</v>
          </cell>
        </row>
        <row r="9812">
          <cell r="A9812" t="str">
            <v>ES0110</v>
          </cell>
          <cell r="KA9812">
            <v>250</v>
          </cell>
          <cell r="KB9812">
            <v>12</v>
          </cell>
          <cell r="KC9812">
            <v>20</v>
          </cell>
        </row>
        <row r="9813">
          <cell r="A9813" t="str">
            <v>ES0111</v>
          </cell>
          <cell r="KA9813">
            <v>250</v>
          </cell>
          <cell r="KB9813">
            <v>8</v>
          </cell>
          <cell r="KC9813">
            <v>15</v>
          </cell>
        </row>
        <row r="9814">
          <cell r="A9814" t="str">
            <v>ES0112</v>
          </cell>
          <cell r="KA9814">
            <v>100</v>
          </cell>
          <cell r="KB9814">
            <v>40</v>
          </cell>
          <cell r="KC9814">
            <v>24</v>
          </cell>
        </row>
        <row r="9815">
          <cell r="A9815" t="str">
            <v>ES012U</v>
          </cell>
          <cell r="KA9815">
            <v>250</v>
          </cell>
          <cell r="KB9815">
            <v>12</v>
          </cell>
          <cell r="KC9815">
            <v>20</v>
          </cell>
        </row>
        <row r="9816">
          <cell r="A9816" t="str">
            <v>ES021U</v>
          </cell>
          <cell r="KA9816">
            <v>250</v>
          </cell>
          <cell r="KB9816">
            <v>8</v>
          </cell>
          <cell r="KC9816">
            <v>15</v>
          </cell>
        </row>
        <row r="9817">
          <cell r="A9817" t="str">
            <v>ES0429-M6</v>
          </cell>
          <cell r="KA9817">
            <v>250</v>
          </cell>
          <cell r="KB9817">
            <v>8</v>
          </cell>
          <cell r="KC9817">
            <v>15</v>
          </cell>
        </row>
        <row r="9818">
          <cell r="A9818" t="str">
            <v>ES0429-M72</v>
          </cell>
          <cell r="KA9818">
            <v>250</v>
          </cell>
          <cell r="KB9818">
            <v>12</v>
          </cell>
          <cell r="KC9818">
            <v>20</v>
          </cell>
        </row>
        <row r="9819">
          <cell r="A9819" t="str">
            <v>ES072U</v>
          </cell>
          <cell r="KA9819">
            <v>250</v>
          </cell>
          <cell r="KB9819">
            <v>12</v>
          </cell>
          <cell r="KC9819">
            <v>20</v>
          </cell>
        </row>
        <row r="9820">
          <cell r="A9820" t="str">
            <v>ES1</v>
          </cell>
          <cell r="KA9820">
            <v>250</v>
          </cell>
          <cell r="KB9820">
            <v>12</v>
          </cell>
          <cell r="KC9820">
            <v>20</v>
          </cell>
        </row>
        <row r="9821">
          <cell r="A9821" t="str">
            <v>ES10</v>
          </cell>
          <cell r="KA9821">
            <v>250</v>
          </cell>
          <cell r="KB9821">
            <v>12</v>
          </cell>
          <cell r="KC9821">
            <v>20</v>
          </cell>
        </row>
        <row r="9822">
          <cell r="A9822" t="str">
            <v>ES100-1</v>
          </cell>
          <cell r="KA9822">
            <v>250</v>
          </cell>
          <cell r="KB9822">
            <v>12</v>
          </cell>
          <cell r="KC9822">
            <v>20</v>
          </cell>
        </row>
        <row r="9823">
          <cell r="A9823" t="str">
            <v>ES102U</v>
          </cell>
          <cell r="KA9823">
            <v>250</v>
          </cell>
          <cell r="KB9823">
            <v>12</v>
          </cell>
          <cell r="KC9823">
            <v>20</v>
          </cell>
        </row>
        <row r="9824">
          <cell r="A9824" t="str">
            <v>ES108U</v>
          </cell>
          <cell r="KA9824">
            <v>250</v>
          </cell>
          <cell r="KB9824">
            <v>12</v>
          </cell>
          <cell r="KC9824">
            <v>20</v>
          </cell>
        </row>
        <row r="9825">
          <cell r="A9825" t="str">
            <v>ES109U</v>
          </cell>
          <cell r="KA9825">
            <v>250</v>
          </cell>
          <cell r="KB9825">
            <v>12</v>
          </cell>
          <cell r="KC9825">
            <v>20</v>
          </cell>
        </row>
        <row r="9826">
          <cell r="A9826" t="str">
            <v>ES10U</v>
          </cell>
          <cell r="KA9826">
            <v>250</v>
          </cell>
          <cell r="KB9826">
            <v>12</v>
          </cell>
          <cell r="KC9826">
            <v>20</v>
          </cell>
        </row>
        <row r="9827">
          <cell r="A9827" t="str">
            <v>ES10UWARM</v>
          </cell>
          <cell r="KA9827">
            <v>250</v>
          </cell>
          <cell r="KB9827">
            <v>8</v>
          </cell>
          <cell r="KC9827">
            <v>15</v>
          </cell>
        </row>
        <row r="9828">
          <cell r="A9828" t="str">
            <v>ES11</v>
          </cell>
          <cell r="KA9828">
            <v>100</v>
          </cell>
          <cell r="KB9828">
            <v>40</v>
          </cell>
          <cell r="KC9828">
            <v>24</v>
          </cell>
        </row>
        <row r="9829">
          <cell r="A9829" t="str">
            <v>ES110U</v>
          </cell>
          <cell r="KA9829">
            <v>250</v>
          </cell>
          <cell r="KB9829">
            <v>12</v>
          </cell>
          <cell r="KC9829">
            <v>20</v>
          </cell>
        </row>
        <row r="9830">
          <cell r="A9830" t="str">
            <v>ES11-1</v>
          </cell>
          <cell r="KA9830">
            <v>250</v>
          </cell>
          <cell r="KB9830">
            <v>8</v>
          </cell>
          <cell r="KC9830">
            <v>15</v>
          </cell>
        </row>
        <row r="9831">
          <cell r="A9831" t="str">
            <v>ES11-2</v>
          </cell>
          <cell r="KA9831">
            <v>50</v>
          </cell>
          <cell r="KB9831">
            <v>18</v>
          </cell>
          <cell r="KC9831">
            <v>24</v>
          </cell>
        </row>
        <row r="9832">
          <cell r="A9832" t="str">
            <v>ES115U</v>
          </cell>
          <cell r="KA9832">
            <v>200</v>
          </cell>
          <cell r="KB9832">
            <v>15</v>
          </cell>
          <cell r="KC9832">
            <v>16</v>
          </cell>
        </row>
        <row r="9833">
          <cell r="A9833" t="str">
            <v>ES116U</v>
          </cell>
          <cell r="KA9833">
            <v>250</v>
          </cell>
          <cell r="KB9833">
            <v>12</v>
          </cell>
          <cell r="KC9833">
            <v>20</v>
          </cell>
        </row>
        <row r="9834">
          <cell r="A9834" t="str">
            <v>ES117U</v>
          </cell>
          <cell r="KA9834">
            <v>250</v>
          </cell>
          <cell r="KB9834">
            <v>12</v>
          </cell>
          <cell r="KC9834">
            <v>20</v>
          </cell>
        </row>
        <row r="9835">
          <cell r="A9835" t="str">
            <v>ES11U</v>
          </cell>
          <cell r="KA9835">
            <v>250</v>
          </cell>
          <cell r="KB9835">
            <v>12</v>
          </cell>
          <cell r="KC9835">
            <v>20</v>
          </cell>
        </row>
        <row r="9836">
          <cell r="A9836" t="str">
            <v>ES11UWARM</v>
          </cell>
          <cell r="KA9836">
            <v>250</v>
          </cell>
          <cell r="KB9836">
            <v>8</v>
          </cell>
          <cell r="KC9836">
            <v>15</v>
          </cell>
        </row>
        <row r="9837">
          <cell r="A9837" t="str">
            <v>ES12</v>
          </cell>
          <cell r="KA9837">
            <v>250</v>
          </cell>
          <cell r="KB9837">
            <v>12</v>
          </cell>
          <cell r="KC9837">
            <v>20</v>
          </cell>
        </row>
        <row r="9838">
          <cell r="A9838" t="str">
            <v>ES122U</v>
          </cell>
          <cell r="KA9838">
            <v>100</v>
          </cell>
          <cell r="KB9838">
            <v>30</v>
          </cell>
          <cell r="KC9838">
            <v>30</v>
          </cell>
        </row>
        <row r="9839">
          <cell r="A9839" t="str">
            <v>ES123U</v>
          </cell>
          <cell r="KA9839">
            <v>250</v>
          </cell>
          <cell r="KB9839">
            <v>12</v>
          </cell>
          <cell r="KC9839">
            <v>20</v>
          </cell>
        </row>
        <row r="9840">
          <cell r="A9840" t="str">
            <v>ES124-1</v>
          </cell>
          <cell r="KA9840">
            <v>250</v>
          </cell>
          <cell r="KB9840">
            <v>12</v>
          </cell>
          <cell r="KC9840">
            <v>20</v>
          </cell>
        </row>
        <row r="9841">
          <cell r="A9841" t="str">
            <v>ES1245-1</v>
          </cell>
          <cell r="KA9841">
            <v>250</v>
          </cell>
          <cell r="KB9841">
            <v>12</v>
          </cell>
          <cell r="KC9841">
            <v>20</v>
          </cell>
        </row>
        <row r="9842">
          <cell r="A9842" t="str">
            <v>ES1245U</v>
          </cell>
          <cell r="KA9842">
            <v>250</v>
          </cell>
          <cell r="KB9842">
            <v>12</v>
          </cell>
          <cell r="KC9842">
            <v>20</v>
          </cell>
        </row>
        <row r="9843">
          <cell r="A9843" t="str">
            <v>ES124U</v>
          </cell>
          <cell r="KA9843">
            <v>250</v>
          </cell>
          <cell r="KB9843">
            <v>12</v>
          </cell>
          <cell r="KC9843">
            <v>20</v>
          </cell>
        </row>
        <row r="9844">
          <cell r="A9844" t="str">
            <v>ES125-1</v>
          </cell>
          <cell r="KA9844">
            <v>250</v>
          </cell>
          <cell r="KB9844">
            <v>12</v>
          </cell>
          <cell r="KC9844">
            <v>20</v>
          </cell>
        </row>
        <row r="9845">
          <cell r="A9845" t="str">
            <v>ES125U</v>
          </cell>
          <cell r="KA9845">
            <v>250</v>
          </cell>
          <cell r="KB9845">
            <v>12</v>
          </cell>
          <cell r="KC9845">
            <v>20</v>
          </cell>
        </row>
        <row r="9846">
          <cell r="A9846" t="str">
            <v>ES129U</v>
          </cell>
          <cell r="KA9846">
            <v>250</v>
          </cell>
          <cell r="KB9846">
            <v>12</v>
          </cell>
          <cell r="KC9846">
            <v>20</v>
          </cell>
        </row>
        <row r="9847">
          <cell r="A9847" t="str">
            <v>ES13</v>
          </cell>
          <cell r="KA9847">
            <v>250</v>
          </cell>
          <cell r="KB9847">
            <v>12</v>
          </cell>
          <cell r="KC9847">
            <v>20</v>
          </cell>
        </row>
        <row r="9848">
          <cell r="A9848" t="str">
            <v>ES130U</v>
          </cell>
          <cell r="KA9848">
            <v>250</v>
          </cell>
          <cell r="KB9848">
            <v>12</v>
          </cell>
          <cell r="KC9848">
            <v>20</v>
          </cell>
        </row>
        <row r="9849">
          <cell r="A9849" t="str">
            <v>ES131-1</v>
          </cell>
          <cell r="KA9849">
            <v>250</v>
          </cell>
          <cell r="KB9849">
            <v>12</v>
          </cell>
          <cell r="KC9849">
            <v>20</v>
          </cell>
        </row>
        <row r="9850">
          <cell r="A9850" t="str">
            <v>ES131U</v>
          </cell>
          <cell r="KA9850">
            <v>250</v>
          </cell>
          <cell r="KB9850">
            <v>12</v>
          </cell>
          <cell r="KC9850">
            <v>20</v>
          </cell>
        </row>
        <row r="9851">
          <cell r="A9851" t="str">
            <v>ES133U</v>
          </cell>
          <cell r="KA9851">
            <v>250</v>
          </cell>
          <cell r="KB9851">
            <v>12</v>
          </cell>
          <cell r="KC9851">
            <v>20</v>
          </cell>
        </row>
        <row r="9852">
          <cell r="A9852" t="str">
            <v>ES1355U</v>
          </cell>
          <cell r="KA9852">
            <v>250</v>
          </cell>
          <cell r="KB9852">
            <v>12</v>
          </cell>
          <cell r="KC9852">
            <v>20</v>
          </cell>
        </row>
        <row r="9853">
          <cell r="A9853" t="str">
            <v>ES1375U</v>
          </cell>
          <cell r="KA9853">
            <v>250</v>
          </cell>
          <cell r="KB9853">
            <v>12</v>
          </cell>
          <cell r="KC9853">
            <v>20</v>
          </cell>
        </row>
        <row r="9854">
          <cell r="A9854" t="str">
            <v>ES137U</v>
          </cell>
          <cell r="KA9854">
            <v>50</v>
          </cell>
          <cell r="KB9854">
            <v>18</v>
          </cell>
          <cell r="KC9854">
            <v>24</v>
          </cell>
        </row>
        <row r="9855">
          <cell r="A9855" t="str">
            <v>ES1385U</v>
          </cell>
          <cell r="KA9855">
            <v>250</v>
          </cell>
          <cell r="KB9855">
            <v>12</v>
          </cell>
          <cell r="KC9855">
            <v>20</v>
          </cell>
        </row>
        <row r="9856">
          <cell r="A9856" t="str">
            <v>ES14</v>
          </cell>
          <cell r="KA9856">
            <v>250</v>
          </cell>
          <cell r="KB9856">
            <v>12</v>
          </cell>
          <cell r="KC9856">
            <v>20</v>
          </cell>
        </row>
        <row r="9857">
          <cell r="A9857" t="str">
            <v>ES143U</v>
          </cell>
          <cell r="KA9857">
            <v>250</v>
          </cell>
          <cell r="KB9857">
            <v>12</v>
          </cell>
          <cell r="KC9857">
            <v>20</v>
          </cell>
        </row>
        <row r="9858">
          <cell r="A9858" t="str">
            <v>ES144U</v>
          </cell>
          <cell r="KA9858">
            <v>250</v>
          </cell>
          <cell r="KB9858">
            <v>8</v>
          </cell>
          <cell r="KC9858">
            <v>15</v>
          </cell>
        </row>
        <row r="9859">
          <cell r="A9859" t="str">
            <v>ES146U</v>
          </cell>
          <cell r="KA9859">
            <v>250</v>
          </cell>
          <cell r="KB9859">
            <v>12</v>
          </cell>
          <cell r="KC9859">
            <v>20</v>
          </cell>
        </row>
        <row r="9860">
          <cell r="A9860" t="str">
            <v>ES15</v>
          </cell>
          <cell r="KA9860">
            <v>50</v>
          </cell>
          <cell r="KB9860">
            <v>80</v>
          </cell>
          <cell r="KC9860">
            <v>24</v>
          </cell>
        </row>
        <row r="9861">
          <cell r="A9861" t="str">
            <v>ES1505U</v>
          </cell>
          <cell r="KA9861">
            <v>250</v>
          </cell>
          <cell r="KB9861">
            <v>8</v>
          </cell>
          <cell r="KC9861">
            <v>15</v>
          </cell>
        </row>
        <row r="9862">
          <cell r="A9862" t="str">
            <v>ES151U</v>
          </cell>
          <cell r="KA9862">
            <v>250</v>
          </cell>
          <cell r="KB9862">
            <v>12</v>
          </cell>
          <cell r="KC9862">
            <v>20</v>
          </cell>
        </row>
        <row r="9863">
          <cell r="A9863" t="str">
            <v>ES1585U</v>
          </cell>
          <cell r="KA9863">
            <v>250</v>
          </cell>
          <cell r="KB9863">
            <v>12</v>
          </cell>
          <cell r="KC9863">
            <v>20</v>
          </cell>
        </row>
        <row r="9864">
          <cell r="A9864" t="str">
            <v>ES158U</v>
          </cell>
          <cell r="KA9864">
            <v>250</v>
          </cell>
          <cell r="KB9864">
            <v>12</v>
          </cell>
          <cell r="KC9864">
            <v>20</v>
          </cell>
        </row>
        <row r="9865">
          <cell r="A9865" t="str">
            <v>ES1595U</v>
          </cell>
          <cell r="KA9865">
            <v>250</v>
          </cell>
          <cell r="KB9865">
            <v>12</v>
          </cell>
          <cell r="KC9865">
            <v>20</v>
          </cell>
        </row>
        <row r="9866">
          <cell r="A9866" t="str">
            <v>ES16</v>
          </cell>
          <cell r="KA9866">
            <v>250</v>
          </cell>
          <cell r="KB9866">
            <v>12</v>
          </cell>
          <cell r="KC9866">
            <v>20</v>
          </cell>
        </row>
        <row r="9867">
          <cell r="A9867" t="str">
            <v>ES160U</v>
          </cell>
          <cell r="KA9867">
            <v>250</v>
          </cell>
          <cell r="KB9867">
            <v>12</v>
          </cell>
          <cell r="KC9867">
            <v>20</v>
          </cell>
        </row>
        <row r="9868">
          <cell r="A9868" t="str">
            <v>ES162-4</v>
          </cell>
          <cell r="KA9868">
            <v>250</v>
          </cell>
          <cell r="KB9868">
            <v>12</v>
          </cell>
          <cell r="KC9868">
            <v>20</v>
          </cell>
        </row>
        <row r="9869">
          <cell r="A9869" t="str">
            <v>ES162U</v>
          </cell>
          <cell r="KA9869">
            <v>50</v>
          </cell>
          <cell r="KB9869">
            <v>18</v>
          </cell>
          <cell r="KC9869">
            <v>24</v>
          </cell>
        </row>
        <row r="9870">
          <cell r="A9870" t="str">
            <v>ES1655-1</v>
          </cell>
          <cell r="KA9870">
            <v>250</v>
          </cell>
          <cell r="KB9870">
            <v>8</v>
          </cell>
          <cell r="KC9870">
            <v>15</v>
          </cell>
        </row>
        <row r="9871">
          <cell r="A9871" t="str">
            <v>ES1655-2</v>
          </cell>
          <cell r="KA9871">
            <v>250</v>
          </cell>
          <cell r="KB9871">
            <v>12</v>
          </cell>
          <cell r="KC9871">
            <v>20</v>
          </cell>
        </row>
        <row r="9872">
          <cell r="A9872" t="str">
            <v>ES1655U</v>
          </cell>
          <cell r="KA9872">
            <v>250</v>
          </cell>
          <cell r="KB9872">
            <v>12</v>
          </cell>
          <cell r="KC9872">
            <v>20</v>
          </cell>
        </row>
        <row r="9873">
          <cell r="A9873" t="str">
            <v>ES165U</v>
          </cell>
          <cell r="KA9873">
            <v>100</v>
          </cell>
          <cell r="KB9873">
            <v>30</v>
          </cell>
          <cell r="KC9873">
            <v>30</v>
          </cell>
        </row>
        <row r="9874">
          <cell r="A9874" t="str">
            <v>ES166-1</v>
          </cell>
          <cell r="KA9874">
            <v>250</v>
          </cell>
          <cell r="KB9874">
            <v>12</v>
          </cell>
          <cell r="KC9874">
            <v>20</v>
          </cell>
        </row>
        <row r="9875">
          <cell r="A9875" t="str">
            <v>ES1665U</v>
          </cell>
          <cell r="KA9875">
            <v>250</v>
          </cell>
          <cell r="KB9875">
            <v>12</v>
          </cell>
          <cell r="KC9875">
            <v>20</v>
          </cell>
        </row>
        <row r="9876">
          <cell r="A9876" t="str">
            <v>ES166U</v>
          </cell>
          <cell r="KA9876">
            <v>200</v>
          </cell>
          <cell r="KB9876">
            <v>15</v>
          </cell>
          <cell r="KC9876">
            <v>20</v>
          </cell>
        </row>
        <row r="9877">
          <cell r="A9877" t="str">
            <v>ES167-1</v>
          </cell>
          <cell r="KA9877">
            <v>250</v>
          </cell>
          <cell r="KB9877">
            <v>12</v>
          </cell>
          <cell r="KC9877">
            <v>20</v>
          </cell>
        </row>
        <row r="9878">
          <cell r="A9878" t="str">
            <v>ES167U</v>
          </cell>
          <cell r="KA9878">
            <v>50</v>
          </cell>
          <cell r="KB9878">
            <v>80</v>
          </cell>
          <cell r="KC9878">
            <v>24</v>
          </cell>
        </row>
        <row r="9879">
          <cell r="A9879" t="str">
            <v>ES168-3</v>
          </cell>
          <cell r="KA9879">
            <v>200</v>
          </cell>
          <cell r="KB9879">
            <v>16</v>
          </cell>
          <cell r="KC9879">
            <v>16</v>
          </cell>
        </row>
        <row r="9880">
          <cell r="A9880" t="str">
            <v>ES169-1</v>
          </cell>
          <cell r="KA9880">
            <v>100</v>
          </cell>
          <cell r="KB9880">
            <v>30</v>
          </cell>
          <cell r="KC9880">
            <v>30</v>
          </cell>
        </row>
        <row r="9881">
          <cell r="A9881" t="str">
            <v>ES169U</v>
          </cell>
          <cell r="KA9881">
            <v>200</v>
          </cell>
          <cell r="KB9881">
            <v>15</v>
          </cell>
          <cell r="KC9881">
            <v>20</v>
          </cell>
        </row>
        <row r="9882">
          <cell r="A9882" t="str">
            <v>ES171U</v>
          </cell>
          <cell r="KA9882">
            <v>200</v>
          </cell>
          <cell r="KB9882">
            <v>16</v>
          </cell>
          <cell r="KC9882">
            <v>16</v>
          </cell>
        </row>
        <row r="9883">
          <cell r="A9883" t="str">
            <v>ES172U</v>
          </cell>
          <cell r="KA9883">
            <v>200</v>
          </cell>
          <cell r="KB9883">
            <v>16</v>
          </cell>
          <cell r="KC9883">
            <v>20</v>
          </cell>
        </row>
        <row r="9884">
          <cell r="A9884" t="str">
            <v>ES173U</v>
          </cell>
          <cell r="KA9884">
            <v>200</v>
          </cell>
          <cell r="KB9884">
            <v>16</v>
          </cell>
          <cell r="KC9884">
            <v>16</v>
          </cell>
        </row>
        <row r="9885">
          <cell r="A9885" t="str">
            <v>ES174-1</v>
          </cell>
          <cell r="KA9885">
            <v>200</v>
          </cell>
          <cell r="KB9885">
            <v>16</v>
          </cell>
          <cell r="KC9885">
            <v>16</v>
          </cell>
        </row>
        <row r="9886">
          <cell r="A9886" t="str">
            <v>ES174U</v>
          </cell>
          <cell r="KA9886">
            <v>100</v>
          </cell>
          <cell r="KB9886">
            <v>30</v>
          </cell>
          <cell r="KC9886">
            <v>30</v>
          </cell>
        </row>
        <row r="9887">
          <cell r="A9887" t="str">
            <v>ES175U</v>
          </cell>
          <cell r="KA9887">
            <v>200</v>
          </cell>
          <cell r="KB9887">
            <v>15</v>
          </cell>
          <cell r="KC9887">
            <v>20</v>
          </cell>
        </row>
        <row r="9888">
          <cell r="A9888" t="str">
            <v>ES1777-1</v>
          </cell>
          <cell r="KA9888">
            <v>50</v>
          </cell>
          <cell r="KB9888">
            <v>18</v>
          </cell>
          <cell r="KC9888">
            <v>24</v>
          </cell>
        </row>
        <row r="9889">
          <cell r="A9889" t="str">
            <v>ES1777U</v>
          </cell>
          <cell r="KA9889">
            <v>50</v>
          </cell>
          <cell r="KB9889">
            <v>60</v>
          </cell>
          <cell r="KC9889">
            <v>12</v>
          </cell>
        </row>
        <row r="9890">
          <cell r="A9890" t="str">
            <v>ES1785U</v>
          </cell>
          <cell r="KA9890">
            <v>200</v>
          </cell>
          <cell r="KB9890">
            <v>16</v>
          </cell>
          <cell r="KC9890">
            <v>16</v>
          </cell>
        </row>
        <row r="9891">
          <cell r="A9891" t="str">
            <v>ES1788U</v>
          </cell>
          <cell r="KA9891">
            <v>200</v>
          </cell>
          <cell r="KB9891">
            <v>16</v>
          </cell>
          <cell r="KC9891">
            <v>16</v>
          </cell>
        </row>
        <row r="9892">
          <cell r="A9892" t="str">
            <v>ES1795U</v>
          </cell>
          <cell r="KA9892">
            <v>200</v>
          </cell>
          <cell r="KB9892">
            <v>16</v>
          </cell>
          <cell r="KC9892">
            <v>16</v>
          </cell>
        </row>
        <row r="9893">
          <cell r="A9893" t="str">
            <v>ES1797-2</v>
          </cell>
          <cell r="KA9893">
            <v>50</v>
          </cell>
          <cell r="KB9893">
            <v>80</v>
          </cell>
          <cell r="KC9893">
            <v>24</v>
          </cell>
        </row>
        <row r="9894">
          <cell r="A9894" t="str">
            <v>ES1797U</v>
          </cell>
          <cell r="KA9894">
            <v>200</v>
          </cell>
          <cell r="KB9894">
            <v>16</v>
          </cell>
          <cell r="KC9894">
            <v>16</v>
          </cell>
        </row>
        <row r="9895">
          <cell r="A9895" t="str">
            <v>ES179U</v>
          </cell>
          <cell r="KA9895">
            <v>200</v>
          </cell>
          <cell r="KB9895">
            <v>16</v>
          </cell>
          <cell r="KC9895">
            <v>16</v>
          </cell>
        </row>
        <row r="9896">
          <cell r="A9896" t="str">
            <v>ES1805-7</v>
          </cell>
          <cell r="KA9896">
            <v>50</v>
          </cell>
          <cell r="KB9896">
            <v>80</v>
          </cell>
          <cell r="KC9896">
            <v>24</v>
          </cell>
        </row>
        <row r="9897">
          <cell r="A9897" t="str">
            <v>ES1805U</v>
          </cell>
          <cell r="KA9897">
            <v>200</v>
          </cell>
          <cell r="KB9897">
            <v>16</v>
          </cell>
          <cell r="KC9897">
            <v>16</v>
          </cell>
        </row>
        <row r="9898">
          <cell r="A9898" t="str">
            <v>ES1807-1</v>
          </cell>
          <cell r="KA9898">
            <v>100</v>
          </cell>
          <cell r="KB9898">
            <v>30</v>
          </cell>
          <cell r="KC9898">
            <v>6</v>
          </cell>
        </row>
        <row r="9899">
          <cell r="A9899" t="str">
            <v>ES1807-2</v>
          </cell>
          <cell r="KA9899">
            <v>50</v>
          </cell>
          <cell r="KB9899">
            <v>80</v>
          </cell>
          <cell r="KC9899">
            <v>24</v>
          </cell>
        </row>
        <row r="9900">
          <cell r="A9900" t="str">
            <v>ES1807U</v>
          </cell>
          <cell r="KA9900">
            <v>200</v>
          </cell>
          <cell r="KB9900">
            <v>15</v>
          </cell>
          <cell r="KC9900">
            <v>20</v>
          </cell>
        </row>
        <row r="9901">
          <cell r="A9901" t="str">
            <v>ES181-4</v>
          </cell>
          <cell r="KA9901">
            <v>200</v>
          </cell>
          <cell r="KB9901">
            <v>16</v>
          </cell>
          <cell r="KC9901">
            <v>16</v>
          </cell>
        </row>
        <row r="9902">
          <cell r="A9902" t="str">
            <v>ES1815U</v>
          </cell>
          <cell r="KA9902">
            <v>50</v>
          </cell>
          <cell r="KB9902">
            <v>18</v>
          </cell>
          <cell r="KC9902">
            <v>24</v>
          </cell>
        </row>
        <row r="9903">
          <cell r="A9903" t="str">
            <v>ES1817-1</v>
          </cell>
          <cell r="KA9903">
            <v>200</v>
          </cell>
          <cell r="KB9903">
            <v>16</v>
          </cell>
          <cell r="KC9903">
            <v>16</v>
          </cell>
        </row>
        <row r="9904">
          <cell r="A9904" t="str">
            <v>ES181U</v>
          </cell>
          <cell r="KA9904">
            <v>200</v>
          </cell>
          <cell r="KB9904">
            <v>16</v>
          </cell>
          <cell r="KC9904">
            <v>16</v>
          </cell>
        </row>
        <row r="9905">
          <cell r="A9905" t="str">
            <v>ES185-1</v>
          </cell>
          <cell r="KA9905">
            <v>100</v>
          </cell>
          <cell r="KB9905">
            <v>30</v>
          </cell>
          <cell r="KC9905">
            <v>30</v>
          </cell>
        </row>
        <row r="9906">
          <cell r="A9906" t="str">
            <v>ES185-3</v>
          </cell>
          <cell r="KA9906">
            <v>50</v>
          </cell>
          <cell r="KB9906">
            <v>80</v>
          </cell>
          <cell r="KC9906">
            <v>24</v>
          </cell>
        </row>
        <row r="9907">
          <cell r="A9907" t="str">
            <v>ES185U</v>
          </cell>
          <cell r="KA9907">
            <v>250</v>
          </cell>
          <cell r="KB9907">
            <v>8</v>
          </cell>
          <cell r="KC9907">
            <v>15</v>
          </cell>
        </row>
        <row r="9908">
          <cell r="A9908" t="str">
            <v>ES186U</v>
          </cell>
          <cell r="KA9908">
            <v>200</v>
          </cell>
          <cell r="KB9908">
            <v>15</v>
          </cell>
          <cell r="KC9908">
            <v>20</v>
          </cell>
        </row>
        <row r="9909">
          <cell r="A9909" t="str">
            <v>ES187-6</v>
          </cell>
          <cell r="KA9909">
            <v>200</v>
          </cell>
          <cell r="KB9909">
            <v>16</v>
          </cell>
          <cell r="KC9909">
            <v>16</v>
          </cell>
        </row>
        <row r="9910">
          <cell r="A9910" t="str">
            <v>ES187U</v>
          </cell>
          <cell r="KA9910">
            <v>200</v>
          </cell>
          <cell r="KB9910">
            <v>16</v>
          </cell>
          <cell r="KC9910">
            <v>16</v>
          </cell>
        </row>
        <row r="9911">
          <cell r="A9911" t="str">
            <v>ES19</v>
          </cell>
          <cell r="KA9911">
            <v>200</v>
          </cell>
          <cell r="KB9911">
            <v>16</v>
          </cell>
          <cell r="KC9911">
            <v>16</v>
          </cell>
        </row>
        <row r="9912">
          <cell r="A9912" t="str">
            <v>ES1905U</v>
          </cell>
          <cell r="KA9912">
            <v>200</v>
          </cell>
          <cell r="KB9912">
            <v>16</v>
          </cell>
          <cell r="KC9912">
            <v>16</v>
          </cell>
        </row>
        <row r="9913">
          <cell r="A9913" t="str">
            <v>ES192-11</v>
          </cell>
          <cell r="KA9913">
            <v>200</v>
          </cell>
          <cell r="KB9913">
            <v>16</v>
          </cell>
          <cell r="KC9913">
            <v>16</v>
          </cell>
        </row>
        <row r="9914">
          <cell r="A9914" t="str">
            <v>ES192-12</v>
          </cell>
          <cell r="KA9914">
            <v>200</v>
          </cell>
          <cell r="KB9914">
            <v>16</v>
          </cell>
          <cell r="KC9914">
            <v>16</v>
          </cell>
        </row>
        <row r="9915">
          <cell r="A9915" t="str">
            <v>ES192-2</v>
          </cell>
          <cell r="KA9915">
            <v>50</v>
          </cell>
          <cell r="KB9915">
            <v>80</v>
          </cell>
          <cell r="KC9915">
            <v>24</v>
          </cell>
        </row>
        <row r="9916">
          <cell r="A9916" t="str">
            <v>ES192-3</v>
          </cell>
          <cell r="KA9916">
            <v>200</v>
          </cell>
          <cell r="KB9916">
            <v>15</v>
          </cell>
          <cell r="KC9916">
            <v>20</v>
          </cell>
        </row>
        <row r="9917">
          <cell r="A9917" t="str">
            <v>ES192-4</v>
          </cell>
          <cell r="KA9917">
            <v>50</v>
          </cell>
          <cell r="KB9917">
            <v>60</v>
          </cell>
          <cell r="KC9917">
            <v>12</v>
          </cell>
        </row>
        <row r="9918">
          <cell r="A9918" t="str">
            <v>ES192-5</v>
          </cell>
          <cell r="KA9918">
            <v>50</v>
          </cell>
          <cell r="KB9918">
            <v>80</v>
          </cell>
          <cell r="KC9918">
            <v>24</v>
          </cell>
        </row>
        <row r="9919">
          <cell r="A9919" t="str">
            <v>ES1925-4</v>
          </cell>
          <cell r="KA9919">
            <v>200</v>
          </cell>
          <cell r="KB9919">
            <v>16</v>
          </cell>
          <cell r="KC9919">
            <v>16</v>
          </cell>
        </row>
        <row r="9920">
          <cell r="A9920" t="str">
            <v>ES1925U</v>
          </cell>
          <cell r="KA9920">
            <v>50</v>
          </cell>
          <cell r="KB9920">
            <v>40</v>
          </cell>
          <cell r="KC9920">
            <v>28</v>
          </cell>
        </row>
        <row r="9921">
          <cell r="A9921" t="str">
            <v>ES192-6</v>
          </cell>
          <cell r="KA9921">
            <v>200</v>
          </cell>
          <cell r="KB9921">
            <v>16</v>
          </cell>
          <cell r="KC9921">
            <v>16</v>
          </cell>
        </row>
        <row r="9922">
          <cell r="A9922" t="str">
            <v>ES192U</v>
          </cell>
          <cell r="KA9922">
            <v>50</v>
          </cell>
          <cell r="KB9922">
            <v>80</v>
          </cell>
          <cell r="KC9922">
            <v>24</v>
          </cell>
        </row>
        <row r="9923">
          <cell r="A9923" t="str">
            <v>ES193U</v>
          </cell>
          <cell r="KA9923">
            <v>50</v>
          </cell>
          <cell r="KB9923">
            <v>80</v>
          </cell>
          <cell r="KC9923">
            <v>24</v>
          </cell>
        </row>
        <row r="9924">
          <cell r="A9924" t="str">
            <v>ES194-4</v>
          </cell>
          <cell r="KA9924">
            <v>200</v>
          </cell>
          <cell r="KB9924">
            <v>15</v>
          </cell>
          <cell r="KC9924">
            <v>20</v>
          </cell>
        </row>
        <row r="9925">
          <cell r="A9925" t="str">
            <v>ES1945U</v>
          </cell>
          <cell r="KA9925">
            <v>200</v>
          </cell>
          <cell r="KB9925">
            <v>16</v>
          </cell>
          <cell r="KC9925">
            <v>16</v>
          </cell>
        </row>
        <row r="9926">
          <cell r="A9926" t="str">
            <v>ES194U</v>
          </cell>
          <cell r="KA9926">
            <v>50</v>
          </cell>
          <cell r="KB9926">
            <v>80</v>
          </cell>
          <cell r="KC9926">
            <v>24</v>
          </cell>
        </row>
        <row r="9927">
          <cell r="A9927" t="str">
            <v>ES1UWARM</v>
          </cell>
          <cell r="KA9927">
            <v>200</v>
          </cell>
          <cell r="KB9927">
            <v>16</v>
          </cell>
          <cell r="KC9927">
            <v>16</v>
          </cell>
        </row>
        <row r="9928">
          <cell r="A9928" t="str">
            <v>ES2</v>
          </cell>
          <cell r="KA9928">
            <v>200</v>
          </cell>
          <cell r="KB9928">
            <v>16</v>
          </cell>
          <cell r="KC9928">
            <v>16</v>
          </cell>
        </row>
        <row r="9929">
          <cell r="A9929" t="str">
            <v>ES200-2</v>
          </cell>
          <cell r="KA9929">
            <v>50</v>
          </cell>
          <cell r="KB9929">
            <v>18</v>
          </cell>
          <cell r="KC9929">
            <v>24</v>
          </cell>
        </row>
        <row r="9930">
          <cell r="A9930" t="str">
            <v>ES200U</v>
          </cell>
          <cell r="KA9930">
            <v>250</v>
          </cell>
          <cell r="KB9930">
            <v>8</v>
          </cell>
          <cell r="KC9930">
            <v>15</v>
          </cell>
        </row>
        <row r="9931">
          <cell r="A9931" t="str">
            <v>ES2012U</v>
          </cell>
          <cell r="KA9931">
            <v>50</v>
          </cell>
          <cell r="KB9931">
            <v>18</v>
          </cell>
          <cell r="KC9931">
            <v>24</v>
          </cell>
        </row>
        <row r="9932">
          <cell r="A9932" t="str">
            <v>ES201-4</v>
          </cell>
          <cell r="KA9932">
            <v>100</v>
          </cell>
          <cell r="KB9932">
            <v>30</v>
          </cell>
          <cell r="KC9932">
            <v>30</v>
          </cell>
        </row>
        <row r="9933">
          <cell r="A9933" t="str">
            <v>ES201U</v>
          </cell>
          <cell r="KA9933">
            <v>200</v>
          </cell>
          <cell r="KB9933">
            <v>16</v>
          </cell>
          <cell r="KC9933">
            <v>16</v>
          </cell>
        </row>
        <row r="9934">
          <cell r="A9934" t="str">
            <v>ES202-1</v>
          </cell>
          <cell r="KA9934">
            <v>200</v>
          </cell>
          <cell r="KB9934">
            <v>16</v>
          </cell>
          <cell r="KC9934">
            <v>16</v>
          </cell>
        </row>
        <row r="9935">
          <cell r="A9935" t="str">
            <v>ES2024-1</v>
          </cell>
          <cell r="KA9935">
            <v>50</v>
          </cell>
          <cell r="KB9935">
            <v>18</v>
          </cell>
          <cell r="KC9935">
            <v>24</v>
          </cell>
        </row>
        <row r="9936">
          <cell r="A9936" t="str">
            <v>ES2024U</v>
          </cell>
          <cell r="KA9936">
            <v>200</v>
          </cell>
          <cell r="KB9936">
            <v>16</v>
          </cell>
          <cell r="KC9936">
            <v>16</v>
          </cell>
        </row>
        <row r="9937">
          <cell r="A9937" t="str">
            <v>ES202U</v>
          </cell>
          <cell r="KA9937">
            <v>50</v>
          </cell>
          <cell r="KB9937">
            <v>18</v>
          </cell>
          <cell r="KC9937">
            <v>24</v>
          </cell>
        </row>
        <row r="9938">
          <cell r="A9938" t="str">
            <v>ES2035-2</v>
          </cell>
          <cell r="KA9938">
            <v>50</v>
          </cell>
          <cell r="KB9938">
            <v>80</v>
          </cell>
          <cell r="KC9938">
            <v>24</v>
          </cell>
        </row>
        <row r="9939">
          <cell r="A9939" t="str">
            <v>ES2035-3</v>
          </cell>
          <cell r="KA9939">
            <v>200</v>
          </cell>
          <cell r="KB9939">
            <v>16</v>
          </cell>
          <cell r="KC9939">
            <v>20</v>
          </cell>
        </row>
        <row r="9940">
          <cell r="A9940" t="str">
            <v>ES2035U</v>
          </cell>
          <cell r="KA9940">
            <v>200</v>
          </cell>
          <cell r="KB9940">
            <v>16</v>
          </cell>
          <cell r="KC9940">
            <v>16</v>
          </cell>
        </row>
        <row r="9941">
          <cell r="A9941" t="str">
            <v>ES205U</v>
          </cell>
          <cell r="KA9941">
            <v>250</v>
          </cell>
          <cell r="KB9941">
            <v>8</v>
          </cell>
          <cell r="KC9941">
            <v>15</v>
          </cell>
        </row>
        <row r="9942">
          <cell r="A9942" t="str">
            <v>ES206U</v>
          </cell>
          <cell r="KA9942">
            <v>100</v>
          </cell>
          <cell r="KB9942">
            <v>30</v>
          </cell>
          <cell r="KC9942">
            <v>12</v>
          </cell>
        </row>
        <row r="9943">
          <cell r="A9943" t="str">
            <v>ES2070U</v>
          </cell>
          <cell r="KA9943">
            <v>200</v>
          </cell>
          <cell r="KB9943">
            <v>16</v>
          </cell>
          <cell r="KC9943">
            <v>16</v>
          </cell>
        </row>
        <row r="9944">
          <cell r="A9944" t="str">
            <v>ES207-3</v>
          </cell>
          <cell r="KA9944">
            <v>200</v>
          </cell>
          <cell r="KB9944">
            <v>16</v>
          </cell>
          <cell r="KC9944">
            <v>16</v>
          </cell>
        </row>
        <row r="9945">
          <cell r="A9945" t="str">
            <v>ES207-4</v>
          </cell>
          <cell r="KA9945">
            <v>50</v>
          </cell>
          <cell r="KB9945">
            <v>18</v>
          </cell>
          <cell r="KC9945">
            <v>24</v>
          </cell>
        </row>
        <row r="9946">
          <cell r="A9946" t="str">
            <v>ES207U</v>
          </cell>
          <cell r="KA9946">
            <v>50</v>
          </cell>
          <cell r="KB9946">
            <v>80</v>
          </cell>
          <cell r="KC9946">
            <v>24</v>
          </cell>
        </row>
        <row r="9947">
          <cell r="A9947" t="str">
            <v>ES208-4</v>
          </cell>
          <cell r="KA9947">
            <v>50</v>
          </cell>
          <cell r="KB9947">
            <v>40</v>
          </cell>
          <cell r="KC9947">
            <v>24</v>
          </cell>
        </row>
        <row r="9948">
          <cell r="A9948" t="str">
            <v>ES208U</v>
          </cell>
          <cell r="KA9948">
            <v>50</v>
          </cell>
          <cell r="KB9948">
            <v>18</v>
          </cell>
          <cell r="KC9948">
            <v>24</v>
          </cell>
        </row>
        <row r="9949">
          <cell r="A9949" t="str">
            <v>ES209U</v>
          </cell>
          <cell r="KA9949">
            <v>50</v>
          </cell>
          <cell r="KB9949">
            <v>60</v>
          </cell>
          <cell r="KC9949">
            <v>12</v>
          </cell>
        </row>
        <row r="9950">
          <cell r="A9950" t="str">
            <v>ES2-1</v>
          </cell>
          <cell r="KA9950">
            <v>200</v>
          </cell>
          <cell r="KB9950">
            <v>16</v>
          </cell>
          <cell r="KC9950">
            <v>16</v>
          </cell>
        </row>
        <row r="9951">
          <cell r="A9951" t="str">
            <v>ES2120-1</v>
          </cell>
          <cell r="KA9951">
            <v>200</v>
          </cell>
          <cell r="KB9951">
            <v>16</v>
          </cell>
          <cell r="KC9951">
            <v>16</v>
          </cell>
        </row>
        <row r="9952">
          <cell r="A9952" t="str">
            <v>ES2120U</v>
          </cell>
          <cell r="KA9952">
            <v>200</v>
          </cell>
          <cell r="KB9952">
            <v>16</v>
          </cell>
          <cell r="KC9952">
            <v>16</v>
          </cell>
        </row>
        <row r="9953">
          <cell r="A9953" t="str">
            <v>ES2122-1</v>
          </cell>
          <cell r="KA9953">
            <v>200</v>
          </cell>
          <cell r="KB9953">
            <v>16</v>
          </cell>
          <cell r="KC9953">
            <v>16</v>
          </cell>
        </row>
        <row r="9954">
          <cell r="A9954" t="str">
            <v>ES2122U</v>
          </cell>
          <cell r="KA9954">
            <v>50</v>
          </cell>
          <cell r="KB9954">
            <v>80</v>
          </cell>
          <cell r="KC9954">
            <v>24</v>
          </cell>
        </row>
        <row r="9955">
          <cell r="A9955" t="str">
            <v>ES2135-1</v>
          </cell>
          <cell r="KA9955">
            <v>100</v>
          </cell>
          <cell r="KB9955">
            <v>30</v>
          </cell>
          <cell r="KC9955">
            <v>30</v>
          </cell>
        </row>
        <row r="9956">
          <cell r="A9956" t="str">
            <v>ES2135U</v>
          </cell>
          <cell r="KA9956">
            <v>200</v>
          </cell>
          <cell r="KB9956">
            <v>16</v>
          </cell>
          <cell r="KC9956">
            <v>16</v>
          </cell>
        </row>
        <row r="9957">
          <cell r="A9957" t="str">
            <v>ES213U</v>
          </cell>
          <cell r="KA9957">
            <v>50</v>
          </cell>
          <cell r="KB9957">
            <v>60</v>
          </cell>
          <cell r="KC9957">
            <v>12</v>
          </cell>
        </row>
        <row r="9958">
          <cell r="A9958" t="str">
            <v>ES214U</v>
          </cell>
          <cell r="KA9958">
            <v>100</v>
          </cell>
          <cell r="KB9958">
            <v>30</v>
          </cell>
          <cell r="KC9958">
            <v>30</v>
          </cell>
        </row>
        <row r="9959">
          <cell r="A9959" t="str">
            <v>ES215U</v>
          </cell>
          <cell r="KA9959">
            <v>100</v>
          </cell>
          <cell r="KB9959">
            <v>30</v>
          </cell>
          <cell r="KC9959">
            <v>30</v>
          </cell>
        </row>
        <row r="9960">
          <cell r="A9960" t="str">
            <v>ES2187U</v>
          </cell>
          <cell r="KA9960">
            <v>200</v>
          </cell>
          <cell r="KB9960">
            <v>16</v>
          </cell>
          <cell r="KC9960">
            <v>16</v>
          </cell>
        </row>
        <row r="9961">
          <cell r="A9961" t="str">
            <v>ES2-2</v>
          </cell>
          <cell r="KA9961">
            <v>50</v>
          </cell>
          <cell r="KB9961">
            <v>80</v>
          </cell>
          <cell r="KC9961">
            <v>28</v>
          </cell>
        </row>
        <row r="9962">
          <cell r="A9962" t="str">
            <v>ES220U</v>
          </cell>
          <cell r="KA9962">
            <v>200</v>
          </cell>
          <cell r="KB9962">
            <v>16</v>
          </cell>
          <cell r="KC9962">
            <v>16</v>
          </cell>
        </row>
        <row r="9963">
          <cell r="A9963" t="str">
            <v>ES221-2</v>
          </cell>
          <cell r="KA9963">
            <v>50</v>
          </cell>
          <cell r="KB9963">
            <v>40</v>
          </cell>
          <cell r="KC9963">
            <v>24</v>
          </cell>
        </row>
        <row r="9964">
          <cell r="A9964" t="str">
            <v>ES221-7</v>
          </cell>
          <cell r="KA9964">
            <v>100</v>
          </cell>
          <cell r="KB9964">
            <v>12</v>
          </cell>
          <cell r="KC9964">
            <v>30</v>
          </cell>
        </row>
        <row r="9965">
          <cell r="A9965" t="str">
            <v>ES221U</v>
          </cell>
          <cell r="KA9965">
            <v>200</v>
          </cell>
          <cell r="KB9965">
            <v>16</v>
          </cell>
          <cell r="KC9965">
            <v>16</v>
          </cell>
        </row>
        <row r="9966">
          <cell r="A9966" t="str">
            <v>ES2240U</v>
          </cell>
          <cell r="KA9966">
            <v>30</v>
          </cell>
          <cell r="KB9966">
            <v>60</v>
          </cell>
          <cell r="KC9966">
            <v>12</v>
          </cell>
        </row>
        <row r="9967">
          <cell r="A9967" t="str">
            <v>ES2251U</v>
          </cell>
          <cell r="KA9967">
            <v>30</v>
          </cell>
          <cell r="KB9967">
            <v>60</v>
          </cell>
          <cell r="KC9967">
            <v>12</v>
          </cell>
        </row>
        <row r="9968">
          <cell r="A9968" t="str">
            <v>ES2261-1</v>
          </cell>
          <cell r="KA9968">
            <v>200</v>
          </cell>
          <cell r="KB9968">
            <v>16</v>
          </cell>
          <cell r="KC9968">
            <v>20</v>
          </cell>
        </row>
        <row r="9969">
          <cell r="A9969" t="str">
            <v>ES2261U</v>
          </cell>
          <cell r="KA9969">
            <v>200</v>
          </cell>
          <cell r="KB9969">
            <v>16</v>
          </cell>
          <cell r="KC9969">
            <v>16</v>
          </cell>
        </row>
        <row r="9970">
          <cell r="A9970" t="str">
            <v>ES226U</v>
          </cell>
          <cell r="KA9970">
            <v>200</v>
          </cell>
          <cell r="KB9970">
            <v>16</v>
          </cell>
          <cell r="KC9970">
            <v>16</v>
          </cell>
        </row>
        <row r="9971">
          <cell r="A9971" t="str">
            <v>ES227-7</v>
          </cell>
          <cell r="KA9971">
            <v>50</v>
          </cell>
          <cell r="KB9971">
            <v>60</v>
          </cell>
          <cell r="KC9971">
            <v>12</v>
          </cell>
        </row>
        <row r="9972">
          <cell r="A9972" t="str">
            <v>ES227U</v>
          </cell>
          <cell r="KA9972">
            <v>50</v>
          </cell>
          <cell r="KB9972">
            <v>80</v>
          </cell>
          <cell r="KC9972">
            <v>28</v>
          </cell>
        </row>
        <row r="9973">
          <cell r="A9973" t="str">
            <v>ES2284-1</v>
          </cell>
          <cell r="KA9973">
            <v>50</v>
          </cell>
          <cell r="KB9973">
            <v>60</v>
          </cell>
          <cell r="KC9973">
            <v>12</v>
          </cell>
        </row>
        <row r="9974">
          <cell r="A9974" t="str">
            <v>ES2284U</v>
          </cell>
          <cell r="KA9974">
            <v>50</v>
          </cell>
          <cell r="KB9974">
            <v>18</v>
          </cell>
          <cell r="KC9974">
            <v>24</v>
          </cell>
        </row>
        <row r="9975">
          <cell r="A9975" t="str">
            <v>ES228U</v>
          </cell>
          <cell r="KA9975">
            <v>200</v>
          </cell>
          <cell r="KB9975">
            <v>15</v>
          </cell>
          <cell r="KC9975">
            <v>20</v>
          </cell>
        </row>
        <row r="9976">
          <cell r="A9976" t="str">
            <v>ES2298-1</v>
          </cell>
          <cell r="KA9976">
            <v>200</v>
          </cell>
          <cell r="KB9976">
            <v>16</v>
          </cell>
          <cell r="KC9976">
            <v>20</v>
          </cell>
        </row>
        <row r="9977">
          <cell r="A9977" t="str">
            <v>ES2304-1</v>
          </cell>
          <cell r="KA9977">
            <v>200</v>
          </cell>
          <cell r="KB9977">
            <v>15</v>
          </cell>
          <cell r="KC9977">
            <v>20</v>
          </cell>
        </row>
        <row r="9978">
          <cell r="A9978" t="str">
            <v>ES2309-1</v>
          </cell>
          <cell r="KA9978">
            <v>200</v>
          </cell>
          <cell r="KB9978">
            <v>16</v>
          </cell>
          <cell r="KC9978">
            <v>16</v>
          </cell>
        </row>
        <row r="9979">
          <cell r="A9979" t="str">
            <v>ES2319U</v>
          </cell>
          <cell r="KA9979">
            <v>200</v>
          </cell>
          <cell r="KB9979">
            <v>16</v>
          </cell>
          <cell r="KC9979">
            <v>16</v>
          </cell>
        </row>
        <row r="9980">
          <cell r="A9980" t="str">
            <v>ES2323-1</v>
          </cell>
          <cell r="KA9980">
            <v>50</v>
          </cell>
          <cell r="KB9980">
            <v>18</v>
          </cell>
          <cell r="KC9980">
            <v>24</v>
          </cell>
        </row>
        <row r="9981">
          <cell r="A9981" t="str">
            <v>ES2323-2</v>
          </cell>
          <cell r="KA9981">
            <v>200</v>
          </cell>
          <cell r="KB9981">
            <v>15</v>
          </cell>
          <cell r="KC9981">
            <v>20</v>
          </cell>
        </row>
        <row r="9982">
          <cell r="A9982" t="str">
            <v>ES2323U</v>
          </cell>
          <cell r="KA9982">
            <v>200</v>
          </cell>
          <cell r="KB9982">
            <v>16</v>
          </cell>
          <cell r="KC9982">
            <v>16</v>
          </cell>
        </row>
        <row r="9983">
          <cell r="A9983" t="str">
            <v>ES233U</v>
          </cell>
          <cell r="KA9983">
            <v>250</v>
          </cell>
          <cell r="KB9983">
            <v>8</v>
          </cell>
          <cell r="KC9983">
            <v>15</v>
          </cell>
        </row>
        <row r="9984">
          <cell r="A9984" t="str">
            <v>ES234-6</v>
          </cell>
          <cell r="KA9984">
            <v>100</v>
          </cell>
          <cell r="KB9984">
            <v>30</v>
          </cell>
          <cell r="KC9984">
            <v>30</v>
          </cell>
        </row>
        <row r="9985">
          <cell r="A9985" t="str">
            <v>ES235U</v>
          </cell>
          <cell r="KA9985">
            <v>50</v>
          </cell>
          <cell r="KB9985">
            <v>80</v>
          </cell>
          <cell r="KC9985">
            <v>28</v>
          </cell>
        </row>
        <row r="9986">
          <cell r="A9986" t="str">
            <v>ES237U</v>
          </cell>
          <cell r="KA9986">
            <v>200</v>
          </cell>
          <cell r="KB9986">
            <v>16</v>
          </cell>
          <cell r="KC9986">
            <v>16</v>
          </cell>
        </row>
        <row r="9987">
          <cell r="A9987" t="str">
            <v>ES2407U</v>
          </cell>
          <cell r="KA9987">
            <v>200</v>
          </cell>
          <cell r="KB9987">
            <v>16</v>
          </cell>
          <cell r="KC9987">
            <v>16</v>
          </cell>
        </row>
        <row r="9988">
          <cell r="A9988" t="str">
            <v>ES242U</v>
          </cell>
          <cell r="KA9988">
            <v>200</v>
          </cell>
          <cell r="KB9988">
            <v>16</v>
          </cell>
          <cell r="KC9988">
            <v>16</v>
          </cell>
        </row>
        <row r="9989">
          <cell r="A9989" t="str">
            <v>ES246-2</v>
          </cell>
          <cell r="KA9989">
            <v>50</v>
          </cell>
          <cell r="KB9989">
            <v>40</v>
          </cell>
          <cell r="KC9989">
            <v>28</v>
          </cell>
        </row>
        <row r="9990">
          <cell r="A9990" t="str">
            <v>ES247U</v>
          </cell>
          <cell r="KA9990">
            <v>200</v>
          </cell>
          <cell r="KB9990">
            <v>16</v>
          </cell>
          <cell r="KC9990">
            <v>16</v>
          </cell>
        </row>
        <row r="9991">
          <cell r="A9991" t="str">
            <v>ES248-1</v>
          </cell>
          <cell r="KA9991">
            <v>200</v>
          </cell>
          <cell r="KB9991">
            <v>16</v>
          </cell>
          <cell r="KC9991">
            <v>16</v>
          </cell>
        </row>
        <row r="9992">
          <cell r="A9992" t="str">
            <v>ES255-2</v>
          </cell>
          <cell r="KA9992">
            <v>50</v>
          </cell>
          <cell r="KB9992">
            <v>80</v>
          </cell>
          <cell r="KC9992">
            <v>28</v>
          </cell>
        </row>
        <row r="9993">
          <cell r="A9993" t="str">
            <v>ES2587U</v>
          </cell>
          <cell r="KA9993">
            <v>200</v>
          </cell>
          <cell r="KB9993">
            <v>16</v>
          </cell>
          <cell r="KC9993">
            <v>16</v>
          </cell>
        </row>
        <row r="9994">
          <cell r="A9994" t="str">
            <v>ES258U</v>
          </cell>
          <cell r="KA9994">
            <v>250</v>
          </cell>
          <cell r="KB9994">
            <v>8</v>
          </cell>
          <cell r="KC9994">
            <v>15</v>
          </cell>
        </row>
        <row r="9995">
          <cell r="A9995" t="str">
            <v>ES2602U</v>
          </cell>
          <cell r="KA9995">
            <v>50</v>
          </cell>
          <cell r="KB9995">
            <v>18</v>
          </cell>
          <cell r="KC9995">
            <v>24</v>
          </cell>
        </row>
        <row r="9996">
          <cell r="A9996" t="str">
            <v>ES2607-1</v>
          </cell>
          <cell r="KA9996">
            <v>50</v>
          </cell>
          <cell r="KB9996">
            <v>18</v>
          </cell>
          <cell r="KC9996">
            <v>24</v>
          </cell>
        </row>
        <row r="9997">
          <cell r="A9997" t="str">
            <v>ES2612U</v>
          </cell>
          <cell r="KA9997">
            <v>200</v>
          </cell>
          <cell r="KB9997">
            <v>16</v>
          </cell>
          <cell r="KC9997">
            <v>16</v>
          </cell>
        </row>
        <row r="9998">
          <cell r="A9998" t="str">
            <v>ES2627U</v>
          </cell>
          <cell r="KA9998">
            <v>200</v>
          </cell>
          <cell r="KB9998">
            <v>16</v>
          </cell>
          <cell r="KC9998">
            <v>16</v>
          </cell>
        </row>
        <row r="9999">
          <cell r="A9999" t="str">
            <v>ES262U</v>
          </cell>
          <cell r="KA9999">
            <v>50</v>
          </cell>
          <cell r="KB9999">
            <v>24</v>
          </cell>
          <cell r="KC9999">
            <v>18</v>
          </cell>
        </row>
        <row r="10000">
          <cell r="A10000" t="str">
            <v>ES267U</v>
          </cell>
          <cell r="KA10000">
            <v>50</v>
          </cell>
          <cell r="KB10000">
            <v>18</v>
          </cell>
          <cell r="KC10000">
            <v>24</v>
          </cell>
        </row>
        <row r="10001">
          <cell r="A10001" t="str">
            <v>ES2705U</v>
          </cell>
          <cell r="KA10001">
            <v>50</v>
          </cell>
          <cell r="KB10001">
            <v>32</v>
          </cell>
          <cell r="KC10001">
            <v>16</v>
          </cell>
        </row>
        <row r="10002">
          <cell r="A10002" t="str">
            <v>ES2707U</v>
          </cell>
          <cell r="KA10002">
            <v>100</v>
          </cell>
          <cell r="KB10002">
            <v>30</v>
          </cell>
          <cell r="KC10002">
            <v>30</v>
          </cell>
        </row>
        <row r="10003">
          <cell r="A10003" t="str">
            <v>ES2725U</v>
          </cell>
          <cell r="KA10003">
            <v>50</v>
          </cell>
          <cell r="KB10003">
            <v>80</v>
          </cell>
          <cell r="KC10003">
            <v>24</v>
          </cell>
        </row>
        <row r="10004">
          <cell r="A10004" t="str">
            <v>ES2728U</v>
          </cell>
          <cell r="KA10004">
            <v>200</v>
          </cell>
          <cell r="KB10004">
            <v>16</v>
          </cell>
          <cell r="KC10004">
            <v>16</v>
          </cell>
        </row>
        <row r="10005">
          <cell r="A10005" t="str">
            <v>ES2738-2</v>
          </cell>
          <cell r="KA10005">
            <v>50</v>
          </cell>
          <cell r="KB10005">
            <v>18</v>
          </cell>
          <cell r="KC10005">
            <v>24</v>
          </cell>
        </row>
        <row r="10006">
          <cell r="A10006" t="str">
            <v>ES2738U</v>
          </cell>
          <cell r="KA10006">
            <v>250</v>
          </cell>
          <cell r="KB10006">
            <v>12</v>
          </cell>
          <cell r="KC10006">
            <v>20</v>
          </cell>
        </row>
        <row r="10007">
          <cell r="A10007" t="str">
            <v>ES2747U</v>
          </cell>
          <cell r="KA10007">
            <v>250</v>
          </cell>
          <cell r="KB10007">
            <v>8</v>
          </cell>
          <cell r="KC10007">
            <v>15</v>
          </cell>
        </row>
        <row r="10008">
          <cell r="A10008" t="str">
            <v>ES2757-1</v>
          </cell>
          <cell r="KA10008">
            <v>50</v>
          </cell>
          <cell r="KB10008">
            <v>18</v>
          </cell>
          <cell r="KC10008">
            <v>24</v>
          </cell>
        </row>
        <row r="10009">
          <cell r="A10009" t="str">
            <v>ES2757U</v>
          </cell>
          <cell r="KA10009">
            <v>200</v>
          </cell>
          <cell r="KB10009">
            <v>16</v>
          </cell>
          <cell r="KC10009">
            <v>16</v>
          </cell>
        </row>
        <row r="10010">
          <cell r="A10010" t="str">
            <v>ES2767U</v>
          </cell>
          <cell r="KA10010">
            <v>200</v>
          </cell>
          <cell r="KB10010">
            <v>16</v>
          </cell>
          <cell r="KC10010">
            <v>20</v>
          </cell>
        </row>
        <row r="10011">
          <cell r="A10011" t="str">
            <v>ES2768U</v>
          </cell>
          <cell r="KA10011">
            <v>50</v>
          </cell>
          <cell r="KB10011">
            <v>80</v>
          </cell>
          <cell r="KC10011">
            <v>24</v>
          </cell>
        </row>
        <row r="10012">
          <cell r="A10012" t="str">
            <v>ES278U</v>
          </cell>
          <cell r="KA10012">
            <v>100</v>
          </cell>
          <cell r="KB10012">
            <v>12</v>
          </cell>
          <cell r="KC10012">
            <v>30</v>
          </cell>
        </row>
        <row r="10013">
          <cell r="A10013" t="str">
            <v>ES280-1</v>
          </cell>
          <cell r="KA10013">
            <v>200</v>
          </cell>
          <cell r="KB10013">
            <v>15</v>
          </cell>
          <cell r="KC10013">
            <v>20</v>
          </cell>
        </row>
        <row r="10014">
          <cell r="A10014" t="str">
            <v>ES280U</v>
          </cell>
          <cell r="KA10014">
            <v>200</v>
          </cell>
          <cell r="KB10014">
            <v>16</v>
          </cell>
          <cell r="KC10014">
            <v>20</v>
          </cell>
        </row>
        <row r="10015">
          <cell r="A10015" t="str">
            <v>ES281-2</v>
          </cell>
          <cell r="KA10015">
            <v>50</v>
          </cell>
          <cell r="KB10015">
            <v>60</v>
          </cell>
          <cell r="KC10015">
            <v>12</v>
          </cell>
        </row>
        <row r="10016">
          <cell r="A10016" t="str">
            <v>ES281U</v>
          </cell>
          <cell r="KA10016">
            <v>200</v>
          </cell>
          <cell r="KB10016">
            <v>16</v>
          </cell>
          <cell r="KC10016">
            <v>16</v>
          </cell>
        </row>
        <row r="10017">
          <cell r="A10017" t="str">
            <v>ES282U</v>
          </cell>
          <cell r="KA10017">
            <v>50</v>
          </cell>
          <cell r="KB10017">
            <v>40</v>
          </cell>
          <cell r="KC10017">
            <v>28</v>
          </cell>
        </row>
        <row r="10018">
          <cell r="A10018" t="str">
            <v>ES285-1</v>
          </cell>
          <cell r="KA10018">
            <v>100</v>
          </cell>
          <cell r="KB10018">
            <v>30</v>
          </cell>
          <cell r="KC10018">
            <v>30</v>
          </cell>
        </row>
        <row r="10019">
          <cell r="A10019" t="str">
            <v>ES285U</v>
          </cell>
          <cell r="KA10019">
            <v>200</v>
          </cell>
          <cell r="KB10019">
            <v>16</v>
          </cell>
          <cell r="KC10019">
            <v>16</v>
          </cell>
        </row>
        <row r="10020">
          <cell r="A10020" t="str">
            <v>ES286-1</v>
          </cell>
          <cell r="KA10020">
            <v>50</v>
          </cell>
          <cell r="KB10020">
            <v>18</v>
          </cell>
          <cell r="KC10020">
            <v>24</v>
          </cell>
        </row>
        <row r="10021">
          <cell r="A10021" t="str">
            <v>ES286U</v>
          </cell>
          <cell r="KA10021">
            <v>50</v>
          </cell>
          <cell r="KB10021">
            <v>80</v>
          </cell>
          <cell r="KC10021">
            <v>24</v>
          </cell>
        </row>
        <row r="10022">
          <cell r="A10022" t="str">
            <v>ES287-1</v>
          </cell>
          <cell r="KA10022">
            <v>250</v>
          </cell>
          <cell r="KB10022">
            <v>8</v>
          </cell>
          <cell r="KC10022">
            <v>15</v>
          </cell>
        </row>
        <row r="10023">
          <cell r="A10023" t="str">
            <v>ES287U</v>
          </cell>
          <cell r="KA10023">
            <v>200</v>
          </cell>
          <cell r="KB10023">
            <v>16</v>
          </cell>
          <cell r="KC10023">
            <v>16</v>
          </cell>
        </row>
        <row r="10024">
          <cell r="A10024" t="str">
            <v>ES288-1</v>
          </cell>
          <cell r="KA10024">
            <v>50</v>
          </cell>
          <cell r="KB10024">
            <v>20</v>
          </cell>
          <cell r="KC10024">
            <v>16</v>
          </cell>
        </row>
        <row r="10025">
          <cell r="A10025" t="str">
            <v>ES288-2</v>
          </cell>
          <cell r="KA10025">
            <v>50</v>
          </cell>
          <cell r="KB10025">
            <v>20</v>
          </cell>
          <cell r="KC10025">
            <v>16</v>
          </cell>
        </row>
        <row r="10026">
          <cell r="A10026" t="str">
            <v>ES288U</v>
          </cell>
          <cell r="KA10026">
            <v>200</v>
          </cell>
          <cell r="KB10026">
            <v>16</v>
          </cell>
          <cell r="KC10026">
            <v>16</v>
          </cell>
        </row>
        <row r="10027">
          <cell r="A10027" t="str">
            <v>ES289U</v>
          </cell>
          <cell r="KA10027">
            <v>200</v>
          </cell>
          <cell r="KB10027">
            <v>16</v>
          </cell>
          <cell r="KC10027">
            <v>16</v>
          </cell>
        </row>
        <row r="10028">
          <cell r="A10028" t="str">
            <v>ES2905U</v>
          </cell>
          <cell r="KA10028">
            <v>200</v>
          </cell>
          <cell r="KB10028">
            <v>16</v>
          </cell>
          <cell r="KC10028">
            <v>16</v>
          </cell>
        </row>
        <row r="10029">
          <cell r="A10029" t="str">
            <v>ES2925U</v>
          </cell>
          <cell r="KA10029">
            <v>200</v>
          </cell>
          <cell r="KB10029">
            <v>16</v>
          </cell>
          <cell r="KC10029">
            <v>28</v>
          </cell>
        </row>
        <row r="10030">
          <cell r="A10030" t="str">
            <v>ES2935U</v>
          </cell>
          <cell r="KA10030">
            <v>200</v>
          </cell>
          <cell r="KB10030">
            <v>16</v>
          </cell>
          <cell r="KC10030">
            <v>16</v>
          </cell>
        </row>
        <row r="10031">
          <cell r="A10031" t="str">
            <v>ES293U</v>
          </cell>
          <cell r="KA10031">
            <v>200</v>
          </cell>
          <cell r="KB10031">
            <v>16</v>
          </cell>
          <cell r="KC10031">
            <v>16</v>
          </cell>
        </row>
        <row r="10032">
          <cell r="A10032" t="str">
            <v>ES294-1</v>
          </cell>
          <cell r="KA10032">
            <v>200</v>
          </cell>
          <cell r="KB10032">
            <v>16</v>
          </cell>
          <cell r="KC10032">
            <v>16</v>
          </cell>
        </row>
        <row r="10033">
          <cell r="A10033" t="str">
            <v>ES2945-2</v>
          </cell>
          <cell r="KA10033">
            <v>50</v>
          </cell>
          <cell r="KB10033">
            <v>80</v>
          </cell>
          <cell r="KC10033">
            <v>24</v>
          </cell>
        </row>
        <row r="10034">
          <cell r="A10034" t="str">
            <v>ES2945U</v>
          </cell>
          <cell r="KA10034">
            <v>200</v>
          </cell>
          <cell r="KB10034">
            <v>16</v>
          </cell>
          <cell r="KC10034">
            <v>20</v>
          </cell>
        </row>
        <row r="10035">
          <cell r="A10035" t="str">
            <v>ES294U</v>
          </cell>
          <cell r="KA10035">
            <v>200</v>
          </cell>
          <cell r="KB10035">
            <v>16</v>
          </cell>
          <cell r="KC10035">
            <v>16</v>
          </cell>
        </row>
        <row r="10036">
          <cell r="A10036" t="str">
            <v>ES2955U</v>
          </cell>
          <cell r="KA10036">
            <v>200</v>
          </cell>
          <cell r="KB10036">
            <v>16</v>
          </cell>
          <cell r="KC10036">
            <v>16</v>
          </cell>
        </row>
        <row r="10037">
          <cell r="A10037" t="str">
            <v>ES295U</v>
          </cell>
          <cell r="KA10037">
            <v>100</v>
          </cell>
          <cell r="KB10037">
            <v>30</v>
          </cell>
          <cell r="KC10037">
            <v>30</v>
          </cell>
        </row>
        <row r="10038">
          <cell r="A10038" t="str">
            <v>ES296-1</v>
          </cell>
          <cell r="KA10038">
            <v>50</v>
          </cell>
          <cell r="KB10038">
            <v>80</v>
          </cell>
          <cell r="KC10038">
            <v>24</v>
          </cell>
        </row>
        <row r="10039">
          <cell r="A10039" t="str">
            <v>ES2965U</v>
          </cell>
          <cell r="KA10039">
            <v>250</v>
          </cell>
          <cell r="KB10039">
            <v>8</v>
          </cell>
          <cell r="KC10039">
            <v>15</v>
          </cell>
        </row>
        <row r="10040">
          <cell r="A10040" t="str">
            <v>ES296U</v>
          </cell>
          <cell r="KA10040">
            <v>200</v>
          </cell>
          <cell r="KB10040">
            <v>16</v>
          </cell>
          <cell r="KC10040">
            <v>20</v>
          </cell>
        </row>
        <row r="10041">
          <cell r="A10041" t="str">
            <v>ES297-1</v>
          </cell>
          <cell r="KA10041">
            <v>200</v>
          </cell>
          <cell r="KB10041">
            <v>16</v>
          </cell>
          <cell r="KC10041">
            <v>20</v>
          </cell>
        </row>
        <row r="10042">
          <cell r="A10042" t="str">
            <v>ES297U</v>
          </cell>
          <cell r="KA10042">
            <v>200</v>
          </cell>
          <cell r="KB10042">
            <v>16</v>
          </cell>
          <cell r="KC10042">
            <v>20</v>
          </cell>
        </row>
        <row r="10043">
          <cell r="A10043" t="str">
            <v>ES298U</v>
          </cell>
          <cell r="KA10043">
            <v>200</v>
          </cell>
          <cell r="KB10043">
            <v>16</v>
          </cell>
          <cell r="KC10043">
            <v>16</v>
          </cell>
        </row>
        <row r="10044">
          <cell r="A10044" t="str">
            <v>ES2995U</v>
          </cell>
          <cell r="KA10044">
            <v>200</v>
          </cell>
          <cell r="KB10044">
            <v>16</v>
          </cell>
          <cell r="KC10044">
            <v>16</v>
          </cell>
        </row>
        <row r="10045">
          <cell r="A10045" t="str">
            <v>ES2U</v>
          </cell>
          <cell r="KA10045">
            <v>100</v>
          </cell>
          <cell r="KB10045">
            <v>40</v>
          </cell>
          <cell r="KC10045">
            <v>24</v>
          </cell>
        </row>
        <row r="10046">
          <cell r="A10046" t="str">
            <v>ES2UWARM</v>
          </cell>
          <cell r="KA10046">
            <v>50</v>
          </cell>
          <cell r="KB10046">
            <v>18</v>
          </cell>
          <cell r="KC10046">
            <v>24</v>
          </cell>
        </row>
        <row r="10047">
          <cell r="A10047" t="str">
            <v>ES3</v>
          </cell>
          <cell r="KA10047">
            <v>50</v>
          </cell>
          <cell r="KB10047">
            <v>80</v>
          </cell>
          <cell r="KC10047">
            <v>24</v>
          </cell>
        </row>
        <row r="10048">
          <cell r="A10048" t="str">
            <v>ES3005U</v>
          </cell>
          <cell r="KA10048">
            <v>50</v>
          </cell>
          <cell r="KB10048">
            <v>40</v>
          </cell>
          <cell r="KC10048">
            <v>15</v>
          </cell>
        </row>
        <row r="10049">
          <cell r="A10049" t="str">
            <v>ES300U</v>
          </cell>
          <cell r="KA10049">
            <v>200</v>
          </cell>
          <cell r="KB10049">
            <v>16</v>
          </cell>
          <cell r="KC10049">
            <v>16</v>
          </cell>
        </row>
        <row r="10050">
          <cell r="A10050" t="str">
            <v>ES301-1</v>
          </cell>
          <cell r="KA10050">
            <v>200</v>
          </cell>
          <cell r="KB10050">
            <v>16</v>
          </cell>
          <cell r="KC10050">
            <v>16</v>
          </cell>
        </row>
        <row r="10051">
          <cell r="A10051" t="str">
            <v>ES3015U</v>
          </cell>
          <cell r="KA10051">
            <v>50</v>
          </cell>
          <cell r="KB10051">
            <v>32</v>
          </cell>
          <cell r="KC10051">
            <v>16</v>
          </cell>
        </row>
        <row r="10052">
          <cell r="A10052" t="str">
            <v>ES301U</v>
          </cell>
          <cell r="KA10052">
            <v>200</v>
          </cell>
          <cell r="KB10052">
            <v>16</v>
          </cell>
          <cell r="KC10052">
            <v>16</v>
          </cell>
        </row>
        <row r="10053">
          <cell r="A10053" t="str">
            <v>ES302U</v>
          </cell>
          <cell r="KA10053">
            <v>100</v>
          </cell>
          <cell r="KB10053">
            <v>40</v>
          </cell>
          <cell r="KC10053">
            <v>24</v>
          </cell>
        </row>
        <row r="10054">
          <cell r="A10054" t="str">
            <v>ES306U</v>
          </cell>
          <cell r="KA10054">
            <v>200</v>
          </cell>
          <cell r="KB10054">
            <v>16</v>
          </cell>
          <cell r="KC10054">
            <v>16</v>
          </cell>
        </row>
        <row r="10055">
          <cell r="A10055" t="str">
            <v>ES307U</v>
          </cell>
          <cell r="KA10055">
            <v>250</v>
          </cell>
          <cell r="KB10055">
            <v>8</v>
          </cell>
          <cell r="KC10055">
            <v>15</v>
          </cell>
        </row>
        <row r="10056">
          <cell r="A10056" t="str">
            <v>ES309U</v>
          </cell>
          <cell r="KA10056">
            <v>30</v>
          </cell>
          <cell r="KB10056">
            <v>60</v>
          </cell>
          <cell r="KC10056">
            <v>12</v>
          </cell>
        </row>
        <row r="10057">
          <cell r="A10057" t="str">
            <v>ES3105U</v>
          </cell>
          <cell r="KA10057">
            <v>250</v>
          </cell>
          <cell r="KB10057">
            <v>8</v>
          </cell>
          <cell r="KC10057">
            <v>15</v>
          </cell>
        </row>
        <row r="10058">
          <cell r="A10058" t="str">
            <v>ES311U</v>
          </cell>
          <cell r="KA10058">
            <v>50</v>
          </cell>
          <cell r="KB10058">
            <v>80</v>
          </cell>
          <cell r="KC10058">
            <v>24</v>
          </cell>
        </row>
        <row r="10059">
          <cell r="A10059" t="str">
            <v>ES3125-1</v>
          </cell>
          <cell r="KA10059">
            <v>100</v>
          </cell>
          <cell r="KB10059">
            <v>40</v>
          </cell>
          <cell r="KC10059">
            <v>24</v>
          </cell>
        </row>
        <row r="10060">
          <cell r="A10060" t="str">
            <v>ES3125-2</v>
          </cell>
          <cell r="KA10060">
            <v>50</v>
          </cell>
          <cell r="KB10060">
            <v>18</v>
          </cell>
          <cell r="KC10060">
            <v>24</v>
          </cell>
        </row>
        <row r="10061">
          <cell r="A10061" t="str">
            <v>ES3125-5</v>
          </cell>
          <cell r="KA10061">
            <v>50</v>
          </cell>
          <cell r="KB10061">
            <v>18</v>
          </cell>
          <cell r="KC10061">
            <v>24</v>
          </cell>
        </row>
        <row r="10062">
          <cell r="A10062" t="str">
            <v>ES3125U</v>
          </cell>
          <cell r="KA10062">
            <v>50</v>
          </cell>
          <cell r="KB10062">
            <v>18</v>
          </cell>
          <cell r="KC10062">
            <v>24</v>
          </cell>
        </row>
        <row r="10063">
          <cell r="A10063" t="str">
            <v>ES3135U</v>
          </cell>
          <cell r="KA10063">
            <v>250</v>
          </cell>
          <cell r="KB10063">
            <v>8</v>
          </cell>
          <cell r="KC10063">
            <v>15</v>
          </cell>
        </row>
        <row r="10064">
          <cell r="A10064" t="str">
            <v>ES313U</v>
          </cell>
          <cell r="KA10064">
            <v>100</v>
          </cell>
          <cell r="KB10064">
            <v>40</v>
          </cell>
          <cell r="KC10064">
            <v>28</v>
          </cell>
        </row>
        <row r="10065">
          <cell r="A10065" t="str">
            <v>ES3145-1</v>
          </cell>
          <cell r="KA10065">
            <v>50</v>
          </cell>
          <cell r="KB10065">
            <v>18</v>
          </cell>
          <cell r="KC10065">
            <v>24</v>
          </cell>
        </row>
        <row r="10066">
          <cell r="A10066" t="str">
            <v>ES3145U</v>
          </cell>
          <cell r="KA10066">
            <v>50</v>
          </cell>
          <cell r="KB10066">
            <v>18</v>
          </cell>
          <cell r="KC10066">
            <v>24</v>
          </cell>
        </row>
        <row r="10067">
          <cell r="A10067" t="str">
            <v>ES314U</v>
          </cell>
          <cell r="KA10067">
            <v>200</v>
          </cell>
          <cell r="KB10067">
            <v>16</v>
          </cell>
          <cell r="KC10067">
            <v>16</v>
          </cell>
        </row>
        <row r="10068">
          <cell r="A10068" t="str">
            <v>ES3155-1</v>
          </cell>
          <cell r="KA10068">
            <v>200</v>
          </cell>
          <cell r="KB10068">
            <v>16</v>
          </cell>
          <cell r="KC10068">
            <v>20</v>
          </cell>
        </row>
        <row r="10069">
          <cell r="A10069" t="str">
            <v>ES3155-2</v>
          </cell>
          <cell r="KA10069">
            <v>50</v>
          </cell>
          <cell r="KB10069">
            <v>18</v>
          </cell>
          <cell r="KC10069">
            <v>24</v>
          </cell>
        </row>
        <row r="10070">
          <cell r="A10070" t="str">
            <v>ES3155U</v>
          </cell>
          <cell r="KA10070">
            <v>200</v>
          </cell>
          <cell r="KB10070">
            <v>16</v>
          </cell>
          <cell r="KC10070">
            <v>20</v>
          </cell>
        </row>
        <row r="10071">
          <cell r="A10071" t="str">
            <v>ES315U</v>
          </cell>
          <cell r="KA10071">
            <v>250</v>
          </cell>
          <cell r="KB10071">
            <v>8</v>
          </cell>
          <cell r="KC10071">
            <v>15</v>
          </cell>
        </row>
        <row r="10072">
          <cell r="A10072" t="str">
            <v>ES3-2</v>
          </cell>
          <cell r="KA10072">
            <v>200</v>
          </cell>
          <cell r="KB10072">
            <v>16</v>
          </cell>
          <cell r="KC10072">
            <v>16</v>
          </cell>
        </row>
        <row r="10073">
          <cell r="A10073" t="str">
            <v>ES320-2</v>
          </cell>
          <cell r="KA10073">
            <v>50</v>
          </cell>
          <cell r="KB10073">
            <v>18</v>
          </cell>
          <cell r="KC10073">
            <v>24</v>
          </cell>
        </row>
        <row r="10074">
          <cell r="A10074" t="str">
            <v>ES320U</v>
          </cell>
          <cell r="KA10074">
            <v>50</v>
          </cell>
          <cell r="KB10074">
            <v>80</v>
          </cell>
          <cell r="KC10074">
            <v>24</v>
          </cell>
        </row>
        <row r="10075">
          <cell r="A10075" t="str">
            <v>ES321U</v>
          </cell>
          <cell r="KA10075">
            <v>200</v>
          </cell>
          <cell r="KB10075">
            <v>16</v>
          </cell>
          <cell r="KC10075">
            <v>16</v>
          </cell>
        </row>
        <row r="10076">
          <cell r="A10076" t="str">
            <v>ES323U</v>
          </cell>
          <cell r="KA10076">
            <v>50</v>
          </cell>
          <cell r="KB10076">
            <v>80</v>
          </cell>
          <cell r="KC10076">
            <v>24</v>
          </cell>
        </row>
        <row r="10077">
          <cell r="A10077" t="str">
            <v>ES326-2</v>
          </cell>
          <cell r="KA10077">
            <v>200</v>
          </cell>
          <cell r="KB10077">
            <v>16</v>
          </cell>
          <cell r="KC10077">
            <v>16</v>
          </cell>
        </row>
        <row r="10078">
          <cell r="A10078" t="str">
            <v>ES3268U</v>
          </cell>
          <cell r="KA10078">
            <v>200</v>
          </cell>
          <cell r="KB10078">
            <v>16</v>
          </cell>
          <cell r="KC10078">
            <v>16</v>
          </cell>
        </row>
        <row r="10079">
          <cell r="A10079" t="str">
            <v>ES326U</v>
          </cell>
          <cell r="KA10079">
            <v>50</v>
          </cell>
          <cell r="KB10079">
            <v>40</v>
          </cell>
          <cell r="KC10079">
            <v>28</v>
          </cell>
        </row>
        <row r="10080">
          <cell r="A10080" t="str">
            <v>ES3272U</v>
          </cell>
          <cell r="KA10080">
            <v>200</v>
          </cell>
          <cell r="KB10080">
            <v>16</v>
          </cell>
          <cell r="KC10080">
            <v>16</v>
          </cell>
        </row>
        <row r="10081">
          <cell r="A10081" t="str">
            <v>ES328-1</v>
          </cell>
          <cell r="KA10081">
            <v>50</v>
          </cell>
          <cell r="KB10081">
            <v>80</v>
          </cell>
          <cell r="KC10081">
            <v>24</v>
          </cell>
        </row>
        <row r="10082">
          <cell r="A10082" t="str">
            <v>ES3282U</v>
          </cell>
          <cell r="KA10082">
            <v>200</v>
          </cell>
          <cell r="KB10082">
            <v>16</v>
          </cell>
          <cell r="KC10082">
            <v>16</v>
          </cell>
        </row>
        <row r="10083">
          <cell r="A10083" t="str">
            <v>ES3285U</v>
          </cell>
          <cell r="KA10083">
            <v>100</v>
          </cell>
          <cell r="KB10083">
            <v>32</v>
          </cell>
          <cell r="KC10083">
            <v>16</v>
          </cell>
        </row>
        <row r="10084">
          <cell r="A10084" t="str">
            <v>ES328U</v>
          </cell>
          <cell r="KA10084">
            <v>100</v>
          </cell>
          <cell r="KB10084">
            <v>30</v>
          </cell>
          <cell r="KC10084">
            <v>30</v>
          </cell>
        </row>
        <row r="10085">
          <cell r="A10085" t="str">
            <v>ES3-2COOL</v>
          </cell>
          <cell r="KA10085">
            <v>50</v>
          </cell>
          <cell r="KB10085">
            <v>18</v>
          </cell>
          <cell r="KC10085">
            <v>24</v>
          </cell>
        </row>
        <row r="10086">
          <cell r="A10086" t="str">
            <v>ES334U</v>
          </cell>
          <cell r="KA10086">
            <v>50</v>
          </cell>
          <cell r="KB10086">
            <v>40</v>
          </cell>
          <cell r="KC10086">
            <v>28</v>
          </cell>
        </row>
        <row r="10087">
          <cell r="A10087" t="str">
            <v>ES335U</v>
          </cell>
          <cell r="KA10087">
            <v>200</v>
          </cell>
          <cell r="KB10087">
            <v>16</v>
          </cell>
          <cell r="KC10087">
            <v>16</v>
          </cell>
        </row>
        <row r="10088">
          <cell r="A10088" t="str">
            <v>ES336U</v>
          </cell>
          <cell r="KA10088">
            <v>50</v>
          </cell>
          <cell r="KB10088">
            <v>18</v>
          </cell>
          <cell r="KC10088">
            <v>24</v>
          </cell>
        </row>
        <row r="10089">
          <cell r="A10089" t="str">
            <v>ES337U</v>
          </cell>
          <cell r="KA10089">
            <v>50</v>
          </cell>
          <cell r="KB10089">
            <v>80</v>
          </cell>
          <cell r="KC10089">
            <v>24</v>
          </cell>
        </row>
        <row r="10090">
          <cell r="A10090" t="str">
            <v>ES341-3</v>
          </cell>
          <cell r="KA10090">
            <v>200</v>
          </cell>
          <cell r="KB10090">
            <v>16</v>
          </cell>
          <cell r="KC10090">
            <v>16</v>
          </cell>
        </row>
        <row r="10091">
          <cell r="A10091" t="str">
            <v>ES3425U</v>
          </cell>
          <cell r="KA10091">
            <v>50</v>
          </cell>
          <cell r="KB10091">
            <v>18</v>
          </cell>
          <cell r="KC10091">
            <v>24</v>
          </cell>
        </row>
        <row r="10092">
          <cell r="A10092" t="str">
            <v>ES342U</v>
          </cell>
          <cell r="KA10092">
            <v>200</v>
          </cell>
          <cell r="KB10092">
            <v>16</v>
          </cell>
          <cell r="KC10092">
            <v>16</v>
          </cell>
        </row>
        <row r="10093">
          <cell r="A10093" t="str">
            <v>ES343-3</v>
          </cell>
          <cell r="KA10093">
            <v>50</v>
          </cell>
          <cell r="KB10093">
            <v>18</v>
          </cell>
          <cell r="KC10093">
            <v>24</v>
          </cell>
        </row>
        <row r="10094">
          <cell r="A10094" t="str">
            <v>ES3435U</v>
          </cell>
          <cell r="KA10094">
            <v>200</v>
          </cell>
          <cell r="KB10094">
            <v>16</v>
          </cell>
          <cell r="KC10094">
            <v>16</v>
          </cell>
        </row>
        <row r="10095">
          <cell r="A10095" t="str">
            <v>ES347U</v>
          </cell>
          <cell r="KA10095">
            <v>50</v>
          </cell>
          <cell r="KB10095">
            <v>18</v>
          </cell>
          <cell r="KC10095">
            <v>24</v>
          </cell>
        </row>
        <row r="10096">
          <cell r="A10096" t="str">
            <v>ES348-1</v>
          </cell>
          <cell r="KA10096">
            <v>250</v>
          </cell>
          <cell r="KB10096">
            <v>8</v>
          </cell>
          <cell r="KC10096">
            <v>15</v>
          </cell>
        </row>
        <row r="10097">
          <cell r="A10097" t="str">
            <v>ES348U</v>
          </cell>
          <cell r="KA10097">
            <v>200</v>
          </cell>
          <cell r="KB10097">
            <v>16</v>
          </cell>
          <cell r="KC10097">
            <v>16</v>
          </cell>
        </row>
        <row r="10098">
          <cell r="A10098" t="str">
            <v>ES349-3</v>
          </cell>
          <cell r="KA10098">
            <v>200</v>
          </cell>
          <cell r="KB10098">
            <v>16</v>
          </cell>
          <cell r="KC10098">
            <v>16</v>
          </cell>
        </row>
        <row r="10099">
          <cell r="A10099" t="str">
            <v>ES349U</v>
          </cell>
          <cell r="KA10099">
            <v>200</v>
          </cell>
          <cell r="KB10099">
            <v>16</v>
          </cell>
          <cell r="KC10099">
            <v>16</v>
          </cell>
        </row>
        <row r="10100">
          <cell r="A10100" t="str">
            <v>ES350U</v>
          </cell>
          <cell r="KA10100">
            <v>250</v>
          </cell>
          <cell r="KB10100">
            <v>8</v>
          </cell>
          <cell r="KC10100">
            <v>15</v>
          </cell>
        </row>
        <row r="10101">
          <cell r="A10101" t="str">
            <v>ES3516U</v>
          </cell>
          <cell r="KA10101">
            <v>50</v>
          </cell>
          <cell r="KB10101">
            <v>80</v>
          </cell>
          <cell r="KC10101">
            <v>24</v>
          </cell>
        </row>
        <row r="10102">
          <cell r="A10102" t="str">
            <v>ES3517U</v>
          </cell>
          <cell r="KA10102">
            <v>50</v>
          </cell>
          <cell r="KB10102">
            <v>80</v>
          </cell>
          <cell r="KC10102">
            <v>24</v>
          </cell>
        </row>
        <row r="10103">
          <cell r="A10103" t="str">
            <v>ES351U</v>
          </cell>
          <cell r="KA10103">
            <v>250</v>
          </cell>
          <cell r="KB10103">
            <v>8</v>
          </cell>
          <cell r="KC10103">
            <v>15</v>
          </cell>
        </row>
        <row r="10104">
          <cell r="A10104" t="str">
            <v>ES354-4</v>
          </cell>
          <cell r="KA10104">
            <v>200</v>
          </cell>
          <cell r="KB10104">
            <v>16</v>
          </cell>
          <cell r="KC10104">
            <v>16</v>
          </cell>
        </row>
        <row r="10105">
          <cell r="A10105" t="str">
            <v>ES354U</v>
          </cell>
          <cell r="KA10105">
            <v>200</v>
          </cell>
          <cell r="KB10105">
            <v>16</v>
          </cell>
          <cell r="KC10105">
            <v>20</v>
          </cell>
        </row>
        <row r="10106">
          <cell r="A10106" t="str">
            <v>ES355-2</v>
          </cell>
          <cell r="KA10106">
            <v>50</v>
          </cell>
          <cell r="KB10106">
            <v>80</v>
          </cell>
          <cell r="KC10106">
            <v>24</v>
          </cell>
        </row>
        <row r="10107">
          <cell r="A10107" t="str">
            <v>ES355-7</v>
          </cell>
          <cell r="KA10107">
            <v>200</v>
          </cell>
          <cell r="KB10107">
            <v>16</v>
          </cell>
          <cell r="KC10107">
            <v>20</v>
          </cell>
        </row>
        <row r="10108">
          <cell r="A10108" t="str">
            <v>ES355U</v>
          </cell>
          <cell r="KA10108">
            <v>50</v>
          </cell>
          <cell r="KB10108">
            <v>40</v>
          </cell>
          <cell r="KC10108">
            <v>28</v>
          </cell>
        </row>
        <row r="10109">
          <cell r="A10109" t="str">
            <v>ES356-2</v>
          </cell>
          <cell r="KA10109">
            <v>200</v>
          </cell>
          <cell r="KB10109">
            <v>16</v>
          </cell>
          <cell r="KC10109">
            <v>16</v>
          </cell>
        </row>
        <row r="10110">
          <cell r="A10110" t="str">
            <v>ES356-4</v>
          </cell>
          <cell r="KA10110">
            <v>50</v>
          </cell>
          <cell r="KB10110">
            <v>18</v>
          </cell>
          <cell r="KC10110">
            <v>24</v>
          </cell>
        </row>
        <row r="10111">
          <cell r="A10111" t="str">
            <v>ES356U</v>
          </cell>
          <cell r="KA10111">
            <v>50</v>
          </cell>
          <cell r="KB10111">
            <v>80</v>
          </cell>
          <cell r="KC10111">
            <v>24</v>
          </cell>
        </row>
        <row r="10112">
          <cell r="A10112" t="str">
            <v>ES357-2</v>
          </cell>
          <cell r="KA10112">
            <v>200</v>
          </cell>
          <cell r="KB10112">
            <v>16</v>
          </cell>
          <cell r="KC10112">
            <v>16</v>
          </cell>
        </row>
        <row r="10113">
          <cell r="A10113" t="str">
            <v>ES357U</v>
          </cell>
          <cell r="KA10113">
            <v>50</v>
          </cell>
          <cell r="KB10113">
            <v>18</v>
          </cell>
          <cell r="KC10113">
            <v>24</v>
          </cell>
        </row>
        <row r="10114">
          <cell r="A10114" t="str">
            <v>ES360U</v>
          </cell>
          <cell r="KA10114">
            <v>200</v>
          </cell>
          <cell r="KB10114">
            <v>16</v>
          </cell>
          <cell r="KC10114">
            <v>16</v>
          </cell>
        </row>
        <row r="10115">
          <cell r="A10115" t="str">
            <v>ES361-1</v>
          </cell>
          <cell r="KA10115">
            <v>80</v>
          </cell>
          <cell r="KB10115">
            <v>24</v>
          </cell>
          <cell r="KC10115">
            <v>15</v>
          </cell>
        </row>
        <row r="10116">
          <cell r="A10116" t="str">
            <v>ES361U</v>
          </cell>
          <cell r="KA10116">
            <v>80</v>
          </cell>
          <cell r="KB10116">
            <v>24</v>
          </cell>
          <cell r="KC10116">
            <v>15</v>
          </cell>
        </row>
        <row r="10117">
          <cell r="A10117" t="str">
            <v>ES362U</v>
          </cell>
          <cell r="KA10117">
            <v>200</v>
          </cell>
          <cell r="KB10117">
            <v>16</v>
          </cell>
          <cell r="KC10117">
            <v>16</v>
          </cell>
        </row>
        <row r="10118">
          <cell r="A10118" t="str">
            <v>ES364U</v>
          </cell>
          <cell r="KA10118">
            <v>50</v>
          </cell>
          <cell r="KB10118">
            <v>18</v>
          </cell>
          <cell r="KC10118">
            <v>24</v>
          </cell>
        </row>
        <row r="10119">
          <cell r="A10119" t="str">
            <v>ES367-3</v>
          </cell>
          <cell r="KA10119">
            <v>100</v>
          </cell>
          <cell r="KB10119">
            <v>30</v>
          </cell>
          <cell r="KC10119">
            <v>30</v>
          </cell>
        </row>
        <row r="10120">
          <cell r="A10120" t="str">
            <v>ES367U</v>
          </cell>
          <cell r="KA10120">
            <v>200</v>
          </cell>
          <cell r="KB10120">
            <v>16</v>
          </cell>
          <cell r="KC10120">
            <v>16</v>
          </cell>
        </row>
        <row r="10121">
          <cell r="A10121" t="str">
            <v>ES368-2</v>
          </cell>
          <cell r="KA10121">
            <v>50</v>
          </cell>
          <cell r="KB10121">
            <v>32</v>
          </cell>
          <cell r="KC10121">
            <v>16</v>
          </cell>
        </row>
        <row r="10122">
          <cell r="A10122" t="str">
            <v>ES368U</v>
          </cell>
          <cell r="KA10122">
            <v>50</v>
          </cell>
          <cell r="KB10122">
            <v>32</v>
          </cell>
          <cell r="KC10122">
            <v>16</v>
          </cell>
        </row>
        <row r="10123">
          <cell r="A10123" t="str">
            <v>ES369U</v>
          </cell>
          <cell r="KA10123">
            <v>200</v>
          </cell>
          <cell r="KB10123">
            <v>16</v>
          </cell>
          <cell r="KC10123">
            <v>16</v>
          </cell>
        </row>
        <row r="10124">
          <cell r="A10124" t="str">
            <v>ES371U</v>
          </cell>
          <cell r="KA10124">
            <v>200</v>
          </cell>
          <cell r="KB10124">
            <v>16</v>
          </cell>
          <cell r="KC10124">
            <v>20</v>
          </cell>
        </row>
        <row r="10125">
          <cell r="A10125" t="str">
            <v>ES372U</v>
          </cell>
          <cell r="KA10125">
            <v>100</v>
          </cell>
          <cell r="KB10125">
            <v>40</v>
          </cell>
          <cell r="KC10125">
            <v>28</v>
          </cell>
        </row>
        <row r="10126">
          <cell r="A10126" t="str">
            <v>ES374U</v>
          </cell>
          <cell r="KA10126">
            <v>200</v>
          </cell>
          <cell r="KB10126">
            <v>16</v>
          </cell>
          <cell r="KC10126">
            <v>16</v>
          </cell>
        </row>
        <row r="10127">
          <cell r="A10127" t="str">
            <v>ES375U</v>
          </cell>
          <cell r="KA10127">
            <v>200</v>
          </cell>
          <cell r="KB10127">
            <v>16</v>
          </cell>
          <cell r="KC10127">
            <v>16</v>
          </cell>
        </row>
        <row r="10128">
          <cell r="A10128" t="str">
            <v>ES376U</v>
          </cell>
          <cell r="KA10128">
            <v>100</v>
          </cell>
          <cell r="KB10128">
            <v>40</v>
          </cell>
          <cell r="KC10128">
            <v>28</v>
          </cell>
        </row>
        <row r="10129">
          <cell r="A10129" t="str">
            <v>ES378U</v>
          </cell>
          <cell r="KA10129">
            <v>200</v>
          </cell>
          <cell r="KB10129">
            <v>16</v>
          </cell>
          <cell r="KC10129">
            <v>16</v>
          </cell>
        </row>
        <row r="10130">
          <cell r="A10130" t="str">
            <v>ES380-2</v>
          </cell>
          <cell r="KA10130">
            <v>100</v>
          </cell>
          <cell r="KB10130">
            <v>40</v>
          </cell>
          <cell r="KC10130">
            <v>24</v>
          </cell>
        </row>
        <row r="10131">
          <cell r="A10131" t="str">
            <v>ES381U</v>
          </cell>
          <cell r="KA10131">
            <v>50</v>
          </cell>
          <cell r="KB10131">
            <v>40</v>
          </cell>
          <cell r="KC10131">
            <v>24</v>
          </cell>
        </row>
        <row r="10132">
          <cell r="A10132" t="str">
            <v>ES382U</v>
          </cell>
          <cell r="KA10132">
            <v>100</v>
          </cell>
          <cell r="KB10132">
            <v>40</v>
          </cell>
          <cell r="KC10132">
            <v>28</v>
          </cell>
        </row>
        <row r="10133">
          <cell r="A10133" t="str">
            <v>ES386U</v>
          </cell>
          <cell r="KA10133">
            <v>200</v>
          </cell>
          <cell r="KB10133">
            <v>16</v>
          </cell>
          <cell r="KC10133">
            <v>16</v>
          </cell>
        </row>
        <row r="10134">
          <cell r="A10134" t="str">
            <v>ES389U</v>
          </cell>
          <cell r="KA10134">
            <v>200</v>
          </cell>
          <cell r="KB10134">
            <v>16</v>
          </cell>
          <cell r="KC10134">
            <v>20</v>
          </cell>
        </row>
        <row r="10135">
          <cell r="A10135" t="str">
            <v>ES390U</v>
          </cell>
          <cell r="KA10135">
            <v>200</v>
          </cell>
          <cell r="KB10135">
            <v>16</v>
          </cell>
          <cell r="KC10135">
            <v>16</v>
          </cell>
        </row>
        <row r="10136">
          <cell r="A10136" t="str">
            <v>ES396U</v>
          </cell>
          <cell r="KA10136">
            <v>50</v>
          </cell>
          <cell r="KB10136">
            <v>18</v>
          </cell>
          <cell r="KC10136">
            <v>24</v>
          </cell>
        </row>
        <row r="10137">
          <cell r="A10137" t="str">
            <v>ES397-1</v>
          </cell>
          <cell r="KA10137">
            <v>100</v>
          </cell>
          <cell r="KB10137">
            <v>8</v>
          </cell>
          <cell r="KC10137">
            <v>30</v>
          </cell>
        </row>
        <row r="10138">
          <cell r="A10138" t="str">
            <v>ES397U</v>
          </cell>
          <cell r="KA10138">
            <v>200</v>
          </cell>
          <cell r="KB10138">
            <v>16</v>
          </cell>
          <cell r="KC10138">
            <v>16</v>
          </cell>
        </row>
        <row r="10139">
          <cell r="A10139" t="str">
            <v>ES398U</v>
          </cell>
          <cell r="KA10139">
            <v>50</v>
          </cell>
          <cell r="KB10139">
            <v>18</v>
          </cell>
          <cell r="KC10139">
            <v>24</v>
          </cell>
        </row>
        <row r="10140">
          <cell r="A10140" t="str">
            <v>ES3U</v>
          </cell>
          <cell r="KA10140">
            <v>200</v>
          </cell>
          <cell r="KB10140">
            <v>16</v>
          </cell>
          <cell r="KC10140">
            <v>16</v>
          </cell>
        </row>
        <row r="10141">
          <cell r="A10141" t="str">
            <v>ES4</v>
          </cell>
          <cell r="KA10141">
            <v>100</v>
          </cell>
          <cell r="KB10141">
            <v>30</v>
          </cell>
          <cell r="KC10141">
            <v>30</v>
          </cell>
        </row>
        <row r="10142">
          <cell r="A10142" t="str">
            <v>ES404U</v>
          </cell>
          <cell r="KA10142">
            <v>50</v>
          </cell>
          <cell r="KB10142">
            <v>40</v>
          </cell>
          <cell r="KC10142">
            <v>24</v>
          </cell>
        </row>
        <row r="10143">
          <cell r="A10143" t="str">
            <v>ES405U</v>
          </cell>
          <cell r="KA10143">
            <v>200</v>
          </cell>
          <cell r="KB10143">
            <v>16</v>
          </cell>
          <cell r="KC10143">
            <v>20</v>
          </cell>
        </row>
        <row r="10144">
          <cell r="A10144" t="str">
            <v>ES406-1</v>
          </cell>
          <cell r="KA10144">
            <v>50</v>
          </cell>
          <cell r="KB10144">
            <v>40</v>
          </cell>
          <cell r="KC10144">
            <v>18</v>
          </cell>
        </row>
        <row r="10145">
          <cell r="A10145" t="str">
            <v>ES406U</v>
          </cell>
          <cell r="KA10145">
            <v>100</v>
          </cell>
          <cell r="KB10145">
            <v>40</v>
          </cell>
          <cell r="KC10145">
            <v>24</v>
          </cell>
        </row>
        <row r="10146">
          <cell r="A10146" t="str">
            <v>ES407-1</v>
          </cell>
          <cell r="KA10146">
            <v>200</v>
          </cell>
          <cell r="KB10146">
            <v>16</v>
          </cell>
          <cell r="KC10146">
            <v>16</v>
          </cell>
        </row>
        <row r="10147">
          <cell r="A10147" t="str">
            <v>ES407U</v>
          </cell>
          <cell r="KA10147">
            <v>50</v>
          </cell>
          <cell r="KB10147">
            <v>40</v>
          </cell>
          <cell r="KC10147">
            <v>24</v>
          </cell>
        </row>
        <row r="10148">
          <cell r="A10148" t="str">
            <v>ES408-1</v>
          </cell>
          <cell r="KA10148">
            <v>50</v>
          </cell>
          <cell r="KB10148">
            <v>18</v>
          </cell>
          <cell r="KC10148">
            <v>24</v>
          </cell>
        </row>
        <row r="10149">
          <cell r="A10149" t="str">
            <v>ES408U</v>
          </cell>
          <cell r="KA10149">
            <v>200</v>
          </cell>
          <cell r="KB10149">
            <v>16</v>
          </cell>
          <cell r="KC10149">
            <v>16</v>
          </cell>
        </row>
        <row r="10150">
          <cell r="A10150" t="str">
            <v>ES409U</v>
          </cell>
          <cell r="KA10150">
            <v>200</v>
          </cell>
          <cell r="KB10150">
            <v>16</v>
          </cell>
          <cell r="KC10150">
            <v>16</v>
          </cell>
        </row>
        <row r="10151">
          <cell r="A10151" t="str">
            <v>ES4-1</v>
          </cell>
          <cell r="KA10151">
            <v>100</v>
          </cell>
          <cell r="KB10151">
            <v>40</v>
          </cell>
          <cell r="KC10151">
            <v>24</v>
          </cell>
        </row>
        <row r="10152">
          <cell r="A10152" t="str">
            <v>ES411U</v>
          </cell>
          <cell r="KA10152">
            <v>100</v>
          </cell>
          <cell r="KB10152">
            <v>40</v>
          </cell>
          <cell r="KC10152">
            <v>28</v>
          </cell>
        </row>
        <row r="10153">
          <cell r="A10153" t="str">
            <v>ES412-2</v>
          </cell>
          <cell r="KA10153">
            <v>200</v>
          </cell>
          <cell r="KB10153">
            <v>16</v>
          </cell>
          <cell r="KC10153">
            <v>16</v>
          </cell>
        </row>
        <row r="10154">
          <cell r="A10154" t="str">
            <v>ES415U</v>
          </cell>
          <cell r="KA10154">
            <v>200</v>
          </cell>
          <cell r="KB10154">
            <v>16</v>
          </cell>
          <cell r="KC10154">
            <v>16</v>
          </cell>
        </row>
        <row r="10155">
          <cell r="A10155" t="str">
            <v>ES419U</v>
          </cell>
          <cell r="KA10155">
            <v>200</v>
          </cell>
          <cell r="KB10155">
            <v>16</v>
          </cell>
          <cell r="KC10155">
            <v>16</v>
          </cell>
        </row>
        <row r="10156">
          <cell r="A10156" t="str">
            <v>ES420U</v>
          </cell>
          <cell r="KA10156">
            <v>100</v>
          </cell>
          <cell r="KB10156">
            <v>40</v>
          </cell>
          <cell r="KC10156">
            <v>24</v>
          </cell>
        </row>
        <row r="10157">
          <cell r="A10157" t="str">
            <v>ES421U</v>
          </cell>
          <cell r="KA10157">
            <v>50</v>
          </cell>
          <cell r="KB10157">
            <v>40</v>
          </cell>
          <cell r="KC10157">
            <v>24</v>
          </cell>
        </row>
        <row r="10158">
          <cell r="A10158" t="str">
            <v>ES422U</v>
          </cell>
          <cell r="KA10158">
            <v>50</v>
          </cell>
          <cell r="KB10158">
            <v>60</v>
          </cell>
          <cell r="KC10158">
            <v>12</v>
          </cell>
        </row>
        <row r="10159">
          <cell r="A10159" t="str">
            <v>ES423U</v>
          </cell>
          <cell r="KA10159">
            <v>100</v>
          </cell>
          <cell r="KB10159">
            <v>30</v>
          </cell>
          <cell r="KC10159">
            <v>30</v>
          </cell>
        </row>
        <row r="10160">
          <cell r="A10160" t="str">
            <v>ES424U</v>
          </cell>
          <cell r="KA10160">
            <v>200</v>
          </cell>
          <cell r="KB10160">
            <v>16</v>
          </cell>
          <cell r="KC10160">
            <v>16</v>
          </cell>
        </row>
        <row r="10161">
          <cell r="A10161" t="str">
            <v>ES425U</v>
          </cell>
          <cell r="KA10161">
            <v>50</v>
          </cell>
          <cell r="KB10161">
            <v>40</v>
          </cell>
          <cell r="KC10161">
            <v>24</v>
          </cell>
        </row>
        <row r="10162">
          <cell r="A10162" t="str">
            <v>ES426U</v>
          </cell>
          <cell r="KA10162">
            <v>50</v>
          </cell>
          <cell r="KB10162">
            <v>60</v>
          </cell>
          <cell r="KC10162">
            <v>12</v>
          </cell>
        </row>
        <row r="10163">
          <cell r="A10163" t="str">
            <v>ES427U</v>
          </cell>
          <cell r="KA10163">
            <v>50</v>
          </cell>
          <cell r="KB10163">
            <v>18</v>
          </cell>
          <cell r="KC10163">
            <v>24</v>
          </cell>
        </row>
        <row r="10164">
          <cell r="A10164" t="str">
            <v>ES428U</v>
          </cell>
          <cell r="KA10164">
            <v>100</v>
          </cell>
          <cell r="KB10164">
            <v>40</v>
          </cell>
          <cell r="KC10164">
            <v>24</v>
          </cell>
        </row>
        <row r="10165">
          <cell r="A10165" t="str">
            <v>ES429U</v>
          </cell>
          <cell r="KA10165">
            <v>100</v>
          </cell>
          <cell r="KB10165">
            <v>40</v>
          </cell>
          <cell r="KC10165">
            <v>24</v>
          </cell>
        </row>
        <row r="10166">
          <cell r="A10166" t="str">
            <v>ES4-3</v>
          </cell>
          <cell r="KA10166">
            <v>50</v>
          </cell>
          <cell r="KB10166">
            <v>18</v>
          </cell>
          <cell r="KC10166">
            <v>24</v>
          </cell>
        </row>
        <row r="10167">
          <cell r="A10167" t="str">
            <v>ES430U</v>
          </cell>
          <cell r="KA10167">
            <v>50</v>
          </cell>
          <cell r="KB10167">
            <v>18</v>
          </cell>
          <cell r="KC10167">
            <v>24</v>
          </cell>
        </row>
        <row r="10168">
          <cell r="A10168" t="str">
            <v>ES431U</v>
          </cell>
          <cell r="KA10168">
            <v>100</v>
          </cell>
          <cell r="KB10168">
            <v>30</v>
          </cell>
          <cell r="KC10168">
            <v>30</v>
          </cell>
        </row>
        <row r="10169">
          <cell r="A10169" t="str">
            <v>ES432-2</v>
          </cell>
          <cell r="KA10169">
            <v>200</v>
          </cell>
          <cell r="KB10169">
            <v>16</v>
          </cell>
          <cell r="KC10169">
            <v>16</v>
          </cell>
        </row>
        <row r="10170">
          <cell r="A10170" t="str">
            <v>ES432U</v>
          </cell>
          <cell r="KA10170">
            <v>50</v>
          </cell>
          <cell r="KB10170">
            <v>40</v>
          </cell>
          <cell r="KC10170">
            <v>18</v>
          </cell>
        </row>
        <row r="10171">
          <cell r="A10171" t="str">
            <v>ES433-1</v>
          </cell>
          <cell r="KA10171">
            <v>50</v>
          </cell>
          <cell r="KB10171">
            <v>18</v>
          </cell>
          <cell r="KC10171">
            <v>24</v>
          </cell>
        </row>
        <row r="10172">
          <cell r="A10172" t="str">
            <v>ES433U</v>
          </cell>
          <cell r="KA10172">
            <v>50</v>
          </cell>
          <cell r="KB10172">
            <v>18</v>
          </cell>
          <cell r="KC10172">
            <v>24</v>
          </cell>
        </row>
        <row r="10173">
          <cell r="A10173" t="str">
            <v>ES435-1</v>
          </cell>
          <cell r="KA10173">
            <v>50</v>
          </cell>
          <cell r="KB10173">
            <v>40</v>
          </cell>
          <cell r="KC10173">
            <v>24</v>
          </cell>
        </row>
        <row r="10174">
          <cell r="A10174" t="str">
            <v>ES435U</v>
          </cell>
          <cell r="KA10174">
            <v>50</v>
          </cell>
          <cell r="KB10174">
            <v>40</v>
          </cell>
          <cell r="KC10174">
            <v>24</v>
          </cell>
        </row>
        <row r="10175">
          <cell r="A10175" t="str">
            <v>ES438U</v>
          </cell>
          <cell r="KA10175">
            <v>100</v>
          </cell>
          <cell r="KB10175">
            <v>40</v>
          </cell>
          <cell r="KC10175">
            <v>28</v>
          </cell>
        </row>
        <row r="10176">
          <cell r="A10176" t="str">
            <v>ES439-1</v>
          </cell>
          <cell r="KA10176">
            <v>200</v>
          </cell>
          <cell r="KB10176">
            <v>16</v>
          </cell>
          <cell r="KC10176">
            <v>20</v>
          </cell>
        </row>
        <row r="10177">
          <cell r="A10177" t="str">
            <v>ES439U</v>
          </cell>
          <cell r="KA10177">
            <v>200</v>
          </cell>
          <cell r="KB10177">
            <v>16</v>
          </cell>
          <cell r="KC10177">
            <v>16</v>
          </cell>
        </row>
        <row r="10178">
          <cell r="A10178" t="str">
            <v>ES444U</v>
          </cell>
          <cell r="KA10178">
            <v>200</v>
          </cell>
          <cell r="KB10178">
            <v>16</v>
          </cell>
          <cell r="KC10178">
            <v>16</v>
          </cell>
        </row>
        <row r="10179">
          <cell r="A10179" t="str">
            <v>ES445U</v>
          </cell>
          <cell r="KA10179">
            <v>100</v>
          </cell>
          <cell r="KB10179">
            <v>40</v>
          </cell>
          <cell r="KC10179">
            <v>28</v>
          </cell>
        </row>
        <row r="10180">
          <cell r="A10180" t="str">
            <v>ES446-2</v>
          </cell>
          <cell r="KA10180">
            <v>100</v>
          </cell>
          <cell r="KB10180">
            <v>40</v>
          </cell>
          <cell r="KC10180">
            <v>24</v>
          </cell>
        </row>
        <row r="10181">
          <cell r="A10181" t="str">
            <v>ES446U</v>
          </cell>
          <cell r="KA10181">
            <v>100</v>
          </cell>
          <cell r="KB10181">
            <v>40</v>
          </cell>
          <cell r="KC10181">
            <v>24</v>
          </cell>
        </row>
        <row r="10182">
          <cell r="A10182" t="str">
            <v>ES447U</v>
          </cell>
          <cell r="KA10182">
            <v>100</v>
          </cell>
          <cell r="KB10182">
            <v>40</v>
          </cell>
          <cell r="KC10182">
            <v>28</v>
          </cell>
        </row>
        <row r="10183">
          <cell r="A10183" t="str">
            <v>ES448U</v>
          </cell>
          <cell r="KA10183">
            <v>200</v>
          </cell>
          <cell r="KB10183">
            <v>16</v>
          </cell>
          <cell r="KC10183">
            <v>16</v>
          </cell>
        </row>
        <row r="10184">
          <cell r="A10184" t="str">
            <v>ES4535U</v>
          </cell>
          <cell r="KA10184">
            <v>100</v>
          </cell>
          <cell r="KB10184">
            <v>30</v>
          </cell>
          <cell r="KC10184">
            <v>30</v>
          </cell>
        </row>
        <row r="10185">
          <cell r="A10185" t="str">
            <v>ES4545U</v>
          </cell>
          <cell r="KA10185">
            <v>100</v>
          </cell>
          <cell r="KB10185">
            <v>40</v>
          </cell>
          <cell r="KC10185">
            <v>24</v>
          </cell>
        </row>
        <row r="10186">
          <cell r="A10186" t="str">
            <v>ES4625-5</v>
          </cell>
          <cell r="KA10186">
            <v>100</v>
          </cell>
          <cell r="KB10186">
            <v>40</v>
          </cell>
          <cell r="KC10186">
            <v>24</v>
          </cell>
        </row>
        <row r="10187">
          <cell r="A10187" t="str">
            <v>ES4625U</v>
          </cell>
          <cell r="KA10187">
            <v>100</v>
          </cell>
          <cell r="KB10187">
            <v>40</v>
          </cell>
          <cell r="KC10187">
            <v>24</v>
          </cell>
        </row>
        <row r="10188">
          <cell r="A10188" t="str">
            <v>ES4655U</v>
          </cell>
          <cell r="KA10188">
            <v>100</v>
          </cell>
          <cell r="KB10188">
            <v>40</v>
          </cell>
          <cell r="KC10188">
            <v>24</v>
          </cell>
        </row>
        <row r="10189">
          <cell r="A10189" t="str">
            <v>ES466-2</v>
          </cell>
          <cell r="KA10189">
            <v>100</v>
          </cell>
          <cell r="KB10189">
            <v>40</v>
          </cell>
          <cell r="KC10189">
            <v>24</v>
          </cell>
        </row>
        <row r="10190">
          <cell r="A10190" t="str">
            <v>ES466U</v>
          </cell>
          <cell r="KA10190">
            <v>200</v>
          </cell>
          <cell r="KB10190">
            <v>16</v>
          </cell>
          <cell r="KC10190">
            <v>16</v>
          </cell>
        </row>
        <row r="10191">
          <cell r="A10191" t="str">
            <v>ES467-1</v>
          </cell>
          <cell r="KA10191">
            <v>100</v>
          </cell>
          <cell r="KB10191">
            <v>30</v>
          </cell>
          <cell r="KC10191">
            <v>6</v>
          </cell>
        </row>
        <row r="10192">
          <cell r="A10192" t="str">
            <v>ES4675U</v>
          </cell>
          <cell r="KA10192">
            <v>100</v>
          </cell>
          <cell r="KB10192">
            <v>30</v>
          </cell>
          <cell r="KC10192">
            <v>30</v>
          </cell>
        </row>
        <row r="10193">
          <cell r="A10193" t="str">
            <v>ES467U</v>
          </cell>
          <cell r="KA10193">
            <v>100</v>
          </cell>
          <cell r="KB10193">
            <v>40</v>
          </cell>
          <cell r="KC10193">
            <v>24</v>
          </cell>
        </row>
        <row r="10194">
          <cell r="A10194" t="str">
            <v>ES468U</v>
          </cell>
          <cell r="KA10194">
            <v>250</v>
          </cell>
          <cell r="KB10194">
            <v>12</v>
          </cell>
          <cell r="KC10194">
            <v>20</v>
          </cell>
        </row>
        <row r="10195">
          <cell r="A10195" t="str">
            <v>ES4695-1</v>
          </cell>
          <cell r="KA10195">
            <v>250</v>
          </cell>
          <cell r="KB10195">
            <v>12</v>
          </cell>
          <cell r="KC10195">
            <v>20</v>
          </cell>
        </row>
        <row r="10196">
          <cell r="A10196" t="str">
            <v>ES4695-2</v>
          </cell>
          <cell r="KA10196">
            <v>250</v>
          </cell>
          <cell r="KB10196">
            <v>12</v>
          </cell>
          <cell r="KC10196">
            <v>20</v>
          </cell>
        </row>
        <row r="10197">
          <cell r="A10197" t="str">
            <v>ES4695U</v>
          </cell>
          <cell r="KA10197">
            <v>250</v>
          </cell>
          <cell r="KB10197">
            <v>12</v>
          </cell>
          <cell r="KC10197">
            <v>20</v>
          </cell>
        </row>
        <row r="10198">
          <cell r="A10198" t="str">
            <v>ES4705-1</v>
          </cell>
          <cell r="KA10198">
            <v>200</v>
          </cell>
          <cell r="KB10198">
            <v>15</v>
          </cell>
          <cell r="KC10198">
            <v>16</v>
          </cell>
        </row>
        <row r="10199">
          <cell r="A10199" t="str">
            <v>ES470U</v>
          </cell>
          <cell r="KA10199">
            <v>50</v>
          </cell>
          <cell r="KB10199">
            <v>40</v>
          </cell>
          <cell r="KC10199">
            <v>28</v>
          </cell>
        </row>
        <row r="10200">
          <cell r="A10200" t="str">
            <v>ES471U</v>
          </cell>
          <cell r="KA10200">
            <v>250</v>
          </cell>
          <cell r="KB10200">
            <v>12</v>
          </cell>
          <cell r="KC10200">
            <v>20</v>
          </cell>
        </row>
        <row r="10201">
          <cell r="A10201" t="str">
            <v>ES4725U</v>
          </cell>
          <cell r="KA10201">
            <v>250</v>
          </cell>
          <cell r="KB10201">
            <v>12</v>
          </cell>
          <cell r="KC10201">
            <v>20</v>
          </cell>
        </row>
        <row r="10202">
          <cell r="A10202" t="str">
            <v>ES4735U</v>
          </cell>
          <cell r="KA10202">
            <v>50</v>
          </cell>
          <cell r="KB10202">
            <v>80</v>
          </cell>
          <cell r="KC10202">
            <v>24</v>
          </cell>
        </row>
        <row r="10203">
          <cell r="A10203" t="str">
            <v>ES4745U</v>
          </cell>
          <cell r="KA10203">
            <v>250</v>
          </cell>
          <cell r="KB10203">
            <v>12</v>
          </cell>
          <cell r="KC10203">
            <v>20</v>
          </cell>
        </row>
        <row r="10204">
          <cell r="A10204" t="str">
            <v>ES475-1</v>
          </cell>
          <cell r="KA10204">
            <v>250</v>
          </cell>
          <cell r="KB10204">
            <v>8</v>
          </cell>
          <cell r="KC10204">
            <v>15</v>
          </cell>
        </row>
        <row r="10205">
          <cell r="A10205" t="str">
            <v>ES475U</v>
          </cell>
          <cell r="KA10205">
            <v>250</v>
          </cell>
          <cell r="KB10205">
            <v>12</v>
          </cell>
          <cell r="KC10205">
            <v>20</v>
          </cell>
        </row>
        <row r="10206">
          <cell r="A10206" t="str">
            <v>ES476-2</v>
          </cell>
          <cell r="KA10206">
            <v>50</v>
          </cell>
          <cell r="KB10206">
            <v>80</v>
          </cell>
          <cell r="KC10206">
            <v>24</v>
          </cell>
        </row>
        <row r="10207">
          <cell r="A10207" t="str">
            <v>ES476-3</v>
          </cell>
          <cell r="KA10207">
            <v>100</v>
          </cell>
          <cell r="KB10207">
            <v>30</v>
          </cell>
          <cell r="KC10207">
            <v>30</v>
          </cell>
        </row>
        <row r="10208">
          <cell r="A10208" t="str">
            <v>ES476U</v>
          </cell>
          <cell r="KA10208">
            <v>250</v>
          </cell>
          <cell r="KB10208">
            <v>12</v>
          </cell>
          <cell r="KC10208">
            <v>20</v>
          </cell>
        </row>
        <row r="10209">
          <cell r="A10209" t="str">
            <v>ES476UBIS</v>
          </cell>
          <cell r="KA10209">
            <v>250</v>
          </cell>
          <cell r="KB10209">
            <v>12</v>
          </cell>
          <cell r="KC10209">
            <v>20</v>
          </cell>
        </row>
        <row r="10210">
          <cell r="A10210" t="str">
            <v>ES477-3</v>
          </cell>
          <cell r="KA10210">
            <v>200</v>
          </cell>
          <cell r="KB10210">
            <v>15</v>
          </cell>
          <cell r="KC10210">
            <v>16</v>
          </cell>
        </row>
        <row r="10211">
          <cell r="A10211" t="str">
            <v>ES477U</v>
          </cell>
          <cell r="KA10211">
            <v>200</v>
          </cell>
          <cell r="KB10211">
            <v>15</v>
          </cell>
          <cell r="KC10211">
            <v>16</v>
          </cell>
        </row>
        <row r="10212">
          <cell r="A10212" t="str">
            <v>ES478U</v>
          </cell>
          <cell r="KA10212">
            <v>250</v>
          </cell>
          <cell r="KB10212">
            <v>12</v>
          </cell>
          <cell r="KC10212">
            <v>20</v>
          </cell>
        </row>
        <row r="10213">
          <cell r="A10213" t="str">
            <v>ES479-M6</v>
          </cell>
          <cell r="KA10213">
            <v>250</v>
          </cell>
          <cell r="KB10213">
            <v>12</v>
          </cell>
          <cell r="KC10213">
            <v>20</v>
          </cell>
        </row>
        <row r="10214">
          <cell r="A10214" t="str">
            <v>ES483U</v>
          </cell>
          <cell r="KA10214">
            <v>250</v>
          </cell>
          <cell r="KB10214">
            <v>12</v>
          </cell>
          <cell r="KC10214">
            <v>20</v>
          </cell>
        </row>
        <row r="10215">
          <cell r="A10215" t="str">
            <v>ES484U</v>
          </cell>
          <cell r="KA10215">
            <v>250</v>
          </cell>
          <cell r="KB10215">
            <v>12</v>
          </cell>
          <cell r="KC10215">
            <v>20</v>
          </cell>
        </row>
        <row r="10216">
          <cell r="A10216" t="str">
            <v>ES485-8</v>
          </cell>
          <cell r="KA10216">
            <v>250</v>
          </cell>
          <cell r="KB10216">
            <v>12</v>
          </cell>
          <cell r="KC10216">
            <v>20</v>
          </cell>
        </row>
        <row r="10217">
          <cell r="A10217" t="str">
            <v>ES485U</v>
          </cell>
          <cell r="KA10217">
            <v>250</v>
          </cell>
          <cell r="KB10217">
            <v>8</v>
          </cell>
          <cell r="KC10217">
            <v>15</v>
          </cell>
        </row>
        <row r="10218">
          <cell r="A10218" t="str">
            <v>ES490U</v>
          </cell>
          <cell r="KA10218">
            <v>250</v>
          </cell>
          <cell r="KB10218">
            <v>12</v>
          </cell>
          <cell r="KC10218">
            <v>20</v>
          </cell>
        </row>
        <row r="10219">
          <cell r="A10219" t="str">
            <v>ES491U</v>
          </cell>
          <cell r="KA10219">
            <v>250</v>
          </cell>
          <cell r="KB10219">
            <v>8</v>
          </cell>
          <cell r="KC10219">
            <v>15</v>
          </cell>
        </row>
        <row r="10220">
          <cell r="A10220" t="str">
            <v>ES4970U</v>
          </cell>
          <cell r="KA10220">
            <v>250</v>
          </cell>
          <cell r="KB10220">
            <v>12</v>
          </cell>
          <cell r="KC10220">
            <v>20</v>
          </cell>
        </row>
        <row r="10221">
          <cell r="A10221" t="str">
            <v>ES497-3</v>
          </cell>
          <cell r="KA10221">
            <v>250</v>
          </cell>
          <cell r="KB10221">
            <v>12</v>
          </cell>
          <cell r="KC10221">
            <v>20</v>
          </cell>
        </row>
        <row r="10222">
          <cell r="A10222" t="str">
            <v>ES4975U</v>
          </cell>
          <cell r="KA10222">
            <v>250</v>
          </cell>
          <cell r="KB10222">
            <v>12</v>
          </cell>
          <cell r="KC10222">
            <v>10</v>
          </cell>
        </row>
        <row r="10223">
          <cell r="A10223" t="str">
            <v>ES497U</v>
          </cell>
          <cell r="KA10223">
            <v>50</v>
          </cell>
          <cell r="KB10223">
            <v>40</v>
          </cell>
          <cell r="KC10223">
            <v>28</v>
          </cell>
        </row>
        <row r="10224">
          <cell r="A10224" t="str">
            <v>ES498U</v>
          </cell>
          <cell r="KA10224">
            <v>250</v>
          </cell>
          <cell r="KB10224">
            <v>12</v>
          </cell>
          <cell r="KC10224">
            <v>20</v>
          </cell>
        </row>
        <row r="10225">
          <cell r="A10225" t="str">
            <v>ES4U</v>
          </cell>
          <cell r="KA10225">
            <v>250</v>
          </cell>
          <cell r="KB10225">
            <v>12</v>
          </cell>
          <cell r="KC10225">
            <v>20</v>
          </cell>
        </row>
        <row r="10226">
          <cell r="A10226" t="str">
            <v>ES5</v>
          </cell>
          <cell r="KA10226">
            <v>250</v>
          </cell>
          <cell r="KB10226">
            <v>12</v>
          </cell>
          <cell r="KC10226">
            <v>20</v>
          </cell>
        </row>
        <row r="10227">
          <cell r="A10227" t="str">
            <v>ES5005U</v>
          </cell>
          <cell r="KA10227">
            <v>250</v>
          </cell>
          <cell r="KB10227">
            <v>12</v>
          </cell>
          <cell r="KC10227">
            <v>20</v>
          </cell>
        </row>
        <row r="10228">
          <cell r="A10228" t="str">
            <v>ES501U</v>
          </cell>
          <cell r="KA10228">
            <v>250</v>
          </cell>
          <cell r="KB10228">
            <v>8</v>
          </cell>
          <cell r="KC10228">
            <v>15</v>
          </cell>
        </row>
        <row r="10229">
          <cell r="A10229" t="str">
            <v>ES5035U</v>
          </cell>
          <cell r="KA10229">
            <v>250</v>
          </cell>
          <cell r="KB10229">
            <v>12</v>
          </cell>
          <cell r="KC10229">
            <v>20</v>
          </cell>
        </row>
        <row r="10230">
          <cell r="A10230" t="str">
            <v>ES505U</v>
          </cell>
          <cell r="KA10230">
            <v>250</v>
          </cell>
          <cell r="KB10230">
            <v>12</v>
          </cell>
          <cell r="KC10230">
            <v>20</v>
          </cell>
        </row>
        <row r="10231">
          <cell r="A10231" t="str">
            <v>ES5115U</v>
          </cell>
          <cell r="KA10231">
            <v>250</v>
          </cell>
          <cell r="KB10231">
            <v>12</v>
          </cell>
          <cell r="KC10231">
            <v>20</v>
          </cell>
        </row>
        <row r="10232">
          <cell r="A10232" t="str">
            <v>ES5125U</v>
          </cell>
          <cell r="KA10232">
            <v>250</v>
          </cell>
          <cell r="KB10232">
            <v>12</v>
          </cell>
          <cell r="KC10232">
            <v>20</v>
          </cell>
        </row>
        <row r="10233">
          <cell r="A10233" t="str">
            <v>ES5185U</v>
          </cell>
          <cell r="KA10233">
            <v>250</v>
          </cell>
          <cell r="KB10233">
            <v>12</v>
          </cell>
          <cell r="KC10233">
            <v>20</v>
          </cell>
        </row>
        <row r="10234">
          <cell r="A10234" t="str">
            <v>ES5195U</v>
          </cell>
          <cell r="KA10234">
            <v>50</v>
          </cell>
          <cell r="KB10234">
            <v>60</v>
          </cell>
          <cell r="KC10234">
            <v>12</v>
          </cell>
        </row>
        <row r="10235">
          <cell r="A10235" t="str">
            <v>ES5-2</v>
          </cell>
          <cell r="KA10235">
            <v>50</v>
          </cell>
          <cell r="KB10235">
            <v>80</v>
          </cell>
          <cell r="KC10235">
            <v>24</v>
          </cell>
        </row>
        <row r="10236">
          <cell r="A10236" t="str">
            <v>ES5205-2</v>
          </cell>
          <cell r="KA10236">
            <v>250</v>
          </cell>
          <cell r="KB10236">
            <v>12</v>
          </cell>
          <cell r="KC10236">
            <v>20</v>
          </cell>
        </row>
        <row r="10237">
          <cell r="A10237" t="str">
            <v>ES5265U</v>
          </cell>
          <cell r="KA10237">
            <v>250</v>
          </cell>
          <cell r="KB10237">
            <v>12</v>
          </cell>
          <cell r="KC10237">
            <v>20</v>
          </cell>
        </row>
        <row r="10238">
          <cell r="A10238" t="str">
            <v>ES526U</v>
          </cell>
          <cell r="KA10238">
            <v>50</v>
          </cell>
          <cell r="KB10238">
            <v>18</v>
          </cell>
          <cell r="KC10238">
            <v>24</v>
          </cell>
        </row>
        <row r="10239">
          <cell r="A10239" t="str">
            <v>ES527-1</v>
          </cell>
          <cell r="KA10239">
            <v>250</v>
          </cell>
          <cell r="KB10239">
            <v>8</v>
          </cell>
          <cell r="KC10239">
            <v>15</v>
          </cell>
        </row>
        <row r="10240">
          <cell r="A10240" t="str">
            <v>ES5275U</v>
          </cell>
          <cell r="KA10240">
            <v>250</v>
          </cell>
          <cell r="KB10240">
            <v>12</v>
          </cell>
          <cell r="KC10240">
            <v>20</v>
          </cell>
        </row>
        <row r="10241">
          <cell r="A10241" t="str">
            <v>ES5315-1</v>
          </cell>
          <cell r="KA10241">
            <v>50</v>
          </cell>
          <cell r="KB10241">
            <v>18</v>
          </cell>
          <cell r="KC10241">
            <v>24</v>
          </cell>
        </row>
        <row r="10242">
          <cell r="A10242" t="str">
            <v>ES5315U</v>
          </cell>
          <cell r="KA10242">
            <v>50</v>
          </cell>
          <cell r="KB10242">
            <v>80</v>
          </cell>
          <cell r="KC10242">
            <v>6</v>
          </cell>
        </row>
        <row r="10243">
          <cell r="A10243" t="str">
            <v>ES532U</v>
          </cell>
          <cell r="KA10243">
            <v>250</v>
          </cell>
          <cell r="KB10243">
            <v>8</v>
          </cell>
          <cell r="KC10243">
            <v>15</v>
          </cell>
        </row>
        <row r="10244">
          <cell r="A10244" t="str">
            <v>ES534-1</v>
          </cell>
          <cell r="KA10244">
            <v>200</v>
          </cell>
          <cell r="KB10244">
            <v>15</v>
          </cell>
          <cell r="KC10244">
            <v>28</v>
          </cell>
        </row>
        <row r="10245">
          <cell r="A10245" t="str">
            <v>ES534-2</v>
          </cell>
          <cell r="KA10245">
            <v>50</v>
          </cell>
          <cell r="KB10245">
            <v>60</v>
          </cell>
          <cell r="KC10245">
            <v>12</v>
          </cell>
        </row>
        <row r="10246">
          <cell r="A10246" t="str">
            <v>ES534U</v>
          </cell>
          <cell r="KA10246">
            <v>250</v>
          </cell>
          <cell r="KB10246">
            <v>12</v>
          </cell>
          <cell r="KC10246">
            <v>20</v>
          </cell>
        </row>
        <row r="10247">
          <cell r="A10247" t="str">
            <v>ES5405U</v>
          </cell>
          <cell r="KA10247">
            <v>50</v>
          </cell>
          <cell r="KB10247">
            <v>40</v>
          </cell>
          <cell r="KC10247">
            <v>24</v>
          </cell>
        </row>
        <row r="10248">
          <cell r="A10248" t="str">
            <v>ES540U</v>
          </cell>
          <cell r="KA10248">
            <v>250</v>
          </cell>
          <cell r="KB10248">
            <v>8</v>
          </cell>
          <cell r="KC10248">
            <v>15</v>
          </cell>
        </row>
        <row r="10249">
          <cell r="A10249" t="str">
            <v>ES5415U</v>
          </cell>
          <cell r="KA10249">
            <v>250</v>
          </cell>
          <cell r="KB10249">
            <v>12</v>
          </cell>
          <cell r="KC10249">
            <v>20</v>
          </cell>
        </row>
        <row r="10250">
          <cell r="A10250" t="str">
            <v>ES5425-1</v>
          </cell>
          <cell r="KA10250">
            <v>250</v>
          </cell>
          <cell r="KB10250">
            <v>12</v>
          </cell>
          <cell r="KC10250">
            <v>20</v>
          </cell>
        </row>
        <row r="10251">
          <cell r="A10251" t="str">
            <v>ES5425U</v>
          </cell>
          <cell r="KA10251">
            <v>250</v>
          </cell>
          <cell r="KB10251">
            <v>12</v>
          </cell>
          <cell r="KC10251">
            <v>20</v>
          </cell>
        </row>
        <row r="10252">
          <cell r="A10252" t="str">
            <v>ES542U</v>
          </cell>
          <cell r="KA10252">
            <v>250</v>
          </cell>
          <cell r="KB10252">
            <v>12</v>
          </cell>
          <cell r="KC10252">
            <v>20</v>
          </cell>
        </row>
        <row r="10253">
          <cell r="A10253" t="str">
            <v>ES5467U</v>
          </cell>
          <cell r="KA10253">
            <v>50</v>
          </cell>
          <cell r="KB10253">
            <v>18</v>
          </cell>
          <cell r="KC10253">
            <v>24</v>
          </cell>
        </row>
        <row r="10254">
          <cell r="A10254" t="str">
            <v>ES5473U</v>
          </cell>
          <cell r="KA10254">
            <v>50</v>
          </cell>
          <cell r="KB10254">
            <v>18</v>
          </cell>
          <cell r="KC10254">
            <v>24</v>
          </cell>
        </row>
        <row r="10255">
          <cell r="A10255" t="str">
            <v>ES547U</v>
          </cell>
          <cell r="KA10255">
            <v>250</v>
          </cell>
          <cell r="KB10255">
            <v>12</v>
          </cell>
          <cell r="KC10255">
            <v>20</v>
          </cell>
        </row>
        <row r="10256">
          <cell r="A10256" t="str">
            <v>ES5483U</v>
          </cell>
          <cell r="KA10256">
            <v>50</v>
          </cell>
          <cell r="KB10256">
            <v>80</v>
          </cell>
          <cell r="KC10256">
            <v>24</v>
          </cell>
        </row>
        <row r="10257">
          <cell r="A10257" t="str">
            <v>ES5487U</v>
          </cell>
          <cell r="KA10257">
            <v>250</v>
          </cell>
          <cell r="KB10257">
            <v>12</v>
          </cell>
          <cell r="KC10257">
            <v>20</v>
          </cell>
        </row>
        <row r="10258">
          <cell r="A10258" t="str">
            <v>ES5493U</v>
          </cell>
          <cell r="KA10258">
            <v>250</v>
          </cell>
          <cell r="KB10258">
            <v>12</v>
          </cell>
          <cell r="KC10258">
            <v>20</v>
          </cell>
        </row>
        <row r="10259">
          <cell r="A10259" t="str">
            <v>ES553U</v>
          </cell>
          <cell r="KA10259">
            <v>250</v>
          </cell>
          <cell r="KB10259">
            <v>12</v>
          </cell>
          <cell r="KC10259">
            <v>20</v>
          </cell>
        </row>
        <row r="10260">
          <cell r="A10260" t="str">
            <v>ES556-1</v>
          </cell>
          <cell r="KA10260">
            <v>250</v>
          </cell>
          <cell r="KB10260">
            <v>12</v>
          </cell>
          <cell r="KC10260">
            <v>20</v>
          </cell>
        </row>
        <row r="10261">
          <cell r="A10261" t="str">
            <v>ES556U</v>
          </cell>
          <cell r="KA10261">
            <v>250</v>
          </cell>
          <cell r="KB10261">
            <v>8</v>
          </cell>
          <cell r="KC10261">
            <v>15</v>
          </cell>
        </row>
        <row r="10262">
          <cell r="A10262" t="str">
            <v>ES560U</v>
          </cell>
          <cell r="KA10262">
            <v>250</v>
          </cell>
          <cell r="KB10262">
            <v>12</v>
          </cell>
          <cell r="KC10262">
            <v>20</v>
          </cell>
        </row>
        <row r="10263">
          <cell r="A10263" t="str">
            <v>ES561U</v>
          </cell>
          <cell r="KA10263">
            <v>250</v>
          </cell>
          <cell r="KB10263">
            <v>12</v>
          </cell>
          <cell r="KC10263">
            <v>20</v>
          </cell>
        </row>
        <row r="10264">
          <cell r="A10264" t="str">
            <v>ES5625U</v>
          </cell>
          <cell r="KA10264">
            <v>250</v>
          </cell>
          <cell r="KB10264">
            <v>12</v>
          </cell>
          <cell r="KC10264">
            <v>20</v>
          </cell>
        </row>
        <row r="10265">
          <cell r="A10265" t="str">
            <v>ES563U</v>
          </cell>
          <cell r="KA10265">
            <v>250</v>
          </cell>
          <cell r="KB10265">
            <v>12</v>
          </cell>
          <cell r="KC10265">
            <v>20</v>
          </cell>
        </row>
        <row r="10266">
          <cell r="A10266" t="str">
            <v>ES564-2</v>
          </cell>
          <cell r="KA10266">
            <v>250</v>
          </cell>
          <cell r="KB10266">
            <v>12</v>
          </cell>
          <cell r="KC10266">
            <v>20</v>
          </cell>
        </row>
        <row r="10267">
          <cell r="A10267" t="str">
            <v>ES565-1</v>
          </cell>
          <cell r="KA10267">
            <v>50</v>
          </cell>
          <cell r="KB10267">
            <v>80</v>
          </cell>
          <cell r="KC10267">
            <v>24</v>
          </cell>
        </row>
        <row r="10268">
          <cell r="A10268" t="str">
            <v>ES568U</v>
          </cell>
          <cell r="KA10268">
            <v>250</v>
          </cell>
          <cell r="KB10268">
            <v>12</v>
          </cell>
          <cell r="KC10268">
            <v>20</v>
          </cell>
        </row>
        <row r="10269">
          <cell r="A10269" t="str">
            <v>ES578U</v>
          </cell>
          <cell r="KA10269">
            <v>250</v>
          </cell>
          <cell r="KB10269">
            <v>12</v>
          </cell>
          <cell r="KC10269">
            <v>20</v>
          </cell>
        </row>
        <row r="10270">
          <cell r="A10270" t="str">
            <v>ES581U</v>
          </cell>
          <cell r="KA10270">
            <v>250</v>
          </cell>
          <cell r="KB10270">
            <v>8</v>
          </cell>
          <cell r="KC10270">
            <v>15</v>
          </cell>
        </row>
        <row r="10271">
          <cell r="A10271" t="str">
            <v>ES582U</v>
          </cell>
          <cell r="KA10271">
            <v>250</v>
          </cell>
          <cell r="KB10271">
            <v>12</v>
          </cell>
          <cell r="KC10271">
            <v>20</v>
          </cell>
        </row>
        <row r="10272">
          <cell r="A10272" t="str">
            <v>ES583U</v>
          </cell>
          <cell r="KA10272">
            <v>250</v>
          </cell>
          <cell r="KB10272">
            <v>12</v>
          </cell>
          <cell r="KC10272">
            <v>10</v>
          </cell>
        </row>
        <row r="10273">
          <cell r="A10273" t="str">
            <v>ES5U</v>
          </cell>
          <cell r="KA10273">
            <v>50</v>
          </cell>
          <cell r="KB10273">
            <v>60</v>
          </cell>
          <cell r="KC10273">
            <v>16</v>
          </cell>
        </row>
        <row r="10274">
          <cell r="A10274" t="str">
            <v>ES605U</v>
          </cell>
          <cell r="KA10274">
            <v>250</v>
          </cell>
          <cell r="KB10274">
            <v>12</v>
          </cell>
          <cell r="KC10274">
            <v>20</v>
          </cell>
        </row>
        <row r="10275">
          <cell r="A10275" t="str">
            <v>ES606-1</v>
          </cell>
          <cell r="KA10275">
            <v>200</v>
          </cell>
          <cell r="KB10275">
            <v>15</v>
          </cell>
          <cell r="KC10275">
            <v>16</v>
          </cell>
        </row>
        <row r="10276">
          <cell r="A10276" t="str">
            <v>ES606U</v>
          </cell>
          <cell r="KA10276">
            <v>50</v>
          </cell>
          <cell r="KB10276">
            <v>80</v>
          </cell>
          <cell r="KC10276">
            <v>24</v>
          </cell>
        </row>
        <row r="10277">
          <cell r="A10277" t="str">
            <v>ES6-1</v>
          </cell>
          <cell r="KA10277">
            <v>250</v>
          </cell>
          <cell r="KB10277">
            <v>12</v>
          </cell>
          <cell r="KC10277">
            <v>20</v>
          </cell>
        </row>
        <row r="10278">
          <cell r="A10278" t="str">
            <v>ES625U</v>
          </cell>
          <cell r="KA10278">
            <v>250</v>
          </cell>
          <cell r="KB10278">
            <v>12</v>
          </cell>
          <cell r="KC10278">
            <v>20</v>
          </cell>
        </row>
        <row r="10279">
          <cell r="A10279" t="str">
            <v>ES627U</v>
          </cell>
          <cell r="KA10279">
            <v>50</v>
          </cell>
          <cell r="KB10279">
            <v>24</v>
          </cell>
          <cell r="KC10279">
            <v>24</v>
          </cell>
        </row>
        <row r="10280">
          <cell r="A10280" t="str">
            <v>ES630U</v>
          </cell>
          <cell r="KA10280">
            <v>250</v>
          </cell>
          <cell r="KB10280">
            <v>12</v>
          </cell>
          <cell r="KC10280">
            <v>20</v>
          </cell>
        </row>
        <row r="10281">
          <cell r="A10281" t="str">
            <v>ES632U</v>
          </cell>
          <cell r="KA10281">
            <v>200</v>
          </cell>
          <cell r="KB10281">
            <v>15</v>
          </cell>
          <cell r="KC10281">
            <v>16</v>
          </cell>
        </row>
        <row r="10282">
          <cell r="A10282" t="str">
            <v>ES644-1</v>
          </cell>
          <cell r="KA10282">
            <v>50</v>
          </cell>
          <cell r="KB10282">
            <v>80</v>
          </cell>
          <cell r="KC10282">
            <v>24</v>
          </cell>
        </row>
        <row r="10283">
          <cell r="A10283" t="str">
            <v>ES645U</v>
          </cell>
          <cell r="KA10283">
            <v>250</v>
          </cell>
          <cell r="KB10283">
            <v>12</v>
          </cell>
          <cell r="KC10283">
            <v>20</v>
          </cell>
        </row>
        <row r="10284">
          <cell r="A10284" t="str">
            <v>ES655U</v>
          </cell>
          <cell r="KA10284">
            <v>50</v>
          </cell>
          <cell r="KB10284">
            <v>18</v>
          </cell>
          <cell r="KC10284">
            <v>24</v>
          </cell>
        </row>
        <row r="10285">
          <cell r="A10285" t="str">
            <v>ES657-3</v>
          </cell>
          <cell r="KA10285">
            <v>250</v>
          </cell>
          <cell r="KB10285">
            <v>8</v>
          </cell>
          <cell r="KC10285">
            <v>15</v>
          </cell>
        </row>
        <row r="10286">
          <cell r="A10286" t="str">
            <v>ES659-2</v>
          </cell>
          <cell r="KA10286">
            <v>50</v>
          </cell>
          <cell r="KB10286">
            <v>18</v>
          </cell>
          <cell r="KC10286">
            <v>24</v>
          </cell>
        </row>
        <row r="10287">
          <cell r="A10287" t="str">
            <v>ES660U</v>
          </cell>
          <cell r="KA10287">
            <v>250</v>
          </cell>
          <cell r="KB10287">
            <v>12</v>
          </cell>
          <cell r="KC10287">
            <v>20</v>
          </cell>
        </row>
        <row r="10288">
          <cell r="A10288" t="str">
            <v>ES684-4</v>
          </cell>
          <cell r="KA10288">
            <v>250</v>
          </cell>
          <cell r="KB10288">
            <v>12</v>
          </cell>
          <cell r="KC10288">
            <v>10</v>
          </cell>
        </row>
        <row r="10289">
          <cell r="A10289" t="str">
            <v>ES684U</v>
          </cell>
          <cell r="KA10289">
            <v>250</v>
          </cell>
          <cell r="KB10289">
            <v>12</v>
          </cell>
          <cell r="KC10289">
            <v>20</v>
          </cell>
        </row>
        <row r="10290">
          <cell r="A10290" t="str">
            <v>ES6U</v>
          </cell>
          <cell r="KA10290">
            <v>250</v>
          </cell>
          <cell r="KB10290">
            <v>12</v>
          </cell>
          <cell r="KC10290">
            <v>20</v>
          </cell>
        </row>
        <row r="10291">
          <cell r="A10291" t="str">
            <v>ES6UWARM</v>
          </cell>
          <cell r="KA10291">
            <v>250</v>
          </cell>
          <cell r="KB10291">
            <v>12</v>
          </cell>
          <cell r="KC10291">
            <v>20</v>
          </cell>
        </row>
        <row r="10292">
          <cell r="A10292" t="str">
            <v>ES7</v>
          </cell>
          <cell r="KA10292">
            <v>250</v>
          </cell>
          <cell r="KB10292">
            <v>12</v>
          </cell>
          <cell r="KC10292">
            <v>20</v>
          </cell>
        </row>
        <row r="10293">
          <cell r="A10293" t="str">
            <v>ES701U</v>
          </cell>
          <cell r="KA10293">
            <v>200</v>
          </cell>
          <cell r="KB10293">
            <v>15</v>
          </cell>
          <cell r="KC10293">
            <v>16</v>
          </cell>
        </row>
        <row r="10294">
          <cell r="A10294" t="str">
            <v>ES702U</v>
          </cell>
          <cell r="KA10294">
            <v>250</v>
          </cell>
          <cell r="KB10294">
            <v>12</v>
          </cell>
          <cell r="KC10294">
            <v>20</v>
          </cell>
        </row>
        <row r="10295">
          <cell r="A10295" t="str">
            <v>ES703U</v>
          </cell>
          <cell r="KA10295">
            <v>250</v>
          </cell>
          <cell r="KB10295">
            <v>12</v>
          </cell>
          <cell r="KC10295">
            <v>20</v>
          </cell>
        </row>
        <row r="10296">
          <cell r="A10296" t="str">
            <v>ES704U</v>
          </cell>
          <cell r="KA10296">
            <v>200</v>
          </cell>
          <cell r="KB10296">
            <v>15</v>
          </cell>
          <cell r="KC10296">
            <v>16</v>
          </cell>
        </row>
        <row r="10297">
          <cell r="A10297" t="str">
            <v>ES706U</v>
          </cell>
          <cell r="KA10297">
            <v>250</v>
          </cell>
          <cell r="KB10297">
            <v>12</v>
          </cell>
          <cell r="KC10297">
            <v>20</v>
          </cell>
        </row>
        <row r="10298">
          <cell r="A10298" t="str">
            <v>ES714-1</v>
          </cell>
          <cell r="KA10298">
            <v>250</v>
          </cell>
          <cell r="KB10298">
            <v>12</v>
          </cell>
          <cell r="KC10298">
            <v>20</v>
          </cell>
        </row>
        <row r="10299">
          <cell r="A10299" t="str">
            <v>ES715U</v>
          </cell>
          <cell r="KA10299">
            <v>250</v>
          </cell>
          <cell r="KB10299">
            <v>12</v>
          </cell>
          <cell r="KC10299">
            <v>20</v>
          </cell>
        </row>
        <row r="10300">
          <cell r="A10300" t="str">
            <v>ES719U</v>
          </cell>
          <cell r="KA10300">
            <v>250</v>
          </cell>
          <cell r="KB10300">
            <v>12</v>
          </cell>
          <cell r="KC10300">
            <v>20</v>
          </cell>
        </row>
        <row r="10301">
          <cell r="A10301" t="str">
            <v>ES7-2</v>
          </cell>
          <cell r="KA10301">
            <v>250</v>
          </cell>
          <cell r="KB10301">
            <v>12</v>
          </cell>
          <cell r="KC10301">
            <v>20</v>
          </cell>
        </row>
        <row r="10302">
          <cell r="A10302" t="str">
            <v>ES728U</v>
          </cell>
          <cell r="KA10302">
            <v>250</v>
          </cell>
          <cell r="KB10302">
            <v>12</v>
          </cell>
          <cell r="KC10302">
            <v>20</v>
          </cell>
        </row>
        <row r="10303">
          <cell r="A10303" t="str">
            <v>ES730-1</v>
          </cell>
          <cell r="KA10303">
            <v>250</v>
          </cell>
          <cell r="KB10303">
            <v>12</v>
          </cell>
          <cell r="KC10303">
            <v>20</v>
          </cell>
        </row>
        <row r="10304">
          <cell r="A10304" t="str">
            <v>ES730-5</v>
          </cell>
          <cell r="KA10304">
            <v>250</v>
          </cell>
          <cell r="KB10304">
            <v>12</v>
          </cell>
          <cell r="KC10304">
            <v>20</v>
          </cell>
        </row>
        <row r="10305">
          <cell r="A10305" t="str">
            <v>ES730U</v>
          </cell>
          <cell r="KA10305">
            <v>250</v>
          </cell>
          <cell r="KB10305">
            <v>12</v>
          </cell>
          <cell r="KC10305">
            <v>20</v>
          </cell>
        </row>
        <row r="10306">
          <cell r="A10306" t="str">
            <v>ES732-2</v>
          </cell>
          <cell r="KA10306">
            <v>250</v>
          </cell>
          <cell r="KB10306">
            <v>12</v>
          </cell>
          <cell r="KC10306">
            <v>20</v>
          </cell>
        </row>
        <row r="10307">
          <cell r="A10307" t="str">
            <v>ES732U</v>
          </cell>
          <cell r="KA10307">
            <v>50</v>
          </cell>
          <cell r="KB10307">
            <v>80</v>
          </cell>
          <cell r="KC10307">
            <v>24</v>
          </cell>
        </row>
        <row r="10308">
          <cell r="A10308" t="str">
            <v>ES7405-1</v>
          </cell>
          <cell r="KA10308">
            <v>250</v>
          </cell>
          <cell r="KB10308">
            <v>8</v>
          </cell>
          <cell r="KC10308">
            <v>15</v>
          </cell>
        </row>
        <row r="10309">
          <cell r="A10309" t="str">
            <v>ES7406U</v>
          </cell>
          <cell r="KA10309">
            <v>250</v>
          </cell>
          <cell r="KB10309">
            <v>12</v>
          </cell>
          <cell r="KC10309">
            <v>20</v>
          </cell>
        </row>
        <row r="10310">
          <cell r="A10310" t="str">
            <v>ES7408U</v>
          </cell>
          <cell r="KA10310">
            <v>50</v>
          </cell>
          <cell r="KB10310">
            <v>18</v>
          </cell>
          <cell r="KC10310">
            <v>24</v>
          </cell>
        </row>
        <row r="10311">
          <cell r="A10311" t="str">
            <v>ES7414U</v>
          </cell>
          <cell r="KA10311">
            <v>50</v>
          </cell>
          <cell r="KB10311">
            <v>60</v>
          </cell>
          <cell r="KC10311">
            <v>12</v>
          </cell>
        </row>
        <row r="10312">
          <cell r="A10312" t="str">
            <v>ES7417U</v>
          </cell>
          <cell r="KA10312">
            <v>250</v>
          </cell>
          <cell r="KB10312">
            <v>12</v>
          </cell>
          <cell r="KC10312">
            <v>20</v>
          </cell>
        </row>
        <row r="10313">
          <cell r="A10313" t="str">
            <v>ES7421U</v>
          </cell>
          <cell r="KA10313">
            <v>250</v>
          </cell>
          <cell r="KB10313">
            <v>8</v>
          </cell>
          <cell r="KC10313">
            <v>15</v>
          </cell>
        </row>
        <row r="10314">
          <cell r="A10314" t="str">
            <v>ES7424U</v>
          </cell>
          <cell r="KA10314">
            <v>50</v>
          </cell>
          <cell r="KB10314">
            <v>80</v>
          </cell>
          <cell r="KC10314">
            <v>24</v>
          </cell>
        </row>
        <row r="10315">
          <cell r="A10315" t="str">
            <v>ES7426-1</v>
          </cell>
          <cell r="KA10315">
            <v>50</v>
          </cell>
          <cell r="KB10315">
            <v>18</v>
          </cell>
          <cell r="KC10315">
            <v>24</v>
          </cell>
        </row>
        <row r="10316">
          <cell r="A10316" t="str">
            <v>ES7426U</v>
          </cell>
          <cell r="KA10316">
            <v>50</v>
          </cell>
          <cell r="KB10316">
            <v>80</v>
          </cell>
          <cell r="KC10316">
            <v>24</v>
          </cell>
        </row>
        <row r="10317">
          <cell r="A10317" t="str">
            <v>ES7427U</v>
          </cell>
          <cell r="KA10317">
            <v>50</v>
          </cell>
          <cell r="KB10317">
            <v>80</v>
          </cell>
          <cell r="KC10317">
            <v>24</v>
          </cell>
        </row>
        <row r="10318">
          <cell r="A10318" t="str">
            <v>ES7449-1</v>
          </cell>
          <cell r="KA10318">
            <v>250</v>
          </cell>
          <cell r="KB10318">
            <v>12</v>
          </cell>
          <cell r="KC10318">
            <v>20</v>
          </cell>
        </row>
        <row r="10319">
          <cell r="A10319" t="str">
            <v>ES7453-1</v>
          </cell>
          <cell r="KA10319">
            <v>50</v>
          </cell>
          <cell r="KB10319">
            <v>80</v>
          </cell>
          <cell r="KC10319">
            <v>24</v>
          </cell>
        </row>
        <row r="10320">
          <cell r="A10320" t="str">
            <v>ES7463U</v>
          </cell>
          <cell r="KA10320">
            <v>250</v>
          </cell>
          <cell r="KB10320">
            <v>12</v>
          </cell>
          <cell r="KC10320">
            <v>20</v>
          </cell>
        </row>
        <row r="10321">
          <cell r="A10321" t="str">
            <v>ES7464U</v>
          </cell>
          <cell r="KA10321">
            <v>50</v>
          </cell>
          <cell r="KB10321">
            <v>18</v>
          </cell>
          <cell r="KC10321">
            <v>24</v>
          </cell>
        </row>
        <row r="10322">
          <cell r="A10322" t="str">
            <v>ES7466-2</v>
          </cell>
          <cell r="KA10322">
            <v>250</v>
          </cell>
          <cell r="KB10322">
            <v>12</v>
          </cell>
          <cell r="KC10322">
            <v>20</v>
          </cell>
        </row>
        <row r="10323">
          <cell r="A10323" t="str">
            <v>ES7466U</v>
          </cell>
          <cell r="KA10323">
            <v>250</v>
          </cell>
          <cell r="KB10323">
            <v>12</v>
          </cell>
          <cell r="KC10323">
            <v>20</v>
          </cell>
        </row>
        <row r="10324">
          <cell r="A10324" t="str">
            <v>ES7472U</v>
          </cell>
          <cell r="KA10324">
            <v>250</v>
          </cell>
          <cell r="KB10324">
            <v>12</v>
          </cell>
          <cell r="KC10324">
            <v>20</v>
          </cell>
        </row>
        <row r="10325">
          <cell r="A10325" t="str">
            <v>ES7479U</v>
          </cell>
          <cell r="KA10325">
            <v>50</v>
          </cell>
          <cell r="KB10325">
            <v>80</v>
          </cell>
          <cell r="KC10325">
            <v>24</v>
          </cell>
        </row>
        <row r="10326">
          <cell r="A10326" t="str">
            <v>ES7482-1</v>
          </cell>
          <cell r="KA10326">
            <v>250</v>
          </cell>
          <cell r="KB10326">
            <v>8</v>
          </cell>
          <cell r="KC10326">
            <v>15</v>
          </cell>
        </row>
        <row r="10327">
          <cell r="A10327" t="str">
            <v>ES7482U</v>
          </cell>
          <cell r="KA10327">
            <v>250</v>
          </cell>
          <cell r="KB10327">
            <v>12</v>
          </cell>
          <cell r="KC10327">
            <v>20</v>
          </cell>
        </row>
        <row r="10328">
          <cell r="A10328" t="str">
            <v>ES7485-1</v>
          </cell>
          <cell r="KA10328">
            <v>250</v>
          </cell>
          <cell r="KB10328">
            <v>12</v>
          </cell>
          <cell r="KC10328">
            <v>20</v>
          </cell>
        </row>
        <row r="10329">
          <cell r="A10329" t="str">
            <v>ES7485U</v>
          </cell>
          <cell r="KA10329">
            <v>250</v>
          </cell>
          <cell r="KB10329">
            <v>12</v>
          </cell>
          <cell r="KC10329">
            <v>20</v>
          </cell>
        </row>
        <row r="10330">
          <cell r="A10330" t="str">
            <v>ES7491U</v>
          </cell>
          <cell r="KA10330">
            <v>200</v>
          </cell>
          <cell r="KB10330">
            <v>15</v>
          </cell>
          <cell r="KC10330">
            <v>16</v>
          </cell>
        </row>
        <row r="10331">
          <cell r="A10331" t="str">
            <v>ES7493U</v>
          </cell>
          <cell r="KA10331">
            <v>50</v>
          </cell>
          <cell r="KB10331">
            <v>80</v>
          </cell>
          <cell r="KC10331">
            <v>24</v>
          </cell>
        </row>
        <row r="10332">
          <cell r="A10332" t="str">
            <v>ES7496U</v>
          </cell>
          <cell r="KA10332">
            <v>250</v>
          </cell>
          <cell r="KB10332">
            <v>12</v>
          </cell>
          <cell r="KC10332">
            <v>20</v>
          </cell>
        </row>
        <row r="10333">
          <cell r="A10333" t="str">
            <v>ES7499-1</v>
          </cell>
          <cell r="KA10333">
            <v>250</v>
          </cell>
          <cell r="KB10333">
            <v>12</v>
          </cell>
          <cell r="KC10333">
            <v>20</v>
          </cell>
        </row>
        <row r="10334">
          <cell r="A10334" t="str">
            <v>ES7499-2</v>
          </cell>
          <cell r="KA10334">
            <v>250</v>
          </cell>
          <cell r="KB10334">
            <v>12</v>
          </cell>
          <cell r="KC10334">
            <v>20</v>
          </cell>
        </row>
        <row r="10335">
          <cell r="A10335" t="str">
            <v>ES7499-3</v>
          </cell>
          <cell r="KA10335">
            <v>250</v>
          </cell>
          <cell r="KB10335">
            <v>12</v>
          </cell>
          <cell r="KC10335">
            <v>20</v>
          </cell>
        </row>
        <row r="10336">
          <cell r="A10336" t="str">
            <v>ES7499-4</v>
          </cell>
          <cell r="KA10336">
            <v>50</v>
          </cell>
          <cell r="KB10336">
            <v>80</v>
          </cell>
          <cell r="KC10336">
            <v>24</v>
          </cell>
        </row>
        <row r="10337">
          <cell r="A10337" t="str">
            <v>ES7499-4-1</v>
          </cell>
          <cell r="KA10337">
            <v>50</v>
          </cell>
          <cell r="KB10337">
            <v>24</v>
          </cell>
          <cell r="KC10337">
            <v>24</v>
          </cell>
        </row>
        <row r="10338">
          <cell r="A10338" t="str">
            <v>ES7499-5</v>
          </cell>
          <cell r="KA10338">
            <v>50</v>
          </cell>
          <cell r="KB10338">
            <v>60</v>
          </cell>
          <cell r="KC10338">
            <v>12</v>
          </cell>
        </row>
        <row r="10339">
          <cell r="A10339" t="str">
            <v>ES7499-8</v>
          </cell>
          <cell r="KA10339">
            <v>50</v>
          </cell>
          <cell r="KB10339">
            <v>18</v>
          </cell>
          <cell r="KC10339">
            <v>28</v>
          </cell>
        </row>
        <row r="10340">
          <cell r="A10340" t="str">
            <v>ES7499U</v>
          </cell>
          <cell r="KA10340">
            <v>50</v>
          </cell>
          <cell r="KB10340">
            <v>18</v>
          </cell>
          <cell r="KC10340">
            <v>28</v>
          </cell>
        </row>
        <row r="10341">
          <cell r="A10341" t="str">
            <v>ES7502-5</v>
          </cell>
          <cell r="KA10341">
            <v>200</v>
          </cell>
          <cell r="KB10341">
            <v>15</v>
          </cell>
          <cell r="KC10341">
            <v>16</v>
          </cell>
        </row>
        <row r="10342">
          <cell r="A10342" t="str">
            <v>ES7504U</v>
          </cell>
          <cell r="KA10342">
            <v>250</v>
          </cell>
          <cell r="KB10342">
            <v>12</v>
          </cell>
          <cell r="KC10342">
            <v>20</v>
          </cell>
        </row>
        <row r="10343">
          <cell r="A10343" t="str">
            <v>ES7506-1</v>
          </cell>
          <cell r="KA10343">
            <v>250</v>
          </cell>
          <cell r="KB10343">
            <v>12</v>
          </cell>
          <cell r="KC10343">
            <v>20</v>
          </cell>
        </row>
        <row r="10344">
          <cell r="A10344" t="str">
            <v>ES7510U</v>
          </cell>
          <cell r="KA10344">
            <v>250</v>
          </cell>
          <cell r="KB10344">
            <v>12</v>
          </cell>
          <cell r="KC10344">
            <v>20</v>
          </cell>
        </row>
        <row r="10345">
          <cell r="A10345" t="str">
            <v>ES7511U</v>
          </cell>
          <cell r="KA10345">
            <v>250</v>
          </cell>
          <cell r="KB10345">
            <v>12</v>
          </cell>
          <cell r="KC10345">
            <v>20</v>
          </cell>
        </row>
        <row r="10346">
          <cell r="A10346" t="str">
            <v>ES7519U</v>
          </cell>
          <cell r="KA10346">
            <v>250</v>
          </cell>
          <cell r="KB10346">
            <v>12</v>
          </cell>
          <cell r="KC10346">
            <v>20</v>
          </cell>
        </row>
        <row r="10347">
          <cell r="A10347" t="str">
            <v>ES7524U</v>
          </cell>
          <cell r="KA10347">
            <v>50</v>
          </cell>
          <cell r="KB10347">
            <v>80</v>
          </cell>
          <cell r="KC10347">
            <v>24</v>
          </cell>
        </row>
        <row r="10348">
          <cell r="A10348" t="str">
            <v>ES7527-1</v>
          </cell>
          <cell r="KA10348">
            <v>250</v>
          </cell>
          <cell r="KB10348">
            <v>12</v>
          </cell>
          <cell r="KC10348">
            <v>20</v>
          </cell>
        </row>
        <row r="10349">
          <cell r="A10349" t="str">
            <v>ES7527-2</v>
          </cell>
          <cell r="KA10349">
            <v>250</v>
          </cell>
          <cell r="KB10349">
            <v>12</v>
          </cell>
          <cell r="KC10349">
            <v>20</v>
          </cell>
        </row>
        <row r="10350">
          <cell r="A10350" t="str">
            <v>ES7527-3</v>
          </cell>
          <cell r="KA10350">
            <v>50</v>
          </cell>
          <cell r="KB10350">
            <v>80</v>
          </cell>
          <cell r="KC10350">
            <v>24</v>
          </cell>
        </row>
        <row r="10351">
          <cell r="A10351" t="str">
            <v>ES7527-4</v>
          </cell>
          <cell r="KA10351">
            <v>50</v>
          </cell>
          <cell r="KB10351">
            <v>80</v>
          </cell>
          <cell r="KC10351">
            <v>24</v>
          </cell>
        </row>
        <row r="10352">
          <cell r="A10352" t="str">
            <v>ES7527U</v>
          </cell>
          <cell r="KA10352">
            <v>50</v>
          </cell>
          <cell r="KB10352">
            <v>80</v>
          </cell>
          <cell r="KC10352">
            <v>24</v>
          </cell>
        </row>
        <row r="10353">
          <cell r="A10353" t="str">
            <v>ES7528U</v>
          </cell>
          <cell r="KA10353">
            <v>250</v>
          </cell>
          <cell r="KB10353">
            <v>12</v>
          </cell>
          <cell r="KC10353">
            <v>20</v>
          </cell>
        </row>
        <row r="10354">
          <cell r="A10354" t="str">
            <v>ES7530-2</v>
          </cell>
          <cell r="KA10354">
            <v>250</v>
          </cell>
          <cell r="KB10354">
            <v>12</v>
          </cell>
          <cell r="KC10354">
            <v>20</v>
          </cell>
        </row>
        <row r="10355">
          <cell r="A10355" t="str">
            <v>ES7530U</v>
          </cell>
          <cell r="KA10355">
            <v>250</v>
          </cell>
          <cell r="KB10355">
            <v>12</v>
          </cell>
          <cell r="KC10355">
            <v>20</v>
          </cell>
        </row>
        <row r="10356">
          <cell r="A10356" t="str">
            <v>ES7531-1</v>
          </cell>
          <cell r="KA10356">
            <v>250</v>
          </cell>
          <cell r="KB10356">
            <v>12</v>
          </cell>
          <cell r="KC10356">
            <v>20</v>
          </cell>
        </row>
        <row r="10357">
          <cell r="A10357" t="str">
            <v>ES7531-2</v>
          </cell>
          <cell r="KA10357">
            <v>100</v>
          </cell>
          <cell r="KB10357">
            <v>12</v>
          </cell>
          <cell r="KC10357">
            <v>30</v>
          </cell>
        </row>
        <row r="10358">
          <cell r="A10358" t="str">
            <v>ES7531U</v>
          </cell>
          <cell r="KA10358">
            <v>250</v>
          </cell>
          <cell r="KB10358">
            <v>12</v>
          </cell>
          <cell r="KC10358">
            <v>20</v>
          </cell>
        </row>
        <row r="10359">
          <cell r="A10359" t="str">
            <v>ES7532U</v>
          </cell>
          <cell r="KA10359">
            <v>250</v>
          </cell>
          <cell r="KB10359">
            <v>12</v>
          </cell>
          <cell r="KC10359">
            <v>20</v>
          </cell>
        </row>
        <row r="10360">
          <cell r="A10360" t="str">
            <v>ES7534U</v>
          </cell>
          <cell r="KA10360">
            <v>50</v>
          </cell>
          <cell r="KB10360">
            <v>60</v>
          </cell>
          <cell r="KC10360">
            <v>12</v>
          </cell>
        </row>
        <row r="10361">
          <cell r="A10361" t="str">
            <v>ES7535U</v>
          </cell>
          <cell r="KA10361">
            <v>50</v>
          </cell>
          <cell r="KB10361">
            <v>80</v>
          </cell>
          <cell r="KC10361">
            <v>24</v>
          </cell>
        </row>
        <row r="10362">
          <cell r="A10362" t="str">
            <v>ES7543U</v>
          </cell>
          <cell r="KA10362">
            <v>100</v>
          </cell>
          <cell r="KB10362">
            <v>30</v>
          </cell>
          <cell r="KC10362">
            <v>30</v>
          </cell>
        </row>
        <row r="10363">
          <cell r="A10363" t="str">
            <v>ES7544U</v>
          </cell>
          <cell r="KA10363">
            <v>50</v>
          </cell>
          <cell r="KB10363">
            <v>18</v>
          </cell>
          <cell r="KC10363">
            <v>24</v>
          </cell>
        </row>
        <row r="10364">
          <cell r="A10364" t="str">
            <v>ES7545U</v>
          </cell>
          <cell r="KA10364">
            <v>250</v>
          </cell>
          <cell r="KB10364">
            <v>12</v>
          </cell>
          <cell r="KC10364">
            <v>20</v>
          </cell>
        </row>
        <row r="10365">
          <cell r="A10365" t="str">
            <v>ES7546-1</v>
          </cell>
          <cell r="KA10365">
            <v>250</v>
          </cell>
          <cell r="KB10365">
            <v>12</v>
          </cell>
          <cell r="KC10365">
            <v>20</v>
          </cell>
        </row>
        <row r="10366">
          <cell r="A10366" t="str">
            <v>ES7546U</v>
          </cell>
          <cell r="KA10366">
            <v>50</v>
          </cell>
          <cell r="KB10366">
            <v>80</v>
          </cell>
          <cell r="KC10366">
            <v>24</v>
          </cell>
        </row>
        <row r="10367">
          <cell r="A10367" t="str">
            <v>ES7547U</v>
          </cell>
          <cell r="KA10367">
            <v>250</v>
          </cell>
          <cell r="KB10367">
            <v>12</v>
          </cell>
          <cell r="KC10367">
            <v>20</v>
          </cell>
        </row>
        <row r="10368">
          <cell r="A10368" t="str">
            <v>ES7553U</v>
          </cell>
          <cell r="KA10368">
            <v>250</v>
          </cell>
          <cell r="KB10368">
            <v>12</v>
          </cell>
          <cell r="KC10368">
            <v>20</v>
          </cell>
        </row>
        <row r="10369">
          <cell r="A10369" t="str">
            <v>ES7555U</v>
          </cell>
          <cell r="KA10369">
            <v>250</v>
          </cell>
          <cell r="KB10369">
            <v>12</v>
          </cell>
          <cell r="KC10369">
            <v>20</v>
          </cell>
        </row>
        <row r="10370">
          <cell r="A10370" t="str">
            <v>ES7566U</v>
          </cell>
          <cell r="KA10370">
            <v>250</v>
          </cell>
          <cell r="KB10370">
            <v>12</v>
          </cell>
          <cell r="KC10370">
            <v>20</v>
          </cell>
        </row>
        <row r="10371">
          <cell r="A10371" t="str">
            <v>ES7582-1</v>
          </cell>
          <cell r="KA10371">
            <v>200</v>
          </cell>
          <cell r="KB10371">
            <v>15</v>
          </cell>
          <cell r="KC10371">
            <v>16</v>
          </cell>
        </row>
        <row r="10372">
          <cell r="A10372" t="str">
            <v>ES7593U</v>
          </cell>
          <cell r="KA10372">
            <v>250</v>
          </cell>
          <cell r="KB10372">
            <v>12</v>
          </cell>
          <cell r="KC10372">
            <v>20</v>
          </cell>
        </row>
        <row r="10373">
          <cell r="A10373" t="str">
            <v>ES7597U</v>
          </cell>
          <cell r="KA10373">
            <v>250</v>
          </cell>
          <cell r="KB10373">
            <v>12</v>
          </cell>
          <cell r="KC10373">
            <v>20</v>
          </cell>
        </row>
        <row r="10374">
          <cell r="A10374" t="str">
            <v>ES7606U</v>
          </cell>
          <cell r="KA10374">
            <v>250</v>
          </cell>
          <cell r="KB10374">
            <v>12</v>
          </cell>
          <cell r="KC10374">
            <v>20</v>
          </cell>
        </row>
        <row r="10375">
          <cell r="A10375" t="str">
            <v>ES7620U</v>
          </cell>
          <cell r="KA10375">
            <v>250</v>
          </cell>
          <cell r="KB10375">
            <v>12</v>
          </cell>
          <cell r="KC10375">
            <v>20</v>
          </cell>
        </row>
        <row r="10376">
          <cell r="A10376" t="str">
            <v>ES7621U</v>
          </cell>
          <cell r="KA10376">
            <v>250</v>
          </cell>
          <cell r="KB10376">
            <v>12</v>
          </cell>
          <cell r="KC10376">
            <v>20</v>
          </cell>
        </row>
        <row r="10377">
          <cell r="A10377" t="str">
            <v>ES7628C</v>
          </cell>
          <cell r="KA10377">
            <v>250</v>
          </cell>
          <cell r="KB10377">
            <v>8</v>
          </cell>
          <cell r="KC10377">
            <v>15</v>
          </cell>
        </row>
        <row r="10378">
          <cell r="A10378" t="str">
            <v>ES7628U</v>
          </cell>
          <cell r="KA10378">
            <v>250</v>
          </cell>
          <cell r="KB10378">
            <v>12</v>
          </cell>
          <cell r="KC10378">
            <v>20</v>
          </cell>
        </row>
        <row r="10379">
          <cell r="A10379" t="str">
            <v>ES7649U</v>
          </cell>
          <cell r="KA10379">
            <v>250</v>
          </cell>
          <cell r="KB10379">
            <v>12</v>
          </cell>
          <cell r="KC10379">
            <v>20</v>
          </cell>
        </row>
        <row r="10380">
          <cell r="A10380" t="str">
            <v>ES7651U</v>
          </cell>
          <cell r="KA10380">
            <v>250</v>
          </cell>
          <cell r="KB10380">
            <v>12</v>
          </cell>
          <cell r="KC10380">
            <v>20</v>
          </cell>
        </row>
        <row r="10381">
          <cell r="A10381" t="str">
            <v>ES7652U</v>
          </cell>
          <cell r="KA10381">
            <v>250</v>
          </cell>
          <cell r="KB10381">
            <v>12</v>
          </cell>
          <cell r="KC10381">
            <v>20</v>
          </cell>
        </row>
        <row r="10382">
          <cell r="A10382" t="str">
            <v>ES7658U</v>
          </cell>
          <cell r="KA10382">
            <v>100</v>
          </cell>
          <cell r="KB10382">
            <v>30</v>
          </cell>
          <cell r="KC10382">
            <v>30</v>
          </cell>
        </row>
        <row r="10383">
          <cell r="A10383" t="str">
            <v>ES7683U</v>
          </cell>
          <cell r="KA10383">
            <v>250</v>
          </cell>
          <cell r="KB10383">
            <v>12</v>
          </cell>
          <cell r="KC10383">
            <v>20</v>
          </cell>
        </row>
        <row r="10384">
          <cell r="A10384" t="str">
            <v>ES7684U</v>
          </cell>
          <cell r="KA10384">
            <v>50</v>
          </cell>
          <cell r="KB10384">
            <v>24</v>
          </cell>
          <cell r="KC10384">
            <v>24</v>
          </cell>
        </row>
        <row r="10385">
          <cell r="A10385" t="str">
            <v>ES7691U</v>
          </cell>
          <cell r="KA10385">
            <v>250</v>
          </cell>
          <cell r="KB10385">
            <v>12</v>
          </cell>
          <cell r="KC10385">
            <v>20</v>
          </cell>
        </row>
        <row r="10386">
          <cell r="A10386" t="str">
            <v>ES7697-1</v>
          </cell>
          <cell r="KA10386">
            <v>200</v>
          </cell>
          <cell r="KB10386">
            <v>15</v>
          </cell>
          <cell r="KC10386">
            <v>16</v>
          </cell>
        </row>
        <row r="10387">
          <cell r="A10387" t="str">
            <v>ES7697U</v>
          </cell>
          <cell r="KA10387">
            <v>250</v>
          </cell>
          <cell r="KB10387">
            <v>12</v>
          </cell>
          <cell r="KC10387">
            <v>20</v>
          </cell>
        </row>
        <row r="10388">
          <cell r="A10388" t="str">
            <v>ES7699U</v>
          </cell>
          <cell r="KA10388">
            <v>250</v>
          </cell>
          <cell r="KB10388">
            <v>12</v>
          </cell>
          <cell r="KC10388">
            <v>20</v>
          </cell>
        </row>
        <row r="10389">
          <cell r="A10389" t="str">
            <v>ES7705U</v>
          </cell>
          <cell r="KA10389">
            <v>250</v>
          </cell>
          <cell r="KB10389">
            <v>12</v>
          </cell>
          <cell r="KC10389">
            <v>20</v>
          </cell>
        </row>
        <row r="10390">
          <cell r="A10390" t="str">
            <v>ES7707U</v>
          </cell>
          <cell r="KA10390">
            <v>250</v>
          </cell>
          <cell r="KB10390">
            <v>12</v>
          </cell>
          <cell r="KC10390">
            <v>20</v>
          </cell>
        </row>
        <row r="10391">
          <cell r="A10391" t="str">
            <v>ES7708U</v>
          </cell>
          <cell r="KA10391">
            <v>50</v>
          </cell>
          <cell r="KB10391">
            <v>80</v>
          </cell>
          <cell r="KC10391">
            <v>24</v>
          </cell>
        </row>
        <row r="10392">
          <cell r="A10392" t="str">
            <v>ES7711U</v>
          </cell>
          <cell r="KA10392">
            <v>250</v>
          </cell>
          <cell r="KB10392">
            <v>12</v>
          </cell>
          <cell r="KC10392">
            <v>20</v>
          </cell>
        </row>
        <row r="10393">
          <cell r="A10393" t="str">
            <v>ES7712U</v>
          </cell>
          <cell r="KA10393">
            <v>50</v>
          </cell>
          <cell r="KB10393">
            <v>80</v>
          </cell>
          <cell r="KC10393">
            <v>24</v>
          </cell>
        </row>
        <row r="10394">
          <cell r="A10394" t="str">
            <v>ES7721-2</v>
          </cell>
          <cell r="KA10394">
            <v>250</v>
          </cell>
          <cell r="KB10394">
            <v>12</v>
          </cell>
          <cell r="KC10394">
            <v>20</v>
          </cell>
        </row>
        <row r="10395">
          <cell r="A10395" t="str">
            <v>ES7725U</v>
          </cell>
          <cell r="KA10395">
            <v>250</v>
          </cell>
          <cell r="KB10395">
            <v>8</v>
          </cell>
          <cell r="KC10395">
            <v>15</v>
          </cell>
        </row>
        <row r="10396">
          <cell r="A10396" t="str">
            <v>ES7733-1</v>
          </cell>
          <cell r="KA10396">
            <v>250</v>
          </cell>
          <cell r="KB10396">
            <v>12</v>
          </cell>
          <cell r="KC10396">
            <v>20</v>
          </cell>
        </row>
        <row r="10397">
          <cell r="A10397" t="str">
            <v>ES7733U</v>
          </cell>
          <cell r="KA10397">
            <v>50</v>
          </cell>
          <cell r="KB10397">
            <v>18</v>
          </cell>
          <cell r="KC10397">
            <v>24</v>
          </cell>
        </row>
        <row r="10398">
          <cell r="A10398" t="str">
            <v>ES7751U</v>
          </cell>
          <cell r="KA10398">
            <v>50</v>
          </cell>
          <cell r="KB10398">
            <v>80</v>
          </cell>
          <cell r="KC10398">
            <v>24</v>
          </cell>
        </row>
        <row r="10399">
          <cell r="A10399" t="str">
            <v>ES7752U</v>
          </cell>
          <cell r="KA10399">
            <v>50</v>
          </cell>
          <cell r="KB10399">
            <v>80</v>
          </cell>
          <cell r="KC10399">
            <v>24</v>
          </cell>
        </row>
        <row r="10400">
          <cell r="A10400" t="str">
            <v>ES7757U</v>
          </cell>
          <cell r="KA10400">
            <v>250</v>
          </cell>
          <cell r="KB10400">
            <v>12</v>
          </cell>
          <cell r="KC10400">
            <v>20</v>
          </cell>
        </row>
        <row r="10401">
          <cell r="A10401" t="str">
            <v>ES7U</v>
          </cell>
          <cell r="KA10401">
            <v>50</v>
          </cell>
          <cell r="KB10401">
            <v>24</v>
          </cell>
          <cell r="KC10401">
            <v>16</v>
          </cell>
        </row>
        <row r="10402">
          <cell r="A10402" t="str">
            <v>ES8</v>
          </cell>
          <cell r="KA10402">
            <v>50</v>
          </cell>
          <cell r="KB10402">
            <v>80</v>
          </cell>
          <cell r="KC10402">
            <v>24</v>
          </cell>
        </row>
        <row r="10403">
          <cell r="A10403" t="str">
            <v>ES8-1</v>
          </cell>
          <cell r="KA10403">
            <v>200</v>
          </cell>
          <cell r="KB10403">
            <v>15</v>
          </cell>
          <cell r="KC10403">
            <v>16</v>
          </cell>
        </row>
        <row r="10404">
          <cell r="A10404" t="str">
            <v>ES9</v>
          </cell>
          <cell r="KA10404">
            <v>50</v>
          </cell>
          <cell r="KB10404">
            <v>80</v>
          </cell>
          <cell r="KC10404">
            <v>24</v>
          </cell>
        </row>
        <row r="10405">
          <cell r="A10405" t="str">
            <v>ES9-1</v>
          </cell>
          <cell r="KA10405">
            <v>250</v>
          </cell>
          <cell r="KB10405">
            <v>12</v>
          </cell>
          <cell r="KC10405">
            <v>20</v>
          </cell>
        </row>
        <row r="10406">
          <cell r="A10406" t="str">
            <v>ES98005</v>
          </cell>
          <cell r="KA10406">
            <v>50</v>
          </cell>
          <cell r="KB10406">
            <v>80</v>
          </cell>
          <cell r="KC10406">
            <v>24</v>
          </cell>
        </row>
        <row r="10407">
          <cell r="A10407" t="str">
            <v>ES98006</v>
          </cell>
          <cell r="KA10407">
            <v>250</v>
          </cell>
          <cell r="KB10407">
            <v>8</v>
          </cell>
          <cell r="KC10407">
            <v>15</v>
          </cell>
        </row>
        <row r="10408">
          <cell r="A10408" t="str">
            <v>ES9U</v>
          </cell>
          <cell r="KA10408">
            <v>250</v>
          </cell>
          <cell r="KB10408">
            <v>12</v>
          </cell>
          <cell r="KC10408">
            <v>20</v>
          </cell>
        </row>
        <row r="10409">
          <cell r="A10409" t="str">
            <v>ES9UWARM</v>
          </cell>
          <cell r="KA10409">
            <v>250</v>
          </cell>
          <cell r="KB10409">
            <v>12</v>
          </cell>
          <cell r="KC10409">
            <v>20</v>
          </cell>
        </row>
        <row r="10410">
          <cell r="A10410" t="str">
            <v>ES9UWARN</v>
          </cell>
          <cell r="KA10410">
            <v>50</v>
          </cell>
          <cell r="KB10410">
            <v>18</v>
          </cell>
          <cell r="KC10410">
            <v>24</v>
          </cell>
        </row>
        <row r="10411">
          <cell r="A10411" t="str">
            <v>ESBLACK6U</v>
          </cell>
          <cell r="KA10411">
            <v>50</v>
          </cell>
          <cell r="KB10411">
            <v>80</v>
          </cell>
          <cell r="KC10411">
            <v>24</v>
          </cell>
        </row>
        <row r="10412">
          <cell r="A10412" t="str">
            <v>ESBLACK7U</v>
          </cell>
          <cell r="KA10412">
            <v>50</v>
          </cell>
          <cell r="KB10412">
            <v>60</v>
          </cell>
          <cell r="KC10412">
            <v>12</v>
          </cell>
        </row>
        <row r="10413">
          <cell r="A10413" t="str">
            <v>ESBLACKU</v>
          </cell>
          <cell r="KA10413">
            <v>50</v>
          </cell>
          <cell r="KB10413">
            <v>40</v>
          </cell>
          <cell r="KC10413">
            <v>24</v>
          </cell>
        </row>
        <row r="10414">
          <cell r="A10414" t="str">
            <v>ESBLACKU-1</v>
          </cell>
          <cell r="KA10414">
            <v>250</v>
          </cell>
          <cell r="KB10414">
            <v>8</v>
          </cell>
          <cell r="KC10414">
            <v>15</v>
          </cell>
        </row>
        <row r="10415">
          <cell r="A10415" t="str">
            <v>ESBRIGHTRED</v>
          </cell>
          <cell r="KA10415">
            <v>250</v>
          </cell>
          <cell r="KB10415">
            <v>12</v>
          </cell>
          <cell r="KC10415">
            <v>20</v>
          </cell>
        </row>
        <row r="10416">
          <cell r="A10416" t="str">
            <v>ESMEDIUMBLEU</v>
          </cell>
          <cell r="KA10416">
            <v>50</v>
          </cell>
          <cell r="KB10416">
            <v>80</v>
          </cell>
          <cell r="KC10416">
            <v>24</v>
          </cell>
        </row>
        <row r="10417">
          <cell r="A10417" t="str">
            <v>ESPINKU</v>
          </cell>
          <cell r="KA10417">
            <v>50</v>
          </cell>
          <cell r="KB10417">
            <v>18</v>
          </cell>
          <cell r="KC10417">
            <v>24</v>
          </cell>
        </row>
        <row r="10418">
          <cell r="A10418" t="str">
            <v>ESPURPLEU</v>
          </cell>
          <cell r="KA10418">
            <v>250</v>
          </cell>
          <cell r="KB10418">
            <v>12</v>
          </cell>
          <cell r="KC10418">
            <v>20</v>
          </cell>
        </row>
        <row r="10419">
          <cell r="A10419" t="str">
            <v>ESREFLEX</v>
          </cell>
          <cell r="KA10419">
            <v>50</v>
          </cell>
          <cell r="KB10419">
            <v>18</v>
          </cell>
          <cell r="KC10419">
            <v>24</v>
          </cell>
        </row>
        <row r="10420">
          <cell r="A10420" t="str">
            <v>M05566</v>
          </cell>
          <cell r="KA10420">
            <v>100</v>
          </cell>
          <cell r="KB10420">
            <v>30</v>
          </cell>
          <cell r="KC10420">
            <v>800</v>
          </cell>
        </row>
        <row r="10421">
          <cell r="A10421" t="str">
            <v>M05562</v>
          </cell>
          <cell r="KA10421">
            <v>50</v>
          </cell>
          <cell r="KB10421">
            <v>18</v>
          </cell>
          <cell r="KC10421">
            <v>800</v>
          </cell>
        </row>
        <row r="10422">
          <cell r="A10422" t="str">
            <v>M05563</v>
          </cell>
          <cell r="KA10422">
            <v>250</v>
          </cell>
          <cell r="KB10422">
            <v>8</v>
          </cell>
          <cell r="KC10422">
            <v>800</v>
          </cell>
        </row>
        <row r="10423">
          <cell r="A10423" t="str">
            <v>M05572</v>
          </cell>
          <cell r="KA10423">
            <v>250</v>
          </cell>
          <cell r="KB10423">
            <v>12</v>
          </cell>
          <cell r="KC10423">
            <v>800</v>
          </cell>
        </row>
        <row r="10424">
          <cell r="A10424" t="str">
            <v>M05608</v>
          </cell>
          <cell r="KA10424">
            <v>250</v>
          </cell>
          <cell r="KB10424">
            <v>12</v>
          </cell>
          <cell r="KC10424">
            <v>600</v>
          </cell>
        </row>
        <row r="10425">
          <cell r="A10425" t="str">
            <v>M04188</v>
          </cell>
          <cell r="KA10425">
            <v>250</v>
          </cell>
          <cell r="KB10425">
            <v>12</v>
          </cell>
          <cell r="KC10425">
            <v>20</v>
          </cell>
        </row>
        <row r="10426">
          <cell r="A10426" t="str">
            <v>M04189</v>
          </cell>
          <cell r="KA10426">
            <v>250</v>
          </cell>
          <cell r="KB10426">
            <v>12</v>
          </cell>
          <cell r="KC10426">
            <v>20</v>
          </cell>
        </row>
        <row r="10427">
          <cell r="A10427" t="str">
            <v>M04190</v>
          </cell>
          <cell r="KA10427">
            <v>250</v>
          </cell>
          <cell r="KB10427">
            <v>12</v>
          </cell>
          <cell r="KC10427">
            <v>20</v>
          </cell>
        </row>
        <row r="10428">
          <cell r="A10428" t="str">
            <v>M04191</v>
          </cell>
          <cell r="KA10428">
            <v>250</v>
          </cell>
          <cell r="KB10428">
            <v>12</v>
          </cell>
          <cell r="KC10428">
            <v>20</v>
          </cell>
        </row>
        <row r="10429">
          <cell r="A10429" t="str">
            <v>M04147</v>
          </cell>
          <cell r="KA10429">
            <v>50</v>
          </cell>
          <cell r="KB10429">
            <v>24</v>
          </cell>
          <cell r="KC10429">
            <v>900</v>
          </cell>
        </row>
        <row r="10430">
          <cell r="A10430" t="str">
            <v>M04131</v>
          </cell>
          <cell r="KA10430">
            <v>100</v>
          </cell>
          <cell r="KB10430">
            <v>30</v>
          </cell>
          <cell r="KC10430">
            <v>630</v>
          </cell>
        </row>
        <row r="10431">
          <cell r="A10431" t="str">
            <v>M04103</v>
          </cell>
          <cell r="KA10431">
            <v>250</v>
          </cell>
          <cell r="KB10431">
            <v>8</v>
          </cell>
          <cell r="KC10431">
            <v>930</v>
          </cell>
        </row>
        <row r="10432">
          <cell r="A10432" t="str">
            <v>M04118</v>
          </cell>
          <cell r="KA10432">
            <v>1</v>
          </cell>
          <cell r="KB10432">
            <v>1</v>
          </cell>
          <cell r="KC10432">
            <v>94</v>
          </cell>
        </row>
        <row r="10433">
          <cell r="A10433" t="str">
            <v>M04119</v>
          </cell>
          <cell r="KA10433">
            <v>1</v>
          </cell>
          <cell r="KB10433">
            <v>1</v>
          </cell>
          <cell r="KC10433">
            <v>125</v>
          </cell>
        </row>
        <row r="10434">
          <cell r="A10434" t="str">
            <v>M04120</v>
          </cell>
          <cell r="KA10434">
            <v>1</v>
          </cell>
          <cell r="KB10434">
            <v>1</v>
          </cell>
          <cell r="KC10434">
            <v>141</v>
          </cell>
        </row>
        <row r="10435">
          <cell r="A10435" t="str">
            <v>M04121</v>
          </cell>
          <cell r="KA10435">
            <v>1</v>
          </cell>
          <cell r="KB10435">
            <v>1</v>
          </cell>
          <cell r="KC10435">
            <v>125</v>
          </cell>
        </row>
        <row r="10436">
          <cell r="A10436" t="str">
            <v>M04122</v>
          </cell>
          <cell r="KA10436">
            <v>1</v>
          </cell>
          <cell r="KB10436">
            <v>1</v>
          </cell>
          <cell r="KC10436">
            <v>94</v>
          </cell>
        </row>
        <row r="10437">
          <cell r="A10437" t="str">
            <v>M04123</v>
          </cell>
          <cell r="KA10437">
            <v>1</v>
          </cell>
          <cell r="KB10437">
            <v>1</v>
          </cell>
          <cell r="KC10437">
            <v>146</v>
          </cell>
        </row>
        <row r="10438">
          <cell r="A10438" t="str">
            <v>M04124</v>
          </cell>
          <cell r="KA10438">
            <v>1</v>
          </cell>
          <cell r="KB10438">
            <v>1</v>
          </cell>
          <cell r="KC10438">
            <v>146</v>
          </cell>
        </row>
        <row r="10439">
          <cell r="A10439" t="str">
            <v>M04125</v>
          </cell>
          <cell r="KA10439">
            <v>1</v>
          </cell>
          <cell r="KB10439">
            <v>1</v>
          </cell>
          <cell r="KC10439">
            <v>146</v>
          </cell>
        </row>
        <row r="10440">
          <cell r="A10440" t="str">
            <v>M04126</v>
          </cell>
          <cell r="KA10440">
            <v>1</v>
          </cell>
          <cell r="KB10440">
            <v>1</v>
          </cell>
          <cell r="KC10440">
            <v>182</v>
          </cell>
        </row>
        <row r="10441">
          <cell r="A10441" t="str">
            <v>M04040</v>
          </cell>
          <cell r="KA10441">
            <v>200</v>
          </cell>
          <cell r="KB10441">
            <v>15</v>
          </cell>
          <cell r="KC10441">
            <v>960</v>
          </cell>
        </row>
        <row r="10442">
          <cell r="A10442" t="str">
            <v>M04045</v>
          </cell>
          <cell r="KA10442">
            <v>250</v>
          </cell>
          <cell r="KB10442">
            <v>12</v>
          </cell>
          <cell r="KC10442">
            <v>630</v>
          </cell>
        </row>
        <row r="10443">
          <cell r="A10443" t="str">
            <v>M04046</v>
          </cell>
          <cell r="KA10443">
            <v>25</v>
          </cell>
          <cell r="KB10443">
            <v>20</v>
          </cell>
          <cell r="KC10443">
            <v>460</v>
          </cell>
        </row>
        <row r="10444">
          <cell r="A10444" t="str">
            <v>M04053</v>
          </cell>
          <cell r="KA10444">
            <v>25</v>
          </cell>
          <cell r="KB10444">
            <v>20</v>
          </cell>
          <cell r="KC10444">
            <v>630</v>
          </cell>
        </row>
        <row r="10445">
          <cell r="A10445" t="str">
            <v>M04054</v>
          </cell>
          <cell r="KA10445">
            <v>25</v>
          </cell>
          <cell r="KB10445">
            <v>20</v>
          </cell>
          <cell r="KC10445">
            <v>500</v>
          </cell>
        </row>
        <row r="10446">
          <cell r="A10446" t="str">
            <v>M04028</v>
          </cell>
          <cell r="KA10446">
            <v>250</v>
          </cell>
          <cell r="KB10446">
            <v>12</v>
          </cell>
          <cell r="KC10446">
            <v>630</v>
          </cell>
        </row>
        <row r="10447">
          <cell r="A10447" t="str">
            <v>M04030</v>
          </cell>
          <cell r="KA10447">
            <v>250</v>
          </cell>
          <cell r="KB10447">
            <v>12</v>
          </cell>
          <cell r="KC10447">
            <v>650</v>
          </cell>
        </row>
        <row r="10448">
          <cell r="A10448" t="str">
            <v>M04048</v>
          </cell>
          <cell r="KA10448">
            <v>250</v>
          </cell>
          <cell r="KB10448">
            <v>12</v>
          </cell>
          <cell r="KC10448">
            <v>900</v>
          </cell>
        </row>
        <row r="10449">
          <cell r="A10449" t="str">
            <v>M04363</v>
          </cell>
          <cell r="KA10449">
            <v>250</v>
          </cell>
          <cell r="KB10449">
            <v>12</v>
          </cell>
          <cell r="KC10449">
            <v>630</v>
          </cell>
        </row>
        <row r="10450">
          <cell r="A10450" t="str">
            <v>M04364</v>
          </cell>
          <cell r="KA10450">
            <v>250</v>
          </cell>
          <cell r="KB10450">
            <v>12</v>
          </cell>
          <cell r="KC10450">
            <v>20</v>
          </cell>
        </row>
        <row r="10451">
          <cell r="A10451" t="str">
            <v>M04250</v>
          </cell>
          <cell r="KA10451">
            <v>1</v>
          </cell>
          <cell r="KB10451">
            <v>1</v>
          </cell>
          <cell r="KC10451">
            <v>125</v>
          </cell>
        </row>
        <row r="10452">
          <cell r="A10452" t="str">
            <v>M03241</v>
          </cell>
          <cell r="KA10452">
            <v>250</v>
          </cell>
          <cell r="KB10452">
            <v>12</v>
          </cell>
          <cell r="KC10452">
            <v>900</v>
          </cell>
        </row>
        <row r="10453">
          <cell r="A10453" t="str">
            <v>M03242</v>
          </cell>
          <cell r="KA10453">
            <v>250</v>
          </cell>
          <cell r="KB10453">
            <v>12</v>
          </cell>
          <cell r="KC10453">
            <v>900</v>
          </cell>
        </row>
        <row r="10454">
          <cell r="A10454" t="str">
            <v>M03243</v>
          </cell>
          <cell r="KA10454">
            <v>250</v>
          </cell>
          <cell r="KB10454">
            <v>12</v>
          </cell>
          <cell r="KC10454">
            <v>900</v>
          </cell>
        </row>
        <row r="10455">
          <cell r="A10455" t="str">
            <v>M03250</v>
          </cell>
          <cell r="KA10455">
            <v>250</v>
          </cell>
          <cell r="KB10455">
            <v>12</v>
          </cell>
          <cell r="KC10455">
            <v>930</v>
          </cell>
        </row>
        <row r="10456">
          <cell r="A10456" t="str">
            <v>M03257</v>
          </cell>
          <cell r="KA10456">
            <v>200</v>
          </cell>
          <cell r="KB10456">
            <v>15</v>
          </cell>
          <cell r="KC10456">
            <v>900</v>
          </cell>
        </row>
        <row r="10457">
          <cell r="A10457" t="str">
            <v>M03252</v>
          </cell>
          <cell r="KA10457">
            <v>50</v>
          </cell>
          <cell r="KB10457">
            <v>80</v>
          </cell>
          <cell r="KC10457">
            <v>800</v>
          </cell>
        </row>
        <row r="10458">
          <cell r="A10458" t="str">
            <v>M03260</v>
          </cell>
          <cell r="KA10458">
            <v>50</v>
          </cell>
          <cell r="KB10458">
            <v>18</v>
          </cell>
          <cell r="KC10458">
            <v>900</v>
          </cell>
        </row>
        <row r="10459">
          <cell r="A10459" t="str">
            <v>M03261</v>
          </cell>
          <cell r="KA10459">
            <v>250</v>
          </cell>
          <cell r="KB10459">
            <v>12</v>
          </cell>
          <cell r="KC10459">
            <v>900</v>
          </cell>
        </row>
        <row r="10460">
          <cell r="A10460" t="str">
            <v>M03262</v>
          </cell>
          <cell r="KA10460">
            <v>250</v>
          </cell>
          <cell r="KB10460">
            <v>12</v>
          </cell>
          <cell r="KC10460">
            <v>900</v>
          </cell>
        </row>
        <row r="10461">
          <cell r="A10461" t="str">
            <v>M03265</v>
          </cell>
          <cell r="KA10461">
            <v>250</v>
          </cell>
          <cell r="KB10461">
            <v>12</v>
          </cell>
          <cell r="KC10461">
            <v>900</v>
          </cell>
        </row>
        <row r="10462">
          <cell r="A10462" t="str">
            <v>M03266</v>
          </cell>
          <cell r="KA10462">
            <v>250</v>
          </cell>
          <cell r="KB10462">
            <v>12</v>
          </cell>
          <cell r="KC10462">
            <v>800</v>
          </cell>
        </row>
        <row r="10463">
          <cell r="A10463" t="str">
            <v>M03267</v>
          </cell>
          <cell r="KA10463">
            <v>250</v>
          </cell>
          <cell r="KB10463">
            <v>8</v>
          </cell>
          <cell r="KC10463">
            <v>900</v>
          </cell>
        </row>
        <row r="10464">
          <cell r="A10464" t="str">
            <v>M03315</v>
          </cell>
          <cell r="KA10464">
            <v>50</v>
          </cell>
          <cell r="KB10464">
            <v>24</v>
          </cell>
          <cell r="KC10464">
            <v>900</v>
          </cell>
        </row>
        <row r="10465">
          <cell r="A10465" t="str">
            <v>M03317</v>
          </cell>
          <cell r="KA10465">
            <v>250</v>
          </cell>
          <cell r="KB10465">
            <v>12</v>
          </cell>
          <cell r="KC10465">
            <v>900</v>
          </cell>
        </row>
        <row r="10466">
          <cell r="A10466" t="str">
            <v>M03325</v>
          </cell>
          <cell r="KA10466">
            <v>250</v>
          </cell>
          <cell r="KB10466">
            <v>12</v>
          </cell>
          <cell r="KC10466">
            <v>900</v>
          </cell>
        </row>
        <row r="10467">
          <cell r="A10467" t="str">
            <v>M03327</v>
          </cell>
          <cell r="KA10467">
            <v>50</v>
          </cell>
          <cell r="KB10467">
            <v>60</v>
          </cell>
          <cell r="KC10467">
            <v>900</v>
          </cell>
        </row>
        <row r="10468">
          <cell r="A10468" t="str">
            <v>M03328</v>
          </cell>
          <cell r="KA10468">
            <v>250</v>
          </cell>
          <cell r="KB10468">
            <v>12</v>
          </cell>
          <cell r="KC10468">
            <v>900</v>
          </cell>
        </row>
        <row r="10469">
          <cell r="A10469" t="str">
            <v>M03334</v>
          </cell>
          <cell r="KA10469">
            <v>250</v>
          </cell>
          <cell r="KB10469">
            <v>12</v>
          </cell>
          <cell r="KC10469">
            <v>20</v>
          </cell>
        </row>
        <row r="10470">
          <cell r="A10470" t="str">
            <v>M03367</v>
          </cell>
          <cell r="KA10470">
            <v>250</v>
          </cell>
          <cell r="KB10470">
            <v>12</v>
          </cell>
          <cell r="KC10470">
            <v>900</v>
          </cell>
        </row>
        <row r="10471">
          <cell r="A10471" t="str">
            <v>M03351</v>
          </cell>
          <cell r="KA10471">
            <v>25</v>
          </cell>
          <cell r="KB10471">
            <v>40</v>
          </cell>
          <cell r="KC10471">
            <v>900</v>
          </cell>
        </row>
        <row r="10472">
          <cell r="A10472" t="str">
            <v>M03352</v>
          </cell>
          <cell r="KA10472">
            <v>50</v>
          </cell>
          <cell r="KB10472">
            <v>24</v>
          </cell>
          <cell r="KC10472">
            <v>900</v>
          </cell>
        </row>
        <row r="10473">
          <cell r="A10473" t="str">
            <v>M03340</v>
          </cell>
          <cell r="KA10473">
            <v>250</v>
          </cell>
          <cell r="KB10473">
            <v>12</v>
          </cell>
          <cell r="KC10473">
            <v>800</v>
          </cell>
        </row>
        <row r="10474">
          <cell r="A10474" t="str">
            <v>M03203</v>
          </cell>
          <cell r="KA10474">
            <v>250</v>
          </cell>
          <cell r="KB10474">
            <v>12</v>
          </cell>
          <cell r="KC10474">
            <v>250</v>
          </cell>
        </row>
        <row r="10475">
          <cell r="A10475" t="str">
            <v>M03200</v>
          </cell>
          <cell r="KA10475">
            <v>1</v>
          </cell>
          <cell r="KB10475">
            <v>1</v>
          </cell>
          <cell r="KC10475">
            <v>450</v>
          </cell>
        </row>
        <row r="10476">
          <cell r="A10476" t="str">
            <v>M03183</v>
          </cell>
          <cell r="KA10476">
            <v>50</v>
          </cell>
          <cell r="KB10476">
            <v>60</v>
          </cell>
          <cell r="KC10476">
            <v>800</v>
          </cell>
        </row>
        <row r="10477">
          <cell r="A10477" t="str">
            <v>M03184</v>
          </cell>
          <cell r="KA10477">
            <v>50</v>
          </cell>
          <cell r="KB10477">
            <v>24</v>
          </cell>
          <cell r="KC10477">
            <v>900</v>
          </cell>
        </row>
        <row r="10478">
          <cell r="A10478" t="str">
            <v>M03185</v>
          </cell>
          <cell r="KA10478">
            <v>50</v>
          </cell>
          <cell r="KB10478">
            <v>80</v>
          </cell>
          <cell r="KC10478">
            <v>960</v>
          </cell>
        </row>
        <row r="10479">
          <cell r="A10479" t="str">
            <v>M03186</v>
          </cell>
          <cell r="KA10479">
            <v>250</v>
          </cell>
          <cell r="KB10479">
            <v>12</v>
          </cell>
          <cell r="KC10479">
            <v>900</v>
          </cell>
        </row>
        <row r="10480">
          <cell r="A10480" t="str">
            <v>M03146</v>
          </cell>
          <cell r="KA10480">
            <v>250</v>
          </cell>
          <cell r="KB10480">
            <v>12</v>
          </cell>
          <cell r="KC10480">
            <v>630</v>
          </cell>
        </row>
        <row r="10481">
          <cell r="A10481" t="str">
            <v>M03147</v>
          </cell>
          <cell r="KA10481">
            <v>50</v>
          </cell>
          <cell r="KB10481">
            <v>24</v>
          </cell>
          <cell r="KC10481">
            <v>500</v>
          </cell>
        </row>
        <row r="10482">
          <cell r="A10482" t="str">
            <v>M03086</v>
          </cell>
          <cell r="KA10482">
            <v>250</v>
          </cell>
          <cell r="KB10482">
            <v>12</v>
          </cell>
          <cell r="KC10482">
            <v>630</v>
          </cell>
        </row>
        <row r="10483">
          <cell r="A10483" t="str">
            <v>M03083</v>
          </cell>
          <cell r="KA10483">
            <v>250</v>
          </cell>
          <cell r="KB10483">
            <v>12</v>
          </cell>
          <cell r="KC10483">
            <v>630</v>
          </cell>
        </row>
        <row r="10484">
          <cell r="A10484" t="str">
            <v>M03004</v>
          </cell>
          <cell r="KA10484">
            <v>250</v>
          </cell>
          <cell r="KB10484">
            <v>12</v>
          </cell>
          <cell r="KC10484">
            <v>250</v>
          </cell>
        </row>
        <row r="10485">
          <cell r="A10485" t="str">
            <v>M03090</v>
          </cell>
          <cell r="KA10485">
            <v>50</v>
          </cell>
          <cell r="KB10485">
            <v>80</v>
          </cell>
          <cell r="KC10485">
            <v>630</v>
          </cell>
        </row>
        <row r="10486">
          <cell r="A10486" t="str">
            <v>M03008</v>
          </cell>
          <cell r="KA10486">
            <v>250</v>
          </cell>
          <cell r="KB10486">
            <v>12</v>
          </cell>
          <cell r="KC10486">
            <v>250</v>
          </cell>
        </row>
        <row r="10487">
          <cell r="A10487" t="str">
            <v>M03582</v>
          </cell>
          <cell r="KA10487">
            <v>100</v>
          </cell>
          <cell r="KB10487">
            <v>30</v>
          </cell>
          <cell r="KC10487">
            <v>250</v>
          </cell>
        </row>
        <row r="10488">
          <cell r="A10488" t="str">
            <v>M03583</v>
          </cell>
          <cell r="KA10488">
            <v>250</v>
          </cell>
          <cell r="KB10488">
            <v>8</v>
          </cell>
          <cell r="KC10488">
            <v>250</v>
          </cell>
        </row>
        <row r="10489">
          <cell r="A10489" t="str">
            <v>M03603</v>
          </cell>
          <cell r="KA10489">
            <v>250</v>
          </cell>
          <cell r="KB10489">
            <v>8</v>
          </cell>
          <cell r="KC10489">
            <v>18</v>
          </cell>
        </row>
        <row r="10490">
          <cell r="A10490" t="str">
            <v>M03571</v>
          </cell>
          <cell r="KA10490">
            <v>1</v>
          </cell>
          <cell r="KB10490">
            <v>1</v>
          </cell>
          <cell r="KC10490">
            <v>450</v>
          </cell>
        </row>
        <row r="10491">
          <cell r="A10491" t="str">
            <v>M03528</v>
          </cell>
          <cell r="KA10491">
            <v>250</v>
          </cell>
          <cell r="KB10491">
            <v>12</v>
          </cell>
          <cell r="KC10491">
            <v>900</v>
          </cell>
        </row>
        <row r="10492">
          <cell r="A10492" t="str">
            <v>M03530</v>
          </cell>
          <cell r="KA10492">
            <v>250</v>
          </cell>
          <cell r="KB10492">
            <v>12</v>
          </cell>
          <cell r="KC10492">
            <v>960</v>
          </cell>
        </row>
        <row r="10493">
          <cell r="A10493" t="str">
            <v>M03542</v>
          </cell>
          <cell r="KA10493">
            <v>200</v>
          </cell>
          <cell r="KB10493">
            <v>15</v>
          </cell>
          <cell r="KC10493">
            <v>960</v>
          </cell>
        </row>
        <row r="10494">
          <cell r="A10494" t="str">
            <v>M03538</v>
          </cell>
          <cell r="KA10494">
            <v>250</v>
          </cell>
          <cell r="KB10494">
            <v>12</v>
          </cell>
          <cell r="KC10494">
            <v>1680</v>
          </cell>
        </row>
        <row r="10495">
          <cell r="A10495" t="str">
            <v>M03577</v>
          </cell>
          <cell r="KA10495">
            <v>100</v>
          </cell>
          <cell r="KB10495">
            <v>30</v>
          </cell>
          <cell r="KC10495">
            <v>250</v>
          </cell>
        </row>
        <row r="10496">
          <cell r="A10496" t="str">
            <v>M03578</v>
          </cell>
          <cell r="KA10496">
            <v>50</v>
          </cell>
          <cell r="KB10496">
            <v>24</v>
          </cell>
          <cell r="KC10496">
            <v>250</v>
          </cell>
        </row>
        <row r="10497">
          <cell r="A10497" t="str">
            <v>M03386</v>
          </cell>
          <cell r="KA10497">
            <v>50</v>
          </cell>
          <cell r="KB10497">
            <v>24</v>
          </cell>
          <cell r="KC10497">
            <v>900</v>
          </cell>
        </row>
        <row r="10498">
          <cell r="A10498" t="str">
            <v>M03387</v>
          </cell>
          <cell r="KA10498">
            <v>50</v>
          </cell>
          <cell r="KB10498">
            <v>80</v>
          </cell>
          <cell r="KC10498">
            <v>900</v>
          </cell>
        </row>
        <row r="10499">
          <cell r="A10499" t="str">
            <v>M03388</v>
          </cell>
          <cell r="KA10499">
            <v>200</v>
          </cell>
          <cell r="KB10499">
            <v>15</v>
          </cell>
          <cell r="KC10499">
            <v>930</v>
          </cell>
        </row>
        <row r="10500">
          <cell r="A10500" t="str">
            <v>M03394</v>
          </cell>
          <cell r="KA10500">
            <v>50</v>
          </cell>
          <cell r="KB10500">
            <v>80</v>
          </cell>
          <cell r="KC10500">
            <v>900</v>
          </cell>
        </row>
        <row r="10501">
          <cell r="A10501" t="str">
            <v>M03390</v>
          </cell>
          <cell r="KA10501">
            <v>250</v>
          </cell>
          <cell r="KB10501">
            <v>12</v>
          </cell>
          <cell r="KC10501">
            <v>960</v>
          </cell>
        </row>
        <row r="10502">
          <cell r="A10502" t="str">
            <v>M03391</v>
          </cell>
          <cell r="KA10502">
            <v>200</v>
          </cell>
          <cell r="KB10502">
            <v>15</v>
          </cell>
          <cell r="KC10502">
            <v>960</v>
          </cell>
        </row>
        <row r="10503">
          <cell r="A10503" t="str">
            <v>M03396</v>
          </cell>
          <cell r="KA10503">
            <v>100</v>
          </cell>
          <cell r="KB10503">
            <v>30</v>
          </cell>
          <cell r="KC10503">
            <v>900</v>
          </cell>
        </row>
        <row r="10504">
          <cell r="A10504" t="str">
            <v>M03409</v>
          </cell>
          <cell r="KA10504">
            <v>250</v>
          </cell>
          <cell r="KB10504">
            <v>12</v>
          </cell>
          <cell r="KC10504">
            <v>800</v>
          </cell>
        </row>
        <row r="10505">
          <cell r="A10505" t="str">
            <v>M03403</v>
          </cell>
          <cell r="KA10505">
            <v>50</v>
          </cell>
          <cell r="KB10505">
            <v>18</v>
          </cell>
          <cell r="KC10505">
            <v>900</v>
          </cell>
        </row>
        <row r="10506">
          <cell r="A10506" t="str">
            <v>M03430</v>
          </cell>
          <cell r="KA10506">
            <v>50</v>
          </cell>
          <cell r="KB10506">
            <v>60</v>
          </cell>
          <cell r="KC10506">
            <v>250</v>
          </cell>
        </row>
        <row r="10507">
          <cell r="A10507" t="str">
            <v>M03431</v>
          </cell>
          <cell r="KA10507">
            <v>250</v>
          </cell>
          <cell r="KB10507">
            <v>8</v>
          </cell>
          <cell r="KC10507">
            <v>800</v>
          </cell>
        </row>
        <row r="10508">
          <cell r="A10508" t="str">
            <v>M03438</v>
          </cell>
          <cell r="KA10508">
            <v>250</v>
          </cell>
          <cell r="KB10508">
            <v>12</v>
          </cell>
          <cell r="KC10508">
            <v>600</v>
          </cell>
        </row>
        <row r="10509">
          <cell r="A10509" t="str">
            <v>M03444</v>
          </cell>
          <cell r="KA10509">
            <v>50</v>
          </cell>
          <cell r="KB10509">
            <v>80</v>
          </cell>
          <cell r="KC10509">
            <v>900</v>
          </cell>
        </row>
        <row r="10510">
          <cell r="A10510" t="str">
            <v>M03446</v>
          </cell>
          <cell r="KA10510">
            <v>250</v>
          </cell>
          <cell r="KB10510">
            <v>12</v>
          </cell>
          <cell r="KC10510">
            <v>630</v>
          </cell>
        </row>
        <row r="10511">
          <cell r="A10511" t="str">
            <v>M03447</v>
          </cell>
          <cell r="KA10511">
            <v>250</v>
          </cell>
          <cell r="KB10511">
            <v>12</v>
          </cell>
          <cell r="KC10511">
            <v>500</v>
          </cell>
        </row>
        <row r="10512">
          <cell r="A10512" t="str">
            <v>M03414</v>
          </cell>
          <cell r="KA10512">
            <v>250</v>
          </cell>
          <cell r="KB10512">
            <v>12</v>
          </cell>
          <cell r="KC10512">
            <v>800</v>
          </cell>
        </row>
        <row r="10513">
          <cell r="A10513" t="str">
            <v>M03416</v>
          </cell>
          <cell r="KA10513">
            <v>250</v>
          </cell>
          <cell r="KB10513">
            <v>12</v>
          </cell>
          <cell r="KC10513">
            <v>900</v>
          </cell>
        </row>
        <row r="10514">
          <cell r="A10514" t="str">
            <v>M03419</v>
          </cell>
          <cell r="KA10514">
            <v>250</v>
          </cell>
          <cell r="KB10514">
            <v>8</v>
          </cell>
          <cell r="KC10514">
            <v>800</v>
          </cell>
        </row>
        <row r="10515">
          <cell r="A10515" t="str">
            <v>M03420</v>
          </cell>
          <cell r="KA10515">
            <v>250</v>
          </cell>
          <cell r="KB10515">
            <v>12</v>
          </cell>
          <cell r="KC10515">
            <v>650</v>
          </cell>
        </row>
        <row r="10516">
          <cell r="A10516" t="str">
            <v>M03425</v>
          </cell>
          <cell r="KA10516">
            <v>250</v>
          </cell>
          <cell r="KB10516">
            <v>8</v>
          </cell>
          <cell r="KC10516">
            <v>900</v>
          </cell>
        </row>
        <row r="10517">
          <cell r="A10517" t="str">
            <v>M03426</v>
          </cell>
          <cell r="KA10517">
            <v>50</v>
          </cell>
          <cell r="KB10517">
            <v>80</v>
          </cell>
          <cell r="KC10517">
            <v>900</v>
          </cell>
        </row>
        <row r="10518">
          <cell r="A10518" t="str">
            <v>M03473</v>
          </cell>
          <cell r="KA10518">
            <v>250</v>
          </cell>
          <cell r="KB10518">
            <v>12</v>
          </cell>
          <cell r="KC10518">
            <v>650</v>
          </cell>
        </row>
        <row r="10519">
          <cell r="A10519" t="str">
            <v>M03474</v>
          </cell>
          <cell r="KA10519">
            <v>250</v>
          </cell>
          <cell r="KB10519">
            <v>12</v>
          </cell>
          <cell r="KC10519">
            <v>600</v>
          </cell>
        </row>
        <row r="10520">
          <cell r="A10520" t="str">
            <v>M03489</v>
          </cell>
          <cell r="KA10520">
            <v>50</v>
          </cell>
          <cell r="KB10520">
            <v>80</v>
          </cell>
          <cell r="KC10520">
            <v>900</v>
          </cell>
        </row>
        <row r="10521">
          <cell r="A10521" t="str">
            <v>M03490</v>
          </cell>
          <cell r="KA10521">
            <v>250</v>
          </cell>
          <cell r="KB10521">
            <v>12</v>
          </cell>
          <cell r="KC10521">
            <v>460</v>
          </cell>
        </row>
        <row r="10522">
          <cell r="A10522" t="str">
            <v>M03459</v>
          </cell>
          <cell r="KA10522">
            <v>250</v>
          </cell>
          <cell r="KB10522">
            <v>12</v>
          </cell>
          <cell r="KC10522">
            <v>800</v>
          </cell>
        </row>
        <row r="10523">
          <cell r="A10523" t="str">
            <v>M03465</v>
          </cell>
          <cell r="KA10523">
            <v>100</v>
          </cell>
          <cell r="KB10523">
            <v>30</v>
          </cell>
          <cell r="KC10523">
            <v>900</v>
          </cell>
        </row>
        <row r="10524">
          <cell r="A10524" t="str">
            <v>M03511</v>
          </cell>
          <cell r="KA10524">
            <v>250</v>
          </cell>
          <cell r="KB10524">
            <v>12</v>
          </cell>
          <cell r="KC10524">
            <v>800</v>
          </cell>
        </row>
        <row r="10525">
          <cell r="A10525" t="str">
            <v>M03512</v>
          </cell>
          <cell r="KA10525">
            <v>250</v>
          </cell>
          <cell r="KB10525">
            <v>12</v>
          </cell>
          <cell r="KC10525">
            <v>800</v>
          </cell>
        </row>
        <row r="10526">
          <cell r="A10526" t="str">
            <v>M03497</v>
          </cell>
          <cell r="KA10526">
            <v>250</v>
          </cell>
          <cell r="KB10526">
            <v>12</v>
          </cell>
          <cell r="KC10526">
            <v>960</v>
          </cell>
        </row>
        <row r="10527">
          <cell r="A10527" t="str">
            <v>M03524</v>
          </cell>
          <cell r="KA10527">
            <v>250</v>
          </cell>
          <cell r="KB10527">
            <v>8</v>
          </cell>
          <cell r="KC10527">
            <v>800</v>
          </cell>
        </row>
        <row r="10528">
          <cell r="A10528" t="str">
            <v>M03525</v>
          </cell>
          <cell r="KA10528">
            <v>250</v>
          </cell>
          <cell r="KB10528">
            <v>12</v>
          </cell>
          <cell r="KC10528">
            <v>650</v>
          </cell>
        </row>
        <row r="10529">
          <cell r="A10529" t="str">
            <v>M03526</v>
          </cell>
          <cell r="KA10529">
            <v>250</v>
          </cell>
          <cell r="KB10529">
            <v>12</v>
          </cell>
          <cell r="KC10529">
            <v>800</v>
          </cell>
        </row>
        <row r="10530">
          <cell r="A10530" t="str">
            <v>M02606</v>
          </cell>
          <cell r="KA10530">
            <v>250</v>
          </cell>
          <cell r="KB10530">
            <v>12</v>
          </cell>
          <cell r="KC10530">
            <v>630</v>
          </cell>
        </row>
        <row r="10531">
          <cell r="A10531" t="str">
            <v>M02618</v>
          </cell>
          <cell r="KA10531">
            <v>250</v>
          </cell>
          <cell r="KB10531">
            <v>12</v>
          </cell>
          <cell r="KC10531">
            <v>630</v>
          </cell>
        </row>
        <row r="10532">
          <cell r="A10532" t="str">
            <v>M02619</v>
          </cell>
          <cell r="KA10532">
            <v>100</v>
          </cell>
          <cell r="KB10532">
            <v>30</v>
          </cell>
          <cell r="KC10532">
            <v>500</v>
          </cell>
        </row>
        <row r="10533">
          <cell r="A10533" t="str">
            <v>M02620</v>
          </cell>
          <cell r="KA10533">
            <v>250</v>
          </cell>
          <cell r="KB10533">
            <v>12</v>
          </cell>
          <cell r="KC10533">
            <v>500</v>
          </cell>
        </row>
        <row r="10534">
          <cell r="A10534" t="str">
            <v>M02621</v>
          </cell>
          <cell r="KA10534">
            <v>250</v>
          </cell>
          <cell r="KB10534">
            <v>12</v>
          </cell>
          <cell r="KC10534">
            <v>600</v>
          </cell>
        </row>
        <row r="10535">
          <cell r="A10535" t="str">
            <v>M02622</v>
          </cell>
          <cell r="KA10535">
            <v>200</v>
          </cell>
          <cell r="KB10535">
            <v>15</v>
          </cell>
          <cell r="KC10535">
            <v>500</v>
          </cell>
        </row>
        <row r="10536">
          <cell r="A10536" t="str">
            <v>M02623</v>
          </cell>
          <cell r="KA10536">
            <v>200</v>
          </cell>
          <cell r="KB10536">
            <v>15</v>
          </cell>
          <cell r="KC10536">
            <v>300</v>
          </cell>
        </row>
        <row r="10537">
          <cell r="A10537" t="str">
            <v>M02657</v>
          </cell>
          <cell r="KA10537">
            <v>100</v>
          </cell>
          <cell r="KB10537">
            <v>30</v>
          </cell>
          <cell r="KC10537">
            <v>320</v>
          </cell>
        </row>
        <row r="10538">
          <cell r="A10538" t="str">
            <v>M02702</v>
          </cell>
          <cell r="KA10538">
            <v>50</v>
          </cell>
          <cell r="KB10538">
            <v>24</v>
          </cell>
          <cell r="KC10538">
            <v>16</v>
          </cell>
        </row>
        <row r="10539">
          <cell r="A10539" t="str">
            <v>M02703</v>
          </cell>
          <cell r="KA10539">
            <v>250</v>
          </cell>
          <cell r="KB10539">
            <v>12</v>
          </cell>
          <cell r="KC10539">
            <v>20</v>
          </cell>
        </row>
        <row r="10540">
          <cell r="A10540" t="str">
            <v>M02678</v>
          </cell>
          <cell r="KA10540">
            <v>50</v>
          </cell>
          <cell r="KB10540">
            <v>80</v>
          </cell>
          <cell r="KC10540">
            <v>24</v>
          </cell>
        </row>
        <row r="10541">
          <cell r="A10541" t="str">
            <v>M02466</v>
          </cell>
          <cell r="KA10541">
            <v>50</v>
          </cell>
          <cell r="KB10541">
            <v>18</v>
          </cell>
          <cell r="KC10541">
            <v>500</v>
          </cell>
        </row>
        <row r="10542">
          <cell r="A10542" t="str">
            <v>M02478</v>
          </cell>
          <cell r="KA10542">
            <v>50</v>
          </cell>
          <cell r="KB10542">
            <v>60</v>
          </cell>
          <cell r="KC10542">
            <v>500</v>
          </cell>
        </row>
        <row r="10543">
          <cell r="A10543" t="str">
            <v>M02499</v>
          </cell>
          <cell r="KA10543">
            <v>250</v>
          </cell>
          <cell r="KB10543">
            <v>12</v>
          </cell>
          <cell r="KC10543">
            <v>500</v>
          </cell>
        </row>
        <row r="10544">
          <cell r="A10544" t="str">
            <v>M02480</v>
          </cell>
          <cell r="KA10544">
            <v>250</v>
          </cell>
          <cell r="KB10544">
            <v>8</v>
          </cell>
          <cell r="KC10544">
            <v>500</v>
          </cell>
        </row>
        <row r="10545">
          <cell r="A10545" t="str">
            <v>M02525</v>
          </cell>
          <cell r="KA10545">
            <v>50</v>
          </cell>
          <cell r="KB10545">
            <v>18</v>
          </cell>
          <cell r="KC10545">
            <v>500</v>
          </cell>
        </row>
        <row r="10546">
          <cell r="A10546" t="str">
            <v>M02511</v>
          </cell>
          <cell r="KA10546">
            <v>250</v>
          </cell>
          <cell r="KB10546">
            <v>12</v>
          </cell>
          <cell r="KC10546">
            <v>250</v>
          </cell>
        </row>
        <row r="10547">
          <cell r="A10547" t="str">
            <v>M02502</v>
          </cell>
          <cell r="KA10547">
            <v>200</v>
          </cell>
          <cell r="KB10547">
            <v>15</v>
          </cell>
          <cell r="KC10547">
            <v>250</v>
          </cell>
        </row>
        <row r="10548">
          <cell r="A10548" t="str">
            <v>M02390</v>
          </cell>
          <cell r="KA10548">
            <v>250</v>
          </cell>
          <cell r="KB10548">
            <v>12</v>
          </cell>
          <cell r="KC10548">
            <v>900</v>
          </cell>
        </row>
        <row r="10549">
          <cell r="A10549" t="str">
            <v>M02391</v>
          </cell>
          <cell r="KA10549">
            <v>250</v>
          </cell>
          <cell r="KB10549">
            <v>12</v>
          </cell>
          <cell r="KC10549">
            <v>900</v>
          </cell>
        </row>
        <row r="10550">
          <cell r="A10550" t="str">
            <v>M02407</v>
          </cell>
          <cell r="KA10550">
            <v>200</v>
          </cell>
          <cell r="KB10550">
            <v>15</v>
          </cell>
          <cell r="KC10550">
            <v>800</v>
          </cell>
        </row>
        <row r="10551">
          <cell r="A10551" t="str">
            <v>M02414</v>
          </cell>
          <cell r="KA10551">
            <v>250</v>
          </cell>
          <cell r="KB10551">
            <v>12</v>
          </cell>
          <cell r="KC10551">
            <v>650</v>
          </cell>
        </row>
        <row r="10552">
          <cell r="A10552" t="str">
            <v>M02419</v>
          </cell>
          <cell r="KA10552">
            <v>250</v>
          </cell>
          <cell r="KB10552">
            <v>12</v>
          </cell>
          <cell r="KC10552">
            <v>630</v>
          </cell>
        </row>
        <row r="10553">
          <cell r="A10553" t="str">
            <v>M02420</v>
          </cell>
          <cell r="KA10553">
            <v>30</v>
          </cell>
          <cell r="KB10553">
            <v>12</v>
          </cell>
          <cell r="KC10553">
            <v>500</v>
          </cell>
        </row>
        <row r="10554">
          <cell r="A10554" t="str">
            <v>M02386</v>
          </cell>
          <cell r="KA10554">
            <v>250</v>
          </cell>
          <cell r="KB10554">
            <v>8</v>
          </cell>
          <cell r="KC10554">
            <v>900</v>
          </cell>
        </row>
        <row r="10555">
          <cell r="A10555" t="str">
            <v>M02387</v>
          </cell>
          <cell r="KA10555">
            <v>200</v>
          </cell>
          <cell r="KB10555">
            <v>15</v>
          </cell>
          <cell r="KC10555">
            <v>800</v>
          </cell>
        </row>
        <row r="10556">
          <cell r="A10556" t="str">
            <v>M02426</v>
          </cell>
          <cell r="KA10556">
            <v>250</v>
          </cell>
          <cell r="KB10556">
            <v>12</v>
          </cell>
          <cell r="KC10556">
            <v>600</v>
          </cell>
        </row>
        <row r="10557">
          <cell r="A10557" t="str">
            <v>M02427</v>
          </cell>
          <cell r="KA10557">
            <v>200</v>
          </cell>
          <cell r="KB10557">
            <v>15</v>
          </cell>
          <cell r="KC10557">
            <v>600</v>
          </cell>
        </row>
        <row r="10558">
          <cell r="A10558" t="str">
            <v>M02428</v>
          </cell>
          <cell r="KA10558">
            <v>250</v>
          </cell>
          <cell r="KB10558">
            <v>12</v>
          </cell>
          <cell r="KC10558">
            <v>600</v>
          </cell>
        </row>
        <row r="10559">
          <cell r="A10559" t="str">
            <v>M02429</v>
          </cell>
          <cell r="KA10559">
            <v>100</v>
          </cell>
          <cell r="KB10559">
            <v>12</v>
          </cell>
          <cell r="KC10559">
            <v>600</v>
          </cell>
        </row>
        <row r="10560">
          <cell r="A10560" t="str">
            <v>M02455</v>
          </cell>
          <cell r="KA10560">
            <v>1</v>
          </cell>
          <cell r="KB10560">
            <v>1</v>
          </cell>
          <cell r="KC10560">
            <v>450</v>
          </cell>
        </row>
        <row r="10561">
          <cell r="A10561" t="str">
            <v>M02446</v>
          </cell>
          <cell r="KA10561">
            <v>1</v>
          </cell>
          <cell r="KB10561">
            <v>1</v>
          </cell>
          <cell r="KC10561">
            <v>450</v>
          </cell>
        </row>
        <row r="10562">
          <cell r="A10562" t="str">
            <v>M02870</v>
          </cell>
          <cell r="KA10562">
            <v>250</v>
          </cell>
          <cell r="KB10562">
            <v>12</v>
          </cell>
          <cell r="KC10562">
            <v>250</v>
          </cell>
        </row>
        <row r="10563">
          <cell r="A10563" t="str">
            <v>M02871</v>
          </cell>
          <cell r="KA10563">
            <v>250</v>
          </cell>
          <cell r="KB10563">
            <v>12</v>
          </cell>
          <cell r="KC10563">
            <v>250</v>
          </cell>
        </row>
        <row r="10564">
          <cell r="A10564" t="str">
            <v>M02865</v>
          </cell>
          <cell r="KA10564">
            <v>250</v>
          </cell>
          <cell r="KB10564">
            <v>12</v>
          </cell>
          <cell r="KC10564">
            <v>250</v>
          </cell>
        </row>
        <row r="10565">
          <cell r="A10565" t="str">
            <v>M02866</v>
          </cell>
          <cell r="KA10565">
            <v>50</v>
          </cell>
          <cell r="KB10565">
            <v>80</v>
          </cell>
          <cell r="KC10565">
            <v>250</v>
          </cell>
        </row>
        <row r="10566">
          <cell r="A10566" t="str">
            <v>M02867</v>
          </cell>
          <cell r="KA10566">
            <v>50</v>
          </cell>
          <cell r="KB10566">
            <v>80</v>
          </cell>
          <cell r="KC10566">
            <v>250</v>
          </cell>
        </row>
        <row r="10567">
          <cell r="A10567" t="str">
            <v>M02868</v>
          </cell>
          <cell r="KA10567">
            <v>100</v>
          </cell>
          <cell r="KB10567">
            <v>12</v>
          </cell>
          <cell r="KC10567">
            <v>250</v>
          </cell>
        </row>
        <row r="10568">
          <cell r="A10568" t="str">
            <v>M02854</v>
          </cell>
          <cell r="KA10568">
            <v>100</v>
          </cell>
          <cell r="KB10568">
            <v>30</v>
          </cell>
          <cell r="KC10568">
            <v>600</v>
          </cell>
        </row>
        <row r="10569">
          <cell r="A10569" t="str">
            <v>M02818</v>
          </cell>
          <cell r="KA10569">
            <v>200</v>
          </cell>
          <cell r="KB10569">
            <v>15</v>
          </cell>
          <cell r="KC10569">
            <v>250</v>
          </cell>
        </row>
        <row r="10570">
          <cell r="A10570" t="str">
            <v>M02801</v>
          </cell>
          <cell r="KA10570">
            <v>250</v>
          </cell>
          <cell r="KB10570">
            <v>8</v>
          </cell>
          <cell r="KC10570">
            <v>500</v>
          </cell>
        </row>
        <row r="10571">
          <cell r="A10571" t="str">
            <v>M02802</v>
          </cell>
          <cell r="KA10571">
            <v>250</v>
          </cell>
          <cell r="KB10571">
            <v>12</v>
          </cell>
          <cell r="KC10571">
            <v>300</v>
          </cell>
        </row>
        <row r="10572">
          <cell r="A10572" t="str">
            <v>M02799</v>
          </cell>
          <cell r="KA10572">
            <v>250</v>
          </cell>
          <cell r="KB10572">
            <v>12</v>
          </cell>
          <cell r="KC10572">
            <v>500</v>
          </cell>
        </row>
        <row r="10573">
          <cell r="A10573" t="str">
            <v>M02804</v>
          </cell>
          <cell r="KA10573">
            <v>250</v>
          </cell>
          <cell r="KB10573">
            <v>12</v>
          </cell>
          <cell r="KC10573">
            <v>300</v>
          </cell>
        </row>
        <row r="10574">
          <cell r="A10574" t="str">
            <v>M02805</v>
          </cell>
          <cell r="KA10574">
            <v>200</v>
          </cell>
          <cell r="KB10574">
            <v>30</v>
          </cell>
          <cell r="KC10574">
            <v>12</v>
          </cell>
        </row>
        <row r="10575">
          <cell r="A10575" t="str">
            <v>M02806</v>
          </cell>
          <cell r="KA10575">
            <v>250</v>
          </cell>
          <cell r="KB10575">
            <v>8</v>
          </cell>
          <cell r="KC10575">
            <v>15</v>
          </cell>
        </row>
        <row r="10576">
          <cell r="A10576" t="str">
            <v>M02807</v>
          </cell>
          <cell r="KA10576">
            <v>50</v>
          </cell>
          <cell r="KB10576">
            <v>18</v>
          </cell>
          <cell r="KC10576">
            <v>24</v>
          </cell>
        </row>
        <row r="10577">
          <cell r="A10577" t="str">
            <v>M02808</v>
          </cell>
          <cell r="KA10577">
            <v>250</v>
          </cell>
          <cell r="KB10577">
            <v>12</v>
          </cell>
          <cell r="KC10577">
            <v>20</v>
          </cell>
        </row>
        <row r="10578">
          <cell r="A10578" t="str">
            <v>M02754</v>
          </cell>
          <cell r="KA10578">
            <v>1</v>
          </cell>
          <cell r="KB10578">
            <v>1</v>
          </cell>
          <cell r="KC10578">
            <v>450</v>
          </cell>
        </row>
        <row r="10579">
          <cell r="A10579" t="str">
            <v>M02676</v>
          </cell>
          <cell r="KA10579">
            <v>250</v>
          </cell>
          <cell r="KB10579">
            <v>12</v>
          </cell>
          <cell r="KC10579">
            <v>600</v>
          </cell>
        </row>
        <row r="10580">
          <cell r="A10580" t="str">
            <v>M02721</v>
          </cell>
          <cell r="KA10580">
            <v>250</v>
          </cell>
          <cell r="KB10580">
            <v>12</v>
          </cell>
          <cell r="KC10580">
            <v>300</v>
          </cell>
        </row>
        <row r="10581">
          <cell r="A10581" t="str">
            <v>M02722</v>
          </cell>
          <cell r="KA10581">
            <v>200</v>
          </cell>
          <cell r="KB10581">
            <v>15</v>
          </cell>
          <cell r="KC10581">
            <v>300</v>
          </cell>
        </row>
        <row r="10582">
          <cell r="A10582" t="str">
            <v>M02940</v>
          </cell>
          <cell r="KA10582">
            <v>250</v>
          </cell>
          <cell r="KB10582">
            <v>12</v>
          </cell>
          <cell r="KC10582">
            <v>960</v>
          </cell>
        </row>
        <row r="10583">
          <cell r="A10583" t="str">
            <v>M02941</v>
          </cell>
          <cell r="KA10583">
            <v>50</v>
          </cell>
          <cell r="KB10583">
            <v>80</v>
          </cell>
          <cell r="KC10583">
            <v>800</v>
          </cell>
        </row>
        <row r="10584">
          <cell r="A10584" t="str">
            <v>M02931</v>
          </cell>
          <cell r="KA10584">
            <v>250</v>
          </cell>
          <cell r="KB10584">
            <v>8</v>
          </cell>
          <cell r="KC10584">
            <v>800</v>
          </cell>
        </row>
        <row r="10585">
          <cell r="A10585" t="str">
            <v>M02966</v>
          </cell>
          <cell r="KA10585">
            <v>100</v>
          </cell>
          <cell r="KB10585">
            <v>12</v>
          </cell>
          <cell r="KC10585">
            <v>30</v>
          </cell>
        </row>
        <row r="10586">
          <cell r="A10586" t="str">
            <v>M02891</v>
          </cell>
          <cell r="KA10586">
            <v>250</v>
          </cell>
          <cell r="KB10586">
            <v>12</v>
          </cell>
          <cell r="KC10586">
            <v>900</v>
          </cell>
        </row>
        <row r="10587">
          <cell r="A10587" t="str">
            <v>M02920</v>
          </cell>
          <cell r="KA10587">
            <v>250</v>
          </cell>
          <cell r="KB10587">
            <v>12</v>
          </cell>
          <cell r="KC10587">
            <v>250</v>
          </cell>
        </row>
        <row r="10588">
          <cell r="A10588" t="str">
            <v>M02921</v>
          </cell>
          <cell r="KA10588">
            <v>250</v>
          </cell>
          <cell r="KB10588">
            <v>8</v>
          </cell>
          <cell r="KC10588">
            <v>250</v>
          </cell>
        </row>
        <row r="10589">
          <cell r="A10589" t="str">
            <v>M02922</v>
          </cell>
          <cell r="KA10589">
            <v>250</v>
          </cell>
          <cell r="KB10589">
            <v>8</v>
          </cell>
          <cell r="KC10589">
            <v>250</v>
          </cell>
        </row>
        <row r="10590">
          <cell r="A10590" t="str">
            <v>M02943</v>
          </cell>
          <cell r="KA10590">
            <v>50</v>
          </cell>
          <cell r="KB10590">
            <v>80</v>
          </cell>
          <cell r="KC10590">
            <v>650</v>
          </cell>
        </row>
        <row r="10591">
          <cell r="A10591" t="str">
            <v>M02944</v>
          </cell>
          <cell r="KA10591">
            <v>50</v>
          </cell>
          <cell r="KB10591">
            <v>80</v>
          </cell>
          <cell r="KC10591">
            <v>900</v>
          </cell>
        </row>
        <row r="10592">
          <cell r="A10592" t="str">
            <v>M01409</v>
          </cell>
          <cell r="KA10592">
            <v>250</v>
          </cell>
          <cell r="KB10592">
            <v>8</v>
          </cell>
          <cell r="KC10592">
            <v>800</v>
          </cell>
        </row>
        <row r="10593">
          <cell r="A10593" t="str">
            <v>M01425</v>
          </cell>
          <cell r="KA10593">
            <v>1</v>
          </cell>
          <cell r="KB10593">
            <v>1</v>
          </cell>
          <cell r="KC10593">
            <v>450</v>
          </cell>
        </row>
        <row r="10594">
          <cell r="A10594" t="str">
            <v>M01772</v>
          </cell>
          <cell r="KA10594">
            <v>1</v>
          </cell>
          <cell r="KB10594">
            <v>1</v>
          </cell>
          <cell r="KC10594">
            <v>450</v>
          </cell>
        </row>
        <row r="10595">
          <cell r="A10595" t="str">
            <v>M01798</v>
          </cell>
          <cell r="KA10595">
            <v>250</v>
          </cell>
          <cell r="KB10595">
            <v>12</v>
          </cell>
          <cell r="KC10595">
            <v>600</v>
          </cell>
        </row>
        <row r="10596">
          <cell r="A10596" t="str">
            <v>M01671</v>
          </cell>
          <cell r="KA10596">
            <v>250</v>
          </cell>
          <cell r="KB10596">
            <v>12</v>
          </cell>
          <cell r="KC10596">
            <v>20</v>
          </cell>
        </row>
        <row r="10597">
          <cell r="A10597" t="str">
            <v>M01789</v>
          </cell>
          <cell r="KA10597">
            <v>250</v>
          </cell>
          <cell r="KB10597">
            <v>12</v>
          </cell>
          <cell r="KC10597">
            <v>930</v>
          </cell>
        </row>
        <row r="10598">
          <cell r="A10598" t="str">
            <v>M01621</v>
          </cell>
          <cell r="KA10598">
            <v>50</v>
          </cell>
          <cell r="KB10598">
            <v>40</v>
          </cell>
          <cell r="KC10598">
            <v>24</v>
          </cell>
        </row>
        <row r="10599">
          <cell r="A10599" t="str">
            <v>M01644</v>
          </cell>
          <cell r="KA10599">
            <v>250</v>
          </cell>
          <cell r="KB10599">
            <v>12</v>
          </cell>
          <cell r="KC10599">
            <v>900</v>
          </cell>
        </row>
        <row r="10600">
          <cell r="A10600" t="str">
            <v>M01733</v>
          </cell>
          <cell r="KA10600">
            <v>1</v>
          </cell>
          <cell r="KB10600">
            <v>1</v>
          </cell>
          <cell r="KC10600">
            <v>450</v>
          </cell>
        </row>
        <row r="10601">
          <cell r="A10601" t="str">
            <v>M01734</v>
          </cell>
          <cell r="KA10601">
            <v>1</v>
          </cell>
          <cell r="KB10601">
            <v>1</v>
          </cell>
          <cell r="KC10601">
            <v>450</v>
          </cell>
        </row>
        <row r="10602">
          <cell r="A10602" t="str">
            <v>M01735</v>
          </cell>
          <cell r="KA10602">
            <v>1</v>
          </cell>
          <cell r="KB10602">
            <v>1</v>
          </cell>
          <cell r="KC10602">
            <v>450</v>
          </cell>
        </row>
        <row r="10603">
          <cell r="A10603" t="str">
            <v>M01872</v>
          </cell>
          <cell r="KA10603">
            <v>250</v>
          </cell>
          <cell r="KB10603">
            <v>12</v>
          </cell>
          <cell r="KC10603">
            <v>960</v>
          </cell>
        </row>
        <row r="10604">
          <cell r="A10604" t="str">
            <v>M01873</v>
          </cell>
          <cell r="KA10604">
            <v>250</v>
          </cell>
          <cell r="KB10604">
            <v>12</v>
          </cell>
          <cell r="KC10604">
            <v>960</v>
          </cell>
        </row>
        <row r="10605">
          <cell r="A10605" t="str">
            <v>M01874</v>
          </cell>
          <cell r="KA10605">
            <v>250</v>
          </cell>
          <cell r="KB10605">
            <v>12</v>
          </cell>
          <cell r="KC10605">
            <v>960</v>
          </cell>
        </row>
        <row r="10606">
          <cell r="A10606" t="str">
            <v>M01825</v>
          </cell>
          <cell r="KA10606">
            <v>250</v>
          </cell>
          <cell r="KB10606">
            <v>12</v>
          </cell>
          <cell r="KC10606">
            <v>600</v>
          </cell>
        </row>
        <row r="10607">
          <cell r="A10607" t="str">
            <v>M01890</v>
          </cell>
          <cell r="KA10607">
            <v>50</v>
          </cell>
          <cell r="KB10607">
            <v>80</v>
          </cell>
          <cell r="KC10607">
            <v>930</v>
          </cell>
        </row>
        <row r="10608">
          <cell r="A10608" t="str">
            <v>M01869</v>
          </cell>
          <cell r="KA10608">
            <v>250</v>
          </cell>
          <cell r="KB10608">
            <v>12</v>
          </cell>
          <cell r="KC10608">
            <v>960</v>
          </cell>
        </row>
        <row r="10609">
          <cell r="A10609" t="str">
            <v>M01899</v>
          </cell>
          <cell r="KA10609">
            <v>50</v>
          </cell>
          <cell r="KB10609">
            <v>80</v>
          </cell>
          <cell r="KC10609">
            <v>960</v>
          </cell>
        </row>
        <row r="10610">
          <cell r="A10610" t="str">
            <v>M01927</v>
          </cell>
          <cell r="KA10610">
            <v>250</v>
          </cell>
          <cell r="KB10610">
            <v>12</v>
          </cell>
          <cell r="KC10610">
            <v>900</v>
          </cell>
        </row>
        <row r="10611">
          <cell r="A10611" t="str">
            <v>M01916</v>
          </cell>
          <cell r="KA10611">
            <v>250</v>
          </cell>
          <cell r="KB10611">
            <v>12</v>
          </cell>
          <cell r="KC10611">
            <v>630</v>
          </cell>
        </row>
        <row r="10612">
          <cell r="A10612" t="str">
            <v>M01917</v>
          </cell>
          <cell r="KA10612">
            <v>50</v>
          </cell>
          <cell r="KB10612">
            <v>18</v>
          </cell>
          <cell r="KC10612">
            <v>500</v>
          </cell>
        </row>
        <row r="10613">
          <cell r="A10613" t="str">
            <v>M01909</v>
          </cell>
          <cell r="KA10613">
            <v>100</v>
          </cell>
          <cell r="KB10613">
            <v>30</v>
          </cell>
          <cell r="KC10613">
            <v>930</v>
          </cell>
        </row>
        <row r="10614">
          <cell r="A10614" t="str">
            <v>M02324</v>
          </cell>
          <cell r="KA10614">
            <v>250</v>
          </cell>
          <cell r="KB10614">
            <v>12</v>
          </cell>
          <cell r="KC10614">
            <v>900</v>
          </cell>
        </row>
        <row r="10615">
          <cell r="A10615" t="str">
            <v>M02325</v>
          </cell>
          <cell r="KA10615">
            <v>250</v>
          </cell>
          <cell r="KB10615">
            <v>8</v>
          </cell>
          <cell r="KC10615">
            <v>900</v>
          </cell>
        </row>
        <row r="10616">
          <cell r="A10616" t="str">
            <v>M02326</v>
          </cell>
          <cell r="KA10616">
            <v>200</v>
          </cell>
          <cell r="KB10616">
            <v>16</v>
          </cell>
          <cell r="KC10616">
            <v>900</v>
          </cell>
        </row>
        <row r="10617">
          <cell r="A10617" t="str">
            <v>M02327</v>
          </cell>
          <cell r="KA10617">
            <v>100</v>
          </cell>
          <cell r="KB10617">
            <v>30</v>
          </cell>
          <cell r="KC10617">
            <v>900</v>
          </cell>
        </row>
        <row r="10618">
          <cell r="A10618" t="str">
            <v>M02328</v>
          </cell>
          <cell r="KA10618">
            <v>50</v>
          </cell>
          <cell r="KB10618">
            <v>24</v>
          </cell>
          <cell r="KC10618">
            <v>900</v>
          </cell>
        </row>
        <row r="10619">
          <cell r="A10619" t="str">
            <v>M02329</v>
          </cell>
          <cell r="KA10619">
            <v>50</v>
          </cell>
          <cell r="KB10619">
            <v>80</v>
          </cell>
          <cell r="KC10619">
            <v>900</v>
          </cell>
        </row>
        <row r="10620">
          <cell r="A10620" t="str">
            <v>M02330</v>
          </cell>
          <cell r="KA10620">
            <v>200</v>
          </cell>
          <cell r="KB10620">
            <v>16</v>
          </cell>
          <cell r="KC10620">
            <v>900</v>
          </cell>
        </row>
        <row r="10621">
          <cell r="A10621" t="str">
            <v>M02331</v>
          </cell>
          <cell r="KA10621">
            <v>250</v>
          </cell>
          <cell r="KB10621">
            <v>8</v>
          </cell>
          <cell r="KC10621">
            <v>900</v>
          </cell>
        </row>
        <row r="10622">
          <cell r="A10622" t="str">
            <v>M02347</v>
          </cell>
          <cell r="KA10622">
            <v>50</v>
          </cell>
          <cell r="KB10622">
            <v>80</v>
          </cell>
          <cell r="KC10622">
            <v>900</v>
          </cell>
        </row>
        <row r="10623">
          <cell r="A10623" t="str">
            <v>M02279</v>
          </cell>
          <cell r="KA10623">
            <v>50</v>
          </cell>
          <cell r="KB10623">
            <v>40</v>
          </cell>
          <cell r="KC10623">
            <v>750</v>
          </cell>
        </row>
        <row r="10624">
          <cell r="A10624" t="str">
            <v>M02285</v>
          </cell>
          <cell r="KA10624">
            <v>200</v>
          </cell>
          <cell r="KB10624">
            <v>16</v>
          </cell>
          <cell r="KC10624">
            <v>1300</v>
          </cell>
        </row>
        <row r="10625">
          <cell r="A10625" t="str">
            <v>M02286</v>
          </cell>
          <cell r="KA10625">
            <v>200</v>
          </cell>
          <cell r="KB10625">
            <v>16</v>
          </cell>
          <cell r="KC10625">
            <v>1300</v>
          </cell>
        </row>
        <row r="10626">
          <cell r="A10626" t="str">
            <v>M02305</v>
          </cell>
          <cell r="KA10626">
            <v>200</v>
          </cell>
          <cell r="KB10626">
            <v>16</v>
          </cell>
          <cell r="KC10626">
            <v>800</v>
          </cell>
        </row>
        <row r="10627">
          <cell r="A10627" t="str">
            <v>M02248</v>
          </cell>
          <cell r="KA10627">
            <v>200</v>
          </cell>
          <cell r="KB10627">
            <v>16</v>
          </cell>
          <cell r="KC10627">
            <v>550</v>
          </cell>
        </row>
        <row r="10628">
          <cell r="A10628" t="str">
            <v>M02249</v>
          </cell>
          <cell r="KA10628">
            <v>200</v>
          </cell>
          <cell r="KB10628">
            <v>16</v>
          </cell>
          <cell r="KC10628">
            <v>500</v>
          </cell>
        </row>
        <row r="10629">
          <cell r="A10629" t="str">
            <v>M02259</v>
          </cell>
          <cell r="KA10629">
            <v>100</v>
          </cell>
          <cell r="KB10629">
            <v>30</v>
          </cell>
          <cell r="KC10629">
            <v>900</v>
          </cell>
        </row>
        <row r="10630">
          <cell r="A10630" t="str">
            <v>M02129</v>
          </cell>
          <cell r="KA10630">
            <v>1</v>
          </cell>
          <cell r="KB10630">
            <v>1</v>
          </cell>
          <cell r="KC10630">
            <v>450</v>
          </cell>
        </row>
        <row r="10631">
          <cell r="A10631" t="str">
            <v>M02148</v>
          </cell>
          <cell r="KA10631">
            <v>200</v>
          </cell>
          <cell r="KB10631">
            <v>16</v>
          </cell>
          <cell r="KC10631">
            <v>630</v>
          </cell>
        </row>
        <row r="10632">
          <cell r="A10632" t="str">
            <v>M02149</v>
          </cell>
          <cell r="KA10632">
            <v>200</v>
          </cell>
          <cell r="KB10632">
            <v>16</v>
          </cell>
          <cell r="KC10632">
            <v>460</v>
          </cell>
        </row>
        <row r="10633">
          <cell r="A10633" t="str">
            <v>M02150</v>
          </cell>
          <cell r="KA10633">
            <v>200</v>
          </cell>
          <cell r="KB10633">
            <v>16</v>
          </cell>
          <cell r="KC10633">
            <v>630</v>
          </cell>
        </row>
        <row r="10634">
          <cell r="A10634" t="str">
            <v>M02151</v>
          </cell>
          <cell r="KA10634">
            <v>200</v>
          </cell>
          <cell r="KB10634">
            <v>16</v>
          </cell>
          <cell r="KC10634">
            <v>3</v>
          </cell>
        </row>
        <row r="10635">
          <cell r="A10635" t="str">
            <v>M02177</v>
          </cell>
          <cell r="KA10635">
            <v>200</v>
          </cell>
          <cell r="KB10635">
            <v>16</v>
          </cell>
          <cell r="KC10635">
            <v>650</v>
          </cell>
        </row>
        <row r="10636">
          <cell r="A10636" t="str">
            <v>M02224</v>
          </cell>
          <cell r="KA10636">
            <v>1</v>
          </cell>
          <cell r="KB10636">
            <v>1</v>
          </cell>
          <cell r="KC10636">
            <v>167</v>
          </cell>
        </row>
        <row r="10637">
          <cell r="A10637" t="str">
            <v>M01122</v>
          </cell>
          <cell r="KA10637">
            <v>200</v>
          </cell>
          <cell r="KB10637">
            <v>16</v>
          </cell>
          <cell r="KC10637">
            <v>960</v>
          </cell>
        </row>
        <row r="10638">
          <cell r="A10638" t="str">
            <v>M01137</v>
          </cell>
          <cell r="KA10638">
            <v>200</v>
          </cell>
          <cell r="KB10638">
            <v>16</v>
          </cell>
          <cell r="KC10638">
            <v>450</v>
          </cell>
        </row>
        <row r="10639">
          <cell r="A10639" t="str">
            <v>M01400</v>
          </cell>
          <cell r="KA10639">
            <v>1</v>
          </cell>
          <cell r="KB10639">
            <v>1</v>
          </cell>
          <cell r="KC10639">
            <v>450</v>
          </cell>
        </row>
        <row r="10640">
          <cell r="A10640" t="str">
            <v>M01403</v>
          </cell>
          <cell r="KA10640">
            <v>200</v>
          </cell>
          <cell r="KB10640">
            <v>16</v>
          </cell>
          <cell r="KC10640">
            <v>900</v>
          </cell>
        </row>
        <row r="10641">
          <cell r="A10641" t="str">
            <v>M01405</v>
          </cell>
          <cell r="KA10641">
            <v>100</v>
          </cell>
          <cell r="KB10641">
            <v>30</v>
          </cell>
          <cell r="KC10641">
            <v>650</v>
          </cell>
        </row>
        <row r="10642">
          <cell r="A10642" t="str">
            <v>M01276</v>
          </cell>
          <cell r="KA10642">
            <v>200</v>
          </cell>
          <cell r="KB10642">
            <v>16</v>
          </cell>
          <cell r="KC10642">
            <v>960</v>
          </cell>
        </row>
        <row r="10643">
          <cell r="A10643" t="str">
            <v>M00723</v>
          </cell>
          <cell r="KA10643">
            <v>1</v>
          </cell>
          <cell r="KB10643">
            <v>1</v>
          </cell>
          <cell r="KC10643">
            <v>30</v>
          </cell>
        </row>
        <row r="10644">
          <cell r="A10644" t="str">
            <v>M00886</v>
          </cell>
          <cell r="KA10644">
            <v>200</v>
          </cell>
          <cell r="KB10644">
            <v>15</v>
          </cell>
          <cell r="KC10644">
            <v>1300</v>
          </cell>
        </row>
        <row r="10645">
          <cell r="A10645" t="str">
            <v>M00888</v>
          </cell>
          <cell r="KA10645">
            <v>200</v>
          </cell>
          <cell r="KB10645">
            <v>16</v>
          </cell>
          <cell r="KC10645">
            <v>900</v>
          </cell>
        </row>
        <row r="10646">
          <cell r="A10646" t="str">
            <v>M00896</v>
          </cell>
          <cell r="KA10646">
            <v>50</v>
          </cell>
          <cell r="KB10646">
            <v>18</v>
          </cell>
          <cell r="KC10646">
            <v>900</v>
          </cell>
        </row>
        <row r="10647">
          <cell r="A10647" t="str">
            <v>M00897</v>
          </cell>
          <cell r="KA10647">
            <v>50</v>
          </cell>
          <cell r="KB10647">
            <v>80</v>
          </cell>
          <cell r="KC10647">
            <v>900</v>
          </cell>
        </row>
        <row r="10648">
          <cell r="A10648" t="str">
            <v>M00898</v>
          </cell>
          <cell r="KA10648">
            <v>200</v>
          </cell>
          <cell r="KB10648">
            <v>16</v>
          </cell>
          <cell r="KC10648">
            <v>1300</v>
          </cell>
        </row>
        <row r="10649">
          <cell r="A10649" t="str">
            <v>M00900</v>
          </cell>
          <cell r="KA10649">
            <v>50</v>
          </cell>
          <cell r="KB10649">
            <v>80</v>
          </cell>
          <cell r="KC10649">
            <v>900</v>
          </cell>
        </row>
        <row r="10650">
          <cell r="A10650" t="str">
            <v>M00901</v>
          </cell>
          <cell r="KA10650">
            <v>30</v>
          </cell>
          <cell r="KB10650">
            <v>60</v>
          </cell>
          <cell r="KC10650">
            <v>1300</v>
          </cell>
        </row>
        <row r="10651">
          <cell r="A10651" t="str">
            <v>M00903</v>
          </cell>
          <cell r="KA10651">
            <v>250</v>
          </cell>
          <cell r="KB10651">
            <v>8</v>
          </cell>
          <cell r="KC10651">
            <v>900</v>
          </cell>
        </row>
        <row r="10652">
          <cell r="A10652" t="str">
            <v>M00905</v>
          </cell>
          <cell r="KA10652">
            <v>200</v>
          </cell>
          <cell r="KB10652">
            <v>16</v>
          </cell>
          <cell r="KC10652">
            <v>900</v>
          </cell>
        </row>
        <row r="10653">
          <cell r="A10653" t="str">
            <v>M00548</v>
          </cell>
          <cell r="KA10653">
            <v>1</v>
          </cell>
          <cell r="KB10653">
            <v>1</v>
          </cell>
          <cell r="KC10653">
            <v>450</v>
          </cell>
        </row>
        <row r="10654">
          <cell r="A10654" t="str">
            <v>M00549</v>
          </cell>
          <cell r="KA10654">
            <v>1</v>
          </cell>
          <cell r="KB10654">
            <v>1</v>
          </cell>
          <cell r="KC10654">
            <v>450</v>
          </cell>
        </row>
        <row r="10655">
          <cell r="A10655" t="str">
            <v>M00553</v>
          </cell>
          <cell r="KA10655">
            <v>1</v>
          </cell>
          <cell r="KB10655">
            <v>1</v>
          </cell>
          <cell r="KC10655">
            <v>450</v>
          </cell>
        </row>
        <row r="10656">
          <cell r="A10656" t="str">
            <v>M00554</v>
          </cell>
          <cell r="KA10656">
            <v>1</v>
          </cell>
          <cell r="KB10656">
            <v>1</v>
          </cell>
          <cell r="KC10656">
            <v>450</v>
          </cell>
        </row>
        <row r="10657">
          <cell r="A10657" t="str">
            <v>M00555</v>
          </cell>
          <cell r="KA10657">
            <v>1</v>
          </cell>
          <cell r="KB10657">
            <v>1</v>
          </cell>
          <cell r="KC10657">
            <v>450</v>
          </cell>
        </row>
        <row r="10658">
          <cell r="A10658" t="str">
            <v>M00223</v>
          </cell>
          <cell r="KA10658">
            <v>50</v>
          </cell>
          <cell r="KB10658">
            <v>80</v>
          </cell>
          <cell r="KC10658">
            <v>500</v>
          </cell>
        </row>
        <row r="10659">
          <cell r="A10659" t="str">
            <v>M00224</v>
          </cell>
          <cell r="KA10659">
            <v>50</v>
          </cell>
          <cell r="KB10659">
            <v>40</v>
          </cell>
          <cell r="KC10659">
            <v>630</v>
          </cell>
        </row>
        <row r="10660">
          <cell r="A10660" t="str">
            <v>M00225</v>
          </cell>
          <cell r="KA10660">
            <v>200</v>
          </cell>
          <cell r="KB10660">
            <v>16</v>
          </cell>
          <cell r="KC10660">
            <v>500</v>
          </cell>
        </row>
        <row r="10661">
          <cell r="A10661" t="str">
            <v>M00229</v>
          </cell>
          <cell r="KA10661">
            <v>200</v>
          </cell>
          <cell r="KB10661">
            <v>16</v>
          </cell>
          <cell r="KC10661">
            <v>630</v>
          </cell>
        </row>
        <row r="10662">
          <cell r="A10662" t="str">
            <v>M00230</v>
          </cell>
          <cell r="KA10662">
            <v>250</v>
          </cell>
          <cell r="KB10662">
            <v>8</v>
          </cell>
          <cell r="KC10662">
            <v>500</v>
          </cell>
        </row>
        <row r="10663">
          <cell r="A10663" t="str">
            <v>M00231</v>
          </cell>
          <cell r="KA10663">
            <v>50</v>
          </cell>
          <cell r="KB10663">
            <v>80</v>
          </cell>
          <cell r="KC10663">
            <v>630</v>
          </cell>
        </row>
        <row r="10664">
          <cell r="A10664" t="str">
            <v>M00232</v>
          </cell>
          <cell r="KA10664">
            <v>200</v>
          </cell>
          <cell r="KB10664">
            <v>15</v>
          </cell>
          <cell r="KC10664">
            <v>500</v>
          </cell>
        </row>
        <row r="10665">
          <cell r="A10665" t="str">
            <v>M00149</v>
          </cell>
          <cell r="KA10665">
            <v>50</v>
          </cell>
          <cell r="KB10665">
            <v>80</v>
          </cell>
          <cell r="KC10665">
            <v>960</v>
          </cell>
        </row>
        <row r="10666">
          <cell r="A10666" t="str">
            <v>M00067</v>
          </cell>
          <cell r="KA10666">
            <v>50</v>
          </cell>
          <cell r="KB10666">
            <v>40</v>
          </cell>
          <cell r="KC10666">
            <v>800</v>
          </cell>
        </row>
        <row r="10667">
          <cell r="A10667" t="str">
            <v>M00068</v>
          </cell>
          <cell r="KA10667">
            <v>50</v>
          </cell>
          <cell r="KB10667">
            <v>24</v>
          </cell>
          <cell r="KC10667">
            <v>650</v>
          </cell>
        </row>
        <row r="10668">
          <cell r="A10668" t="str">
            <v>M00069</v>
          </cell>
          <cell r="KA10668">
            <v>50</v>
          </cell>
          <cell r="KB10668">
            <v>80</v>
          </cell>
          <cell r="KC10668">
            <v>600</v>
          </cell>
        </row>
        <row r="10669">
          <cell r="A10669" t="str">
            <v>M00110</v>
          </cell>
          <cell r="KA10669">
            <v>100</v>
          </cell>
          <cell r="KB10669">
            <v>30</v>
          </cell>
          <cell r="KC10669">
            <v>930</v>
          </cell>
        </row>
        <row r="10670">
          <cell r="A10670" t="str">
            <v>M00218</v>
          </cell>
          <cell r="KA10670">
            <v>200</v>
          </cell>
          <cell r="KB10670">
            <v>16</v>
          </cell>
          <cell r="KC10670">
            <v>630</v>
          </cell>
        </row>
        <row r="10671">
          <cell r="A10671" t="str">
            <v>M00236</v>
          </cell>
          <cell r="KA10671">
            <v>50</v>
          </cell>
          <cell r="KB10671">
            <v>80</v>
          </cell>
          <cell r="KC10671">
            <v>630</v>
          </cell>
        </row>
        <row r="10672">
          <cell r="A10672" t="str">
            <v>M00237</v>
          </cell>
          <cell r="KA10672">
            <v>250</v>
          </cell>
          <cell r="KB10672">
            <v>8</v>
          </cell>
          <cell r="KC10672">
            <v>500</v>
          </cell>
        </row>
        <row r="10673">
          <cell r="A10673" t="str">
            <v>M00239</v>
          </cell>
          <cell r="KA10673">
            <v>200</v>
          </cell>
          <cell r="KB10673">
            <v>16</v>
          </cell>
          <cell r="KC10673">
            <v>630</v>
          </cell>
        </row>
        <row r="10674">
          <cell r="A10674" t="str">
            <v>M00240</v>
          </cell>
          <cell r="KA10674">
            <v>100</v>
          </cell>
          <cell r="KB10674">
            <v>30</v>
          </cell>
          <cell r="KC10674">
            <v>500</v>
          </cell>
        </row>
        <row r="10675">
          <cell r="A10675" t="str">
            <v>M00005</v>
          </cell>
          <cell r="KA10675">
            <v>250</v>
          </cell>
          <cell r="KB10675">
            <v>8</v>
          </cell>
          <cell r="KC10675">
            <v>5000</v>
          </cell>
        </row>
        <row r="10676">
          <cell r="A10676" t="str">
            <v>M00084</v>
          </cell>
          <cell r="KA10676">
            <v>100</v>
          </cell>
          <cell r="KB10676">
            <v>30</v>
          </cell>
          <cell r="KC10676">
            <v>800</v>
          </cell>
        </row>
        <row r="10677">
          <cell r="A10677" t="str">
            <v>M00087</v>
          </cell>
          <cell r="KA10677">
            <v>200</v>
          </cell>
          <cell r="KB10677">
            <v>16</v>
          </cell>
          <cell r="KC10677">
            <v>650</v>
          </cell>
        </row>
        <row r="10678">
          <cell r="A10678" t="str">
            <v>M00071</v>
          </cell>
          <cell r="KA10678">
            <v>200</v>
          </cell>
          <cell r="KB10678">
            <v>16</v>
          </cell>
          <cell r="KC10678">
            <v>800</v>
          </cell>
        </row>
        <row r="10679">
          <cell r="A10679" t="str">
            <v>M00074</v>
          </cell>
          <cell r="KA10679">
            <v>200</v>
          </cell>
          <cell r="KB10679">
            <v>16</v>
          </cell>
          <cell r="KC10679">
            <v>960</v>
          </cell>
        </row>
        <row r="10680">
          <cell r="A10680" t="str">
            <v>M00075</v>
          </cell>
          <cell r="KA10680">
            <v>200</v>
          </cell>
          <cell r="KB10680">
            <v>16</v>
          </cell>
          <cell r="KC10680">
            <v>800</v>
          </cell>
        </row>
        <row r="10681">
          <cell r="A10681" t="str">
            <v>M00076</v>
          </cell>
          <cell r="KA10681">
            <v>200</v>
          </cell>
          <cell r="KB10681">
            <v>15</v>
          </cell>
          <cell r="KC10681">
            <v>650</v>
          </cell>
        </row>
        <row r="10682">
          <cell r="A10682" t="str">
            <v>M00077</v>
          </cell>
          <cell r="KA10682">
            <v>50</v>
          </cell>
          <cell r="KB10682">
            <v>80</v>
          </cell>
          <cell r="KC10682">
            <v>600</v>
          </cell>
        </row>
        <row r="10683">
          <cell r="A10683" t="str">
            <v>M00078</v>
          </cell>
          <cell r="KA10683">
            <v>200</v>
          </cell>
          <cell r="KB10683">
            <v>16</v>
          </cell>
          <cell r="KC10683">
            <v>800</v>
          </cell>
        </row>
        <row r="10684">
          <cell r="A10684" t="str">
            <v>M00079</v>
          </cell>
          <cell r="KA10684">
            <v>200</v>
          </cell>
          <cell r="KB10684">
            <v>16</v>
          </cell>
          <cell r="KC10684">
            <v>650</v>
          </cell>
        </row>
        <row r="10685">
          <cell r="A10685" t="str">
            <v>M00054</v>
          </cell>
          <cell r="KA10685">
            <v>200</v>
          </cell>
          <cell r="KB10685">
            <v>16</v>
          </cell>
          <cell r="KC10685">
            <v>800</v>
          </cell>
        </row>
        <row r="10686">
          <cell r="A10686" t="str">
            <v>M00055</v>
          </cell>
          <cell r="KA10686">
            <v>200</v>
          </cell>
          <cell r="KB10686">
            <v>16</v>
          </cell>
          <cell r="KC10686">
            <v>650</v>
          </cell>
        </row>
        <row r="10687">
          <cell r="A10687" t="str">
            <v>M00056</v>
          </cell>
          <cell r="KA10687">
            <v>200</v>
          </cell>
          <cell r="KB10687">
            <v>15</v>
          </cell>
          <cell r="KC10687">
            <v>600</v>
          </cell>
        </row>
        <row r="10688">
          <cell r="A10688" t="str">
            <v>M00057</v>
          </cell>
          <cell r="KA10688">
            <v>200</v>
          </cell>
          <cell r="KB10688">
            <v>15</v>
          </cell>
          <cell r="KC10688">
            <v>650</v>
          </cell>
        </row>
        <row r="10689">
          <cell r="A10689" t="str">
            <v>M00058</v>
          </cell>
          <cell r="KA10689">
            <v>200</v>
          </cell>
          <cell r="KB10689">
            <v>16</v>
          </cell>
          <cell r="KC10689">
            <v>600</v>
          </cell>
        </row>
        <row r="10690">
          <cell r="A10690" t="str">
            <v>M00059</v>
          </cell>
          <cell r="KA10690">
            <v>200</v>
          </cell>
          <cell r="KB10690">
            <v>16</v>
          </cell>
          <cell r="KC10690">
            <v>800</v>
          </cell>
        </row>
        <row r="10691">
          <cell r="A10691" t="str">
            <v>M00060</v>
          </cell>
          <cell r="KA10691">
            <v>100</v>
          </cell>
          <cell r="KB10691">
            <v>40</v>
          </cell>
          <cell r="KC10691">
            <v>650</v>
          </cell>
        </row>
        <row r="10692">
          <cell r="A10692" t="str">
            <v>M00061</v>
          </cell>
          <cell r="KA10692">
            <v>100</v>
          </cell>
          <cell r="KB10692">
            <v>40</v>
          </cell>
          <cell r="KC10692">
            <v>600</v>
          </cell>
        </row>
        <row r="10693">
          <cell r="A10693" t="str">
            <v>M00062</v>
          </cell>
          <cell r="KA10693">
            <v>100</v>
          </cell>
          <cell r="KB10693">
            <v>30</v>
          </cell>
          <cell r="KC10693">
            <v>800</v>
          </cell>
        </row>
        <row r="10694">
          <cell r="A10694" t="str">
            <v>M00063</v>
          </cell>
          <cell r="KA10694">
            <v>100</v>
          </cell>
          <cell r="KB10694">
            <v>30</v>
          </cell>
          <cell r="KC10694">
            <v>650</v>
          </cell>
        </row>
        <row r="10695">
          <cell r="A10695" t="str">
            <v>M00064</v>
          </cell>
          <cell r="KA10695">
            <v>50</v>
          </cell>
          <cell r="KB10695">
            <v>60</v>
          </cell>
          <cell r="KC10695">
            <v>600</v>
          </cell>
        </row>
        <row r="10696">
          <cell r="A10696" t="str">
            <v>M00034</v>
          </cell>
          <cell r="KA10696">
            <v>100</v>
          </cell>
          <cell r="KB10696">
            <v>30</v>
          </cell>
          <cell r="KC10696">
            <v>960</v>
          </cell>
        </row>
        <row r="10697">
          <cell r="A10697" t="str">
            <v>M00036</v>
          </cell>
          <cell r="KA10697">
            <v>100</v>
          </cell>
          <cell r="KB10697">
            <v>40</v>
          </cell>
          <cell r="KC10697">
            <v>650</v>
          </cell>
        </row>
        <row r="10698">
          <cell r="A10698" t="str">
            <v>M00037</v>
          </cell>
          <cell r="KA10698">
            <v>50</v>
          </cell>
          <cell r="KB10698">
            <v>40</v>
          </cell>
          <cell r="KC10698">
            <v>800</v>
          </cell>
        </row>
        <row r="10699">
          <cell r="A10699" t="str">
            <v>M00038</v>
          </cell>
          <cell r="KA10699">
            <v>100</v>
          </cell>
          <cell r="KB10699">
            <v>30</v>
          </cell>
          <cell r="KC10699">
            <v>650</v>
          </cell>
        </row>
        <row r="10700">
          <cell r="A10700" t="str">
            <v>M00039</v>
          </cell>
          <cell r="KA10700">
            <v>50</v>
          </cell>
          <cell r="KB10700">
            <v>18</v>
          </cell>
          <cell r="KC10700">
            <v>600</v>
          </cell>
        </row>
        <row r="10701">
          <cell r="A10701" t="str">
            <v>M00040</v>
          </cell>
          <cell r="KA10701">
            <v>50</v>
          </cell>
          <cell r="KB10701">
            <v>18</v>
          </cell>
          <cell r="KC10701">
            <v>800</v>
          </cell>
        </row>
        <row r="10702">
          <cell r="A10702" t="str">
            <v>M00041</v>
          </cell>
          <cell r="KA10702">
            <v>50</v>
          </cell>
          <cell r="KB10702">
            <v>60</v>
          </cell>
          <cell r="KC10702">
            <v>650</v>
          </cell>
        </row>
        <row r="10703">
          <cell r="A10703" t="str">
            <v>M00044</v>
          </cell>
          <cell r="KA10703">
            <v>200</v>
          </cell>
          <cell r="KB10703">
            <v>16</v>
          </cell>
          <cell r="KC10703">
            <v>650</v>
          </cell>
        </row>
        <row r="10704">
          <cell r="A10704" t="str">
            <v>M00045</v>
          </cell>
          <cell r="KA10704">
            <v>50</v>
          </cell>
          <cell r="KB10704">
            <v>40</v>
          </cell>
          <cell r="KC10704">
            <v>900</v>
          </cell>
        </row>
        <row r="10705">
          <cell r="A10705" t="str">
            <v>M00047</v>
          </cell>
          <cell r="KA10705">
            <v>50</v>
          </cell>
          <cell r="KB10705">
            <v>40</v>
          </cell>
          <cell r="KC10705">
            <v>650</v>
          </cell>
        </row>
        <row r="10706">
          <cell r="A10706" t="str">
            <v>M00048</v>
          </cell>
          <cell r="KA10706">
            <v>100</v>
          </cell>
          <cell r="KB10706">
            <v>40</v>
          </cell>
          <cell r="KC10706">
            <v>900</v>
          </cell>
        </row>
        <row r="10707">
          <cell r="A10707" t="str">
            <v>M00088</v>
          </cell>
          <cell r="KA10707">
            <v>200</v>
          </cell>
          <cell r="KB10707">
            <v>16</v>
          </cell>
          <cell r="KC10707">
            <v>800</v>
          </cell>
        </row>
        <row r="10708">
          <cell r="A10708" t="str">
            <v>M00089</v>
          </cell>
          <cell r="KA10708">
            <v>100</v>
          </cell>
          <cell r="KB10708">
            <v>40</v>
          </cell>
          <cell r="KC10708">
            <v>650</v>
          </cell>
        </row>
        <row r="10709">
          <cell r="A10709" t="str">
            <v>M00090</v>
          </cell>
          <cell r="KA10709">
            <v>200</v>
          </cell>
          <cell r="KB10709">
            <v>16</v>
          </cell>
          <cell r="KC10709">
            <v>600</v>
          </cell>
        </row>
        <row r="10710">
          <cell r="A10710" t="str">
            <v>M00092</v>
          </cell>
          <cell r="KA10710">
            <v>200</v>
          </cell>
          <cell r="KB10710">
            <v>16</v>
          </cell>
          <cell r="KC10710">
            <v>800</v>
          </cell>
        </row>
        <row r="10711">
          <cell r="A10711" t="str">
            <v>M00093</v>
          </cell>
          <cell r="KA10711">
            <v>100</v>
          </cell>
          <cell r="KB10711">
            <v>40</v>
          </cell>
          <cell r="KC10711">
            <v>650</v>
          </cell>
        </row>
        <row r="10712">
          <cell r="A10712" t="str">
            <v>M00096</v>
          </cell>
          <cell r="KA10712">
            <v>200</v>
          </cell>
          <cell r="KB10712">
            <v>16</v>
          </cell>
          <cell r="KC10712">
            <v>800</v>
          </cell>
        </row>
        <row r="10713">
          <cell r="A10713" t="str">
            <v>M00097</v>
          </cell>
          <cell r="KA10713">
            <v>200</v>
          </cell>
          <cell r="KB10713">
            <v>16</v>
          </cell>
          <cell r="KC10713">
            <v>650</v>
          </cell>
        </row>
        <row r="10714">
          <cell r="A10714" t="str">
            <v>M00098</v>
          </cell>
          <cell r="KA10714">
            <v>200</v>
          </cell>
          <cell r="KB10714">
            <v>16</v>
          </cell>
          <cell r="KC10714">
            <v>600</v>
          </cell>
        </row>
        <row r="10715">
          <cell r="A10715" t="str">
            <v>M00100</v>
          </cell>
          <cell r="KA10715">
            <v>200</v>
          </cell>
          <cell r="KB10715">
            <v>16</v>
          </cell>
          <cell r="KC10715">
            <v>800</v>
          </cell>
        </row>
        <row r="10716">
          <cell r="A10716" t="str">
            <v>M00101</v>
          </cell>
          <cell r="KA10716">
            <v>200</v>
          </cell>
          <cell r="KB10716">
            <v>16</v>
          </cell>
          <cell r="KC10716">
            <v>650</v>
          </cell>
        </row>
        <row r="10717">
          <cell r="A10717" t="str">
            <v>M00102</v>
          </cell>
          <cell r="KA10717">
            <v>200</v>
          </cell>
          <cell r="KB10717">
            <v>16</v>
          </cell>
          <cell r="KC10717">
            <v>600</v>
          </cell>
        </row>
        <row r="10718">
          <cell r="A10718" t="str">
            <v>M00250</v>
          </cell>
          <cell r="KA10718">
            <v>200</v>
          </cell>
          <cell r="KB10718">
            <v>16</v>
          </cell>
          <cell r="KC10718">
            <v>630</v>
          </cell>
        </row>
        <row r="10719">
          <cell r="A10719" t="str">
            <v>M00251</v>
          </cell>
          <cell r="KA10719">
            <v>200</v>
          </cell>
          <cell r="KB10719">
            <v>16</v>
          </cell>
          <cell r="KC10719">
            <v>500</v>
          </cell>
        </row>
        <row r="10720">
          <cell r="A10720" t="str">
            <v>M00252</v>
          </cell>
          <cell r="KA10720">
            <v>200</v>
          </cell>
          <cell r="KB10720">
            <v>16</v>
          </cell>
          <cell r="KC10720">
            <v>630</v>
          </cell>
        </row>
        <row r="10721">
          <cell r="A10721" t="str">
            <v>M00253</v>
          </cell>
          <cell r="KA10721">
            <v>200</v>
          </cell>
          <cell r="KB10721">
            <v>16</v>
          </cell>
          <cell r="KC10721">
            <v>630</v>
          </cell>
        </row>
        <row r="10722">
          <cell r="A10722" t="str">
            <v>M00254</v>
          </cell>
          <cell r="KA10722">
            <v>200</v>
          </cell>
          <cell r="KB10722">
            <v>16</v>
          </cell>
          <cell r="KC10722">
            <v>500</v>
          </cell>
        </row>
        <row r="10723">
          <cell r="A10723" t="str">
            <v>M00242</v>
          </cell>
          <cell r="KA10723">
            <v>100</v>
          </cell>
          <cell r="KB10723">
            <v>40</v>
          </cell>
          <cell r="KC10723">
            <v>630</v>
          </cell>
        </row>
        <row r="10724">
          <cell r="A10724" t="str">
            <v>M00243</v>
          </cell>
          <cell r="KA10724">
            <v>50</v>
          </cell>
          <cell r="KB10724">
            <v>60</v>
          </cell>
          <cell r="KC10724">
            <v>500</v>
          </cell>
        </row>
        <row r="10725">
          <cell r="A10725" t="str">
            <v>M00322</v>
          </cell>
          <cell r="KA10725">
            <v>200</v>
          </cell>
          <cell r="KB10725">
            <v>16</v>
          </cell>
          <cell r="KC10725">
            <v>900</v>
          </cell>
        </row>
        <row r="10726">
          <cell r="A10726" t="str">
            <v>M00111</v>
          </cell>
          <cell r="KA10726">
            <v>200</v>
          </cell>
          <cell r="KB10726">
            <v>16</v>
          </cell>
          <cell r="KC10726">
            <v>800</v>
          </cell>
        </row>
        <row r="10727">
          <cell r="A10727" t="str">
            <v>M00112</v>
          </cell>
          <cell r="KA10727">
            <v>50</v>
          </cell>
          <cell r="KB10727">
            <v>40</v>
          </cell>
          <cell r="KC10727">
            <v>650</v>
          </cell>
        </row>
        <row r="10728">
          <cell r="A10728" t="str">
            <v>M00113</v>
          </cell>
          <cell r="KA10728">
            <v>100</v>
          </cell>
          <cell r="KB10728">
            <v>40</v>
          </cell>
          <cell r="KC10728">
            <v>600</v>
          </cell>
        </row>
        <row r="10729">
          <cell r="A10729" t="str">
            <v>M00114</v>
          </cell>
          <cell r="KA10729">
            <v>50</v>
          </cell>
          <cell r="KB10729">
            <v>60</v>
          </cell>
          <cell r="KC10729">
            <v>800</v>
          </cell>
        </row>
        <row r="10730">
          <cell r="A10730" t="str">
            <v>M00115</v>
          </cell>
          <cell r="KA10730">
            <v>200</v>
          </cell>
          <cell r="KB10730">
            <v>16</v>
          </cell>
          <cell r="KC10730">
            <v>650</v>
          </cell>
        </row>
        <row r="10731">
          <cell r="A10731" t="str">
            <v>M00132</v>
          </cell>
          <cell r="KA10731">
            <v>200</v>
          </cell>
          <cell r="KB10731">
            <v>16</v>
          </cell>
          <cell r="KC10731">
            <v>800</v>
          </cell>
        </row>
        <row r="10732">
          <cell r="A10732" t="str">
            <v>M00133</v>
          </cell>
          <cell r="KA10732">
            <v>200</v>
          </cell>
          <cell r="KB10732">
            <v>16</v>
          </cell>
          <cell r="KC10732">
            <v>650</v>
          </cell>
        </row>
        <row r="10733">
          <cell r="A10733" t="str">
            <v>M00134</v>
          </cell>
          <cell r="KA10733">
            <v>200</v>
          </cell>
          <cell r="KB10733">
            <v>16</v>
          </cell>
          <cell r="KC10733">
            <v>600</v>
          </cell>
        </row>
        <row r="10734">
          <cell r="A10734" t="str">
            <v>M00136</v>
          </cell>
          <cell r="KA10734">
            <v>100</v>
          </cell>
          <cell r="KB10734">
            <v>40</v>
          </cell>
          <cell r="KC10734">
            <v>800</v>
          </cell>
        </row>
        <row r="10735">
          <cell r="A10735" t="str">
            <v>M00137</v>
          </cell>
          <cell r="KA10735">
            <v>200</v>
          </cell>
          <cell r="KB10735">
            <v>16</v>
          </cell>
          <cell r="KC10735">
            <v>650</v>
          </cell>
        </row>
        <row r="10736">
          <cell r="A10736" t="str">
            <v>M00142</v>
          </cell>
          <cell r="KA10736">
            <v>100</v>
          </cell>
          <cell r="KB10736">
            <v>40</v>
          </cell>
          <cell r="KC10736">
            <v>800</v>
          </cell>
        </row>
        <row r="10737">
          <cell r="A10737" t="str">
            <v>M00143</v>
          </cell>
          <cell r="KA10737">
            <v>200</v>
          </cell>
          <cell r="KB10737">
            <v>16</v>
          </cell>
          <cell r="KC10737">
            <v>650</v>
          </cell>
        </row>
        <row r="10738">
          <cell r="A10738" t="str">
            <v>M00148</v>
          </cell>
          <cell r="KA10738">
            <v>200</v>
          </cell>
          <cell r="KB10738">
            <v>16</v>
          </cell>
          <cell r="KC10738">
            <v>650</v>
          </cell>
        </row>
        <row r="10739">
          <cell r="A10739" t="str">
            <v>M00150</v>
          </cell>
          <cell r="KA10739">
            <v>50</v>
          </cell>
          <cell r="KB10739">
            <v>40</v>
          </cell>
          <cell r="KC10739">
            <v>960</v>
          </cell>
        </row>
        <row r="10740">
          <cell r="A10740" t="str">
            <v>M00151</v>
          </cell>
          <cell r="KA10740">
            <v>200</v>
          </cell>
          <cell r="KB10740">
            <v>16</v>
          </cell>
          <cell r="KC10740">
            <v>960</v>
          </cell>
        </row>
        <row r="10741">
          <cell r="A10741" t="str">
            <v>M00153</v>
          </cell>
          <cell r="KA10741">
            <v>200</v>
          </cell>
          <cell r="KB10741">
            <v>16</v>
          </cell>
          <cell r="KC10741">
            <v>800</v>
          </cell>
        </row>
        <row r="10742">
          <cell r="A10742" t="str">
            <v>M00154</v>
          </cell>
          <cell r="KA10742">
            <v>100</v>
          </cell>
          <cell r="KB10742">
            <v>30</v>
          </cell>
          <cell r="KC10742">
            <v>650</v>
          </cell>
        </row>
        <row r="10743">
          <cell r="A10743" t="str">
            <v>M00155</v>
          </cell>
          <cell r="KA10743">
            <v>200</v>
          </cell>
          <cell r="KB10743">
            <v>20</v>
          </cell>
          <cell r="KC10743">
            <v>600</v>
          </cell>
        </row>
        <row r="10744">
          <cell r="A10744" t="str">
            <v>M00156</v>
          </cell>
          <cell r="KA10744">
            <v>100</v>
          </cell>
          <cell r="KB10744">
            <v>40</v>
          </cell>
          <cell r="KC10744">
            <v>800</v>
          </cell>
        </row>
        <row r="10745">
          <cell r="A10745" t="str">
            <v>M00157</v>
          </cell>
          <cell r="KA10745">
            <v>200</v>
          </cell>
          <cell r="KB10745">
            <v>16</v>
          </cell>
          <cell r="KC10745">
            <v>650</v>
          </cell>
        </row>
        <row r="10746">
          <cell r="A10746" t="str">
            <v>M00227</v>
          </cell>
          <cell r="KA10746">
            <v>100</v>
          </cell>
          <cell r="KB10746">
            <v>30</v>
          </cell>
          <cell r="KC10746">
            <v>630</v>
          </cell>
        </row>
        <row r="10747">
          <cell r="A10747" t="str">
            <v>M00228</v>
          </cell>
          <cell r="KA10747">
            <v>100</v>
          </cell>
          <cell r="KB10747">
            <v>40</v>
          </cell>
          <cell r="KC10747">
            <v>500</v>
          </cell>
        </row>
        <row r="10748">
          <cell r="A10748" t="str">
            <v>M00557</v>
          </cell>
          <cell r="KA10748">
            <v>1</v>
          </cell>
          <cell r="KB10748">
            <v>1</v>
          </cell>
          <cell r="KC10748">
            <v>450</v>
          </cell>
        </row>
        <row r="10749">
          <cell r="A10749" t="str">
            <v>M00558</v>
          </cell>
          <cell r="KA10749">
            <v>1</v>
          </cell>
          <cell r="KB10749">
            <v>1</v>
          </cell>
          <cell r="KC10749">
            <v>450</v>
          </cell>
        </row>
        <row r="10750">
          <cell r="A10750" t="str">
            <v>M00560</v>
          </cell>
          <cell r="KA10750">
            <v>1</v>
          </cell>
          <cell r="KB10750">
            <v>1</v>
          </cell>
          <cell r="KC10750">
            <v>450</v>
          </cell>
        </row>
        <row r="10751">
          <cell r="A10751" t="str">
            <v>M00561</v>
          </cell>
          <cell r="KA10751">
            <v>1</v>
          </cell>
          <cell r="KB10751">
            <v>1</v>
          </cell>
          <cell r="KC10751">
            <v>450</v>
          </cell>
        </row>
        <row r="10752">
          <cell r="A10752" t="str">
            <v>M00562</v>
          </cell>
          <cell r="KA10752">
            <v>1</v>
          </cell>
          <cell r="KB10752">
            <v>1</v>
          </cell>
          <cell r="KC10752">
            <v>450</v>
          </cell>
        </row>
        <row r="10753">
          <cell r="A10753" t="str">
            <v>M00563</v>
          </cell>
          <cell r="KA10753">
            <v>1</v>
          </cell>
          <cell r="KB10753">
            <v>1</v>
          </cell>
          <cell r="KC10753">
            <v>450</v>
          </cell>
        </row>
        <row r="10754">
          <cell r="A10754" t="str">
            <v>M00911</v>
          </cell>
          <cell r="KA10754">
            <v>100</v>
          </cell>
          <cell r="KB10754">
            <v>40</v>
          </cell>
          <cell r="KC10754">
            <v>900</v>
          </cell>
        </row>
        <row r="10755">
          <cell r="A10755" t="str">
            <v>M00913</v>
          </cell>
          <cell r="KA10755">
            <v>200</v>
          </cell>
          <cell r="KB10755">
            <v>16</v>
          </cell>
          <cell r="KC10755">
            <v>900</v>
          </cell>
        </row>
        <row r="10756">
          <cell r="A10756" t="str">
            <v>M00915</v>
          </cell>
          <cell r="KA10756">
            <v>200</v>
          </cell>
          <cell r="KB10756">
            <v>16</v>
          </cell>
          <cell r="KC10756">
            <v>900</v>
          </cell>
        </row>
        <row r="10757">
          <cell r="A10757" t="str">
            <v>M00924</v>
          </cell>
          <cell r="KA10757">
            <v>200</v>
          </cell>
          <cell r="KB10757">
            <v>16</v>
          </cell>
          <cell r="KC10757">
            <v>900</v>
          </cell>
        </row>
        <row r="10758">
          <cell r="A10758" t="str">
            <v>M00928</v>
          </cell>
          <cell r="KA10758">
            <v>50</v>
          </cell>
          <cell r="KB10758">
            <v>40</v>
          </cell>
          <cell r="KC10758">
            <v>900</v>
          </cell>
        </row>
        <row r="10759">
          <cell r="A10759" t="str">
            <v>M00710</v>
          </cell>
          <cell r="KA10759">
            <v>50</v>
          </cell>
          <cell r="KB10759">
            <v>40</v>
          </cell>
          <cell r="KC10759">
            <v>450</v>
          </cell>
        </row>
        <row r="10760">
          <cell r="A10760" t="str">
            <v>M01278</v>
          </cell>
          <cell r="KA10760">
            <v>50</v>
          </cell>
          <cell r="KB10760">
            <v>40</v>
          </cell>
          <cell r="KC10760">
            <v>900</v>
          </cell>
        </row>
        <row r="10761">
          <cell r="A10761" t="str">
            <v>M01256</v>
          </cell>
          <cell r="KA10761">
            <v>1</v>
          </cell>
          <cell r="KB10761">
            <v>1</v>
          </cell>
          <cell r="KC10761">
            <v>450</v>
          </cell>
        </row>
        <row r="10762">
          <cell r="A10762" t="str">
            <v>M01329</v>
          </cell>
          <cell r="KA10762">
            <v>1</v>
          </cell>
          <cell r="KB10762">
            <v>1</v>
          </cell>
          <cell r="KC10762">
            <v>450</v>
          </cell>
        </row>
        <row r="10763">
          <cell r="A10763" t="str">
            <v>M01391</v>
          </cell>
          <cell r="KA10763">
            <v>100</v>
          </cell>
          <cell r="KB10763">
            <v>40</v>
          </cell>
          <cell r="KC10763">
            <v>930</v>
          </cell>
        </row>
        <row r="10764">
          <cell r="A10764" t="str">
            <v>M01392</v>
          </cell>
          <cell r="KA10764">
            <v>50</v>
          </cell>
          <cell r="KB10764">
            <v>40</v>
          </cell>
          <cell r="KC10764">
            <v>930</v>
          </cell>
        </row>
        <row r="10765">
          <cell r="A10765" t="str">
            <v>M01393</v>
          </cell>
          <cell r="KA10765">
            <v>200</v>
          </cell>
          <cell r="KB10765">
            <v>16</v>
          </cell>
          <cell r="KC10765">
            <v>930</v>
          </cell>
        </row>
        <row r="10766">
          <cell r="A10766" t="str">
            <v>M01385</v>
          </cell>
          <cell r="KA10766">
            <v>50</v>
          </cell>
          <cell r="KB10766">
            <v>40</v>
          </cell>
          <cell r="KC10766">
            <v>650</v>
          </cell>
        </row>
        <row r="10767">
          <cell r="A10767" t="str">
            <v>M01386</v>
          </cell>
          <cell r="KA10767">
            <v>200</v>
          </cell>
          <cell r="KB10767">
            <v>16</v>
          </cell>
          <cell r="KC10767">
            <v>900</v>
          </cell>
        </row>
        <row r="10768">
          <cell r="A10768" t="str">
            <v>M01401</v>
          </cell>
          <cell r="KA10768">
            <v>50</v>
          </cell>
          <cell r="KB10768">
            <v>18</v>
          </cell>
          <cell r="KC10768">
            <v>800</v>
          </cell>
        </row>
        <row r="10769">
          <cell r="A10769" t="str">
            <v>M01421</v>
          </cell>
          <cell r="KA10769">
            <v>1</v>
          </cell>
          <cell r="KB10769">
            <v>1</v>
          </cell>
          <cell r="KC10769">
            <v>450</v>
          </cell>
        </row>
        <row r="10770">
          <cell r="A10770" t="str">
            <v>M01422</v>
          </cell>
          <cell r="KA10770">
            <v>1</v>
          </cell>
          <cell r="KB10770">
            <v>1</v>
          </cell>
          <cell r="KC10770">
            <v>450</v>
          </cell>
        </row>
        <row r="10771">
          <cell r="A10771" t="str">
            <v>M01423</v>
          </cell>
          <cell r="KA10771">
            <v>1</v>
          </cell>
          <cell r="KB10771">
            <v>1</v>
          </cell>
          <cell r="KC10771">
            <v>450</v>
          </cell>
        </row>
        <row r="10772">
          <cell r="A10772" t="str">
            <v>M01424</v>
          </cell>
          <cell r="KA10772">
            <v>200</v>
          </cell>
          <cell r="KB10772">
            <v>16</v>
          </cell>
          <cell r="KC10772">
            <v>450</v>
          </cell>
        </row>
        <row r="10773">
          <cell r="A10773" t="str">
            <v>M01469</v>
          </cell>
          <cell r="KA10773">
            <v>200</v>
          </cell>
          <cell r="KB10773">
            <v>16</v>
          </cell>
          <cell r="KC10773">
            <v>630</v>
          </cell>
        </row>
        <row r="10774">
          <cell r="A10774" t="str">
            <v>M01470</v>
          </cell>
          <cell r="KA10774">
            <v>200</v>
          </cell>
          <cell r="KB10774">
            <v>16</v>
          </cell>
          <cell r="KC10774">
            <v>500</v>
          </cell>
        </row>
        <row r="10775">
          <cell r="A10775" t="str">
            <v>M01138</v>
          </cell>
          <cell r="KA10775">
            <v>200</v>
          </cell>
          <cell r="KB10775">
            <v>16</v>
          </cell>
          <cell r="KC10775">
            <v>450</v>
          </cell>
        </row>
        <row r="10776">
          <cell r="A10776" t="str">
            <v>M01141</v>
          </cell>
          <cell r="KA10776">
            <v>50</v>
          </cell>
          <cell r="KB10776">
            <v>18</v>
          </cell>
          <cell r="KC10776">
            <v>600</v>
          </cell>
        </row>
        <row r="10777">
          <cell r="A10777" t="str">
            <v>M01225</v>
          </cell>
          <cell r="KA10777">
            <v>200</v>
          </cell>
          <cell r="KB10777">
            <v>16</v>
          </cell>
          <cell r="KC10777">
            <v>960</v>
          </cell>
        </row>
        <row r="10778">
          <cell r="A10778" t="str">
            <v>M01183</v>
          </cell>
          <cell r="KA10778">
            <v>200</v>
          </cell>
          <cell r="KB10778">
            <v>16</v>
          </cell>
          <cell r="KC10778">
            <v>650</v>
          </cell>
        </row>
        <row r="10779">
          <cell r="A10779" t="str">
            <v>M01111</v>
          </cell>
          <cell r="KA10779">
            <v>200</v>
          </cell>
          <cell r="KB10779">
            <v>16</v>
          </cell>
          <cell r="KC10779">
            <v>20</v>
          </cell>
        </row>
        <row r="10780">
          <cell r="A10780" t="str">
            <v>M01119</v>
          </cell>
          <cell r="KA10780">
            <v>100</v>
          </cell>
          <cell r="KB10780">
            <v>40</v>
          </cell>
          <cell r="KC10780">
            <v>960</v>
          </cell>
        </row>
        <row r="10781">
          <cell r="A10781" t="str">
            <v>M01121</v>
          </cell>
          <cell r="KA10781">
            <v>50</v>
          </cell>
          <cell r="KB10781">
            <v>18</v>
          </cell>
          <cell r="KC10781">
            <v>960</v>
          </cell>
        </row>
        <row r="10782">
          <cell r="A10782" t="str">
            <v>M02174</v>
          </cell>
          <cell r="KA10782">
            <v>50</v>
          </cell>
          <cell r="KB10782">
            <v>40</v>
          </cell>
          <cell r="KC10782">
            <v>650</v>
          </cell>
        </row>
        <row r="10783">
          <cell r="A10783" t="str">
            <v>M02175</v>
          </cell>
          <cell r="KA10783">
            <v>100</v>
          </cell>
          <cell r="KB10783">
            <v>40</v>
          </cell>
          <cell r="KC10783">
            <v>650</v>
          </cell>
        </row>
        <row r="10784">
          <cell r="A10784" t="str">
            <v>M02176</v>
          </cell>
          <cell r="KA10784">
            <v>200</v>
          </cell>
          <cell r="KB10784">
            <v>16</v>
          </cell>
          <cell r="KC10784">
            <v>650</v>
          </cell>
        </row>
        <row r="10785">
          <cell r="A10785" t="str">
            <v>M02153</v>
          </cell>
          <cell r="KA10785">
            <v>100</v>
          </cell>
          <cell r="KB10785">
            <v>40</v>
          </cell>
          <cell r="KC10785">
            <v>900</v>
          </cell>
        </row>
        <row r="10786">
          <cell r="A10786" t="str">
            <v>M02158</v>
          </cell>
          <cell r="KA10786">
            <v>50</v>
          </cell>
          <cell r="KB10786">
            <v>60</v>
          </cell>
          <cell r="KC10786">
            <v>12</v>
          </cell>
        </row>
        <row r="10787">
          <cell r="A10787" t="str">
            <v>M02165</v>
          </cell>
          <cell r="KA10787">
            <v>100</v>
          </cell>
          <cell r="KB10787">
            <v>40</v>
          </cell>
          <cell r="KC10787">
            <v>900</v>
          </cell>
        </row>
        <row r="10788">
          <cell r="A10788" t="str">
            <v>M02169</v>
          </cell>
          <cell r="KA10788">
            <v>100</v>
          </cell>
          <cell r="KB10788">
            <v>40</v>
          </cell>
          <cell r="KC10788">
            <v>930</v>
          </cell>
        </row>
        <row r="10789">
          <cell r="A10789" t="str">
            <v>M02056</v>
          </cell>
          <cell r="KA10789">
            <v>1</v>
          </cell>
          <cell r="KB10789">
            <v>1</v>
          </cell>
          <cell r="KC10789">
            <v>450</v>
          </cell>
        </row>
        <row r="10790">
          <cell r="A10790" t="str">
            <v>M02127</v>
          </cell>
          <cell r="KA10790">
            <v>1</v>
          </cell>
          <cell r="KB10790">
            <v>1</v>
          </cell>
          <cell r="KC10790">
            <v>450</v>
          </cell>
        </row>
        <row r="10791">
          <cell r="A10791" t="str">
            <v>M02128</v>
          </cell>
          <cell r="KA10791">
            <v>1</v>
          </cell>
          <cell r="KB10791">
            <v>1</v>
          </cell>
          <cell r="KC10791">
            <v>450</v>
          </cell>
        </row>
        <row r="10792">
          <cell r="A10792" t="str">
            <v>M02146</v>
          </cell>
          <cell r="KA10792">
            <v>50</v>
          </cell>
          <cell r="KB10792">
            <v>18</v>
          </cell>
          <cell r="KC10792">
            <v>630</v>
          </cell>
        </row>
        <row r="10793">
          <cell r="A10793" t="str">
            <v>M02147</v>
          </cell>
          <cell r="KA10793">
            <v>50</v>
          </cell>
          <cell r="KB10793">
            <v>18</v>
          </cell>
          <cell r="KC10793">
            <v>500</v>
          </cell>
        </row>
        <row r="10794">
          <cell r="A10794" t="str">
            <v>M02260</v>
          </cell>
          <cell r="KA10794">
            <v>200</v>
          </cell>
          <cell r="KB10794">
            <v>16</v>
          </cell>
          <cell r="KC10794">
            <v>900</v>
          </cell>
        </row>
        <row r="10795">
          <cell r="A10795" t="str">
            <v>M02258</v>
          </cell>
          <cell r="KA10795">
            <v>100</v>
          </cell>
          <cell r="KB10795">
            <v>40</v>
          </cell>
          <cell r="KC10795">
            <v>900</v>
          </cell>
        </row>
        <row r="10796">
          <cell r="A10796" t="str">
            <v>M02263</v>
          </cell>
          <cell r="KA10796">
            <v>100</v>
          </cell>
          <cell r="KB10796">
            <v>30</v>
          </cell>
          <cell r="KC10796">
            <v>460</v>
          </cell>
        </row>
        <row r="10797">
          <cell r="A10797" t="str">
            <v>M02256</v>
          </cell>
          <cell r="KA10797">
            <v>50</v>
          </cell>
          <cell r="KB10797">
            <v>18</v>
          </cell>
          <cell r="KC10797">
            <v>900</v>
          </cell>
        </row>
        <row r="10798">
          <cell r="A10798" t="str">
            <v>M02289</v>
          </cell>
          <cell r="KA10798">
            <v>50</v>
          </cell>
          <cell r="KB10798">
            <v>18</v>
          </cell>
          <cell r="KC10798">
            <v>1300</v>
          </cell>
        </row>
        <row r="10799">
          <cell r="A10799" t="str">
            <v>M02290</v>
          </cell>
          <cell r="KA10799">
            <v>200</v>
          </cell>
          <cell r="KB10799">
            <v>16</v>
          </cell>
          <cell r="KC10799">
            <v>1300</v>
          </cell>
        </row>
        <row r="10800">
          <cell r="A10800" t="str">
            <v>M02270</v>
          </cell>
          <cell r="KA10800">
            <v>100</v>
          </cell>
          <cell r="KB10800">
            <v>40</v>
          </cell>
          <cell r="KC10800">
            <v>650</v>
          </cell>
        </row>
        <row r="10801">
          <cell r="A10801" t="str">
            <v>M02308</v>
          </cell>
          <cell r="KA10801">
            <v>100</v>
          </cell>
          <cell r="KB10801">
            <v>40</v>
          </cell>
          <cell r="KC10801">
            <v>930</v>
          </cell>
        </row>
        <row r="10802">
          <cell r="A10802" t="str">
            <v>M02309</v>
          </cell>
          <cell r="KA10802">
            <v>50</v>
          </cell>
          <cell r="KB10802">
            <v>18</v>
          </cell>
          <cell r="KC10802">
            <v>930</v>
          </cell>
        </row>
        <row r="10803">
          <cell r="A10803" t="str">
            <v>M02310</v>
          </cell>
          <cell r="KA10803">
            <v>100</v>
          </cell>
          <cell r="KB10803">
            <v>30</v>
          </cell>
          <cell r="KC10803">
            <v>900</v>
          </cell>
        </row>
        <row r="10804">
          <cell r="A10804" t="str">
            <v>M02311</v>
          </cell>
          <cell r="KA10804">
            <v>100</v>
          </cell>
          <cell r="KB10804">
            <v>30</v>
          </cell>
          <cell r="KC10804">
            <v>900</v>
          </cell>
        </row>
        <row r="10805">
          <cell r="A10805" t="str">
            <v>M02312</v>
          </cell>
          <cell r="KA10805">
            <v>50</v>
          </cell>
          <cell r="KB10805">
            <v>32</v>
          </cell>
          <cell r="KC10805">
            <v>900</v>
          </cell>
        </row>
        <row r="10806">
          <cell r="A10806" t="str">
            <v>M02313</v>
          </cell>
          <cell r="KA10806">
            <v>50</v>
          </cell>
          <cell r="KB10806">
            <v>60</v>
          </cell>
          <cell r="KC10806">
            <v>900</v>
          </cell>
        </row>
        <row r="10807">
          <cell r="A10807" t="str">
            <v>M02314</v>
          </cell>
          <cell r="KA10807">
            <v>200</v>
          </cell>
          <cell r="KB10807">
            <v>16</v>
          </cell>
          <cell r="KC10807">
            <v>900</v>
          </cell>
        </row>
        <row r="10808">
          <cell r="A10808" t="str">
            <v>M02315</v>
          </cell>
          <cell r="KA10808">
            <v>100</v>
          </cell>
          <cell r="KB10808">
            <v>30</v>
          </cell>
          <cell r="KC10808">
            <v>900</v>
          </cell>
        </row>
        <row r="10809">
          <cell r="A10809" t="str">
            <v>M02316</v>
          </cell>
          <cell r="KA10809">
            <v>50</v>
          </cell>
          <cell r="KB10809">
            <v>40</v>
          </cell>
          <cell r="KC10809">
            <v>900</v>
          </cell>
        </row>
        <row r="10810">
          <cell r="A10810" t="str">
            <v>M02317</v>
          </cell>
          <cell r="KA10810">
            <v>50</v>
          </cell>
          <cell r="KB10810">
            <v>18</v>
          </cell>
          <cell r="KC10810">
            <v>900</v>
          </cell>
        </row>
        <row r="10811">
          <cell r="A10811" t="str">
            <v>M02318</v>
          </cell>
          <cell r="KA10811">
            <v>50</v>
          </cell>
          <cell r="KB10811">
            <v>18</v>
          </cell>
          <cell r="KC10811">
            <v>900</v>
          </cell>
        </row>
        <row r="10812">
          <cell r="A10812" t="str">
            <v>M02319</v>
          </cell>
          <cell r="KA10812">
            <v>100</v>
          </cell>
          <cell r="KB10812">
            <v>40</v>
          </cell>
          <cell r="KC10812">
            <v>900</v>
          </cell>
        </row>
        <row r="10813">
          <cell r="A10813" t="str">
            <v>M02320</v>
          </cell>
          <cell r="KA10813">
            <v>50</v>
          </cell>
          <cell r="KB10813">
            <v>18</v>
          </cell>
          <cell r="KC10813">
            <v>900</v>
          </cell>
        </row>
        <row r="10814">
          <cell r="A10814" t="str">
            <v>M02321</v>
          </cell>
          <cell r="KA10814">
            <v>200</v>
          </cell>
          <cell r="KB10814">
            <v>16</v>
          </cell>
          <cell r="KC10814">
            <v>900</v>
          </cell>
        </row>
        <row r="10815">
          <cell r="A10815" t="str">
            <v>M02322</v>
          </cell>
          <cell r="KA10815">
            <v>200</v>
          </cell>
          <cell r="KB10815">
            <v>16</v>
          </cell>
          <cell r="KC10815">
            <v>900</v>
          </cell>
        </row>
        <row r="10816">
          <cell r="A10816" t="str">
            <v>M02323</v>
          </cell>
          <cell r="KA10816">
            <v>200</v>
          </cell>
          <cell r="KB10816">
            <v>16</v>
          </cell>
          <cell r="KC10816">
            <v>900</v>
          </cell>
        </row>
        <row r="10817">
          <cell r="A10817" t="str">
            <v>M01918</v>
          </cell>
          <cell r="KA10817">
            <v>200</v>
          </cell>
          <cell r="KB10817">
            <v>16</v>
          </cell>
          <cell r="KC10817">
            <v>930</v>
          </cell>
        </row>
        <row r="10818">
          <cell r="A10818" t="str">
            <v>M01919</v>
          </cell>
          <cell r="KA10818">
            <v>200</v>
          </cell>
          <cell r="KB10818">
            <v>16</v>
          </cell>
          <cell r="KC10818">
            <v>930</v>
          </cell>
        </row>
        <row r="10819">
          <cell r="A10819" t="str">
            <v>M01929</v>
          </cell>
          <cell r="KA10819">
            <v>50</v>
          </cell>
          <cell r="KB10819">
            <v>18</v>
          </cell>
          <cell r="KC10819">
            <v>630</v>
          </cell>
        </row>
        <row r="10820">
          <cell r="A10820" t="str">
            <v>M01930</v>
          </cell>
          <cell r="KA10820">
            <v>200</v>
          </cell>
          <cell r="KB10820">
            <v>16</v>
          </cell>
          <cell r="KC10820">
            <v>500</v>
          </cell>
        </row>
        <row r="10821">
          <cell r="A10821" t="str">
            <v>M01901</v>
          </cell>
          <cell r="KA10821">
            <v>100</v>
          </cell>
          <cell r="KB10821">
            <v>30</v>
          </cell>
          <cell r="KC10821">
            <v>900</v>
          </cell>
        </row>
        <row r="10822">
          <cell r="A10822" t="str">
            <v>M01904</v>
          </cell>
          <cell r="KA10822">
            <v>50</v>
          </cell>
          <cell r="KB10822">
            <v>24</v>
          </cell>
          <cell r="KC10822">
            <v>500</v>
          </cell>
        </row>
        <row r="10823">
          <cell r="A10823" t="str">
            <v>M01895</v>
          </cell>
          <cell r="KA10823">
            <v>50</v>
          </cell>
          <cell r="KB10823">
            <v>60</v>
          </cell>
          <cell r="KC10823">
            <v>630</v>
          </cell>
        </row>
        <row r="10824">
          <cell r="A10824" t="str">
            <v>M01896</v>
          </cell>
          <cell r="KA10824">
            <v>50</v>
          </cell>
          <cell r="KB10824">
            <v>32</v>
          </cell>
          <cell r="KC10824">
            <v>500</v>
          </cell>
        </row>
        <row r="10825">
          <cell r="A10825" t="str">
            <v>M01897</v>
          </cell>
          <cell r="KA10825">
            <v>200</v>
          </cell>
          <cell r="KB10825">
            <v>16</v>
          </cell>
          <cell r="KC10825">
            <v>630</v>
          </cell>
        </row>
        <row r="10826">
          <cell r="A10826" t="str">
            <v>M01870</v>
          </cell>
          <cell r="KA10826">
            <v>100</v>
          </cell>
          <cell r="KB10826">
            <v>40</v>
          </cell>
          <cell r="KC10826">
            <v>960</v>
          </cell>
        </row>
        <row r="10827">
          <cell r="A10827" t="str">
            <v>M01871</v>
          </cell>
          <cell r="KA10827">
            <v>50</v>
          </cell>
          <cell r="KB10827">
            <v>60</v>
          </cell>
          <cell r="KC10827">
            <v>960</v>
          </cell>
        </row>
        <row r="10828">
          <cell r="A10828" t="str">
            <v>M01882</v>
          </cell>
          <cell r="KA10828">
            <v>50</v>
          </cell>
          <cell r="KB10828">
            <v>18</v>
          </cell>
          <cell r="KC10828">
            <v>960</v>
          </cell>
        </row>
        <row r="10829">
          <cell r="A10829" t="str">
            <v>M01837</v>
          </cell>
          <cell r="KA10829">
            <v>1</v>
          </cell>
          <cell r="KB10829">
            <v>1</v>
          </cell>
          <cell r="KC10829">
            <v>450</v>
          </cell>
        </row>
        <row r="10830">
          <cell r="A10830" t="str">
            <v>M01838</v>
          </cell>
          <cell r="KA10830">
            <v>50</v>
          </cell>
          <cell r="KB10830">
            <v>40</v>
          </cell>
          <cell r="KC10830">
            <v>650</v>
          </cell>
        </row>
        <row r="10831">
          <cell r="A10831" t="str">
            <v>M01875</v>
          </cell>
          <cell r="KA10831">
            <v>100</v>
          </cell>
          <cell r="KB10831">
            <v>40</v>
          </cell>
          <cell r="KC10831">
            <v>960</v>
          </cell>
        </row>
        <row r="10832">
          <cell r="A10832" t="str">
            <v>M01876</v>
          </cell>
          <cell r="KA10832">
            <v>100</v>
          </cell>
          <cell r="KB10832">
            <v>30</v>
          </cell>
          <cell r="KC10832">
            <v>650</v>
          </cell>
        </row>
        <row r="10833">
          <cell r="A10833" t="str">
            <v>M01877</v>
          </cell>
          <cell r="KA10833">
            <v>200</v>
          </cell>
          <cell r="KB10833">
            <v>16</v>
          </cell>
          <cell r="KC10833">
            <v>650</v>
          </cell>
        </row>
        <row r="10834">
          <cell r="A10834" t="str">
            <v>M01879</v>
          </cell>
          <cell r="KA10834">
            <v>200</v>
          </cell>
          <cell r="KB10834">
            <v>16</v>
          </cell>
          <cell r="KC10834">
            <v>600</v>
          </cell>
        </row>
        <row r="10835">
          <cell r="A10835" t="str">
            <v>M01868</v>
          </cell>
          <cell r="KA10835">
            <v>100</v>
          </cell>
          <cell r="KB10835">
            <v>40</v>
          </cell>
          <cell r="KC10835">
            <v>960</v>
          </cell>
        </row>
        <row r="10836">
          <cell r="A10836" t="str">
            <v>M01856</v>
          </cell>
          <cell r="KA10836">
            <v>200</v>
          </cell>
          <cell r="KB10836">
            <v>16</v>
          </cell>
          <cell r="KC10836">
            <v>960</v>
          </cell>
        </row>
        <row r="10837">
          <cell r="A10837" t="str">
            <v>M01858</v>
          </cell>
          <cell r="KA10837">
            <v>100</v>
          </cell>
          <cell r="KB10837">
            <v>40</v>
          </cell>
          <cell r="KC10837">
            <v>390</v>
          </cell>
        </row>
        <row r="10838">
          <cell r="A10838" t="str">
            <v>M01859</v>
          </cell>
          <cell r="KA10838">
            <v>200</v>
          </cell>
          <cell r="KB10838">
            <v>16</v>
          </cell>
          <cell r="KC10838">
            <v>390</v>
          </cell>
        </row>
        <row r="10839">
          <cell r="A10839" t="str">
            <v>M01851</v>
          </cell>
          <cell r="KA10839">
            <v>200</v>
          </cell>
          <cell r="KB10839">
            <v>16</v>
          </cell>
          <cell r="KC10839">
            <v>630</v>
          </cell>
        </row>
        <row r="10840">
          <cell r="A10840" t="str">
            <v>M01852</v>
          </cell>
          <cell r="KA10840">
            <v>200</v>
          </cell>
          <cell r="KB10840">
            <v>16</v>
          </cell>
          <cell r="KC10840">
            <v>500</v>
          </cell>
        </row>
        <row r="10841">
          <cell r="A10841" t="str">
            <v>M01974</v>
          </cell>
          <cell r="KA10841">
            <v>100</v>
          </cell>
          <cell r="KB10841">
            <v>30</v>
          </cell>
          <cell r="KC10841">
            <v>630</v>
          </cell>
        </row>
        <row r="10842">
          <cell r="A10842" t="str">
            <v>M01975</v>
          </cell>
          <cell r="KA10842">
            <v>200</v>
          </cell>
          <cell r="KB10842">
            <v>16</v>
          </cell>
          <cell r="KC10842">
            <v>500</v>
          </cell>
        </row>
        <row r="10843">
          <cell r="A10843" t="str">
            <v>M02066</v>
          </cell>
          <cell r="KA10843">
            <v>200</v>
          </cell>
          <cell r="KB10843">
            <v>16</v>
          </cell>
          <cell r="KC10843">
            <v>930</v>
          </cell>
        </row>
        <row r="10844">
          <cell r="A10844" t="str">
            <v>M01736</v>
          </cell>
          <cell r="KA10844">
            <v>1</v>
          </cell>
          <cell r="KB10844">
            <v>1</v>
          </cell>
          <cell r="KC10844">
            <v>450</v>
          </cell>
        </row>
        <row r="10845">
          <cell r="A10845" t="str">
            <v>M01666</v>
          </cell>
          <cell r="KA10845">
            <v>100</v>
          </cell>
          <cell r="KB10845">
            <v>30</v>
          </cell>
          <cell r="KC10845">
            <v>650</v>
          </cell>
        </row>
        <row r="10846">
          <cell r="A10846" t="str">
            <v>M01647</v>
          </cell>
          <cell r="KA10846">
            <v>50</v>
          </cell>
          <cell r="KB10846">
            <v>40</v>
          </cell>
          <cell r="KC10846">
            <v>630</v>
          </cell>
        </row>
        <row r="10847">
          <cell r="A10847" t="str">
            <v>M01648</v>
          </cell>
          <cell r="KA10847">
            <v>100</v>
          </cell>
          <cell r="KB10847">
            <v>30</v>
          </cell>
          <cell r="KC10847">
            <v>500</v>
          </cell>
        </row>
        <row r="10848">
          <cell r="A10848" t="str">
            <v>M01628</v>
          </cell>
          <cell r="KA10848">
            <v>50</v>
          </cell>
          <cell r="KB10848">
            <v>40</v>
          </cell>
          <cell r="KC10848">
            <v>930</v>
          </cell>
        </row>
        <row r="10849">
          <cell r="A10849" t="str">
            <v>M01630</v>
          </cell>
          <cell r="KA10849">
            <v>200</v>
          </cell>
          <cell r="KB10849">
            <v>16</v>
          </cell>
          <cell r="KC10849">
            <v>930</v>
          </cell>
        </row>
        <row r="10850">
          <cell r="A10850" t="str">
            <v>M01634</v>
          </cell>
          <cell r="KA10850">
            <v>200</v>
          </cell>
          <cell r="KB10850">
            <v>16</v>
          </cell>
          <cell r="KC10850">
            <v>600</v>
          </cell>
        </row>
        <row r="10851">
          <cell r="A10851" t="str">
            <v>M01613</v>
          </cell>
          <cell r="KA10851">
            <v>100</v>
          </cell>
          <cell r="KB10851">
            <v>30</v>
          </cell>
          <cell r="KC10851">
            <v>900</v>
          </cell>
        </row>
        <row r="10852">
          <cell r="A10852" t="str">
            <v>M01614</v>
          </cell>
          <cell r="KA10852">
            <v>200</v>
          </cell>
          <cell r="KB10852">
            <v>16</v>
          </cell>
          <cell r="KC10852">
            <v>800</v>
          </cell>
        </row>
        <row r="10853">
          <cell r="A10853" t="str">
            <v>M01615</v>
          </cell>
          <cell r="KA10853">
            <v>100</v>
          </cell>
          <cell r="KB10853">
            <v>40</v>
          </cell>
          <cell r="KC10853">
            <v>960</v>
          </cell>
        </row>
        <row r="10854">
          <cell r="A10854" t="str">
            <v>M01791</v>
          </cell>
          <cell r="KA10854">
            <v>50</v>
          </cell>
          <cell r="KB10854">
            <v>60</v>
          </cell>
          <cell r="KC10854">
            <v>930</v>
          </cell>
        </row>
        <row r="10855">
          <cell r="A10855" t="str">
            <v>M01738</v>
          </cell>
          <cell r="KA10855">
            <v>1</v>
          </cell>
          <cell r="KB10855">
            <v>1</v>
          </cell>
          <cell r="KC10855">
            <v>450</v>
          </cell>
        </row>
        <row r="10856">
          <cell r="A10856" t="str">
            <v>M01739</v>
          </cell>
          <cell r="KA10856">
            <v>1</v>
          </cell>
          <cell r="KB10856">
            <v>1</v>
          </cell>
          <cell r="KC10856">
            <v>450</v>
          </cell>
        </row>
        <row r="10857">
          <cell r="A10857" t="str">
            <v>M01545</v>
          </cell>
          <cell r="KA10857">
            <v>100</v>
          </cell>
          <cell r="KB10857">
            <v>30</v>
          </cell>
          <cell r="KC10857">
            <v>960</v>
          </cell>
        </row>
        <row r="10858">
          <cell r="A10858" t="str">
            <v>M01522</v>
          </cell>
          <cell r="KA10858">
            <v>1</v>
          </cell>
          <cell r="KB10858">
            <v>1</v>
          </cell>
          <cell r="KC10858">
            <v>450</v>
          </cell>
        </row>
        <row r="10859">
          <cell r="A10859" t="str">
            <v>M01523</v>
          </cell>
          <cell r="KA10859">
            <v>1</v>
          </cell>
          <cell r="KB10859">
            <v>1</v>
          </cell>
          <cell r="KC10859">
            <v>450</v>
          </cell>
        </row>
        <row r="10860">
          <cell r="A10860" t="str">
            <v>M01603</v>
          </cell>
          <cell r="KA10860">
            <v>1</v>
          </cell>
          <cell r="KB10860">
            <v>1</v>
          </cell>
          <cell r="KC10860">
            <v>450</v>
          </cell>
        </row>
        <row r="10861">
          <cell r="A10861" t="str">
            <v>M01604</v>
          </cell>
          <cell r="KA10861">
            <v>1</v>
          </cell>
          <cell r="KB10861">
            <v>1</v>
          </cell>
          <cell r="KC10861">
            <v>450</v>
          </cell>
        </row>
        <row r="10862">
          <cell r="A10862" t="str">
            <v>M02973</v>
          </cell>
          <cell r="KA10862">
            <v>1</v>
          </cell>
          <cell r="KB10862">
            <v>1</v>
          </cell>
          <cell r="KC10862">
            <v>450</v>
          </cell>
        </row>
        <row r="10863">
          <cell r="A10863" t="str">
            <v>M02974</v>
          </cell>
          <cell r="KA10863">
            <v>1</v>
          </cell>
          <cell r="KB10863">
            <v>1</v>
          </cell>
          <cell r="KC10863">
            <v>450</v>
          </cell>
        </row>
        <row r="10864">
          <cell r="A10864" t="str">
            <v>M02983</v>
          </cell>
          <cell r="KA10864">
            <v>24</v>
          </cell>
          <cell r="KB10864">
            <v>18</v>
          </cell>
          <cell r="KC10864">
            <v>24</v>
          </cell>
        </row>
        <row r="10865">
          <cell r="A10865" t="str">
            <v>M02991</v>
          </cell>
          <cell r="KA10865">
            <v>50</v>
          </cell>
          <cell r="KB10865">
            <v>40</v>
          </cell>
          <cell r="KC10865">
            <v>500</v>
          </cell>
        </row>
        <row r="10866">
          <cell r="A10866" t="str">
            <v>M02970</v>
          </cell>
          <cell r="KA10866">
            <v>200</v>
          </cell>
          <cell r="KB10866">
            <v>16</v>
          </cell>
          <cell r="KC10866">
            <v>20</v>
          </cell>
        </row>
        <row r="10867">
          <cell r="A10867" t="str">
            <v>M03031</v>
          </cell>
          <cell r="KA10867">
            <v>50</v>
          </cell>
          <cell r="KB10867">
            <v>18</v>
          </cell>
          <cell r="KC10867">
            <v>630</v>
          </cell>
        </row>
        <row r="10868">
          <cell r="A10868" t="str">
            <v>M03032</v>
          </cell>
          <cell r="KA10868">
            <v>50</v>
          </cell>
          <cell r="KB10868">
            <v>40</v>
          </cell>
          <cell r="KC10868">
            <v>500</v>
          </cell>
        </row>
        <row r="10869">
          <cell r="A10869" t="str">
            <v>M03033</v>
          </cell>
          <cell r="KA10869">
            <v>50</v>
          </cell>
          <cell r="KB10869">
            <v>40</v>
          </cell>
          <cell r="KC10869">
            <v>630</v>
          </cell>
        </row>
        <row r="10870">
          <cell r="A10870" t="str">
            <v>M03034</v>
          </cell>
          <cell r="KA10870">
            <v>50</v>
          </cell>
          <cell r="KB10870">
            <v>40</v>
          </cell>
          <cell r="KC10870">
            <v>500</v>
          </cell>
        </row>
        <row r="10871">
          <cell r="A10871" t="str">
            <v>M02892</v>
          </cell>
          <cell r="KA10871">
            <v>1</v>
          </cell>
          <cell r="KB10871">
            <v>1</v>
          </cell>
          <cell r="KC10871">
            <v>450</v>
          </cell>
        </row>
        <row r="10872">
          <cell r="A10872" t="str">
            <v>M02915</v>
          </cell>
          <cell r="KA10872">
            <v>200</v>
          </cell>
          <cell r="KB10872">
            <v>16</v>
          </cell>
          <cell r="KC10872">
            <v>380</v>
          </cell>
        </row>
        <row r="10873">
          <cell r="A10873" t="str">
            <v>M02930</v>
          </cell>
          <cell r="KA10873">
            <v>50</v>
          </cell>
          <cell r="KB10873">
            <v>40</v>
          </cell>
          <cell r="KC10873">
            <v>960</v>
          </cell>
        </row>
        <row r="10874">
          <cell r="A10874" t="str">
            <v>M02926</v>
          </cell>
          <cell r="KA10874">
            <v>50</v>
          </cell>
          <cell r="KB10874">
            <v>18</v>
          </cell>
          <cell r="KC10874">
            <v>320</v>
          </cell>
        </row>
        <row r="10875">
          <cell r="A10875" t="str">
            <v>M02913</v>
          </cell>
          <cell r="KA10875">
            <v>1</v>
          </cell>
          <cell r="KB10875">
            <v>1</v>
          </cell>
          <cell r="KC10875">
            <v>160</v>
          </cell>
        </row>
        <row r="10876">
          <cell r="A10876" t="str">
            <v>M02967</v>
          </cell>
          <cell r="KA10876">
            <v>200</v>
          </cell>
          <cell r="KB10876">
            <v>16</v>
          </cell>
          <cell r="KC10876">
            <v>16</v>
          </cell>
        </row>
        <row r="10877">
          <cell r="A10877" t="str">
            <v>M02968</v>
          </cell>
          <cell r="KA10877">
            <v>100</v>
          </cell>
          <cell r="KB10877">
            <v>30</v>
          </cell>
          <cell r="KC10877">
            <v>12</v>
          </cell>
        </row>
        <row r="10878">
          <cell r="A10878" t="str">
            <v>M02958</v>
          </cell>
          <cell r="KA10878">
            <v>1</v>
          </cell>
          <cell r="KB10878">
            <v>1</v>
          </cell>
          <cell r="KC10878">
            <v>450</v>
          </cell>
        </row>
        <row r="10879">
          <cell r="A10879" t="str">
            <v>M02932</v>
          </cell>
          <cell r="KA10879">
            <v>200</v>
          </cell>
          <cell r="KB10879">
            <v>16</v>
          </cell>
          <cell r="KC10879">
            <v>900</v>
          </cell>
        </row>
        <row r="10880">
          <cell r="A10880" t="str">
            <v>M02933</v>
          </cell>
          <cell r="KA10880">
            <v>200</v>
          </cell>
          <cell r="KB10880">
            <v>16</v>
          </cell>
          <cell r="KC10880">
            <v>650</v>
          </cell>
        </row>
        <row r="10881">
          <cell r="A10881" t="str">
            <v>M02934</v>
          </cell>
          <cell r="KA10881">
            <v>200</v>
          </cell>
          <cell r="KB10881">
            <v>16</v>
          </cell>
          <cell r="KC10881">
            <v>900</v>
          </cell>
        </row>
        <row r="10882">
          <cell r="A10882" t="str">
            <v>M02935</v>
          </cell>
          <cell r="KA10882">
            <v>50</v>
          </cell>
          <cell r="KB10882">
            <v>18</v>
          </cell>
          <cell r="KC10882">
            <v>960</v>
          </cell>
        </row>
        <row r="10883">
          <cell r="A10883" t="str">
            <v>M02936</v>
          </cell>
          <cell r="KA10883">
            <v>30</v>
          </cell>
          <cell r="KB10883">
            <v>60</v>
          </cell>
          <cell r="KC10883">
            <v>800</v>
          </cell>
        </row>
        <row r="10884">
          <cell r="A10884" t="str">
            <v>M02937</v>
          </cell>
          <cell r="KA10884">
            <v>200</v>
          </cell>
          <cell r="KB10884">
            <v>16</v>
          </cell>
          <cell r="KC10884">
            <v>900</v>
          </cell>
        </row>
        <row r="10885">
          <cell r="A10885" t="str">
            <v>M02938</v>
          </cell>
          <cell r="KA10885">
            <v>200</v>
          </cell>
          <cell r="KB10885">
            <v>16</v>
          </cell>
          <cell r="KC10885">
            <v>650</v>
          </cell>
        </row>
        <row r="10886">
          <cell r="A10886" t="str">
            <v>M02939</v>
          </cell>
          <cell r="KA10886">
            <v>100</v>
          </cell>
          <cell r="KB10886">
            <v>30</v>
          </cell>
          <cell r="KC10886">
            <v>900</v>
          </cell>
        </row>
        <row r="10887">
          <cell r="A10887" t="str">
            <v>M02942</v>
          </cell>
          <cell r="KA10887">
            <v>50</v>
          </cell>
          <cell r="KB10887">
            <v>18</v>
          </cell>
          <cell r="KC10887">
            <v>900</v>
          </cell>
        </row>
        <row r="10888">
          <cell r="A10888" t="str">
            <v>M02917</v>
          </cell>
          <cell r="KA10888">
            <v>50</v>
          </cell>
          <cell r="KB10888">
            <v>40</v>
          </cell>
          <cell r="KC10888">
            <v>24</v>
          </cell>
        </row>
        <row r="10889">
          <cell r="A10889" t="str">
            <v>M02718</v>
          </cell>
          <cell r="KA10889">
            <v>50</v>
          </cell>
          <cell r="KB10889">
            <v>40</v>
          </cell>
          <cell r="KC10889">
            <v>300</v>
          </cell>
        </row>
        <row r="10890">
          <cell r="A10890" t="str">
            <v>M02719</v>
          </cell>
          <cell r="KA10890">
            <v>50</v>
          </cell>
          <cell r="KB10890">
            <v>18</v>
          </cell>
          <cell r="KC10890">
            <v>300</v>
          </cell>
        </row>
        <row r="10891">
          <cell r="A10891" t="str">
            <v>M02720</v>
          </cell>
          <cell r="KA10891">
            <v>100</v>
          </cell>
          <cell r="KB10891">
            <v>40</v>
          </cell>
          <cell r="KC10891">
            <v>300</v>
          </cell>
        </row>
        <row r="10892">
          <cell r="A10892" t="str">
            <v>M02755</v>
          </cell>
          <cell r="KA10892">
            <v>200</v>
          </cell>
          <cell r="KB10892">
            <v>16</v>
          </cell>
          <cell r="KC10892">
            <v>450</v>
          </cell>
        </row>
        <row r="10893">
          <cell r="A10893" t="str">
            <v>M02762</v>
          </cell>
          <cell r="KA10893">
            <v>100</v>
          </cell>
          <cell r="KB10893">
            <v>30</v>
          </cell>
          <cell r="KC10893">
            <v>300</v>
          </cell>
        </row>
        <row r="10894">
          <cell r="A10894" t="str">
            <v>M02763</v>
          </cell>
          <cell r="KA10894">
            <v>100</v>
          </cell>
          <cell r="KB10894">
            <v>40</v>
          </cell>
          <cell r="KC10894">
            <v>300</v>
          </cell>
        </row>
        <row r="10895">
          <cell r="A10895" t="str">
            <v>M02764</v>
          </cell>
          <cell r="KA10895">
            <v>50</v>
          </cell>
          <cell r="KB10895">
            <v>18</v>
          </cell>
          <cell r="KC10895">
            <v>24</v>
          </cell>
        </row>
        <row r="10896">
          <cell r="A10896" t="str">
            <v>M02800</v>
          </cell>
          <cell r="KA10896">
            <v>50</v>
          </cell>
          <cell r="KB10896">
            <v>18</v>
          </cell>
          <cell r="KC10896">
            <v>500</v>
          </cell>
        </row>
        <row r="10897">
          <cell r="A10897" t="str">
            <v>M02803</v>
          </cell>
          <cell r="KA10897">
            <v>50</v>
          </cell>
          <cell r="KB10897">
            <v>40</v>
          </cell>
          <cell r="KC10897">
            <v>300</v>
          </cell>
        </row>
        <row r="10898">
          <cell r="A10898" t="str">
            <v>M02793</v>
          </cell>
          <cell r="KA10898">
            <v>50</v>
          </cell>
          <cell r="KB10898">
            <v>18</v>
          </cell>
          <cell r="KC10898">
            <v>500</v>
          </cell>
        </row>
        <row r="10899">
          <cell r="A10899" t="str">
            <v>M02794</v>
          </cell>
          <cell r="KA10899">
            <v>50</v>
          </cell>
          <cell r="KB10899">
            <v>40</v>
          </cell>
          <cell r="KC10899">
            <v>630</v>
          </cell>
        </row>
        <row r="10900">
          <cell r="A10900" t="str">
            <v>M02795</v>
          </cell>
          <cell r="KA10900">
            <v>100</v>
          </cell>
          <cell r="KB10900">
            <v>40</v>
          </cell>
          <cell r="KC10900">
            <v>630</v>
          </cell>
        </row>
        <row r="10901">
          <cell r="A10901" t="str">
            <v>M02796</v>
          </cell>
          <cell r="KA10901">
            <v>50</v>
          </cell>
          <cell r="KB10901">
            <v>18</v>
          </cell>
          <cell r="KC10901">
            <v>500</v>
          </cell>
        </row>
        <row r="10902">
          <cell r="A10902" t="str">
            <v>M02797</v>
          </cell>
          <cell r="KA10902">
            <v>100</v>
          </cell>
          <cell r="KB10902">
            <v>40</v>
          </cell>
          <cell r="KC10902">
            <v>630</v>
          </cell>
        </row>
        <row r="10903">
          <cell r="A10903" t="str">
            <v>M02798</v>
          </cell>
          <cell r="KA10903">
            <v>100</v>
          </cell>
          <cell r="KB10903">
            <v>40</v>
          </cell>
          <cell r="KC10903">
            <v>500</v>
          </cell>
        </row>
        <row r="10904">
          <cell r="A10904" t="str">
            <v>M02780</v>
          </cell>
          <cell r="KA10904">
            <v>50</v>
          </cell>
          <cell r="KB10904">
            <v>18</v>
          </cell>
          <cell r="KC10904">
            <v>300</v>
          </cell>
        </row>
        <row r="10905">
          <cell r="A10905" t="str">
            <v>M02819</v>
          </cell>
          <cell r="KA10905">
            <v>50</v>
          </cell>
          <cell r="KB10905">
            <v>18</v>
          </cell>
          <cell r="KC10905">
            <v>250</v>
          </cell>
        </row>
        <row r="10906">
          <cell r="A10906" t="str">
            <v>M02820</v>
          </cell>
          <cell r="KA10906">
            <v>100</v>
          </cell>
          <cell r="KB10906">
            <v>30</v>
          </cell>
          <cell r="KC10906">
            <v>250</v>
          </cell>
        </row>
        <row r="10907">
          <cell r="A10907" t="str">
            <v>M02821</v>
          </cell>
          <cell r="KA10907">
            <v>50</v>
          </cell>
          <cell r="KB10907">
            <v>18</v>
          </cell>
          <cell r="KC10907">
            <v>250</v>
          </cell>
        </row>
        <row r="10908">
          <cell r="A10908" t="str">
            <v>M02822</v>
          </cell>
          <cell r="KA10908">
            <v>50</v>
          </cell>
          <cell r="KB10908">
            <v>18</v>
          </cell>
          <cell r="KC10908">
            <v>250</v>
          </cell>
        </row>
        <row r="10909">
          <cell r="A10909" t="str">
            <v>M02823</v>
          </cell>
          <cell r="KA10909">
            <v>100</v>
          </cell>
          <cell r="KB10909">
            <v>40</v>
          </cell>
          <cell r="KC10909">
            <v>250</v>
          </cell>
        </row>
        <row r="10910">
          <cell r="A10910" t="str">
            <v>M02824</v>
          </cell>
          <cell r="KA10910">
            <v>100</v>
          </cell>
          <cell r="KB10910">
            <v>30</v>
          </cell>
          <cell r="KC10910">
            <v>250</v>
          </cell>
        </row>
        <row r="10911">
          <cell r="A10911" t="str">
            <v>M02825</v>
          </cell>
          <cell r="KA10911">
            <v>100</v>
          </cell>
          <cell r="KB10911">
            <v>30</v>
          </cell>
          <cell r="KC10911">
            <v>250</v>
          </cell>
        </row>
        <row r="10912">
          <cell r="A10912" t="str">
            <v>M02828</v>
          </cell>
          <cell r="KA10912">
            <v>50</v>
          </cell>
          <cell r="KB10912">
            <v>18</v>
          </cell>
          <cell r="KC10912">
            <v>320</v>
          </cell>
        </row>
        <row r="10913">
          <cell r="A10913" t="str">
            <v>M02890</v>
          </cell>
          <cell r="KA10913">
            <v>100</v>
          </cell>
          <cell r="KB10913">
            <v>40</v>
          </cell>
          <cell r="KC10913">
            <v>320</v>
          </cell>
        </row>
        <row r="10914">
          <cell r="A10914" t="str">
            <v>M02883</v>
          </cell>
          <cell r="KA10914">
            <v>50</v>
          </cell>
          <cell r="KB10914">
            <v>40</v>
          </cell>
          <cell r="KC10914">
            <v>24</v>
          </cell>
        </row>
        <row r="10915">
          <cell r="A10915" t="str">
            <v>M02884</v>
          </cell>
          <cell r="KA10915">
            <v>100</v>
          </cell>
          <cell r="KB10915">
            <v>30</v>
          </cell>
          <cell r="KC10915">
            <v>12</v>
          </cell>
        </row>
        <row r="10916">
          <cell r="A10916" t="str">
            <v>M02885</v>
          </cell>
          <cell r="KA10916">
            <v>100</v>
          </cell>
          <cell r="KB10916">
            <v>30</v>
          </cell>
          <cell r="KC10916">
            <v>12</v>
          </cell>
        </row>
        <row r="10917">
          <cell r="A10917" t="str">
            <v>M02886</v>
          </cell>
          <cell r="KA10917">
            <v>200</v>
          </cell>
          <cell r="KB10917">
            <v>16</v>
          </cell>
          <cell r="KC10917">
            <v>16</v>
          </cell>
        </row>
        <row r="10918">
          <cell r="A10918" t="str">
            <v>M02447</v>
          </cell>
          <cell r="KA10918">
            <v>200</v>
          </cell>
          <cell r="KB10918">
            <v>16</v>
          </cell>
          <cell r="KC10918">
            <v>600</v>
          </cell>
        </row>
        <row r="10919">
          <cell r="A10919" t="str">
            <v>M02458</v>
          </cell>
          <cell r="KA10919">
            <v>1</v>
          </cell>
          <cell r="KB10919">
            <v>1</v>
          </cell>
          <cell r="KC10919">
            <v>450</v>
          </cell>
        </row>
        <row r="10920">
          <cell r="A10920" t="str">
            <v>M02431</v>
          </cell>
          <cell r="KA10920">
            <v>100</v>
          </cell>
          <cell r="KB10920">
            <v>40</v>
          </cell>
          <cell r="KC10920">
            <v>600</v>
          </cell>
        </row>
        <row r="10921">
          <cell r="A10921" t="str">
            <v>M02432</v>
          </cell>
          <cell r="KA10921">
            <v>100</v>
          </cell>
          <cell r="KB10921">
            <v>40</v>
          </cell>
          <cell r="KC10921">
            <v>600</v>
          </cell>
        </row>
        <row r="10922">
          <cell r="A10922" t="str">
            <v>M02433</v>
          </cell>
          <cell r="KA10922">
            <v>200</v>
          </cell>
          <cell r="KB10922">
            <v>16</v>
          </cell>
          <cell r="KC10922">
            <v>600</v>
          </cell>
        </row>
        <row r="10923">
          <cell r="A10923" t="str">
            <v>M02434</v>
          </cell>
          <cell r="KA10923">
            <v>50</v>
          </cell>
          <cell r="KB10923">
            <v>40</v>
          </cell>
          <cell r="KC10923">
            <v>600</v>
          </cell>
        </row>
        <row r="10924">
          <cell r="A10924" t="str">
            <v>M02443</v>
          </cell>
          <cell r="KA10924">
            <v>1</v>
          </cell>
          <cell r="KB10924">
            <v>1</v>
          </cell>
          <cell r="KC10924">
            <v>450</v>
          </cell>
        </row>
        <row r="10925">
          <cell r="A10925" t="str">
            <v>M02437</v>
          </cell>
          <cell r="KA10925">
            <v>200</v>
          </cell>
          <cell r="KB10925">
            <v>16</v>
          </cell>
          <cell r="KC10925">
            <v>800</v>
          </cell>
        </row>
        <row r="10926">
          <cell r="A10926" t="str">
            <v>M02438</v>
          </cell>
          <cell r="KA10926">
            <v>200</v>
          </cell>
          <cell r="KB10926">
            <v>16</v>
          </cell>
          <cell r="KC10926">
            <v>800</v>
          </cell>
        </row>
        <row r="10927">
          <cell r="A10927" t="str">
            <v>M02439</v>
          </cell>
          <cell r="KA10927">
            <v>200</v>
          </cell>
          <cell r="KB10927">
            <v>16</v>
          </cell>
          <cell r="KC10927">
            <v>800</v>
          </cell>
        </row>
        <row r="10928">
          <cell r="A10928" t="str">
            <v>M02440</v>
          </cell>
          <cell r="KA10928">
            <v>50</v>
          </cell>
          <cell r="KB10928">
            <v>18</v>
          </cell>
          <cell r="KC10928">
            <v>800</v>
          </cell>
        </row>
        <row r="10929">
          <cell r="A10929" t="str">
            <v>M02441</v>
          </cell>
          <cell r="KA10929">
            <v>200</v>
          </cell>
          <cell r="KB10929">
            <v>16</v>
          </cell>
          <cell r="KC10929">
            <v>900</v>
          </cell>
        </row>
        <row r="10930">
          <cell r="A10930" t="str">
            <v>M02421</v>
          </cell>
          <cell r="KA10930">
            <v>100</v>
          </cell>
          <cell r="KB10930">
            <v>40</v>
          </cell>
          <cell r="KC10930">
            <v>500</v>
          </cell>
        </row>
        <row r="10931">
          <cell r="A10931" t="str">
            <v>M02422</v>
          </cell>
          <cell r="KA10931">
            <v>50</v>
          </cell>
          <cell r="KB10931">
            <v>40</v>
          </cell>
          <cell r="KC10931">
            <v>630</v>
          </cell>
        </row>
        <row r="10932">
          <cell r="A10932" t="str">
            <v>M02415</v>
          </cell>
          <cell r="KA10932">
            <v>50</v>
          </cell>
          <cell r="KB10932">
            <v>18</v>
          </cell>
          <cell r="KC10932">
            <v>650</v>
          </cell>
        </row>
        <row r="10933">
          <cell r="A10933" t="str">
            <v>M02406</v>
          </cell>
          <cell r="KA10933">
            <v>50</v>
          </cell>
          <cell r="KB10933">
            <v>18</v>
          </cell>
          <cell r="KC10933">
            <v>800</v>
          </cell>
        </row>
        <row r="10934">
          <cell r="A10934" t="str">
            <v>M02408</v>
          </cell>
          <cell r="KA10934">
            <v>200</v>
          </cell>
          <cell r="KB10934">
            <v>16</v>
          </cell>
          <cell r="KC10934">
            <v>960</v>
          </cell>
        </row>
        <row r="10935">
          <cell r="A10935" t="str">
            <v>M02409</v>
          </cell>
          <cell r="KA10935">
            <v>200</v>
          </cell>
          <cell r="KB10935">
            <v>16</v>
          </cell>
          <cell r="KC10935">
            <v>800</v>
          </cell>
        </row>
        <row r="10936">
          <cell r="A10936" t="str">
            <v>M02410</v>
          </cell>
          <cell r="KA10936">
            <v>200</v>
          </cell>
          <cell r="KB10936">
            <v>16</v>
          </cell>
          <cell r="KC10936">
            <v>930</v>
          </cell>
        </row>
        <row r="10937">
          <cell r="A10937" t="str">
            <v>M02411</v>
          </cell>
          <cell r="KA10937">
            <v>50</v>
          </cell>
          <cell r="KB10937">
            <v>18</v>
          </cell>
          <cell r="KC10937">
            <v>900</v>
          </cell>
        </row>
        <row r="10938">
          <cell r="A10938" t="str">
            <v>M02412</v>
          </cell>
          <cell r="KA10938">
            <v>100</v>
          </cell>
          <cell r="KB10938">
            <v>40</v>
          </cell>
          <cell r="KC10938">
            <v>650</v>
          </cell>
        </row>
        <row r="10939">
          <cell r="A10939" t="str">
            <v>M02413</v>
          </cell>
          <cell r="KA10939">
            <v>50</v>
          </cell>
          <cell r="KB10939">
            <v>40</v>
          </cell>
          <cell r="KC10939">
            <v>900</v>
          </cell>
        </row>
        <row r="10940">
          <cell r="A10940" t="str">
            <v>M02503</v>
          </cell>
          <cell r="KA10940">
            <v>100</v>
          </cell>
          <cell r="KB10940">
            <v>30</v>
          </cell>
          <cell r="KC10940">
            <v>250</v>
          </cell>
        </row>
        <row r="10941">
          <cell r="A10941" t="str">
            <v>M02504</v>
          </cell>
          <cell r="KA10941">
            <v>50</v>
          </cell>
          <cell r="KB10941">
            <v>40</v>
          </cell>
          <cell r="KC10941">
            <v>250</v>
          </cell>
        </row>
        <row r="10942">
          <cell r="A10942" t="str">
            <v>M02505</v>
          </cell>
          <cell r="KA10942">
            <v>200</v>
          </cell>
          <cell r="KB10942">
            <v>16</v>
          </cell>
          <cell r="KC10942">
            <v>250</v>
          </cell>
        </row>
        <row r="10943">
          <cell r="A10943" t="str">
            <v>M02506</v>
          </cell>
          <cell r="KA10943">
            <v>200</v>
          </cell>
          <cell r="KB10943">
            <v>16</v>
          </cell>
          <cell r="KC10943">
            <v>250</v>
          </cell>
        </row>
        <row r="10944">
          <cell r="A10944" t="str">
            <v>M02507</v>
          </cell>
          <cell r="KA10944">
            <v>200</v>
          </cell>
          <cell r="KB10944">
            <v>16</v>
          </cell>
          <cell r="KC10944">
            <v>250</v>
          </cell>
        </row>
        <row r="10945">
          <cell r="A10945" t="str">
            <v>M02508</v>
          </cell>
          <cell r="KA10945">
            <v>100</v>
          </cell>
          <cell r="KB10945">
            <v>30</v>
          </cell>
          <cell r="KC10945">
            <v>250</v>
          </cell>
        </row>
        <row r="10946">
          <cell r="A10946" t="str">
            <v>M02509</v>
          </cell>
          <cell r="KA10946">
            <v>50</v>
          </cell>
          <cell r="KB10946">
            <v>40</v>
          </cell>
          <cell r="KC10946">
            <v>250</v>
          </cell>
        </row>
        <row r="10947">
          <cell r="A10947" t="str">
            <v>M02512</v>
          </cell>
          <cell r="KA10947">
            <v>50</v>
          </cell>
          <cell r="KB10947">
            <v>18</v>
          </cell>
          <cell r="KC10947">
            <v>250</v>
          </cell>
        </row>
        <row r="10948">
          <cell r="A10948" t="str">
            <v>M02513</v>
          </cell>
          <cell r="KA10948">
            <v>100</v>
          </cell>
          <cell r="KB10948">
            <v>40</v>
          </cell>
          <cell r="KC10948">
            <v>250</v>
          </cell>
        </row>
        <row r="10949">
          <cell r="A10949" t="str">
            <v>M02514</v>
          </cell>
          <cell r="KA10949">
            <v>100</v>
          </cell>
          <cell r="KB10949">
            <v>40</v>
          </cell>
          <cell r="KC10949">
            <v>250</v>
          </cell>
        </row>
        <row r="10950">
          <cell r="A10950" t="str">
            <v>M02515</v>
          </cell>
          <cell r="KA10950">
            <v>200</v>
          </cell>
          <cell r="KB10950">
            <v>16</v>
          </cell>
          <cell r="KC10950">
            <v>250</v>
          </cell>
        </row>
        <row r="10951">
          <cell r="A10951" t="str">
            <v>M02516</v>
          </cell>
          <cell r="KA10951">
            <v>50</v>
          </cell>
          <cell r="KB10951">
            <v>18</v>
          </cell>
          <cell r="KC10951">
            <v>250</v>
          </cell>
        </row>
        <row r="10952">
          <cell r="A10952" t="str">
            <v>M02517</v>
          </cell>
          <cell r="KA10952">
            <v>200</v>
          </cell>
          <cell r="KB10952">
            <v>16</v>
          </cell>
          <cell r="KC10952">
            <v>250</v>
          </cell>
        </row>
        <row r="10953">
          <cell r="A10953" t="str">
            <v>M02518</v>
          </cell>
          <cell r="KA10953">
            <v>50</v>
          </cell>
          <cell r="KB10953">
            <v>18</v>
          </cell>
          <cell r="KC10953">
            <v>250</v>
          </cell>
        </row>
        <row r="10954">
          <cell r="A10954" t="str">
            <v>M02481</v>
          </cell>
          <cell r="KA10954">
            <v>100</v>
          </cell>
          <cell r="KB10954">
            <v>30</v>
          </cell>
          <cell r="KC10954">
            <v>500</v>
          </cell>
        </row>
        <row r="10955">
          <cell r="A10955" t="str">
            <v>M02479</v>
          </cell>
          <cell r="KA10955">
            <v>100</v>
          </cell>
          <cell r="KB10955">
            <v>40</v>
          </cell>
          <cell r="KC10955">
            <v>500</v>
          </cell>
        </row>
        <row r="10956">
          <cell r="A10956" t="str">
            <v>M02467</v>
          </cell>
          <cell r="KA10956">
            <v>50</v>
          </cell>
          <cell r="KB10956">
            <v>18</v>
          </cell>
          <cell r="KC10956">
            <v>500</v>
          </cell>
        </row>
        <row r="10957">
          <cell r="A10957" t="str">
            <v>M02679</v>
          </cell>
          <cell r="KA10957">
            <v>50</v>
          </cell>
          <cell r="KB10957">
            <v>18</v>
          </cell>
          <cell r="KC10957">
            <v>24</v>
          </cell>
        </row>
        <row r="10958">
          <cell r="A10958" t="str">
            <v>M02680</v>
          </cell>
          <cell r="KA10958">
            <v>100</v>
          </cell>
          <cell r="KB10958">
            <v>40</v>
          </cell>
          <cell r="KC10958">
            <v>28</v>
          </cell>
        </row>
        <row r="10959">
          <cell r="A10959" t="str">
            <v>M02681</v>
          </cell>
          <cell r="KA10959">
            <v>100</v>
          </cell>
          <cell r="KB10959">
            <v>40</v>
          </cell>
          <cell r="KC10959">
            <v>28</v>
          </cell>
        </row>
        <row r="10960">
          <cell r="A10960" t="str">
            <v>M02705</v>
          </cell>
          <cell r="KA10960">
            <v>100</v>
          </cell>
          <cell r="KB10960">
            <v>40</v>
          </cell>
          <cell r="KC10960">
            <v>28</v>
          </cell>
        </row>
        <row r="10961">
          <cell r="A10961" t="str">
            <v>M02706</v>
          </cell>
          <cell r="KA10961">
            <v>200</v>
          </cell>
          <cell r="KB10961">
            <v>16</v>
          </cell>
          <cell r="KC10961">
            <v>16</v>
          </cell>
        </row>
        <row r="10962">
          <cell r="A10962" t="str">
            <v>M02707</v>
          </cell>
          <cell r="KA10962">
            <v>50</v>
          </cell>
          <cell r="KB10962">
            <v>18</v>
          </cell>
          <cell r="KC10962">
            <v>24</v>
          </cell>
        </row>
        <row r="10963">
          <cell r="A10963" t="str">
            <v>M02708</v>
          </cell>
          <cell r="KA10963">
            <v>200</v>
          </cell>
          <cell r="KB10963">
            <v>16</v>
          </cell>
          <cell r="KC10963">
            <v>16</v>
          </cell>
        </row>
        <row r="10964">
          <cell r="A10964" t="str">
            <v>M02709</v>
          </cell>
          <cell r="KA10964">
            <v>50</v>
          </cell>
          <cell r="KB10964">
            <v>18</v>
          </cell>
          <cell r="KC10964">
            <v>24</v>
          </cell>
        </row>
        <row r="10965">
          <cell r="A10965" t="str">
            <v>M02710</v>
          </cell>
          <cell r="KA10965">
            <v>50</v>
          </cell>
          <cell r="KB10965">
            <v>40</v>
          </cell>
          <cell r="KC10965">
            <v>24</v>
          </cell>
        </row>
        <row r="10966">
          <cell r="A10966" t="str">
            <v>M02711</v>
          </cell>
          <cell r="KA10966">
            <v>200</v>
          </cell>
          <cell r="KB10966">
            <v>16</v>
          </cell>
          <cell r="KC10966">
            <v>16</v>
          </cell>
        </row>
        <row r="10967">
          <cell r="A10967" t="str">
            <v>M02712</v>
          </cell>
          <cell r="KA10967">
            <v>200</v>
          </cell>
          <cell r="KB10967">
            <v>16</v>
          </cell>
          <cell r="KC10967">
            <v>16</v>
          </cell>
        </row>
        <row r="10968">
          <cell r="A10968" t="str">
            <v>M02654</v>
          </cell>
          <cell r="KA10968">
            <v>100</v>
          </cell>
          <cell r="KB10968">
            <v>30</v>
          </cell>
          <cell r="KC10968">
            <v>320</v>
          </cell>
        </row>
        <row r="10969">
          <cell r="A10969" t="str">
            <v>M02655</v>
          </cell>
          <cell r="KA10969">
            <v>50</v>
          </cell>
          <cell r="KB10969">
            <v>18</v>
          </cell>
          <cell r="KC10969">
            <v>320</v>
          </cell>
        </row>
        <row r="10970">
          <cell r="A10970" t="str">
            <v>M02656</v>
          </cell>
          <cell r="KA10970">
            <v>200</v>
          </cell>
          <cell r="KB10970">
            <v>16</v>
          </cell>
          <cell r="KC10970">
            <v>320</v>
          </cell>
        </row>
        <row r="10971">
          <cell r="A10971" t="str">
            <v>M02624</v>
          </cell>
          <cell r="KA10971">
            <v>50</v>
          </cell>
          <cell r="KB10971">
            <v>40</v>
          </cell>
          <cell r="KC10971">
            <v>630</v>
          </cell>
        </row>
        <row r="10972">
          <cell r="A10972" t="str">
            <v>M02625</v>
          </cell>
          <cell r="KA10972">
            <v>100</v>
          </cell>
          <cell r="KB10972">
            <v>8</v>
          </cell>
          <cell r="KC10972">
            <v>500</v>
          </cell>
        </row>
        <row r="10973">
          <cell r="A10973" t="str">
            <v>M02626</v>
          </cell>
          <cell r="KA10973">
            <v>200</v>
          </cell>
          <cell r="KB10973">
            <v>16</v>
          </cell>
          <cell r="KC10973">
            <v>16</v>
          </cell>
        </row>
        <row r="10974">
          <cell r="A10974" t="str">
            <v>M02627</v>
          </cell>
          <cell r="KA10974">
            <v>50</v>
          </cell>
          <cell r="KB10974">
            <v>40</v>
          </cell>
          <cell r="KC10974">
            <v>630</v>
          </cell>
        </row>
        <row r="10975">
          <cell r="A10975" t="str">
            <v>M02628</v>
          </cell>
          <cell r="KA10975">
            <v>200</v>
          </cell>
          <cell r="KB10975">
            <v>16</v>
          </cell>
          <cell r="KC10975">
            <v>500</v>
          </cell>
        </row>
        <row r="10976">
          <cell r="A10976" t="str">
            <v>M02629</v>
          </cell>
          <cell r="KA10976">
            <v>80</v>
          </cell>
          <cell r="KB10976">
            <v>16</v>
          </cell>
          <cell r="KC10976">
            <v>450</v>
          </cell>
        </row>
        <row r="10977">
          <cell r="A10977" t="str">
            <v>M02630</v>
          </cell>
          <cell r="KA10977">
            <v>250</v>
          </cell>
          <cell r="KB10977">
            <v>12</v>
          </cell>
          <cell r="KC10977">
            <v>600</v>
          </cell>
        </row>
        <row r="10978">
          <cell r="A10978" t="str">
            <v>M02631</v>
          </cell>
          <cell r="KA10978">
            <v>200</v>
          </cell>
          <cell r="KB10978">
            <v>16</v>
          </cell>
          <cell r="KC10978">
            <v>630</v>
          </cell>
        </row>
        <row r="10979">
          <cell r="A10979" t="str">
            <v>M02632</v>
          </cell>
          <cell r="KA10979">
            <v>50</v>
          </cell>
          <cell r="KB10979">
            <v>40</v>
          </cell>
          <cell r="KC10979">
            <v>500</v>
          </cell>
        </row>
        <row r="10980">
          <cell r="A10980" t="str">
            <v>M02633</v>
          </cell>
          <cell r="KA10980">
            <v>100</v>
          </cell>
          <cell r="KB10980">
            <v>30</v>
          </cell>
          <cell r="KC10980">
            <v>650</v>
          </cell>
        </row>
        <row r="10981">
          <cell r="A10981" t="str">
            <v>M02634</v>
          </cell>
          <cell r="KA10981">
            <v>200</v>
          </cell>
          <cell r="KB10981">
            <v>16</v>
          </cell>
          <cell r="KC10981">
            <v>500</v>
          </cell>
        </row>
        <row r="10982">
          <cell r="A10982" t="str">
            <v>M02635</v>
          </cell>
          <cell r="KA10982">
            <v>30</v>
          </cell>
          <cell r="KB10982">
            <v>60</v>
          </cell>
          <cell r="KC10982">
            <v>630</v>
          </cell>
        </row>
        <row r="10983">
          <cell r="A10983" t="str">
            <v>M02636</v>
          </cell>
          <cell r="KA10983">
            <v>50</v>
          </cell>
          <cell r="KB10983">
            <v>18</v>
          </cell>
          <cell r="KC10983">
            <v>500</v>
          </cell>
        </row>
        <row r="10984">
          <cell r="A10984" t="str">
            <v>M02637</v>
          </cell>
          <cell r="KA10984">
            <v>200</v>
          </cell>
          <cell r="KB10984">
            <v>16</v>
          </cell>
          <cell r="KC10984">
            <v>460</v>
          </cell>
        </row>
        <row r="10985">
          <cell r="A10985" t="str">
            <v>M02638</v>
          </cell>
          <cell r="KA10985">
            <v>50</v>
          </cell>
          <cell r="KB10985">
            <v>18</v>
          </cell>
          <cell r="KC10985">
            <v>500</v>
          </cell>
        </row>
        <row r="10986">
          <cell r="A10986" t="str">
            <v>M02639</v>
          </cell>
          <cell r="KA10986">
            <v>50</v>
          </cell>
          <cell r="KB10986">
            <v>40</v>
          </cell>
          <cell r="KC10986">
            <v>630</v>
          </cell>
        </row>
        <row r="10987">
          <cell r="A10987" t="str">
            <v>M02640</v>
          </cell>
          <cell r="KA10987">
            <v>50</v>
          </cell>
          <cell r="KB10987">
            <v>18</v>
          </cell>
          <cell r="KC10987">
            <v>500</v>
          </cell>
        </row>
        <row r="10988">
          <cell r="A10988" t="str">
            <v>M02641</v>
          </cell>
          <cell r="KA10988">
            <v>100</v>
          </cell>
          <cell r="KB10988">
            <v>40</v>
          </cell>
          <cell r="KC10988">
            <v>650</v>
          </cell>
        </row>
        <row r="10989">
          <cell r="A10989" t="str">
            <v>M02603</v>
          </cell>
          <cell r="KA10989">
            <v>1</v>
          </cell>
          <cell r="KB10989">
            <v>1</v>
          </cell>
          <cell r="KC10989">
            <v>450</v>
          </cell>
        </row>
        <row r="10990">
          <cell r="A10990" t="str">
            <v>M02604</v>
          </cell>
          <cell r="KA10990">
            <v>1</v>
          </cell>
          <cell r="KB10990">
            <v>1</v>
          </cell>
          <cell r="KC10990">
            <v>450</v>
          </cell>
        </row>
        <row r="10991">
          <cell r="A10991" t="str">
            <v>M02605</v>
          </cell>
          <cell r="KA10991">
            <v>1</v>
          </cell>
          <cell r="KB10991">
            <v>1</v>
          </cell>
          <cell r="KC10991">
            <v>450</v>
          </cell>
        </row>
        <row r="10992">
          <cell r="A10992" t="str">
            <v>M02591</v>
          </cell>
          <cell r="KA10992">
            <v>100</v>
          </cell>
          <cell r="KB10992">
            <v>30</v>
          </cell>
          <cell r="KC10992">
            <v>320</v>
          </cell>
        </row>
        <row r="10993">
          <cell r="A10993" t="str">
            <v>M02592</v>
          </cell>
          <cell r="KA10993">
            <v>30</v>
          </cell>
          <cell r="KB10993">
            <v>60</v>
          </cell>
          <cell r="KC10993">
            <v>320</v>
          </cell>
        </row>
        <row r="10994">
          <cell r="A10994" t="str">
            <v>M02593</v>
          </cell>
          <cell r="KA10994">
            <v>200</v>
          </cell>
          <cell r="KB10994">
            <v>16</v>
          </cell>
          <cell r="KC10994">
            <v>320</v>
          </cell>
        </row>
        <row r="10995">
          <cell r="A10995" t="str">
            <v>M02594</v>
          </cell>
          <cell r="KA10995">
            <v>200</v>
          </cell>
          <cell r="KB10995">
            <v>16</v>
          </cell>
          <cell r="KC10995">
            <v>320</v>
          </cell>
        </row>
        <row r="10996">
          <cell r="A10996" t="str">
            <v>M02595</v>
          </cell>
          <cell r="KA10996">
            <v>200</v>
          </cell>
          <cell r="KB10996">
            <v>16</v>
          </cell>
          <cell r="KC10996">
            <v>320</v>
          </cell>
        </row>
        <row r="10997">
          <cell r="A10997" t="str">
            <v>M02596</v>
          </cell>
          <cell r="KA10997">
            <v>200</v>
          </cell>
          <cell r="KB10997">
            <v>16</v>
          </cell>
          <cell r="KC10997">
            <v>320</v>
          </cell>
        </row>
        <row r="10998">
          <cell r="A10998" t="str">
            <v>M02597</v>
          </cell>
          <cell r="KA10998">
            <v>50</v>
          </cell>
          <cell r="KB10998">
            <v>18</v>
          </cell>
          <cell r="KC10998">
            <v>320</v>
          </cell>
        </row>
        <row r="10999">
          <cell r="A10999" t="str">
            <v>M03527</v>
          </cell>
          <cell r="KA10999">
            <v>50</v>
          </cell>
          <cell r="KB10999">
            <v>18</v>
          </cell>
          <cell r="KC10999">
            <v>650</v>
          </cell>
        </row>
        <row r="11000">
          <cell r="A11000" t="str">
            <v>M03519</v>
          </cell>
          <cell r="KA11000">
            <v>200</v>
          </cell>
          <cell r="KB11000">
            <v>16</v>
          </cell>
          <cell r="KC11000">
            <v>250</v>
          </cell>
        </row>
        <row r="11001">
          <cell r="A11001" t="str">
            <v>M03521</v>
          </cell>
          <cell r="KA11001">
            <v>50</v>
          </cell>
          <cell r="KB11001">
            <v>18</v>
          </cell>
          <cell r="KC11001">
            <v>900</v>
          </cell>
        </row>
        <row r="11002">
          <cell r="A11002" t="str">
            <v>M03498</v>
          </cell>
          <cell r="KA11002">
            <v>50</v>
          </cell>
          <cell r="KB11002">
            <v>18</v>
          </cell>
          <cell r="KC11002">
            <v>800</v>
          </cell>
        </row>
        <row r="11003">
          <cell r="A11003" t="str">
            <v>M03500</v>
          </cell>
          <cell r="KA11003">
            <v>200</v>
          </cell>
          <cell r="KB11003">
            <v>16</v>
          </cell>
          <cell r="KC11003">
            <v>960</v>
          </cell>
        </row>
        <row r="11004">
          <cell r="A11004" t="str">
            <v>M03501</v>
          </cell>
          <cell r="KA11004">
            <v>1</v>
          </cell>
          <cell r="KB11004">
            <v>1</v>
          </cell>
          <cell r="KC11004">
            <v>450</v>
          </cell>
        </row>
        <row r="11005">
          <cell r="A11005" t="str">
            <v>M03493</v>
          </cell>
          <cell r="KA11005">
            <v>200</v>
          </cell>
          <cell r="KB11005">
            <v>16</v>
          </cell>
          <cell r="KC11005">
            <v>960</v>
          </cell>
        </row>
        <row r="11006">
          <cell r="A11006" t="str">
            <v>M03494</v>
          </cell>
          <cell r="KA11006">
            <v>50</v>
          </cell>
          <cell r="KB11006">
            <v>18</v>
          </cell>
          <cell r="KC11006">
            <v>650</v>
          </cell>
        </row>
        <row r="11007">
          <cell r="A11007" t="str">
            <v>M03495</v>
          </cell>
          <cell r="KA11007">
            <v>100</v>
          </cell>
          <cell r="KB11007">
            <v>30</v>
          </cell>
          <cell r="KC11007">
            <v>650</v>
          </cell>
        </row>
        <row r="11008">
          <cell r="A11008" t="str">
            <v>M03513</v>
          </cell>
          <cell r="KA11008">
            <v>200</v>
          </cell>
          <cell r="KB11008">
            <v>16</v>
          </cell>
          <cell r="KC11008">
            <v>900</v>
          </cell>
        </row>
        <row r="11009">
          <cell r="A11009" t="str">
            <v>M03514</v>
          </cell>
          <cell r="KA11009">
            <v>50</v>
          </cell>
          <cell r="KB11009">
            <v>40</v>
          </cell>
          <cell r="KC11009">
            <v>800</v>
          </cell>
        </row>
        <row r="11010">
          <cell r="A11010" t="str">
            <v>M03515</v>
          </cell>
          <cell r="KA11010">
            <v>50</v>
          </cell>
          <cell r="KB11010">
            <v>40</v>
          </cell>
          <cell r="KC11010">
            <v>960</v>
          </cell>
        </row>
        <row r="11011">
          <cell r="A11011" t="str">
            <v>M03516</v>
          </cell>
          <cell r="KA11011">
            <v>50</v>
          </cell>
          <cell r="KB11011">
            <v>40</v>
          </cell>
          <cell r="KC11011">
            <v>650</v>
          </cell>
        </row>
        <row r="11012">
          <cell r="A11012" t="str">
            <v>M03517</v>
          </cell>
          <cell r="KA11012">
            <v>50</v>
          </cell>
          <cell r="KB11012">
            <v>40</v>
          </cell>
          <cell r="KC11012">
            <v>600</v>
          </cell>
        </row>
        <row r="11013">
          <cell r="A11013" t="str">
            <v>M03467</v>
          </cell>
          <cell r="KA11013">
            <v>50</v>
          </cell>
          <cell r="KB11013">
            <v>18</v>
          </cell>
          <cell r="KC11013">
            <v>800</v>
          </cell>
        </row>
        <row r="11014">
          <cell r="A11014" t="str">
            <v>M03460</v>
          </cell>
          <cell r="KA11014">
            <v>200</v>
          </cell>
          <cell r="KB11014">
            <v>16</v>
          </cell>
          <cell r="KC11014">
            <v>930</v>
          </cell>
        </row>
        <row r="11015">
          <cell r="A11015" t="str">
            <v>M03449</v>
          </cell>
          <cell r="KA11015">
            <v>200</v>
          </cell>
          <cell r="KB11015">
            <v>16</v>
          </cell>
          <cell r="KC11015">
            <v>900</v>
          </cell>
        </row>
        <row r="11016">
          <cell r="A11016" t="str">
            <v>M03481</v>
          </cell>
          <cell r="KA11016">
            <v>1</v>
          </cell>
          <cell r="KB11016">
            <v>1</v>
          </cell>
          <cell r="KC11016">
            <v>450</v>
          </cell>
        </row>
        <row r="11017">
          <cell r="A11017" t="str">
            <v>M03484</v>
          </cell>
          <cell r="KA11017">
            <v>50</v>
          </cell>
          <cell r="KB11017">
            <v>18</v>
          </cell>
          <cell r="KC11017">
            <v>600</v>
          </cell>
        </row>
        <row r="11018">
          <cell r="A11018" t="str">
            <v>M03485</v>
          </cell>
          <cell r="KA11018">
            <v>100</v>
          </cell>
          <cell r="KB11018">
            <v>30</v>
          </cell>
          <cell r="KC11018">
            <v>650</v>
          </cell>
        </row>
        <row r="11019">
          <cell r="A11019" t="str">
            <v>M03486</v>
          </cell>
          <cell r="KA11019">
            <v>100</v>
          </cell>
          <cell r="KB11019">
            <v>30</v>
          </cell>
          <cell r="KC11019">
            <v>960</v>
          </cell>
        </row>
        <row r="11020">
          <cell r="A11020" t="str">
            <v>M03487</v>
          </cell>
          <cell r="KA11020">
            <v>50</v>
          </cell>
          <cell r="KB11020">
            <v>18</v>
          </cell>
          <cell r="KC11020">
            <v>960</v>
          </cell>
        </row>
        <row r="11021">
          <cell r="A11021" t="str">
            <v>M03478</v>
          </cell>
          <cell r="KA11021">
            <v>50</v>
          </cell>
          <cell r="KB11021">
            <v>40</v>
          </cell>
          <cell r="KC11021">
            <v>650</v>
          </cell>
        </row>
        <row r="11022">
          <cell r="A11022" t="str">
            <v>M03427</v>
          </cell>
          <cell r="KA11022">
            <v>50</v>
          </cell>
          <cell r="KB11022">
            <v>60</v>
          </cell>
          <cell r="KC11022">
            <v>930</v>
          </cell>
        </row>
        <row r="11023">
          <cell r="A11023" t="str">
            <v>M03429</v>
          </cell>
          <cell r="KA11023">
            <v>50</v>
          </cell>
          <cell r="KB11023">
            <v>18</v>
          </cell>
          <cell r="KC11023">
            <v>250</v>
          </cell>
        </row>
        <row r="11024">
          <cell r="A11024" t="str">
            <v>M03424</v>
          </cell>
          <cell r="KA11024">
            <v>100</v>
          </cell>
          <cell r="KB11024">
            <v>8</v>
          </cell>
          <cell r="KC11024">
            <v>800</v>
          </cell>
        </row>
        <row r="11025">
          <cell r="A11025" t="str">
            <v>M03417</v>
          </cell>
          <cell r="KA11025">
            <v>50</v>
          </cell>
          <cell r="KB11025">
            <v>18</v>
          </cell>
          <cell r="KC11025">
            <v>960</v>
          </cell>
        </row>
        <row r="11026">
          <cell r="A11026" t="str">
            <v>M03418</v>
          </cell>
          <cell r="KA11026">
            <v>200</v>
          </cell>
          <cell r="KB11026">
            <v>16</v>
          </cell>
          <cell r="KC11026">
            <v>900</v>
          </cell>
        </row>
        <row r="11027">
          <cell r="A11027" t="str">
            <v>M03415</v>
          </cell>
          <cell r="KA11027">
            <v>100</v>
          </cell>
          <cell r="KB11027">
            <v>30</v>
          </cell>
          <cell r="KC11027">
            <v>900</v>
          </cell>
        </row>
        <row r="11028">
          <cell r="A11028" t="str">
            <v>M03412</v>
          </cell>
          <cell r="KA11028">
            <v>50</v>
          </cell>
          <cell r="KB11028">
            <v>40</v>
          </cell>
          <cell r="KC11028">
            <v>900</v>
          </cell>
        </row>
        <row r="11029">
          <cell r="A11029" t="str">
            <v>M03413</v>
          </cell>
          <cell r="KA11029">
            <v>50</v>
          </cell>
          <cell r="KB11029">
            <v>18</v>
          </cell>
          <cell r="KC11029">
            <v>900</v>
          </cell>
        </row>
        <row r="11030">
          <cell r="A11030" t="str">
            <v>M03445</v>
          </cell>
          <cell r="KA11030">
            <v>50</v>
          </cell>
          <cell r="KB11030">
            <v>60</v>
          </cell>
          <cell r="KC11030">
            <v>900</v>
          </cell>
        </row>
        <row r="11031">
          <cell r="A11031" t="str">
            <v>M03439</v>
          </cell>
          <cell r="KA11031">
            <v>50</v>
          </cell>
          <cell r="KB11031">
            <v>40</v>
          </cell>
          <cell r="KC11031">
            <v>650</v>
          </cell>
        </row>
        <row r="11032">
          <cell r="A11032" t="str">
            <v>M03440</v>
          </cell>
          <cell r="KA11032">
            <v>200</v>
          </cell>
          <cell r="KB11032">
            <v>16</v>
          </cell>
          <cell r="KC11032">
            <v>900</v>
          </cell>
        </row>
        <row r="11033">
          <cell r="A11033" t="str">
            <v>M03443</v>
          </cell>
          <cell r="KA11033">
            <v>50</v>
          </cell>
          <cell r="KB11033">
            <v>40</v>
          </cell>
          <cell r="KC11033">
            <v>900</v>
          </cell>
        </row>
        <row r="11034">
          <cell r="A11034" t="str">
            <v>M03437</v>
          </cell>
          <cell r="KA11034">
            <v>200</v>
          </cell>
          <cell r="KB11034">
            <v>16</v>
          </cell>
          <cell r="KC11034">
            <v>900</v>
          </cell>
        </row>
        <row r="11035">
          <cell r="A11035" t="str">
            <v>M03404</v>
          </cell>
          <cell r="KA11035">
            <v>100</v>
          </cell>
          <cell r="KB11035">
            <v>30</v>
          </cell>
          <cell r="KC11035">
            <v>900</v>
          </cell>
        </row>
        <row r="11036">
          <cell r="A11036" t="str">
            <v>M03405</v>
          </cell>
          <cell r="KA11036">
            <v>50</v>
          </cell>
          <cell r="KB11036">
            <v>40</v>
          </cell>
          <cell r="KC11036">
            <v>900</v>
          </cell>
        </row>
        <row r="11037">
          <cell r="A11037" t="str">
            <v>M03406</v>
          </cell>
          <cell r="KA11037">
            <v>100</v>
          </cell>
          <cell r="KB11037">
            <v>30</v>
          </cell>
          <cell r="KC11037">
            <v>960</v>
          </cell>
        </row>
        <row r="11038">
          <cell r="A11038" t="str">
            <v>M03407</v>
          </cell>
          <cell r="KA11038">
            <v>50</v>
          </cell>
          <cell r="KB11038">
            <v>40</v>
          </cell>
          <cell r="KC11038">
            <v>800</v>
          </cell>
        </row>
        <row r="11039">
          <cell r="A11039" t="str">
            <v>M03408</v>
          </cell>
          <cell r="KA11039">
            <v>50</v>
          </cell>
          <cell r="KB11039">
            <v>18</v>
          </cell>
          <cell r="KC11039">
            <v>960</v>
          </cell>
        </row>
        <row r="11040">
          <cell r="A11040" t="str">
            <v>M03402</v>
          </cell>
          <cell r="KA11040">
            <v>50</v>
          </cell>
          <cell r="KB11040">
            <v>18</v>
          </cell>
          <cell r="KC11040">
            <v>900</v>
          </cell>
        </row>
        <row r="11041">
          <cell r="A11041" t="str">
            <v>M03392</v>
          </cell>
          <cell r="KA11041">
            <v>200</v>
          </cell>
          <cell r="KB11041">
            <v>16</v>
          </cell>
          <cell r="KC11041">
            <v>960</v>
          </cell>
        </row>
        <row r="11042">
          <cell r="A11042" t="str">
            <v>M03395</v>
          </cell>
          <cell r="KA11042">
            <v>100</v>
          </cell>
          <cell r="KB11042">
            <v>40</v>
          </cell>
          <cell r="KC11042">
            <v>900</v>
          </cell>
        </row>
        <row r="11043">
          <cell r="A11043" t="str">
            <v>M03389</v>
          </cell>
          <cell r="KA11043">
            <v>50</v>
          </cell>
          <cell r="KB11043">
            <v>40</v>
          </cell>
          <cell r="KC11043">
            <v>900</v>
          </cell>
        </row>
        <row r="11044">
          <cell r="A11044" t="str">
            <v>M03384</v>
          </cell>
          <cell r="KA11044">
            <v>200</v>
          </cell>
          <cell r="KB11044">
            <v>16</v>
          </cell>
          <cell r="KC11044">
            <v>960</v>
          </cell>
        </row>
        <row r="11045">
          <cell r="A11045" t="str">
            <v>M03385</v>
          </cell>
          <cell r="KA11045">
            <v>200</v>
          </cell>
          <cell r="KB11045">
            <v>16</v>
          </cell>
          <cell r="KC11045">
            <v>900</v>
          </cell>
        </row>
        <row r="11046">
          <cell r="A11046" t="str">
            <v>M03375</v>
          </cell>
          <cell r="KA11046">
            <v>200</v>
          </cell>
          <cell r="KB11046">
            <v>16</v>
          </cell>
          <cell r="KC11046">
            <v>930</v>
          </cell>
        </row>
        <row r="11047">
          <cell r="A11047" t="str">
            <v>M03376</v>
          </cell>
          <cell r="KA11047">
            <v>50</v>
          </cell>
          <cell r="KB11047">
            <v>60</v>
          </cell>
          <cell r="KC11047">
            <v>900</v>
          </cell>
        </row>
        <row r="11048">
          <cell r="A11048" t="str">
            <v>M03377</v>
          </cell>
          <cell r="KA11048">
            <v>200</v>
          </cell>
          <cell r="KB11048">
            <v>16</v>
          </cell>
          <cell r="KC11048">
            <v>900</v>
          </cell>
        </row>
        <row r="11049">
          <cell r="A11049" t="str">
            <v>M03378</v>
          </cell>
          <cell r="KA11049">
            <v>50</v>
          </cell>
          <cell r="KB11049">
            <v>60</v>
          </cell>
          <cell r="KC11049">
            <v>900</v>
          </cell>
        </row>
        <row r="11050">
          <cell r="A11050" t="str">
            <v>M03379</v>
          </cell>
          <cell r="KA11050">
            <v>200</v>
          </cell>
          <cell r="KB11050">
            <v>16</v>
          </cell>
          <cell r="KC11050">
            <v>900</v>
          </cell>
        </row>
        <row r="11051">
          <cell r="A11051" t="str">
            <v>M03380</v>
          </cell>
          <cell r="KA11051">
            <v>50</v>
          </cell>
          <cell r="KB11051">
            <v>32</v>
          </cell>
          <cell r="KC11051">
            <v>16</v>
          </cell>
        </row>
        <row r="11052">
          <cell r="A11052" t="str">
            <v>M03381</v>
          </cell>
          <cell r="KA11052">
            <v>50</v>
          </cell>
          <cell r="KB11052">
            <v>40</v>
          </cell>
          <cell r="KC11052">
            <v>28</v>
          </cell>
        </row>
        <row r="11053">
          <cell r="A11053" t="str">
            <v>M03581</v>
          </cell>
          <cell r="KA11053">
            <v>200</v>
          </cell>
          <cell r="KB11053">
            <v>16</v>
          </cell>
          <cell r="KC11053">
            <v>250</v>
          </cell>
        </row>
        <row r="11054">
          <cell r="A11054" t="str">
            <v>M03576</v>
          </cell>
          <cell r="KA11054">
            <v>100</v>
          </cell>
          <cell r="KB11054">
            <v>40</v>
          </cell>
          <cell r="KC11054">
            <v>250</v>
          </cell>
        </row>
        <row r="11055">
          <cell r="A11055" t="str">
            <v>M03537</v>
          </cell>
          <cell r="KA11055">
            <v>200</v>
          </cell>
          <cell r="KB11055">
            <v>16</v>
          </cell>
          <cell r="KC11055">
            <v>900</v>
          </cell>
        </row>
        <row r="11056">
          <cell r="A11056" t="str">
            <v>M03531</v>
          </cell>
          <cell r="KA11056">
            <v>200</v>
          </cell>
          <cell r="KB11056">
            <v>16</v>
          </cell>
          <cell r="KC11056">
            <v>960</v>
          </cell>
        </row>
        <row r="11057">
          <cell r="A11057" t="str">
            <v>M03529</v>
          </cell>
          <cell r="KA11057">
            <v>200</v>
          </cell>
          <cell r="KB11057">
            <v>16</v>
          </cell>
          <cell r="KC11057">
            <v>900</v>
          </cell>
        </row>
        <row r="11058">
          <cell r="A11058" t="str">
            <v>M03553</v>
          </cell>
          <cell r="KA11058">
            <v>100</v>
          </cell>
          <cell r="KB11058">
            <v>40</v>
          </cell>
          <cell r="KC11058">
            <v>250</v>
          </cell>
        </row>
        <row r="11059">
          <cell r="A11059" t="str">
            <v>M03554</v>
          </cell>
          <cell r="KA11059">
            <v>200</v>
          </cell>
          <cell r="KB11059">
            <v>15</v>
          </cell>
          <cell r="KC11059">
            <v>250</v>
          </cell>
        </row>
        <row r="11060">
          <cell r="A11060" t="str">
            <v>M03556</v>
          </cell>
          <cell r="KA11060">
            <v>100</v>
          </cell>
          <cell r="KB11060">
            <v>40</v>
          </cell>
          <cell r="KC11060">
            <v>500</v>
          </cell>
        </row>
        <row r="11061">
          <cell r="A11061" t="str">
            <v>M03559</v>
          </cell>
          <cell r="KA11061">
            <v>1</v>
          </cell>
          <cell r="KB11061">
            <v>1</v>
          </cell>
          <cell r="KC11061">
            <v>450</v>
          </cell>
        </row>
        <row r="11062">
          <cell r="A11062" t="str">
            <v>M03634</v>
          </cell>
          <cell r="KA11062">
            <v>100</v>
          </cell>
          <cell r="KB11062">
            <v>40</v>
          </cell>
          <cell r="KC11062">
            <v>24</v>
          </cell>
        </row>
        <row r="11063">
          <cell r="A11063" t="str">
            <v>M03604</v>
          </cell>
          <cell r="KA11063">
            <v>100</v>
          </cell>
          <cell r="KB11063">
            <v>40</v>
          </cell>
          <cell r="KC11063">
            <v>28</v>
          </cell>
        </row>
        <row r="11064">
          <cell r="A11064" t="str">
            <v>M03609</v>
          </cell>
          <cell r="KA11064">
            <v>1</v>
          </cell>
          <cell r="KB11064">
            <v>1</v>
          </cell>
          <cell r="KC11064">
            <v>450</v>
          </cell>
        </row>
        <row r="11065">
          <cell r="A11065" t="str">
            <v>M03610</v>
          </cell>
          <cell r="KA11065">
            <v>50</v>
          </cell>
          <cell r="KB11065">
            <v>40</v>
          </cell>
          <cell r="KC11065">
            <v>900</v>
          </cell>
        </row>
        <row r="11066">
          <cell r="A11066" t="str">
            <v>M03611</v>
          </cell>
          <cell r="KA11066">
            <v>200</v>
          </cell>
          <cell r="KB11066">
            <v>16</v>
          </cell>
          <cell r="KC11066">
            <v>900</v>
          </cell>
        </row>
        <row r="11067">
          <cell r="A11067" t="str">
            <v>M04013</v>
          </cell>
          <cell r="KA11067">
            <v>30</v>
          </cell>
          <cell r="KB11067">
            <v>60</v>
          </cell>
          <cell r="KC11067">
            <v>250</v>
          </cell>
        </row>
        <row r="11068">
          <cell r="A11068" t="str">
            <v>M04016</v>
          </cell>
          <cell r="KA11068">
            <v>50</v>
          </cell>
          <cell r="KB11068">
            <v>40</v>
          </cell>
          <cell r="KC11068">
            <v>960</v>
          </cell>
        </row>
        <row r="11069">
          <cell r="A11069" t="str">
            <v>M04003</v>
          </cell>
          <cell r="KA11069">
            <v>50</v>
          </cell>
          <cell r="KB11069">
            <v>40</v>
          </cell>
          <cell r="KC11069">
            <v>250</v>
          </cell>
        </row>
        <row r="11070">
          <cell r="A11070" t="str">
            <v>M04004</v>
          </cell>
          <cell r="KA11070">
            <v>100</v>
          </cell>
          <cell r="KB11070">
            <v>40</v>
          </cell>
          <cell r="KC11070">
            <v>250</v>
          </cell>
        </row>
        <row r="11071">
          <cell r="A11071" t="str">
            <v>M04005</v>
          </cell>
          <cell r="KA11071">
            <v>100</v>
          </cell>
          <cell r="KB11071">
            <v>40</v>
          </cell>
          <cell r="KC11071">
            <v>250</v>
          </cell>
        </row>
        <row r="11072">
          <cell r="A11072" t="str">
            <v>M03009</v>
          </cell>
          <cell r="KA11072">
            <v>50</v>
          </cell>
          <cell r="KB11072">
            <v>60</v>
          </cell>
          <cell r="KC11072">
            <v>250</v>
          </cell>
        </row>
        <row r="11073">
          <cell r="A11073" t="str">
            <v>M03091</v>
          </cell>
          <cell r="KA11073">
            <v>50</v>
          </cell>
          <cell r="KB11073">
            <v>18</v>
          </cell>
          <cell r="KC11073">
            <v>630</v>
          </cell>
        </row>
        <row r="11074">
          <cell r="A11074" t="str">
            <v>M03092</v>
          </cell>
          <cell r="KA11074">
            <v>50</v>
          </cell>
          <cell r="KB11074">
            <v>40</v>
          </cell>
          <cell r="KC11074">
            <v>630</v>
          </cell>
        </row>
        <row r="11075">
          <cell r="A11075" t="str">
            <v>M03093</v>
          </cell>
          <cell r="KA11075">
            <v>50</v>
          </cell>
          <cell r="KB11075">
            <v>18</v>
          </cell>
          <cell r="KC11075">
            <v>630</v>
          </cell>
        </row>
        <row r="11076">
          <cell r="A11076" t="str">
            <v>M03005</v>
          </cell>
          <cell r="KA11076">
            <v>50</v>
          </cell>
          <cell r="KB11076">
            <v>18</v>
          </cell>
          <cell r="KC11076">
            <v>250</v>
          </cell>
        </row>
        <row r="11077">
          <cell r="A11077" t="str">
            <v>M03006</v>
          </cell>
          <cell r="KA11077">
            <v>100</v>
          </cell>
          <cell r="KB11077">
            <v>40</v>
          </cell>
          <cell r="KC11077">
            <v>250</v>
          </cell>
        </row>
        <row r="11078">
          <cell r="A11078" t="str">
            <v>M03007</v>
          </cell>
          <cell r="KA11078">
            <v>200</v>
          </cell>
          <cell r="KB11078">
            <v>16</v>
          </cell>
          <cell r="KC11078">
            <v>250</v>
          </cell>
        </row>
        <row r="11079">
          <cell r="A11079" t="str">
            <v>M03013</v>
          </cell>
          <cell r="KA11079">
            <v>200</v>
          </cell>
          <cell r="KB11079">
            <v>16</v>
          </cell>
          <cell r="KC11079">
            <v>960</v>
          </cell>
        </row>
        <row r="11080">
          <cell r="A11080" t="str">
            <v>M03014</v>
          </cell>
          <cell r="KA11080">
            <v>200</v>
          </cell>
          <cell r="KB11080">
            <v>16</v>
          </cell>
          <cell r="KC11080">
            <v>650</v>
          </cell>
        </row>
        <row r="11081">
          <cell r="A11081" t="str">
            <v>M03039</v>
          </cell>
          <cell r="KA11081">
            <v>200</v>
          </cell>
          <cell r="KB11081">
            <v>16</v>
          </cell>
          <cell r="KC11081">
            <v>650</v>
          </cell>
        </row>
        <row r="11082">
          <cell r="A11082" t="str">
            <v>M03087</v>
          </cell>
          <cell r="KA11082">
            <v>100</v>
          </cell>
          <cell r="KB11082">
            <v>40</v>
          </cell>
          <cell r="KC11082">
            <v>630</v>
          </cell>
        </row>
        <row r="11083">
          <cell r="A11083" t="str">
            <v>M03079</v>
          </cell>
          <cell r="KA11083">
            <v>50</v>
          </cell>
          <cell r="KB11083">
            <v>60</v>
          </cell>
          <cell r="KC11083">
            <v>250</v>
          </cell>
        </row>
        <row r="11084">
          <cell r="A11084" t="str">
            <v>M03181</v>
          </cell>
          <cell r="KA11084">
            <v>200</v>
          </cell>
          <cell r="KB11084">
            <v>16</v>
          </cell>
          <cell r="KC11084">
            <v>16</v>
          </cell>
        </row>
        <row r="11085">
          <cell r="A11085" t="str">
            <v>M03194</v>
          </cell>
          <cell r="KA11085">
            <v>100</v>
          </cell>
          <cell r="KB11085">
            <v>40</v>
          </cell>
          <cell r="KC11085">
            <v>630</v>
          </cell>
        </row>
        <row r="11086">
          <cell r="A11086" t="str">
            <v>M03341</v>
          </cell>
          <cell r="KA11086">
            <v>200</v>
          </cell>
          <cell r="KB11086">
            <v>16</v>
          </cell>
          <cell r="KC11086">
            <v>930</v>
          </cell>
        </row>
        <row r="11087">
          <cell r="A11087" t="str">
            <v>M03342</v>
          </cell>
          <cell r="KA11087">
            <v>200</v>
          </cell>
          <cell r="KB11087">
            <v>16</v>
          </cell>
          <cell r="KC11087">
            <v>930</v>
          </cell>
        </row>
        <row r="11088">
          <cell r="A11088" t="str">
            <v>M03343</v>
          </cell>
          <cell r="KA11088">
            <v>50</v>
          </cell>
          <cell r="KB11088">
            <v>18</v>
          </cell>
          <cell r="KC11088">
            <v>930</v>
          </cell>
        </row>
        <row r="11089">
          <cell r="A11089" t="str">
            <v>M03344</v>
          </cell>
          <cell r="KA11089">
            <v>200</v>
          </cell>
          <cell r="KB11089">
            <v>16</v>
          </cell>
          <cell r="KC11089">
            <v>900</v>
          </cell>
        </row>
        <row r="11090">
          <cell r="A11090" t="str">
            <v>M03345</v>
          </cell>
          <cell r="KA11090">
            <v>30</v>
          </cell>
          <cell r="KB11090">
            <v>60</v>
          </cell>
          <cell r="KC11090">
            <v>900</v>
          </cell>
        </row>
        <row r="11091">
          <cell r="A11091" t="str">
            <v>M03346</v>
          </cell>
          <cell r="KA11091">
            <v>50</v>
          </cell>
          <cell r="KB11091">
            <v>60</v>
          </cell>
          <cell r="KC11091">
            <v>900</v>
          </cell>
        </row>
        <row r="11092">
          <cell r="A11092" t="str">
            <v>M03347</v>
          </cell>
          <cell r="KA11092">
            <v>100</v>
          </cell>
          <cell r="KB11092">
            <v>30</v>
          </cell>
          <cell r="KC11092">
            <v>900</v>
          </cell>
        </row>
        <row r="11093">
          <cell r="A11093" t="str">
            <v>M03353</v>
          </cell>
          <cell r="KA11093">
            <v>100</v>
          </cell>
          <cell r="KB11093">
            <v>40</v>
          </cell>
          <cell r="KC11093">
            <v>900</v>
          </cell>
        </row>
        <row r="11094">
          <cell r="A11094" t="str">
            <v>M03354</v>
          </cell>
          <cell r="KA11094">
            <v>50</v>
          </cell>
          <cell r="KB11094">
            <v>18</v>
          </cell>
          <cell r="KC11094">
            <v>900</v>
          </cell>
        </row>
        <row r="11095">
          <cell r="A11095" t="str">
            <v>M03355</v>
          </cell>
          <cell r="KA11095">
            <v>50</v>
          </cell>
          <cell r="KB11095">
            <v>40</v>
          </cell>
          <cell r="KC11095">
            <v>900</v>
          </cell>
        </row>
        <row r="11096">
          <cell r="A11096" t="str">
            <v>M03356</v>
          </cell>
          <cell r="KA11096">
            <v>50</v>
          </cell>
          <cell r="KB11096">
            <v>40</v>
          </cell>
          <cell r="KC11096">
            <v>900</v>
          </cell>
        </row>
        <row r="11097">
          <cell r="A11097" t="str">
            <v>M03368</v>
          </cell>
          <cell r="KA11097">
            <v>50</v>
          </cell>
          <cell r="KB11097">
            <v>18</v>
          </cell>
          <cell r="KC11097">
            <v>900</v>
          </cell>
        </row>
        <row r="11098">
          <cell r="A11098" t="str">
            <v>M03369</v>
          </cell>
          <cell r="KA11098">
            <v>200</v>
          </cell>
          <cell r="KB11098">
            <v>16</v>
          </cell>
          <cell r="KC11098">
            <v>900</v>
          </cell>
        </row>
        <row r="11099">
          <cell r="A11099" t="str">
            <v>M03335</v>
          </cell>
          <cell r="KA11099">
            <v>100</v>
          </cell>
          <cell r="KB11099">
            <v>8</v>
          </cell>
          <cell r="KC11099">
            <v>250</v>
          </cell>
        </row>
        <row r="11100">
          <cell r="A11100" t="str">
            <v>M03336</v>
          </cell>
          <cell r="KA11100">
            <v>200</v>
          </cell>
          <cell r="KB11100">
            <v>16</v>
          </cell>
          <cell r="KC11100">
            <v>250</v>
          </cell>
        </row>
        <row r="11101">
          <cell r="A11101" t="str">
            <v>M03337</v>
          </cell>
          <cell r="KA11101">
            <v>200</v>
          </cell>
          <cell r="KB11101">
            <v>16</v>
          </cell>
          <cell r="KC11101">
            <v>16</v>
          </cell>
        </row>
        <row r="11102">
          <cell r="A11102" t="str">
            <v>M03338</v>
          </cell>
          <cell r="KA11102">
            <v>50</v>
          </cell>
          <cell r="KB11102">
            <v>60</v>
          </cell>
          <cell r="KC11102">
            <v>250</v>
          </cell>
        </row>
        <row r="11103">
          <cell r="A11103" t="str">
            <v>M03339</v>
          </cell>
          <cell r="KA11103">
            <v>100</v>
          </cell>
          <cell r="KB11103">
            <v>40</v>
          </cell>
          <cell r="KC11103">
            <v>250</v>
          </cell>
        </row>
        <row r="11104">
          <cell r="A11104" t="str">
            <v>M03358</v>
          </cell>
          <cell r="KA11104">
            <v>200</v>
          </cell>
          <cell r="KB11104">
            <v>16</v>
          </cell>
          <cell r="KC11104">
            <v>900</v>
          </cell>
        </row>
        <row r="11105">
          <cell r="A11105" t="str">
            <v>M03359</v>
          </cell>
          <cell r="KA11105">
            <v>200</v>
          </cell>
          <cell r="KB11105">
            <v>16</v>
          </cell>
          <cell r="KC11105">
            <v>900</v>
          </cell>
        </row>
        <row r="11106">
          <cell r="A11106" t="str">
            <v>M03329</v>
          </cell>
          <cell r="KA11106">
            <v>50</v>
          </cell>
          <cell r="KB11106">
            <v>18</v>
          </cell>
          <cell r="KC11106">
            <v>900</v>
          </cell>
        </row>
        <row r="11107">
          <cell r="A11107" t="str">
            <v>M03330</v>
          </cell>
          <cell r="KA11107">
            <v>100</v>
          </cell>
          <cell r="KB11107">
            <v>30</v>
          </cell>
          <cell r="KC11107">
            <v>900</v>
          </cell>
        </row>
        <row r="11108">
          <cell r="A11108" t="str">
            <v>M03326</v>
          </cell>
          <cell r="KA11108">
            <v>200</v>
          </cell>
          <cell r="KB11108">
            <v>16</v>
          </cell>
          <cell r="KC11108">
            <v>900</v>
          </cell>
        </row>
        <row r="11109">
          <cell r="A11109" t="str">
            <v>M03316</v>
          </cell>
          <cell r="KA11109">
            <v>100</v>
          </cell>
          <cell r="KB11109">
            <v>40</v>
          </cell>
          <cell r="KC11109">
            <v>900</v>
          </cell>
        </row>
        <row r="11110">
          <cell r="A11110" t="str">
            <v>M03321</v>
          </cell>
          <cell r="KA11110">
            <v>200</v>
          </cell>
          <cell r="KB11110">
            <v>16</v>
          </cell>
          <cell r="KC11110">
            <v>900</v>
          </cell>
        </row>
        <row r="11111">
          <cell r="A11111" t="str">
            <v>M03322</v>
          </cell>
          <cell r="KA11111">
            <v>100</v>
          </cell>
          <cell r="KB11111">
            <v>40</v>
          </cell>
          <cell r="KC11111">
            <v>900</v>
          </cell>
        </row>
        <row r="11112">
          <cell r="A11112" t="str">
            <v>M03323</v>
          </cell>
          <cell r="KA11112">
            <v>200</v>
          </cell>
          <cell r="KB11112">
            <v>16</v>
          </cell>
          <cell r="KC11112">
            <v>900</v>
          </cell>
        </row>
        <row r="11113">
          <cell r="A11113" t="str">
            <v>M03324</v>
          </cell>
          <cell r="KA11113">
            <v>50</v>
          </cell>
          <cell r="KB11113">
            <v>18</v>
          </cell>
          <cell r="KC11113">
            <v>900</v>
          </cell>
        </row>
        <row r="11114">
          <cell r="A11114" t="str">
            <v>M03263</v>
          </cell>
          <cell r="KA11114">
            <v>50</v>
          </cell>
          <cell r="KB11114">
            <v>18</v>
          </cell>
          <cell r="KC11114">
            <v>900</v>
          </cell>
        </row>
        <row r="11115">
          <cell r="A11115" t="str">
            <v>M03264</v>
          </cell>
          <cell r="KA11115">
            <v>50</v>
          </cell>
          <cell r="KB11115">
            <v>18</v>
          </cell>
          <cell r="KC11115">
            <v>900</v>
          </cell>
        </row>
        <row r="11116">
          <cell r="A11116" t="str">
            <v>M03253</v>
          </cell>
          <cell r="KA11116">
            <v>50</v>
          </cell>
          <cell r="KB11116">
            <v>40</v>
          </cell>
          <cell r="KC11116">
            <v>800</v>
          </cell>
        </row>
        <row r="11117">
          <cell r="A11117" t="str">
            <v>M03254</v>
          </cell>
          <cell r="KA11117">
            <v>200</v>
          </cell>
          <cell r="KB11117">
            <v>16</v>
          </cell>
          <cell r="KC11117">
            <v>800</v>
          </cell>
        </row>
        <row r="11118">
          <cell r="A11118" t="str">
            <v>M03255</v>
          </cell>
          <cell r="KA11118">
            <v>200</v>
          </cell>
          <cell r="KB11118">
            <v>16</v>
          </cell>
          <cell r="KC11118">
            <v>650</v>
          </cell>
        </row>
        <row r="11119">
          <cell r="A11119" t="str">
            <v>M03258</v>
          </cell>
          <cell r="KA11119">
            <v>100</v>
          </cell>
          <cell r="KB11119">
            <v>40</v>
          </cell>
          <cell r="KC11119">
            <v>900</v>
          </cell>
        </row>
        <row r="11120">
          <cell r="A11120" t="str">
            <v>M03259</v>
          </cell>
          <cell r="KA11120">
            <v>100</v>
          </cell>
          <cell r="KB11120">
            <v>40</v>
          </cell>
          <cell r="KC11120">
            <v>900</v>
          </cell>
        </row>
        <row r="11121">
          <cell r="A11121" t="str">
            <v>M03251</v>
          </cell>
          <cell r="KA11121">
            <v>200</v>
          </cell>
          <cell r="KB11121">
            <v>16</v>
          </cell>
          <cell r="KC11121">
            <v>800</v>
          </cell>
        </row>
        <row r="11122">
          <cell r="A11122" t="str">
            <v>M03313</v>
          </cell>
          <cell r="KA11122">
            <v>200</v>
          </cell>
          <cell r="KB11122">
            <v>16</v>
          </cell>
          <cell r="KC11122">
            <v>900</v>
          </cell>
        </row>
        <row r="11123">
          <cell r="A11123" t="str">
            <v>M03314</v>
          </cell>
          <cell r="KA11123">
            <v>50</v>
          </cell>
          <cell r="KB11123">
            <v>18</v>
          </cell>
          <cell r="KC11123">
            <v>900</v>
          </cell>
        </row>
        <row r="11124">
          <cell r="A11124" t="str">
            <v>M04365</v>
          </cell>
          <cell r="KA11124">
            <v>50</v>
          </cell>
          <cell r="KB11124">
            <v>60</v>
          </cell>
          <cell r="KC11124">
            <v>800</v>
          </cell>
        </row>
        <row r="11125">
          <cell r="A11125" t="str">
            <v>M04361</v>
          </cell>
          <cell r="KA11125">
            <v>50</v>
          </cell>
          <cell r="KB11125">
            <v>40</v>
          </cell>
          <cell r="KC11125">
            <v>630</v>
          </cell>
        </row>
        <row r="11126">
          <cell r="A11126" t="str">
            <v>M04362</v>
          </cell>
          <cell r="KA11126">
            <v>200</v>
          </cell>
          <cell r="KB11126">
            <v>16</v>
          </cell>
          <cell r="KC11126">
            <v>16</v>
          </cell>
        </row>
        <row r="11127">
          <cell r="A11127" t="str">
            <v>M04370</v>
          </cell>
          <cell r="KA11127">
            <v>200</v>
          </cell>
          <cell r="KB11127">
            <v>16</v>
          </cell>
          <cell r="KC11127">
            <v>930</v>
          </cell>
        </row>
        <row r="11128">
          <cell r="A11128" t="str">
            <v>M04029</v>
          </cell>
          <cell r="KA11128">
            <v>200</v>
          </cell>
          <cell r="KB11128">
            <v>16</v>
          </cell>
          <cell r="KC11128">
            <v>960</v>
          </cell>
        </row>
        <row r="11129">
          <cell r="A11129" t="str">
            <v>M04047</v>
          </cell>
          <cell r="KA11129">
            <v>200</v>
          </cell>
          <cell r="KB11129">
            <v>16</v>
          </cell>
          <cell r="KC11129">
            <v>630</v>
          </cell>
        </row>
        <row r="11130">
          <cell r="A11130" t="str">
            <v>M04027</v>
          </cell>
          <cell r="KA11130">
            <v>50</v>
          </cell>
          <cell r="KB11130">
            <v>40</v>
          </cell>
          <cell r="KC11130">
            <v>630</v>
          </cell>
        </row>
        <row r="11131">
          <cell r="A11131" t="str">
            <v>M04041</v>
          </cell>
          <cell r="KA11131">
            <v>50</v>
          </cell>
          <cell r="KB11131">
            <v>40</v>
          </cell>
          <cell r="KC11131">
            <v>960</v>
          </cell>
        </row>
        <row r="11132">
          <cell r="A11132" t="str">
            <v>M04042</v>
          </cell>
          <cell r="KA11132">
            <v>200</v>
          </cell>
          <cell r="KB11132">
            <v>16</v>
          </cell>
          <cell r="KC11132">
            <v>960</v>
          </cell>
        </row>
        <row r="11133">
          <cell r="A11133" t="str">
            <v>M04043</v>
          </cell>
          <cell r="KA11133">
            <v>100</v>
          </cell>
          <cell r="KB11133">
            <v>30</v>
          </cell>
          <cell r="KC11133">
            <v>960</v>
          </cell>
        </row>
        <row r="11134">
          <cell r="A11134" t="str">
            <v>M04078</v>
          </cell>
          <cell r="KA11134">
            <v>200</v>
          </cell>
          <cell r="KB11134">
            <v>16</v>
          </cell>
          <cell r="KC11134">
            <v>960</v>
          </cell>
        </row>
        <row r="11135">
          <cell r="A11135" t="str">
            <v>M04079</v>
          </cell>
          <cell r="KA11135">
            <v>50</v>
          </cell>
          <cell r="KB11135">
            <v>40</v>
          </cell>
          <cell r="KC11135">
            <v>900</v>
          </cell>
        </row>
        <row r="11136">
          <cell r="A11136" t="str">
            <v>M04080</v>
          </cell>
          <cell r="KA11136">
            <v>50</v>
          </cell>
          <cell r="KB11136">
            <v>32</v>
          </cell>
          <cell r="KC11136">
            <v>960</v>
          </cell>
        </row>
        <row r="11137">
          <cell r="A11137" t="str">
            <v>M04081</v>
          </cell>
          <cell r="KA11137">
            <v>100</v>
          </cell>
          <cell r="KB11137">
            <v>40</v>
          </cell>
          <cell r="KC11137">
            <v>900</v>
          </cell>
        </row>
        <row r="11138">
          <cell r="A11138" t="str">
            <v>M04082</v>
          </cell>
          <cell r="KA11138">
            <v>1</v>
          </cell>
          <cell r="KB11138">
            <v>1</v>
          </cell>
          <cell r="KC11138">
            <v>450</v>
          </cell>
        </row>
        <row r="11139">
          <cell r="A11139" t="str">
            <v>M04104</v>
          </cell>
          <cell r="KA11139">
            <v>50</v>
          </cell>
          <cell r="KB11139">
            <v>18</v>
          </cell>
          <cell r="KC11139">
            <v>930</v>
          </cell>
        </row>
        <row r="11140">
          <cell r="A11140" t="str">
            <v>M04105</v>
          </cell>
          <cell r="KA11140">
            <v>50</v>
          </cell>
          <cell r="KB11140">
            <v>18</v>
          </cell>
          <cell r="KC11140">
            <v>930</v>
          </cell>
        </row>
        <row r="11141">
          <cell r="A11141" t="str">
            <v>M04050</v>
          </cell>
          <cell r="KA11141">
            <v>100</v>
          </cell>
          <cell r="KB11141">
            <v>40</v>
          </cell>
          <cell r="KC11141">
            <v>250</v>
          </cell>
        </row>
        <row r="11142">
          <cell r="A11142" t="str">
            <v>M04148</v>
          </cell>
          <cell r="KA11142">
            <v>50</v>
          </cell>
          <cell r="KB11142">
            <v>18</v>
          </cell>
          <cell r="KC11142">
            <v>900</v>
          </cell>
        </row>
        <row r="11143">
          <cell r="A11143" t="str">
            <v>M04149</v>
          </cell>
          <cell r="KA11143">
            <v>50</v>
          </cell>
          <cell r="KB11143">
            <v>18</v>
          </cell>
          <cell r="KC11143">
            <v>900</v>
          </cell>
        </row>
        <row r="11144">
          <cell r="A11144" t="str">
            <v>M04150</v>
          </cell>
          <cell r="KA11144">
            <v>50</v>
          </cell>
          <cell r="KB11144">
            <v>40</v>
          </cell>
          <cell r="KC11144">
            <v>900</v>
          </cell>
        </row>
        <row r="11145">
          <cell r="A11145" t="str">
            <v>M04151</v>
          </cell>
          <cell r="KA11145">
            <v>100</v>
          </cell>
          <cell r="KB11145">
            <v>40</v>
          </cell>
          <cell r="KC11145">
            <v>900</v>
          </cell>
        </row>
        <row r="11146">
          <cell r="A11146" t="str">
            <v>M04146</v>
          </cell>
          <cell r="KA11146">
            <v>100</v>
          </cell>
          <cell r="KB11146">
            <v>30</v>
          </cell>
          <cell r="KC11146">
            <v>450</v>
          </cell>
        </row>
        <row r="11147">
          <cell r="A11147" t="str">
            <v>M04194</v>
          </cell>
          <cell r="KA11147">
            <v>100</v>
          </cell>
          <cell r="KB11147">
            <v>30</v>
          </cell>
          <cell r="KC11147">
            <v>320</v>
          </cell>
        </row>
        <row r="11148">
          <cell r="A11148" t="str">
            <v>M10005</v>
          </cell>
          <cell r="KA11148">
            <v>50</v>
          </cell>
          <cell r="KB11148">
            <v>40</v>
          </cell>
          <cell r="KC11148">
            <v>24</v>
          </cell>
        </row>
        <row r="11149">
          <cell r="A11149" t="str">
            <v>M05573</v>
          </cell>
          <cell r="KA11149">
            <v>50</v>
          </cell>
          <cell r="KB11149">
            <v>40</v>
          </cell>
          <cell r="KC11149">
            <v>800</v>
          </cell>
        </row>
        <row r="11150">
          <cell r="A11150" t="str">
            <v>M05574</v>
          </cell>
          <cell r="KA11150">
            <v>200</v>
          </cell>
          <cell r="KB11150">
            <v>16</v>
          </cell>
          <cell r="KC11150">
            <v>800</v>
          </cell>
        </row>
        <row r="11151">
          <cell r="A11151" t="str">
            <v>M05575</v>
          </cell>
          <cell r="KA11151">
            <v>200</v>
          </cell>
          <cell r="KB11151">
            <v>16</v>
          </cell>
          <cell r="KC11151">
            <v>800</v>
          </cell>
        </row>
        <row r="11152">
          <cell r="A11152" t="str">
            <v>M05576</v>
          </cell>
          <cell r="KA11152">
            <v>200</v>
          </cell>
          <cell r="KB11152">
            <v>16</v>
          </cell>
          <cell r="KC11152">
            <v>800</v>
          </cell>
        </row>
        <row r="11153">
          <cell r="A11153" t="str">
            <v>M05577</v>
          </cell>
          <cell r="KA11153">
            <v>100</v>
          </cell>
          <cell r="KB11153">
            <v>40</v>
          </cell>
          <cell r="KC11153">
            <v>800</v>
          </cell>
        </row>
        <row r="11154">
          <cell r="A11154" t="str">
            <v>M05570</v>
          </cell>
          <cell r="KA11154">
            <v>50</v>
          </cell>
          <cell r="KB11154">
            <v>40</v>
          </cell>
          <cell r="KC11154">
            <v>800</v>
          </cell>
        </row>
        <row r="11155">
          <cell r="A11155" t="str">
            <v>M05571</v>
          </cell>
          <cell r="KA11155">
            <v>30</v>
          </cell>
          <cell r="KB11155">
            <v>60</v>
          </cell>
          <cell r="KC11155">
            <v>800</v>
          </cell>
        </row>
        <row r="11156">
          <cell r="A11156" t="str">
            <v>M10035</v>
          </cell>
          <cell r="KA11156">
            <v>200</v>
          </cell>
          <cell r="KB11156">
            <v>16</v>
          </cell>
          <cell r="KC11156">
            <v>16</v>
          </cell>
        </row>
        <row r="11157">
          <cell r="A11157" t="str">
            <v>M10036</v>
          </cell>
          <cell r="KA11157">
            <v>200</v>
          </cell>
          <cell r="KB11157">
            <v>16</v>
          </cell>
          <cell r="KC11157">
            <v>16</v>
          </cell>
        </row>
        <row r="11158">
          <cell r="A11158" t="str">
            <v>M10057</v>
          </cell>
          <cell r="KA11158">
            <v>50</v>
          </cell>
          <cell r="KB11158">
            <v>60</v>
          </cell>
          <cell r="KC11158">
            <v>12</v>
          </cell>
        </row>
        <row r="11159">
          <cell r="A11159" t="str">
            <v>M10040</v>
          </cell>
          <cell r="KA11159">
            <v>50</v>
          </cell>
          <cell r="KB11159">
            <v>18</v>
          </cell>
          <cell r="KC11159">
            <v>24</v>
          </cell>
        </row>
        <row r="11160">
          <cell r="A11160" t="str">
            <v>M10041</v>
          </cell>
          <cell r="KA11160">
            <v>200</v>
          </cell>
          <cell r="KB11160">
            <v>16</v>
          </cell>
          <cell r="KC11160">
            <v>16</v>
          </cell>
        </row>
        <row r="11161">
          <cell r="A11161" t="str">
            <v>M10047</v>
          </cell>
          <cell r="KA11161">
            <v>200</v>
          </cell>
          <cell r="KB11161">
            <v>16</v>
          </cell>
          <cell r="KC11161">
            <v>20</v>
          </cell>
        </row>
        <row r="11162">
          <cell r="A11162" t="str">
            <v>M10048</v>
          </cell>
          <cell r="KA11162">
            <v>200</v>
          </cell>
          <cell r="KB11162">
            <v>16</v>
          </cell>
          <cell r="KC11162">
            <v>20</v>
          </cell>
        </row>
        <row r="11163">
          <cell r="A11163" t="str">
            <v>M10049</v>
          </cell>
          <cell r="KA11163">
            <v>50</v>
          </cell>
          <cell r="KB11163">
            <v>40</v>
          </cell>
          <cell r="KC11163">
            <v>28</v>
          </cell>
        </row>
        <row r="11164">
          <cell r="A11164" t="str">
            <v>M10050</v>
          </cell>
          <cell r="KA11164">
            <v>50</v>
          </cell>
          <cell r="KB11164">
            <v>18</v>
          </cell>
          <cell r="KC11164">
            <v>24</v>
          </cell>
        </row>
        <row r="11165">
          <cell r="A11165" t="str">
            <v>M10140</v>
          </cell>
          <cell r="KA11165">
            <v>100</v>
          </cell>
          <cell r="KB11165">
            <v>40</v>
          </cell>
          <cell r="KC11165">
            <v>900</v>
          </cell>
        </row>
        <row r="11166">
          <cell r="A11166" t="str">
            <v>M10141</v>
          </cell>
          <cell r="KA11166">
            <v>50</v>
          </cell>
          <cell r="KB11166">
            <v>32</v>
          </cell>
          <cell r="KC11166">
            <v>16</v>
          </cell>
        </row>
        <row r="11167">
          <cell r="A11167" t="str">
            <v>M05564</v>
          </cell>
          <cell r="KA11167">
            <v>100</v>
          </cell>
          <cell r="KB11167">
            <v>40</v>
          </cell>
          <cell r="KC11167">
            <v>800</v>
          </cell>
        </row>
        <row r="11168">
          <cell r="A11168" t="str">
            <v>M05565</v>
          </cell>
          <cell r="KA11168">
            <v>100</v>
          </cell>
          <cell r="KB11168">
            <v>40</v>
          </cell>
          <cell r="KC11168">
            <v>800</v>
          </cell>
        </row>
        <row r="11169">
          <cell r="A11169" t="str">
            <v>M05567</v>
          </cell>
          <cell r="KA11169">
            <v>100</v>
          </cell>
          <cell r="KB11169">
            <v>40</v>
          </cell>
          <cell r="KC11169">
            <v>800</v>
          </cell>
        </row>
        <row r="11170">
          <cell r="A11170" t="str">
            <v>M05568</v>
          </cell>
          <cell r="KA11170">
            <v>50</v>
          </cell>
          <cell r="KB11170">
            <v>40</v>
          </cell>
          <cell r="KC11170">
            <v>800</v>
          </cell>
        </row>
        <row r="11171">
          <cell r="A11171" t="str">
            <v>M05393</v>
          </cell>
          <cell r="KA11171">
            <v>200</v>
          </cell>
          <cell r="KB11171">
            <v>16</v>
          </cell>
          <cell r="KC11171">
            <v>960</v>
          </cell>
        </row>
        <row r="11172">
          <cell r="A11172" t="str">
            <v>M05394</v>
          </cell>
          <cell r="KA11172">
            <v>200</v>
          </cell>
          <cell r="KB11172">
            <v>16</v>
          </cell>
          <cell r="KC11172">
            <v>900</v>
          </cell>
        </row>
        <row r="11173">
          <cell r="A11173" t="str">
            <v>M05395</v>
          </cell>
          <cell r="KA11173">
            <v>50</v>
          </cell>
          <cell r="KB11173">
            <v>40</v>
          </cell>
          <cell r="KC11173">
            <v>960</v>
          </cell>
        </row>
        <row r="11174">
          <cell r="A11174" t="str">
            <v>M05396</v>
          </cell>
          <cell r="KA11174">
            <v>50</v>
          </cell>
          <cell r="KB11174">
            <v>18</v>
          </cell>
          <cell r="KC11174">
            <v>900</v>
          </cell>
        </row>
        <row r="11175">
          <cell r="A11175" t="str">
            <v>M05556</v>
          </cell>
          <cell r="KA11175">
            <v>100</v>
          </cell>
          <cell r="KB11175">
            <v>40</v>
          </cell>
          <cell r="KC11175">
            <v>800</v>
          </cell>
        </row>
        <row r="11176">
          <cell r="A11176" t="str">
            <v>M05557</v>
          </cell>
          <cell r="KA11176">
            <v>50</v>
          </cell>
          <cell r="KB11176">
            <v>40</v>
          </cell>
          <cell r="KC11176">
            <v>800</v>
          </cell>
        </row>
        <row r="11177">
          <cell r="A11177" t="str">
            <v>M05558</v>
          </cell>
          <cell r="KA11177">
            <v>50</v>
          </cell>
          <cell r="KB11177">
            <v>18</v>
          </cell>
          <cell r="KC11177">
            <v>800</v>
          </cell>
        </row>
        <row r="11178">
          <cell r="A11178" t="str">
            <v>M05559</v>
          </cell>
          <cell r="KA11178">
            <v>200</v>
          </cell>
          <cell r="KB11178">
            <v>16</v>
          </cell>
          <cell r="KC11178">
            <v>800</v>
          </cell>
        </row>
        <row r="11179">
          <cell r="A11179" t="str">
            <v>M05560</v>
          </cell>
          <cell r="KA11179">
            <v>200</v>
          </cell>
          <cell r="KB11179">
            <v>16</v>
          </cell>
          <cell r="KC11179">
            <v>800</v>
          </cell>
        </row>
        <row r="11180">
          <cell r="A11180" t="str">
            <v>M05561</v>
          </cell>
          <cell r="KA11180">
            <v>200</v>
          </cell>
          <cell r="KB11180">
            <v>16</v>
          </cell>
          <cell r="KC11180">
            <v>800</v>
          </cell>
        </row>
        <row r="11181">
          <cell r="A11181" t="str">
            <v>M04389</v>
          </cell>
          <cell r="KA11181">
            <v>100</v>
          </cell>
          <cell r="KB11181">
            <v>40</v>
          </cell>
          <cell r="KC11181">
            <v>28</v>
          </cell>
        </row>
        <row r="11182">
          <cell r="A11182" t="str">
            <v>M13612</v>
          </cell>
          <cell r="KA11182">
            <v>100</v>
          </cell>
          <cell r="KB11182">
            <v>30</v>
          </cell>
          <cell r="KC11182">
            <v>30</v>
          </cell>
        </row>
        <row r="11183">
          <cell r="A11183" t="str">
            <v>M13613</v>
          </cell>
          <cell r="KA11183">
            <v>200</v>
          </cell>
          <cell r="KB11183">
            <v>16</v>
          </cell>
          <cell r="KC11183">
            <v>900</v>
          </cell>
        </row>
        <row r="11184">
          <cell r="A11184" t="str">
            <v>M11897</v>
          </cell>
          <cell r="KA11184">
            <v>100</v>
          </cell>
          <cell r="KB11184">
            <v>40</v>
          </cell>
          <cell r="KC11184">
            <v>630</v>
          </cell>
        </row>
        <row r="11185">
          <cell r="A11185" t="str">
            <v>M11904</v>
          </cell>
          <cell r="KA11185">
            <v>50</v>
          </cell>
          <cell r="KB11185">
            <v>18</v>
          </cell>
          <cell r="KC11185">
            <v>500</v>
          </cell>
        </row>
        <row r="11186">
          <cell r="A11186" t="str">
            <v>M11975</v>
          </cell>
          <cell r="KA11186">
            <v>200</v>
          </cell>
          <cell r="KB11186">
            <v>16</v>
          </cell>
          <cell r="KC11186">
            <v>500</v>
          </cell>
        </row>
        <row r="11187">
          <cell r="A11187" t="str">
            <v>M10242</v>
          </cell>
          <cell r="KA11187">
            <v>200</v>
          </cell>
          <cell r="KB11187">
            <v>16</v>
          </cell>
          <cell r="KC11187">
            <v>630</v>
          </cell>
        </row>
        <row r="11188">
          <cell r="A11188" t="str">
            <v>M10243</v>
          </cell>
          <cell r="KA11188">
            <v>200</v>
          </cell>
          <cell r="KB11188">
            <v>16</v>
          </cell>
          <cell r="KC11188">
            <v>20</v>
          </cell>
        </row>
        <row r="11189">
          <cell r="A11189" t="str">
            <v>m24030</v>
          </cell>
          <cell r="KA11189">
            <v>100</v>
          </cell>
          <cell r="KB11189">
            <v>40</v>
          </cell>
          <cell r="KC11189">
            <v>600</v>
          </cell>
        </row>
        <row r="11190">
          <cell r="A11190" t="str">
            <v>M3439</v>
          </cell>
          <cell r="KA11190">
            <v>100</v>
          </cell>
          <cell r="KB11190">
            <v>40</v>
          </cell>
          <cell r="KC11190">
            <v>650</v>
          </cell>
        </row>
        <row r="11191">
          <cell r="A11191" t="str">
            <v>C13068</v>
          </cell>
          <cell r="KA11191">
            <v>50</v>
          </cell>
          <cell r="KB11191">
            <v>40</v>
          </cell>
          <cell r="KC11191">
            <v>28</v>
          </cell>
        </row>
        <row r="11192">
          <cell r="A11192" t="str">
            <v>C10980</v>
          </cell>
          <cell r="KA11192">
            <v>200</v>
          </cell>
          <cell r="KB11192">
            <v>16</v>
          </cell>
          <cell r="KC11192">
            <v>16</v>
          </cell>
        </row>
        <row r="11193">
          <cell r="A11193" t="str">
            <v>M04084</v>
          </cell>
          <cell r="KA11193">
            <v>1</v>
          </cell>
          <cell r="KB11193">
            <v>1</v>
          </cell>
          <cell r="KC11193">
            <v>450</v>
          </cell>
        </row>
        <row r="11194">
          <cell r="A11194" t="str">
            <v>M02464</v>
          </cell>
          <cell r="KA11194">
            <v>1</v>
          </cell>
          <cell r="KB11194">
            <v>1</v>
          </cell>
          <cell r="KC11194">
            <v>450</v>
          </cell>
        </row>
        <row r="11195">
          <cell r="A11195" t="str">
            <v>M02465</v>
          </cell>
          <cell r="KA11195">
            <v>1</v>
          </cell>
          <cell r="KB11195">
            <v>1</v>
          </cell>
          <cell r="KC11195">
            <v>450</v>
          </cell>
        </row>
        <row r="11196">
          <cell r="A11196" t="str">
            <v>M02392</v>
          </cell>
          <cell r="KA11196">
            <v>1</v>
          </cell>
          <cell r="KB11196">
            <v>1</v>
          </cell>
          <cell r="KC11196">
            <v>160</v>
          </cell>
        </row>
        <row r="11197">
          <cell r="A11197" t="str">
            <v>M02404</v>
          </cell>
          <cell r="KA11197">
            <v>1</v>
          </cell>
          <cell r="KB11197">
            <v>1</v>
          </cell>
          <cell r="KC11197">
            <v>120</v>
          </cell>
        </row>
        <row r="11198">
          <cell r="A11198" t="str">
            <v>M02461</v>
          </cell>
          <cell r="KA11198">
            <v>1</v>
          </cell>
          <cell r="KB11198">
            <v>1</v>
          </cell>
          <cell r="KC11198">
            <v>450</v>
          </cell>
        </row>
        <row r="11199">
          <cell r="A11199" t="str">
            <v>M02456</v>
          </cell>
          <cell r="KA11199">
            <v>1</v>
          </cell>
          <cell r="KB11199">
            <v>1</v>
          </cell>
          <cell r="KC11199">
            <v>450</v>
          </cell>
        </row>
        <row r="11200">
          <cell r="A11200" t="str">
            <v>M02457</v>
          </cell>
          <cell r="KA11200">
            <v>1</v>
          </cell>
          <cell r="KB11200">
            <v>1</v>
          </cell>
          <cell r="KC11200">
            <v>450</v>
          </cell>
        </row>
        <row r="11201">
          <cell r="A11201" t="str">
            <v>M02783</v>
          </cell>
          <cell r="KA11201">
            <v>1</v>
          </cell>
          <cell r="KB11201">
            <v>1</v>
          </cell>
          <cell r="KC11201">
            <v>220</v>
          </cell>
        </row>
        <row r="11202">
          <cell r="A11202" t="str">
            <v>M03560</v>
          </cell>
          <cell r="KA11202">
            <v>1</v>
          </cell>
          <cell r="KB11202">
            <v>1</v>
          </cell>
          <cell r="KC11202">
            <v>450</v>
          </cell>
        </row>
        <row r="11203">
          <cell r="A11203" t="str">
            <v>M03561</v>
          </cell>
          <cell r="KA11203">
            <v>1</v>
          </cell>
          <cell r="KB11203">
            <v>1</v>
          </cell>
          <cell r="KC11203">
            <v>450</v>
          </cell>
        </row>
        <row r="11204">
          <cell r="A11204" t="str">
            <v>M03569</v>
          </cell>
          <cell r="KA11204">
            <v>1</v>
          </cell>
          <cell r="KB11204">
            <v>1</v>
          </cell>
          <cell r="KC11204">
            <v>450</v>
          </cell>
        </row>
        <row r="11205">
          <cell r="A11205" t="str">
            <v>M03570</v>
          </cell>
          <cell r="KA11205">
            <v>1</v>
          </cell>
          <cell r="KB11205">
            <v>1</v>
          </cell>
          <cell r="KC11205">
            <v>450</v>
          </cell>
        </row>
        <row r="11206">
          <cell r="A11206" t="str">
            <v>M03565</v>
          </cell>
          <cell r="KA11206">
            <v>1</v>
          </cell>
          <cell r="KB11206">
            <v>1</v>
          </cell>
          <cell r="KC11206">
            <v>450</v>
          </cell>
        </row>
        <row r="11207">
          <cell r="A11207" t="str">
            <v>M03602</v>
          </cell>
          <cell r="KA11207">
            <v>1</v>
          </cell>
          <cell r="KB11207">
            <v>1</v>
          </cell>
          <cell r="KC11207">
            <v>450</v>
          </cell>
        </row>
        <row r="11208">
          <cell r="A11208" t="str">
            <v>M03456</v>
          </cell>
          <cell r="KA11208">
            <v>1</v>
          </cell>
          <cell r="KB11208">
            <v>1</v>
          </cell>
          <cell r="KC11208">
            <v>450</v>
          </cell>
        </row>
        <row r="11209">
          <cell r="A11209" t="str">
            <v>M03451</v>
          </cell>
          <cell r="KA11209">
            <v>1</v>
          </cell>
          <cell r="KB11209">
            <v>1</v>
          </cell>
          <cell r="KC11209">
            <v>450</v>
          </cell>
        </row>
        <row r="11210">
          <cell r="A11210" t="str">
            <v>M03452</v>
          </cell>
          <cell r="KA11210">
            <v>1</v>
          </cell>
          <cell r="KB11210">
            <v>1</v>
          </cell>
          <cell r="KC11210">
            <v>450</v>
          </cell>
        </row>
        <row r="11211">
          <cell r="A11211" t="str">
            <v>M04083</v>
          </cell>
          <cell r="KA11211">
            <v>1</v>
          </cell>
          <cell r="KB11211">
            <v>1</v>
          </cell>
          <cell r="KC11211">
            <v>450</v>
          </cell>
        </row>
        <row r="11212">
          <cell r="A11212" t="str">
            <v>M04256</v>
          </cell>
          <cell r="KA11212">
            <v>1</v>
          </cell>
          <cell r="KB11212">
            <v>1</v>
          </cell>
          <cell r="KC11212">
            <v>180</v>
          </cell>
        </row>
        <row r="11213">
          <cell r="A11213" t="str">
            <v>M50003</v>
          </cell>
          <cell r="KA11213">
            <v>1</v>
          </cell>
          <cell r="KB11213">
            <v>1</v>
          </cell>
          <cell r="KC11213">
            <v>450</v>
          </cell>
        </row>
        <row r="11214">
          <cell r="A11214" t="str">
            <v>M50008</v>
          </cell>
          <cell r="KA11214">
            <v>1</v>
          </cell>
          <cell r="KB11214">
            <v>1</v>
          </cell>
          <cell r="KC11214">
            <v>450</v>
          </cell>
        </row>
        <row r="11215">
          <cell r="A11215" t="str">
            <v>M50010</v>
          </cell>
          <cell r="KA11215">
            <v>1</v>
          </cell>
          <cell r="KB11215">
            <v>1</v>
          </cell>
          <cell r="KC11215">
            <v>450</v>
          </cell>
        </row>
        <row r="11216">
          <cell r="A11216" t="str">
            <v>M53536</v>
          </cell>
          <cell r="KA11216">
            <v>1</v>
          </cell>
          <cell r="KB11216">
            <v>1</v>
          </cell>
          <cell r="KC11216">
            <v>220</v>
          </cell>
        </row>
        <row r="11217">
          <cell r="A11217" t="str">
            <v>M53877</v>
          </cell>
          <cell r="KA11217">
            <v>1</v>
          </cell>
          <cell r="KB11217">
            <v>1</v>
          </cell>
          <cell r="KC11217">
            <v>249</v>
          </cell>
        </row>
        <row r="11218">
          <cell r="A11218" t="str">
            <v>M02291</v>
          </cell>
          <cell r="KA11218">
            <v>1</v>
          </cell>
          <cell r="KB11218">
            <v>1</v>
          </cell>
          <cell r="KC11218">
            <v>220</v>
          </cell>
        </row>
        <row r="11219">
          <cell r="A11219" t="str">
            <v>M02292</v>
          </cell>
          <cell r="KA11219">
            <v>1</v>
          </cell>
          <cell r="KB11219">
            <v>1</v>
          </cell>
          <cell r="KC11219">
            <v>251</v>
          </cell>
        </row>
        <row r="11220">
          <cell r="A11220" t="str">
            <v>M02204</v>
          </cell>
          <cell r="KA11220">
            <v>1</v>
          </cell>
          <cell r="KB11220">
            <v>1</v>
          </cell>
          <cell r="KC11220">
            <v>150</v>
          </cell>
        </row>
        <row r="11221">
          <cell r="A11221" t="str">
            <v>M02225</v>
          </cell>
          <cell r="KA11221">
            <v>1</v>
          </cell>
          <cell r="KB11221">
            <v>1</v>
          </cell>
          <cell r="KC11221">
            <v>220</v>
          </cell>
        </row>
        <row r="11222">
          <cell r="A11222" t="str">
            <v>M02226</v>
          </cell>
          <cell r="KA11222">
            <v>1</v>
          </cell>
          <cell r="KB11222">
            <v>1</v>
          </cell>
          <cell r="KC11222">
            <v>220</v>
          </cell>
        </row>
        <row r="11223">
          <cell r="A11223" t="str">
            <v>M02227</v>
          </cell>
          <cell r="KA11223">
            <v>1</v>
          </cell>
          <cell r="KB11223">
            <v>1</v>
          </cell>
          <cell r="KC11223">
            <v>140</v>
          </cell>
        </row>
        <row r="11224">
          <cell r="A11224" t="str">
            <v>M02228</v>
          </cell>
          <cell r="KA11224">
            <v>1</v>
          </cell>
          <cell r="KB11224">
            <v>1</v>
          </cell>
          <cell r="KC11224">
            <v>145</v>
          </cell>
        </row>
        <row r="11225">
          <cell r="A11225" t="str">
            <v>M02229</v>
          </cell>
          <cell r="KA11225">
            <v>1</v>
          </cell>
          <cell r="KB11225">
            <v>1</v>
          </cell>
          <cell r="KC11225">
            <v>165</v>
          </cell>
        </row>
        <row r="11226">
          <cell r="A11226" t="str">
            <v>M02230</v>
          </cell>
          <cell r="KA11226">
            <v>1</v>
          </cell>
          <cell r="KB11226">
            <v>1</v>
          </cell>
          <cell r="KC11226">
            <v>251</v>
          </cell>
        </row>
        <row r="11227">
          <cell r="A11227" t="str">
            <v>M02231</v>
          </cell>
          <cell r="KA11227">
            <v>1</v>
          </cell>
          <cell r="KB11227">
            <v>1</v>
          </cell>
          <cell r="KC11227">
            <v>251</v>
          </cell>
        </row>
        <row r="11228">
          <cell r="A11228" t="str">
            <v>M02232</v>
          </cell>
          <cell r="KA11228">
            <v>1</v>
          </cell>
          <cell r="KB11228">
            <v>1</v>
          </cell>
          <cell r="KC11228">
            <v>250</v>
          </cell>
        </row>
        <row r="11229">
          <cell r="A11229" t="str">
            <v>M02233</v>
          </cell>
          <cell r="KA11229">
            <v>1</v>
          </cell>
          <cell r="KB11229">
            <v>1</v>
          </cell>
          <cell r="KC11229">
            <v>251</v>
          </cell>
        </row>
        <row r="11230">
          <cell r="A11230" t="str">
            <v>M02234</v>
          </cell>
          <cell r="KA11230">
            <v>1</v>
          </cell>
          <cell r="KB11230">
            <v>1</v>
          </cell>
          <cell r="KC11230">
            <v>249</v>
          </cell>
        </row>
        <row r="11231">
          <cell r="A11231" t="str">
            <v>M02235</v>
          </cell>
          <cell r="KA11231">
            <v>1</v>
          </cell>
          <cell r="KB11231">
            <v>1</v>
          </cell>
          <cell r="KC11231">
            <v>251</v>
          </cell>
        </row>
        <row r="11232">
          <cell r="A11232" t="str">
            <v>M02211</v>
          </cell>
          <cell r="KA11232">
            <v>1</v>
          </cell>
          <cell r="KB11232">
            <v>1</v>
          </cell>
          <cell r="KC11232">
            <v>250</v>
          </cell>
        </row>
        <row r="11233">
          <cell r="A11233" t="str">
            <v>M02212</v>
          </cell>
          <cell r="KA11233">
            <v>1</v>
          </cell>
          <cell r="KB11233">
            <v>1</v>
          </cell>
          <cell r="KC11233">
            <v>120</v>
          </cell>
        </row>
        <row r="11234">
          <cell r="A11234" t="str">
            <v>M02213</v>
          </cell>
          <cell r="KA11234">
            <v>1</v>
          </cell>
          <cell r="KB11234">
            <v>1</v>
          </cell>
          <cell r="KC11234">
            <v>120</v>
          </cell>
        </row>
        <row r="11235">
          <cell r="A11235" t="str">
            <v>M02214</v>
          </cell>
          <cell r="KA11235">
            <v>1</v>
          </cell>
          <cell r="KB11235">
            <v>1</v>
          </cell>
          <cell r="KC11235">
            <v>120</v>
          </cell>
        </row>
        <row r="11236">
          <cell r="A11236" t="str">
            <v>M02215</v>
          </cell>
          <cell r="KA11236">
            <v>1</v>
          </cell>
          <cell r="KB11236">
            <v>1</v>
          </cell>
          <cell r="KC11236">
            <v>120</v>
          </cell>
        </row>
        <row r="11237">
          <cell r="A11237" t="str">
            <v>M02216</v>
          </cell>
          <cell r="KA11237">
            <v>1</v>
          </cell>
          <cell r="KB11237">
            <v>1</v>
          </cell>
          <cell r="KC11237">
            <v>130</v>
          </cell>
        </row>
        <row r="11238">
          <cell r="A11238" t="str">
            <v>M02217</v>
          </cell>
          <cell r="KA11238">
            <v>1</v>
          </cell>
          <cell r="KB11238">
            <v>1</v>
          </cell>
          <cell r="KC11238">
            <v>120</v>
          </cell>
        </row>
        <row r="11239">
          <cell r="A11239" t="str">
            <v>M02218</v>
          </cell>
          <cell r="KA11239">
            <v>1</v>
          </cell>
          <cell r="KB11239">
            <v>1</v>
          </cell>
          <cell r="KC11239">
            <v>180</v>
          </cell>
        </row>
        <row r="11240">
          <cell r="A11240" t="str">
            <v>M02219</v>
          </cell>
          <cell r="KA11240">
            <v>1</v>
          </cell>
          <cell r="KB11240">
            <v>1</v>
          </cell>
          <cell r="KC11240">
            <v>158</v>
          </cell>
        </row>
        <row r="11241">
          <cell r="A11241" t="str">
            <v>M02220</v>
          </cell>
          <cell r="KA11241">
            <v>1</v>
          </cell>
          <cell r="KB11241">
            <v>1</v>
          </cell>
          <cell r="KC11241">
            <v>200</v>
          </cell>
        </row>
        <row r="11242">
          <cell r="A11242" t="str">
            <v>M02221</v>
          </cell>
          <cell r="KA11242">
            <v>1</v>
          </cell>
          <cell r="KB11242">
            <v>1</v>
          </cell>
          <cell r="KC11242">
            <v>220</v>
          </cell>
        </row>
        <row r="11243">
          <cell r="A11243" t="str">
            <v>M02222</v>
          </cell>
          <cell r="KA11243">
            <v>1</v>
          </cell>
          <cell r="KB11243">
            <v>1</v>
          </cell>
          <cell r="KC11243">
            <v>220</v>
          </cell>
        </row>
        <row r="11244">
          <cell r="A11244" t="str">
            <v>M02223</v>
          </cell>
          <cell r="KA11244">
            <v>1</v>
          </cell>
          <cell r="KB11244">
            <v>1</v>
          </cell>
          <cell r="KC11244">
            <v>215</v>
          </cell>
        </row>
        <row r="11245">
          <cell r="A11245" t="str">
            <v>M02236</v>
          </cell>
          <cell r="KA11245">
            <v>1</v>
          </cell>
          <cell r="KB11245">
            <v>1</v>
          </cell>
          <cell r="KC11245">
            <v>250</v>
          </cell>
        </row>
        <row r="11246">
          <cell r="A11246" t="str">
            <v>M02237</v>
          </cell>
          <cell r="KA11246">
            <v>1</v>
          </cell>
          <cell r="KB11246">
            <v>1</v>
          </cell>
          <cell r="KC11246">
            <v>208</v>
          </cell>
        </row>
        <row r="11247">
          <cell r="A11247" t="str">
            <v>M02238</v>
          </cell>
          <cell r="KA11247">
            <v>1</v>
          </cell>
          <cell r="KB11247">
            <v>1</v>
          </cell>
          <cell r="KC11247">
            <v>251</v>
          </cell>
        </row>
        <row r="11248">
          <cell r="A11248" t="str">
            <v>M02239</v>
          </cell>
          <cell r="KA11248">
            <v>1</v>
          </cell>
          <cell r="KB11248">
            <v>1</v>
          </cell>
          <cell r="KC11248">
            <v>166</v>
          </cell>
        </row>
        <row r="11249">
          <cell r="A11249" t="str">
            <v>M02240</v>
          </cell>
          <cell r="KA11249">
            <v>1</v>
          </cell>
          <cell r="KB11249">
            <v>1</v>
          </cell>
          <cell r="KC11249">
            <v>160</v>
          </cell>
        </row>
        <row r="11250">
          <cell r="A11250" t="str">
            <v>M02241</v>
          </cell>
          <cell r="KA11250">
            <v>1</v>
          </cell>
          <cell r="KB11250">
            <v>1</v>
          </cell>
          <cell r="KC11250">
            <v>209</v>
          </cell>
        </row>
        <row r="11251">
          <cell r="A11251" t="str">
            <v>M02242</v>
          </cell>
          <cell r="KA11251">
            <v>1</v>
          </cell>
          <cell r="KB11251">
            <v>1</v>
          </cell>
          <cell r="KC11251">
            <v>170</v>
          </cell>
        </row>
        <row r="11252">
          <cell r="A11252" t="str">
            <v>M02243</v>
          </cell>
          <cell r="KA11252">
            <v>1</v>
          </cell>
          <cell r="KB11252">
            <v>1</v>
          </cell>
          <cell r="KC11252">
            <v>251</v>
          </cell>
        </row>
        <row r="11253">
          <cell r="A11253" t="str">
            <v>M02299</v>
          </cell>
          <cell r="KA11253">
            <v>1</v>
          </cell>
          <cell r="KB11253">
            <v>1</v>
          </cell>
          <cell r="KC11253">
            <v>190</v>
          </cell>
        </row>
        <row r="11254">
          <cell r="A11254" t="str">
            <v>M02271</v>
          </cell>
          <cell r="KA11254">
            <v>1</v>
          </cell>
          <cell r="KB11254">
            <v>1</v>
          </cell>
          <cell r="KC11254">
            <v>250</v>
          </cell>
        </row>
        <row r="11255">
          <cell r="A11255" t="str">
            <v>M02272</v>
          </cell>
          <cell r="KA11255">
            <v>1</v>
          </cell>
          <cell r="KB11255">
            <v>1</v>
          </cell>
          <cell r="KC11255">
            <v>180</v>
          </cell>
        </row>
        <row r="11256">
          <cell r="A11256" t="str">
            <v>M02275</v>
          </cell>
          <cell r="KA11256">
            <v>1</v>
          </cell>
          <cell r="KB11256">
            <v>1</v>
          </cell>
          <cell r="KC11256">
            <v>150</v>
          </cell>
        </row>
        <row r="11257">
          <cell r="A11257" t="str">
            <v>M02276</v>
          </cell>
          <cell r="KA11257">
            <v>1</v>
          </cell>
          <cell r="KB11257">
            <v>1</v>
          </cell>
          <cell r="KC11257">
            <v>251</v>
          </cell>
        </row>
        <row r="11258">
          <cell r="A11258" t="str">
            <v>M02350</v>
          </cell>
          <cell r="KA11258">
            <v>1</v>
          </cell>
          <cell r="KB11258">
            <v>1</v>
          </cell>
          <cell r="KC11258">
            <v>125</v>
          </cell>
        </row>
        <row r="11259">
          <cell r="A11259" t="str">
            <v>M01673</v>
          </cell>
          <cell r="KA11259">
            <v>1</v>
          </cell>
          <cell r="KB11259">
            <v>1</v>
          </cell>
          <cell r="KC11259">
            <v>450</v>
          </cell>
        </row>
        <row r="11260">
          <cell r="A11260" t="str">
            <v>M01737</v>
          </cell>
          <cell r="KA11260">
            <v>1</v>
          </cell>
          <cell r="KB11260">
            <v>1</v>
          </cell>
          <cell r="KC11260">
            <v>450</v>
          </cell>
        </row>
        <row r="11261">
          <cell r="A11261" t="str">
            <v>M01218</v>
          </cell>
          <cell r="KA11261">
            <v>1</v>
          </cell>
          <cell r="KB11261">
            <v>1</v>
          </cell>
          <cell r="KC11261">
            <v>450</v>
          </cell>
        </row>
        <row r="11262">
          <cell r="A11262" t="str">
            <v>M52827</v>
          </cell>
          <cell r="KA11262">
            <v>1</v>
          </cell>
          <cell r="KB11262">
            <v>1</v>
          </cell>
          <cell r="KC11262">
            <v>250</v>
          </cell>
        </row>
        <row r="11263">
          <cell r="A11263" t="str">
            <v>M50011</v>
          </cell>
          <cell r="KA11263">
            <v>1</v>
          </cell>
          <cell r="KB11263">
            <v>1</v>
          </cell>
          <cell r="KC11263">
            <v>450</v>
          </cell>
        </row>
        <row r="11264">
          <cell r="A11264" t="str">
            <v>M50012</v>
          </cell>
          <cell r="KA11264">
            <v>1</v>
          </cell>
          <cell r="KB11264">
            <v>1</v>
          </cell>
          <cell r="KC11264">
            <v>450</v>
          </cell>
        </row>
        <row r="11265">
          <cell r="A11265" t="str">
            <v>M50013</v>
          </cell>
          <cell r="KA11265">
            <v>1</v>
          </cell>
          <cell r="KB11265">
            <v>1</v>
          </cell>
          <cell r="KC11265">
            <v>450</v>
          </cell>
        </row>
        <row r="11266">
          <cell r="A11266" t="str">
            <v>M50014</v>
          </cell>
          <cell r="KA11266">
            <v>1</v>
          </cell>
          <cell r="KB11266">
            <v>1</v>
          </cell>
          <cell r="KC11266">
            <v>450</v>
          </cell>
        </row>
        <row r="11267">
          <cell r="A11267" t="str">
            <v>M50015</v>
          </cell>
          <cell r="KA11267">
            <v>1</v>
          </cell>
          <cell r="KB11267">
            <v>1</v>
          </cell>
          <cell r="KC11267">
            <v>450</v>
          </cell>
        </row>
        <row r="11268">
          <cell r="A11268" t="str">
            <v>M50009</v>
          </cell>
          <cell r="KA11268">
            <v>1</v>
          </cell>
          <cell r="KB11268">
            <v>1</v>
          </cell>
          <cell r="KC11268">
            <v>450</v>
          </cell>
        </row>
        <row r="11269">
          <cell r="A11269" t="str">
            <v>M50004</v>
          </cell>
          <cell r="KA11269">
            <v>1</v>
          </cell>
          <cell r="KB11269">
            <v>1</v>
          </cell>
          <cell r="KC11269">
            <v>450</v>
          </cell>
        </row>
        <row r="11270">
          <cell r="A11270" t="str">
            <v>M50005</v>
          </cell>
          <cell r="KA11270">
            <v>1</v>
          </cell>
          <cell r="KB11270">
            <v>1</v>
          </cell>
          <cell r="KC11270">
            <v>450</v>
          </cell>
        </row>
        <row r="11271">
          <cell r="A11271" t="str">
            <v>M50006</v>
          </cell>
          <cell r="KA11271">
            <v>1</v>
          </cell>
          <cell r="KB11271">
            <v>1</v>
          </cell>
          <cell r="KC11271">
            <v>450</v>
          </cell>
        </row>
        <row r="11272">
          <cell r="A11272" t="str">
            <v>M50007</v>
          </cell>
          <cell r="KA11272">
            <v>1</v>
          </cell>
          <cell r="KB11272">
            <v>1</v>
          </cell>
          <cell r="KC11272">
            <v>450</v>
          </cell>
        </row>
        <row r="11273">
          <cell r="A11273" t="str">
            <v>M04068</v>
          </cell>
          <cell r="KA11273">
            <v>1</v>
          </cell>
          <cell r="KB11273">
            <v>1</v>
          </cell>
          <cell r="KC11273">
            <v>450</v>
          </cell>
        </row>
        <row r="11274">
          <cell r="A11274" t="str">
            <v>M04085</v>
          </cell>
          <cell r="KA11274">
            <v>1</v>
          </cell>
          <cell r="KB11274">
            <v>1</v>
          </cell>
          <cell r="KC11274">
            <v>450</v>
          </cell>
        </row>
        <row r="11275">
          <cell r="A11275" t="str">
            <v>M03453</v>
          </cell>
          <cell r="KA11275">
            <v>1</v>
          </cell>
          <cell r="KB11275">
            <v>1</v>
          </cell>
          <cell r="KC11275">
            <v>450</v>
          </cell>
        </row>
        <row r="11276">
          <cell r="A11276" t="str">
            <v>M03454</v>
          </cell>
          <cell r="KA11276">
            <v>1</v>
          </cell>
          <cell r="KB11276">
            <v>1</v>
          </cell>
          <cell r="KC11276">
            <v>450</v>
          </cell>
        </row>
        <row r="11277">
          <cell r="A11277" t="str">
            <v>M03455</v>
          </cell>
          <cell r="KA11277">
            <v>1</v>
          </cell>
          <cell r="KB11277">
            <v>1</v>
          </cell>
          <cell r="KC11277">
            <v>450</v>
          </cell>
        </row>
        <row r="11278">
          <cell r="A11278" t="str">
            <v>M03457</v>
          </cell>
          <cell r="KA11278">
            <v>1</v>
          </cell>
          <cell r="KB11278">
            <v>1</v>
          </cell>
          <cell r="KC11278">
            <v>450</v>
          </cell>
        </row>
        <row r="11279">
          <cell r="A11279" t="str">
            <v>M03450</v>
          </cell>
          <cell r="KA11279">
            <v>1</v>
          </cell>
          <cell r="KB11279">
            <v>1</v>
          </cell>
          <cell r="KC11279">
            <v>450</v>
          </cell>
        </row>
        <row r="11280">
          <cell r="A11280" t="str">
            <v>M03463</v>
          </cell>
          <cell r="KA11280">
            <v>1</v>
          </cell>
          <cell r="KB11280">
            <v>1</v>
          </cell>
          <cell r="KC11280">
            <v>450</v>
          </cell>
        </row>
        <row r="11281">
          <cell r="A11281" t="str">
            <v>M03479</v>
          </cell>
          <cell r="KA11281">
            <v>1</v>
          </cell>
          <cell r="KB11281">
            <v>1</v>
          </cell>
          <cell r="KC11281">
            <v>215</v>
          </cell>
        </row>
        <row r="11282">
          <cell r="A11282" t="str">
            <v>M03480</v>
          </cell>
          <cell r="KA11282">
            <v>1</v>
          </cell>
          <cell r="KB11282">
            <v>1</v>
          </cell>
          <cell r="KC11282">
            <v>250</v>
          </cell>
        </row>
        <row r="11283">
          <cell r="A11283" t="str">
            <v>M03410</v>
          </cell>
          <cell r="KA11283">
            <v>1</v>
          </cell>
          <cell r="KB11283">
            <v>1</v>
          </cell>
          <cell r="KC11283">
            <v>125</v>
          </cell>
        </row>
        <row r="11284">
          <cell r="A11284" t="str">
            <v>M03566</v>
          </cell>
          <cell r="KA11284">
            <v>1</v>
          </cell>
          <cell r="KB11284">
            <v>1</v>
          </cell>
          <cell r="KC11284">
            <v>450</v>
          </cell>
        </row>
        <row r="11285">
          <cell r="A11285" t="str">
            <v>M03567</v>
          </cell>
          <cell r="KA11285">
            <v>1</v>
          </cell>
          <cell r="KB11285">
            <v>1</v>
          </cell>
          <cell r="KC11285">
            <v>450</v>
          </cell>
        </row>
        <row r="11286">
          <cell r="A11286" t="str">
            <v>M03568</v>
          </cell>
          <cell r="KA11286">
            <v>1</v>
          </cell>
          <cell r="KB11286">
            <v>1</v>
          </cell>
          <cell r="KC11286">
            <v>450</v>
          </cell>
        </row>
        <row r="11287">
          <cell r="A11287" t="str">
            <v>M03562</v>
          </cell>
          <cell r="KA11287">
            <v>1</v>
          </cell>
          <cell r="KB11287">
            <v>1</v>
          </cell>
          <cell r="KC11287">
            <v>450</v>
          </cell>
        </row>
        <row r="11288">
          <cell r="A11288" t="str">
            <v>M03563</v>
          </cell>
          <cell r="KA11288">
            <v>1</v>
          </cell>
          <cell r="KB11288">
            <v>1</v>
          </cell>
          <cell r="KC11288">
            <v>450</v>
          </cell>
        </row>
        <row r="11289">
          <cell r="A11289" t="str">
            <v>M03564</v>
          </cell>
          <cell r="KA11289">
            <v>1</v>
          </cell>
          <cell r="KB11289">
            <v>1</v>
          </cell>
          <cell r="KC11289">
            <v>450</v>
          </cell>
        </row>
        <row r="11290">
          <cell r="A11290" t="str">
            <v>M03557</v>
          </cell>
          <cell r="KA11290">
            <v>1</v>
          </cell>
          <cell r="KB11290">
            <v>1</v>
          </cell>
          <cell r="KC11290">
            <v>450</v>
          </cell>
        </row>
        <row r="11291">
          <cell r="A11291" t="str">
            <v>M03558</v>
          </cell>
          <cell r="KA11291">
            <v>1</v>
          </cell>
          <cell r="KB11291">
            <v>1</v>
          </cell>
          <cell r="KC11291">
            <v>450</v>
          </cell>
        </row>
        <row r="11292">
          <cell r="A11292" t="str">
            <v>M03331</v>
          </cell>
          <cell r="KA11292">
            <v>1</v>
          </cell>
          <cell r="KB11292">
            <v>1</v>
          </cell>
          <cell r="KC11292">
            <v>450</v>
          </cell>
        </row>
        <row r="11293">
          <cell r="A11293" t="str">
            <v>M03332</v>
          </cell>
          <cell r="KA11293">
            <v>1</v>
          </cell>
          <cell r="KB11293">
            <v>1</v>
          </cell>
          <cell r="KC11293">
            <v>450</v>
          </cell>
        </row>
        <row r="11294">
          <cell r="A11294" t="str">
            <v>M02462</v>
          </cell>
          <cell r="KA11294">
            <v>1</v>
          </cell>
          <cell r="KB11294">
            <v>1</v>
          </cell>
          <cell r="KC11294">
            <v>450</v>
          </cell>
        </row>
        <row r="11295">
          <cell r="A11295" t="str">
            <v>M02463</v>
          </cell>
          <cell r="KA11295">
            <v>1</v>
          </cell>
          <cell r="KB11295">
            <v>1</v>
          </cell>
          <cell r="KC11295">
            <v>450</v>
          </cell>
        </row>
        <row r="11296">
          <cell r="A11296" t="str">
            <v>M02459</v>
          </cell>
          <cell r="KA11296">
            <v>1</v>
          </cell>
          <cell r="KB11296">
            <v>1</v>
          </cell>
          <cell r="KC11296">
            <v>450</v>
          </cell>
        </row>
        <row r="11297">
          <cell r="A11297" t="str">
            <v>M02460</v>
          </cell>
          <cell r="KA11297">
            <v>1</v>
          </cell>
          <cell r="KB11297">
            <v>1</v>
          </cell>
          <cell r="KC11297">
            <v>450</v>
          </cell>
        </row>
        <row r="11298">
          <cell r="A11298" t="str">
            <v>M02452</v>
          </cell>
          <cell r="KA11298">
            <v>1</v>
          </cell>
          <cell r="KB11298">
            <v>1</v>
          </cell>
          <cell r="KC11298">
            <v>160</v>
          </cell>
        </row>
        <row r="11299">
          <cell r="A11299" t="str">
            <v>M02444</v>
          </cell>
          <cell r="KA11299">
            <v>1</v>
          </cell>
          <cell r="KB11299">
            <v>1</v>
          </cell>
          <cell r="KC11299">
            <v>220</v>
          </cell>
        </row>
        <row r="11300">
          <cell r="A11300" t="str">
            <v>M02445</v>
          </cell>
          <cell r="KA11300">
            <v>1</v>
          </cell>
          <cell r="KB11300">
            <v>1</v>
          </cell>
          <cell r="KC11300">
            <v>251</v>
          </cell>
        </row>
        <row r="11301">
          <cell r="A11301" t="str">
            <v>M02388</v>
          </cell>
          <cell r="KA11301">
            <v>1</v>
          </cell>
          <cell r="KB11301">
            <v>1</v>
          </cell>
          <cell r="KC11301">
            <v>160</v>
          </cell>
        </row>
        <row r="11302">
          <cell r="A11302" t="str">
            <v>M02389</v>
          </cell>
          <cell r="KA11302">
            <v>1</v>
          </cell>
          <cell r="KB11302">
            <v>1</v>
          </cell>
          <cell r="KC11302">
            <v>160</v>
          </cell>
        </row>
        <row r="11303">
          <cell r="A11303" t="str">
            <v>M02602</v>
          </cell>
          <cell r="KA11303">
            <v>50</v>
          </cell>
          <cell r="KB11303">
            <v>18</v>
          </cell>
          <cell r="KC11303">
            <v>250</v>
          </cell>
        </row>
        <row r="11304">
          <cell r="A11304" t="str">
            <v>T00011</v>
          </cell>
          <cell r="KA11304">
            <v>1</v>
          </cell>
          <cell r="KB11304">
            <v>1</v>
          </cell>
          <cell r="KC11304">
            <v>450</v>
          </cell>
        </row>
        <row r="11305">
          <cell r="A11305" t="str">
            <v>U52024</v>
          </cell>
          <cell r="KA11305">
            <v>20</v>
          </cell>
          <cell r="KB11305">
            <v>1</v>
          </cell>
          <cell r="KC11305">
            <v>0</v>
          </cell>
        </row>
        <row r="11306">
          <cell r="A11306" t="str">
            <v>193409</v>
          </cell>
          <cell r="KA11306">
            <v>50</v>
          </cell>
          <cell r="KB11306">
            <v>27</v>
          </cell>
          <cell r="KC11306">
            <v>45</v>
          </cell>
        </row>
        <row r="11307">
          <cell r="A11307" t="str">
            <v>B00272</v>
          </cell>
          <cell r="KA11307">
            <v>0</v>
          </cell>
          <cell r="KB11307">
            <v>1</v>
          </cell>
          <cell r="KC11307">
            <v>3</v>
          </cell>
        </row>
        <row r="11308">
          <cell r="A11308" t="str">
            <v>B00273</v>
          </cell>
          <cell r="KA11308">
            <v>0</v>
          </cell>
          <cell r="KB11308">
            <v>1</v>
          </cell>
          <cell r="KC11308">
            <v>3</v>
          </cell>
        </row>
        <row r="11309">
          <cell r="A11309" t="str">
            <v>B00274</v>
          </cell>
          <cell r="KA11309">
            <v>0</v>
          </cell>
          <cell r="KB11309">
            <v>1</v>
          </cell>
          <cell r="KC11309">
            <v>3</v>
          </cell>
        </row>
        <row r="11310">
          <cell r="A11310" t="str">
            <v>B00275</v>
          </cell>
          <cell r="KA11310">
            <v>0</v>
          </cell>
          <cell r="KB11310">
            <v>1</v>
          </cell>
          <cell r="KC11310">
            <v>3</v>
          </cell>
        </row>
        <row r="11311">
          <cell r="A11311" t="str">
            <v>B00277</v>
          </cell>
          <cell r="KA11311">
            <v>0</v>
          </cell>
          <cell r="KB11311">
            <v>1</v>
          </cell>
          <cell r="KC11311">
            <v>4</v>
          </cell>
        </row>
        <row r="11312">
          <cell r="A11312" t="str">
            <v>B00278</v>
          </cell>
          <cell r="KA11312">
            <v>0</v>
          </cell>
          <cell r="KB11312">
            <v>1</v>
          </cell>
          <cell r="KC11312">
            <v>3</v>
          </cell>
        </row>
        <row r="11313">
          <cell r="A11313" t="str">
            <v>B00279</v>
          </cell>
          <cell r="KA11313">
            <v>0</v>
          </cell>
          <cell r="KB11313">
            <v>1</v>
          </cell>
          <cell r="KC11313">
            <v>3</v>
          </cell>
        </row>
        <row r="11314">
          <cell r="A11314" t="str">
            <v>B00280</v>
          </cell>
          <cell r="KA11314">
            <v>0</v>
          </cell>
          <cell r="KB11314">
            <v>1</v>
          </cell>
          <cell r="KC11314">
            <v>4</v>
          </cell>
        </row>
        <row r="11315">
          <cell r="A11315" t="str">
            <v>B00281</v>
          </cell>
          <cell r="KA11315">
            <v>0</v>
          </cell>
          <cell r="KB11315">
            <v>1</v>
          </cell>
          <cell r="KC11315">
            <v>4</v>
          </cell>
        </row>
        <row r="11316">
          <cell r="A11316" t="str">
            <v>B00282</v>
          </cell>
          <cell r="KA11316">
            <v>0</v>
          </cell>
          <cell r="KB11316">
            <v>1</v>
          </cell>
          <cell r="KC11316">
            <v>3</v>
          </cell>
        </row>
        <row r="11317">
          <cell r="A11317" t="str">
            <v>B00312</v>
          </cell>
          <cell r="KA11317">
            <v>0</v>
          </cell>
          <cell r="KB11317">
            <v>1</v>
          </cell>
          <cell r="KC11317">
            <v>4</v>
          </cell>
        </row>
        <row r="11318">
          <cell r="A11318" t="str">
            <v>B00313</v>
          </cell>
          <cell r="KA11318">
            <v>0</v>
          </cell>
          <cell r="KB11318">
            <v>1</v>
          </cell>
          <cell r="KC11318">
            <v>4</v>
          </cell>
        </row>
        <row r="11319">
          <cell r="A11319" t="str">
            <v>B00314</v>
          </cell>
          <cell r="KA11319">
            <v>0</v>
          </cell>
          <cell r="KB11319">
            <v>1</v>
          </cell>
          <cell r="KC11319">
            <v>4</v>
          </cell>
        </row>
        <row r="11320">
          <cell r="A11320" t="str">
            <v>B00315</v>
          </cell>
          <cell r="KA11320">
            <v>0</v>
          </cell>
          <cell r="KB11320">
            <v>1</v>
          </cell>
          <cell r="KC11320">
            <v>4</v>
          </cell>
        </row>
        <row r="11321">
          <cell r="A11321" t="str">
            <v>B00316</v>
          </cell>
          <cell r="KA11321">
            <v>0</v>
          </cell>
          <cell r="KB11321">
            <v>1</v>
          </cell>
          <cell r="KC11321">
            <v>4</v>
          </cell>
        </row>
        <row r="11322">
          <cell r="A11322" t="str">
            <v>B00317</v>
          </cell>
          <cell r="KA11322">
            <v>0</v>
          </cell>
          <cell r="KB11322">
            <v>1</v>
          </cell>
          <cell r="KC11322">
            <v>4</v>
          </cell>
        </row>
        <row r="11323">
          <cell r="A11323" t="str">
            <v>B00318</v>
          </cell>
          <cell r="KA11323">
            <v>0</v>
          </cell>
          <cell r="KB11323">
            <v>1</v>
          </cell>
          <cell r="KC11323">
            <v>4</v>
          </cell>
        </row>
        <row r="11324">
          <cell r="A11324" t="str">
            <v>B00319</v>
          </cell>
          <cell r="KA11324">
            <v>0</v>
          </cell>
          <cell r="KB11324">
            <v>1</v>
          </cell>
          <cell r="KC11324">
            <v>4</v>
          </cell>
        </row>
        <row r="11325">
          <cell r="A11325" t="str">
            <v>B00320</v>
          </cell>
          <cell r="KA11325">
            <v>0</v>
          </cell>
          <cell r="KB11325">
            <v>1</v>
          </cell>
          <cell r="KC11325">
            <v>4</v>
          </cell>
        </row>
        <row r="11326">
          <cell r="A11326" t="str">
            <v>B00321</v>
          </cell>
          <cell r="KA11326">
            <v>0</v>
          </cell>
          <cell r="KB11326">
            <v>1</v>
          </cell>
          <cell r="KC11326">
            <v>4</v>
          </cell>
        </row>
        <row r="11327">
          <cell r="A11327" t="str">
            <v>B00322</v>
          </cell>
          <cell r="KA11327">
            <v>0</v>
          </cell>
          <cell r="KB11327">
            <v>1</v>
          </cell>
          <cell r="KC11327">
            <v>4</v>
          </cell>
        </row>
        <row r="11328">
          <cell r="A11328" t="str">
            <v>B00323</v>
          </cell>
          <cell r="KA11328">
            <v>0</v>
          </cell>
          <cell r="KB11328">
            <v>1</v>
          </cell>
          <cell r="KC11328">
            <v>4</v>
          </cell>
        </row>
        <row r="11329">
          <cell r="A11329" t="str">
            <v>B00324</v>
          </cell>
          <cell r="KA11329">
            <v>0</v>
          </cell>
          <cell r="KB11329">
            <v>1</v>
          </cell>
          <cell r="KC11329">
            <v>4</v>
          </cell>
        </row>
        <row r="11330">
          <cell r="A11330" t="str">
            <v>B00325</v>
          </cell>
          <cell r="KA11330">
            <v>0</v>
          </cell>
          <cell r="KB11330">
            <v>1</v>
          </cell>
          <cell r="KC11330">
            <v>4</v>
          </cell>
        </row>
        <row r="11331">
          <cell r="A11331" t="str">
            <v>B00310</v>
          </cell>
          <cell r="KA11331">
            <v>0</v>
          </cell>
          <cell r="KB11331">
            <v>1</v>
          </cell>
          <cell r="KC11331">
            <v>4</v>
          </cell>
        </row>
        <row r="11332">
          <cell r="A11332" t="str">
            <v>B00298</v>
          </cell>
          <cell r="KA11332">
            <v>0</v>
          </cell>
          <cell r="KB11332">
            <v>1</v>
          </cell>
          <cell r="KC11332">
            <v>3</v>
          </cell>
        </row>
        <row r="11333">
          <cell r="A11333" t="str">
            <v>B00303</v>
          </cell>
          <cell r="KA11333">
            <v>0</v>
          </cell>
          <cell r="KB11333">
            <v>1</v>
          </cell>
          <cell r="KC11333">
            <v>4</v>
          </cell>
        </row>
        <row r="11334">
          <cell r="A11334" t="str">
            <v>B00306</v>
          </cell>
          <cell r="KA11334">
            <v>0</v>
          </cell>
          <cell r="KB11334">
            <v>1</v>
          </cell>
          <cell r="KC11334">
            <v>4</v>
          </cell>
        </row>
        <row r="11335">
          <cell r="A11335" t="str">
            <v>S00556</v>
          </cell>
          <cell r="KA11335">
            <v>30</v>
          </cell>
          <cell r="KB11335">
            <v>46</v>
          </cell>
          <cell r="KC11335">
            <v>20</v>
          </cell>
        </row>
        <row r="11336">
          <cell r="A11336" t="str">
            <v>B00244</v>
          </cell>
          <cell r="KA11336">
            <v>0</v>
          </cell>
          <cell r="KB11336">
            <v>1</v>
          </cell>
          <cell r="KC11336">
            <v>3</v>
          </cell>
        </row>
        <row r="11337">
          <cell r="A11337" t="str">
            <v>B00245</v>
          </cell>
          <cell r="KA11337">
            <v>0</v>
          </cell>
          <cell r="KB11337">
            <v>1</v>
          </cell>
          <cell r="KC11337">
            <v>3</v>
          </cell>
        </row>
        <row r="11338">
          <cell r="A11338" t="str">
            <v>B00246</v>
          </cell>
          <cell r="KA11338">
            <v>1</v>
          </cell>
          <cell r="KB11338">
            <v>1</v>
          </cell>
          <cell r="KC11338">
            <v>3</v>
          </cell>
        </row>
        <row r="11339">
          <cell r="A11339" t="str">
            <v>B00247</v>
          </cell>
          <cell r="KA11339">
            <v>0</v>
          </cell>
          <cell r="KB11339">
            <v>1</v>
          </cell>
          <cell r="KC11339">
            <v>3</v>
          </cell>
        </row>
        <row r="11340">
          <cell r="A11340" t="str">
            <v>900406</v>
          </cell>
          <cell r="KA11340">
            <v>6</v>
          </cell>
          <cell r="KB11340">
            <v>3</v>
          </cell>
          <cell r="KC11340">
            <v>20</v>
          </cell>
        </row>
        <row r="11341">
          <cell r="A11341" t="str">
            <v>900407</v>
          </cell>
          <cell r="KA11341">
            <v>6</v>
          </cell>
          <cell r="KB11341">
            <v>3</v>
          </cell>
          <cell r="KC11341">
            <v>20</v>
          </cell>
        </row>
        <row r="11342">
          <cell r="A11342" t="str">
            <v>900408</v>
          </cell>
          <cell r="KA11342">
            <v>6</v>
          </cell>
          <cell r="KB11342">
            <v>3</v>
          </cell>
          <cell r="KC11342">
            <v>20</v>
          </cell>
        </row>
        <row r="11343">
          <cell r="A11343" t="str">
            <v>900409</v>
          </cell>
          <cell r="KA11343">
            <v>6</v>
          </cell>
          <cell r="KB11343">
            <v>3</v>
          </cell>
          <cell r="KC11343">
            <v>20</v>
          </cell>
        </row>
        <row r="11344">
          <cell r="A11344" t="str">
            <v>900410</v>
          </cell>
          <cell r="KA11344">
            <v>6</v>
          </cell>
          <cell r="KB11344">
            <v>3</v>
          </cell>
          <cell r="KC11344">
            <v>20</v>
          </cell>
        </row>
        <row r="11345">
          <cell r="A11345" t="str">
            <v>900411</v>
          </cell>
          <cell r="KA11345">
            <v>6</v>
          </cell>
          <cell r="KB11345">
            <v>3</v>
          </cell>
          <cell r="KC11345">
            <v>20</v>
          </cell>
        </row>
        <row r="11346">
          <cell r="A11346" t="str">
            <v>U93394</v>
          </cell>
          <cell r="KA11346">
            <v>1</v>
          </cell>
          <cell r="KB11346">
            <v>3</v>
          </cell>
          <cell r="KC11346">
            <v>20</v>
          </cell>
        </row>
        <row r="11347">
          <cell r="A11347" t="str">
            <v>U93395</v>
          </cell>
          <cell r="KA11347">
            <v>1</v>
          </cell>
          <cell r="KB11347">
            <v>3</v>
          </cell>
          <cell r="KC11347">
            <v>20</v>
          </cell>
        </row>
        <row r="11348">
          <cell r="A11348" t="str">
            <v>U93396</v>
          </cell>
          <cell r="KA11348">
            <v>1</v>
          </cell>
          <cell r="KB11348">
            <v>3</v>
          </cell>
          <cell r="KC11348">
            <v>20</v>
          </cell>
        </row>
        <row r="11349">
          <cell r="A11349" t="str">
            <v>B00369</v>
          </cell>
          <cell r="KA11349">
            <v>400</v>
          </cell>
          <cell r="KB11349">
            <v>200</v>
          </cell>
          <cell r="KC11349">
            <v>1</v>
          </cell>
        </row>
        <row r="11350">
          <cell r="A11350" t="str">
            <v>B00370</v>
          </cell>
          <cell r="KA11350">
            <v>0</v>
          </cell>
          <cell r="KB11350">
            <v>1</v>
          </cell>
          <cell r="KC11350">
            <v>4</v>
          </cell>
        </row>
        <row r="11351">
          <cell r="A11351" t="str">
            <v>B00371</v>
          </cell>
          <cell r="KA11351">
            <v>0</v>
          </cell>
          <cell r="KB11351">
            <v>1</v>
          </cell>
          <cell r="KC11351">
            <v>4</v>
          </cell>
        </row>
        <row r="11352">
          <cell r="A11352" t="str">
            <v>B00425</v>
          </cell>
          <cell r="KA11352">
            <v>0</v>
          </cell>
          <cell r="KB11352">
            <v>1</v>
          </cell>
          <cell r="KC11352">
            <v>4</v>
          </cell>
        </row>
        <row r="11353">
          <cell r="A11353" t="str">
            <v>B00407</v>
          </cell>
          <cell r="KA11353">
            <v>0</v>
          </cell>
          <cell r="KB11353">
            <v>1</v>
          </cell>
          <cell r="KC11353">
            <v>4</v>
          </cell>
        </row>
        <row r="11354">
          <cell r="A11354" t="str">
            <v>B00408</v>
          </cell>
          <cell r="KA11354">
            <v>0</v>
          </cell>
          <cell r="KB11354">
            <v>1</v>
          </cell>
          <cell r="KC11354">
            <v>4</v>
          </cell>
        </row>
        <row r="11355">
          <cell r="A11355" t="str">
            <v>B00409</v>
          </cell>
          <cell r="KA11355">
            <v>0</v>
          </cell>
          <cell r="KB11355">
            <v>1</v>
          </cell>
          <cell r="KC11355">
            <v>4</v>
          </cell>
        </row>
        <row r="11356">
          <cell r="A11356" t="str">
            <v>B00410</v>
          </cell>
          <cell r="KA11356">
            <v>0</v>
          </cell>
          <cell r="KB11356">
            <v>1</v>
          </cell>
          <cell r="KC11356">
            <v>4</v>
          </cell>
        </row>
        <row r="11357">
          <cell r="A11357" t="str">
            <v>B00411</v>
          </cell>
          <cell r="KA11357">
            <v>0</v>
          </cell>
          <cell r="KB11357">
            <v>1</v>
          </cell>
          <cell r="KC11357">
            <v>4</v>
          </cell>
        </row>
        <row r="11358">
          <cell r="A11358" t="str">
            <v>B00412</v>
          </cell>
          <cell r="KA11358">
            <v>0</v>
          </cell>
          <cell r="KB11358">
            <v>1</v>
          </cell>
          <cell r="KC11358">
            <v>4</v>
          </cell>
        </row>
        <row r="11359">
          <cell r="A11359" t="str">
            <v>B00413</v>
          </cell>
          <cell r="KA11359">
            <v>0</v>
          </cell>
          <cell r="KB11359">
            <v>1</v>
          </cell>
          <cell r="KC11359">
            <v>4</v>
          </cell>
        </row>
        <row r="11360">
          <cell r="A11360" t="str">
            <v>B00414</v>
          </cell>
          <cell r="KA11360">
            <v>0</v>
          </cell>
          <cell r="KB11360">
            <v>1</v>
          </cell>
          <cell r="KC11360">
            <v>4</v>
          </cell>
        </row>
        <row r="11361">
          <cell r="A11361" t="str">
            <v>B00415</v>
          </cell>
          <cell r="KA11361">
            <v>0</v>
          </cell>
          <cell r="KB11361">
            <v>1</v>
          </cell>
          <cell r="KC11361">
            <v>4</v>
          </cell>
        </row>
        <row r="11362">
          <cell r="A11362" t="str">
            <v>B00416</v>
          </cell>
          <cell r="KA11362">
            <v>0</v>
          </cell>
          <cell r="KB11362">
            <v>1</v>
          </cell>
          <cell r="KC11362">
            <v>4</v>
          </cell>
        </row>
        <row r="11363">
          <cell r="A11363" t="str">
            <v>P07020</v>
          </cell>
          <cell r="KA11363">
            <v>0</v>
          </cell>
          <cell r="KB11363">
            <v>1</v>
          </cell>
          <cell r="KC11363">
            <v>1</v>
          </cell>
        </row>
        <row r="11364">
          <cell r="A11364" t="str">
            <v>P07021</v>
          </cell>
          <cell r="KA11364">
            <v>0</v>
          </cell>
          <cell r="KB11364">
            <v>1</v>
          </cell>
          <cell r="KC11364">
            <v>1</v>
          </cell>
        </row>
        <row r="11365">
          <cell r="A11365" t="str">
            <v>P06838</v>
          </cell>
          <cell r="KA11365">
            <v>0</v>
          </cell>
          <cell r="KB11365">
            <v>1</v>
          </cell>
          <cell r="KC11365">
            <v>4</v>
          </cell>
        </row>
        <row r="11366">
          <cell r="A11366" t="str">
            <v>P06839</v>
          </cell>
          <cell r="KA11366">
            <v>0</v>
          </cell>
          <cell r="KB11366">
            <v>1</v>
          </cell>
          <cell r="KC11366">
            <v>4</v>
          </cell>
        </row>
        <row r="11367">
          <cell r="A11367" t="str">
            <v>P06840</v>
          </cell>
          <cell r="KA11367">
            <v>0</v>
          </cell>
          <cell r="KB11367">
            <v>1</v>
          </cell>
          <cell r="KC11367">
            <v>4</v>
          </cell>
        </row>
        <row r="11368">
          <cell r="A11368" t="str">
            <v>P06841</v>
          </cell>
          <cell r="KA11368">
            <v>0</v>
          </cell>
          <cell r="KB11368">
            <v>1</v>
          </cell>
          <cell r="KC11368">
            <v>4</v>
          </cell>
        </row>
        <row r="11369">
          <cell r="A11369" t="str">
            <v>P06857</v>
          </cell>
          <cell r="KA11369">
            <v>0</v>
          </cell>
          <cell r="KB11369">
            <v>1</v>
          </cell>
          <cell r="KC11369">
            <v>1</v>
          </cell>
        </row>
        <row r="11370">
          <cell r="A11370" t="str">
            <v>P06858</v>
          </cell>
          <cell r="KA11370">
            <v>0</v>
          </cell>
          <cell r="KB11370">
            <v>1</v>
          </cell>
          <cell r="KC11370">
            <v>1</v>
          </cell>
        </row>
        <row r="11371">
          <cell r="A11371" t="str">
            <v>P06859</v>
          </cell>
          <cell r="KA11371">
            <v>0</v>
          </cell>
          <cell r="KB11371">
            <v>1</v>
          </cell>
          <cell r="KC11371">
            <v>1</v>
          </cell>
        </row>
        <row r="11372">
          <cell r="A11372" t="str">
            <v>P06860</v>
          </cell>
          <cell r="KA11372">
            <v>0</v>
          </cell>
          <cell r="KB11372">
            <v>1</v>
          </cell>
          <cell r="KC11372">
            <v>1</v>
          </cell>
        </row>
        <row r="11373">
          <cell r="A11373" t="str">
            <v>P06727</v>
          </cell>
          <cell r="KA11373">
            <v>0</v>
          </cell>
          <cell r="KB11373">
            <v>1</v>
          </cell>
          <cell r="KC11373">
            <v>4</v>
          </cell>
        </row>
        <row r="11374">
          <cell r="A11374" t="str">
            <v>P06728</v>
          </cell>
          <cell r="KA11374">
            <v>0</v>
          </cell>
          <cell r="KB11374">
            <v>1</v>
          </cell>
          <cell r="KC11374">
            <v>4</v>
          </cell>
        </row>
        <row r="11375">
          <cell r="A11375" t="str">
            <v>P06729</v>
          </cell>
          <cell r="KA11375">
            <v>0</v>
          </cell>
          <cell r="KB11375">
            <v>1</v>
          </cell>
          <cell r="KC11375">
            <v>4</v>
          </cell>
        </row>
        <row r="11376">
          <cell r="A11376" t="str">
            <v>P06730</v>
          </cell>
          <cell r="KA11376">
            <v>0</v>
          </cell>
          <cell r="KB11376">
            <v>1</v>
          </cell>
          <cell r="KC11376">
            <v>4</v>
          </cell>
        </row>
        <row r="11377">
          <cell r="A11377" t="str">
            <v>P06731</v>
          </cell>
          <cell r="KA11377">
            <v>0</v>
          </cell>
          <cell r="KB11377">
            <v>1</v>
          </cell>
          <cell r="KC11377">
            <v>4</v>
          </cell>
        </row>
        <row r="11378">
          <cell r="A11378" t="str">
            <v>P06732</v>
          </cell>
          <cell r="KA11378">
            <v>0</v>
          </cell>
          <cell r="KB11378">
            <v>1</v>
          </cell>
          <cell r="KC11378">
            <v>4</v>
          </cell>
        </row>
        <row r="11379">
          <cell r="A11379" t="str">
            <v>P06733</v>
          </cell>
          <cell r="KA11379">
            <v>0</v>
          </cell>
          <cell r="KB11379">
            <v>1</v>
          </cell>
          <cell r="KC11379">
            <v>4</v>
          </cell>
        </row>
        <row r="11380">
          <cell r="A11380" t="str">
            <v>P06514</v>
          </cell>
          <cell r="KA11380">
            <v>0</v>
          </cell>
          <cell r="KB11380">
            <v>1</v>
          </cell>
          <cell r="KC11380">
            <v>4</v>
          </cell>
        </row>
        <row r="11381">
          <cell r="A11381" t="str">
            <v>P06515</v>
          </cell>
          <cell r="KA11381">
            <v>0</v>
          </cell>
          <cell r="KB11381">
            <v>1</v>
          </cell>
          <cell r="KC11381">
            <v>4</v>
          </cell>
        </row>
        <row r="11382">
          <cell r="A11382" t="str">
            <v>P06516</v>
          </cell>
          <cell r="KA11382">
            <v>0</v>
          </cell>
          <cell r="KB11382">
            <v>1</v>
          </cell>
          <cell r="KC11382">
            <v>4</v>
          </cell>
        </row>
        <row r="11383">
          <cell r="A11383" t="str">
            <v>P06518</v>
          </cell>
          <cell r="KA11383">
            <v>0</v>
          </cell>
          <cell r="KB11383">
            <v>1</v>
          </cell>
          <cell r="KC11383">
            <v>4</v>
          </cell>
        </row>
        <row r="11384">
          <cell r="A11384" t="str">
            <v>P07243</v>
          </cell>
          <cell r="KA11384">
            <v>0</v>
          </cell>
          <cell r="KB11384">
            <v>1</v>
          </cell>
          <cell r="KC11384">
            <v>4</v>
          </cell>
        </row>
        <row r="11385">
          <cell r="A11385" t="str">
            <v>P07244</v>
          </cell>
          <cell r="KA11385">
            <v>0</v>
          </cell>
          <cell r="KB11385">
            <v>1</v>
          </cell>
          <cell r="KC11385">
            <v>4</v>
          </cell>
        </row>
        <row r="11386">
          <cell r="A11386" t="str">
            <v>P07245</v>
          </cell>
          <cell r="KA11386">
            <v>0</v>
          </cell>
          <cell r="KB11386">
            <v>1</v>
          </cell>
          <cell r="KC11386">
            <v>4</v>
          </cell>
        </row>
        <row r="11387">
          <cell r="A11387" t="str">
            <v>P07246</v>
          </cell>
          <cell r="KA11387">
            <v>0</v>
          </cell>
          <cell r="KB11387">
            <v>1</v>
          </cell>
          <cell r="KC11387">
            <v>4</v>
          </cell>
        </row>
        <row r="11388">
          <cell r="A11388" t="str">
            <v>P07247</v>
          </cell>
          <cell r="KA11388">
            <v>0</v>
          </cell>
          <cell r="KB11388">
            <v>1</v>
          </cell>
          <cell r="KC11388">
            <v>4</v>
          </cell>
        </row>
        <row r="11389">
          <cell r="A11389" t="str">
            <v>P07248</v>
          </cell>
          <cell r="KA11389">
            <v>0</v>
          </cell>
          <cell r="KB11389">
            <v>1</v>
          </cell>
          <cell r="KC11389">
            <v>4</v>
          </cell>
        </row>
        <row r="11390">
          <cell r="A11390" t="str">
            <v>P07249</v>
          </cell>
          <cell r="KA11390">
            <v>0</v>
          </cell>
          <cell r="KB11390">
            <v>1</v>
          </cell>
          <cell r="KC11390">
            <v>4</v>
          </cell>
        </row>
        <row r="11391">
          <cell r="A11391" t="str">
            <v>P07250</v>
          </cell>
          <cell r="KA11391">
            <v>0</v>
          </cell>
          <cell r="KB11391">
            <v>1</v>
          </cell>
          <cell r="KC11391">
            <v>4</v>
          </cell>
        </row>
        <row r="11392">
          <cell r="A11392" t="str">
            <v>P07251</v>
          </cell>
          <cell r="KA11392">
            <v>0</v>
          </cell>
          <cell r="KB11392">
            <v>1</v>
          </cell>
          <cell r="KC11392">
            <v>4</v>
          </cell>
        </row>
        <row r="11393">
          <cell r="A11393" t="str">
            <v>P07252</v>
          </cell>
          <cell r="KA11393">
            <v>0</v>
          </cell>
          <cell r="KB11393">
            <v>1</v>
          </cell>
          <cell r="KC11393">
            <v>4</v>
          </cell>
        </row>
        <row r="11394">
          <cell r="A11394" t="str">
            <v>P07253</v>
          </cell>
          <cell r="KA11394">
            <v>0</v>
          </cell>
          <cell r="KB11394">
            <v>1</v>
          </cell>
          <cell r="KC11394">
            <v>4</v>
          </cell>
        </row>
        <row r="11395">
          <cell r="A11395" t="str">
            <v>P07600</v>
          </cell>
          <cell r="KA11395">
            <v>0</v>
          </cell>
          <cell r="KB11395">
            <v>1</v>
          </cell>
          <cell r="KC11395">
            <v>4</v>
          </cell>
        </row>
        <row r="11396">
          <cell r="A11396" t="str">
            <v>B00419</v>
          </cell>
          <cell r="KA11396">
            <v>0</v>
          </cell>
          <cell r="KB11396">
            <v>1</v>
          </cell>
          <cell r="KC11396">
            <v>4</v>
          </cell>
        </row>
        <row r="11397">
          <cell r="A11397" t="str">
            <v>B00420</v>
          </cell>
          <cell r="KA11397">
            <v>0</v>
          </cell>
          <cell r="KB11397">
            <v>1</v>
          </cell>
          <cell r="KC11397">
            <v>4</v>
          </cell>
        </row>
        <row r="11398">
          <cell r="A11398" t="str">
            <v>B00421</v>
          </cell>
          <cell r="KA11398">
            <v>0</v>
          </cell>
          <cell r="KB11398">
            <v>1</v>
          </cell>
          <cell r="KC11398">
            <v>4</v>
          </cell>
        </row>
        <row r="11399">
          <cell r="A11399" t="str">
            <v>B00422</v>
          </cell>
          <cell r="KA11399">
            <v>0</v>
          </cell>
          <cell r="KB11399">
            <v>1</v>
          </cell>
          <cell r="KC11399">
            <v>24</v>
          </cell>
        </row>
        <row r="11400">
          <cell r="A11400" t="str">
            <v>B00423</v>
          </cell>
          <cell r="KA11400">
            <v>0</v>
          </cell>
          <cell r="KB11400">
            <v>1</v>
          </cell>
          <cell r="KC11400">
            <v>24</v>
          </cell>
        </row>
        <row r="11401">
          <cell r="A11401" t="str">
            <v>B00424</v>
          </cell>
          <cell r="KA11401">
            <v>0</v>
          </cell>
          <cell r="KB11401">
            <v>1</v>
          </cell>
          <cell r="KC11401">
            <v>24</v>
          </cell>
        </row>
        <row r="11402">
          <cell r="A11402" t="str">
            <v>B00308</v>
          </cell>
          <cell r="KA11402">
            <v>0</v>
          </cell>
          <cell r="KB11402">
            <v>1</v>
          </cell>
          <cell r="KC11402">
            <v>4</v>
          </cell>
        </row>
        <row r="11403">
          <cell r="A11403" t="str">
            <v>B00309</v>
          </cell>
          <cell r="KA11403">
            <v>0</v>
          </cell>
          <cell r="KB11403">
            <v>1</v>
          </cell>
          <cell r="KC11403">
            <v>4</v>
          </cell>
        </row>
        <row r="11404">
          <cell r="A11404" t="str">
            <v>B00331</v>
          </cell>
          <cell r="KA11404">
            <v>0</v>
          </cell>
          <cell r="KB11404">
            <v>1</v>
          </cell>
          <cell r="KC11404">
            <v>4</v>
          </cell>
        </row>
        <row r="11405">
          <cell r="A11405" t="str">
            <v>B00332</v>
          </cell>
          <cell r="KA11405">
            <v>1</v>
          </cell>
          <cell r="KB11405">
            <v>1</v>
          </cell>
          <cell r="KC11405">
            <v>2</v>
          </cell>
        </row>
        <row r="11406">
          <cell r="A11406" t="str">
            <v>B00333</v>
          </cell>
          <cell r="KA11406">
            <v>0</v>
          </cell>
          <cell r="KB11406">
            <v>1</v>
          </cell>
          <cell r="KC11406">
            <v>4</v>
          </cell>
        </row>
        <row r="11407">
          <cell r="A11407" t="str">
            <v>B00334</v>
          </cell>
          <cell r="KA11407">
            <v>0</v>
          </cell>
          <cell r="KB11407">
            <v>1</v>
          </cell>
          <cell r="KC11407">
            <v>4</v>
          </cell>
        </row>
        <row r="11408">
          <cell r="A11408" t="str">
            <v>B00335</v>
          </cell>
          <cell r="KA11408">
            <v>0</v>
          </cell>
          <cell r="KB11408">
            <v>1</v>
          </cell>
          <cell r="KC11408">
            <v>4</v>
          </cell>
        </row>
        <row r="11409">
          <cell r="A11409" t="str">
            <v>B00285</v>
          </cell>
          <cell r="KA11409">
            <v>0</v>
          </cell>
          <cell r="KB11409">
            <v>1</v>
          </cell>
          <cell r="KC11409">
            <v>4</v>
          </cell>
        </row>
        <row r="11410">
          <cell r="A11410" t="str">
            <v>B00286</v>
          </cell>
          <cell r="KA11410">
            <v>0</v>
          </cell>
          <cell r="KB11410">
            <v>1</v>
          </cell>
          <cell r="KC11410">
            <v>3</v>
          </cell>
        </row>
        <row r="11411">
          <cell r="A11411" t="str">
            <v>B00299</v>
          </cell>
          <cell r="KA11411">
            <v>0</v>
          </cell>
          <cell r="KB11411">
            <v>1</v>
          </cell>
          <cell r="KC11411">
            <v>4</v>
          </cell>
        </row>
        <row r="11412">
          <cell r="A11412" t="str">
            <v>B00300</v>
          </cell>
          <cell r="KA11412">
            <v>0</v>
          </cell>
          <cell r="KB11412">
            <v>1</v>
          </cell>
          <cell r="KC11412">
            <v>4</v>
          </cell>
        </row>
        <row r="11413">
          <cell r="A11413" t="str">
            <v>B00301</v>
          </cell>
          <cell r="KA11413">
            <v>0</v>
          </cell>
          <cell r="KB11413">
            <v>1</v>
          </cell>
          <cell r="KC11413">
            <v>4</v>
          </cell>
        </row>
        <row r="11414">
          <cell r="A11414" t="str">
            <v>B00302</v>
          </cell>
          <cell r="KA11414">
            <v>0</v>
          </cell>
          <cell r="KB11414">
            <v>1</v>
          </cell>
          <cell r="KC11414">
            <v>4</v>
          </cell>
        </row>
        <row r="11415">
          <cell r="A11415" t="str">
            <v>B00311</v>
          </cell>
          <cell r="KA11415">
            <v>0</v>
          </cell>
          <cell r="KB11415">
            <v>1</v>
          </cell>
          <cell r="KC11415">
            <v>4</v>
          </cell>
        </row>
        <row r="11416">
          <cell r="A11416" t="str">
            <v>B99999</v>
          </cell>
          <cell r="KA11416">
            <v>0</v>
          </cell>
          <cell r="KB11416">
            <v>1</v>
          </cell>
          <cell r="KC11416">
            <v>1</v>
          </cell>
        </row>
        <row r="11417">
          <cell r="A11417" t="str">
            <v>B00372</v>
          </cell>
          <cell r="KA11417">
            <v>0</v>
          </cell>
          <cell r="KB11417">
            <v>1</v>
          </cell>
          <cell r="KC11417">
            <v>1</v>
          </cell>
        </row>
        <row r="11418">
          <cell r="A11418" t="str">
            <v>B00373</v>
          </cell>
          <cell r="KA11418">
            <v>0</v>
          </cell>
          <cell r="KB11418">
            <v>1</v>
          </cell>
          <cell r="KC11418">
            <v>1</v>
          </cell>
        </row>
        <row r="11419">
          <cell r="A11419" t="str">
            <v>B00374</v>
          </cell>
          <cell r="KA11419">
            <v>0</v>
          </cell>
          <cell r="KB11419">
            <v>1</v>
          </cell>
          <cell r="KC11419">
            <v>1</v>
          </cell>
        </row>
        <row r="11420">
          <cell r="A11420" t="str">
            <v>B00375</v>
          </cell>
          <cell r="KA11420">
            <v>0</v>
          </cell>
          <cell r="KB11420">
            <v>1</v>
          </cell>
          <cell r="KC11420">
            <v>1</v>
          </cell>
        </row>
        <row r="11421">
          <cell r="A11421" t="str">
            <v>B00376</v>
          </cell>
          <cell r="KA11421">
            <v>0</v>
          </cell>
          <cell r="KB11421">
            <v>1</v>
          </cell>
          <cell r="KC11421">
            <v>1</v>
          </cell>
        </row>
        <row r="11422">
          <cell r="A11422" t="str">
            <v>B00377</v>
          </cell>
          <cell r="KA11422">
            <v>0</v>
          </cell>
          <cell r="KB11422">
            <v>1</v>
          </cell>
          <cell r="KC11422">
            <v>1</v>
          </cell>
        </row>
        <row r="11423">
          <cell r="A11423" t="str">
            <v>B00378</v>
          </cell>
          <cell r="KA11423">
            <v>0</v>
          </cell>
          <cell r="KB11423">
            <v>1</v>
          </cell>
          <cell r="KC11423">
            <v>1</v>
          </cell>
        </row>
        <row r="11424">
          <cell r="A11424" t="str">
            <v>B00379</v>
          </cell>
          <cell r="KA11424">
            <v>0</v>
          </cell>
          <cell r="KB11424">
            <v>1</v>
          </cell>
          <cell r="KC11424">
            <v>1</v>
          </cell>
        </row>
        <row r="11425">
          <cell r="A11425" t="str">
            <v>B00380</v>
          </cell>
          <cell r="KA11425">
            <v>0</v>
          </cell>
          <cell r="KB11425">
            <v>1</v>
          </cell>
          <cell r="KC11425">
            <v>4</v>
          </cell>
        </row>
        <row r="11426">
          <cell r="A11426" t="str">
            <v>B00381</v>
          </cell>
          <cell r="KA11426">
            <v>0</v>
          </cell>
          <cell r="KB11426">
            <v>1</v>
          </cell>
          <cell r="KC11426">
            <v>4</v>
          </cell>
        </row>
        <row r="11427">
          <cell r="A11427" t="str">
            <v>B00382</v>
          </cell>
          <cell r="KA11427">
            <v>0</v>
          </cell>
          <cell r="KB11427">
            <v>1</v>
          </cell>
          <cell r="KC11427">
            <v>4</v>
          </cell>
        </row>
        <row r="11428">
          <cell r="A11428" t="str">
            <v>B00383</v>
          </cell>
          <cell r="KA11428">
            <v>0</v>
          </cell>
          <cell r="KB11428">
            <v>1</v>
          </cell>
          <cell r="KC11428">
            <v>4</v>
          </cell>
        </row>
        <row r="11429">
          <cell r="A11429" t="str">
            <v>B00384</v>
          </cell>
          <cell r="KA11429">
            <v>0</v>
          </cell>
          <cell r="KB11429">
            <v>130</v>
          </cell>
          <cell r="KC11429">
            <v>2</v>
          </cell>
        </row>
        <row r="11430">
          <cell r="A11430" t="str">
            <v>B00385</v>
          </cell>
          <cell r="KA11430">
            <v>0</v>
          </cell>
          <cell r="KB11430">
            <v>66</v>
          </cell>
          <cell r="KC11430">
            <v>24</v>
          </cell>
        </row>
        <row r="11431">
          <cell r="A11431" t="str">
            <v>B00386</v>
          </cell>
          <cell r="KA11431">
            <v>0</v>
          </cell>
          <cell r="KB11431">
            <v>1</v>
          </cell>
          <cell r="KC11431">
            <v>1</v>
          </cell>
        </row>
        <row r="11432">
          <cell r="A11432" t="str">
            <v>B00387</v>
          </cell>
          <cell r="KA11432">
            <v>0</v>
          </cell>
          <cell r="KB11432">
            <v>1</v>
          </cell>
          <cell r="KC11432">
            <v>1</v>
          </cell>
        </row>
        <row r="11433">
          <cell r="A11433" t="str">
            <v>B00388</v>
          </cell>
          <cell r="KA11433">
            <v>0</v>
          </cell>
          <cell r="KB11433">
            <v>130</v>
          </cell>
          <cell r="KC11433">
            <v>2</v>
          </cell>
        </row>
        <row r="11434">
          <cell r="A11434" t="str">
            <v>B00389</v>
          </cell>
          <cell r="KA11434">
            <v>0</v>
          </cell>
          <cell r="KB11434">
            <v>1</v>
          </cell>
          <cell r="KC11434">
            <v>4</v>
          </cell>
        </row>
        <row r="11435">
          <cell r="A11435" t="str">
            <v>B00390</v>
          </cell>
          <cell r="KA11435">
            <v>0</v>
          </cell>
          <cell r="KB11435">
            <v>1</v>
          </cell>
          <cell r="KC11435">
            <v>4</v>
          </cell>
        </row>
        <row r="11436">
          <cell r="A11436" t="str">
            <v>B00391</v>
          </cell>
          <cell r="KA11436">
            <v>0</v>
          </cell>
          <cell r="KB11436">
            <v>1</v>
          </cell>
          <cell r="KC11436">
            <v>4</v>
          </cell>
        </row>
        <row r="11437">
          <cell r="A11437" t="str">
            <v>B00392</v>
          </cell>
          <cell r="KA11437">
            <v>0</v>
          </cell>
          <cell r="KB11437">
            <v>76</v>
          </cell>
          <cell r="KC11437">
            <v>24</v>
          </cell>
        </row>
        <row r="11438">
          <cell r="A11438" t="str">
            <v>B00393</v>
          </cell>
          <cell r="KA11438">
            <v>0</v>
          </cell>
          <cell r="KB11438">
            <v>1</v>
          </cell>
          <cell r="KC11438">
            <v>4</v>
          </cell>
        </row>
        <row r="11439">
          <cell r="A11439" t="str">
            <v>B00394</v>
          </cell>
          <cell r="KA11439">
            <v>0</v>
          </cell>
          <cell r="KB11439">
            <v>1</v>
          </cell>
          <cell r="KC11439">
            <v>4</v>
          </cell>
        </row>
        <row r="11440">
          <cell r="A11440" t="str">
            <v>B00395</v>
          </cell>
          <cell r="KA11440">
            <v>0</v>
          </cell>
          <cell r="KB11440">
            <v>1</v>
          </cell>
          <cell r="KC11440">
            <v>4</v>
          </cell>
        </row>
        <row r="11441">
          <cell r="A11441" t="str">
            <v>B00396</v>
          </cell>
          <cell r="KA11441">
            <v>0</v>
          </cell>
          <cell r="KB11441">
            <v>1</v>
          </cell>
          <cell r="KC11441">
            <v>4</v>
          </cell>
        </row>
        <row r="11442">
          <cell r="A11442" t="str">
            <v>B00397</v>
          </cell>
          <cell r="KA11442">
            <v>0</v>
          </cell>
          <cell r="KB11442">
            <v>1</v>
          </cell>
          <cell r="KC11442">
            <v>4</v>
          </cell>
        </row>
        <row r="11443">
          <cell r="A11443" t="str">
            <v>B00398</v>
          </cell>
          <cell r="KA11443">
            <v>0</v>
          </cell>
          <cell r="KB11443">
            <v>1</v>
          </cell>
          <cell r="KC11443">
            <v>4</v>
          </cell>
        </row>
        <row r="11444">
          <cell r="A11444" t="str">
            <v>B00399</v>
          </cell>
          <cell r="KA11444">
            <v>0</v>
          </cell>
          <cell r="KB11444">
            <v>1</v>
          </cell>
          <cell r="KC11444">
            <v>4</v>
          </cell>
        </row>
        <row r="11445">
          <cell r="A11445" t="str">
            <v>B00400</v>
          </cell>
          <cell r="KA11445">
            <v>0</v>
          </cell>
          <cell r="KB11445">
            <v>1</v>
          </cell>
          <cell r="KC11445">
            <v>4</v>
          </cell>
        </row>
        <row r="11446">
          <cell r="A11446" t="str">
            <v>B00401</v>
          </cell>
          <cell r="KA11446">
            <v>0</v>
          </cell>
          <cell r="KB11446">
            <v>1</v>
          </cell>
          <cell r="KC11446">
            <v>4</v>
          </cell>
        </row>
        <row r="11447">
          <cell r="A11447" t="str">
            <v>B00402</v>
          </cell>
          <cell r="KA11447">
            <v>0</v>
          </cell>
          <cell r="KB11447">
            <v>1</v>
          </cell>
          <cell r="KC11447">
            <v>4</v>
          </cell>
        </row>
        <row r="11448">
          <cell r="A11448" t="str">
            <v>B00403</v>
          </cell>
          <cell r="KA11448">
            <v>0</v>
          </cell>
          <cell r="KB11448">
            <v>1</v>
          </cell>
          <cell r="KC11448">
            <v>4</v>
          </cell>
        </row>
        <row r="11449">
          <cell r="A11449" t="str">
            <v>B00404</v>
          </cell>
          <cell r="KA11449">
            <v>0</v>
          </cell>
          <cell r="KB11449">
            <v>1</v>
          </cell>
          <cell r="KC11449">
            <v>4</v>
          </cell>
        </row>
        <row r="11450">
          <cell r="A11450" t="str">
            <v>B00405</v>
          </cell>
          <cell r="KA11450">
            <v>0</v>
          </cell>
          <cell r="KB11450">
            <v>1</v>
          </cell>
          <cell r="KC11450">
            <v>4</v>
          </cell>
        </row>
        <row r="11451">
          <cell r="A11451" t="str">
            <v>B00406</v>
          </cell>
          <cell r="KA11451">
            <v>0</v>
          </cell>
          <cell r="KB11451">
            <v>1</v>
          </cell>
          <cell r="KC11451">
            <v>4</v>
          </cell>
        </row>
        <row r="11452">
          <cell r="A11452" t="str">
            <v>B00337</v>
          </cell>
          <cell r="KA11452">
            <v>0</v>
          </cell>
          <cell r="KB11452">
            <v>1</v>
          </cell>
          <cell r="KC11452">
            <v>4</v>
          </cell>
        </row>
        <row r="11453">
          <cell r="A11453" t="str">
            <v>B00338</v>
          </cell>
          <cell r="KA11453">
            <v>0</v>
          </cell>
          <cell r="KB11453">
            <v>1</v>
          </cell>
          <cell r="KC11453">
            <v>4</v>
          </cell>
        </row>
        <row r="11454">
          <cell r="A11454" t="str">
            <v>B00339</v>
          </cell>
          <cell r="KA11454">
            <v>0</v>
          </cell>
          <cell r="KB11454">
            <v>1</v>
          </cell>
          <cell r="KC11454">
            <v>4</v>
          </cell>
        </row>
        <row r="11455">
          <cell r="A11455" t="str">
            <v>B00340</v>
          </cell>
          <cell r="KA11455">
            <v>0</v>
          </cell>
          <cell r="KB11455">
            <v>1</v>
          </cell>
          <cell r="KC11455">
            <v>4</v>
          </cell>
        </row>
        <row r="11456">
          <cell r="A11456" t="str">
            <v>B00341</v>
          </cell>
          <cell r="KA11456">
            <v>0</v>
          </cell>
          <cell r="KB11456">
            <v>1</v>
          </cell>
          <cell r="KC11456">
            <v>4</v>
          </cell>
        </row>
        <row r="11457">
          <cell r="A11457" t="str">
            <v>B00342</v>
          </cell>
          <cell r="KA11457">
            <v>0</v>
          </cell>
          <cell r="KB11457">
            <v>1</v>
          </cell>
          <cell r="KC11457">
            <v>4</v>
          </cell>
        </row>
        <row r="11458">
          <cell r="A11458" t="str">
            <v>B00343</v>
          </cell>
          <cell r="KA11458">
            <v>0</v>
          </cell>
          <cell r="KB11458">
            <v>1</v>
          </cell>
          <cell r="KC11458">
            <v>4</v>
          </cell>
        </row>
        <row r="11459">
          <cell r="A11459" t="str">
            <v>B00344</v>
          </cell>
          <cell r="KA11459">
            <v>0</v>
          </cell>
          <cell r="KB11459">
            <v>1</v>
          </cell>
          <cell r="KC11459">
            <v>4</v>
          </cell>
        </row>
        <row r="11460">
          <cell r="A11460" t="str">
            <v>B00345</v>
          </cell>
          <cell r="KA11460">
            <v>0</v>
          </cell>
          <cell r="KB11460">
            <v>1</v>
          </cell>
          <cell r="KC11460">
            <v>4</v>
          </cell>
        </row>
        <row r="11461">
          <cell r="A11461" t="str">
            <v>B00346</v>
          </cell>
          <cell r="KA11461">
            <v>0</v>
          </cell>
          <cell r="KB11461">
            <v>1</v>
          </cell>
          <cell r="KC11461">
            <v>4</v>
          </cell>
        </row>
        <row r="11462">
          <cell r="A11462" t="str">
            <v>B00347</v>
          </cell>
          <cell r="KA11462">
            <v>0</v>
          </cell>
          <cell r="KB11462">
            <v>1</v>
          </cell>
          <cell r="KC11462">
            <v>4</v>
          </cell>
        </row>
        <row r="11463">
          <cell r="A11463" t="str">
            <v>B00348</v>
          </cell>
          <cell r="KA11463">
            <v>0</v>
          </cell>
          <cell r="KB11463">
            <v>1</v>
          </cell>
          <cell r="KC11463">
            <v>4</v>
          </cell>
        </row>
        <row r="11464">
          <cell r="A11464" t="str">
            <v>B00349</v>
          </cell>
          <cell r="KA11464">
            <v>0</v>
          </cell>
          <cell r="KB11464">
            <v>1</v>
          </cell>
          <cell r="KC11464">
            <v>4</v>
          </cell>
        </row>
        <row r="11465">
          <cell r="A11465" t="str">
            <v>B00350</v>
          </cell>
          <cell r="KA11465">
            <v>0</v>
          </cell>
          <cell r="KB11465">
            <v>1</v>
          </cell>
          <cell r="KC11465">
            <v>4</v>
          </cell>
        </row>
        <row r="11466">
          <cell r="A11466" t="str">
            <v>B00351</v>
          </cell>
          <cell r="KA11466">
            <v>0</v>
          </cell>
          <cell r="KB11466">
            <v>1</v>
          </cell>
          <cell r="KC11466">
            <v>4</v>
          </cell>
        </row>
        <row r="11467">
          <cell r="A11467" t="str">
            <v>B00352</v>
          </cell>
          <cell r="KA11467">
            <v>0</v>
          </cell>
          <cell r="KB11467">
            <v>1</v>
          </cell>
          <cell r="KC11467">
            <v>4</v>
          </cell>
        </row>
        <row r="11468">
          <cell r="A11468" t="str">
            <v>B00353</v>
          </cell>
          <cell r="KA11468">
            <v>0</v>
          </cell>
          <cell r="KB11468">
            <v>1</v>
          </cell>
          <cell r="KC11468">
            <v>4</v>
          </cell>
        </row>
        <row r="11469">
          <cell r="A11469" t="str">
            <v>B00354</v>
          </cell>
          <cell r="KA11469">
            <v>0</v>
          </cell>
          <cell r="KB11469">
            <v>1</v>
          </cell>
          <cell r="KC11469">
            <v>4</v>
          </cell>
        </row>
        <row r="11470">
          <cell r="A11470" t="str">
            <v>B00355</v>
          </cell>
          <cell r="KA11470">
            <v>0</v>
          </cell>
          <cell r="KB11470">
            <v>1</v>
          </cell>
          <cell r="KC11470">
            <v>4</v>
          </cell>
        </row>
        <row r="11471">
          <cell r="A11471" t="str">
            <v>B00356</v>
          </cell>
          <cell r="KA11471">
            <v>0</v>
          </cell>
          <cell r="KB11471">
            <v>1</v>
          </cell>
          <cell r="KC11471">
            <v>4</v>
          </cell>
        </row>
        <row r="11472">
          <cell r="A11472" t="str">
            <v>B00357</v>
          </cell>
          <cell r="KA11472">
            <v>0</v>
          </cell>
          <cell r="KB11472">
            <v>1</v>
          </cell>
          <cell r="KC11472">
            <v>4</v>
          </cell>
        </row>
        <row r="11473">
          <cell r="A11473" t="str">
            <v>B00358</v>
          </cell>
          <cell r="KA11473">
            <v>0</v>
          </cell>
          <cell r="KB11473">
            <v>1</v>
          </cell>
          <cell r="KC11473">
            <v>4</v>
          </cell>
        </row>
        <row r="11474">
          <cell r="A11474" t="str">
            <v>B00359</v>
          </cell>
          <cell r="KA11474">
            <v>0</v>
          </cell>
          <cell r="KB11474">
            <v>1</v>
          </cell>
          <cell r="KC11474">
            <v>4</v>
          </cell>
        </row>
        <row r="11475">
          <cell r="A11475" t="str">
            <v>B00360</v>
          </cell>
          <cell r="KA11475">
            <v>0</v>
          </cell>
          <cell r="KB11475">
            <v>1</v>
          </cell>
          <cell r="KC11475">
            <v>4</v>
          </cell>
        </row>
        <row r="11476">
          <cell r="A11476" t="str">
            <v>B00361</v>
          </cell>
          <cell r="KA11476">
            <v>0</v>
          </cell>
          <cell r="KB11476">
            <v>1</v>
          </cell>
          <cell r="KC11476">
            <v>4</v>
          </cell>
        </row>
        <row r="11477">
          <cell r="A11477" t="str">
            <v>B00362</v>
          </cell>
          <cell r="KA11477">
            <v>0</v>
          </cell>
          <cell r="KB11477">
            <v>1</v>
          </cell>
          <cell r="KC11477">
            <v>4</v>
          </cell>
        </row>
        <row r="11478">
          <cell r="A11478" t="str">
            <v>B00363</v>
          </cell>
          <cell r="KA11478">
            <v>0</v>
          </cell>
          <cell r="KB11478">
            <v>1</v>
          </cell>
          <cell r="KC11478">
            <v>4</v>
          </cell>
        </row>
        <row r="11479">
          <cell r="A11479" t="str">
            <v>B00364</v>
          </cell>
          <cell r="KA11479">
            <v>0</v>
          </cell>
          <cell r="KB11479">
            <v>1</v>
          </cell>
          <cell r="KC11479">
            <v>4</v>
          </cell>
        </row>
        <row r="11480">
          <cell r="A11480" t="str">
            <v>B00365</v>
          </cell>
          <cell r="KA11480">
            <v>0</v>
          </cell>
          <cell r="KB11480">
            <v>1</v>
          </cell>
          <cell r="KC11480">
            <v>4</v>
          </cell>
        </row>
        <row r="11481">
          <cell r="A11481" t="str">
            <v>B00366</v>
          </cell>
          <cell r="KA11481">
            <v>0</v>
          </cell>
          <cell r="KB11481">
            <v>1</v>
          </cell>
          <cell r="KC11481">
            <v>4</v>
          </cell>
        </row>
        <row r="11482">
          <cell r="A11482" t="str">
            <v>B00367</v>
          </cell>
          <cell r="KA11482">
            <v>0</v>
          </cell>
          <cell r="KB11482">
            <v>1</v>
          </cell>
          <cell r="KC11482">
            <v>4</v>
          </cell>
        </row>
        <row r="11483">
          <cell r="A11483" t="str">
            <v>B00368</v>
          </cell>
          <cell r="KA11483">
            <v>0</v>
          </cell>
          <cell r="KB11483">
            <v>1</v>
          </cell>
          <cell r="KC11483">
            <v>4</v>
          </cell>
        </row>
        <row r="11484">
          <cell r="A11484" t="str">
            <v>B00276</v>
          </cell>
          <cell r="KA11484">
            <v>0</v>
          </cell>
          <cell r="KB11484">
            <v>1</v>
          </cell>
          <cell r="KC11484">
            <v>4</v>
          </cell>
        </row>
        <row r="11485">
          <cell r="A11485" t="str">
            <v>B00204</v>
          </cell>
          <cell r="KA11485">
            <v>50</v>
          </cell>
          <cell r="KB11485">
            <v>24</v>
          </cell>
          <cell r="KC11485">
            <v>4</v>
          </cell>
        </row>
        <row r="11486">
          <cell r="A11486" t="str">
            <v>B00205</v>
          </cell>
          <cell r="KA11486">
            <v>0</v>
          </cell>
          <cell r="KB11486">
            <v>1</v>
          </cell>
          <cell r="KC11486">
            <v>4</v>
          </cell>
        </row>
        <row r="11487">
          <cell r="A11487" t="str">
            <v>B00209</v>
          </cell>
          <cell r="KA11487">
            <v>0</v>
          </cell>
          <cell r="KB11487">
            <v>1</v>
          </cell>
          <cell r="KC11487">
            <v>4</v>
          </cell>
        </row>
        <row r="11488">
          <cell r="A11488" t="str">
            <v>B00210</v>
          </cell>
          <cell r="KA11488">
            <v>0</v>
          </cell>
          <cell r="KB11488">
            <v>1</v>
          </cell>
          <cell r="KC11488">
            <v>4</v>
          </cell>
        </row>
        <row r="11489">
          <cell r="A11489" t="str">
            <v>B00211</v>
          </cell>
          <cell r="KA11489">
            <v>0</v>
          </cell>
          <cell r="KB11489">
            <v>1</v>
          </cell>
          <cell r="KC11489">
            <v>4</v>
          </cell>
        </row>
        <row r="11490">
          <cell r="A11490" t="str">
            <v>B00212</v>
          </cell>
          <cell r="KA11490">
            <v>0</v>
          </cell>
          <cell r="KB11490">
            <v>1</v>
          </cell>
          <cell r="KC11490">
            <v>4</v>
          </cell>
        </row>
        <row r="11491">
          <cell r="A11491" t="str">
            <v>B00213</v>
          </cell>
          <cell r="KA11491">
            <v>0</v>
          </cell>
          <cell r="KB11491">
            <v>1</v>
          </cell>
          <cell r="KC11491">
            <v>4</v>
          </cell>
        </row>
        <row r="11492">
          <cell r="A11492" t="str">
            <v>B00250</v>
          </cell>
          <cell r="KA11492">
            <v>0</v>
          </cell>
          <cell r="KB11492">
            <v>1</v>
          </cell>
          <cell r="KC11492">
            <v>4</v>
          </cell>
        </row>
        <row r="11493">
          <cell r="A11493" t="str">
            <v>B00251</v>
          </cell>
          <cell r="KA11493">
            <v>0</v>
          </cell>
          <cell r="KB11493">
            <v>1</v>
          </cell>
          <cell r="KC11493">
            <v>4</v>
          </cell>
        </row>
        <row r="11494">
          <cell r="A11494" t="str">
            <v>B00252</v>
          </cell>
          <cell r="KA11494">
            <v>0</v>
          </cell>
          <cell r="KB11494">
            <v>1</v>
          </cell>
          <cell r="KC11494">
            <v>4</v>
          </cell>
        </row>
        <row r="11495">
          <cell r="A11495" t="str">
            <v>B00253</v>
          </cell>
          <cell r="KA11495">
            <v>0</v>
          </cell>
          <cell r="KB11495">
            <v>1</v>
          </cell>
          <cell r="KC11495">
            <v>4</v>
          </cell>
        </row>
        <row r="11496">
          <cell r="A11496" t="str">
            <v>B00254</v>
          </cell>
          <cell r="KA11496">
            <v>20</v>
          </cell>
          <cell r="KB11496">
            <v>1</v>
          </cell>
          <cell r="KC11496">
            <v>4</v>
          </cell>
        </row>
        <row r="11497">
          <cell r="A11497" t="str">
            <v>B00255</v>
          </cell>
          <cell r="KA11497">
            <v>0</v>
          </cell>
          <cell r="KB11497">
            <v>1</v>
          </cell>
          <cell r="KC11497">
            <v>4</v>
          </cell>
        </row>
        <row r="11498">
          <cell r="A11498" t="str">
            <v>B00256</v>
          </cell>
          <cell r="KA11498">
            <v>0</v>
          </cell>
          <cell r="KB11498">
            <v>1</v>
          </cell>
          <cell r="KC11498">
            <v>4</v>
          </cell>
        </row>
        <row r="11499">
          <cell r="A11499" t="str">
            <v>B00257</v>
          </cell>
          <cell r="KA11499">
            <v>0</v>
          </cell>
          <cell r="KB11499">
            <v>1</v>
          </cell>
          <cell r="KC11499">
            <v>4</v>
          </cell>
        </row>
        <row r="11500">
          <cell r="A11500" t="str">
            <v>B00258</v>
          </cell>
          <cell r="KA11500">
            <v>0</v>
          </cell>
          <cell r="KB11500">
            <v>1</v>
          </cell>
          <cell r="KC11500">
            <v>4</v>
          </cell>
        </row>
        <row r="11501">
          <cell r="A11501" t="str">
            <v>B00259</v>
          </cell>
          <cell r="KA11501">
            <v>0</v>
          </cell>
          <cell r="KB11501">
            <v>1</v>
          </cell>
          <cell r="KC11501">
            <v>4</v>
          </cell>
        </row>
        <row r="11502">
          <cell r="A11502" t="str">
            <v>B00260</v>
          </cell>
          <cell r="KA11502">
            <v>0</v>
          </cell>
          <cell r="KB11502">
            <v>1</v>
          </cell>
          <cell r="KC11502">
            <v>4</v>
          </cell>
        </row>
        <row r="11503">
          <cell r="A11503" t="str">
            <v>B00261</v>
          </cell>
          <cell r="KA11503">
            <v>0</v>
          </cell>
          <cell r="KB11503">
            <v>1</v>
          </cell>
          <cell r="KC11503">
            <v>3</v>
          </cell>
        </row>
        <row r="11504">
          <cell r="A11504" t="str">
            <v>B00262</v>
          </cell>
          <cell r="KA11504">
            <v>0</v>
          </cell>
          <cell r="KB11504">
            <v>1</v>
          </cell>
          <cell r="KC11504">
            <v>4</v>
          </cell>
        </row>
        <row r="11505">
          <cell r="A11505" t="str">
            <v>B00263</v>
          </cell>
          <cell r="KA11505">
            <v>0</v>
          </cell>
          <cell r="KB11505">
            <v>1</v>
          </cell>
          <cell r="KC11505">
            <v>4</v>
          </cell>
        </row>
        <row r="11506">
          <cell r="A11506" t="str">
            <v>B00264</v>
          </cell>
          <cell r="KA11506">
            <v>0</v>
          </cell>
          <cell r="KB11506">
            <v>1</v>
          </cell>
          <cell r="KC11506">
            <v>4</v>
          </cell>
        </row>
        <row r="11507">
          <cell r="A11507" t="str">
            <v>B00265</v>
          </cell>
          <cell r="KA11507">
            <v>0</v>
          </cell>
          <cell r="KB11507">
            <v>1</v>
          </cell>
          <cell r="KC11507">
            <v>4</v>
          </cell>
        </row>
        <row r="11508">
          <cell r="A11508" t="str">
            <v>B00266</v>
          </cell>
          <cell r="KA11508">
            <v>0</v>
          </cell>
          <cell r="KB11508">
            <v>1</v>
          </cell>
          <cell r="KC11508">
            <v>4</v>
          </cell>
        </row>
        <row r="11509">
          <cell r="A11509" t="str">
            <v>B00267</v>
          </cell>
          <cell r="KA11509">
            <v>0</v>
          </cell>
          <cell r="KB11509">
            <v>1</v>
          </cell>
          <cell r="KC11509">
            <v>4</v>
          </cell>
        </row>
        <row r="11510">
          <cell r="A11510" t="str">
            <v>B00268</v>
          </cell>
          <cell r="KA11510">
            <v>0</v>
          </cell>
          <cell r="KB11510">
            <v>1</v>
          </cell>
          <cell r="KC11510">
            <v>4</v>
          </cell>
        </row>
        <row r="11511">
          <cell r="A11511" t="str">
            <v>B00269</v>
          </cell>
          <cell r="KA11511">
            <v>0</v>
          </cell>
          <cell r="KB11511">
            <v>1</v>
          </cell>
          <cell r="KC11511">
            <v>4</v>
          </cell>
        </row>
        <row r="11512">
          <cell r="A11512" t="str">
            <v>B00326</v>
          </cell>
          <cell r="KA11512">
            <v>0</v>
          </cell>
          <cell r="KB11512">
            <v>1</v>
          </cell>
          <cell r="KC11512">
            <v>4</v>
          </cell>
        </row>
        <row r="11513">
          <cell r="A11513" t="str">
            <v>B00327</v>
          </cell>
          <cell r="KA11513">
            <v>0</v>
          </cell>
          <cell r="KB11513">
            <v>1</v>
          </cell>
          <cell r="KC11513">
            <v>4</v>
          </cell>
        </row>
        <row r="11514">
          <cell r="A11514" t="str">
            <v>B00328</v>
          </cell>
          <cell r="KA11514">
            <v>0</v>
          </cell>
          <cell r="KB11514">
            <v>1</v>
          </cell>
          <cell r="KC11514">
            <v>4</v>
          </cell>
        </row>
        <row r="11515">
          <cell r="A11515" t="str">
            <v>B00288</v>
          </cell>
          <cell r="KA11515">
            <v>0</v>
          </cell>
          <cell r="KB11515">
            <v>1</v>
          </cell>
          <cell r="KC11515">
            <v>3</v>
          </cell>
        </row>
        <row r="11516">
          <cell r="A11516" t="str">
            <v>B00289</v>
          </cell>
          <cell r="KA11516">
            <v>0</v>
          </cell>
          <cell r="KB11516">
            <v>1</v>
          </cell>
          <cell r="KC11516">
            <v>4</v>
          </cell>
        </row>
        <row r="11517">
          <cell r="A11517" t="str">
            <v>B00290</v>
          </cell>
          <cell r="KA11517">
            <v>0</v>
          </cell>
          <cell r="KB11517">
            <v>1</v>
          </cell>
          <cell r="KC11517">
            <v>4</v>
          </cell>
        </row>
        <row r="11518">
          <cell r="A11518" t="str">
            <v>B00292</v>
          </cell>
          <cell r="KA11518">
            <v>0</v>
          </cell>
          <cell r="KB11518">
            <v>1</v>
          </cell>
          <cell r="KC11518">
            <v>4</v>
          </cell>
        </row>
        <row r="11519">
          <cell r="A11519" t="str">
            <v>B00293</v>
          </cell>
          <cell r="KA11519">
            <v>0</v>
          </cell>
          <cell r="KB11519">
            <v>1</v>
          </cell>
          <cell r="KC11519">
            <v>4</v>
          </cell>
        </row>
        <row r="11520">
          <cell r="A11520" t="str">
            <v>B00294</v>
          </cell>
          <cell r="KA11520">
            <v>0</v>
          </cell>
          <cell r="KB11520">
            <v>1</v>
          </cell>
          <cell r="KC11520">
            <v>4</v>
          </cell>
        </row>
        <row r="11521">
          <cell r="A11521" t="str">
            <v>B00295</v>
          </cell>
          <cell r="KA11521">
            <v>0</v>
          </cell>
          <cell r="KB11521">
            <v>1</v>
          </cell>
          <cell r="KC11521">
            <v>4</v>
          </cell>
        </row>
        <row r="11522">
          <cell r="A11522" t="str">
            <v>B00296</v>
          </cell>
          <cell r="KA11522">
            <v>0</v>
          </cell>
          <cell r="KB11522">
            <v>1</v>
          </cell>
          <cell r="KC11522">
            <v>4</v>
          </cell>
        </row>
        <row r="11523">
          <cell r="A11523" t="str">
            <v>B00297</v>
          </cell>
          <cell r="KA11523">
            <v>0</v>
          </cell>
          <cell r="KB11523">
            <v>1</v>
          </cell>
          <cell r="KC11523">
            <v>4</v>
          </cell>
        </row>
        <row r="11524">
          <cell r="A11524" t="str">
            <v>B00043</v>
          </cell>
          <cell r="KA11524">
            <v>0</v>
          </cell>
          <cell r="KB11524">
            <v>402</v>
          </cell>
          <cell r="KC11524">
            <v>1</v>
          </cell>
        </row>
        <row r="11525">
          <cell r="A11525" t="str">
            <v>B00044</v>
          </cell>
          <cell r="KA11525">
            <v>0</v>
          </cell>
          <cell r="KB11525">
            <v>402</v>
          </cell>
          <cell r="KC11525">
            <v>1</v>
          </cell>
        </row>
        <row r="11526">
          <cell r="A11526" t="str">
            <v>B00045</v>
          </cell>
          <cell r="KA11526">
            <v>0</v>
          </cell>
          <cell r="KB11526">
            <v>402</v>
          </cell>
          <cell r="KC11526">
            <v>1</v>
          </cell>
        </row>
        <row r="11527">
          <cell r="A11527" t="str">
            <v>B00050</v>
          </cell>
          <cell r="KA11527">
            <v>0</v>
          </cell>
          <cell r="KB11527">
            <v>1</v>
          </cell>
          <cell r="KC11527">
            <v>4</v>
          </cell>
        </row>
        <row r="11528">
          <cell r="A11528" t="str">
            <v>B00051</v>
          </cell>
          <cell r="KA11528">
            <v>0</v>
          </cell>
          <cell r="KB11528">
            <v>1</v>
          </cell>
          <cell r="KC11528">
            <v>4</v>
          </cell>
        </row>
        <row r="11529">
          <cell r="A11529" t="str">
            <v>B00160</v>
          </cell>
          <cell r="KA11529">
            <v>0</v>
          </cell>
          <cell r="KB11529">
            <v>1</v>
          </cell>
          <cell r="KC11529">
            <v>4</v>
          </cell>
        </row>
        <row r="11530">
          <cell r="A11530" t="str">
            <v>B00161</v>
          </cell>
          <cell r="KA11530">
            <v>0</v>
          </cell>
          <cell r="KB11530">
            <v>1</v>
          </cell>
          <cell r="KC11530">
            <v>4</v>
          </cell>
        </row>
        <row r="11531">
          <cell r="A11531" t="str">
            <v>B00162</v>
          </cell>
          <cell r="KA11531">
            <v>0</v>
          </cell>
          <cell r="KB11531">
            <v>1</v>
          </cell>
          <cell r="KC11531">
            <v>4</v>
          </cell>
        </row>
        <row r="11532">
          <cell r="A11532" t="str">
            <v>B00163</v>
          </cell>
          <cell r="KA11532">
            <v>0</v>
          </cell>
          <cell r="KB11532">
            <v>1</v>
          </cell>
          <cell r="KC11532">
            <v>4</v>
          </cell>
        </row>
        <row r="11533">
          <cell r="A11533" t="str">
            <v>B00164</v>
          </cell>
          <cell r="KA11533">
            <v>0</v>
          </cell>
          <cell r="KB11533">
            <v>1</v>
          </cell>
          <cell r="KC11533">
            <v>4</v>
          </cell>
        </row>
        <row r="11534">
          <cell r="A11534" t="str">
            <v>B00165</v>
          </cell>
          <cell r="KA11534">
            <v>0</v>
          </cell>
          <cell r="KB11534">
            <v>1</v>
          </cell>
          <cell r="KC11534">
            <v>4</v>
          </cell>
        </row>
        <row r="11535">
          <cell r="A11535" t="str">
            <v>B00166</v>
          </cell>
          <cell r="KA11535">
            <v>0</v>
          </cell>
          <cell r="KB11535">
            <v>1</v>
          </cell>
          <cell r="KC11535">
            <v>4</v>
          </cell>
        </row>
        <row r="11536">
          <cell r="A11536" t="str">
            <v>B00215</v>
          </cell>
          <cell r="KA11536">
            <v>100</v>
          </cell>
          <cell r="KB11536">
            <v>1</v>
          </cell>
          <cell r="KC11536">
            <v>4</v>
          </cell>
        </row>
        <row r="11537">
          <cell r="A11537" t="str">
            <v>B00216</v>
          </cell>
          <cell r="KA11537">
            <v>0</v>
          </cell>
          <cell r="KB11537">
            <v>1</v>
          </cell>
          <cell r="KC11537">
            <v>4</v>
          </cell>
        </row>
        <row r="11538">
          <cell r="A11538" t="str">
            <v>B00217</v>
          </cell>
          <cell r="KA11538">
            <v>0</v>
          </cell>
          <cell r="KB11538">
            <v>1</v>
          </cell>
          <cell r="KC11538">
            <v>4</v>
          </cell>
        </row>
        <row r="11539">
          <cell r="A11539" t="str">
            <v>B00218</v>
          </cell>
          <cell r="KA11539">
            <v>0</v>
          </cell>
          <cell r="KB11539">
            <v>1</v>
          </cell>
          <cell r="KC11539">
            <v>4</v>
          </cell>
        </row>
        <row r="11540">
          <cell r="A11540" t="str">
            <v>B00219</v>
          </cell>
          <cell r="KA11540">
            <v>0</v>
          </cell>
          <cell r="KB11540">
            <v>1</v>
          </cell>
          <cell r="KC11540">
            <v>4</v>
          </cell>
        </row>
        <row r="11541">
          <cell r="A11541" t="str">
            <v>B00220</v>
          </cell>
          <cell r="KA11541">
            <v>0</v>
          </cell>
          <cell r="KB11541">
            <v>1</v>
          </cell>
          <cell r="KC11541">
            <v>4</v>
          </cell>
        </row>
        <row r="11542">
          <cell r="A11542" t="str">
            <v>B00221</v>
          </cell>
          <cell r="KA11542">
            <v>0</v>
          </cell>
          <cell r="KB11542">
            <v>1</v>
          </cell>
          <cell r="KC11542">
            <v>4</v>
          </cell>
        </row>
        <row r="11543">
          <cell r="A11543" t="str">
            <v>B00222</v>
          </cell>
          <cell r="KA11543">
            <v>0</v>
          </cell>
          <cell r="KB11543">
            <v>1</v>
          </cell>
          <cell r="KC11543">
            <v>4</v>
          </cell>
        </row>
        <row r="11544">
          <cell r="A11544" t="str">
            <v>B00223</v>
          </cell>
          <cell r="KA11544">
            <v>0</v>
          </cell>
          <cell r="KB11544">
            <v>1</v>
          </cell>
          <cell r="KC11544">
            <v>4</v>
          </cell>
        </row>
        <row r="11545">
          <cell r="A11545" t="str">
            <v>B00224</v>
          </cell>
          <cell r="KA11545">
            <v>0</v>
          </cell>
          <cell r="KB11545">
            <v>1</v>
          </cell>
          <cell r="KC11545">
            <v>4</v>
          </cell>
        </row>
        <row r="11546">
          <cell r="A11546" t="str">
            <v>B00225</v>
          </cell>
          <cell r="KA11546">
            <v>0</v>
          </cell>
          <cell r="KB11546">
            <v>1</v>
          </cell>
          <cell r="KC11546">
            <v>4</v>
          </cell>
        </row>
        <row r="11547">
          <cell r="A11547" t="str">
            <v>B00226</v>
          </cell>
          <cell r="KA11547">
            <v>50</v>
          </cell>
          <cell r="KB11547">
            <v>1</v>
          </cell>
          <cell r="KC11547">
            <v>4</v>
          </cell>
        </row>
        <row r="11548">
          <cell r="A11548" t="str">
            <v>B00227</v>
          </cell>
          <cell r="KA11548">
            <v>100</v>
          </cell>
          <cell r="KB11548">
            <v>1</v>
          </cell>
          <cell r="KC11548">
            <v>4</v>
          </cell>
        </row>
        <row r="11549">
          <cell r="A11549" t="str">
            <v>B00228</v>
          </cell>
          <cell r="KA11549">
            <v>0</v>
          </cell>
          <cell r="KB11549">
            <v>1</v>
          </cell>
          <cell r="KC11549">
            <v>4</v>
          </cell>
        </row>
        <row r="11550">
          <cell r="A11550" t="str">
            <v>B00229</v>
          </cell>
          <cell r="KA11550">
            <v>0</v>
          </cell>
          <cell r="KB11550">
            <v>1</v>
          </cell>
          <cell r="KC11550">
            <v>4</v>
          </cell>
        </row>
        <row r="11551">
          <cell r="A11551" t="str">
            <v>B00230</v>
          </cell>
          <cell r="KA11551">
            <v>0</v>
          </cell>
          <cell r="KB11551">
            <v>1</v>
          </cell>
          <cell r="KC11551">
            <v>4</v>
          </cell>
        </row>
        <row r="11552">
          <cell r="A11552" t="str">
            <v>B00231</v>
          </cell>
          <cell r="KA11552">
            <v>0</v>
          </cell>
          <cell r="KB11552">
            <v>1</v>
          </cell>
          <cell r="KC11552">
            <v>4</v>
          </cell>
        </row>
        <row r="11553">
          <cell r="A11553" t="str">
            <v>B00232</v>
          </cell>
          <cell r="KA11553">
            <v>0</v>
          </cell>
          <cell r="KB11553">
            <v>1</v>
          </cell>
          <cell r="KC11553">
            <v>4</v>
          </cell>
        </row>
        <row r="11554">
          <cell r="A11554" t="str">
            <v>B00233</v>
          </cell>
          <cell r="KA11554">
            <v>0</v>
          </cell>
          <cell r="KB11554">
            <v>1</v>
          </cell>
          <cell r="KC11554">
            <v>4</v>
          </cell>
        </row>
        <row r="11555">
          <cell r="A11555" t="str">
            <v>B00234</v>
          </cell>
          <cell r="KA11555">
            <v>200</v>
          </cell>
          <cell r="KB11555">
            <v>1</v>
          </cell>
          <cell r="KC11555">
            <v>4</v>
          </cell>
        </row>
        <row r="11556">
          <cell r="A11556" t="str">
            <v>B00235</v>
          </cell>
          <cell r="KA11556">
            <v>50</v>
          </cell>
          <cell r="KB11556">
            <v>1</v>
          </cell>
          <cell r="KC11556">
            <v>4</v>
          </cell>
        </row>
        <row r="11557">
          <cell r="A11557" t="str">
            <v>B00236</v>
          </cell>
          <cell r="KA11557">
            <v>50</v>
          </cell>
          <cell r="KB11557">
            <v>1</v>
          </cell>
          <cell r="KC11557">
            <v>4</v>
          </cell>
        </row>
        <row r="11558">
          <cell r="A11558" t="str">
            <v>B00237</v>
          </cell>
          <cell r="KA11558">
            <v>100</v>
          </cell>
          <cell r="KB11558">
            <v>1</v>
          </cell>
          <cell r="KC11558">
            <v>4</v>
          </cell>
        </row>
        <row r="11559">
          <cell r="A11559" t="str">
            <v>B00238</v>
          </cell>
          <cell r="KA11559">
            <v>25</v>
          </cell>
          <cell r="KB11559">
            <v>1</v>
          </cell>
          <cell r="KC11559">
            <v>4</v>
          </cell>
        </row>
        <row r="11560">
          <cell r="A11560" t="str">
            <v>B00239</v>
          </cell>
          <cell r="KA11560">
            <v>50</v>
          </cell>
          <cell r="KB11560">
            <v>1</v>
          </cell>
          <cell r="KC11560">
            <v>4</v>
          </cell>
        </row>
        <row r="11561">
          <cell r="A11561" t="str">
            <v>B00240</v>
          </cell>
          <cell r="KA11561">
            <v>200</v>
          </cell>
          <cell r="KB11561">
            <v>1</v>
          </cell>
          <cell r="KC11561">
            <v>4</v>
          </cell>
        </row>
        <row r="11562">
          <cell r="A11562" t="str">
            <v>B00169</v>
          </cell>
          <cell r="KA11562">
            <v>0</v>
          </cell>
          <cell r="KB11562">
            <v>1</v>
          </cell>
          <cell r="KC11562">
            <v>4</v>
          </cell>
        </row>
        <row r="11563">
          <cell r="A11563" t="str">
            <v>B00170</v>
          </cell>
          <cell r="KA11563">
            <v>0</v>
          </cell>
          <cell r="KB11563">
            <v>1</v>
          </cell>
          <cell r="KC11563">
            <v>4</v>
          </cell>
        </row>
        <row r="11564">
          <cell r="A11564" t="str">
            <v>B00171</v>
          </cell>
          <cell r="KA11564">
            <v>0</v>
          </cell>
          <cell r="KB11564">
            <v>1</v>
          </cell>
          <cell r="KC11564">
            <v>4</v>
          </cell>
        </row>
        <row r="11565">
          <cell r="A11565" t="str">
            <v>B00172</v>
          </cell>
          <cell r="KA11565">
            <v>0</v>
          </cell>
          <cell r="KB11565">
            <v>1</v>
          </cell>
          <cell r="KC11565">
            <v>4</v>
          </cell>
        </row>
        <row r="11566">
          <cell r="A11566" t="str">
            <v>B00173</v>
          </cell>
          <cell r="KA11566">
            <v>0</v>
          </cell>
          <cell r="KB11566">
            <v>1</v>
          </cell>
          <cell r="KC11566">
            <v>4</v>
          </cell>
        </row>
        <row r="11567">
          <cell r="A11567" t="str">
            <v>B00174</v>
          </cell>
          <cell r="KA11567">
            <v>0</v>
          </cell>
          <cell r="KB11567">
            <v>1</v>
          </cell>
          <cell r="KC11567">
            <v>4</v>
          </cell>
        </row>
        <row r="11568">
          <cell r="A11568" t="str">
            <v>B00175</v>
          </cell>
          <cell r="KA11568">
            <v>0</v>
          </cell>
          <cell r="KB11568">
            <v>1</v>
          </cell>
          <cell r="KC11568">
            <v>4</v>
          </cell>
        </row>
        <row r="11569">
          <cell r="A11569" t="str">
            <v>B00176</v>
          </cell>
          <cell r="KA11569">
            <v>0</v>
          </cell>
          <cell r="KB11569">
            <v>1</v>
          </cell>
          <cell r="KC11569">
            <v>4</v>
          </cell>
        </row>
        <row r="11570">
          <cell r="A11570" t="str">
            <v>B00177</v>
          </cell>
          <cell r="KA11570">
            <v>0</v>
          </cell>
          <cell r="KB11570">
            <v>1</v>
          </cell>
          <cell r="KC11570">
            <v>4</v>
          </cell>
        </row>
        <row r="11571">
          <cell r="A11571" t="str">
            <v>B00178</v>
          </cell>
          <cell r="KA11571">
            <v>0</v>
          </cell>
          <cell r="KB11571">
            <v>1</v>
          </cell>
          <cell r="KC11571">
            <v>4</v>
          </cell>
        </row>
        <row r="11572">
          <cell r="A11572" t="str">
            <v>B00179</v>
          </cell>
          <cell r="KA11572">
            <v>0</v>
          </cell>
          <cell r="KB11572">
            <v>1</v>
          </cell>
          <cell r="KC11572">
            <v>4</v>
          </cell>
        </row>
        <row r="11573">
          <cell r="A11573" t="str">
            <v>B00180</v>
          </cell>
          <cell r="KA11573">
            <v>0</v>
          </cell>
          <cell r="KB11573">
            <v>1</v>
          </cell>
          <cell r="KC11573">
            <v>4</v>
          </cell>
        </row>
        <row r="11574">
          <cell r="A11574" t="str">
            <v>B00181</v>
          </cell>
          <cell r="KA11574">
            <v>0</v>
          </cell>
          <cell r="KB11574">
            <v>1</v>
          </cell>
          <cell r="KC11574">
            <v>4</v>
          </cell>
        </row>
        <row r="11575">
          <cell r="A11575" t="str">
            <v>B00182</v>
          </cell>
          <cell r="KA11575">
            <v>100</v>
          </cell>
          <cell r="KB11575">
            <v>1</v>
          </cell>
          <cell r="KC11575">
            <v>4</v>
          </cell>
        </row>
        <row r="11576">
          <cell r="A11576" t="str">
            <v>B00183</v>
          </cell>
          <cell r="KA11576">
            <v>50</v>
          </cell>
          <cell r="KB11576">
            <v>1</v>
          </cell>
          <cell r="KC11576">
            <v>4</v>
          </cell>
        </row>
        <row r="11577">
          <cell r="A11577" t="str">
            <v>B00184</v>
          </cell>
          <cell r="KA11577">
            <v>0</v>
          </cell>
          <cell r="KB11577">
            <v>1</v>
          </cell>
          <cell r="KC11577">
            <v>4</v>
          </cell>
        </row>
        <row r="11578">
          <cell r="A11578" t="str">
            <v>B00185</v>
          </cell>
          <cell r="KA11578">
            <v>0</v>
          </cell>
          <cell r="KB11578">
            <v>1</v>
          </cell>
          <cell r="KC11578">
            <v>4</v>
          </cell>
        </row>
        <row r="11579">
          <cell r="A11579" t="str">
            <v>B00186</v>
          </cell>
          <cell r="KA11579">
            <v>0</v>
          </cell>
          <cell r="KB11579">
            <v>1</v>
          </cell>
          <cell r="KC11579">
            <v>4</v>
          </cell>
        </row>
        <row r="11580">
          <cell r="A11580" t="str">
            <v>B00187</v>
          </cell>
          <cell r="KA11580">
            <v>0</v>
          </cell>
          <cell r="KB11580">
            <v>1</v>
          </cell>
          <cell r="KC11580">
            <v>4</v>
          </cell>
        </row>
        <row r="11581">
          <cell r="A11581" t="str">
            <v>B00188</v>
          </cell>
          <cell r="KA11581">
            <v>0</v>
          </cell>
          <cell r="KB11581">
            <v>1</v>
          </cell>
          <cell r="KC11581">
            <v>4</v>
          </cell>
        </row>
        <row r="11582">
          <cell r="A11582" t="str">
            <v>B00189</v>
          </cell>
          <cell r="KA11582">
            <v>0</v>
          </cell>
          <cell r="KB11582">
            <v>1</v>
          </cell>
          <cell r="KC11582">
            <v>4</v>
          </cell>
        </row>
        <row r="11583">
          <cell r="A11583" t="str">
            <v>B00190</v>
          </cell>
          <cell r="KA11583">
            <v>0</v>
          </cell>
          <cell r="KB11583">
            <v>1</v>
          </cell>
          <cell r="KC11583">
            <v>4</v>
          </cell>
        </row>
        <row r="11584">
          <cell r="A11584" t="str">
            <v>B00191</v>
          </cell>
          <cell r="KA11584">
            <v>0</v>
          </cell>
          <cell r="KB11584">
            <v>1</v>
          </cell>
          <cell r="KC11584">
            <v>4</v>
          </cell>
        </row>
        <row r="11585">
          <cell r="A11585" t="str">
            <v>B00192</v>
          </cell>
          <cell r="KA11585">
            <v>0</v>
          </cell>
          <cell r="KB11585">
            <v>1</v>
          </cell>
          <cell r="KC11585">
            <v>4</v>
          </cell>
        </row>
        <row r="11586">
          <cell r="A11586" t="str">
            <v>B00193</v>
          </cell>
          <cell r="KA11586">
            <v>0</v>
          </cell>
          <cell r="KB11586">
            <v>1</v>
          </cell>
          <cell r="KC11586">
            <v>4</v>
          </cell>
        </row>
        <row r="11587">
          <cell r="A11587" t="str">
            <v>B00194</v>
          </cell>
          <cell r="KA11587">
            <v>0</v>
          </cell>
          <cell r="KB11587">
            <v>1</v>
          </cell>
          <cell r="KC11587">
            <v>4</v>
          </cell>
        </row>
        <row r="11588">
          <cell r="A11588" t="str">
            <v>B00195</v>
          </cell>
          <cell r="KA11588">
            <v>0</v>
          </cell>
          <cell r="KB11588">
            <v>1</v>
          </cell>
          <cell r="KC11588">
            <v>4</v>
          </cell>
        </row>
        <row r="11589">
          <cell r="A11589" t="str">
            <v>B00196</v>
          </cell>
          <cell r="KA11589">
            <v>0</v>
          </cell>
          <cell r="KB11589">
            <v>1</v>
          </cell>
          <cell r="KC11589">
            <v>4</v>
          </cell>
        </row>
        <row r="11590">
          <cell r="A11590" t="str">
            <v>B00197</v>
          </cell>
          <cell r="KA11590">
            <v>0</v>
          </cell>
          <cell r="KB11590">
            <v>1</v>
          </cell>
          <cell r="KC11590">
            <v>4</v>
          </cell>
        </row>
        <row r="11591">
          <cell r="A11591" t="str">
            <v>B00198</v>
          </cell>
          <cell r="KA11591">
            <v>0</v>
          </cell>
          <cell r="KB11591">
            <v>1</v>
          </cell>
          <cell r="KC11591">
            <v>4</v>
          </cell>
        </row>
        <row r="11592">
          <cell r="A11592" t="str">
            <v>B00199</v>
          </cell>
          <cell r="KA11592">
            <v>50</v>
          </cell>
          <cell r="KB11592">
            <v>1</v>
          </cell>
          <cell r="KC11592">
            <v>4</v>
          </cell>
        </row>
        <row r="11593">
          <cell r="A11593" t="str">
            <v>B00200</v>
          </cell>
          <cell r="KA11593">
            <v>0</v>
          </cell>
          <cell r="KB11593">
            <v>1</v>
          </cell>
          <cell r="KC11593">
            <v>4</v>
          </cell>
        </row>
        <row r="11594">
          <cell r="A11594" t="str">
            <v>B00201</v>
          </cell>
          <cell r="KA11594">
            <v>0</v>
          </cell>
          <cell r="KB11594">
            <v>1</v>
          </cell>
          <cell r="KC11594">
            <v>4</v>
          </cell>
        </row>
        <row r="11595">
          <cell r="A11595" t="str">
            <v>B00305</v>
          </cell>
          <cell r="KA11595">
            <v>0</v>
          </cell>
          <cell r="KB11595">
            <v>1</v>
          </cell>
          <cell r="KC11595">
            <v>4</v>
          </cell>
        </row>
        <row r="11596">
          <cell r="A11596" t="str">
            <v>B00001</v>
          </cell>
          <cell r="KA11596">
            <v>0</v>
          </cell>
          <cell r="KB11596">
            <v>1</v>
          </cell>
          <cell r="KC11596">
            <v>4</v>
          </cell>
        </row>
        <row r="11597">
          <cell r="A11597" t="str">
            <v>B00013</v>
          </cell>
          <cell r="KA11597">
            <v>0</v>
          </cell>
          <cell r="KB11597">
            <v>1</v>
          </cell>
          <cell r="KC11597">
            <v>4</v>
          </cell>
        </row>
        <row r="11598">
          <cell r="A11598" t="str">
            <v>B00016</v>
          </cell>
          <cell r="KA11598">
            <v>0</v>
          </cell>
          <cell r="KB11598">
            <v>1</v>
          </cell>
          <cell r="KC11598">
            <v>4</v>
          </cell>
        </row>
        <row r="11599">
          <cell r="A11599" t="str">
            <v>B00019</v>
          </cell>
          <cell r="KA11599">
            <v>0</v>
          </cell>
          <cell r="KB11599">
            <v>1</v>
          </cell>
          <cell r="KC11599">
            <v>4</v>
          </cell>
        </row>
        <row r="11600">
          <cell r="A11600" t="str">
            <v>B00020</v>
          </cell>
          <cell r="KA11600">
            <v>0</v>
          </cell>
          <cell r="KB11600">
            <v>1</v>
          </cell>
          <cell r="KC11600">
            <v>4</v>
          </cell>
        </row>
        <row r="11601">
          <cell r="A11601" t="str">
            <v>B00028</v>
          </cell>
          <cell r="KA11601">
            <v>0</v>
          </cell>
          <cell r="KB11601">
            <v>1</v>
          </cell>
          <cell r="KC11601">
            <v>4</v>
          </cell>
        </row>
        <row r="11602">
          <cell r="A11602" t="str">
            <v>B00029</v>
          </cell>
          <cell r="KA11602">
            <v>0</v>
          </cell>
          <cell r="KB11602">
            <v>1</v>
          </cell>
          <cell r="KC11602">
            <v>4</v>
          </cell>
        </row>
        <row r="11603">
          <cell r="A11603" t="str">
            <v>B00103</v>
          </cell>
          <cell r="KA11603">
            <v>0</v>
          </cell>
          <cell r="KB11603">
            <v>1</v>
          </cell>
          <cell r="KC11603">
            <v>4</v>
          </cell>
        </row>
        <row r="11604">
          <cell r="A11604" t="str">
            <v>B00104</v>
          </cell>
          <cell r="KA11604">
            <v>0</v>
          </cell>
          <cell r="KB11604">
            <v>1</v>
          </cell>
          <cell r="KC11604">
            <v>4</v>
          </cell>
        </row>
        <row r="11605">
          <cell r="A11605" t="str">
            <v>B00105</v>
          </cell>
          <cell r="KA11605">
            <v>0</v>
          </cell>
          <cell r="KB11605">
            <v>1</v>
          </cell>
          <cell r="KC11605">
            <v>4</v>
          </cell>
        </row>
        <row r="11606">
          <cell r="A11606" t="str">
            <v>B00106</v>
          </cell>
          <cell r="KA11606">
            <v>0</v>
          </cell>
          <cell r="KB11606">
            <v>1</v>
          </cell>
          <cell r="KC11606">
            <v>4</v>
          </cell>
        </row>
        <row r="11607">
          <cell r="A11607" t="str">
            <v>B00107</v>
          </cell>
          <cell r="KA11607">
            <v>0</v>
          </cell>
          <cell r="KB11607">
            <v>1</v>
          </cell>
          <cell r="KC11607">
            <v>4</v>
          </cell>
        </row>
        <row r="11608">
          <cell r="A11608" t="str">
            <v>B00108</v>
          </cell>
          <cell r="KA11608">
            <v>0</v>
          </cell>
          <cell r="KB11608">
            <v>1</v>
          </cell>
          <cell r="KC11608">
            <v>4</v>
          </cell>
        </row>
        <row r="11609">
          <cell r="A11609" t="str">
            <v>B00109</v>
          </cell>
          <cell r="KA11609">
            <v>0</v>
          </cell>
          <cell r="KB11609">
            <v>1</v>
          </cell>
          <cell r="KC11609">
            <v>4</v>
          </cell>
        </row>
        <row r="11610">
          <cell r="A11610" t="str">
            <v>B00110</v>
          </cell>
          <cell r="KA11610">
            <v>0</v>
          </cell>
          <cell r="KB11610">
            <v>1</v>
          </cell>
          <cell r="KC11610">
            <v>4</v>
          </cell>
        </row>
        <row r="11611">
          <cell r="A11611" t="str">
            <v>B00111</v>
          </cell>
          <cell r="KA11611">
            <v>0</v>
          </cell>
          <cell r="KB11611">
            <v>1</v>
          </cell>
          <cell r="KC11611">
            <v>4</v>
          </cell>
        </row>
        <row r="11612">
          <cell r="A11612" t="str">
            <v>B00112</v>
          </cell>
          <cell r="KA11612">
            <v>0</v>
          </cell>
          <cell r="KB11612">
            <v>1</v>
          </cell>
          <cell r="KC11612">
            <v>4</v>
          </cell>
        </row>
        <row r="11613">
          <cell r="A11613" t="str">
            <v>B00113</v>
          </cell>
          <cell r="KA11613">
            <v>0</v>
          </cell>
          <cell r="KB11613">
            <v>1</v>
          </cell>
          <cell r="KC11613">
            <v>4</v>
          </cell>
        </row>
        <row r="11614">
          <cell r="A11614" t="str">
            <v>B00114</v>
          </cell>
          <cell r="KA11614">
            <v>0</v>
          </cell>
          <cell r="KB11614">
            <v>1</v>
          </cell>
          <cell r="KC11614">
            <v>4</v>
          </cell>
        </row>
        <row r="11615">
          <cell r="A11615" t="str">
            <v>B00115</v>
          </cell>
          <cell r="KA11615">
            <v>0</v>
          </cell>
          <cell r="KB11615">
            <v>1</v>
          </cell>
          <cell r="KC11615">
            <v>4</v>
          </cell>
        </row>
        <row r="11616">
          <cell r="A11616" t="str">
            <v>B00116</v>
          </cell>
          <cell r="KA11616">
            <v>0</v>
          </cell>
          <cell r="KB11616">
            <v>1</v>
          </cell>
          <cell r="KC11616">
            <v>4</v>
          </cell>
        </row>
        <row r="11617">
          <cell r="A11617" t="str">
            <v>B00117</v>
          </cell>
          <cell r="KA11617">
            <v>0</v>
          </cell>
          <cell r="KB11617">
            <v>1</v>
          </cell>
          <cell r="KC11617">
            <v>4</v>
          </cell>
        </row>
        <row r="11618">
          <cell r="A11618" t="str">
            <v>B00118</v>
          </cell>
          <cell r="KA11618">
            <v>0</v>
          </cell>
          <cell r="KB11618">
            <v>1</v>
          </cell>
          <cell r="KC11618">
            <v>4</v>
          </cell>
        </row>
        <row r="11619">
          <cell r="A11619" t="str">
            <v>B00119</v>
          </cell>
          <cell r="KA11619">
            <v>0</v>
          </cell>
          <cell r="KB11619">
            <v>1</v>
          </cell>
          <cell r="KC11619">
            <v>4</v>
          </cell>
        </row>
        <row r="11620">
          <cell r="A11620" t="str">
            <v>B00120</v>
          </cell>
          <cell r="KA11620">
            <v>0</v>
          </cell>
          <cell r="KB11620">
            <v>1</v>
          </cell>
          <cell r="KC11620">
            <v>4</v>
          </cell>
        </row>
        <row r="11621">
          <cell r="A11621" t="str">
            <v>B00121</v>
          </cell>
          <cell r="KA11621">
            <v>0</v>
          </cell>
          <cell r="KB11621">
            <v>1</v>
          </cell>
          <cell r="KC11621">
            <v>4</v>
          </cell>
        </row>
        <row r="11622">
          <cell r="A11622" t="str">
            <v>B00122</v>
          </cell>
          <cell r="KA11622">
            <v>0</v>
          </cell>
          <cell r="KB11622">
            <v>1</v>
          </cell>
          <cell r="KC11622">
            <v>4</v>
          </cell>
        </row>
        <row r="11623">
          <cell r="A11623" t="str">
            <v>B00123</v>
          </cell>
          <cell r="KA11623">
            <v>0</v>
          </cell>
          <cell r="KB11623">
            <v>1</v>
          </cell>
          <cell r="KC11623">
            <v>4</v>
          </cell>
        </row>
        <row r="11624">
          <cell r="A11624" t="str">
            <v>B00124</v>
          </cell>
          <cell r="KA11624">
            <v>0</v>
          </cell>
          <cell r="KB11624">
            <v>1</v>
          </cell>
          <cell r="KC11624">
            <v>4</v>
          </cell>
        </row>
        <row r="11625">
          <cell r="A11625" t="str">
            <v>B00125</v>
          </cell>
          <cell r="KA11625">
            <v>0</v>
          </cell>
          <cell r="KB11625">
            <v>1</v>
          </cell>
          <cell r="KC11625">
            <v>4</v>
          </cell>
        </row>
        <row r="11626">
          <cell r="A11626" t="str">
            <v>B00127</v>
          </cell>
          <cell r="KA11626">
            <v>0</v>
          </cell>
          <cell r="KB11626">
            <v>1</v>
          </cell>
          <cell r="KC11626">
            <v>4</v>
          </cell>
        </row>
        <row r="11627">
          <cell r="A11627" t="str">
            <v>B00128</v>
          </cell>
          <cell r="KA11627">
            <v>0</v>
          </cell>
          <cell r="KB11627">
            <v>1</v>
          </cell>
          <cell r="KC11627">
            <v>4</v>
          </cell>
        </row>
        <row r="11628">
          <cell r="A11628" t="str">
            <v>B00129</v>
          </cell>
          <cell r="KA11628">
            <v>0</v>
          </cell>
          <cell r="KB11628">
            <v>1</v>
          </cell>
          <cell r="KC11628">
            <v>4</v>
          </cell>
        </row>
        <row r="11629">
          <cell r="A11629" t="str">
            <v>B00130</v>
          </cell>
          <cell r="KA11629">
            <v>0</v>
          </cell>
          <cell r="KB11629">
            <v>1</v>
          </cell>
          <cell r="KC11629">
            <v>4</v>
          </cell>
        </row>
        <row r="11630">
          <cell r="A11630" t="str">
            <v>B00131</v>
          </cell>
          <cell r="KA11630">
            <v>0</v>
          </cell>
          <cell r="KB11630">
            <v>1</v>
          </cell>
          <cell r="KC11630">
            <v>4</v>
          </cell>
        </row>
        <row r="11631">
          <cell r="A11631" t="str">
            <v>B00132</v>
          </cell>
          <cell r="KA11631">
            <v>0</v>
          </cell>
          <cell r="KB11631">
            <v>1</v>
          </cell>
          <cell r="KC11631">
            <v>4</v>
          </cell>
        </row>
        <row r="11632">
          <cell r="A11632" t="str">
            <v>B00133</v>
          </cell>
          <cell r="KA11632">
            <v>0</v>
          </cell>
          <cell r="KB11632">
            <v>1</v>
          </cell>
          <cell r="KC11632">
            <v>4</v>
          </cell>
        </row>
        <row r="11633">
          <cell r="A11633" t="str">
            <v>B00134</v>
          </cell>
          <cell r="KA11633">
            <v>0</v>
          </cell>
          <cell r="KB11633">
            <v>1</v>
          </cell>
          <cell r="KC11633">
            <v>4</v>
          </cell>
        </row>
        <row r="11634">
          <cell r="A11634" t="str">
            <v>B00135</v>
          </cell>
          <cell r="KA11634">
            <v>0</v>
          </cell>
          <cell r="KB11634">
            <v>1</v>
          </cell>
          <cell r="KC11634">
            <v>4</v>
          </cell>
        </row>
        <row r="11635">
          <cell r="A11635" t="str">
            <v>B00136</v>
          </cell>
          <cell r="KA11635">
            <v>0</v>
          </cell>
          <cell r="KB11635">
            <v>1</v>
          </cell>
          <cell r="KC11635">
            <v>4</v>
          </cell>
        </row>
        <row r="11636">
          <cell r="A11636" t="str">
            <v>B00137</v>
          </cell>
          <cell r="KA11636">
            <v>0</v>
          </cell>
          <cell r="KB11636">
            <v>1</v>
          </cell>
          <cell r="KC11636">
            <v>4</v>
          </cell>
        </row>
        <row r="11637">
          <cell r="A11637" t="str">
            <v>B00138</v>
          </cell>
          <cell r="KA11637">
            <v>0</v>
          </cell>
          <cell r="KB11637">
            <v>1</v>
          </cell>
          <cell r="KC11637">
            <v>4</v>
          </cell>
        </row>
        <row r="11638">
          <cell r="A11638" t="str">
            <v>B00139</v>
          </cell>
          <cell r="KA11638">
            <v>0</v>
          </cell>
          <cell r="KB11638">
            <v>1</v>
          </cell>
          <cell r="KC11638">
            <v>4</v>
          </cell>
        </row>
        <row r="11639">
          <cell r="A11639" t="str">
            <v>B00140</v>
          </cell>
          <cell r="KA11639">
            <v>0</v>
          </cell>
          <cell r="KB11639">
            <v>1</v>
          </cell>
          <cell r="KC11639">
            <v>4</v>
          </cell>
        </row>
        <row r="11640">
          <cell r="A11640" t="str">
            <v>B00141</v>
          </cell>
          <cell r="KA11640">
            <v>0</v>
          </cell>
          <cell r="KB11640">
            <v>1</v>
          </cell>
          <cell r="KC11640">
            <v>4</v>
          </cell>
        </row>
        <row r="11641">
          <cell r="A11641" t="str">
            <v>B00142</v>
          </cell>
          <cell r="KA11641">
            <v>500</v>
          </cell>
          <cell r="KB11641">
            <v>1</v>
          </cell>
          <cell r="KC11641">
            <v>30</v>
          </cell>
        </row>
        <row r="11642">
          <cell r="A11642" t="str">
            <v>B00143</v>
          </cell>
          <cell r="KA11642">
            <v>50</v>
          </cell>
          <cell r="KB11642">
            <v>1</v>
          </cell>
          <cell r="KC11642">
            <v>4</v>
          </cell>
        </row>
        <row r="11643">
          <cell r="A11643" t="str">
            <v>B00144</v>
          </cell>
          <cell r="KA11643">
            <v>50</v>
          </cell>
          <cell r="KB11643">
            <v>1</v>
          </cell>
          <cell r="KC11643">
            <v>4</v>
          </cell>
        </row>
        <row r="11644">
          <cell r="A11644" t="str">
            <v>B00145</v>
          </cell>
          <cell r="KA11644">
            <v>50</v>
          </cell>
          <cell r="KB11644">
            <v>1</v>
          </cell>
          <cell r="KC11644">
            <v>4</v>
          </cell>
        </row>
        <row r="11645">
          <cell r="A11645" t="str">
            <v>B00146</v>
          </cell>
          <cell r="KA11645">
            <v>100</v>
          </cell>
          <cell r="KB11645">
            <v>1</v>
          </cell>
          <cell r="KC11645">
            <v>4</v>
          </cell>
        </row>
        <row r="11646">
          <cell r="A11646" t="str">
            <v>B00147</v>
          </cell>
          <cell r="KA11646">
            <v>100</v>
          </cell>
          <cell r="KB11646">
            <v>1</v>
          </cell>
          <cell r="KC11646">
            <v>4</v>
          </cell>
        </row>
        <row r="11647">
          <cell r="A11647" t="str">
            <v>B00148</v>
          </cell>
          <cell r="KA11647">
            <v>100</v>
          </cell>
          <cell r="KB11647">
            <v>1</v>
          </cell>
          <cell r="KC11647">
            <v>4</v>
          </cell>
        </row>
        <row r="11648">
          <cell r="A11648" t="str">
            <v>B00149</v>
          </cell>
          <cell r="KA11648">
            <v>50</v>
          </cell>
          <cell r="KB11648">
            <v>1</v>
          </cell>
          <cell r="KC11648">
            <v>4</v>
          </cell>
        </row>
        <row r="11649">
          <cell r="A11649" t="str">
            <v>B00150</v>
          </cell>
          <cell r="KA11649">
            <v>100</v>
          </cell>
          <cell r="KB11649">
            <v>1</v>
          </cell>
          <cell r="KC11649">
            <v>4</v>
          </cell>
        </row>
        <row r="11650">
          <cell r="A11650" t="str">
            <v>B00151</v>
          </cell>
          <cell r="KA11650">
            <v>1</v>
          </cell>
          <cell r="KB11650">
            <v>1</v>
          </cell>
          <cell r="KC11650">
            <v>4</v>
          </cell>
        </row>
        <row r="11651">
          <cell r="A11651" t="str">
            <v>B00152</v>
          </cell>
          <cell r="KA11651">
            <v>0</v>
          </cell>
          <cell r="KB11651">
            <v>1</v>
          </cell>
          <cell r="KC11651">
            <v>4</v>
          </cell>
        </row>
        <row r="11652">
          <cell r="A11652" t="str">
            <v>B00153</v>
          </cell>
          <cell r="KA11652">
            <v>0</v>
          </cell>
          <cell r="KB11652">
            <v>1</v>
          </cell>
          <cell r="KC11652">
            <v>4</v>
          </cell>
        </row>
        <row r="11653">
          <cell r="A11653" t="str">
            <v>B00154</v>
          </cell>
          <cell r="KA11653">
            <v>0</v>
          </cell>
          <cell r="KB11653">
            <v>1</v>
          </cell>
          <cell r="KC11653">
            <v>4</v>
          </cell>
        </row>
        <row r="11654">
          <cell r="A11654" t="str">
            <v>B00155</v>
          </cell>
          <cell r="KA11654">
            <v>0</v>
          </cell>
          <cell r="KB11654">
            <v>1</v>
          </cell>
          <cell r="KC11654">
            <v>4</v>
          </cell>
        </row>
        <row r="11655">
          <cell r="A11655" t="str">
            <v>B00156</v>
          </cell>
          <cell r="KA11655">
            <v>0</v>
          </cell>
          <cell r="KB11655">
            <v>1</v>
          </cell>
          <cell r="KC11655">
            <v>4</v>
          </cell>
        </row>
        <row r="11656">
          <cell r="A11656" t="str">
            <v>B00157</v>
          </cell>
          <cell r="KA11656">
            <v>0</v>
          </cell>
          <cell r="KB11656">
            <v>1</v>
          </cell>
          <cell r="KC11656">
            <v>4</v>
          </cell>
        </row>
        <row r="11657">
          <cell r="A11657" t="str">
            <v>B00158</v>
          </cell>
          <cell r="KA11657">
            <v>0</v>
          </cell>
          <cell r="KB11657">
            <v>1</v>
          </cell>
          <cell r="KC11657">
            <v>4</v>
          </cell>
        </row>
        <row r="11658">
          <cell r="A11658" t="str">
            <v>P07242</v>
          </cell>
          <cell r="KA11658">
            <v>0</v>
          </cell>
          <cell r="KB11658">
            <v>1</v>
          </cell>
          <cell r="KC11658">
            <v>4</v>
          </cell>
        </row>
        <row r="11659">
          <cell r="A11659" t="str">
            <v>G10736</v>
          </cell>
          <cell r="KA11659">
            <v>0</v>
          </cell>
          <cell r="KB11659">
            <v>1</v>
          </cell>
          <cell r="KC11659">
            <v>4</v>
          </cell>
        </row>
        <row r="11660">
          <cell r="A11660" t="str">
            <v>B00159</v>
          </cell>
          <cell r="KA11660">
            <v>0</v>
          </cell>
          <cell r="KB11660">
            <v>1</v>
          </cell>
          <cell r="KC11660">
            <v>4</v>
          </cell>
        </row>
        <row r="11661">
          <cell r="A11661" t="str">
            <v>B00203</v>
          </cell>
          <cell r="KA11661">
            <v>50</v>
          </cell>
          <cell r="KB11661">
            <v>1</v>
          </cell>
          <cell r="KC11661">
            <v>4</v>
          </cell>
        </row>
        <row r="11662">
          <cell r="A11662" t="str">
            <v>B00214</v>
          </cell>
          <cell r="KA11662">
            <v>0</v>
          </cell>
          <cell r="KB11662">
            <v>1</v>
          </cell>
          <cell r="KC11662">
            <v>4</v>
          </cell>
        </row>
        <row r="11663">
          <cell r="A11663" t="str">
            <v>B00206</v>
          </cell>
          <cell r="KA11663">
            <v>0</v>
          </cell>
          <cell r="KB11663">
            <v>1</v>
          </cell>
          <cell r="KC11663">
            <v>4</v>
          </cell>
        </row>
        <row r="11664">
          <cell r="A11664" t="str">
            <v>B00207</v>
          </cell>
          <cell r="KA11664">
            <v>0</v>
          </cell>
          <cell r="KB11664">
            <v>1</v>
          </cell>
          <cell r="KC11664">
            <v>4</v>
          </cell>
        </row>
        <row r="11665">
          <cell r="A11665" t="str">
            <v>B00208</v>
          </cell>
          <cell r="KA11665">
            <v>0</v>
          </cell>
          <cell r="KB11665">
            <v>1</v>
          </cell>
          <cell r="KC11665">
            <v>4</v>
          </cell>
        </row>
        <row r="11666">
          <cell r="A11666" t="str">
            <v>B00304</v>
          </cell>
          <cell r="KA11666">
            <v>0</v>
          </cell>
          <cell r="KB11666">
            <v>1</v>
          </cell>
          <cell r="KC11666">
            <v>4</v>
          </cell>
        </row>
        <row r="11667">
          <cell r="A11667" t="str">
            <v>752101</v>
          </cell>
          <cell r="KA11667">
            <v>40</v>
          </cell>
          <cell r="KB11667">
            <v>17</v>
          </cell>
          <cell r="KC11667">
            <v>18</v>
          </cell>
        </row>
        <row r="11668">
          <cell r="A11668" t="str">
            <v>752111</v>
          </cell>
          <cell r="KA11668">
            <v>40</v>
          </cell>
          <cell r="KB11668">
            <v>17</v>
          </cell>
          <cell r="KC11668">
            <v>18</v>
          </cell>
        </row>
        <row r="11669">
          <cell r="A11669" t="str">
            <v>752121</v>
          </cell>
          <cell r="KA11669">
            <v>40</v>
          </cell>
          <cell r="KB11669">
            <v>17</v>
          </cell>
          <cell r="KC11669">
            <v>18</v>
          </cell>
        </row>
        <row r="11670">
          <cell r="A11670" t="str">
            <v>S00592</v>
          </cell>
          <cell r="KA11670">
            <v>40</v>
          </cell>
          <cell r="KB11670">
            <v>17</v>
          </cell>
          <cell r="KC11670">
            <v>18</v>
          </cell>
        </row>
        <row r="11671">
          <cell r="A11671" t="str">
            <v>S00593</v>
          </cell>
          <cell r="KA11671">
            <v>40</v>
          </cell>
          <cell r="KB11671">
            <v>17</v>
          </cell>
          <cell r="KC11671">
            <v>18</v>
          </cell>
        </row>
        <row r="11672">
          <cell r="A11672" t="str">
            <v>S00594</v>
          </cell>
          <cell r="KA11672">
            <v>40</v>
          </cell>
          <cell r="KB11672">
            <v>17</v>
          </cell>
          <cell r="KC11672">
            <v>18</v>
          </cell>
        </row>
        <row r="11673">
          <cell r="A11673" t="str">
            <v>U52101</v>
          </cell>
          <cell r="KA11673">
            <v>40</v>
          </cell>
          <cell r="KB11673">
            <v>1</v>
          </cell>
          <cell r="KC11673">
            <v>0</v>
          </cell>
        </row>
        <row r="11674">
          <cell r="A11674" t="str">
            <v>U52111</v>
          </cell>
          <cell r="KA11674">
            <v>40</v>
          </cell>
          <cell r="KB11674">
            <v>1</v>
          </cell>
          <cell r="KC11674">
            <v>0</v>
          </cell>
        </row>
        <row r="11675">
          <cell r="A11675" t="str">
            <v>U52121</v>
          </cell>
          <cell r="KA11675">
            <v>40</v>
          </cell>
          <cell r="KB11675">
            <v>1</v>
          </cell>
          <cell r="KC11675">
            <v>0</v>
          </cell>
        </row>
        <row r="11676">
          <cell r="A11676" t="str">
            <v>B00248</v>
          </cell>
          <cell r="KA11676">
            <v>0</v>
          </cell>
          <cell r="KB11676">
            <v>1</v>
          </cell>
          <cell r="KC11676">
            <v>3</v>
          </cell>
        </row>
        <row r="11677">
          <cell r="A11677" t="str">
            <v>B00249</v>
          </cell>
          <cell r="KA11677">
            <v>0</v>
          </cell>
          <cell r="KB11677">
            <v>1</v>
          </cell>
          <cell r="KC11677">
            <v>3</v>
          </cell>
        </row>
        <row r="11678">
          <cell r="A11678" t="str">
            <v>B00270</v>
          </cell>
          <cell r="KA11678">
            <v>0</v>
          </cell>
          <cell r="KB11678">
            <v>1</v>
          </cell>
          <cell r="KC11678">
            <v>3</v>
          </cell>
        </row>
        <row r="11679">
          <cell r="A11679" t="str">
            <v>B00241</v>
          </cell>
          <cell r="KA11679">
            <v>0</v>
          </cell>
          <cell r="KB11679">
            <v>1</v>
          </cell>
          <cell r="KC11679">
            <v>3</v>
          </cell>
        </row>
        <row r="11680">
          <cell r="A11680" t="str">
            <v>B00242</v>
          </cell>
          <cell r="KA11680">
            <v>0</v>
          </cell>
          <cell r="KB11680">
            <v>1</v>
          </cell>
          <cell r="KC11680">
            <v>3</v>
          </cell>
        </row>
        <row r="11681">
          <cell r="A11681" t="str">
            <v>B00243</v>
          </cell>
          <cell r="KA11681">
            <v>0</v>
          </cell>
          <cell r="KB11681">
            <v>1</v>
          </cell>
          <cell r="KC11681">
            <v>3</v>
          </cell>
        </row>
        <row r="11682">
          <cell r="A11682" t="str">
            <v>900415</v>
          </cell>
          <cell r="KA11682">
            <v>100</v>
          </cell>
          <cell r="KB11682">
            <v>12</v>
          </cell>
          <cell r="KC11682">
            <v>20</v>
          </cell>
        </row>
        <row r="11683">
          <cell r="A11683" t="str">
            <v>900605</v>
          </cell>
          <cell r="KA11683">
            <v>100</v>
          </cell>
          <cell r="KB11683">
            <v>10</v>
          </cell>
          <cell r="KC11683">
            <v>70</v>
          </cell>
        </row>
        <row r="11684">
          <cell r="A11684" t="str">
            <v>900606</v>
          </cell>
          <cell r="KA11684">
            <v>100</v>
          </cell>
          <cell r="KB11684">
            <v>10</v>
          </cell>
          <cell r="KC11684">
            <v>84</v>
          </cell>
        </row>
        <row r="11685">
          <cell r="A11685" t="str">
            <v>900705</v>
          </cell>
          <cell r="KA11685">
            <v>100</v>
          </cell>
          <cell r="KB11685">
            <v>10</v>
          </cell>
          <cell r="KC11685">
            <v>70</v>
          </cell>
        </row>
        <row r="11686">
          <cell r="A11686" t="str">
            <v>900805</v>
          </cell>
          <cell r="KA11686">
            <v>100</v>
          </cell>
          <cell r="KB11686">
            <v>10</v>
          </cell>
          <cell r="KC11686">
            <v>70</v>
          </cell>
        </row>
        <row r="11687">
          <cell r="A11687" t="str">
            <v>900005</v>
          </cell>
          <cell r="KA11687">
            <v>100</v>
          </cell>
          <cell r="KB11687">
            <v>10</v>
          </cell>
          <cell r="KC11687">
            <v>77</v>
          </cell>
        </row>
        <row r="11688">
          <cell r="A11688" t="str">
            <v>900006</v>
          </cell>
          <cell r="KA11688">
            <v>100</v>
          </cell>
          <cell r="KB11688">
            <v>10</v>
          </cell>
          <cell r="KC11688">
            <v>24</v>
          </cell>
        </row>
        <row r="11689">
          <cell r="A11689" t="str">
            <v>900008</v>
          </cell>
          <cell r="KA11689">
            <v>100</v>
          </cell>
          <cell r="KB11689">
            <v>10</v>
          </cell>
          <cell r="KC11689">
            <v>77</v>
          </cell>
        </row>
        <row r="11690">
          <cell r="A11690" t="str">
            <v>900055</v>
          </cell>
          <cell r="KA11690">
            <v>100</v>
          </cell>
          <cell r="KB11690">
            <v>10</v>
          </cell>
          <cell r="KC11690">
            <v>77</v>
          </cell>
        </row>
        <row r="11691">
          <cell r="A11691" t="str">
            <v>900105</v>
          </cell>
          <cell r="KA11691">
            <v>100</v>
          </cell>
          <cell r="KB11691">
            <v>10</v>
          </cell>
          <cell r="KC11691">
            <v>77</v>
          </cell>
        </row>
        <row r="11692">
          <cell r="A11692" t="str">
            <v>900106</v>
          </cell>
          <cell r="KA11692">
            <v>100</v>
          </cell>
          <cell r="KB11692">
            <v>10</v>
          </cell>
          <cell r="KC11692">
            <v>24</v>
          </cell>
        </row>
        <row r="11693">
          <cell r="A11693" t="str">
            <v>900108</v>
          </cell>
          <cell r="KA11693">
            <v>100</v>
          </cell>
          <cell r="KB11693">
            <v>10</v>
          </cell>
          <cell r="KC11693">
            <v>77</v>
          </cell>
        </row>
        <row r="11694">
          <cell r="A11694" t="str">
            <v>900205</v>
          </cell>
          <cell r="KA11694">
            <v>100</v>
          </cell>
          <cell r="KB11694">
            <v>10</v>
          </cell>
          <cell r="KC11694">
            <v>96</v>
          </cell>
        </row>
        <row r="11695">
          <cell r="A11695" t="str">
            <v>900206</v>
          </cell>
          <cell r="KA11695">
            <v>100</v>
          </cell>
          <cell r="KB11695">
            <v>10</v>
          </cell>
          <cell r="KC11695">
            <v>24</v>
          </cell>
        </row>
        <row r="11696">
          <cell r="A11696" t="str">
            <v>900207</v>
          </cell>
          <cell r="KA11696">
            <v>100</v>
          </cell>
          <cell r="KB11696">
            <v>10</v>
          </cell>
          <cell r="KC11696">
            <v>96</v>
          </cell>
        </row>
        <row r="11697">
          <cell r="A11697" t="str">
            <v>900209</v>
          </cell>
          <cell r="KA11697">
            <v>100</v>
          </cell>
          <cell r="KB11697">
            <v>10</v>
          </cell>
          <cell r="KC11697">
            <v>54</v>
          </cell>
        </row>
        <row r="11698">
          <cell r="A11698" t="str">
            <v>900305</v>
          </cell>
          <cell r="KA11698">
            <v>50</v>
          </cell>
          <cell r="KB11698">
            <v>1</v>
          </cell>
          <cell r="KC11698">
            <v>640</v>
          </cell>
        </row>
        <row r="11699">
          <cell r="A11699" t="str">
            <v>900306</v>
          </cell>
          <cell r="KA11699">
            <v>100</v>
          </cell>
          <cell r="KB11699">
            <v>10</v>
          </cell>
          <cell r="KC11699">
            <v>20</v>
          </cell>
        </row>
        <row r="11700">
          <cell r="A11700" t="str">
            <v>900307</v>
          </cell>
          <cell r="KA11700">
            <v>50</v>
          </cell>
          <cell r="KB11700">
            <v>18</v>
          </cell>
          <cell r="KC11700">
            <v>8</v>
          </cell>
        </row>
        <row r="11701">
          <cell r="A11701" t="str">
            <v>900315</v>
          </cell>
          <cell r="KA11701">
            <v>50</v>
          </cell>
          <cell r="KB11701">
            <v>40</v>
          </cell>
          <cell r="KC11701">
            <v>16</v>
          </cell>
        </row>
        <row r="11702">
          <cell r="A11702" t="str">
            <v>900405</v>
          </cell>
          <cell r="KA11702">
            <v>1</v>
          </cell>
          <cell r="KB11702">
            <v>5</v>
          </cell>
          <cell r="KC11702">
            <v>20</v>
          </cell>
        </row>
        <row r="11703">
          <cell r="A11703" t="str">
            <v>552000</v>
          </cell>
          <cell r="KA11703">
            <v>1</v>
          </cell>
          <cell r="KB11703">
            <v>30</v>
          </cell>
          <cell r="KC11703">
            <v>70</v>
          </cell>
        </row>
        <row r="11704">
          <cell r="A11704" t="str">
            <v>552001</v>
          </cell>
          <cell r="KA11704">
            <v>1</v>
          </cell>
          <cell r="KB11704">
            <v>6</v>
          </cell>
          <cell r="KC11704">
            <v>144</v>
          </cell>
        </row>
        <row r="11705">
          <cell r="A11705" t="str">
            <v>215000</v>
          </cell>
          <cell r="KA11705">
            <v>1</v>
          </cell>
          <cell r="KB11705">
            <v>9</v>
          </cell>
          <cell r="KC11705">
            <v>16</v>
          </cell>
        </row>
        <row r="11706">
          <cell r="A11706" t="str">
            <v>215001</v>
          </cell>
          <cell r="KA11706">
            <v>1</v>
          </cell>
          <cell r="KB11706">
            <v>9</v>
          </cell>
          <cell r="KC11706">
            <v>16</v>
          </cell>
        </row>
        <row r="11707">
          <cell r="A11707" t="str">
            <v>215002</v>
          </cell>
          <cell r="KA11707">
            <v>1</v>
          </cell>
          <cell r="KB11707">
            <v>9</v>
          </cell>
          <cell r="KC11707">
            <v>16</v>
          </cell>
        </row>
        <row r="11708">
          <cell r="A11708" t="str">
            <v>215003</v>
          </cell>
          <cell r="KA11708">
            <v>1</v>
          </cell>
          <cell r="KB11708">
            <v>4</v>
          </cell>
          <cell r="KC11708">
            <v>16</v>
          </cell>
        </row>
        <row r="11709">
          <cell r="A11709" t="str">
            <v>215004</v>
          </cell>
          <cell r="KA11709">
            <v>1</v>
          </cell>
          <cell r="KB11709">
            <v>9</v>
          </cell>
          <cell r="KC11709">
            <v>16</v>
          </cell>
        </row>
        <row r="11710">
          <cell r="A11710" t="str">
            <v>215005</v>
          </cell>
          <cell r="KA11710">
            <v>1</v>
          </cell>
          <cell r="KB11710">
            <v>4</v>
          </cell>
          <cell r="KC11710">
            <v>16</v>
          </cell>
        </row>
        <row r="11711">
          <cell r="A11711" t="str">
            <v>215006</v>
          </cell>
          <cell r="KA11711">
            <v>1</v>
          </cell>
          <cell r="KB11711">
            <v>9</v>
          </cell>
          <cell r="KC11711">
            <v>16</v>
          </cell>
        </row>
        <row r="11712">
          <cell r="A11712" t="str">
            <v>215007</v>
          </cell>
          <cell r="KA11712">
            <v>1</v>
          </cell>
          <cell r="KB11712">
            <v>4</v>
          </cell>
          <cell r="KC11712">
            <v>16</v>
          </cell>
        </row>
        <row r="11713">
          <cell r="A11713" t="str">
            <v>214060</v>
          </cell>
          <cell r="KA11713">
            <v>1</v>
          </cell>
          <cell r="KB11713">
            <v>4</v>
          </cell>
          <cell r="KC11713">
            <v>18</v>
          </cell>
        </row>
        <row r="11714">
          <cell r="A11714" t="str">
            <v>214030</v>
          </cell>
          <cell r="KA11714">
            <v>1</v>
          </cell>
          <cell r="KB11714">
            <v>4</v>
          </cell>
          <cell r="KC11714">
            <v>16</v>
          </cell>
        </row>
        <row r="11715">
          <cell r="A11715" t="str">
            <v>214000</v>
          </cell>
          <cell r="KA11715">
            <v>1</v>
          </cell>
          <cell r="KB11715">
            <v>9</v>
          </cell>
          <cell r="KC11715">
            <v>16</v>
          </cell>
        </row>
        <row r="11716">
          <cell r="A11716" t="str">
            <v>214090</v>
          </cell>
          <cell r="KA11716">
            <v>1</v>
          </cell>
          <cell r="KB11716">
            <v>1</v>
          </cell>
          <cell r="KC11716">
            <v>16</v>
          </cell>
        </row>
        <row r="11717">
          <cell r="A11717" t="str">
            <v>U15003</v>
          </cell>
          <cell r="KA11717">
            <v>1</v>
          </cell>
          <cell r="KB11717">
            <v>1</v>
          </cell>
          <cell r="KC11717">
            <v>1</v>
          </cell>
        </row>
        <row r="11718">
          <cell r="A11718" t="str">
            <v>214098</v>
          </cell>
          <cell r="KA11718">
            <v>1</v>
          </cell>
          <cell r="KB11718">
            <v>1</v>
          </cell>
          <cell r="KC11718">
            <v>16</v>
          </cell>
        </row>
        <row r="11719">
          <cell r="A11719" t="str">
            <v>214006</v>
          </cell>
          <cell r="KA11719">
            <v>1</v>
          </cell>
          <cell r="KB11719">
            <v>9</v>
          </cell>
          <cell r="KC11719">
            <v>16</v>
          </cell>
        </row>
        <row r="11720">
          <cell r="A11720" t="str">
            <v>214007</v>
          </cell>
          <cell r="KA11720">
            <v>1</v>
          </cell>
          <cell r="KB11720">
            <v>9</v>
          </cell>
          <cell r="KC11720">
            <v>16</v>
          </cell>
        </row>
        <row r="11721">
          <cell r="A11721" t="str">
            <v>214008</v>
          </cell>
          <cell r="KA11721">
            <v>1</v>
          </cell>
          <cell r="KB11721">
            <v>9</v>
          </cell>
          <cell r="KC11721">
            <v>16</v>
          </cell>
        </row>
        <row r="11722">
          <cell r="A11722" t="str">
            <v>214004</v>
          </cell>
          <cell r="KA11722">
            <v>1</v>
          </cell>
          <cell r="KB11722">
            <v>9</v>
          </cell>
          <cell r="KC11722">
            <v>16</v>
          </cell>
        </row>
        <row r="11723">
          <cell r="A11723" t="str">
            <v>214034</v>
          </cell>
          <cell r="KA11723">
            <v>1</v>
          </cell>
          <cell r="KB11723">
            <v>4</v>
          </cell>
          <cell r="KC11723">
            <v>16</v>
          </cell>
        </row>
        <row r="11724">
          <cell r="A11724" t="str">
            <v>214036</v>
          </cell>
          <cell r="KA11724">
            <v>1</v>
          </cell>
          <cell r="KB11724">
            <v>4</v>
          </cell>
          <cell r="KC11724">
            <v>16</v>
          </cell>
        </row>
        <row r="11725">
          <cell r="A11725" t="str">
            <v>214037</v>
          </cell>
          <cell r="KA11725">
            <v>1</v>
          </cell>
          <cell r="KB11725">
            <v>4</v>
          </cell>
          <cell r="KC11725">
            <v>16</v>
          </cell>
        </row>
        <row r="11726">
          <cell r="A11726" t="str">
            <v>214038</v>
          </cell>
          <cell r="KA11726">
            <v>1</v>
          </cell>
          <cell r="KB11726">
            <v>4</v>
          </cell>
          <cell r="KC11726">
            <v>16</v>
          </cell>
        </row>
        <row r="11727">
          <cell r="A11727" t="str">
            <v>214064</v>
          </cell>
          <cell r="KA11727">
            <v>1</v>
          </cell>
          <cell r="KB11727">
            <v>4</v>
          </cell>
          <cell r="KC11727">
            <v>18</v>
          </cell>
        </row>
        <row r="11728">
          <cell r="A11728" t="str">
            <v>214066</v>
          </cell>
          <cell r="KA11728">
            <v>1</v>
          </cell>
          <cell r="KB11728">
            <v>4</v>
          </cell>
          <cell r="KC11728">
            <v>18</v>
          </cell>
        </row>
        <row r="11729">
          <cell r="A11729" t="str">
            <v>214067</v>
          </cell>
          <cell r="KA11729">
            <v>1</v>
          </cell>
          <cell r="KB11729">
            <v>4</v>
          </cell>
          <cell r="KC11729">
            <v>18</v>
          </cell>
        </row>
        <row r="11730">
          <cell r="A11730" t="str">
            <v>214068</v>
          </cell>
          <cell r="KA11730">
            <v>1</v>
          </cell>
          <cell r="KB11730">
            <v>4</v>
          </cell>
          <cell r="KC11730">
            <v>18</v>
          </cell>
        </row>
        <row r="11731">
          <cell r="A11731" t="str">
            <v>214061</v>
          </cell>
          <cell r="KA11731">
            <v>1</v>
          </cell>
          <cell r="KB11731">
            <v>4</v>
          </cell>
          <cell r="KC11731">
            <v>18</v>
          </cell>
        </row>
        <row r="11732">
          <cell r="A11732" t="str">
            <v>214062</v>
          </cell>
          <cell r="KA11732">
            <v>1</v>
          </cell>
          <cell r="KB11732">
            <v>4</v>
          </cell>
          <cell r="KC11732">
            <v>18</v>
          </cell>
        </row>
        <row r="11733">
          <cell r="A11733" t="str">
            <v>214063</v>
          </cell>
          <cell r="KA11733">
            <v>1</v>
          </cell>
          <cell r="KB11733">
            <v>4</v>
          </cell>
          <cell r="KC11733">
            <v>18</v>
          </cell>
        </row>
        <row r="11734">
          <cell r="A11734" t="str">
            <v>214039</v>
          </cell>
          <cell r="KA11734">
            <v>1</v>
          </cell>
          <cell r="KB11734">
            <v>4</v>
          </cell>
          <cell r="KC11734">
            <v>16</v>
          </cell>
        </row>
        <row r="11735">
          <cell r="A11735" t="str">
            <v>214035</v>
          </cell>
          <cell r="KA11735">
            <v>1</v>
          </cell>
          <cell r="KB11735">
            <v>4</v>
          </cell>
          <cell r="KC11735">
            <v>16</v>
          </cell>
        </row>
        <row r="11736">
          <cell r="A11736" t="str">
            <v>214005</v>
          </cell>
          <cell r="KA11736">
            <v>1</v>
          </cell>
          <cell r="KB11736">
            <v>9</v>
          </cell>
          <cell r="KC11736">
            <v>16</v>
          </cell>
        </row>
        <row r="11737">
          <cell r="A11737" t="str">
            <v>214009</v>
          </cell>
          <cell r="KA11737">
            <v>1</v>
          </cell>
          <cell r="KB11737">
            <v>9</v>
          </cell>
          <cell r="KC11737">
            <v>16</v>
          </cell>
        </row>
        <row r="11738">
          <cell r="A11738" t="str">
            <v>214031</v>
          </cell>
          <cell r="KA11738">
            <v>1</v>
          </cell>
          <cell r="KB11738">
            <v>4</v>
          </cell>
          <cell r="KC11738">
            <v>16</v>
          </cell>
        </row>
        <row r="11739">
          <cell r="A11739" t="str">
            <v>214032</v>
          </cell>
          <cell r="KA11739">
            <v>1</v>
          </cell>
          <cell r="KB11739">
            <v>4</v>
          </cell>
          <cell r="KC11739">
            <v>16</v>
          </cell>
        </row>
        <row r="11740">
          <cell r="A11740" t="str">
            <v>214033</v>
          </cell>
          <cell r="KA11740">
            <v>1</v>
          </cell>
          <cell r="KB11740">
            <v>4</v>
          </cell>
          <cell r="KC11740">
            <v>16</v>
          </cell>
        </row>
        <row r="11741">
          <cell r="A11741" t="str">
            <v>214001</v>
          </cell>
          <cell r="KA11741">
            <v>1</v>
          </cell>
          <cell r="KB11741">
            <v>9</v>
          </cell>
          <cell r="KC11741">
            <v>16</v>
          </cell>
        </row>
        <row r="11742">
          <cell r="A11742" t="str">
            <v>214002</v>
          </cell>
          <cell r="KA11742">
            <v>1</v>
          </cell>
          <cell r="KB11742">
            <v>9</v>
          </cell>
          <cell r="KC11742">
            <v>16</v>
          </cell>
        </row>
        <row r="11743">
          <cell r="A11743" t="str">
            <v>214003</v>
          </cell>
          <cell r="KA11743">
            <v>1</v>
          </cell>
          <cell r="KB11743">
            <v>9</v>
          </cell>
          <cell r="KC11743">
            <v>16</v>
          </cell>
        </row>
        <row r="11744">
          <cell r="A11744" t="str">
            <v>214093</v>
          </cell>
          <cell r="KA11744">
            <v>1</v>
          </cell>
          <cell r="KB11744">
            <v>1</v>
          </cell>
          <cell r="KC11744">
            <v>16</v>
          </cell>
        </row>
        <row r="11745">
          <cell r="A11745" t="str">
            <v>U15004</v>
          </cell>
          <cell r="KA11745">
            <v>1</v>
          </cell>
          <cell r="KB11745">
            <v>1</v>
          </cell>
          <cell r="KC11745">
            <v>1</v>
          </cell>
        </row>
        <row r="11746">
          <cell r="A11746" t="str">
            <v>S00503</v>
          </cell>
          <cell r="KA11746">
            <v>1</v>
          </cell>
          <cell r="KB11746">
            <v>1</v>
          </cell>
          <cell r="KC11746">
            <v>70</v>
          </cell>
        </row>
        <row r="11747">
          <cell r="A11747" t="str">
            <v>S00504</v>
          </cell>
          <cell r="KA11747">
            <v>1</v>
          </cell>
          <cell r="KB11747">
            <v>1</v>
          </cell>
          <cell r="KC11747">
            <v>45</v>
          </cell>
        </row>
        <row r="11748">
          <cell r="A11748" t="str">
            <v>S00505</v>
          </cell>
          <cell r="KA11748">
            <v>1</v>
          </cell>
          <cell r="KB11748">
            <v>4</v>
          </cell>
          <cell r="KC11748">
            <v>45</v>
          </cell>
        </row>
        <row r="11749">
          <cell r="A11749" t="str">
            <v>S00330</v>
          </cell>
          <cell r="KA11749">
            <v>1</v>
          </cell>
          <cell r="KB11749">
            <v>4</v>
          </cell>
          <cell r="KC11749">
            <v>45</v>
          </cell>
        </row>
        <row r="11750">
          <cell r="A11750" t="str">
            <v>S00402</v>
          </cell>
          <cell r="KA11750">
            <v>1</v>
          </cell>
          <cell r="KB11750">
            <v>4</v>
          </cell>
          <cell r="KC11750">
            <v>30</v>
          </cell>
        </row>
        <row r="11751">
          <cell r="A11751" t="str">
            <v>S00108</v>
          </cell>
          <cell r="KA11751">
            <v>1</v>
          </cell>
          <cell r="KB11751">
            <v>1</v>
          </cell>
          <cell r="KC11751">
            <v>70</v>
          </cell>
        </row>
        <row r="11752">
          <cell r="A11752" t="str">
            <v>S00109</v>
          </cell>
          <cell r="KA11752">
            <v>1</v>
          </cell>
          <cell r="KB11752">
            <v>1</v>
          </cell>
          <cell r="KC11752">
            <v>45</v>
          </cell>
        </row>
        <row r="11753">
          <cell r="A11753" t="str">
            <v>S00216</v>
          </cell>
          <cell r="KA11753">
            <v>1</v>
          </cell>
          <cell r="KB11753">
            <v>4</v>
          </cell>
          <cell r="KC11753">
            <v>45</v>
          </cell>
        </row>
        <row r="11754">
          <cell r="A11754" t="str">
            <v>S00220</v>
          </cell>
          <cell r="KA11754">
            <v>1</v>
          </cell>
          <cell r="KB11754">
            <v>4</v>
          </cell>
          <cell r="KC11754">
            <v>45</v>
          </cell>
        </row>
        <row r="11755">
          <cell r="A11755" t="str">
            <v>S00221</v>
          </cell>
          <cell r="KA11755">
            <v>1</v>
          </cell>
          <cell r="KB11755">
            <v>4</v>
          </cell>
          <cell r="KC11755">
            <v>45</v>
          </cell>
        </row>
        <row r="11756">
          <cell r="A11756" t="str">
            <v>S00030</v>
          </cell>
          <cell r="KA11756">
            <v>1</v>
          </cell>
          <cell r="KB11756">
            <v>1</v>
          </cell>
          <cell r="KC11756">
            <v>70</v>
          </cell>
        </row>
        <row r="11757">
          <cell r="A11757" t="str">
            <v>S00031</v>
          </cell>
          <cell r="KA11757">
            <v>1</v>
          </cell>
          <cell r="KB11757">
            <v>1</v>
          </cell>
          <cell r="KC11757">
            <v>45</v>
          </cell>
        </row>
        <row r="11758">
          <cell r="A11758" t="str">
            <v>S00033</v>
          </cell>
          <cell r="KA11758">
            <v>1</v>
          </cell>
          <cell r="KB11758">
            <v>1</v>
          </cell>
          <cell r="KC11758">
            <v>70</v>
          </cell>
        </row>
        <row r="11759">
          <cell r="A11759" t="str">
            <v>S00034</v>
          </cell>
          <cell r="KA11759">
            <v>1</v>
          </cell>
          <cell r="KB11759">
            <v>4</v>
          </cell>
          <cell r="KC11759">
            <v>45</v>
          </cell>
        </row>
        <row r="11760">
          <cell r="A11760" t="str">
            <v>S00035</v>
          </cell>
          <cell r="KA11760">
            <v>1</v>
          </cell>
          <cell r="KB11760">
            <v>1</v>
          </cell>
          <cell r="KC11760">
            <v>70</v>
          </cell>
        </row>
        <row r="11761">
          <cell r="A11761" t="str">
            <v>S00036</v>
          </cell>
          <cell r="KA11761">
            <v>1</v>
          </cell>
          <cell r="KB11761">
            <v>1</v>
          </cell>
          <cell r="KC11761">
            <v>45</v>
          </cell>
        </row>
        <row r="11762">
          <cell r="A11762" t="str">
            <v>S00037</v>
          </cell>
          <cell r="KA11762">
            <v>1</v>
          </cell>
          <cell r="KB11762">
            <v>1</v>
          </cell>
          <cell r="KC11762">
            <v>45</v>
          </cell>
        </row>
        <row r="11763">
          <cell r="A11763" t="str">
            <v>A00007</v>
          </cell>
          <cell r="KA11763">
            <v>1</v>
          </cell>
          <cell r="KB11763">
            <v>4</v>
          </cell>
          <cell r="KC11763">
            <v>50</v>
          </cell>
        </row>
        <row r="11764">
          <cell r="A11764" t="str">
            <v>898000</v>
          </cell>
          <cell r="KA11764">
            <v>1</v>
          </cell>
          <cell r="KB11764">
            <v>1</v>
          </cell>
          <cell r="KC11764">
            <v>64</v>
          </cell>
        </row>
        <row r="11765">
          <cell r="A11765" t="str">
            <v>828024</v>
          </cell>
          <cell r="KA11765">
            <v>1</v>
          </cell>
          <cell r="KB11765">
            <v>1</v>
          </cell>
          <cell r="KC11765">
            <v>70</v>
          </cell>
        </row>
        <row r="11766">
          <cell r="A11766" t="str">
            <v>828025</v>
          </cell>
          <cell r="KA11766">
            <v>1</v>
          </cell>
          <cell r="KB11766">
            <v>1</v>
          </cell>
          <cell r="KC11766">
            <v>70</v>
          </cell>
        </row>
        <row r="11767">
          <cell r="A11767" t="str">
            <v>828000</v>
          </cell>
          <cell r="KA11767">
            <v>1</v>
          </cell>
          <cell r="KB11767">
            <v>1</v>
          </cell>
          <cell r="KC11767">
            <v>70</v>
          </cell>
        </row>
        <row r="11768">
          <cell r="A11768" t="str">
            <v>828020</v>
          </cell>
          <cell r="KA11768">
            <v>1</v>
          </cell>
          <cell r="KB11768">
            <v>1</v>
          </cell>
          <cell r="KC11768">
            <v>70</v>
          </cell>
        </row>
        <row r="11769">
          <cell r="A11769" t="str">
            <v>827022</v>
          </cell>
          <cell r="KA11769">
            <v>1</v>
          </cell>
          <cell r="KB11769">
            <v>1</v>
          </cell>
          <cell r="KC11769">
            <v>70</v>
          </cell>
        </row>
        <row r="11770">
          <cell r="A11770" t="str">
            <v>827023</v>
          </cell>
          <cell r="KA11770">
            <v>1</v>
          </cell>
          <cell r="KB11770">
            <v>1</v>
          </cell>
          <cell r="KC11770">
            <v>70</v>
          </cell>
        </row>
        <row r="11771">
          <cell r="A11771" t="str">
            <v>829030</v>
          </cell>
          <cell r="KA11771">
            <v>1</v>
          </cell>
          <cell r="KB11771">
            <v>1</v>
          </cell>
          <cell r="KC11771">
            <v>70</v>
          </cell>
        </row>
        <row r="11772">
          <cell r="A11772" t="str">
            <v>841032</v>
          </cell>
          <cell r="KA11772">
            <v>1</v>
          </cell>
          <cell r="KB11772">
            <v>4</v>
          </cell>
          <cell r="KC11772">
            <v>45</v>
          </cell>
        </row>
        <row r="11773">
          <cell r="A11773" t="str">
            <v>841033</v>
          </cell>
          <cell r="KA11773">
            <v>1</v>
          </cell>
          <cell r="KB11773">
            <v>4</v>
          </cell>
          <cell r="KC11773">
            <v>45</v>
          </cell>
        </row>
        <row r="11774">
          <cell r="A11774" t="str">
            <v>841041</v>
          </cell>
          <cell r="KA11774">
            <v>1</v>
          </cell>
          <cell r="KB11774">
            <v>4</v>
          </cell>
          <cell r="KC11774">
            <v>45</v>
          </cell>
        </row>
        <row r="11775">
          <cell r="A11775" t="str">
            <v>841042</v>
          </cell>
          <cell r="KA11775">
            <v>1</v>
          </cell>
          <cell r="KB11775">
            <v>4</v>
          </cell>
          <cell r="KC11775">
            <v>45</v>
          </cell>
        </row>
        <row r="11776">
          <cell r="A11776" t="str">
            <v>841044</v>
          </cell>
          <cell r="KA11776">
            <v>1</v>
          </cell>
          <cell r="KB11776">
            <v>4</v>
          </cell>
          <cell r="KC11776">
            <v>45</v>
          </cell>
        </row>
        <row r="11777">
          <cell r="A11777" t="str">
            <v>841047</v>
          </cell>
          <cell r="KA11777">
            <v>1</v>
          </cell>
          <cell r="KB11777">
            <v>4</v>
          </cell>
          <cell r="KC11777">
            <v>45</v>
          </cell>
        </row>
        <row r="11778">
          <cell r="A11778" t="str">
            <v>841049</v>
          </cell>
          <cell r="KA11778">
            <v>1</v>
          </cell>
          <cell r="KB11778">
            <v>4</v>
          </cell>
          <cell r="KC11778">
            <v>45</v>
          </cell>
        </row>
        <row r="11779">
          <cell r="A11779" t="str">
            <v>847022</v>
          </cell>
          <cell r="KA11779">
            <v>1</v>
          </cell>
          <cell r="KB11779">
            <v>4</v>
          </cell>
          <cell r="KC11779">
            <v>45</v>
          </cell>
        </row>
        <row r="11780">
          <cell r="A11780" t="str">
            <v>848030</v>
          </cell>
          <cell r="KA11780">
            <v>1</v>
          </cell>
          <cell r="KB11780">
            <v>4</v>
          </cell>
          <cell r="KC11780">
            <v>45</v>
          </cell>
        </row>
        <row r="11781">
          <cell r="A11781" t="str">
            <v>846060</v>
          </cell>
          <cell r="KA11781">
            <v>1</v>
          </cell>
          <cell r="KB11781">
            <v>4</v>
          </cell>
          <cell r="KC11781">
            <v>45</v>
          </cell>
        </row>
        <row r="11782">
          <cell r="A11782" t="str">
            <v>816050</v>
          </cell>
          <cell r="KA11782">
            <v>1</v>
          </cell>
          <cell r="KB11782">
            <v>1</v>
          </cell>
          <cell r="KC11782">
            <v>45</v>
          </cell>
        </row>
        <row r="11783">
          <cell r="A11783" t="str">
            <v>818000</v>
          </cell>
          <cell r="KA11783">
            <v>1</v>
          </cell>
          <cell r="KB11783">
            <v>1</v>
          </cell>
          <cell r="KC11783">
            <v>45</v>
          </cell>
        </row>
        <row r="11784">
          <cell r="A11784" t="str">
            <v>821047</v>
          </cell>
          <cell r="KA11784">
            <v>1</v>
          </cell>
          <cell r="KB11784">
            <v>1</v>
          </cell>
          <cell r="KC11784">
            <v>70</v>
          </cell>
        </row>
        <row r="11785">
          <cell r="A11785" t="str">
            <v>821049</v>
          </cell>
          <cell r="KA11785">
            <v>1</v>
          </cell>
          <cell r="KB11785">
            <v>1</v>
          </cell>
          <cell r="KC11785">
            <v>70</v>
          </cell>
        </row>
        <row r="11786">
          <cell r="A11786" t="str">
            <v>821020</v>
          </cell>
          <cell r="KA11786">
            <v>1</v>
          </cell>
          <cell r="KB11786">
            <v>1</v>
          </cell>
          <cell r="KC11786">
            <v>70</v>
          </cell>
        </row>
        <row r="11787">
          <cell r="A11787" t="str">
            <v>821025</v>
          </cell>
          <cell r="KA11787">
            <v>1</v>
          </cell>
          <cell r="KB11787">
            <v>1</v>
          </cell>
          <cell r="KC11787">
            <v>70</v>
          </cell>
        </row>
        <row r="11788">
          <cell r="A11788" t="str">
            <v>821026</v>
          </cell>
          <cell r="KA11788">
            <v>1</v>
          </cell>
          <cell r="KB11788">
            <v>1</v>
          </cell>
          <cell r="KC11788">
            <v>70</v>
          </cell>
        </row>
        <row r="11789">
          <cell r="A11789" t="str">
            <v>821031</v>
          </cell>
          <cell r="KA11789">
            <v>1</v>
          </cell>
          <cell r="KB11789">
            <v>1</v>
          </cell>
          <cell r="KC11789">
            <v>70</v>
          </cell>
        </row>
        <row r="11790">
          <cell r="A11790" t="str">
            <v>821032</v>
          </cell>
          <cell r="KA11790">
            <v>1</v>
          </cell>
          <cell r="KB11790">
            <v>1</v>
          </cell>
          <cell r="KC11790">
            <v>70</v>
          </cell>
        </row>
        <row r="11791">
          <cell r="A11791" t="str">
            <v>821033</v>
          </cell>
          <cell r="KA11791">
            <v>1</v>
          </cell>
          <cell r="KB11791">
            <v>1</v>
          </cell>
          <cell r="KC11791">
            <v>70</v>
          </cell>
        </row>
        <row r="11792">
          <cell r="A11792" t="str">
            <v>823021</v>
          </cell>
          <cell r="KA11792">
            <v>1</v>
          </cell>
          <cell r="KB11792">
            <v>1</v>
          </cell>
          <cell r="KC11792">
            <v>70</v>
          </cell>
        </row>
        <row r="11793">
          <cell r="A11793" t="str">
            <v>823022</v>
          </cell>
          <cell r="KA11793">
            <v>1</v>
          </cell>
          <cell r="KB11793">
            <v>1</v>
          </cell>
          <cell r="KC11793">
            <v>70</v>
          </cell>
        </row>
        <row r="11794">
          <cell r="A11794" t="str">
            <v>826050</v>
          </cell>
          <cell r="KA11794">
            <v>1</v>
          </cell>
          <cell r="KB11794">
            <v>1</v>
          </cell>
          <cell r="KC11794">
            <v>70</v>
          </cell>
        </row>
        <row r="11795">
          <cell r="A11795" t="str">
            <v>827020</v>
          </cell>
          <cell r="KA11795">
            <v>1</v>
          </cell>
          <cell r="KB11795">
            <v>1</v>
          </cell>
          <cell r="KC11795">
            <v>70</v>
          </cell>
        </row>
        <row r="11796">
          <cell r="A11796" t="str">
            <v>D00001</v>
          </cell>
          <cell r="KA11796">
            <v>1</v>
          </cell>
          <cell r="KB11796">
            <v>1</v>
          </cell>
          <cell r="KC11796">
            <v>45</v>
          </cell>
        </row>
        <row r="11797">
          <cell r="A11797" t="str">
            <v>826052</v>
          </cell>
          <cell r="KA11797">
            <v>1</v>
          </cell>
          <cell r="KB11797">
            <v>1</v>
          </cell>
          <cell r="KC11797">
            <v>70</v>
          </cell>
        </row>
        <row r="11798">
          <cell r="A11798" t="str">
            <v>821046</v>
          </cell>
          <cell r="KA11798">
            <v>1</v>
          </cell>
          <cell r="KB11798">
            <v>1</v>
          </cell>
          <cell r="KC11798">
            <v>70</v>
          </cell>
        </row>
        <row r="11799">
          <cell r="A11799" t="str">
            <v>818002</v>
          </cell>
          <cell r="KA11799">
            <v>1</v>
          </cell>
          <cell r="KB11799">
            <v>1</v>
          </cell>
          <cell r="KC11799">
            <v>45</v>
          </cell>
        </row>
        <row r="11800">
          <cell r="A11800" t="str">
            <v>818003</v>
          </cell>
          <cell r="KA11800">
            <v>1</v>
          </cell>
          <cell r="KB11800">
            <v>1</v>
          </cell>
          <cell r="KC11800">
            <v>45</v>
          </cell>
        </row>
        <row r="11801">
          <cell r="A11801" t="str">
            <v>818006</v>
          </cell>
          <cell r="KA11801">
            <v>1</v>
          </cell>
          <cell r="KB11801">
            <v>1</v>
          </cell>
          <cell r="KC11801">
            <v>40</v>
          </cell>
        </row>
        <row r="11802">
          <cell r="A11802" t="str">
            <v>818007</v>
          </cell>
          <cell r="KA11802">
            <v>1</v>
          </cell>
          <cell r="KB11802">
            <v>1</v>
          </cell>
          <cell r="KC11802">
            <v>45</v>
          </cell>
        </row>
        <row r="11803">
          <cell r="A11803" t="str">
            <v>818014</v>
          </cell>
          <cell r="KA11803">
            <v>1</v>
          </cell>
          <cell r="KB11803">
            <v>1</v>
          </cell>
          <cell r="KC11803">
            <v>45</v>
          </cell>
        </row>
        <row r="11804">
          <cell r="A11804" t="str">
            <v>819009</v>
          </cell>
          <cell r="KA11804">
            <v>1</v>
          </cell>
          <cell r="KB11804">
            <v>1</v>
          </cell>
          <cell r="KC11804">
            <v>45</v>
          </cell>
        </row>
        <row r="11805">
          <cell r="A11805" t="str">
            <v>821015</v>
          </cell>
          <cell r="KA11805">
            <v>1</v>
          </cell>
          <cell r="KB11805">
            <v>1</v>
          </cell>
          <cell r="KC11805">
            <v>70</v>
          </cell>
        </row>
        <row r="11806">
          <cell r="A11806" t="str">
            <v>821016</v>
          </cell>
          <cell r="KA11806">
            <v>1</v>
          </cell>
          <cell r="KB11806">
            <v>1</v>
          </cell>
          <cell r="KC11806">
            <v>70</v>
          </cell>
        </row>
        <row r="11807">
          <cell r="A11807" t="str">
            <v>821017</v>
          </cell>
          <cell r="KA11807">
            <v>1</v>
          </cell>
          <cell r="KB11807">
            <v>1</v>
          </cell>
          <cell r="KC11807">
            <v>70</v>
          </cell>
        </row>
        <row r="11808">
          <cell r="A11808" t="str">
            <v>816052</v>
          </cell>
          <cell r="KA11808">
            <v>1</v>
          </cell>
          <cell r="KB11808">
            <v>1</v>
          </cell>
          <cell r="KC11808">
            <v>45</v>
          </cell>
        </row>
        <row r="11809">
          <cell r="A11809" t="str">
            <v>846061</v>
          </cell>
          <cell r="KA11809">
            <v>1</v>
          </cell>
          <cell r="KB11809">
            <v>4</v>
          </cell>
          <cell r="KC11809">
            <v>45</v>
          </cell>
        </row>
        <row r="11810">
          <cell r="A11810" t="str">
            <v>849020</v>
          </cell>
          <cell r="KA11810">
            <v>1</v>
          </cell>
          <cell r="KB11810">
            <v>4</v>
          </cell>
          <cell r="KC11810">
            <v>45</v>
          </cell>
        </row>
        <row r="11811">
          <cell r="A11811" t="str">
            <v>848031</v>
          </cell>
          <cell r="KA11811">
            <v>1</v>
          </cell>
          <cell r="KB11811">
            <v>4</v>
          </cell>
          <cell r="KC11811">
            <v>45</v>
          </cell>
        </row>
        <row r="11812">
          <cell r="A11812" t="str">
            <v>848032</v>
          </cell>
          <cell r="KA11812">
            <v>1</v>
          </cell>
          <cell r="KB11812">
            <v>4</v>
          </cell>
          <cell r="KC11812">
            <v>45</v>
          </cell>
        </row>
        <row r="11813">
          <cell r="A11813" t="str">
            <v>848033</v>
          </cell>
          <cell r="KA11813">
            <v>1</v>
          </cell>
          <cell r="KB11813">
            <v>4</v>
          </cell>
          <cell r="KC11813">
            <v>45</v>
          </cell>
        </row>
        <row r="11814">
          <cell r="A11814" t="str">
            <v>848034</v>
          </cell>
          <cell r="KA11814">
            <v>1</v>
          </cell>
          <cell r="KB11814">
            <v>4</v>
          </cell>
          <cell r="KC11814">
            <v>45</v>
          </cell>
        </row>
        <row r="11815">
          <cell r="A11815" t="str">
            <v>849060</v>
          </cell>
          <cell r="KA11815">
            <v>1</v>
          </cell>
          <cell r="KB11815">
            <v>4</v>
          </cell>
          <cell r="KC11815">
            <v>45</v>
          </cell>
        </row>
        <row r="11816">
          <cell r="A11816" t="str">
            <v>841046</v>
          </cell>
          <cell r="KA11816">
            <v>1</v>
          </cell>
          <cell r="KB11816">
            <v>4</v>
          </cell>
          <cell r="KC11816">
            <v>45</v>
          </cell>
        </row>
        <row r="11817">
          <cell r="A11817" t="str">
            <v>841040</v>
          </cell>
          <cell r="KA11817">
            <v>1</v>
          </cell>
          <cell r="KB11817">
            <v>4</v>
          </cell>
          <cell r="KC11817">
            <v>45</v>
          </cell>
        </row>
        <row r="11818">
          <cell r="A11818" t="str">
            <v>829009</v>
          </cell>
          <cell r="KA11818">
            <v>1</v>
          </cell>
          <cell r="KB11818">
            <v>1</v>
          </cell>
          <cell r="KC11818">
            <v>70</v>
          </cell>
        </row>
        <row r="11819">
          <cell r="A11819" t="str">
            <v>828002</v>
          </cell>
          <cell r="KA11819">
            <v>1</v>
          </cell>
          <cell r="KB11819">
            <v>1</v>
          </cell>
          <cell r="KC11819">
            <v>70</v>
          </cell>
        </row>
        <row r="11820">
          <cell r="A11820" t="str">
            <v>828003</v>
          </cell>
          <cell r="KA11820">
            <v>1</v>
          </cell>
          <cell r="KB11820">
            <v>1</v>
          </cell>
          <cell r="KC11820">
            <v>70</v>
          </cell>
        </row>
        <row r="11821">
          <cell r="A11821" t="str">
            <v>828007</v>
          </cell>
          <cell r="KA11821">
            <v>1</v>
          </cell>
          <cell r="KB11821">
            <v>1</v>
          </cell>
          <cell r="KC11821">
            <v>70</v>
          </cell>
        </row>
        <row r="11822">
          <cell r="A11822" t="str">
            <v>828014</v>
          </cell>
          <cell r="KA11822">
            <v>1</v>
          </cell>
          <cell r="KB11822">
            <v>1</v>
          </cell>
          <cell r="KC11822">
            <v>70</v>
          </cell>
        </row>
        <row r="11823">
          <cell r="A11823" t="str">
            <v>898003</v>
          </cell>
          <cell r="KA11823">
            <v>1</v>
          </cell>
          <cell r="KB11823">
            <v>1</v>
          </cell>
          <cell r="KC11823">
            <v>64</v>
          </cell>
        </row>
        <row r="11824">
          <cell r="A11824" t="str">
            <v>898007</v>
          </cell>
          <cell r="KA11824">
            <v>1</v>
          </cell>
          <cell r="KB11824">
            <v>1</v>
          </cell>
          <cell r="KC11824">
            <v>64</v>
          </cell>
        </row>
        <row r="11825">
          <cell r="A11825" t="str">
            <v>S00403</v>
          </cell>
          <cell r="KA11825">
            <v>1</v>
          </cell>
          <cell r="KB11825">
            <v>4</v>
          </cell>
          <cell r="KC11825">
            <v>30</v>
          </cell>
        </row>
        <row r="11826">
          <cell r="A11826" t="str">
            <v>S00412</v>
          </cell>
          <cell r="KA11826">
            <v>1</v>
          </cell>
          <cell r="KB11826">
            <v>1</v>
          </cell>
          <cell r="KC11826">
            <v>45</v>
          </cell>
        </row>
        <row r="11827">
          <cell r="A11827" t="str">
            <v>U49000</v>
          </cell>
          <cell r="KA11827">
            <v>1</v>
          </cell>
          <cell r="KB11827">
            <v>1</v>
          </cell>
          <cell r="KC11827">
            <v>1</v>
          </cell>
        </row>
        <row r="11828">
          <cell r="A11828" t="str">
            <v>U49001</v>
          </cell>
          <cell r="KA11828">
            <v>1</v>
          </cell>
          <cell r="KB11828">
            <v>1</v>
          </cell>
          <cell r="KC11828">
            <v>1</v>
          </cell>
        </row>
        <row r="11829">
          <cell r="A11829" t="str">
            <v>U49021</v>
          </cell>
          <cell r="KA11829">
            <v>1</v>
          </cell>
          <cell r="KB11829">
            <v>1</v>
          </cell>
          <cell r="KC11829">
            <v>1</v>
          </cell>
        </row>
        <row r="11830">
          <cell r="A11830" t="str">
            <v>U49022</v>
          </cell>
          <cell r="KA11830">
            <v>1</v>
          </cell>
          <cell r="KB11830">
            <v>1</v>
          </cell>
          <cell r="KC11830">
            <v>1</v>
          </cell>
        </row>
        <row r="11831">
          <cell r="A11831" t="str">
            <v>829000</v>
          </cell>
          <cell r="KA11831">
            <v>1</v>
          </cell>
          <cell r="KB11831">
            <v>1</v>
          </cell>
          <cell r="KC11831">
            <v>70</v>
          </cell>
        </row>
        <row r="11832">
          <cell r="A11832" t="str">
            <v>829001</v>
          </cell>
          <cell r="KA11832">
            <v>1</v>
          </cell>
          <cell r="KB11832">
            <v>1</v>
          </cell>
          <cell r="KC11832">
            <v>70</v>
          </cell>
        </row>
        <row r="11833">
          <cell r="A11833" t="str">
            <v>829008</v>
          </cell>
          <cell r="KA11833">
            <v>1</v>
          </cell>
          <cell r="KB11833">
            <v>1</v>
          </cell>
          <cell r="KC11833">
            <v>70</v>
          </cell>
        </row>
        <row r="11834">
          <cell r="A11834" t="str">
            <v>828008</v>
          </cell>
          <cell r="KA11834">
            <v>1</v>
          </cell>
          <cell r="KB11834">
            <v>1</v>
          </cell>
          <cell r="KC11834">
            <v>70</v>
          </cell>
        </row>
        <row r="11835">
          <cell r="A11835" t="str">
            <v>828009</v>
          </cell>
          <cell r="KA11835">
            <v>1</v>
          </cell>
          <cell r="KB11835">
            <v>1</v>
          </cell>
          <cell r="KC11835">
            <v>70</v>
          </cell>
        </row>
        <row r="11836">
          <cell r="A11836" t="str">
            <v>828012</v>
          </cell>
          <cell r="KA11836">
            <v>1</v>
          </cell>
          <cell r="KB11836">
            <v>1</v>
          </cell>
          <cell r="KC11836">
            <v>70</v>
          </cell>
        </row>
        <row r="11837">
          <cell r="A11837" t="str">
            <v>848035</v>
          </cell>
          <cell r="KA11837">
            <v>1</v>
          </cell>
          <cell r="KB11837">
            <v>4</v>
          </cell>
          <cell r="KC11837">
            <v>45</v>
          </cell>
        </row>
        <row r="11838">
          <cell r="A11838" t="str">
            <v>848036</v>
          </cell>
          <cell r="KA11838">
            <v>1</v>
          </cell>
          <cell r="KB11838">
            <v>4</v>
          </cell>
          <cell r="KC11838">
            <v>45</v>
          </cell>
        </row>
        <row r="11839">
          <cell r="A11839" t="str">
            <v>848037</v>
          </cell>
          <cell r="KA11839">
            <v>1</v>
          </cell>
          <cell r="KB11839">
            <v>4</v>
          </cell>
          <cell r="KC11839">
            <v>45</v>
          </cell>
        </row>
        <row r="11840">
          <cell r="A11840" t="str">
            <v>849021</v>
          </cell>
          <cell r="KA11840">
            <v>1</v>
          </cell>
          <cell r="KB11840">
            <v>4</v>
          </cell>
          <cell r="KC11840">
            <v>45</v>
          </cell>
        </row>
        <row r="11841">
          <cell r="A11841" t="str">
            <v>849022</v>
          </cell>
          <cell r="KA11841">
            <v>1</v>
          </cell>
          <cell r="KB11841">
            <v>4</v>
          </cell>
          <cell r="KC11841">
            <v>45</v>
          </cell>
        </row>
        <row r="11842">
          <cell r="A11842" t="str">
            <v>849023</v>
          </cell>
          <cell r="KA11842">
            <v>1</v>
          </cell>
          <cell r="KB11842">
            <v>4</v>
          </cell>
          <cell r="KC11842">
            <v>45</v>
          </cell>
        </row>
        <row r="11843">
          <cell r="A11843" t="str">
            <v>846063</v>
          </cell>
          <cell r="KA11843">
            <v>1</v>
          </cell>
          <cell r="KB11843">
            <v>4</v>
          </cell>
          <cell r="KC11843">
            <v>45</v>
          </cell>
        </row>
        <row r="11844">
          <cell r="A11844" t="str">
            <v>846064</v>
          </cell>
          <cell r="KA11844">
            <v>1</v>
          </cell>
          <cell r="KB11844">
            <v>4</v>
          </cell>
          <cell r="KC11844">
            <v>45</v>
          </cell>
        </row>
        <row r="11845">
          <cell r="A11845" t="str">
            <v>847021</v>
          </cell>
          <cell r="KA11845">
            <v>1</v>
          </cell>
          <cell r="KB11845">
            <v>4</v>
          </cell>
          <cell r="KC11845">
            <v>45</v>
          </cell>
        </row>
        <row r="11846">
          <cell r="A11846" t="str">
            <v>816053</v>
          </cell>
          <cell r="KA11846">
            <v>1</v>
          </cell>
          <cell r="KB11846">
            <v>1</v>
          </cell>
          <cell r="KC11846">
            <v>45</v>
          </cell>
        </row>
        <row r="11847">
          <cell r="A11847" t="str">
            <v>816054</v>
          </cell>
          <cell r="KA11847">
            <v>1</v>
          </cell>
          <cell r="KB11847">
            <v>1</v>
          </cell>
          <cell r="KC11847">
            <v>45</v>
          </cell>
        </row>
        <row r="11848">
          <cell r="A11848" t="str">
            <v>819000</v>
          </cell>
          <cell r="KA11848">
            <v>1</v>
          </cell>
          <cell r="KB11848">
            <v>1</v>
          </cell>
          <cell r="KC11848">
            <v>45</v>
          </cell>
        </row>
        <row r="11849">
          <cell r="A11849" t="str">
            <v>819001</v>
          </cell>
          <cell r="KA11849">
            <v>1</v>
          </cell>
          <cell r="KB11849">
            <v>1</v>
          </cell>
          <cell r="KC11849">
            <v>45</v>
          </cell>
        </row>
        <row r="11850">
          <cell r="A11850" t="str">
            <v>819008</v>
          </cell>
          <cell r="KA11850">
            <v>1</v>
          </cell>
          <cell r="KB11850">
            <v>1</v>
          </cell>
          <cell r="KC11850">
            <v>45</v>
          </cell>
        </row>
        <row r="11851">
          <cell r="A11851" t="str">
            <v>818008</v>
          </cell>
          <cell r="KA11851">
            <v>1</v>
          </cell>
          <cell r="KB11851">
            <v>1</v>
          </cell>
          <cell r="KC11851">
            <v>45</v>
          </cell>
        </row>
        <row r="11852">
          <cell r="A11852" t="str">
            <v>818009</v>
          </cell>
          <cell r="KA11852">
            <v>1</v>
          </cell>
          <cell r="KB11852">
            <v>1</v>
          </cell>
          <cell r="KC11852">
            <v>45</v>
          </cell>
        </row>
        <row r="11853">
          <cell r="A11853" t="str">
            <v>818012</v>
          </cell>
          <cell r="KA11853">
            <v>1</v>
          </cell>
          <cell r="KB11853">
            <v>1</v>
          </cell>
          <cell r="KC11853">
            <v>45</v>
          </cell>
        </row>
        <row r="11854">
          <cell r="A11854" t="str">
            <v>826053</v>
          </cell>
          <cell r="KA11854">
            <v>1</v>
          </cell>
          <cell r="KB11854">
            <v>1</v>
          </cell>
          <cell r="KC11854">
            <v>70</v>
          </cell>
        </row>
        <row r="11855">
          <cell r="A11855" t="str">
            <v>826054</v>
          </cell>
          <cell r="KA11855">
            <v>1</v>
          </cell>
          <cell r="KB11855">
            <v>1</v>
          </cell>
          <cell r="KC11855">
            <v>70</v>
          </cell>
        </row>
        <row r="11856">
          <cell r="A11856" t="str">
            <v>826051</v>
          </cell>
          <cell r="KA11856">
            <v>1</v>
          </cell>
          <cell r="KB11856">
            <v>1</v>
          </cell>
          <cell r="KC11856">
            <v>70</v>
          </cell>
        </row>
        <row r="11857">
          <cell r="A11857" t="str">
            <v>C10987</v>
          </cell>
          <cell r="KA11857">
            <v>1</v>
          </cell>
          <cell r="KB11857">
            <v>1</v>
          </cell>
          <cell r="KC11857">
            <v>45</v>
          </cell>
        </row>
        <row r="11858">
          <cell r="A11858" t="str">
            <v>C04465</v>
          </cell>
          <cell r="KA11858">
            <v>1</v>
          </cell>
          <cell r="KB11858">
            <v>1</v>
          </cell>
          <cell r="KC11858">
            <v>28</v>
          </cell>
        </row>
        <row r="11859">
          <cell r="A11859" t="str">
            <v>C28937</v>
          </cell>
          <cell r="KA11859">
            <v>1</v>
          </cell>
          <cell r="KB11859">
            <v>1</v>
          </cell>
          <cell r="KC11859">
            <v>70</v>
          </cell>
        </row>
        <row r="11860">
          <cell r="A11860" t="str">
            <v>C24118</v>
          </cell>
          <cell r="KA11860">
            <v>1</v>
          </cell>
          <cell r="KB11860">
            <v>1</v>
          </cell>
          <cell r="KC11860">
            <v>70</v>
          </cell>
        </row>
        <row r="11861">
          <cell r="A11861" t="str">
            <v>C24465</v>
          </cell>
          <cell r="KA11861">
            <v>1</v>
          </cell>
          <cell r="KB11861">
            <v>1</v>
          </cell>
          <cell r="KC11861">
            <v>45</v>
          </cell>
        </row>
        <row r="11862">
          <cell r="A11862" t="str">
            <v>C24487</v>
          </cell>
          <cell r="KA11862">
            <v>1</v>
          </cell>
          <cell r="KB11862">
            <v>1</v>
          </cell>
          <cell r="KC11862">
            <v>45</v>
          </cell>
        </row>
        <row r="11863">
          <cell r="A11863" t="str">
            <v>C17391</v>
          </cell>
          <cell r="KA11863">
            <v>1</v>
          </cell>
          <cell r="KB11863">
            <v>1</v>
          </cell>
          <cell r="KC11863">
            <v>70</v>
          </cell>
        </row>
        <row r="11864">
          <cell r="A11864" t="str">
            <v>C18182</v>
          </cell>
          <cell r="KA11864">
            <v>1</v>
          </cell>
          <cell r="KB11864">
            <v>1</v>
          </cell>
          <cell r="KC11864">
            <v>45</v>
          </cell>
        </row>
        <row r="11865">
          <cell r="A11865" t="str">
            <v>C19886</v>
          </cell>
          <cell r="KA11865">
            <v>1</v>
          </cell>
          <cell r="KB11865">
            <v>1</v>
          </cell>
          <cell r="KC11865">
            <v>45</v>
          </cell>
        </row>
        <row r="11866">
          <cell r="A11866" t="str">
            <v>C21107</v>
          </cell>
          <cell r="KA11866">
            <v>1</v>
          </cell>
          <cell r="KB11866">
            <v>1</v>
          </cell>
          <cell r="KC11866">
            <v>45</v>
          </cell>
        </row>
        <row r="11867">
          <cell r="A11867" t="str">
            <v>C21133</v>
          </cell>
          <cell r="KA11867">
            <v>1</v>
          </cell>
          <cell r="KB11867">
            <v>1</v>
          </cell>
          <cell r="KC11867">
            <v>70</v>
          </cell>
        </row>
        <row r="11868">
          <cell r="A11868" t="str">
            <v>C23158</v>
          </cell>
          <cell r="KA11868">
            <v>1</v>
          </cell>
          <cell r="KB11868">
            <v>1</v>
          </cell>
          <cell r="KC11868">
            <v>45</v>
          </cell>
        </row>
        <row r="11869">
          <cell r="A11869" t="str">
            <v>C23534</v>
          </cell>
          <cell r="KA11869">
            <v>1</v>
          </cell>
          <cell r="KB11869">
            <v>4</v>
          </cell>
          <cell r="KC11869">
            <v>45</v>
          </cell>
        </row>
        <row r="11870">
          <cell r="A11870" t="str">
            <v>C22317</v>
          </cell>
          <cell r="KA11870">
            <v>1</v>
          </cell>
          <cell r="KB11870">
            <v>1</v>
          </cell>
          <cell r="KC11870">
            <v>70</v>
          </cell>
        </row>
        <row r="11871">
          <cell r="A11871" t="str">
            <v>C29866</v>
          </cell>
          <cell r="KA11871">
            <v>1</v>
          </cell>
          <cell r="KB11871">
            <v>4</v>
          </cell>
          <cell r="KC11871">
            <v>45</v>
          </cell>
        </row>
        <row r="11872">
          <cell r="A11872" t="str">
            <v>G00357</v>
          </cell>
          <cell r="KA11872">
            <v>1</v>
          </cell>
          <cell r="KB11872">
            <v>1</v>
          </cell>
          <cell r="KC11872">
            <v>28</v>
          </cell>
        </row>
        <row r="11873">
          <cell r="A11873" t="str">
            <v>G00358</v>
          </cell>
          <cell r="KA11873">
            <v>1</v>
          </cell>
          <cell r="KB11873">
            <v>1</v>
          </cell>
          <cell r="KC11873">
            <v>28</v>
          </cell>
        </row>
        <row r="11874">
          <cell r="A11874" t="str">
            <v>G00359</v>
          </cell>
          <cell r="KA11874">
            <v>1</v>
          </cell>
          <cell r="KB11874">
            <v>1</v>
          </cell>
          <cell r="KC11874">
            <v>28</v>
          </cell>
        </row>
        <row r="11875">
          <cell r="A11875" t="str">
            <v>G00360</v>
          </cell>
          <cell r="KA11875">
            <v>1</v>
          </cell>
          <cell r="KB11875">
            <v>1</v>
          </cell>
          <cell r="KC11875">
            <v>28</v>
          </cell>
        </row>
        <row r="11876">
          <cell r="A11876" t="str">
            <v>G00321</v>
          </cell>
          <cell r="KA11876">
            <v>1</v>
          </cell>
          <cell r="KB11876">
            <v>4</v>
          </cell>
          <cell r="KC11876">
            <v>45</v>
          </cell>
        </row>
        <row r="11877">
          <cell r="A11877" t="str">
            <v>G00322</v>
          </cell>
          <cell r="KA11877">
            <v>1</v>
          </cell>
          <cell r="KB11877">
            <v>4</v>
          </cell>
          <cell r="KC11877">
            <v>45</v>
          </cell>
        </row>
        <row r="11878">
          <cell r="A11878" t="str">
            <v>G00323</v>
          </cell>
          <cell r="KA11878">
            <v>1</v>
          </cell>
          <cell r="KB11878">
            <v>4</v>
          </cell>
          <cell r="KC11878">
            <v>45</v>
          </cell>
        </row>
        <row r="11879">
          <cell r="A11879" t="str">
            <v>G00324</v>
          </cell>
          <cell r="KA11879">
            <v>1</v>
          </cell>
          <cell r="KB11879">
            <v>4</v>
          </cell>
          <cell r="KC11879">
            <v>45</v>
          </cell>
        </row>
        <row r="11880">
          <cell r="A11880" t="str">
            <v>G00333</v>
          </cell>
          <cell r="KA11880">
            <v>1</v>
          </cell>
          <cell r="KB11880">
            <v>1</v>
          </cell>
          <cell r="KC11880">
            <v>70</v>
          </cell>
        </row>
        <row r="11881">
          <cell r="A11881" t="str">
            <v>G00334</v>
          </cell>
          <cell r="KA11881">
            <v>1</v>
          </cell>
          <cell r="KB11881">
            <v>1</v>
          </cell>
          <cell r="KC11881">
            <v>70</v>
          </cell>
        </row>
        <row r="11882">
          <cell r="A11882" t="str">
            <v>G00335</v>
          </cell>
          <cell r="KA11882">
            <v>1</v>
          </cell>
          <cell r="KB11882">
            <v>1</v>
          </cell>
          <cell r="KC11882">
            <v>70</v>
          </cell>
        </row>
        <row r="11883">
          <cell r="A11883" t="str">
            <v>G00336</v>
          </cell>
          <cell r="KA11883">
            <v>1</v>
          </cell>
          <cell r="KB11883">
            <v>1</v>
          </cell>
          <cell r="KC11883">
            <v>70</v>
          </cell>
        </row>
        <row r="11884">
          <cell r="A11884" t="str">
            <v>G00345</v>
          </cell>
          <cell r="KA11884">
            <v>1</v>
          </cell>
          <cell r="KB11884">
            <v>1</v>
          </cell>
          <cell r="KC11884">
            <v>45</v>
          </cell>
        </row>
        <row r="11885">
          <cell r="A11885" t="str">
            <v>G00346</v>
          </cell>
          <cell r="KA11885">
            <v>1</v>
          </cell>
          <cell r="KB11885">
            <v>1</v>
          </cell>
          <cell r="KC11885">
            <v>45</v>
          </cell>
        </row>
        <row r="11886">
          <cell r="A11886" t="str">
            <v>G00347</v>
          </cell>
          <cell r="KA11886">
            <v>1</v>
          </cell>
          <cell r="KB11886">
            <v>1</v>
          </cell>
          <cell r="KC11886">
            <v>45</v>
          </cell>
        </row>
        <row r="11887">
          <cell r="A11887" t="str">
            <v>G00348</v>
          </cell>
          <cell r="KA11887">
            <v>1</v>
          </cell>
          <cell r="KB11887">
            <v>1</v>
          </cell>
          <cell r="KC11887">
            <v>45</v>
          </cell>
        </row>
        <row r="11888">
          <cell r="A11888" t="str">
            <v>P04465</v>
          </cell>
          <cell r="KA11888">
            <v>1</v>
          </cell>
          <cell r="KB11888">
            <v>1</v>
          </cell>
          <cell r="KC11888">
            <v>28</v>
          </cell>
        </row>
        <row r="11889">
          <cell r="A11889" t="str">
            <v>P03519</v>
          </cell>
          <cell r="KA11889">
            <v>1</v>
          </cell>
          <cell r="KB11889">
            <v>1</v>
          </cell>
          <cell r="KC11889">
            <v>70</v>
          </cell>
        </row>
        <row r="11890">
          <cell r="A11890" t="str">
            <v>P07165</v>
          </cell>
          <cell r="KA11890">
            <v>1</v>
          </cell>
          <cell r="KB11890">
            <v>1</v>
          </cell>
          <cell r="KC11890">
            <v>45</v>
          </cell>
        </row>
        <row r="11891">
          <cell r="A11891" t="str">
            <v>P07757</v>
          </cell>
          <cell r="KA11891">
            <v>1</v>
          </cell>
          <cell r="KB11891">
            <v>1</v>
          </cell>
          <cell r="KC11891">
            <v>70</v>
          </cell>
        </row>
        <row r="11892">
          <cell r="A11892" t="str">
            <v>P08108</v>
          </cell>
          <cell r="KA11892">
            <v>1</v>
          </cell>
          <cell r="KB11892">
            <v>1</v>
          </cell>
          <cell r="KC11892">
            <v>64</v>
          </cell>
        </row>
        <row r="11893">
          <cell r="A11893" t="str">
            <v>P09810</v>
          </cell>
          <cell r="KA11893">
            <v>1</v>
          </cell>
          <cell r="KB11893">
            <v>1</v>
          </cell>
          <cell r="KC11893">
            <v>45</v>
          </cell>
        </row>
        <row r="11894">
          <cell r="A11894" t="str">
            <v>P15774</v>
          </cell>
          <cell r="KA11894">
            <v>1</v>
          </cell>
          <cell r="KB11894">
            <v>1</v>
          </cell>
          <cell r="KC11894">
            <v>70</v>
          </cell>
        </row>
        <row r="11895">
          <cell r="A11895" t="str">
            <v>P15681</v>
          </cell>
          <cell r="KA11895">
            <v>1</v>
          </cell>
          <cell r="KB11895">
            <v>1</v>
          </cell>
          <cell r="KC11895">
            <v>70</v>
          </cell>
        </row>
        <row r="11896">
          <cell r="A11896" t="str">
            <v>P14924</v>
          </cell>
          <cell r="KA11896">
            <v>1</v>
          </cell>
          <cell r="KB11896">
            <v>1</v>
          </cell>
          <cell r="KC11896">
            <v>45</v>
          </cell>
        </row>
        <row r="11897">
          <cell r="A11897" t="str">
            <v>P14846</v>
          </cell>
          <cell r="KA11897">
            <v>1</v>
          </cell>
          <cell r="KB11897">
            <v>1</v>
          </cell>
          <cell r="KC11897">
            <v>70</v>
          </cell>
        </row>
        <row r="11898">
          <cell r="A11898" t="str">
            <v>P13156</v>
          </cell>
          <cell r="KA11898">
            <v>1</v>
          </cell>
          <cell r="KB11898">
            <v>1</v>
          </cell>
          <cell r="KC11898">
            <v>70</v>
          </cell>
        </row>
        <row r="11899">
          <cell r="A11899" t="str">
            <v>P12818</v>
          </cell>
          <cell r="KA11899">
            <v>1</v>
          </cell>
          <cell r="KB11899">
            <v>1</v>
          </cell>
          <cell r="KC11899">
            <v>45</v>
          </cell>
        </row>
        <row r="11900">
          <cell r="A11900" t="str">
            <v>P29866</v>
          </cell>
          <cell r="KA11900">
            <v>1</v>
          </cell>
          <cell r="KB11900">
            <v>4</v>
          </cell>
          <cell r="KC11900">
            <v>45</v>
          </cell>
        </row>
        <row r="11901">
          <cell r="A11901" t="str">
            <v>P28937</v>
          </cell>
          <cell r="KA11901">
            <v>1</v>
          </cell>
          <cell r="KB11901">
            <v>1</v>
          </cell>
          <cell r="KC11901">
            <v>70</v>
          </cell>
        </row>
        <row r="11902">
          <cell r="A11902" t="str">
            <v>X00365</v>
          </cell>
          <cell r="KA11902">
            <v>1</v>
          </cell>
          <cell r="KB11902">
            <v>1</v>
          </cell>
          <cell r="KC11902">
            <v>70</v>
          </cell>
        </row>
        <row r="11903">
          <cell r="A11903" t="str">
            <v>P23534</v>
          </cell>
          <cell r="KA11903">
            <v>1</v>
          </cell>
          <cell r="KB11903">
            <v>4</v>
          </cell>
          <cell r="KC11903">
            <v>45</v>
          </cell>
        </row>
        <row r="11904">
          <cell r="A11904" t="str">
            <v>P24118</v>
          </cell>
          <cell r="KA11904">
            <v>1</v>
          </cell>
          <cell r="KB11904">
            <v>1</v>
          </cell>
          <cell r="KC11904">
            <v>70</v>
          </cell>
        </row>
        <row r="11905">
          <cell r="A11905" t="str">
            <v>P24487</v>
          </cell>
          <cell r="KA11905">
            <v>1</v>
          </cell>
          <cell r="KB11905">
            <v>1</v>
          </cell>
          <cell r="KC11905">
            <v>45</v>
          </cell>
        </row>
        <row r="11906">
          <cell r="A11906" t="str">
            <v>P24465</v>
          </cell>
          <cell r="KA11906">
            <v>1</v>
          </cell>
          <cell r="KB11906">
            <v>1</v>
          </cell>
          <cell r="KC11906">
            <v>45</v>
          </cell>
        </row>
        <row r="11907">
          <cell r="A11907" t="str">
            <v>P22950</v>
          </cell>
          <cell r="KA11907">
            <v>1</v>
          </cell>
          <cell r="KB11907">
            <v>1</v>
          </cell>
          <cell r="KC11907">
            <v>45</v>
          </cell>
        </row>
        <row r="11908">
          <cell r="A11908" t="str">
            <v>P23158</v>
          </cell>
          <cell r="KA11908">
            <v>1</v>
          </cell>
          <cell r="KB11908">
            <v>1</v>
          </cell>
          <cell r="KC11908">
            <v>45</v>
          </cell>
        </row>
        <row r="11909">
          <cell r="A11909" t="str">
            <v>P22317</v>
          </cell>
          <cell r="KA11909">
            <v>1</v>
          </cell>
          <cell r="KB11909">
            <v>1</v>
          </cell>
          <cell r="KC11909">
            <v>70</v>
          </cell>
        </row>
        <row r="11910">
          <cell r="A11910" t="str">
            <v>P17391</v>
          </cell>
          <cell r="KA11910">
            <v>1</v>
          </cell>
          <cell r="KB11910">
            <v>1</v>
          </cell>
          <cell r="KC11910">
            <v>70</v>
          </cell>
        </row>
        <row r="11911">
          <cell r="A11911" t="str">
            <v>P18182</v>
          </cell>
          <cell r="KA11911">
            <v>1</v>
          </cell>
          <cell r="KB11911">
            <v>1</v>
          </cell>
          <cell r="KC11911">
            <v>45</v>
          </cell>
        </row>
        <row r="11912">
          <cell r="A11912" t="str">
            <v>P21283</v>
          </cell>
          <cell r="KA11912">
            <v>1</v>
          </cell>
          <cell r="KB11912">
            <v>1</v>
          </cell>
          <cell r="KC11912">
            <v>45</v>
          </cell>
        </row>
        <row r="11913">
          <cell r="A11913" t="str">
            <v>P21107</v>
          </cell>
          <cell r="KA11913">
            <v>1</v>
          </cell>
          <cell r="KB11913">
            <v>1</v>
          </cell>
          <cell r="KC11913">
            <v>45</v>
          </cell>
        </row>
        <row r="11914">
          <cell r="A11914" t="str">
            <v>P21110</v>
          </cell>
          <cell r="KA11914">
            <v>1</v>
          </cell>
          <cell r="KB11914">
            <v>1</v>
          </cell>
          <cell r="KC11914">
            <v>70</v>
          </cell>
        </row>
        <row r="11915">
          <cell r="A11915" t="str">
            <v>P21133</v>
          </cell>
          <cell r="KA11915">
            <v>1</v>
          </cell>
          <cell r="KB11915">
            <v>1</v>
          </cell>
          <cell r="KC11915">
            <v>70</v>
          </cell>
        </row>
        <row r="11916">
          <cell r="A11916" t="str">
            <v>P19886</v>
          </cell>
          <cell r="KA11916">
            <v>1</v>
          </cell>
          <cell r="KB11916">
            <v>1</v>
          </cell>
          <cell r="KC11916">
            <v>45</v>
          </cell>
        </row>
        <row r="11917">
          <cell r="A11917" t="str">
            <v>P15131</v>
          </cell>
          <cell r="KA11917">
            <v>1</v>
          </cell>
          <cell r="KB11917">
            <v>1</v>
          </cell>
          <cell r="KC11917">
            <v>45</v>
          </cell>
        </row>
        <row r="11918">
          <cell r="A11918" t="str">
            <v>P00198</v>
          </cell>
          <cell r="KA11918">
            <v>1</v>
          </cell>
          <cell r="KB11918">
            <v>1</v>
          </cell>
          <cell r="KC11918">
            <v>45</v>
          </cell>
        </row>
        <row r="11919">
          <cell r="A11919" t="str">
            <v>G00349</v>
          </cell>
          <cell r="KA11919">
            <v>1</v>
          </cell>
          <cell r="KB11919">
            <v>1</v>
          </cell>
          <cell r="KC11919">
            <v>45</v>
          </cell>
        </row>
        <row r="11920">
          <cell r="A11920" t="str">
            <v>G00350</v>
          </cell>
          <cell r="KA11920">
            <v>1</v>
          </cell>
          <cell r="KB11920">
            <v>1</v>
          </cell>
          <cell r="KC11920">
            <v>45</v>
          </cell>
        </row>
        <row r="11921">
          <cell r="A11921" t="str">
            <v>G00351</v>
          </cell>
          <cell r="KA11921">
            <v>1</v>
          </cell>
          <cell r="KB11921">
            <v>1</v>
          </cell>
          <cell r="KC11921">
            <v>45</v>
          </cell>
        </row>
        <row r="11922">
          <cell r="A11922" t="str">
            <v>G00352</v>
          </cell>
          <cell r="KA11922">
            <v>1</v>
          </cell>
          <cell r="KB11922">
            <v>1</v>
          </cell>
          <cell r="KC11922">
            <v>45</v>
          </cell>
        </row>
        <row r="11923">
          <cell r="A11923" t="str">
            <v>G00337</v>
          </cell>
          <cell r="KA11923">
            <v>1</v>
          </cell>
          <cell r="KB11923">
            <v>1</v>
          </cell>
          <cell r="KC11923">
            <v>70</v>
          </cell>
        </row>
        <row r="11924">
          <cell r="A11924" t="str">
            <v>G00338</v>
          </cell>
          <cell r="KA11924">
            <v>1</v>
          </cell>
          <cell r="KB11924">
            <v>1</v>
          </cell>
          <cell r="KC11924">
            <v>70</v>
          </cell>
        </row>
        <row r="11925">
          <cell r="A11925" t="str">
            <v>G00339</v>
          </cell>
          <cell r="KA11925">
            <v>1</v>
          </cell>
          <cell r="KB11925">
            <v>1</v>
          </cell>
          <cell r="KC11925">
            <v>70</v>
          </cell>
        </row>
        <row r="11926">
          <cell r="A11926" t="str">
            <v>G00340</v>
          </cell>
          <cell r="KA11926">
            <v>1</v>
          </cell>
          <cell r="KB11926">
            <v>1</v>
          </cell>
          <cell r="KC11926">
            <v>70</v>
          </cell>
        </row>
        <row r="11927">
          <cell r="A11927" t="str">
            <v>G00325</v>
          </cell>
          <cell r="KA11927">
            <v>1</v>
          </cell>
          <cell r="KB11927">
            <v>4</v>
          </cell>
          <cell r="KC11927">
            <v>45</v>
          </cell>
        </row>
        <row r="11928">
          <cell r="A11928" t="str">
            <v>G00326</v>
          </cell>
          <cell r="KA11928">
            <v>1</v>
          </cell>
          <cell r="KB11928">
            <v>4</v>
          </cell>
          <cell r="KC11928">
            <v>45</v>
          </cell>
        </row>
        <row r="11929">
          <cell r="A11929" t="str">
            <v>G00327</v>
          </cell>
          <cell r="KA11929">
            <v>1</v>
          </cell>
          <cell r="KB11929">
            <v>4</v>
          </cell>
          <cell r="KC11929">
            <v>45</v>
          </cell>
        </row>
        <row r="11930">
          <cell r="A11930" t="str">
            <v>G00328</v>
          </cell>
          <cell r="KA11930">
            <v>1</v>
          </cell>
          <cell r="KB11930">
            <v>4</v>
          </cell>
          <cell r="KC11930">
            <v>45</v>
          </cell>
        </row>
        <row r="11931">
          <cell r="A11931" t="str">
            <v>G00361</v>
          </cell>
          <cell r="KA11931">
            <v>1</v>
          </cell>
          <cell r="KB11931">
            <v>1</v>
          </cell>
          <cell r="KC11931">
            <v>28</v>
          </cell>
        </row>
        <row r="11932">
          <cell r="A11932" t="str">
            <v>G00362</v>
          </cell>
          <cell r="KA11932">
            <v>1</v>
          </cell>
          <cell r="KB11932">
            <v>1</v>
          </cell>
          <cell r="KC11932">
            <v>28</v>
          </cell>
        </row>
        <row r="11933">
          <cell r="A11933" t="str">
            <v>G00363</v>
          </cell>
          <cell r="KA11933">
            <v>1</v>
          </cell>
          <cell r="KB11933">
            <v>1</v>
          </cell>
          <cell r="KC11933">
            <v>28</v>
          </cell>
        </row>
        <row r="11934">
          <cell r="A11934" t="str">
            <v>G00364</v>
          </cell>
          <cell r="KA11934">
            <v>1</v>
          </cell>
          <cell r="KB11934">
            <v>1</v>
          </cell>
          <cell r="KC11934">
            <v>28</v>
          </cell>
        </row>
        <row r="11935">
          <cell r="A11935" t="str">
            <v>P12776</v>
          </cell>
          <cell r="KA11935">
            <v>1</v>
          </cell>
          <cell r="KB11935">
            <v>1</v>
          </cell>
          <cell r="KC11935">
            <v>70</v>
          </cell>
        </row>
        <row r="11936">
          <cell r="A11936" t="str">
            <v>p10987</v>
          </cell>
          <cell r="KA11936">
            <v>1</v>
          </cell>
          <cell r="KB11936">
            <v>1</v>
          </cell>
          <cell r="KC11936">
            <v>45</v>
          </cell>
        </row>
        <row r="11937">
          <cell r="A11937" t="str">
            <v>P09754</v>
          </cell>
          <cell r="KA11937">
            <v>1</v>
          </cell>
          <cell r="KB11937">
            <v>1</v>
          </cell>
          <cell r="KC11937">
            <v>45</v>
          </cell>
        </row>
        <row r="11938">
          <cell r="A11938" t="str">
            <v>P09380</v>
          </cell>
          <cell r="KA11938">
            <v>1</v>
          </cell>
          <cell r="KB11938">
            <v>1</v>
          </cell>
          <cell r="KC11938">
            <v>45</v>
          </cell>
        </row>
        <row r="11939">
          <cell r="A11939" t="str">
            <v>C18726</v>
          </cell>
          <cell r="KA11939">
            <v>1</v>
          </cell>
          <cell r="KB11939">
            <v>1</v>
          </cell>
          <cell r="KC11939">
            <v>45</v>
          </cell>
        </row>
        <row r="11940">
          <cell r="A11940" t="str">
            <v>P18726</v>
          </cell>
          <cell r="KA11940">
            <v>1</v>
          </cell>
          <cell r="KB11940">
            <v>1</v>
          </cell>
          <cell r="KC11940">
            <v>45</v>
          </cell>
        </row>
        <row r="11941">
          <cell r="A11941" t="str">
            <v>P25306</v>
          </cell>
          <cell r="KA11941">
            <v>1</v>
          </cell>
          <cell r="KB11941">
            <v>1</v>
          </cell>
          <cell r="KC11941">
            <v>70</v>
          </cell>
        </row>
        <row r="11942">
          <cell r="A11942" t="str">
            <v>P25150</v>
          </cell>
          <cell r="KA11942">
            <v>1</v>
          </cell>
          <cell r="KB11942">
            <v>1</v>
          </cell>
          <cell r="KC11942">
            <v>70</v>
          </cell>
        </row>
        <row r="11943">
          <cell r="A11943" t="str">
            <v>C25150</v>
          </cell>
          <cell r="KA11943">
            <v>1</v>
          </cell>
          <cell r="KB11943">
            <v>1</v>
          </cell>
          <cell r="KC11943">
            <v>70</v>
          </cell>
        </row>
        <row r="11944">
          <cell r="A11944" t="str">
            <v>C25306</v>
          </cell>
          <cell r="KA11944">
            <v>1</v>
          </cell>
          <cell r="KB11944">
            <v>1</v>
          </cell>
          <cell r="KC11944">
            <v>70</v>
          </cell>
        </row>
        <row r="11945">
          <cell r="A11945" t="str">
            <v>C16506</v>
          </cell>
          <cell r="KA11945">
            <v>1</v>
          </cell>
          <cell r="KB11945">
            <v>1</v>
          </cell>
          <cell r="KC11945">
            <v>70</v>
          </cell>
        </row>
        <row r="11946">
          <cell r="A11946" t="str">
            <v>P16506</v>
          </cell>
          <cell r="KA11946">
            <v>1</v>
          </cell>
          <cell r="KB11946">
            <v>1</v>
          </cell>
          <cell r="KC11946">
            <v>70</v>
          </cell>
        </row>
        <row r="11947">
          <cell r="A11947" t="str">
            <v>G00365</v>
          </cell>
          <cell r="KA11947">
            <v>1</v>
          </cell>
          <cell r="KB11947">
            <v>1</v>
          </cell>
          <cell r="KC11947">
            <v>28</v>
          </cell>
        </row>
        <row r="11948">
          <cell r="A11948" t="str">
            <v>G00366</v>
          </cell>
          <cell r="KA11948">
            <v>1</v>
          </cell>
          <cell r="KB11948">
            <v>1</v>
          </cell>
          <cell r="KC11948">
            <v>28</v>
          </cell>
        </row>
        <row r="11949">
          <cell r="A11949" t="str">
            <v>G00367</v>
          </cell>
          <cell r="KA11949">
            <v>1</v>
          </cell>
          <cell r="KB11949">
            <v>1</v>
          </cell>
          <cell r="KC11949">
            <v>28</v>
          </cell>
        </row>
        <row r="11950">
          <cell r="A11950" t="str">
            <v>G00368</v>
          </cell>
          <cell r="KA11950">
            <v>1</v>
          </cell>
          <cell r="KB11950">
            <v>1</v>
          </cell>
          <cell r="KC11950">
            <v>28</v>
          </cell>
        </row>
        <row r="11951">
          <cell r="A11951" t="str">
            <v>G00329</v>
          </cell>
          <cell r="KA11951">
            <v>1</v>
          </cell>
          <cell r="KB11951">
            <v>4</v>
          </cell>
          <cell r="KC11951">
            <v>45</v>
          </cell>
        </row>
        <row r="11952">
          <cell r="A11952" t="str">
            <v>G00330</v>
          </cell>
          <cell r="KA11952">
            <v>1</v>
          </cell>
          <cell r="KB11952">
            <v>4</v>
          </cell>
          <cell r="KC11952">
            <v>45</v>
          </cell>
        </row>
        <row r="11953">
          <cell r="A11953" t="str">
            <v>G00331</v>
          </cell>
          <cell r="KA11953">
            <v>1</v>
          </cell>
          <cell r="KB11953">
            <v>4</v>
          </cell>
          <cell r="KC11953">
            <v>45</v>
          </cell>
        </row>
        <row r="11954">
          <cell r="A11954" t="str">
            <v>G00332</v>
          </cell>
          <cell r="KA11954">
            <v>1</v>
          </cell>
          <cell r="KB11954">
            <v>4</v>
          </cell>
          <cell r="KC11954">
            <v>45</v>
          </cell>
        </row>
        <row r="11955">
          <cell r="A11955" t="str">
            <v>G00341</v>
          </cell>
          <cell r="KA11955">
            <v>1</v>
          </cell>
          <cell r="KB11955">
            <v>1</v>
          </cell>
          <cell r="KC11955">
            <v>70</v>
          </cell>
        </row>
        <row r="11956">
          <cell r="A11956" t="str">
            <v>G00342</v>
          </cell>
          <cell r="KA11956">
            <v>1</v>
          </cell>
          <cell r="KB11956">
            <v>1</v>
          </cell>
          <cell r="KC11956">
            <v>70</v>
          </cell>
        </row>
        <row r="11957">
          <cell r="A11957" t="str">
            <v>G00343</v>
          </cell>
          <cell r="KA11957">
            <v>1</v>
          </cell>
          <cell r="KB11957">
            <v>1</v>
          </cell>
          <cell r="KC11957">
            <v>70</v>
          </cell>
        </row>
        <row r="11958">
          <cell r="A11958" t="str">
            <v>G00344</v>
          </cell>
          <cell r="KA11958">
            <v>1</v>
          </cell>
          <cell r="KB11958">
            <v>1</v>
          </cell>
          <cell r="KC11958">
            <v>70</v>
          </cell>
        </row>
        <row r="11959">
          <cell r="A11959" t="str">
            <v>G00353</v>
          </cell>
          <cell r="KA11959">
            <v>1</v>
          </cell>
          <cell r="KB11959">
            <v>1</v>
          </cell>
          <cell r="KC11959">
            <v>45</v>
          </cell>
        </row>
        <row r="11960">
          <cell r="A11960" t="str">
            <v>G00354</v>
          </cell>
          <cell r="KA11960">
            <v>1</v>
          </cell>
          <cell r="KB11960">
            <v>1</v>
          </cell>
          <cell r="KC11960">
            <v>45</v>
          </cell>
        </row>
        <row r="11961">
          <cell r="A11961" t="str">
            <v>G00355</v>
          </cell>
          <cell r="KA11961">
            <v>1</v>
          </cell>
          <cell r="KB11961">
            <v>1</v>
          </cell>
          <cell r="KC11961">
            <v>45</v>
          </cell>
        </row>
        <row r="11962">
          <cell r="A11962" t="str">
            <v>G00356</v>
          </cell>
          <cell r="KA11962">
            <v>1</v>
          </cell>
          <cell r="KB11962">
            <v>1</v>
          </cell>
          <cell r="KC11962">
            <v>45</v>
          </cell>
        </row>
        <row r="11963">
          <cell r="A11963" t="str">
            <v>825039</v>
          </cell>
          <cell r="KA11963">
            <v>1</v>
          </cell>
          <cell r="KB11963">
            <v>1</v>
          </cell>
          <cell r="KC11963">
            <v>70</v>
          </cell>
        </row>
        <row r="11964">
          <cell r="A11964" t="str">
            <v>825047</v>
          </cell>
          <cell r="KA11964">
            <v>1</v>
          </cell>
          <cell r="KB11964">
            <v>1</v>
          </cell>
          <cell r="KC11964">
            <v>70</v>
          </cell>
        </row>
        <row r="11965">
          <cell r="A11965" t="str">
            <v>825000</v>
          </cell>
          <cell r="KA11965">
            <v>1</v>
          </cell>
          <cell r="KB11965">
            <v>1</v>
          </cell>
          <cell r="KC11965">
            <v>70</v>
          </cell>
        </row>
        <row r="11966">
          <cell r="A11966" t="str">
            <v>815039</v>
          </cell>
          <cell r="KA11966">
            <v>1</v>
          </cell>
          <cell r="KB11966">
            <v>1</v>
          </cell>
          <cell r="KC11966">
            <v>45</v>
          </cell>
        </row>
        <row r="11967">
          <cell r="A11967" t="str">
            <v>815063</v>
          </cell>
          <cell r="KA11967">
            <v>1</v>
          </cell>
          <cell r="KB11967">
            <v>6</v>
          </cell>
          <cell r="KC11967">
            <v>16</v>
          </cell>
        </row>
        <row r="11968">
          <cell r="A11968" t="str">
            <v>815047</v>
          </cell>
          <cell r="KA11968">
            <v>1</v>
          </cell>
          <cell r="KB11968">
            <v>1</v>
          </cell>
          <cell r="KC11968">
            <v>45</v>
          </cell>
        </row>
        <row r="11969">
          <cell r="A11969" t="str">
            <v>805000</v>
          </cell>
          <cell r="KA11969">
            <v>1</v>
          </cell>
          <cell r="KB11969">
            <v>2</v>
          </cell>
          <cell r="KC11969">
            <v>20</v>
          </cell>
        </row>
        <row r="11970">
          <cell r="A11970" t="str">
            <v>814050</v>
          </cell>
          <cell r="KA11970">
            <v>1</v>
          </cell>
          <cell r="KB11970">
            <v>1</v>
          </cell>
          <cell r="KC11970">
            <v>45</v>
          </cell>
        </row>
        <row r="11971">
          <cell r="A11971" t="str">
            <v>814051</v>
          </cell>
          <cell r="KA11971">
            <v>1</v>
          </cell>
          <cell r="KB11971">
            <v>1</v>
          </cell>
          <cell r="KC11971">
            <v>45</v>
          </cell>
        </row>
        <row r="11972">
          <cell r="A11972" t="str">
            <v>814056</v>
          </cell>
          <cell r="KA11972">
            <v>1</v>
          </cell>
          <cell r="KB11972">
            <v>1</v>
          </cell>
          <cell r="KC11972">
            <v>45</v>
          </cell>
        </row>
        <row r="11973">
          <cell r="A11973" t="str">
            <v>815000</v>
          </cell>
          <cell r="KA11973">
            <v>1</v>
          </cell>
          <cell r="KB11973">
            <v>1</v>
          </cell>
          <cell r="KC11973">
            <v>45</v>
          </cell>
        </row>
        <row r="11974">
          <cell r="A11974" t="str">
            <v>865000</v>
          </cell>
          <cell r="KA11974">
            <v>1</v>
          </cell>
          <cell r="KB11974">
            <v>1</v>
          </cell>
          <cell r="KC11974">
            <v>40</v>
          </cell>
        </row>
        <row r="11975">
          <cell r="A11975" t="str">
            <v>875000</v>
          </cell>
          <cell r="KA11975">
            <v>1</v>
          </cell>
          <cell r="KB11975">
            <v>1</v>
          </cell>
          <cell r="KC11975">
            <v>28</v>
          </cell>
        </row>
        <row r="11976">
          <cell r="A11976" t="str">
            <v>845039</v>
          </cell>
          <cell r="KA11976">
            <v>1</v>
          </cell>
          <cell r="KB11976">
            <v>4</v>
          </cell>
          <cell r="KC11976">
            <v>45</v>
          </cell>
        </row>
        <row r="11977">
          <cell r="A11977" t="str">
            <v>845080</v>
          </cell>
          <cell r="KA11977">
            <v>1</v>
          </cell>
          <cell r="KB11977">
            <v>4</v>
          </cell>
          <cell r="KC11977">
            <v>45</v>
          </cell>
        </row>
        <row r="11978">
          <cell r="A11978" t="str">
            <v>841021</v>
          </cell>
          <cell r="KA11978">
            <v>1</v>
          </cell>
          <cell r="KB11978">
            <v>5</v>
          </cell>
          <cell r="KC11978">
            <v>28</v>
          </cell>
        </row>
        <row r="11979">
          <cell r="A11979" t="str">
            <v>841045</v>
          </cell>
          <cell r="KA11979">
            <v>1</v>
          </cell>
          <cell r="KB11979">
            <v>4</v>
          </cell>
          <cell r="KC11979">
            <v>45</v>
          </cell>
        </row>
        <row r="11980">
          <cell r="A11980" t="str">
            <v>841043</v>
          </cell>
          <cell r="KA11980">
            <v>1</v>
          </cell>
          <cell r="KB11980">
            <v>4</v>
          </cell>
          <cell r="KC11980">
            <v>45</v>
          </cell>
        </row>
        <row r="11981">
          <cell r="A11981" t="str">
            <v>895000</v>
          </cell>
          <cell r="KA11981">
            <v>1</v>
          </cell>
          <cell r="KB11981">
            <v>1</v>
          </cell>
          <cell r="KC11981">
            <v>64</v>
          </cell>
        </row>
        <row r="11982">
          <cell r="A11982" t="str">
            <v>895006</v>
          </cell>
          <cell r="KA11982">
            <v>1</v>
          </cell>
          <cell r="KB11982">
            <v>1</v>
          </cell>
          <cell r="KC11982">
            <v>64</v>
          </cell>
        </row>
        <row r="11983">
          <cell r="A11983" t="str">
            <v>U21031</v>
          </cell>
          <cell r="KA11983">
            <v>1</v>
          </cell>
          <cell r="KB11983">
            <v>1</v>
          </cell>
          <cell r="KC11983">
            <v>1</v>
          </cell>
        </row>
        <row r="11984">
          <cell r="A11984" t="str">
            <v>U41041</v>
          </cell>
          <cell r="KA11984">
            <v>1</v>
          </cell>
          <cell r="KB11984">
            <v>1</v>
          </cell>
          <cell r="KC11984">
            <v>1</v>
          </cell>
        </row>
        <row r="11985">
          <cell r="A11985" t="str">
            <v>U41044</v>
          </cell>
          <cell r="KA11985">
            <v>1</v>
          </cell>
          <cell r="KB11985">
            <v>1</v>
          </cell>
          <cell r="KC11985">
            <v>1</v>
          </cell>
        </row>
        <row r="11986">
          <cell r="A11986" t="str">
            <v>U41045</v>
          </cell>
          <cell r="KA11986">
            <v>1</v>
          </cell>
          <cell r="KB11986">
            <v>1</v>
          </cell>
          <cell r="KC11986">
            <v>1</v>
          </cell>
        </row>
        <row r="11987">
          <cell r="A11987" t="str">
            <v>T00009</v>
          </cell>
          <cell r="KA11987">
            <v>1</v>
          </cell>
          <cell r="KB11987">
            <v>1</v>
          </cell>
          <cell r="KC11987">
            <v>70</v>
          </cell>
        </row>
        <row r="11988">
          <cell r="A11988" t="str">
            <v>T00013</v>
          </cell>
          <cell r="KA11988">
            <v>1</v>
          </cell>
          <cell r="KB11988">
            <v>1</v>
          </cell>
          <cell r="KC11988">
            <v>70</v>
          </cell>
        </row>
        <row r="11989">
          <cell r="A11989" t="str">
            <v>T00005</v>
          </cell>
          <cell r="KA11989">
            <v>1</v>
          </cell>
          <cell r="KB11989">
            <v>2</v>
          </cell>
          <cell r="KC11989">
            <v>20</v>
          </cell>
        </row>
        <row r="11990">
          <cell r="A11990" t="str">
            <v>S25132</v>
          </cell>
          <cell r="KA11990">
            <v>1</v>
          </cell>
          <cell r="KB11990">
            <v>1</v>
          </cell>
          <cell r="KC11990">
            <v>64</v>
          </cell>
        </row>
        <row r="11991">
          <cell r="A11991" t="str">
            <v>S00416</v>
          </cell>
          <cell r="KA11991">
            <v>1</v>
          </cell>
          <cell r="KB11991">
            <v>2</v>
          </cell>
          <cell r="KC11991">
            <v>35</v>
          </cell>
        </row>
        <row r="11992">
          <cell r="A11992" t="str">
            <v>S00889</v>
          </cell>
          <cell r="KA11992">
            <v>1</v>
          </cell>
          <cell r="KB11992">
            <v>1</v>
          </cell>
          <cell r="KC11992">
            <v>70</v>
          </cell>
        </row>
        <row r="11993">
          <cell r="A11993" t="str">
            <v>S00850</v>
          </cell>
          <cell r="KA11993">
            <v>1</v>
          </cell>
          <cell r="KB11993">
            <v>2</v>
          </cell>
          <cell r="KC11993">
            <v>35</v>
          </cell>
        </row>
        <row r="11994">
          <cell r="A11994" t="str">
            <v>S00418</v>
          </cell>
          <cell r="KA11994">
            <v>1</v>
          </cell>
          <cell r="KB11994">
            <v>2</v>
          </cell>
          <cell r="KC11994">
            <v>35</v>
          </cell>
        </row>
        <row r="11995">
          <cell r="A11995" t="str">
            <v>S00421</v>
          </cell>
          <cell r="KA11995">
            <v>1</v>
          </cell>
          <cell r="KB11995">
            <v>2</v>
          </cell>
          <cell r="KC11995">
            <v>35</v>
          </cell>
        </row>
        <row r="11996">
          <cell r="A11996" t="str">
            <v>S00432</v>
          </cell>
          <cell r="KA11996">
            <v>1</v>
          </cell>
          <cell r="KB11996">
            <v>2</v>
          </cell>
          <cell r="KC11996">
            <v>35</v>
          </cell>
        </row>
        <row r="11997">
          <cell r="A11997" t="str">
            <v>S00287</v>
          </cell>
          <cell r="KA11997">
            <v>1</v>
          </cell>
          <cell r="KB11997">
            <v>4</v>
          </cell>
          <cell r="KC11997">
            <v>45</v>
          </cell>
        </row>
        <row r="11998">
          <cell r="A11998" t="str">
            <v>S25133</v>
          </cell>
          <cell r="KA11998">
            <v>1</v>
          </cell>
          <cell r="KB11998">
            <v>1</v>
          </cell>
          <cell r="KC11998">
            <v>64</v>
          </cell>
        </row>
        <row r="11999">
          <cell r="A11999" t="str">
            <v>S01670</v>
          </cell>
          <cell r="KA11999">
            <v>1</v>
          </cell>
          <cell r="KB11999">
            <v>2</v>
          </cell>
          <cell r="KC11999">
            <v>35</v>
          </cell>
        </row>
        <row r="12000">
          <cell r="A12000" t="str">
            <v>S25032</v>
          </cell>
          <cell r="KA12000">
            <v>1</v>
          </cell>
          <cell r="KB12000">
            <v>1</v>
          </cell>
          <cell r="KC12000">
            <v>45</v>
          </cell>
        </row>
        <row r="12001">
          <cell r="A12001" t="str">
            <v>U21015</v>
          </cell>
          <cell r="KA12001">
            <v>1</v>
          </cell>
          <cell r="KB12001">
            <v>1</v>
          </cell>
          <cell r="KC12001">
            <v>1</v>
          </cell>
        </row>
        <row r="12002">
          <cell r="A12002" t="str">
            <v>895003</v>
          </cell>
          <cell r="KA12002">
            <v>1</v>
          </cell>
          <cell r="KB12002">
            <v>1</v>
          </cell>
          <cell r="KC12002">
            <v>64</v>
          </cell>
        </row>
        <row r="12003">
          <cell r="A12003" t="str">
            <v>845030</v>
          </cell>
          <cell r="KA12003">
            <v>1</v>
          </cell>
          <cell r="KB12003">
            <v>4</v>
          </cell>
          <cell r="KC12003">
            <v>45</v>
          </cell>
        </row>
        <row r="12004">
          <cell r="A12004" t="str">
            <v>845032</v>
          </cell>
          <cell r="KA12004">
            <v>1</v>
          </cell>
          <cell r="KB12004">
            <v>4</v>
          </cell>
          <cell r="KC12004">
            <v>45</v>
          </cell>
        </row>
        <row r="12005">
          <cell r="A12005" t="str">
            <v>845034</v>
          </cell>
          <cell r="KA12005">
            <v>1</v>
          </cell>
          <cell r="KB12005">
            <v>4</v>
          </cell>
          <cell r="KC12005">
            <v>45</v>
          </cell>
        </row>
        <row r="12006">
          <cell r="A12006" t="str">
            <v>828021</v>
          </cell>
          <cell r="KA12006">
            <v>1</v>
          </cell>
          <cell r="KB12006">
            <v>1</v>
          </cell>
          <cell r="KC12006">
            <v>70</v>
          </cell>
        </row>
        <row r="12007">
          <cell r="A12007" t="str">
            <v>825046</v>
          </cell>
          <cell r="KA12007">
            <v>1</v>
          </cell>
          <cell r="KB12007">
            <v>1</v>
          </cell>
          <cell r="KC12007">
            <v>70</v>
          </cell>
        </row>
        <row r="12008">
          <cell r="A12008" t="str">
            <v>845081</v>
          </cell>
          <cell r="KA12008">
            <v>1</v>
          </cell>
          <cell r="KB12008">
            <v>4</v>
          </cell>
          <cell r="KC12008">
            <v>45</v>
          </cell>
        </row>
        <row r="12009">
          <cell r="A12009" t="str">
            <v>845083</v>
          </cell>
          <cell r="KA12009">
            <v>1</v>
          </cell>
          <cell r="KB12009">
            <v>4</v>
          </cell>
          <cell r="KC12009">
            <v>45</v>
          </cell>
        </row>
        <row r="12010">
          <cell r="A12010" t="str">
            <v>845084</v>
          </cell>
          <cell r="KA12010">
            <v>1</v>
          </cell>
          <cell r="KB12010">
            <v>4</v>
          </cell>
          <cell r="KC12010">
            <v>45</v>
          </cell>
        </row>
        <row r="12011">
          <cell r="A12011" t="str">
            <v>845038</v>
          </cell>
          <cell r="KA12011">
            <v>1</v>
          </cell>
          <cell r="KB12011">
            <v>4</v>
          </cell>
          <cell r="KC12011">
            <v>45</v>
          </cell>
        </row>
        <row r="12012">
          <cell r="A12012" t="str">
            <v>845046</v>
          </cell>
          <cell r="KA12012">
            <v>1</v>
          </cell>
          <cell r="KB12012">
            <v>4</v>
          </cell>
          <cell r="KC12012">
            <v>45</v>
          </cell>
        </row>
        <row r="12013">
          <cell r="A12013" t="str">
            <v>845086</v>
          </cell>
          <cell r="KA12013">
            <v>1</v>
          </cell>
          <cell r="KB12013">
            <v>4</v>
          </cell>
          <cell r="KC12013">
            <v>45</v>
          </cell>
        </row>
        <row r="12014">
          <cell r="A12014" t="str">
            <v>845087</v>
          </cell>
          <cell r="KA12014">
            <v>1</v>
          </cell>
          <cell r="KB12014">
            <v>4</v>
          </cell>
          <cell r="KC12014">
            <v>45</v>
          </cell>
        </row>
        <row r="12015">
          <cell r="A12015" t="str">
            <v>845088</v>
          </cell>
          <cell r="KA12015">
            <v>1</v>
          </cell>
          <cell r="KB12015">
            <v>4</v>
          </cell>
          <cell r="KC12015">
            <v>45</v>
          </cell>
        </row>
        <row r="12016">
          <cell r="A12016" t="str">
            <v>845089</v>
          </cell>
          <cell r="KA12016">
            <v>1</v>
          </cell>
          <cell r="KB12016">
            <v>4</v>
          </cell>
          <cell r="KC12016">
            <v>45</v>
          </cell>
        </row>
        <row r="12017">
          <cell r="A12017" t="str">
            <v>875002</v>
          </cell>
          <cell r="KA12017">
            <v>1</v>
          </cell>
          <cell r="KB12017">
            <v>1</v>
          </cell>
          <cell r="KC12017">
            <v>28</v>
          </cell>
        </row>
        <row r="12018">
          <cell r="A12018" t="str">
            <v>875003</v>
          </cell>
          <cell r="KA12018">
            <v>1</v>
          </cell>
          <cell r="KB12018">
            <v>1</v>
          </cell>
          <cell r="KC12018">
            <v>28</v>
          </cell>
        </row>
        <row r="12019">
          <cell r="A12019" t="str">
            <v>875004</v>
          </cell>
          <cell r="KA12019">
            <v>1</v>
          </cell>
          <cell r="KB12019">
            <v>1</v>
          </cell>
          <cell r="KC12019">
            <v>28</v>
          </cell>
        </row>
        <row r="12020">
          <cell r="A12020" t="str">
            <v>875005</v>
          </cell>
          <cell r="KA12020">
            <v>1</v>
          </cell>
          <cell r="KB12020">
            <v>4</v>
          </cell>
          <cell r="KC12020">
            <v>45</v>
          </cell>
        </row>
        <row r="12021">
          <cell r="A12021" t="str">
            <v>865003</v>
          </cell>
          <cell r="KA12021">
            <v>1</v>
          </cell>
          <cell r="KB12021">
            <v>1</v>
          </cell>
          <cell r="KC12021">
            <v>40</v>
          </cell>
        </row>
        <row r="12022">
          <cell r="A12022" t="str">
            <v>815001</v>
          </cell>
          <cell r="KA12022">
            <v>1</v>
          </cell>
          <cell r="KB12022">
            <v>1</v>
          </cell>
          <cell r="KC12022">
            <v>45</v>
          </cell>
        </row>
        <row r="12023">
          <cell r="A12023" t="str">
            <v>815015</v>
          </cell>
          <cell r="KA12023">
            <v>1</v>
          </cell>
          <cell r="KB12023">
            <v>1</v>
          </cell>
          <cell r="KC12023">
            <v>45</v>
          </cell>
        </row>
        <row r="12024">
          <cell r="A12024" t="str">
            <v>815003</v>
          </cell>
          <cell r="KA12024">
            <v>1</v>
          </cell>
          <cell r="KB12024">
            <v>1</v>
          </cell>
          <cell r="KC12024">
            <v>45</v>
          </cell>
        </row>
        <row r="12025">
          <cell r="A12025" t="str">
            <v>815004</v>
          </cell>
          <cell r="KA12025">
            <v>1</v>
          </cell>
          <cell r="KB12025">
            <v>1</v>
          </cell>
          <cell r="KC12025">
            <v>45</v>
          </cell>
        </row>
        <row r="12026">
          <cell r="A12026" t="str">
            <v>815006</v>
          </cell>
          <cell r="KA12026">
            <v>1</v>
          </cell>
          <cell r="KB12026">
            <v>1</v>
          </cell>
          <cell r="KC12026">
            <v>45</v>
          </cell>
        </row>
        <row r="12027">
          <cell r="A12027" t="str">
            <v>815007</v>
          </cell>
          <cell r="KA12027">
            <v>1</v>
          </cell>
          <cell r="KB12027">
            <v>1</v>
          </cell>
          <cell r="KC12027">
            <v>45</v>
          </cell>
        </row>
        <row r="12028">
          <cell r="A12028" t="str">
            <v>805034</v>
          </cell>
          <cell r="KA12028">
            <v>1</v>
          </cell>
          <cell r="KB12028">
            <v>2</v>
          </cell>
          <cell r="KC12028">
            <v>20</v>
          </cell>
        </row>
        <row r="12029">
          <cell r="A12029" t="str">
            <v>805003</v>
          </cell>
          <cell r="KA12029">
            <v>1</v>
          </cell>
          <cell r="KB12029">
            <v>2</v>
          </cell>
          <cell r="KC12029">
            <v>20</v>
          </cell>
        </row>
        <row r="12030">
          <cell r="A12030" t="str">
            <v>815048</v>
          </cell>
          <cell r="KA12030">
            <v>1</v>
          </cell>
          <cell r="KB12030">
            <v>1</v>
          </cell>
          <cell r="KC12030">
            <v>45</v>
          </cell>
        </row>
        <row r="12031">
          <cell r="A12031" t="str">
            <v>815032</v>
          </cell>
          <cell r="KA12031">
            <v>1</v>
          </cell>
          <cell r="KB12031">
            <v>1</v>
          </cell>
          <cell r="KC12031">
            <v>45</v>
          </cell>
        </row>
        <row r="12032">
          <cell r="A12032" t="str">
            <v>815038</v>
          </cell>
          <cell r="KA12032">
            <v>1</v>
          </cell>
          <cell r="KB12032">
            <v>1</v>
          </cell>
          <cell r="KC12032">
            <v>45</v>
          </cell>
        </row>
        <row r="12033">
          <cell r="A12033" t="str">
            <v>815027</v>
          </cell>
          <cell r="KA12033">
            <v>1</v>
          </cell>
          <cell r="KB12033">
            <v>1</v>
          </cell>
          <cell r="KC12033">
            <v>45</v>
          </cell>
        </row>
        <row r="12034">
          <cell r="A12034" t="str">
            <v>815030</v>
          </cell>
          <cell r="KA12034">
            <v>1</v>
          </cell>
          <cell r="KB12034">
            <v>1</v>
          </cell>
          <cell r="KC12034">
            <v>45</v>
          </cell>
        </row>
        <row r="12035">
          <cell r="A12035" t="str">
            <v>815034</v>
          </cell>
          <cell r="KA12035">
            <v>1</v>
          </cell>
          <cell r="KB12035">
            <v>1</v>
          </cell>
          <cell r="KC12035">
            <v>45</v>
          </cell>
        </row>
        <row r="12036">
          <cell r="A12036" t="str">
            <v>815064</v>
          </cell>
          <cell r="KA12036">
            <v>1</v>
          </cell>
          <cell r="KB12036">
            <v>6</v>
          </cell>
          <cell r="KC12036">
            <v>16</v>
          </cell>
        </row>
        <row r="12037">
          <cell r="A12037" t="str">
            <v>815065</v>
          </cell>
          <cell r="KA12037">
            <v>1</v>
          </cell>
          <cell r="KB12037">
            <v>6</v>
          </cell>
          <cell r="KC12037">
            <v>16</v>
          </cell>
        </row>
        <row r="12038">
          <cell r="A12038" t="str">
            <v>815046</v>
          </cell>
          <cell r="KA12038">
            <v>1</v>
          </cell>
          <cell r="KB12038">
            <v>1</v>
          </cell>
          <cell r="KC12038">
            <v>45</v>
          </cell>
        </row>
        <row r="12039">
          <cell r="A12039" t="str">
            <v>818015</v>
          </cell>
          <cell r="KA12039">
            <v>1</v>
          </cell>
          <cell r="KB12039">
            <v>1</v>
          </cell>
          <cell r="KC12039">
            <v>45</v>
          </cell>
        </row>
        <row r="12040">
          <cell r="A12040" t="str">
            <v>825001</v>
          </cell>
          <cell r="KA12040">
            <v>1</v>
          </cell>
          <cell r="KB12040">
            <v>1</v>
          </cell>
          <cell r="KC12040">
            <v>70</v>
          </cell>
        </row>
        <row r="12041">
          <cell r="A12041" t="str">
            <v>825015</v>
          </cell>
          <cell r="KA12041">
            <v>1</v>
          </cell>
          <cell r="KB12041">
            <v>1</v>
          </cell>
          <cell r="KC12041">
            <v>70</v>
          </cell>
        </row>
        <row r="12042">
          <cell r="A12042" t="str">
            <v>825027</v>
          </cell>
          <cell r="KA12042">
            <v>1</v>
          </cell>
          <cell r="KB12042">
            <v>1</v>
          </cell>
          <cell r="KC12042">
            <v>70</v>
          </cell>
        </row>
        <row r="12043">
          <cell r="A12043" t="str">
            <v>825030</v>
          </cell>
          <cell r="KA12043">
            <v>1</v>
          </cell>
          <cell r="KB12043">
            <v>1</v>
          </cell>
          <cell r="KC12043">
            <v>70</v>
          </cell>
        </row>
        <row r="12044">
          <cell r="A12044" t="str">
            <v>825034</v>
          </cell>
          <cell r="KA12044">
            <v>1</v>
          </cell>
          <cell r="KB12044">
            <v>1</v>
          </cell>
          <cell r="KC12044">
            <v>70</v>
          </cell>
        </row>
        <row r="12045">
          <cell r="A12045" t="str">
            <v>825048</v>
          </cell>
          <cell r="KA12045">
            <v>1</v>
          </cell>
          <cell r="KB12045">
            <v>1</v>
          </cell>
          <cell r="KC12045">
            <v>70</v>
          </cell>
        </row>
        <row r="12046">
          <cell r="A12046" t="str">
            <v>825032</v>
          </cell>
          <cell r="KA12046">
            <v>1</v>
          </cell>
          <cell r="KB12046">
            <v>1</v>
          </cell>
          <cell r="KC12046">
            <v>70</v>
          </cell>
        </row>
        <row r="12047">
          <cell r="A12047" t="str">
            <v>825038</v>
          </cell>
          <cell r="KA12047">
            <v>1</v>
          </cell>
          <cell r="KB12047">
            <v>1</v>
          </cell>
          <cell r="KC12047">
            <v>70</v>
          </cell>
        </row>
        <row r="12048">
          <cell r="A12048" t="str">
            <v>825003</v>
          </cell>
          <cell r="KA12048">
            <v>1</v>
          </cell>
          <cell r="KB12048">
            <v>1</v>
          </cell>
          <cell r="KC12048">
            <v>70</v>
          </cell>
        </row>
        <row r="12049">
          <cell r="A12049" t="str">
            <v>825004</v>
          </cell>
          <cell r="KA12049">
            <v>1</v>
          </cell>
          <cell r="KB12049">
            <v>1</v>
          </cell>
          <cell r="KC12049">
            <v>70</v>
          </cell>
        </row>
        <row r="12050">
          <cell r="A12050" t="str">
            <v>825006</v>
          </cell>
          <cell r="KA12050">
            <v>1</v>
          </cell>
          <cell r="KB12050">
            <v>1</v>
          </cell>
          <cell r="KC12050">
            <v>70</v>
          </cell>
        </row>
        <row r="12051">
          <cell r="A12051" t="str">
            <v>825007</v>
          </cell>
          <cell r="KA12051">
            <v>1</v>
          </cell>
          <cell r="KB12051">
            <v>1</v>
          </cell>
          <cell r="KC12051">
            <v>70</v>
          </cell>
        </row>
        <row r="12052">
          <cell r="A12052" t="str">
            <v>825008</v>
          </cell>
          <cell r="KA12052">
            <v>1</v>
          </cell>
          <cell r="KB12052">
            <v>1</v>
          </cell>
          <cell r="KC12052">
            <v>70</v>
          </cell>
        </row>
        <row r="12053">
          <cell r="A12053" t="str">
            <v>825009</v>
          </cell>
          <cell r="KA12053">
            <v>1</v>
          </cell>
          <cell r="KB12053">
            <v>1</v>
          </cell>
          <cell r="KC12053">
            <v>70</v>
          </cell>
        </row>
        <row r="12054">
          <cell r="A12054" t="str">
            <v>825011</v>
          </cell>
          <cell r="KA12054">
            <v>1</v>
          </cell>
          <cell r="KB12054">
            <v>1</v>
          </cell>
          <cell r="KC12054">
            <v>70</v>
          </cell>
        </row>
        <row r="12055">
          <cell r="A12055" t="str">
            <v>825012</v>
          </cell>
          <cell r="KA12055">
            <v>1</v>
          </cell>
          <cell r="KB12055">
            <v>1</v>
          </cell>
          <cell r="KC12055">
            <v>70</v>
          </cell>
        </row>
        <row r="12056">
          <cell r="A12056" t="str">
            <v>825013</v>
          </cell>
          <cell r="KA12056">
            <v>1</v>
          </cell>
          <cell r="KB12056">
            <v>1</v>
          </cell>
          <cell r="KC12056">
            <v>70</v>
          </cell>
        </row>
        <row r="12057">
          <cell r="A12057" t="str">
            <v>825033</v>
          </cell>
          <cell r="KA12057">
            <v>1</v>
          </cell>
          <cell r="KB12057">
            <v>1</v>
          </cell>
          <cell r="KC12057">
            <v>70</v>
          </cell>
        </row>
        <row r="12058">
          <cell r="A12058" t="str">
            <v>825049</v>
          </cell>
          <cell r="KA12058">
            <v>1</v>
          </cell>
          <cell r="KB12058">
            <v>1</v>
          </cell>
          <cell r="KC12058">
            <v>70</v>
          </cell>
        </row>
        <row r="12059">
          <cell r="A12059" t="str">
            <v>825050</v>
          </cell>
          <cell r="KA12059">
            <v>1</v>
          </cell>
          <cell r="KB12059">
            <v>1</v>
          </cell>
          <cell r="KC12059">
            <v>70</v>
          </cell>
        </row>
        <row r="12060">
          <cell r="A12060" t="str">
            <v>825051</v>
          </cell>
          <cell r="KA12060">
            <v>1</v>
          </cell>
          <cell r="KB12060">
            <v>1</v>
          </cell>
          <cell r="KC12060">
            <v>70</v>
          </cell>
        </row>
        <row r="12061">
          <cell r="A12061" t="str">
            <v>825044</v>
          </cell>
          <cell r="KA12061">
            <v>1</v>
          </cell>
          <cell r="KB12061">
            <v>1</v>
          </cell>
          <cell r="KC12061">
            <v>70</v>
          </cell>
        </row>
        <row r="12062">
          <cell r="A12062" t="str">
            <v>825045</v>
          </cell>
          <cell r="KA12062">
            <v>1</v>
          </cell>
          <cell r="KB12062">
            <v>1</v>
          </cell>
          <cell r="KC12062">
            <v>70</v>
          </cell>
        </row>
        <row r="12063">
          <cell r="A12063" t="str">
            <v>827021</v>
          </cell>
          <cell r="KA12063">
            <v>1</v>
          </cell>
          <cell r="KB12063">
            <v>1</v>
          </cell>
          <cell r="KC12063">
            <v>70</v>
          </cell>
        </row>
        <row r="12064">
          <cell r="A12064" t="str">
            <v>825035</v>
          </cell>
          <cell r="KA12064">
            <v>1</v>
          </cell>
          <cell r="KB12064">
            <v>1</v>
          </cell>
          <cell r="KC12064">
            <v>70</v>
          </cell>
        </row>
        <row r="12065">
          <cell r="A12065" t="str">
            <v>825036</v>
          </cell>
          <cell r="KA12065">
            <v>1</v>
          </cell>
          <cell r="KB12065">
            <v>1</v>
          </cell>
          <cell r="KC12065">
            <v>70</v>
          </cell>
        </row>
        <row r="12066">
          <cell r="A12066" t="str">
            <v>825037</v>
          </cell>
          <cell r="KA12066">
            <v>1</v>
          </cell>
          <cell r="KB12066">
            <v>1</v>
          </cell>
          <cell r="KC12066">
            <v>70</v>
          </cell>
        </row>
        <row r="12067">
          <cell r="A12067" t="str">
            <v>825031</v>
          </cell>
          <cell r="KA12067">
            <v>1</v>
          </cell>
          <cell r="KB12067">
            <v>1</v>
          </cell>
          <cell r="KC12067">
            <v>70</v>
          </cell>
        </row>
        <row r="12068">
          <cell r="A12068" t="str">
            <v>825028</v>
          </cell>
          <cell r="KA12068">
            <v>1</v>
          </cell>
          <cell r="KB12068">
            <v>1</v>
          </cell>
          <cell r="KC12068">
            <v>70</v>
          </cell>
        </row>
        <row r="12069">
          <cell r="A12069" t="str">
            <v>825029</v>
          </cell>
          <cell r="KA12069">
            <v>1</v>
          </cell>
          <cell r="KB12069">
            <v>1</v>
          </cell>
          <cell r="KC12069">
            <v>70</v>
          </cell>
        </row>
        <row r="12070">
          <cell r="A12070" t="str">
            <v>825018</v>
          </cell>
          <cell r="KA12070">
            <v>1</v>
          </cell>
          <cell r="KB12070">
            <v>1</v>
          </cell>
          <cell r="KC12070">
            <v>70</v>
          </cell>
        </row>
        <row r="12071">
          <cell r="A12071" t="str">
            <v>825024</v>
          </cell>
          <cell r="KA12071">
            <v>1</v>
          </cell>
          <cell r="KB12071">
            <v>1</v>
          </cell>
          <cell r="KC12071">
            <v>70</v>
          </cell>
        </row>
        <row r="12072">
          <cell r="A12072" t="str">
            <v>825025</v>
          </cell>
          <cell r="KA12072">
            <v>1</v>
          </cell>
          <cell r="KB12072">
            <v>1</v>
          </cell>
          <cell r="KC12072">
            <v>70</v>
          </cell>
        </row>
        <row r="12073">
          <cell r="A12073" t="str">
            <v>825026</v>
          </cell>
          <cell r="KA12073">
            <v>1</v>
          </cell>
          <cell r="KB12073">
            <v>1</v>
          </cell>
          <cell r="KC12073">
            <v>70</v>
          </cell>
        </row>
        <row r="12074">
          <cell r="A12074" t="str">
            <v>825002</v>
          </cell>
          <cell r="KA12074">
            <v>1</v>
          </cell>
          <cell r="KB12074">
            <v>1</v>
          </cell>
          <cell r="KC12074">
            <v>70</v>
          </cell>
        </row>
        <row r="12075">
          <cell r="A12075" t="str">
            <v>818016</v>
          </cell>
          <cell r="KA12075">
            <v>1</v>
          </cell>
          <cell r="KB12075">
            <v>1</v>
          </cell>
          <cell r="KC12075">
            <v>45</v>
          </cell>
        </row>
        <row r="12076">
          <cell r="A12076" t="str">
            <v>818017</v>
          </cell>
          <cell r="KA12076">
            <v>1</v>
          </cell>
          <cell r="KB12076">
            <v>1</v>
          </cell>
          <cell r="KC12076">
            <v>45</v>
          </cell>
        </row>
        <row r="12077">
          <cell r="A12077" t="str">
            <v>815044</v>
          </cell>
          <cell r="KA12077">
            <v>1</v>
          </cell>
          <cell r="KB12077">
            <v>1</v>
          </cell>
          <cell r="KC12077">
            <v>45</v>
          </cell>
        </row>
        <row r="12078">
          <cell r="A12078" t="str">
            <v>815045</v>
          </cell>
          <cell r="KA12078">
            <v>1</v>
          </cell>
          <cell r="KB12078">
            <v>1</v>
          </cell>
          <cell r="KC12078">
            <v>45</v>
          </cell>
        </row>
        <row r="12079">
          <cell r="A12079" t="str">
            <v>815066</v>
          </cell>
          <cell r="KA12079">
            <v>1</v>
          </cell>
          <cell r="KB12079">
            <v>6</v>
          </cell>
          <cell r="KC12079">
            <v>16</v>
          </cell>
        </row>
        <row r="12080">
          <cell r="A12080" t="str">
            <v>815067</v>
          </cell>
          <cell r="KA12080">
            <v>1</v>
          </cell>
          <cell r="KB12080">
            <v>6</v>
          </cell>
          <cell r="KC12080">
            <v>16</v>
          </cell>
        </row>
        <row r="12081">
          <cell r="A12081" t="str">
            <v>815068</v>
          </cell>
          <cell r="KA12081">
            <v>1</v>
          </cell>
          <cell r="KB12081">
            <v>6</v>
          </cell>
          <cell r="KC12081">
            <v>16</v>
          </cell>
        </row>
        <row r="12082">
          <cell r="A12082" t="str">
            <v>815069</v>
          </cell>
          <cell r="KA12082">
            <v>1</v>
          </cell>
          <cell r="KB12082">
            <v>6</v>
          </cell>
          <cell r="KC12082">
            <v>16</v>
          </cell>
        </row>
        <row r="12083">
          <cell r="A12083" t="str">
            <v>815070</v>
          </cell>
          <cell r="KA12083">
            <v>1</v>
          </cell>
          <cell r="KB12083">
            <v>6</v>
          </cell>
          <cell r="KC12083">
            <v>16</v>
          </cell>
        </row>
        <row r="12084">
          <cell r="A12084" t="str">
            <v>815035</v>
          </cell>
          <cell r="KA12084">
            <v>1</v>
          </cell>
          <cell r="KB12084">
            <v>1</v>
          </cell>
          <cell r="KC12084">
            <v>45</v>
          </cell>
        </row>
        <row r="12085">
          <cell r="A12085" t="str">
            <v>815036</v>
          </cell>
          <cell r="KA12085">
            <v>1</v>
          </cell>
          <cell r="KB12085">
            <v>1</v>
          </cell>
          <cell r="KC12085">
            <v>45</v>
          </cell>
        </row>
        <row r="12086">
          <cell r="A12086" t="str">
            <v>815037</v>
          </cell>
          <cell r="KA12086">
            <v>1</v>
          </cell>
          <cell r="KB12086">
            <v>1</v>
          </cell>
          <cell r="KC12086">
            <v>45</v>
          </cell>
        </row>
        <row r="12087">
          <cell r="A12087" t="str">
            <v>815031</v>
          </cell>
          <cell r="KA12087">
            <v>1</v>
          </cell>
          <cell r="KB12087">
            <v>1</v>
          </cell>
          <cell r="KC12087">
            <v>45</v>
          </cell>
        </row>
        <row r="12088">
          <cell r="A12088" t="str">
            <v>815028</v>
          </cell>
          <cell r="KA12088">
            <v>1</v>
          </cell>
          <cell r="KB12088">
            <v>1</v>
          </cell>
          <cell r="KC12088">
            <v>45</v>
          </cell>
        </row>
        <row r="12089">
          <cell r="A12089" t="str">
            <v>815029</v>
          </cell>
          <cell r="KA12089">
            <v>1</v>
          </cell>
          <cell r="KB12089">
            <v>1</v>
          </cell>
          <cell r="KC12089">
            <v>45</v>
          </cell>
        </row>
        <row r="12090">
          <cell r="A12090" t="str">
            <v>815033</v>
          </cell>
          <cell r="KA12090">
            <v>1</v>
          </cell>
          <cell r="KB12090">
            <v>1</v>
          </cell>
          <cell r="KC12090">
            <v>45</v>
          </cell>
        </row>
        <row r="12091">
          <cell r="A12091" t="str">
            <v>815049</v>
          </cell>
          <cell r="KA12091">
            <v>1</v>
          </cell>
          <cell r="KB12091">
            <v>1</v>
          </cell>
          <cell r="KC12091">
            <v>45</v>
          </cell>
        </row>
        <row r="12092">
          <cell r="A12092" t="str">
            <v>815050</v>
          </cell>
          <cell r="KA12092">
            <v>1</v>
          </cell>
          <cell r="KB12092">
            <v>1</v>
          </cell>
          <cell r="KC12092">
            <v>45</v>
          </cell>
        </row>
        <row r="12093">
          <cell r="A12093" t="str">
            <v>815051</v>
          </cell>
          <cell r="KA12093">
            <v>1</v>
          </cell>
          <cell r="KB12093">
            <v>1</v>
          </cell>
          <cell r="KC12093">
            <v>45</v>
          </cell>
        </row>
        <row r="12094">
          <cell r="A12094" t="str">
            <v>805009</v>
          </cell>
          <cell r="KA12094">
            <v>1</v>
          </cell>
          <cell r="KB12094">
            <v>2</v>
          </cell>
          <cell r="KC12094">
            <v>20</v>
          </cell>
        </row>
        <row r="12095">
          <cell r="A12095" t="str">
            <v>805035</v>
          </cell>
          <cell r="KA12095">
            <v>1</v>
          </cell>
          <cell r="KB12095">
            <v>2</v>
          </cell>
          <cell r="KC12095">
            <v>20</v>
          </cell>
        </row>
        <row r="12096">
          <cell r="A12096" t="str">
            <v>805036</v>
          </cell>
          <cell r="KA12096">
            <v>1</v>
          </cell>
          <cell r="KB12096">
            <v>2</v>
          </cell>
          <cell r="KC12096">
            <v>20</v>
          </cell>
        </row>
        <row r="12097">
          <cell r="A12097" t="str">
            <v>805037</v>
          </cell>
          <cell r="KA12097">
            <v>1</v>
          </cell>
          <cell r="KB12097">
            <v>2</v>
          </cell>
          <cell r="KC12097">
            <v>20</v>
          </cell>
        </row>
        <row r="12098">
          <cell r="A12098" t="str">
            <v>805026</v>
          </cell>
          <cell r="KA12098">
            <v>1</v>
          </cell>
          <cell r="KB12098">
            <v>2</v>
          </cell>
          <cell r="KC12098">
            <v>20</v>
          </cell>
        </row>
        <row r="12099">
          <cell r="A12099" t="str">
            <v>805028</v>
          </cell>
          <cell r="KA12099">
            <v>1</v>
          </cell>
          <cell r="KB12099">
            <v>2</v>
          </cell>
          <cell r="KC12099">
            <v>20</v>
          </cell>
        </row>
        <row r="12100">
          <cell r="A12100" t="str">
            <v>805029</v>
          </cell>
          <cell r="KA12100">
            <v>1</v>
          </cell>
          <cell r="KB12100">
            <v>2</v>
          </cell>
          <cell r="KC12100">
            <v>20</v>
          </cell>
        </row>
        <row r="12101">
          <cell r="A12101" t="str">
            <v>815008</v>
          </cell>
          <cell r="KA12101">
            <v>1</v>
          </cell>
          <cell r="KB12101">
            <v>1</v>
          </cell>
          <cell r="KC12101">
            <v>45</v>
          </cell>
        </row>
        <row r="12102">
          <cell r="A12102" t="str">
            <v>815009</v>
          </cell>
          <cell r="KA12102">
            <v>1</v>
          </cell>
          <cell r="KB12102">
            <v>1</v>
          </cell>
          <cell r="KC12102">
            <v>45</v>
          </cell>
        </row>
        <row r="12103">
          <cell r="A12103" t="str">
            <v>815011</v>
          </cell>
          <cell r="KA12103">
            <v>1</v>
          </cell>
          <cell r="KB12103">
            <v>1</v>
          </cell>
          <cell r="KC12103">
            <v>45</v>
          </cell>
        </row>
        <row r="12104">
          <cell r="A12104" t="str">
            <v>815012</v>
          </cell>
          <cell r="KA12104">
            <v>1</v>
          </cell>
          <cell r="KB12104">
            <v>1</v>
          </cell>
          <cell r="KC12104">
            <v>45</v>
          </cell>
        </row>
        <row r="12105">
          <cell r="A12105" t="str">
            <v>815013</v>
          </cell>
          <cell r="KA12105">
            <v>1</v>
          </cell>
          <cell r="KB12105">
            <v>1</v>
          </cell>
          <cell r="KC12105">
            <v>45</v>
          </cell>
        </row>
        <row r="12106">
          <cell r="A12106" t="str">
            <v>815018</v>
          </cell>
          <cell r="KA12106">
            <v>1</v>
          </cell>
          <cell r="KB12106">
            <v>1</v>
          </cell>
          <cell r="KC12106">
            <v>45</v>
          </cell>
        </row>
        <row r="12107">
          <cell r="A12107" t="str">
            <v>815024</v>
          </cell>
          <cell r="KA12107">
            <v>1</v>
          </cell>
          <cell r="KB12107">
            <v>1</v>
          </cell>
          <cell r="KC12107">
            <v>45</v>
          </cell>
        </row>
        <row r="12108">
          <cell r="A12108" t="str">
            <v>815025</v>
          </cell>
          <cell r="KA12108">
            <v>1</v>
          </cell>
          <cell r="KB12108">
            <v>1</v>
          </cell>
          <cell r="KC12108">
            <v>45</v>
          </cell>
        </row>
        <row r="12109">
          <cell r="A12109" t="str">
            <v>815026</v>
          </cell>
          <cell r="KA12109">
            <v>1</v>
          </cell>
          <cell r="KB12109">
            <v>1</v>
          </cell>
          <cell r="KC12109">
            <v>45</v>
          </cell>
        </row>
        <row r="12110">
          <cell r="A12110" t="str">
            <v>815002</v>
          </cell>
          <cell r="KA12110">
            <v>1</v>
          </cell>
          <cell r="KB12110">
            <v>1</v>
          </cell>
          <cell r="KC12110">
            <v>45</v>
          </cell>
        </row>
        <row r="12111">
          <cell r="A12111" t="str">
            <v>865009</v>
          </cell>
          <cell r="KA12111">
            <v>1</v>
          </cell>
          <cell r="KB12111">
            <v>1</v>
          </cell>
          <cell r="KC12111">
            <v>40</v>
          </cell>
        </row>
        <row r="12112">
          <cell r="A12112" t="str">
            <v>865026</v>
          </cell>
          <cell r="KA12112">
            <v>1</v>
          </cell>
          <cell r="KB12112">
            <v>1</v>
          </cell>
          <cell r="KC12112">
            <v>40</v>
          </cell>
        </row>
        <row r="12113">
          <cell r="A12113" t="str">
            <v>875006</v>
          </cell>
          <cell r="KA12113">
            <v>1</v>
          </cell>
          <cell r="KB12113">
            <v>4</v>
          </cell>
          <cell r="KC12113">
            <v>45</v>
          </cell>
        </row>
        <row r="12114">
          <cell r="A12114" t="str">
            <v>875007</v>
          </cell>
          <cell r="KA12114">
            <v>1</v>
          </cell>
          <cell r="KB12114">
            <v>4</v>
          </cell>
          <cell r="KC12114">
            <v>45</v>
          </cell>
        </row>
        <row r="12115">
          <cell r="A12115" t="str">
            <v>845090</v>
          </cell>
          <cell r="KA12115">
            <v>1</v>
          </cell>
          <cell r="KB12115">
            <v>4</v>
          </cell>
          <cell r="KC12115">
            <v>45</v>
          </cell>
        </row>
        <row r="12116">
          <cell r="A12116" t="str">
            <v>845091</v>
          </cell>
          <cell r="KA12116">
            <v>1</v>
          </cell>
          <cell r="KB12116">
            <v>4</v>
          </cell>
          <cell r="KC12116">
            <v>45</v>
          </cell>
        </row>
        <row r="12117">
          <cell r="A12117" t="str">
            <v>845092</v>
          </cell>
          <cell r="KA12117">
            <v>1</v>
          </cell>
          <cell r="KB12117">
            <v>4</v>
          </cell>
          <cell r="KC12117">
            <v>45</v>
          </cell>
        </row>
        <row r="12118">
          <cell r="A12118" t="str">
            <v>845093</v>
          </cell>
          <cell r="KA12118">
            <v>1</v>
          </cell>
          <cell r="KB12118">
            <v>4</v>
          </cell>
          <cell r="KC12118">
            <v>45</v>
          </cell>
        </row>
        <row r="12119">
          <cell r="A12119" t="str">
            <v>845094</v>
          </cell>
          <cell r="KA12119">
            <v>1</v>
          </cell>
          <cell r="KB12119">
            <v>4</v>
          </cell>
          <cell r="KC12119">
            <v>45</v>
          </cell>
        </row>
        <row r="12120">
          <cell r="A12120" t="str">
            <v>845095</v>
          </cell>
          <cell r="KA12120">
            <v>1</v>
          </cell>
          <cell r="KB12120">
            <v>4</v>
          </cell>
          <cell r="KC12120">
            <v>45</v>
          </cell>
        </row>
        <row r="12121">
          <cell r="A12121" t="str">
            <v>845096</v>
          </cell>
          <cell r="KA12121">
            <v>1</v>
          </cell>
          <cell r="KB12121">
            <v>4</v>
          </cell>
          <cell r="KC12121">
            <v>45</v>
          </cell>
        </row>
        <row r="12122">
          <cell r="A12122" t="str">
            <v>845097</v>
          </cell>
          <cell r="KA12122">
            <v>1</v>
          </cell>
          <cell r="KB12122">
            <v>4</v>
          </cell>
          <cell r="KC12122">
            <v>45</v>
          </cell>
        </row>
        <row r="12123">
          <cell r="A12123" t="str">
            <v>845098</v>
          </cell>
          <cell r="KA12123">
            <v>1</v>
          </cell>
          <cell r="KB12123">
            <v>4</v>
          </cell>
          <cell r="KC12123">
            <v>45</v>
          </cell>
        </row>
        <row r="12124">
          <cell r="A12124" t="str">
            <v>845099</v>
          </cell>
          <cell r="KA12124">
            <v>1</v>
          </cell>
          <cell r="KB12124">
            <v>4</v>
          </cell>
          <cell r="KC12124">
            <v>45</v>
          </cell>
        </row>
        <row r="12125">
          <cell r="A12125" t="str">
            <v>845100</v>
          </cell>
          <cell r="KA12125">
            <v>1</v>
          </cell>
          <cell r="KB12125">
            <v>4</v>
          </cell>
          <cell r="KC12125">
            <v>45</v>
          </cell>
        </row>
        <row r="12126">
          <cell r="A12126" t="str">
            <v>845101</v>
          </cell>
          <cell r="KA12126">
            <v>1</v>
          </cell>
          <cell r="KB12126">
            <v>4</v>
          </cell>
          <cell r="KC12126">
            <v>45</v>
          </cell>
        </row>
        <row r="12127">
          <cell r="A12127" t="str">
            <v>845044</v>
          </cell>
          <cell r="KA12127">
            <v>1</v>
          </cell>
          <cell r="KB12127">
            <v>4</v>
          </cell>
          <cell r="KC12127">
            <v>45</v>
          </cell>
        </row>
        <row r="12128">
          <cell r="A12128" t="str">
            <v>845045</v>
          </cell>
          <cell r="KA12128">
            <v>1</v>
          </cell>
          <cell r="KB12128">
            <v>4</v>
          </cell>
          <cell r="KC12128">
            <v>45</v>
          </cell>
        </row>
        <row r="12129">
          <cell r="A12129" t="str">
            <v>845085</v>
          </cell>
          <cell r="KA12129">
            <v>1</v>
          </cell>
          <cell r="KB12129">
            <v>4</v>
          </cell>
          <cell r="KC12129">
            <v>45</v>
          </cell>
        </row>
        <row r="12130">
          <cell r="A12130" t="str">
            <v>845082</v>
          </cell>
          <cell r="KA12130">
            <v>1</v>
          </cell>
          <cell r="KB12130">
            <v>4</v>
          </cell>
          <cell r="KC12130">
            <v>45</v>
          </cell>
        </row>
        <row r="12131">
          <cell r="A12131" t="str">
            <v>828022</v>
          </cell>
          <cell r="KA12131">
            <v>1</v>
          </cell>
          <cell r="KB12131">
            <v>1</v>
          </cell>
          <cell r="KC12131">
            <v>70</v>
          </cell>
        </row>
        <row r="12132">
          <cell r="A12132" t="str">
            <v>828023</v>
          </cell>
          <cell r="KA12132">
            <v>1</v>
          </cell>
          <cell r="KB12132">
            <v>1</v>
          </cell>
          <cell r="KC12132">
            <v>70</v>
          </cell>
        </row>
        <row r="12133">
          <cell r="A12133" t="str">
            <v>845035</v>
          </cell>
          <cell r="KA12133">
            <v>1</v>
          </cell>
          <cell r="KB12133">
            <v>4</v>
          </cell>
          <cell r="KC12133">
            <v>45</v>
          </cell>
        </row>
        <row r="12134">
          <cell r="A12134" t="str">
            <v>845036</v>
          </cell>
          <cell r="KA12134">
            <v>1</v>
          </cell>
          <cell r="KB12134">
            <v>4</v>
          </cell>
          <cell r="KC12134">
            <v>45</v>
          </cell>
        </row>
        <row r="12135">
          <cell r="A12135" t="str">
            <v>845037</v>
          </cell>
          <cell r="KA12135">
            <v>1</v>
          </cell>
          <cell r="KB12135">
            <v>4</v>
          </cell>
          <cell r="KC12135">
            <v>45</v>
          </cell>
        </row>
        <row r="12136">
          <cell r="A12136" t="str">
            <v>845033</v>
          </cell>
          <cell r="KA12136">
            <v>1</v>
          </cell>
          <cell r="KB12136">
            <v>4</v>
          </cell>
          <cell r="KC12136">
            <v>45</v>
          </cell>
        </row>
        <row r="12137">
          <cell r="A12137" t="str">
            <v>845031</v>
          </cell>
          <cell r="KA12137">
            <v>1</v>
          </cell>
          <cell r="KB12137">
            <v>4</v>
          </cell>
          <cell r="KC12137">
            <v>45</v>
          </cell>
        </row>
        <row r="12138">
          <cell r="A12138" t="str">
            <v>895008</v>
          </cell>
          <cell r="KA12138">
            <v>1</v>
          </cell>
          <cell r="KB12138">
            <v>1</v>
          </cell>
          <cell r="KC12138">
            <v>64</v>
          </cell>
        </row>
        <row r="12139">
          <cell r="A12139" t="str">
            <v>895009</v>
          </cell>
          <cell r="KA12139">
            <v>1</v>
          </cell>
          <cell r="KB12139">
            <v>1</v>
          </cell>
          <cell r="KC12139">
            <v>64</v>
          </cell>
        </row>
        <row r="12140">
          <cell r="A12140" t="str">
            <v>B00202</v>
          </cell>
          <cell r="KA12140">
            <v>1</v>
          </cell>
          <cell r="KB12140">
            <v>18</v>
          </cell>
          <cell r="KC12140">
            <v>40</v>
          </cell>
        </row>
        <row r="12141">
          <cell r="A12141" t="str">
            <v>U29070</v>
          </cell>
          <cell r="KA12141">
            <v>1</v>
          </cell>
          <cell r="KB12141">
            <v>1</v>
          </cell>
          <cell r="KC12141">
            <v>1</v>
          </cell>
        </row>
        <row r="12142">
          <cell r="A12142" t="str">
            <v>U29100</v>
          </cell>
          <cell r="KA12142">
            <v>1</v>
          </cell>
          <cell r="KB12142">
            <v>1</v>
          </cell>
          <cell r="KC12142">
            <v>1</v>
          </cell>
        </row>
        <row r="12143">
          <cell r="A12143" t="str">
            <v>S25033</v>
          </cell>
          <cell r="KA12143">
            <v>1</v>
          </cell>
          <cell r="KB12143">
            <v>1</v>
          </cell>
          <cell r="KC12143">
            <v>45</v>
          </cell>
        </row>
        <row r="12144">
          <cell r="A12144" t="str">
            <v>S25008</v>
          </cell>
          <cell r="KA12144">
            <v>1</v>
          </cell>
          <cell r="KB12144">
            <v>1</v>
          </cell>
          <cell r="KC12144">
            <v>70</v>
          </cell>
        </row>
        <row r="12145">
          <cell r="A12145" t="str">
            <v>S25011</v>
          </cell>
          <cell r="KA12145">
            <v>1</v>
          </cell>
          <cell r="KB12145">
            <v>1</v>
          </cell>
          <cell r="KC12145">
            <v>70</v>
          </cell>
        </row>
        <row r="12146">
          <cell r="A12146" t="str">
            <v>S25012</v>
          </cell>
          <cell r="KA12146">
            <v>1</v>
          </cell>
          <cell r="KB12146">
            <v>1</v>
          </cell>
          <cell r="KC12146">
            <v>70</v>
          </cell>
        </row>
        <row r="12147">
          <cell r="A12147" t="str">
            <v>S25029</v>
          </cell>
          <cell r="KA12147">
            <v>1</v>
          </cell>
          <cell r="KB12147">
            <v>1</v>
          </cell>
          <cell r="KC12147">
            <v>70</v>
          </cell>
        </row>
        <row r="12148">
          <cell r="A12148" t="str">
            <v>S01671</v>
          </cell>
          <cell r="KA12148">
            <v>1</v>
          </cell>
          <cell r="KB12148">
            <v>2</v>
          </cell>
          <cell r="KC12148">
            <v>35</v>
          </cell>
        </row>
        <row r="12149">
          <cell r="A12149" t="str">
            <v>U80386</v>
          </cell>
          <cell r="KA12149">
            <v>1</v>
          </cell>
          <cell r="KB12149">
            <v>1</v>
          </cell>
          <cell r="KC12149">
            <v>50</v>
          </cell>
        </row>
        <row r="12150">
          <cell r="A12150" t="str">
            <v>S00431</v>
          </cell>
          <cell r="KA12150">
            <v>1</v>
          </cell>
          <cell r="KB12150">
            <v>2</v>
          </cell>
          <cell r="KC12150">
            <v>35</v>
          </cell>
        </row>
        <row r="12151">
          <cell r="A12151" t="str">
            <v>S00419</v>
          </cell>
          <cell r="KA12151">
            <v>1</v>
          </cell>
          <cell r="KB12151">
            <v>2</v>
          </cell>
          <cell r="KC12151">
            <v>35</v>
          </cell>
        </row>
        <row r="12152">
          <cell r="A12152" t="str">
            <v>S00420</v>
          </cell>
          <cell r="KA12152">
            <v>1</v>
          </cell>
          <cell r="KB12152">
            <v>2</v>
          </cell>
          <cell r="KC12152">
            <v>35</v>
          </cell>
        </row>
        <row r="12153">
          <cell r="A12153" t="str">
            <v>S00417</v>
          </cell>
          <cell r="KA12153">
            <v>1</v>
          </cell>
          <cell r="KB12153">
            <v>2</v>
          </cell>
          <cell r="KC12153">
            <v>35</v>
          </cell>
        </row>
        <row r="12154">
          <cell r="A12154" t="str">
            <v>S00521</v>
          </cell>
          <cell r="KA12154">
            <v>1</v>
          </cell>
          <cell r="KB12154">
            <v>2</v>
          </cell>
          <cell r="KC12154">
            <v>35</v>
          </cell>
        </row>
        <row r="12155">
          <cell r="A12155" t="str">
            <v>S00522</v>
          </cell>
          <cell r="KA12155">
            <v>1</v>
          </cell>
          <cell r="KB12155">
            <v>2</v>
          </cell>
          <cell r="KC12155">
            <v>35</v>
          </cell>
        </row>
        <row r="12156">
          <cell r="A12156" t="str">
            <v>S00801</v>
          </cell>
          <cell r="KA12156">
            <v>1</v>
          </cell>
          <cell r="KB12156">
            <v>2</v>
          </cell>
          <cell r="KC12156">
            <v>35</v>
          </cell>
        </row>
        <row r="12157">
          <cell r="A12157" t="str">
            <v>S00669</v>
          </cell>
          <cell r="KA12157">
            <v>1</v>
          </cell>
          <cell r="KB12157">
            <v>2</v>
          </cell>
          <cell r="KC12157">
            <v>35</v>
          </cell>
        </row>
        <row r="12158">
          <cell r="A12158" t="str">
            <v>S01275</v>
          </cell>
          <cell r="KA12158">
            <v>1</v>
          </cell>
          <cell r="KB12158">
            <v>1</v>
          </cell>
          <cell r="KC12158">
            <v>64</v>
          </cell>
        </row>
        <row r="12159">
          <cell r="A12159" t="str">
            <v>S00924</v>
          </cell>
          <cell r="KA12159">
            <v>1</v>
          </cell>
          <cell r="KB12159">
            <v>2</v>
          </cell>
          <cell r="KC12159">
            <v>35</v>
          </cell>
        </row>
        <row r="12160">
          <cell r="A12160" t="str">
            <v>S00212</v>
          </cell>
          <cell r="KA12160">
            <v>1</v>
          </cell>
          <cell r="KB12160">
            <v>1</v>
          </cell>
          <cell r="KC12160">
            <v>28</v>
          </cell>
        </row>
        <row r="12161">
          <cell r="A12161" t="str">
            <v>C00198</v>
          </cell>
          <cell r="KA12161">
            <v>1</v>
          </cell>
          <cell r="KB12161">
            <v>1</v>
          </cell>
          <cell r="KC12161">
            <v>45</v>
          </cell>
        </row>
        <row r="12162">
          <cell r="A12162" t="str">
            <v>C15681</v>
          </cell>
          <cell r="KA12162">
            <v>1</v>
          </cell>
          <cell r="KB12162">
            <v>1</v>
          </cell>
          <cell r="KC12162">
            <v>70</v>
          </cell>
        </row>
        <row r="12163">
          <cell r="A12163" t="str">
            <v>C15774</v>
          </cell>
          <cell r="KA12163">
            <v>1</v>
          </cell>
          <cell r="KB12163">
            <v>1</v>
          </cell>
          <cell r="KC12163">
            <v>70</v>
          </cell>
        </row>
        <row r="12164">
          <cell r="A12164" t="str">
            <v>C14924</v>
          </cell>
          <cell r="KA12164">
            <v>1</v>
          </cell>
          <cell r="KB12164">
            <v>1</v>
          </cell>
          <cell r="KC12164">
            <v>45</v>
          </cell>
        </row>
        <row r="12165">
          <cell r="A12165" t="str">
            <v>C14846</v>
          </cell>
          <cell r="KA12165">
            <v>1</v>
          </cell>
          <cell r="KB12165">
            <v>1</v>
          </cell>
          <cell r="KC12165">
            <v>70</v>
          </cell>
        </row>
        <row r="12166">
          <cell r="A12166" t="str">
            <v>C13156</v>
          </cell>
          <cell r="KA12166">
            <v>1</v>
          </cell>
          <cell r="KB12166">
            <v>1</v>
          </cell>
          <cell r="KC12166">
            <v>70</v>
          </cell>
        </row>
        <row r="12167">
          <cell r="A12167" t="str">
            <v>N25000</v>
          </cell>
          <cell r="KA12167">
            <v>1</v>
          </cell>
          <cell r="KB12167">
            <v>40</v>
          </cell>
          <cell r="KC12167">
            <v>2310</v>
          </cell>
        </row>
        <row r="12168">
          <cell r="A12168" t="str">
            <v>C12818</v>
          </cell>
          <cell r="KA12168">
            <v>1</v>
          </cell>
          <cell r="KB12168">
            <v>1</v>
          </cell>
          <cell r="KC12168">
            <v>45</v>
          </cell>
        </row>
        <row r="12169">
          <cell r="A12169" t="str">
            <v>C15131</v>
          </cell>
          <cell r="KA12169">
            <v>1</v>
          </cell>
          <cell r="KB12169">
            <v>1</v>
          </cell>
          <cell r="KC12169">
            <v>45</v>
          </cell>
        </row>
        <row r="12170">
          <cell r="A12170" t="str">
            <v>895007</v>
          </cell>
          <cell r="KA12170">
            <v>1</v>
          </cell>
          <cell r="KB12170">
            <v>1</v>
          </cell>
          <cell r="KC12170">
            <v>64</v>
          </cell>
        </row>
        <row r="12171">
          <cell r="A12171" t="str">
            <v>814052</v>
          </cell>
          <cell r="KA12171">
            <v>1</v>
          </cell>
          <cell r="KB12171">
            <v>1</v>
          </cell>
          <cell r="KC12171">
            <v>45</v>
          </cell>
        </row>
        <row r="12172">
          <cell r="A12172" t="str">
            <v>814053</v>
          </cell>
          <cell r="KA12172">
            <v>1</v>
          </cell>
          <cell r="KB12172">
            <v>1</v>
          </cell>
          <cell r="KC12172">
            <v>45</v>
          </cell>
        </row>
        <row r="12173">
          <cell r="A12173" t="str">
            <v>814054</v>
          </cell>
          <cell r="KA12173">
            <v>1</v>
          </cell>
          <cell r="KB12173">
            <v>1</v>
          </cell>
          <cell r="KC12173">
            <v>45</v>
          </cell>
        </row>
        <row r="12174">
          <cell r="A12174" t="str">
            <v>814055</v>
          </cell>
          <cell r="KA12174">
            <v>1</v>
          </cell>
          <cell r="KB12174">
            <v>1</v>
          </cell>
          <cell r="KC12174">
            <v>45</v>
          </cell>
        </row>
        <row r="12175">
          <cell r="A12175" t="str">
            <v>823504</v>
          </cell>
          <cell r="KA12175">
            <v>1</v>
          </cell>
          <cell r="KB12175">
            <v>1</v>
          </cell>
          <cell r="KC12175">
            <v>70</v>
          </cell>
        </row>
        <row r="12176">
          <cell r="A12176" t="str">
            <v>823505</v>
          </cell>
          <cell r="KA12176">
            <v>1</v>
          </cell>
          <cell r="KB12176">
            <v>1</v>
          </cell>
          <cell r="KC12176">
            <v>36</v>
          </cell>
        </row>
        <row r="12177">
          <cell r="A12177" t="str">
            <v>823503</v>
          </cell>
          <cell r="KA12177">
            <v>1</v>
          </cell>
          <cell r="KB12177">
            <v>1</v>
          </cell>
          <cell r="KC12177">
            <v>70</v>
          </cell>
        </row>
        <row r="12178">
          <cell r="A12178" t="str">
            <v>823500</v>
          </cell>
          <cell r="KA12178">
            <v>1</v>
          </cell>
          <cell r="KB12178">
            <v>1</v>
          </cell>
          <cell r="KC12178">
            <v>70</v>
          </cell>
        </row>
        <row r="12179">
          <cell r="A12179" t="str">
            <v>823501</v>
          </cell>
          <cell r="KA12179">
            <v>1</v>
          </cell>
          <cell r="KB12179">
            <v>1</v>
          </cell>
          <cell r="KC12179">
            <v>70</v>
          </cell>
        </row>
        <row r="12180">
          <cell r="A12180" t="str">
            <v>823502</v>
          </cell>
          <cell r="KA12180">
            <v>1</v>
          </cell>
          <cell r="KB12180">
            <v>1</v>
          </cell>
          <cell r="KC12180">
            <v>70</v>
          </cell>
        </row>
        <row r="12181">
          <cell r="A12181" t="str">
            <v>815078</v>
          </cell>
          <cell r="KA12181">
            <v>1</v>
          </cell>
          <cell r="KB12181">
            <v>8</v>
          </cell>
          <cell r="KC12181">
            <v>36</v>
          </cell>
        </row>
        <row r="12182">
          <cell r="A12182" t="str">
            <v>471491</v>
          </cell>
          <cell r="KA12182">
            <v>1</v>
          </cell>
          <cell r="KB12182">
            <v>12</v>
          </cell>
          <cell r="KC12182">
            <v>30</v>
          </cell>
        </row>
        <row r="12183">
          <cell r="A12183" t="str">
            <v>471391</v>
          </cell>
          <cell r="KA12183">
            <v>1</v>
          </cell>
          <cell r="KB12183">
            <v>12</v>
          </cell>
          <cell r="KC12183">
            <v>30</v>
          </cell>
        </row>
        <row r="12184">
          <cell r="A12184" t="str">
            <v>474287</v>
          </cell>
          <cell r="KA12184">
            <v>1</v>
          </cell>
          <cell r="KB12184">
            <v>6</v>
          </cell>
          <cell r="KC12184">
            <v>50</v>
          </cell>
        </row>
        <row r="12185">
          <cell r="A12185" t="str">
            <v>474387</v>
          </cell>
          <cell r="KA12185">
            <v>1</v>
          </cell>
          <cell r="KB12185">
            <v>6</v>
          </cell>
          <cell r="KC12185">
            <v>50</v>
          </cell>
        </row>
        <row r="12186">
          <cell r="A12186" t="str">
            <v>474487</v>
          </cell>
          <cell r="KA12186">
            <v>1</v>
          </cell>
          <cell r="KB12186">
            <v>6</v>
          </cell>
          <cell r="KC12186">
            <v>50</v>
          </cell>
        </row>
        <row r="12187">
          <cell r="A12187" t="str">
            <v>474587</v>
          </cell>
          <cell r="KA12187">
            <v>1</v>
          </cell>
          <cell r="KB12187">
            <v>6</v>
          </cell>
          <cell r="KC12187">
            <v>50</v>
          </cell>
        </row>
        <row r="12188">
          <cell r="A12188" t="str">
            <v>472387</v>
          </cell>
          <cell r="KA12188">
            <v>1</v>
          </cell>
          <cell r="KB12188">
            <v>6</v>
          </cell>
          <cell r="KC12188">
            <v>50</v>
          </cell>
        </row>
        <row r="12189">
          <cell r="A12189" t="str">
            <v>472495</v>
          </cell>
          <cell r="KA12189">
            <v>1</v>
          </cell>
          <cell r="KB12189">
            <v>6</v>
          </cell>
          <cell r="KC12189">
            <v>50</v>
          </cell>
        </row>
        <row r="12190">
          <cell r="A12190" t="str">
            <v>472591</v>
          </cell>
          <cell r="KA12190">
            <v>1</v>
          </cell>
          <cell r="KB12190">
            <v>12</v>
          </cell>
          <cell r="KC12190">
            <v>30</v>
          </cell>
        </row>
        <row r="12191">
          <cell r="A12191" t="str">
            <v>289891</v>
          </cell>
          <cell r="KA12191">
            <v>1</v>
          </cell>
          <cell r="KB12191">
            <v>12</v>
          </cell>
          <cell r="KC12191">
            <v>30</v>
          </cell>
        </row>
        <row r="12192">
          <cell r="A12192" t="str">
            <v>289791</v>
          </cell>
          <cell r="KA12192">
            <v>1</v>
          </cell>
          <cell r="KB12192">
            <v>12</v>
          </cell>
          <cell r="KC12192">
            <v>30</v>
          </cell>
        </row>
        <row r="12193">
          <cell r="A12193" t="str">
            <v>289887</v>
          </cell>
          <cell r="KA12193">
            <v>1</v>
          </cell>
          <cell r="KB12193">
            <v>6</v>
          </cell>
          <cell r="KC12193">
            <v>50</v>
          </cell>
        </row>
        <row r="12194">
          <cell r="A12194" t="str">
            <v>288891</v>
          </cell>
          <cell r="KA12194">
            <v>1</v>
          </cell>
          <cell r="KB12194">
            <v>12</v>
          </cell>
          <cell r="KC12194">
            <v>30</v>
          </cell>
        </row>
        <row r="12195">
          <cell r="A12195" t="str">
            <v>288987</v>
          </cell>
          <cell r="KA12195">
            <v>1</v>
          </cell>
          <cell r="KB12195">
            <v>6</v>
          </cell>
          <cell r="KC12195">
            <v>50</v>
          </cell>
        </row>
        <row r="12196">
          <cell r="A12196" t="str">
            <v>288991</v>
          </cell>
          <cell r="KA12196">
            <v>1</v>
          </cell>
          <cell r="KB12196">
            <v>12</v>
          </cell>
          <cell r="KC12196">
            <v>30</v>
          </cell>
        </row>
        <row r="12197">
          <cell r="A12197" t="str">
            <v>289787</v>
          </cell>
          <cell r="KA12197">
            <v>1</v>
          </cell>
          <cell r="KB12197">
            <v>6</v>
          </cell>
          <cell r="KC12197">
            <v>50</v>
          </cell>
        </row>
        <row r="12198">
          <cell r="A12198" t="str">
            <v>288587</v>
          </cell>
          <cell r="KA12198">
            <v>1</v>
          </cell>
          <cell r="KB12198">
            <v>6</v>
          </cell>
          <cell r="KC12198">
            <v>50</v>
          </cell>
        </row>
        <row r="12199">
          <cell r="A12199" t="str">
            <v>288687</v>
          </cell>
          <cell r="KA12199">
            <v>1</v>
          </cell>
          <cell r="KB12199">
            <v>6</v>
          </cell>
          <cell r="KC12199">
            <v>50</v>
          </cell>
        </row>
        <row r="12200">
          <cell r="A12200" t="str">
            <v>288787</v>
          </cell>
          <cell r="KA12200">
            <v>1</v>
          </cell>
          <cell r="KB12200">
            <v>6</v>
          </cell>
          <cell r="KC12200">
            <v>50</v>
          </cell>
        </row>
        <row r="12201">
          <cell r="A12201" t="str">
            <v>288887</v>
          </cell>
          <cell r="KA12201">
            <v>1</v>
          </cell>
          <cell r="KB12201">
            <v>6</v>
          </cell>
          <cell r="KC12201">
            <v>50</v>
          </cell>
        </row>
        <row r="12202">
          <cell r="A12202" t="str">
            <v>289087</v>
          </cell>
          <cell r="KA12202">
            <v>1</v>
          </cell>
          <cell r="KB12202">
            <v>12</v>
          </cell>
          <cell r="KC12202">
            <v>50</v>
          </cell>
        </row>
        <row r="12203">
          <cell r="A12203" t="str">
            <v>289187</v>
          </cell>
          <cell r="KA12203">
            <v>1</v>
          </cell>
          <cell r="KB12203">
            <v>12</v>
          </cell>
          <cell r="KC12203">
            <v>50</v>
          </cell>
        </row>
        <row r="12204">
          <cell r="A12204" t="str">
            <v>289191</v>
          </cell>
          <cell r="KA12204">
            <v>1</v>
          </cell>
          <cell r="KB12204">
            <v>12</v>
          </cell>
          <cell r="KC12204">
            <v>30</v>
          </cell>
        </row>
        <row r="12205">
          <cell r="A12205" t="str">
            <v>289287</v>
          </cell>
          <cell r="KA12205">
            <v>1</v>
          </cell>
          <cell r="KB12205">
            <v>12</v>
          </cell>
          <cell r="KC12205">
            <v>25</v>
          </cell>
        </row>
        <row r="12206">
          <cell r="A12206" t="str">
            <v>289387</v>
          </cell>
          <cell r="KA12206">
            <v>1</v>
          </cell>
          <cell r="KB12206">
            <v>12</v>
          </cell>
          <cell r="KC12206">
            <v>50</v>
          </cell>
        </row>
        <row r="12207">
          <cell r="A12207" t="str">
            <v>289495</v>
          </cell>
          <cell r="KA12207">
            <v>1</v>
          </cell>
          <cell r="KB12207">
            <v>6</v>
          </cell>
          <cell r="KC12207">
            <v>50</v>
          </cell>
        </row>
        <row r="12208">
          <cell r="A12208" t="str">
            <v>289587</v>
          </cell>
          <cell r="KA12208">
            <v>1</v>
          </cell>
          <cell r="KB12208">
            <v>12</v>
          </cell>
          <cell r="KC12208">
            <v>30</v>
          </cell>
        </row>
        <row r="12209">
          <cell r="A12209" t="str">
            <v>289687</v>
          </cell>
          <cell r="KA12209">
            <v>1</v>
          </cell>
          <cell r="KB12209">
            <v>12</v>
          </cell>
          <cell r="KC12209">
            <v>30</v>
          </cell>
        </row>
        <row r="12210">
          <cell r="A12210" t="str">
            <v>280075</v>
          </cell>
          <cell r="KA12210">
            <v>1</v>
          </cell>
          <cell r="KB12210">
            <v>6</v>
          </cell>
          <cell r="KC12210">
            <v>30</v>
          </cell>
        </row>
        <row r="12211">
          <cell r="A12211" t="str">
            <v>281597</v>
          </cell>
          <cell r="KA12211">
            <v>1</v>
          </cell>
          <cell r="KB12211">
            <v>12</v>
          </cell>
          <cell r="KC12211">
            <v>50</v>
          </cell>
        </row>
        <row r="12212">
          <cell r="A12212" t="str">
            <v>282587</v>
          </cell>
          <cell r="KA12212">
            <v>1</v>
          </cell>
          <cell r="KB12212">
            <v>6</v>
          </cell>
          <cell r="KC12212">
            <v>50</v>
          </cell>
        </row>
        <row r="12213">
          <cell r="A12213" t="str">
            <v>282594</v>
          </cell>
          <cell r="KA12213">
            <v>1</v>
          </cell>
          <cell r="KB12213">
            <v>6</v>
          </cell>
          <cell r="KC12213">
            <v>50</v>
          </cell>
        </row>
        <row r="12214">
          <cell r="A12214" t="str">
            <v>282687</v>
          </cell>
          <cell r="KA12214">
            <v>1</v>
          </cell>
          <cell r="KB12214">
            <v>6</v>
          </cell>
          <cell r="KC12214">
            <v>50</v>
          </cell>
        </row>
        <row r="12215">
          <cell r="A12215" t="str">
            <v>282694</v>
          </cell>
          <cell r="KA12215">
            <v>1</v>
          </cell>
          <cell r="KB12215">
            <v>6</v>
          </cell>
          <cell r="KC12215">
            <v>50</v>
          </cell>
        </row>
        <row r="12216">
          <cell r="A12216" t="str">
            <v>282391</v>
          </cell>
          <cell r="KA12216">
            <v>1</v>
          </cell>
          <cell r="KB12216">
            <v>12</v>
          </cell>
          <cell r="KC12216">
            <v>30</v>
          </cell>
        </row>
        <row r="12217">
          <cell r="A12217" t="str">
            <v>283491</v>
          </cell>
          <cell r="KA12217">
            <v>1</v>
          </cell>
          <cell r="KB12217">
            <v>12</v>
          </cell>
          <cell r="KC12217">
            <v>30</v>
          </cell>
        </row>
        <row r="12218">
          <cell r="A12218" t="str">
            <v>283391</v>
          </cell>
          <cell r="KA12218">
            <v>1</v>
          </cell>
          <cell r="KB12218">
            <v>12</v>
          </cell>
          <cell r="KC12218">
            <v>30</v>
          </cell>
        </row>
        <row r="12219">
          <cell r="A12219" t="str">
            <v>283291</v>
          </cell>
          <cell r="KA12219">
            <v>1</v>
          </cell>
          <cell r="KB12219">
            <v>12</v>
          </cell>
          <cell r="KC12219">
            <v>30</v>
          </cell>
        </row>
        <row r="12220">
          <cell r="A12220" t="str">
            <v>283292</v>
          </cell>
          <cell r="KA12220">
            <v>1</v>
          </cell>
          <cell r="KB12220">
            <v>12</v>
          </cell>
          <cell r="KC12220">
            <v>30</v>
          </cell>
        </row>
        <row r="12221">
          <cell r="A12221" t="str">
            <v>283293</v>
          </cell>
          <cell r="KA12221">
            <v>1</v>
          </cell>
          <cell r="KB12221">
            <v>12</v>
          </cell>
          <cell r="KC12221">
            <v>30</v>
          </cell>
        </row>
        <row r="12222">
          <cell r="A12222" t="str">
            <v>286486</v>
          </cell>
          <cell r="KA12222">
            <v>1</v>
          </cell>
          <cell r="KB12222">
            <v>4</v>
          </cell>
          <cell r="KC12222">
            <v>50</v>
          </cell>
        </row>
        <row r="12223">
          <cell r="A12223" t="str">
            <v>286786</v>
          </cell>
          <cell r="KA12223">
            <v>1</v>
          </cell>
          <cell r="KB12223">
            <v>4</v>
          </cell>
          <cell r="KC12223">
            <v>50</v>
          </cell>
        </row>
        <row r="12224">
          <cell r="A12224" t="str">
            <v>286795</v>
          </cell>
          <cell r="KA12224">
            <v>1</v>
          </cell>
          <cell r="KB12224">
            <v>6</v>
          </cell>
          <cell r="KC12224">
            <v>50</v>
          </cell>
        </row>
        <row r="12225">
          <cell r="A12225" t="str">
            <v>287095</v>
          </cell>
          <cell r="KA12225">
            <v>1</v>
          </cell>
          <cell r="KB12225">
            <v>6</v>
          </cell>
          <cell r="KC12225">
            <v>50</v>
          </cell>
        </row>
        <row r="12226">
          <cell r="A12226" t="str">
            <v>283591</v>
          </cell>
          <cell r="KA12226">
            <v>1</v>
          </cell>
          <cell r="KB12226">
            <v>12</v>
          </cell>
          <cell r="KC12226">
            <v>30</v>
          </cell>
        </row>
        <row r="12227">
          <cell r="A12227" t="str">
            <v>284895</v>
          </cell>
          <cell r="KA12227">
            <v>1</v>
          </cell>
          <cell r="KB12227">
            <v>6</v>
          </cell>
          <cell r="KC12227">
            <v>50</v>
          </cell>
        </row>
        <row r="12228">
          <cell r="A12228" t="str">
            <v>S00940</v>
          </cell>
          <cell r="KA12228">
            <v>1</v>
          </cell>
          <cell r="KB12228">
            <v>15</v>
          </cell>
          <cell r="KC12228">
            <v>30</v>
          </cell>
        </row>
        <row r="12229">
          <cell r="A12229" t="str">
            <v>S00941</v>
          </cell>
          <cell r="KA12229">
            <v>1</v>
          </cell>
          <cell r="KB12229">
            <v>15</v>
          </cell>
          <cell r="KC12229">
            <v>30</v>
          </cell>
        </row>
        <row r="12230">
          <cell r="A12230" t="str">
            <v>S00944</v>
          </cell>
          <cell r="KA12230">
            <v>1</v>
          </cell>
          <cell r="KB12230">
            <v>15</v>
          </cell>
          <cell r="KC12230">
            <v>30</v>
          </cell>
        </row>
        <row r="12231">
          <cell r="A12231" t="str">
            <v>S00945</v>
          </cell>
          <cell r="KA12231">
            <v>1</v>
          </cell>
          <cell r="KB12231">
            <v>15</v>
          </cell>
          <cell r="KC12231">
            <v>30</v>
          </cell>
        </row>
        <row r="12232">
          <cell r="A12232" t="str">
            <v>S00950</v>
          </cell>
          <cell r="KA12232">
            <v>1</v>
          </cell>
          <cell r="KB12232">
            <v>15</v>
          </cell>
          <cell r="KC12232">
            <v>30</v>
          </cell>
        </row>
        <row r="12233">
          <cell r="A12233" t="str">
            <v>S00954</v>
          </cell>
          <cell r="KA12233">
            <v>1</v>
          </cell>
          <cell r="KB12233">
            <v>15</v>
          </cell>
          <cell r="KC12233">
            <v>30</v>
          </cell>
        </row>
        <row r="12234">
          <cell r="A12234" t="str">
            <v>S00961</v>
          </cell>
          <cell r="KA12234">
            <v>1</v>
          </cell>
          <cell r="KB12234">
            <v>15</v>
          </cell>
          <cell r="KC12234">
            <v>30</v>
          </cell>
        </row>
        <row r="12235">
          <cell r="A12235" t="str">
            <v>S00537</v>
          </cell>
          <cell r="KA12235">
            <v>1</v>
          </cell>
          <cell r="KB12235">
            <v>4</v>
          </cell>
          <cell r="KC12235">
            <v>50</v>
          </cell>
        </row>
        <row r="12236">
          <cell r="A12236" t="str">
            <v>S00352</v>
          </cell>
          <cell r="KA12236">
            <v>1</v>
          </cell>
          <cell r="KB12236">
            <v>6</v>
          </cell>
          <cell r="KC12236">
            <v>50</v>
          </cell>
        </row>
        <row r="12237">
          <cell r="A12237" t="str">
            <v>U82594</v>
          </cell>
          <cell r="KA12237">
            <v>1</v>
          </cell>
          <cell r="KB12237">
            <v>1</v>
          </cell>
          <cell r="KC12237">
            <v>24</v>
          </cell>
        </row>
        <row r="12238">
          <cell r="A12238" t="str">
            <v>U88891</v>
          </cell>
          <cell r="KA12238">
            <v>1</v>
          </cell>
          <cell r="KB12238">
            <v>1</v>
          </cell>
          <cell r="KC12238">
            <v>500</v>
          </cell>
        </row>
        <row r="12239">
          <cell r="A12239" t="str">
            <v>285993</v>
          </cell>
          <cell r="KA12239">
            <v>1</v>
          </cell>
          <cell r="KB12239">
            <v>12</v>
          </cell>
          <cell r="KC12239">
            <v>50</v>
          </cell>
        </row>
        <row r="12240">
          <cell r="A12240" t="str">
            <v>286686</v>
          </cell>
          <cell r="KA12240">
            <v>1</v>
          </cell>
          <cell r="KB12240">
            <v>4</v>
          </cell>
          <cell r="KC12240">
            <v>50</v>
          </cell>
        </row>
        <row r="12241">
          <cell r="A12241" t="str">
            <v>286695</v>
          </cell>
          <cell r="KA12241">
            <v>1</v>
          </cell>
          <cell r="KB12241">
            <v>6</v>
          </cell>
          <cell r="KC12241">
            <v>50</v>
          </cell>
        </row>
        <row r="12242">
          <cell r="A12242" t="str">
            <v>283186</v>
          </cell>
          <cell r="KA12242">
            <v>1</v>
          </cell>
          <cell r="KB12242">
            <v>4</v>
          </cell>
          <cell r="KC12242">
            <v>50</v>
          </cell>
        </row>
        <row r="12243">
          <cell r="A12243" t="str">
            <v>283286</v>
          </cell>
          <cell r="KA12243">
            <v>1</v>
          </cell>
          <cell r="KB12243">
            <v>4</v>
          </cell>
          <cell r="KC12243">
            <v>50</v>
          </cell>
        </row>
        <row r="12244">
          <cell r="A12244" t="str">
            <v>283086</v>
          </cell>
          <cell r="KA12244">
            <v>1</v>
          </cell>
          <cell r="KB12244">
            <v>4</v>
          </cell>
          <cell r="KC12244">
            <v>50</v>
          </cell>
        </row>
        <row r="12245">
          <cell r="A12245" t="str">
            <v>281275</v>
          </cell>
          <cell r="KA12245">
            <v>1</v>
          </cell>
          <cell r="KB12245">
            <v>6</v>
          </cell>
          <cell r="KC12245">
            <v>30</v>
          </cell>
        </row>
        <row r="12246">
          <cell r="A12246" t="str">
            <v>281875</v>
          </cell>
          <cell r="KA12246">
            <v>1</v>
          </cell>
          <cell r="KB12246">
            <v>6</v>
          </cell>
          <cell r="KC12246">
            <v>30</v>
          </cell>
        </row>
        <row r="12247">
          <cell r="A12247" t="str">
            <v>281975</v>
          </cell>
          <cell r="KA12247">
            <v>1</v>
          </cell>
          <cell r="KB12247">
            <v>6</v>
          </cell>
          <cell r="KC12247">
            <v>30</v>
          </cell>
        </row>
        <row r="12248">
          <cell r="A12248" t="str">
            <v>282887</v>
          </cell>
          <cell r="KA12248">
            <v>1</v>
          </cell>
          <cell r="KB12248">
            <v>6</v>
          </cell>
          <cell r="KC12248">
            <v>30</v>
          </cell>
        </row>
        <row r="12249">
          <cell r="A12249" t="str">
            <v>282487</v>
          </cell>
          <cell r="KA12249">
            <v>1</v>
          </cell>
          <cell r="KB12249">
            <v>6</v>
          </cell>
          <cell r="KC12249">
            <v>30</v>
          </cell>
        </row>
        <row r="12250">
          <cell r="A12250" t="str">
            <v>282491</v>
          </cell>
          <cell r="KA12250">
            <v>1</v>
          </cell>
          <cell r="KB12250">
            <v>12</v>
          </cell>
          <cell r="KC12250">
            <v>30</v>
          </cell>
        </row>
        <row r="12251">
          <cell r="A12251" t="str">
            <v>282787</v>
          </cell>
          <cell r="KA12251">
            <v>1</v>
          </cell>
          <cell r="KB12251">
            <v>6</v>
          </cell>
          <cell r="KC12251">
            <v>50</v>
          </cell>
        </row>
        <row r="12252">
          <cell r="A12252" t="str">
            <v>282775</v>
          </cell>
          <cell r="KA12252">
            <v>1</v>
          </cell>
          <cell r="KB12252">
            <v>6</v>
          </cell>
          <cell r="KC12252">
            <v>30</v>
          </cell>
        </row>
        <row r="12253">
          <cell r="A12253" t="str">
            <v>282387</v>
          </cell>
          <cell r="KA12253">
            <v>1</v>
          </cell>
          <cell r="KB12253">
            <v>6</v>
          </cell>
          <cell r="KC12253">
            <v>30</v>
          </cell>
        </row>
        <row r="12254">
          <cell r="A12254" t="str">
            <v>282275</v>
          </cell>
          <cell r="KA12254">
            <v>1</v>
          </cell>
          <cell r="KB12254">
            <v>6</v>
          </cell>
          <cell r="KC12254">
            <v>30</v>
          </cell>
        </row>
        <row r="12255">
          <cell r="A12255" t="str">
            <v>283486</v>
          </cell>
          <cell r="KA12255">
            <v>1</v>
          </cell>
          <cell r="KB12255">
            <v>4</v>
          </cell>
          <cell r="KC12255">
            <v>50</v>
          </cell>
        </row>
        <row r="12256">
          <cell r="A12256" t="str">
            <v>283686</v>
          </cell>
          <cell r="KA12256">
            <v>1</v>
          </cell>
          <cell r="KB12256">
            <v>4</v>
          </cell>
          <cell r="KC12256">
            <v>50</v>
          </cell>
        </row>
        <row r="12257">
          <cell r="A12257" t="str">
            <v>286994</v>
          </cell>
          <cell r="KA12257">
            <v>1</v>
          </cell>
          <cell r="KB12257">
            <v>6</v>
          </cell>
          <cell r="KC12257">
            <v>50</v>
          </cell>
        </row>
        <row r="12258">
          <cell r="A12258" t="str">
            <v>287086</v>
          </cell>
          <cell r="KA12258">
            <v>1</v>
          </cell>
          <cell r="KB12258">
            <v>4</v>
          </cell>
          <cell r="KC12258">
            <v>50</v>
          </cell>
        </row>
        <row r="12259">
          <cell r="A12259" t="str">
            <v>287186</v>
          </cell>
          <cell r="KA12259">
            <v>1</v>
          </cell>
          <cell r="KB12259">
            <v>4</v>
          </cell>
          <cell r="KC12259">
            <v>50</v>
          </cell>
        </row>
        <row r="12260">
          <cell r="A12260" t="str">
            <v>285275</v>
          </cell>
          <cell r="KA12260">
            <v>1</v>
          </cell>
          <cell r="KB12260">
            <v>6</v>
          </cell>
          <cell r="KC12260">
            <v>30</v>
          </cell>
        </row>
        <row r="12261">
          <cell r="A12261" t="str">
            <v>280875</v>
          </cell>
          <cell r="KA12261">
            <v>1</v>
          </cell>
          <cell r="KB12261">
            <v>6</v>
          </cell>
          <cell r="KC12261">
            <v>30</v>
          </cell>
        </row>
        <row r="12262">
          <cell r="A12262" t="str">
            <v>280375</v>
          </cell>
          <cell r="KA12262">
            <v>1</v>
          </cell>
          <cell r="KB12262">
            <v>6</v>
          </cell>
          <cell r="KC12262">
            <v>30</v>
          </cell>
        </row>
        <row r="12263">
          <cell r="A12263" t="str">
            <v>478391</v>
          </cell>
          <cell r="KA12263">
            <v>1</v>
          </cell>
          <cell r="KB12263">
            <v>12</v>
          </cell>
          <cell r="KC12263">
            <v>30</v>
          </cell>
        </row>
        <row r="12264">
          <cell r="A12264" t="str">
            <v>478491</v>
          </cell>
          <cell r="KA12264">
            <v>1</v>
          </cell>
          <cell r="KB12264">
            <v>12</v>
          </cell>
          <cell r="KC12264">
            <v>30</v>
          </cell>
        </row>
        <row r="12265">
          <cell r="A12265" t="str">
            <v>470087</v>
          </cell>
          <cell r="KA12265">
            <v>1</v>
          </cell>
          <cell r="KB12265">
            <v>6</v>
          </cell>
          <cell r="KC12265">
            <v>50</v>
          </cell>
        </row>
        <row r="12266">
          <cell r="A12266" t="str">
            <v>U00006</v>
          </cell>
          <cell r="KA12266">
            <v>1</v>
          </cell>
          <cell r="KB12266">
            <v>1</v>
          </cell>
          <cell r="KC12266">
            <v>12</v>
          </cell>
        </row>
        <row r="12267">
          <cell r="A12267" t="str">
            <v>S00535</v>
          </cell>
          <cell r="KA12267">
            <v>1</v>
          </cell>
          <cell r="KB12267">
            <v>6</v>
          </cell>
          <cell r="KC12267">
            <v>50</v>
          </cell>
        </row>
        <row r="12268">
          <cell r="A12268" t="str">
            <v>P28855</v>
          </cell>
          <cell r="KA12268">
            <v>1</v>
          </cell>
          <cell r="KB12268">
            <v>4</v>
          </cell>
          <cell r="KC12268">
            <v>50</v>
          </cell>
        </row>
        <row r="12269">
          <cell r="A12269" t="str">
            <v>P28241</v>
          </cell>
          <cell r="KA12269">
            <v>1</v>
          </cell>
          <cell r="KB12269">
            <v>15</v>
          </cell>
          <cell r="KC12269">
            <v>30</v>
          </cell>
        </row>
        <row r="12270">
          <cell r="A12270" t="str">
            <v>X28241</v>
          </cell>
          <cell r="KA12270">
            <v>1</v>
          </cell>
          <cell r="KB12270">
            <v>15</v>
          </cell>
          <cell r="KC12270">
            <v>30</v>
          </cell>
        </row>
        <row r="12271">
          <cell r="A12271" t="str">
            <v>P25064</v>
          </cell>
          <cell r="KA12271">
            <v>1</v>
          </cell>
          <cell r="KB12271">
            <v>4</v>
          </cell>
          <cell r="KC12271">
            <v>50</v>
          </cell>
        </row>
        <row r="12272">
          <cell r="A12272" t="str">
            <v>P19826</v>
          </cell>
          <cell r="KA12272">
            <v>1</v>
          </cell>
          <cell r="KB12272">
            <v>4</v>
          </cell>
          <cell r="KC12272">
            <v>50</v>
          </cell>
        </row>
        <row r="12273">
          <cell r="A12273" t="str">
            <v>C19826</v>
          </cell>
          <cell r="KA12273">
            <v>1</v>
          </cell>
          <cell r="KB12273">
            <v>4</v>
          </cell>
          <cell r="KC12273">
            <v>50</v>
          </cell>
        </row>
        <row r="12274">
          <cell r="A12274" t="str">
            <v>G00405</v>
          </cell>
          <cell r="KA12274">
            <v>1</v>
          </cell>
          <cell r="KB12274">
            <v>4</v>
          </cell>
          <cell r="KC12274">
            <v>50</v>
          </cell>
        </row>
        <row r="12275">
          <cell r="A12275" t="str">
            <v>G00406</v>
          </cell>
          <cell r="KA12275">
            <v>1</v>
          </cell>
          <cell r="KB12275">
            <v>4</v>
          </cell>
          <cell r="KC12275">
            <v>50</v>
          </cell>
        </row>
        <row r="12276">
          <cell r="A12276" t="str">
            <v>G00407</v>
          </cell>
          <cell r="KA12276">
            <v>1</v>
          </cell>
          <cell r="KB12276">
            <v>4</v>
          </cell>
          <cell r="KC12276">
            <v>50</v>
          </cell>
        </row>
        <row r="12277">
          <cell r="A12277" t="str">
            <v>G00408</v>
          </cell>
          <cell r="KA12277">
            <v>1</v>
          </cell>
          <cell r="KB12277">
            <v>4</v>
          </cell>
          <cell r="KC12277">
            <v>50</v>
          </cell>
        </row>
        <row r="12278">
          <cell r="A12278" t="str">
            <v>G00409</v>
          </cell>
          <cell r="KA12278">
            <v>1</v>
          </cell>
          <cell r="KB12278">
            <v>4</v>
          </cell>
          <cell r="KC12278">
            <v>50</v>
          </cell>
        </row>
        <row r="12279">
          <cell r="A12279" t="str">
            <v>G00410</v>
          </cell>
          <cell r="KA12279">
            <v>1</v>
          </cell>
          <cell r="KB12279">
            <v>4</v>
          </cell>
          <cell r="KC12279">
            <v>50</v>
          </cell>
        </row>
        <row r="12280">
          <cell r="A12280" t="str">
            <v>G00411</v>
          </cell>
          <cell r="KA12280">
            <v>1</v>
          </cell>
          <cell r="KB12280">
            <v>4</v>
          </cell>
          <cell r="KC12280">
            <v>50</v>
          </cell>
        </row>
        <row r="12281">
          <cell r="A12281" t="str">
            <v>G00412</v>
          </cell>
          <cell r="KA12281">
            <v>1</v>
          </cell>
          <cell r="KB12281">
            <v>4</v>
          </cell>
          <cell r="KC12281">
            <v>50</v>
          </cell>
        </row>
        <row r="12282">
          <cell r="A12282" t="str">
            <v>G00413</v>
          </cell>
          <cell r="KA12282">
            <v>1</v>
          </cell>
          <cell r="KB12282">
            <v>4</v>
          </cell>
          <cell r="KC12282">
            <v>50</v>
          </cell>
        </row>
        <row r="12283">
          <cell r="A12283" t="str">
            <v>G00414</v>
          </cell>
          <cell r="KA12283">
            <v>1</v>
          </cell>
          <cell r="KB12283">
            <v>4</v>
          </cell>
          <cell r="KC12283">
            <v>50</v>
          </cell>
        </row>
        <row r="12284">
          <cell r="A12284" t="str">
            <v>G00415</v>
          </cell>
          <cell r="KA12284">
            <v>1</v>
          </cell>
          <cell r="KB12284">
            <v>4</v>
          </cell>
          <cell r="KC12284">
            <v>50</v>
          </cell>
        </row>
        <row r="12285">
          <cell r="A12285" t="str">
            <v>G00416</v>
          </cell>
          <cell r="KA12285">
            <v>1</v>
          </cell>
          <cell r="KB12285">
            <v>4</v>
          </cell>
          <cell r="KC12285">
            <v>50</v>
          </cell>
        </row>
        <row r="12286">
          <cell r="A12286" t="str">
            <v>280089</v>
          </cell>
          <cell r="KA12286">
            <v>1</v>
          </cell>
          <cell r="KB12286">
            <v>18</v>
          </cell>
          <cell r="KC12286">
            <v>16</v>
          </cell>
        </row>
        <row r="12287">
          <cell r="A12287" t="str">
            <v>280086</v>
          </cell>
          <cell r="KA12287">
            <v>1</v>
          </cell>
          <cell r="KB12287">
            <v>4</v>
          </cell>
          <cell r="KC12287">
            <v>50</v>
          </cell>
        </row>
        <row r="12288">
          <cell r="A12288" t="str">
            <v>U80089</v>
          </cell>
          <cell r="KA12288">
            <v>1</v>
          </cell>
          <cell r="KB12288">
            <v>1</v>
          </cell>
          <cell r="KC12288">
            <v>200</v>
          </cell>
        </row>
        <row r="12289">
          <cell r="A12289" t="str">
            <v>U81289</v>
          </cell>
          <cell r="KA12289">
            <v>1</v>
          </cell>
          <cell r="KB12289">
            <v>1</v>
          </cell>
          <cell r="KC12289">
            <v>200</v>
          </cell>
        </row>
        <row r="12290">
          <cell r="A12290" t="str">
            <v>U00005</v>
          </cell>
          <cell r="KA12290">
            <v>1</v>
          </cell>
          <cell r="KB12290">
            <v>1</v>
          </cell>
          <cell r="KC12290">
            <v>28</v>
          </cell>
        </row>
        <row r="12291">
          <cell r="A12291" t="str">
            <v>S00536</v>
          </cell>
          <cell r="KA12291">
            <v>1</v>
          </cell>
          <cell r="KB12291">
            <v>6</v>
          </cell>
          <cell r="KC12291">
            <v>50</v>
          </cell>
        </row>
        <row r="12292">
          <cell r="A12292" t="str">
            <v>280186</v>
          </cell>
          <cell r="KA12292">
            <v>1</v>
          </cell>
          <cell r="KB12292">
            <v>4</v>
          </cell>
          <cell r="KC12292">
            <v>50</v>
          </cell>
        </row>
        <row r="12293">
          <cell r="A12293" t="str">
            <v>280686</v>
          </cell>
          <cell r="KA12293">
            <v>1</v>
          </cell>
          <cell r="KB12293">
            <v>4</v>
          </cell>
          <cell r="KC12293">
            <v>50</v>
          </cell>
        </row>
        <row r="12294">
          <cell r="A12294" t="str">
            <v>280786</v>
          </cell>
          <cell r="KA12294">
            <v>1</v>
          </cell>
          <cell r="KB12294">
            <v>4</v>
          </cell>
          <cell r="KC12294">
            <v>50</v>
          </cell>
        </row>
        <row r="12295">
          <cell r="A12295" t="str">
            <v>281186</v>
          </cell>
          <cell r="KA12295">
            <v>1</v>
          </cell>
          <cell r="KB12295">
            <v>6</v>
          </cell>
          <cell r="KC12295">
            <v>30</v>
          </cell>
        </row>
        <row r="12296">
          <cell r="A12296" t="str">
            <v>280986</v>
          </cell>
          <cell r="KA12296">
            <v>1</v>
          </cell>
          <cell r="KB12296">
            <v>4</v>
          </cell>
          <cell r="KC12296">
            <v>50</v>
          </cell>
        </row>
        <row r="12297">
          <cell r="A12297" t="str">
            <v>280586</v>
          </cell>
          <cell r="KA12297">
            <v>1</v>
          </cell>
          <cell r="KB12297">
            <v>4</v>
          </cell>
          <cell r="KC12297">
            <v>50</v>
          </cell>
        </row>
        <row r="12298">
          <cell r="A12298" t="str">
            <v>284486</v>
          </cell>
          <cell r="KA12298">
            <v>1</v>
          </cell>
          <cell r="KB12298">
            <v>4</v>
          </cell>
          <cell r="KC12298">
            <v>50</v>
          </cell>
        </row>
        <row r="12299">
          <cell r="A12299" t="str">
            <v>287286</v>
          </cell>
          <cell r="KA12299">
            <v>1</v>
          </cell>
          <cell r="KB12299">
            <v>6</v>
          </cell>
          <cell r="KC12299">
            <v>30</v>
          </cell>
        </row>
        <row r="12300">
          <cell r="A12300" t="str">
            <v>287386</v>
          </cell>
          <cell r="KA12300">
            <v>1</v>
          </cell>
          <cell r="KB12300">
            <v>6</v>
          </cell>
          <cell r="KC12300">
            <v>30</v>
          </cell>
        </row>
        <row r="12301">
          <cell r="A12301" t="str">
            <v>285886</v>
          </cell>
          <cell r="KA12301">
            <v>1</v>
          </cell>
          <cell r="KB12301">
            <v>4</v>
          </cell>
          <cell r="KC12301">
            <v>50</v>
          </cell>
        </row>
        <row r="12302">
          <cell r="A12302" t="str">
            <v>282886</v>
          </cell>
          <cell r="KA12302">
            <v>1</v>
          </cell>
          <cell r="KB12302">
            <v>4</v>
          </cell>
          <cell r="KC12302">
            <v>50</v>
          </cell>
        </row>
        <row r="12303">
          <cell r="A12303" t="str">
            <v>282186</v>
          </cell>
          <cell r="KA12303">
            <v>1</v>
          </cell>
          <cell r="KB12303">
            <v>4</v>
          </cell>
          <cell r="KC12303">
            <v>50</v>
          </cell>
        </row>
        <row r="12304">
          <cell r="A12304" t="str">
            <v>281686</v>
          </cell>
          <cell r="KA12304">
            <v>1</v>
          </cell>
          <cell r="KB12304">
            <v>4</v>
          </cell>
          <cell r="KC12304">
            <v>50</v>
          </cell>
        </row>
        <row r="12305">
          <cell r="A12305" t="str">
            <v>281289</v>
          </cell>
          <cell r="KA12305">
            <v>1</v>
          </cell>
          <cell r="KB12305">
            <v>18</v>
          </cell>
          <cell r="KC12305">
            <v>16</v>
          </cell>
        </row>
        <row r="12306">
          <cell r="A12306" t="str">
            <v>281286</v>
          </cell>
          <cell r="KA12306">
            <v>1</v>
          </cell>
          <cell r="KB12306">
            <v>4</v>
          </cell>
          <cell r="KC12306">
            <v>50</v>
          </cell>
        </row>
        <row r="12307">
          <cell r="A12307" t="str">
            <v>281386</v>
          </cell>
          <cell r="KA12307">
            <v>1</v>
          </cell>
          <cell r="KB12307">
            <v>4</v>
          </cell>
          <cell r="KC12307">
            <v>50</v>
          </cell>
        </row>
        <row r="12308">
          <cell r="A12308" t="str">
            <v>288286</v>
          </cell>
          <cell r="KA12308">
            <v>1</v>
          </cell>
          <cell r="KB12308">
            <v>6</v>
          </cell>
          <cell r="KC12308">
            <v>30</v>
          </cell>
        </row>
        <row r="12309">
          <cell r="A12309" t="str">
            <v>288386</v>
          </cell>
          <cell r="KA12309">
            <v>1</v>
          </cell>
          <cell r="KB12309">
            <v>6</v>
          </cell>
          <cell r="KC12309">
            <v>30</v>
          </cell>
        </row>
        <row r="12310">
          <cell r="A12310" t="str">
            <v>472286</v>
          </cell>
          <cell r="KA12310">
            <v>1</v>
          </cell>
          <cell r="KB12310">
            <v>4</v>
          </cell>
          <cell r="KC12310">
            <v>50</v>
          </cell>
        </row>
        <row r="12311">
          <cell r="A12311" t="str">
            <v>470592</v>
          </cell>
          <cell r="KA12311">
            <v>1</v>
          </cell>
          <cell r="KB12311">
            <v>4</v>
          </cell>
          <cell r="KC12311">
            <v>50</v>
          </cell>
        </row>
        <row r="12312">
          <cell r="A12312" t="str">
            <v>471186</v>
          </cell>
          <cell r="KA12312">
            <v>1</v>
          </cell>
          <cell r="KB12312">
            <v>4</v>
          </cell>
          <cell r="KC12312">
            <v>50</v>
          </cell>
        </row>
        <row r="12313">
          <cell r="A12313" t="str">
            <v>471086</v>
          </cell>
          <cell r="KA12313">
            <v>1</v>
          </cell>
          <cell r="KB12313">
            <v>4</v>
          </cell>
          <cell r="KC12313">
            <v>50</v>
          </cell>
        </row>
        <row r="12314">
          <cell r="A12314" t="str">
            <v>289986</v>
          </cell>
          <cell r="KA12314">
            <v>1</v>
          </cell>
          <cell r="KB12314">
            <v>4</v>
          </cell>
          <cell r="KC12314">
            <v>50</v>
          </cell>
        </row>
        <row r="12315">
          <cell r="A12315" t="str">
            <v>281586</v>
          </cell>
          <cell r="KA12315">
            <v>1</v>
          </cell>
          <cell r="KB12315">
            <v>4</v>
          </cell>
          <cell r="KC12315">
            <v>50</v>
          </cell>
        </row>
        <row r="12316">
          <cell r="A12316" t="str">
            <v>281486</v>
          </cell>
          <cell r="KA12316">
            <v>1</v>
          </cell>
          <cell r="KB12316">
            <v>4</v>
          </cell>
          <cell r="KC12316">
            <v>50</v>
          </cell>
        </row>
        <row r="12317">
          <cell r="A12317" t="str">
            <v>281786</v>
          </cell>
          <cell r="KA12317">
            <v>1</v>
          </cell>
          <cell r="KB12317">
            <v>4</v>
          </cell>
          <cell r="KC12317">
            <v>50</v>
          </cell>
        </row>
        <row r="12318">
          <cell r="A12318" t="str">
            <v>281886</v>
          </cell>
          <cell r="KA12318">
            <v>1</v>
          </cell>
          <cell r="KB12318">
            <v>4</v>
          </cell>
          <cell r="KC12318">
            <v>50</v>
          </cell>
        </row>
        <row r="12319">
          <cell r="A12319" t="str">
            <v>281889</v>
          </cell>
          <cell r="KA12319">
            <v>1</v>
          </cell>
          <cell r="KB12319">
            <v>18</v>
          </cell>
          <cell r="KC12319">
            <v>16</v>
          </cell>
        </row>
        <row r="12320">
          <cell r="A12320" t="str">
            <v>281986</v>
          </cell>
          <cell r="KA12320">
            <v>1</v>
          </cell>
          <cell r="KB12320">
            <v>4</v>
          </cell>
          <cell r="KC12320">
            <v>50</v>
          </cell>
        </row>
        <row r="12321">
          <cell r="A12321" t="str">
            <v>282286</v>
          </cell>
          <cell r="KA12321">
            <v>1</v>
          </cell>
          <cell r="KB12321">
            <v>4</v>
          </cell>
          <cell r="KC12321">
            <v>50</v>
          </cell>
        </row>
        <row r="12322">
          <cell r="A12322" t="str">
            <v>284586</v>
          </cell>
          <cell r="KA12322">
            <v>1</v>
          </cell>
          <cell r="KB12322">
            <v>4</v>
          </cell>
          <cell r="KC12322">
            <v>50</v>
          </cell>
        </row>
        <row r="12323">
          <cell r="A12323" t="str">
            <v>287486</v>
          </cell>
          <cell r="KA12323">
            <v>1</v>
          </cell>
          <cell r="KB12323">
            <v>6</v>
          </cell>
          <cell r="KC12323">
            <v>30</v>
          </cell>
        </row>
        <row r="12324">
          <cell r="A12324" t="str">
            <v>285286</v>
          </cell>
          <cell r="KA12324">
            <v>1</v>
          </cell>
          <cell r="KB12324">
            <v>4</v>
          </cell>
          <cell r="KC12324">
            <v>50</v>
          </cell>
        </row>
        <row r="12325">
          <cell r="A12325" t="str">
            <v>285786</v>
          </cell>
          <cell r="KA12325">
            <v>1</v>
          </cell>
          <cell r="KB12325">
            <v>4</v>
          </cell>
          <cell r="KC12325">
            <v>50</v>
          </cell>
        </row>
        <row r="12326">
          <cell r="A12326" t="str">
            <v>280386</v>
          </cell>
          <cell r="KA12326">
            <v>1</v>
          </cell>
          <cell r="KB12326">
            <v>4</v>
          </cell>
          <cell r="KC12326">
            <v>50</v>
          </cell>
        </row>
        <row r="12327">
          <cell r="A12327" t="str">
            <v>280486</v>
          </cell>
          <cell r="KA12327">
            <v>1</v>
          </cell>
          <cell r="KB12327">
            <v>4</v>
          </cell>
          <cell r="KC12327">
            <v>50</v>
          </cell>
        </row>
        <row r="12328">
          <cell r="A12328" t="str">
            <v>281086</v>
          </cell>
          <cell r="KA12328">
            <v>1</v>
          </cell>
          <cell r="KB12328">
            <v>4</v>
          </cell>
          <cell r="KC12328">
            <v>50</v>
          </cell>
        </row>
        <row r="12329">
          <cell r="A12329" t="str">
            <v>280886</v>
          </cell>
          <cell r="KA12329">
            <v>1</v>
          </cell>
          <cell r="KB12329">
            <v>4</v>
          </cell>
          <cell r="KC12329">
            <v>50</v>
          </cell>
        </row>
        <row r="12330">
          <cell r="A12330" t="str">
            <v>280889</v>
          </cell>
          <cell r="KA12330">
            <v>1</v>
          </cell>
          <cell r="KB12330">
            <v>18</v>
          </cell>
          <cell r="KC12330">
            <v>40</v>
          </cell>
        </row>
        <row r="12331">
          <cell r="A12331" t="str">
            <v>280187</v>
          </cell>
          <cell r="KA12331">
            <v>1</v>
          </cell>
          <cell r="KB12331">
            <v>4</v>
          </cell>
          <cell r="KC12331">
            <v>50</v>
          </cell>
        </row>
        <row r="12332">
          <cell r="A12332" t="str">
            <v>280286</v>
          </cell>
          <cell r="KA12332">
            <v>1</v>
          </cell>
          <cell r="KB12332">
            <v>4</v>
          </cell>
          <cell r="KC12332">
            <v>50</v>
          </cell>
        </row>
        <row r="12333">
          <cell r="A12333" t="str">
            <v>B00126</v>
          </cell>
          <cell r="KA12333">
            <v>1</v>
          </cell>
          <cell r="KB12333">
            <v>6</v>
          </cell>
          <cell r="KC12333">
            <v>18</v>
          </cell>
        </row>
        <row r="12334">
          <cell r="A12334" t="str">
            <v>U00004</v>
          </cell>
          <cell r="KA12334">
            <v>1</v>
          </cell>
          <cell r="KB12334">
            <v>1</v>
          </cell>
          <cell r="KC12334">
            <v>20</v>
          </cell>
        </row>
        <row r="12335">
          <cell r="A12335" t="str">
            <v>U81889</v>
          </cell>
          <cell r="KA12335">
            <v>1</v>
          </cell>
          <cell r="KB12335">
            <v>1</v>
          </cell>
          <cell r="KC12335">
            <v>200</v>
          </cell>
        </row>
        <row r="12336">
          <cell r="A12336" t="str">
            <v>U80889</v>
          </cell>
          <cell r="KA12336">
            <v>1</v>
          </cell>
          <cell r="KB12336">
            <v>1</v>
          </cell>
          <cell r="KC12336">
            <v>200</v>
          </cell>
        </row>
        <row r="12337">
          <cell r="A12337" t="str">
            <v>216110</v>
          </cell>
          <cell r="KA12337">
            <v>1</v>
          </cell>
          <cell r="KB12337">
            <v>1</v>
          </cell>
          <cell r="KC12337">
            <v>70</v>
          </cell>
        </row>
        <row r="12338">
          <cell r="A12338" t="str">
            <v>241800</v>
          </cell>
          <cell r="KA12338">
            <v>1</v>
          </cell>
          <cell r="KB12338">
            <v>1</v>
          </cell>
          <cell r="KC12338">
            <v>20</v>
          </cell>
        </row>
        <row r="12339">
          <cell r="A12339" t="str">
            <v>241801</v>
          </cell>
          <cell r="KA12339">
            <v>1</v>
          </cell>
          <cell r="KB12339">
            <v>1</v>
          </cell>
          <cell r="KC12339">
            <v>24</v>
          </cell>
        </row>
        <row r="12340">
          <cell r="A12340" t="str">
            <v>241085</v>
          </cell>
          <cell r="KA12340">
            <v>1</v>
          </cell>
          <cell r="KB12340">
            <v>6</v>
          </cell>
          <cell r="KC12340">
            <v>28</v>
          </cell>
        </row>
        <row r="12341">
          <cell r="A12341" t="str">
            <v>250741</v>
          </cell>
          <cell r="KA12341">
            <v>1</v>
          </cell>
          <cell r="KB12341">
            <v>4</v>
          </cell>
          <cell r="KC12341">
            <v>18</v>
          </cell>
        </row>
        <row r="12342">
          <cell r="A12342" t="str">
            <v>250917</v>
          </cell>
          <cell r="KA12342">
            <v>1</v>
          </cell>
          <cell r="KB12342">
            <v>20</v>
          </cell>
          <cell r="KC12342">
            <v>18</v>
          </cell>
        </row>
        <row r="12343">
          <cell r="A12343" t="str">
            <v>250928</v>
          </cell>
          <cell r="KA12343">
            <v>1</v>
          </cell>
          <cell r="KB12343">
            <v>20</v>
          </cell>
          <cell r="KC12343">
            <v>18</v>
          </cell>
        </row>
        <row r="12344">
          <cell r="A12344" t="str">
            <v>250930</v>
          </cell>
          <cell r="KA12344">
            <v>1</v>
          </cell>
          <cell r="KB12344">
            <v>20</v>
          </cell>
          <cell r="KC12344">
            <v>18</v>
          </cell>
        </row>
        <row r="12345">
          <cell r="A12345" t="str">
            <v>250939</v>
          </cell>
          <cell r="KA12345">
            <v>1</v>
          </cell>
          <cell r="KB12345">
            <v>20</v>
          </cell>
          <cell r="KC12345">
            <v>18</v>
          </cell>
        </row>
        <row r="12346">
          <cell r="A12346" t="str">
            <v>250941</v>
          </cell>
          <cell r="KA12346">
            <v>1</v>
          </cell>
          <cell r="KB12346">
            <v>20</v>
          </cell>
          <cell r="KC12346">
            <v>18</v>
          </cell>
        </row>
        <row r="12347">
          <cell r="A12347" t="str">
            <v>250978</v>
          </cell>
          <cell r="KA12347">
            <v>1</v>
          </cell>
          <cell r="KB12347">
            <v>20</v>
          </cell>
          <cell r="KC12347">
            <v>18</v>
          </cell>
        </row>
        <row r="12348">
          <cell r="A12348" t="str">
            <v>251017</v>
          </cell>
          <cell r="KA12348">
            <v>1</v>
          </cell>
          <cell r="KB12348">
            <v>6</v>
          </cell>
          <cell r="KC12348">
            <v>18</v>
          </cell>
        </row>
        <row r="12349">
          <cell r="A12349" t="str">
            <v>251041</v>
          </cell>
          <cell r="KA12349">
            <v>1</v>
          </cell>
          <cell r="KB12349">
            <v>6</v>
          </cell>
          <cell r="KC12349">
            <v>18</v>
          </cell>
        </row>
        <row r="12350">
          <cell r="A12350" t="str">
            <v>251078</v>
          </cell>
          <cell r="KA12350">
            <v>1</v>
          </cell>
          <cell r="KB12350">
            <v>4</v>
          </cell>
          <cell r="KC12350">
            <v>18</v>
          </cell>
        </row>
        <row r="12351">
          <cell r="A12351" t="str">
            <v>240935</v>
          </cell>
          <cell r="KA12351">
            <v>1</v>
          </cell>
          <cell r="KB12351">
            <v>12</v>
          </cell>
          <cell r="KC12351">
            <v>40</v>
          </cell>
        </row>
        <row r="12352">
          <cell r="A12352" t="str">
            <v>240982</v>
          </cell>
          <cell r="KA12352">
            <v>1</v>
          </cell>
          <cell r="KB12352">
            <v>12</v>
          </cell>
          <cell r="KC12352">
            <v>40</v>
          </cell>
        </row>
        <row r="12353">
          <cell r="A12353" t="str">
            <v>240983</v>
          </cell>
          <cell r="KA12353">
            <v>1</v>
          </cell>
          <cell r="KB12353">
            <v>12</v>
          </cell>
          <cell r="KC12353">
            <v>40</v>
          </cell>
        </row>
        <row r="12354">
          <cell r="A12354" t="str">
            <v>240985</v>
          </cell>
          <cell r="KA12354">
            <v>1</v>
          </cell>
          <cell r="KB12354">
            <v>12</v>
          </cell>
          <cell r="KC12354">
            <v>40</v>
          </cell>
        </row>
        <row r="12355">
          <cell r="A12355" t="str">
            <v>241035</v>
          </cell>
          <cell r="KA12355">
            <v>1</v>
          </cell>
          <cell r="KB12355">
            <v>6</v>
          </cell>
          <cell r="KC12355">
            <v>28</v>
          </cell>
        </row>
        <row r="12356">
          <cell r="A12356" t="str">
            <v>290901</v>
          </cell>
          <cell r="KA12356">
            <v>1</v>
          </cell>
          <cell r="KB12356">
            <v>12</v>
          </cell>
          <cell r="KC12356">
            <v>40</v>
          </cell>
        </row>
        <row r="12357">
          <cell r="A12357" t="str">
            <v>291040</v>
          </cell>
          <cell r="KA12357">
            <v>1</v>
          </cell>
          <cell r="KB12357">
            <v>6</v>
          </cell>
          <cell r="KC12357">
            <v>28</v>
          </cell>
        </row>
        <row r="12358">
          <cell r="A12358" t="str">
            <v>291035</v>
          </cell>
          <cell r="KA12358">
            <v>1</v>
          </cell>
          <cell r="KB12358">
            <v>6</v>
          </cell>
          <cell r="KC12358">
            <v>28</v>
          </cell>
        </row>
        <row r="12359">
          <cell r="A12359" t="str">
            <v>291038</v>
          </cell>
          <cell r="KA12359">
            <v>1</v>
          </cell>
          <cell r="KB12359">
            <v>6</v>
          </cell>
          <cell r="KC12359">
            <v>28</v>
          </cell>
        </row>
        <row r="12360">
          <cell r="A12360" t="str">
            <v>291043</v>
          </cell>
          <cell r="KA12360">
            <v>1</v>
          </cell>
          <cell r="KB12360">
            <v>6</v>
          </cell>
          <cell r="KC12360">
            <v>28</v>
          </cell>
        </row>
        <row r="12361">
          <cell r="A12361" t="str">
            <v>290925</v>
          </cell>
          <cell r="KA12361">
            <v>1</v>
          </cell>
          <cell r="KB12361">
            <v>12</v>
          </cell>
          <cell r="KC12361">
            <v>40</v>
          </cell>
        </row>
        <row r="12362">
          <cell r="A12362" t="str">
            <v>290926</v>
          </cell>
          <cell r="KA12362">
            <v>1</v>
          </cell>
          <cell r="KB12362">
            <v>12</v>
          </cell>
          <cell r="KC12362">
            <v>40</v>
          </cell>
        </row>
        <row r="12363">
          <cell r="A12363" t="str">
            <v>290935</v>
          </cell>
          <cell r="KA12363">
            <v>1</v>
          </cell>
          <cell r="KB12363">
            <v>12</v>
          </cell>
          <cell r="KC12363">
            <v>40</v>
          </cell>
        </row>
        <row r="12364">
          <cell r="A12364" t="str">
            <v>290943</v>
          </cell>
          <cell r="KA12364">
            <v>1</v>
          </cell>
          <cell r="KB12364">
            <v>12</v>
          </cell>
          <cell r="KC12364">
            <v>40</v>
          </cell>
        </row>
        <row r="12365">
          <cell r="A12365" t="str">
            <v>290945</v>
          </cell>
          <cell r="KA12365">
            <v>1</v>
          </cell>
          <cell r="KB12365">
            <v>12</v>
          </cell>
          <cell r="KC12365">
            <v>40</v>
          </cell>
        </row>
        <row r="12366">
          <cell r="A12366" t="str">
            <v>290946</v>
          </cell>
          <cell r="KA12366">
            <v>1</v>
          </cell>
          <cell r="KB12366">
            <v>12</v>
          </cell>
          <cell r="KC12366">
            <v>40</v>
          </cell>
        </row>
        <row r="12367">
          <cell r="A12367" t="str">
            <v>290955</v>
          </cell>
          <cell r="KA12367">
            <v>1</v>
          </cell>
          <cell r="KB12367">
            <v>12</v>
          </cell>
          <cell r="KC12367">
            <v>40</v>
          </cell>
        </row>
        <row r="12368">
          <cell r="A12368" t="str">
            <v>290938</v>
          </cell>
          <cell r="KA12368">
            <v>1</v>
          </cell>
          <cell r="KB12368">
            <v>12</v>
          </cell>
          <cell r="KC12368">
            <v>40</v>
          </cell>
        </row>
        <row r="12369">
          <cell r="A12369" t="str">
            <v>290939</v>
          </cell>
          <cell r="KA12369">
            <v>1</v>
          </cell>
          <cell r="KB12369">
            <v>12</v>
          </cell>
          <cell r="KC12369">
            <v>40</v>
          </cell>
        </row>
        <row r="12370">
          <cell r="A12370" t="str">
            <v>290940</v>
          </cell>
          <cell r="KA12370">
            <v>1</v>
          </cell>
          <cell r="KB12370">
            <v>12</v>
          </cell>
          <cell r="KC12370">
            <v>40</v>
          </cell>
        </row>
        <row r="12371">
          <cell r="A12371" t="str">
            <v>290982</v>
          </cell>
          <cell r="KA12371">
            <v>1</v>
          </cell>
          <cell r="KB12371">
            <v>12</v>
          </cell>
          <cell r="KC12371">
            <v>40</v>
          </cell>
        </row>
        <row r="12372">
          <cell r="A12372" t="str">
            <v>291001</v>
          </cell>
          <cell r="KA12372">
            <v>1</v>
          </cell>
          <cell r="KB12372">
            <v>6</v>
          </cell>
          <cell r="KC12372">
            <v>28</v>
          </cell>
        </row>
        <row r="12373">
          <cell r="A12373" t="str">
            <v>762102</v>
          </cell>
          <cell r="KA12373">
            <v>1</v>
          </cell>
          <cell r="KB12373">
            <v>20</v>
          </cell>
          <cell r="KC12373">
            <v>18</v>
          </cell>
        </row>
        <row r="12374">
          <cell r="A12374" t="str">
            <v>C00138</v>
          </cell>
          <cell r="KA12374">
            <v>1</v>
          </cell>
          <cell r="KB12374">
            <v>12</v>
          </cell>
          <cell r="KC12374">
            <v>40</v>
          </cell>
        </row>
        <row r="12375">
          <cell r="A12375" t="str">
            <v>C00139</v>
          </cell>
          <cell r="KA12375">
            <v>1</v>
          </cell>
          <cell r="KB12375">
            <v>12</v>
          </cell>
          <cell r="KC12375">
            <v>40</v>
          </cell>
        </row>
        <row r="12376">
          <cell r="A12376" t="str">
            <v>C00099</v>
          </cell>
          <cell r="KA12376">
            <v>1</v>
          </cell>
          <cell r="KB12376">
            <v>12</v>
          </cell>
          <cell r="KC12376">
            <v>40</v>
          </cell>
        </row>
        <row r="12377">
          <cell r="A12377" t="str">
            <v>CS25156</v>
          </cell>
          <cell r="KA12377">
            <v>1</v>
          </cell>
          <cell r="KB12377">
            <v>12</v>
          </cell>
          <cell r="KC12377">
            <v>40</v>
          </cell>
        </row>
        <row r="12378">
          <cell r="A12378" t="str">
            <v>U90925</v>
          </cell>
          <cell r="KA12378">
            <v>1</v>
          </cell>
          <cell r="KB12378">
            <v>1</v>
          </cell>
          <cell r="KC12378">
            <v>300</v>
          </cell>
        </row>
        <row r="12379">
          <cell r="A12379" t="str">
            <v>U90926</v>
          </cell>
          <cell r="KA12379">
            <v>1</v>
          </cell>
          <cell r="KB12379">
            <v>1</v>
          </cell>
          <cell r="KC12379">
            <v>300</v>
          </cell>
        </row>
        <row r="12380">
          <cell r="A12380" t="str">
            <v>U90940</v>
          </cell>
          <cell r="KA12380">
            <v>1</v>
          </cell>
          <cell r="KB12380">
            <v>1</v>
          </cell>
          <cell r="KC12380">
            <v>480</v>
          </cell>
        </row>
        <row r="12381">
          <cell r="A12381" t="str">
            <v>U90941</v>
          </cell>
          <cell r="KA12381">
            <v>1</v>
          </cell>
          <cell r="KB12381">
            <v>1</v>
          </cell>
          <cell r="KC12381">
            <v>480</v>
          </cell>
        </row>
        <row r="12382">
          <cell r="A12382" t="str">
            <v>U90945</v>
          </cell>
          <cell r="KA12382">
            <v>1</v>
          </cell>
          <cell r="KB12382">
            <v>1</v>
          </cell>
          <cell r="KC12382">
            <v>300</v>
          </cell>
        </row>
        <row r="12383">
          <cell r="A12383" t="str">
            <v>U91396</v>
          </cell>
          <cell r="KA12383">
            <v>1</v>
          </cell>
          <cell r="KB12383">
            <v>1</v>
          </cell>
          <cell r="KC12383">
            <v>480</v>
          </cell>
        </row>
        <row r="12384">
          <cell r="A12384" t="str">
            <v>U91400</v>
          </cell>
          <cell r="KA12384">
            <v>1</v>
          </cell>
          <cell r="KB12384">
            <v>1</v>
          </cell>
          <cell r="KC12384">
            <v>480</v>
          </cell>
        </row>
        <row r="12385">
          <cell r="A12385" t="str">
            <v>U91388</v>
          </cell>
          <cell r="KA12385">
            <v>1</v>
          </cell>
          <cell r="KB12385">
            <v>1</v>
          </cell>
          <cell r="KC12385">
            <v>480</v>
          </cell>
        </row>
        <row r="12386">
          <cell r="A12386" t="str">
            <v>U91392</v>
          </cell>
          <cell r="KA12386">
            <v>1</v>
          </cell>
          <cell r="KB12386">
            <v>1</v>
          </cell>
          <cell r="KC12386">
            <v>480</v>
          </cell>
        </row>
        <row r="12387">
          <cell r="A12387" t="str">
            <v>U91404</v>
          </cell>
          <cell r="KA12387">
            <v>1</v>
          </cell>
          <cell r="KB12387">
            <v>1</v>
          </cell>
          <cell r="KC12387">
            <v>480</v>
          </cell>
        </row>
        <row r="12388">
          <cell r="A12388" t="str">
            <v>S25156</v>
          </cell>
          <cell r="KA12388">
            <v>1</v>
          </cell>
          <cell r="KB12388">
            <v>12</v>
          </cell>
          <cell r="KC12388">
            <v>40</v>
          </cell>
        </row>
        <row r="12389">
          <cell r="A12389" t="str">
            <v>S25160</v>
          </cell>
          <cell r="KA12389">
            <v>1</v>
          </cell>
          <cell r="KB12389">
            <v>12</v>
          </cell>
          <cell r="KC12389">
            <v>40</v>
          </cell>
        </row>
        <row r="12390">
          <cell r="A12390" t="str">
            <v>S00340</v>
          </cell>
          <cell r="KA12390">
            <v>1</v>
          </cell>
          <cell r="KB12390">
            <v>20</v>
          </cell>
          <cell r="KC12390">
            <v>18</v>
          </cell>
        </row>
        <row r="12391">
          <cell r="A12391" t="str">
            <v>S00373</v>
          </cell>
          <cell r="KA12391">
            <v>1</v>
          </cell>
          <cell r="KB12391">
            <v>20</v>
          </cell>
          <cell r="KC12391">
            <v>18</v>
          </cell>
        </row>
        <row r="12392">
          <cell r="A12392" t="str">
            <v>S00967</v>
          </cell>
          <cell r="KA12392">
            <v>1</v>
          </cell>
          <cell r="KB12392">
            <v>24</v>
          </cell>
          <cell r="KC12392">
            <v>18</v>
          </cell>
        </row>
        <row r="12393">
          <cell r="A12393" t="str">
            <v>S00968</v>
          </cell>
          <cell r="KA12393">
            <v>1</v>
          </cell>
          <cell r="KB12393">
            <v>24</v>
          </cell>
          <cell r="KC12393">
            <v>18</v>
          </cell>
        </row>
        <row r="12394">
          <cell r="A12394" t="str">
            <v>S00969</v>
          </cell>
          <cell r="KA12394">
            <v>1</v>
          </cell>
          <cell r="KB12394">
            <v>24</v>
          </cell>
          <cell r="KC12394">
            <v>18</v>
          </cell>
        </row>
        <row r="12395">
          <cell r="A12395" t="str">
            <v>S00964</v>
          </cell>
          <cell r="KA12395">
            <v>1</v>
          </cell>
          <cell r="KB12395">
            <v>24</v>
          </cell>
          <cell r="KC12395">
            <v>18</v>
          </cell>
        </row>
        <row r="12396">
          <cell r="A12396" t="str">
            <v>S00965</v>
          </cell>
          <cell r="KA12396">
            <v>1</v>
          </cell>
          <cell r="KB12396">
            <v>24</v>
          </cell>
          <cell r="KC12396">
            <v>18</v>
          </cell>
        </row>
        <row r="12397">
          <cell r="A12397" t="str">
            <v>S01021</v>
          </cell>
          <cell r="KA12397">
            <v>1</v>
          </cell>
          <cell r="KB12397">
            <v>16</v>
          </cell>
          <cell r="KC12397">
            <v>24</v>
          </cell>
        </row>
        <row r="12398">
          <cell r="A12398" t="str">
            <v>S01022</v>
          </cell>
          <cell r="KA12398">
            <v>1</v>
          </cell>
          <cell r="KB12398">
            <v>16</v>
          </cell>
          <cell r="KC12398">
            <v>24</v>
          </cell>
        </row>
        <row r="12399">
          <cell r="A12399" t="str">
            <v>S01023</v>
          </cell>
          <cell r="KA12399">
            <v>1</v>
          </cell>
          <cell r="KB12399">
            <v>16</v>
          </cell>
          <cell r="KC12399">
            <v>24</v>
          </cell>
        </row>
        <row r="12400">
          <cell r="A12400" t="str">
            <v>S01024</v>
          </cell>
          <cell r="KA12400">
            <v>1</v>
          </cell>
          <cell r="KB12400">
            <v>16</v>
          </cell>
          <cell r="KC12400">
            <v>24</v>
          </cell>
        </row>
        <row r="12401">
          <cell r="A12401" t="str">
            <v>S01388</v>
          </cell>
          <cell r="KA12401">
            <v>1</v>
          </cell>
          <cell r="KB12401">
            <v>12</v>
          </cell>
          <cell r="KC12401">
            <v>40</v>
          </cell>
        </row>
        <row r="12402">
          <cell r="A12402" t="str">
            <v>S01389</v>
          </cell>
          <cell r="KA12402">
            <v>1</v>
          </cell>
          <cell r="KB12402">
            <v>12</v>
          </cell>
          <cell r="KC12402">
            <v>40</v>
          </cell>
        </row>
        <row r="12403">
          <cell r="A12403" t="str">
            <v>S01390</v>
          </cell>
          <cell r="KA12403">
            <v>1</v>
          </cell>
          <cell r="KB12403">
            <v>12</v>
          </cell>
          <cell r="KC12403">
            <v>40</v>
          </cell>
        </row>
        <row r="12404">
          <cell r="A12404" t="str">
            <v>S01505</v>
          </cell>
          <cell r="KA12404">
            <v>1</v>
          </cell>
          <cell r="KB12404">
            <v>12</v>
          </cell>
          <cell r="KC12404">
            <v>40</v>
          </cell>
        </row>
        <row r="12405">
          <cell r="A12405" t="str">
            <v>S01506</v>
          </cell>
          <cell r="KA12405">
            <v>1</v>
          </cell>
          <cell r="KB12405">
            <v>12</v>
          </cell>
          <cell r="KC12405">
            <v>40</v>
          </cell>
        </row>
        <row r="12406">
          <cell r="A12406" t="str">
            <v>S01507</v>
          </cell>
          <cell r="KA12406">
            <v>1</v>
          </cell>
          <cell r="KB12406">
            <v>12</v>
          </cell>
          <cell r="KC12406">
            <v>40</v>
          </cell>
        </row>
        <row r="12407">
          <cell r="A12407" t="str">
            <v>S01508</v>
          </cell>
          <cell r="KA12407">
            <v>1</v>
          </cell>
          <cell r="KB12407">
            <v>12</v>
          </cell>
          <cell r="KC12407">
            <v>40</v>
          </cell>
        </row>
        <row r="12408">
          <cell r="A12408" t="str">
            <v>S01509</v>
          </cell>
          <cell r="KA12408">
            <v>1</v>
          </cell>
          <cell r="KB12408">
            <v>12</v>
          </cell>
          <cell r="KC12408">
            <v>40</v>
          </cell>
        </row>
        <row r="12409">
          <cell r="A12409" t="str">
            <v>X25160</v>
          </cell>
          <cell r="KA12409">
            <v>1</v>
          </cell>
          <cell r="KB12409">
            <v>12</v>
          </cell>
          <cell r="KC12409">
            <v>40</v>
          </cell>
        </row>
        <row r="12410">
          <cell r="A12410" t="str">
            <v>X25156</v>
          </cell>
          <cell r="KA12410">
            <v>1</v>
          </cell>
          <cell r="KB12410">
            <v>12</v>
          </cell>
          <cell r="KC12410">
            <v>40</v>
          </cell>
        </row>
        <row r="12411">
          <cell r="A12411" t="str">
            <v>X00366</v>
          </cell>
          <cell r="KA12411">
            <v>1</v>
          </cell>
          <cell r="KB12411">
            <v>12</v>
          </cell>
          <cell r="KC12411">
            <v>40</v>
          </cell>
        </row>
        <row r="12412">
          <cell r="A12412" t="str">
            <v>P22198</v>
          </cell>
          <cell r="KA12412">
            <v>1</v>
          </cell>
          <cell r="KB12412">
            <v>12</v>
          </cell>
          <cell r="KC12412">
            <v>40</v>
          </cell>
        </row>
        <row r="12413">
          <cell r="A12413" t="str">
            <v>S01617</v>
          </cell>
          <cell r="KA12413">
            <v>1</v>
          </cell>
          <cell r="KB12413">
            <v>12</v>
          </cell>
          <cell r="KC12413">
            <v>40</v>
          </cell>
        </row>
        <row r="12414">
          <cell r="A12414" t="str">
            <v>S01132</v>
          </cell>
          <cell r="KA12414">
            <v>1</v>
          </cell>
          <cell r="KB12414">
            <v>6</v>
          </cell>
          <cell r="KC12414">
            <v>28</v>
          </cell>
        </row>
        <row r="12415">
          <cell r="A12415" t="str">
            <v>X00381</v>
          </cell>
          <cell r="KA12415">
            <v>1</v>
          </cell>
          <cell r="KB12415">
            <v>8</v>
          </cell>
          <cell r="KC12415">
            <v>50</v>
          </cell>
        </row>
        <row r="12416">
          <cell r="A12416" t="str">
            <v>291632</v>
          </cell>
          <cell r="KA12416">
            <v>1</v>
          </cell>
          <cell r="KB12416">
            <v>12</v>
          </cell>
          <cell r="KC12416">
            <v>28</v>
          </cell>
        </row>
        <row r="12417">
          <cell r="A12417" t="str">
            <v>291633</v>
          </cell>
          <cell r="KA12417">
            <v>1</v>
          </cell>
          <cell r="KB12417">
            <v>12</v>
          </cell>
          <cell r="KC12417">
            <v>28</v>
          </cell>
        </row>
        <row r="12418">
          <cell r="A12418" t="str">
            <v>216113</v>
          </cell>
          <cell r="KA12418">
            <v>1</v>
          </cell>
          <cell r="KB12418">
            <v>8</v>
          </cell>
          <cell r="KC12418">
            <v>50</v>
          </cell>
        </row>
        <row r="12419">
          <cell r="A12419" t="str">
            <v>251079</v>
          </cell>
          <cell r="KA12419">
            <v>1</v>
          </cell>
          <cell r="KB12419">
            <v>6</v>
          </cell>
          <cell r="KC12419">
            <v>18</v>
          </cell>
        </row>
        <row r="12420">
          <cell r="A12420" t="str">
            <v>250979</v>
          </cell>
          <cell r="KA12420">
            <v>1</v>
          </cell>
          <cell r="KB12420">
            <v>20</v>
          </cell>
          <cell r="KC12420">
            <v>18</v>
          </cell>
        </row>
        <row r="12421">
          <cell r="A12421" t="str">
            <v>S01638</v>
          </cell>
          <cell r="KA12421">
            <v>1</v>
          </cell>
          <cell r="KB12421">
            <v>12</v>
          </cell>
          <cell r="KC12421">
            <v>40</v>
          </cell>
        </row>
        <row r="12422">
          <cell r="A12422" t="str">
            <v>S01637</v>
          </cell>
          <cell r="KA12422">
            <v>1</v>
          </cell>
          <cell r="KB12422">
            <v>12</v>
          </cell>
          <cell r="KC12422">
            <v>40</v>
          </cell>
        </row>
        <row r="12423">
          <cell r="A12423" t="str">
            <v>U90946</v>
          </cell>
          <cell r="KA12423">
            <v>1</v>
          </cell>
          <cell r="KB12423">
            <v>1</v>
          </cell>
          <cell r="KC12423">
            <v>300</v>
          </cell>
        </row>
        <row r="12424">
          <cell r="A12424" t="str">
            <v>S01618</v>
          </cell>
          <cell r="KA12424">
            <v>1</v>
          </cell>
          <cell r="KB12424">
            <v>12</v>
          </cell>
          <cell r="KC12424">
            <v>40</v>
          </cell>
        </row>
        <row r="12425">
          <cell r="A12425" t="str">
            <v>291041</v>
          </cell>
          <cell r="KA12425">
            <v>1</v>
          </cell>
          <cell r="KB12425">
            <v>6</v>
          </cell>
          <cell r="KC12425">
            <v>28</v>
          </cell>
        </row>
        <row r="12426">
          <cell r="A12426" t="str">
            <v>291042</v>
          </cell>
          <cell r="KA12426">
            <v>1</v>
          </cell>
          <cell r="KB12426">
            <v>6</v>
          </cell>
          <cell r="KC12426">
            <v>28</v>
          </cell>
        </row>
        <row r="12427">
          <cell r="A12427" t="str">
            <v>291039</v>
          </cell>
          <cell r="KA12427">
            <v>1</v>
          </cell>
          <cell r="KB12427">
            <v>6</v>
          </cell>
          <cell r="KC12427">
            <v>28</v>
          </cell>
        </row>
        <row r="12428">
          <cell r="A12428" t="str">
            <v>290941</v>
          </cell>
          <cell r="KA12428">
            <v>1</v>
          </cell>
          <cell r="KB12428">
            <v>12</v>
          </cell>
          <cell r="KC12428">
            <v>40</v>
          </cell>
        </row>
        <row r="12429">
          <cell r="A12429" t="str">
            <v>290942</v>
          </cell>
          <cell r="KA12429">
            <v>1</v>
          </cell>
          <cell r="KB12429">
            <v>12</v>
          </cell>
          <cell r="KC12429">
            <v>40</v>
          </cell>
        </row>
        <row r="12430">
          <cell r="A12430" t="str">
            <v>828027</v>
          </cell>
          <cell r="KA12430">
            <v>1</v>
          </cell>
          <cell r="KB12430">
            <v>12</v>
          </cell>
          <cell r="KC12430">
            <v>40</v>
          </cell>
        </row>
        <row r="12431">
          <cell r="A12431" t="str">
            <v>P22199</v>
          </cell>
          <cell r="KA12431">
            <v>1</v>
          </cell>
          <cell r="KB12431">
            <v>12</v>
          </cell>
          <cell r="KC12431">
            <v>40</v>
          </cell>
        </row>
        <row r="12432">
          <cell r="A12432" t="str">
            <v>S01612</v>
          </cell>
          <cell r="KA12432">
            <v>1</v>
          </cell>
          <cell r="KB12432">
            <v>12</v>
          </cell>
          <cell r="KC12432">
            <v>40</v>
          </cell>
        </row>
        <row r="12433">
          <cell r="A12433" t="str">
            <v>S01613</v>
          </cell>
          <cell r="KA12433">
            <v>1</v>
          </cell>
          <cell r="KB12433">
            <v>12</v>
          </cell>
          <cell r="KC12433">
            <v>40</v>
          </cell>
        </row>
        <row r="12434">
          <cell r="A12434" t="str">
            <v>S01614</v>
          </cell>
          <cell r="KA12434">
            <v>1</v>
          </cell>
          <cell r="KB12434">
            <v>12</v>
          </cell>
          <cell r="KC12434">
            <v>40</v>
          </cell>
        </row>
        <row r="12435">
          <cell r="A12435" t="str">
            <v>S01655</v>
          </cell>
          <cell r="KA12435">
            <v>1</v>
          </cell>
          <cell r="KB12435">
            <v>12</v>
          </cell>
          <cell r="KC12435">
            <v>40</v>
          </cell>
        </row>
        <row r="12436">
          <cell r="A12436" t="str">
            <v>S01656</v>
          </cell>
          <cell r="KA12436">
            <v>1</v>
          </cell>
          <cell r="KB12436">
            <v>12</v>
          </cell>
          <cell r="KC12436">
            <v>40</v>
          </cell>
        </row>
        <row r="12437">
          <cell r="A12437" t="str">
            <v>S01657</v>
          </cell>
          <cell r="KA12437">
            <v>1</v>
          </cell>
          <cell r="KB12437">
            <v>12</v>
          </cell>
          <cell r="KC12437">
            <v>40</v>
          </cell>
        </row>
        <row r="12438">
          <cell r="A12438" t="str">
            <v>S01684</v>
          </cell>
          <cell r="KA12438">
            <v>1</v>
          </cell>
          <cell r="KB12438">
            <v>12</v>
          </cell>
          <cell r="KC12438">
            <v>40</v>
          </cell>
        </row>
        <row r="12439">
          <cell r="A12439" t="str">
            <v>S01685</v>
          </cell>
          <cell r="KA12439">
            <v>1</v>
          </cell>
          <cell r="KB12439">
            <v>12</v>
          </cell>
          <cell r="KC12439">
            <v>40</v>
          </cell>
        </row>
        <row r="12440">
          <cell r="A12440" t="str">
            <v>S25119</v>
          </cell>
          <cell r="KA12440">
            <v>1</v>
          </cell>
          <cell r="KB12440">
            <v>4</v>
          </cell>
          <cell r="KC12440">
            <v>16</v>
          </cell>
        </row>
        <row r="12441">
          <cell r="A12441" t="str">
            <v>S25120</v>
          </cell>
          <cell r="KA12441">
            <v>1</v>
          </cell>
          <cell r="KB12441">
            <v>4</v>
          </cell>
          <cell r="KC12441">
            <v>15</v>
          </cell>
        </row>
        <row r="12442">
          <cell r="A12442" t="str">
            <v>X01684</v>
          </cell>
          <cell r="KA12442">
            <v>1</v>
          </cell>
          <cell r="KB12442">
            <v>12</v>
          </cell>
          <cell r="KC12442">
            <v>40</v>
          </cell>
        </row>
        <row r="12443">
          <cell r="A12443" t="str">
            <v>X01685</v>
          </cell>
          <cell r="KA12443">
            <v>1</v>
          </cell>
          <cell r="KB12443">
            <v>12</v>
          </cell>
          <cell r="KC12443">
            <v>40</v>
          </cell>
        </row>
        <row r="12444">
          <cell r="A12444" t="str">
            <v>X01655</v>
          </cell>
          <cell r="KA12444">
            <v>1</v>
          </cell>
          <cell r="KB12444">
            <v>12</v>
          </cell>
          <cell r="KC12444">
            <v>40</v>
          </cell>
        </row>
        <row r="12445">
          <cell r="A12445" t="str">
            <v>X01656</v>
          </cell>
          <cell r="KA12445">
            <v>1</v>
          </cell>
          <cell r="KB12445">
            <v>12</v>
          </cell>
          <cell r="KC12445">
            <v>40</v>
          </cell>
        </row>
        <row r="12446">
          <cell r="A12446" t="str">
            <v>X01657</v>
          </cell>
          <cell r="KA12446">
            <v>1</v>
          </cell>
          <cell r="KB12446">
            <v>12</v>
          </cell>
          <cell r="KC12446">
            <v>40</v>
          </cell>
        </row>
        <row r="12447">
          <cell r="A12447" t="str">
            <v>X01637</v>
          </cell>
          <cell r="KA12447">
            <v>1</v>
          </cell>
          <cell r="KB12447">
            <v>12</v>
          </cell>
          <cell r="KC12447">
            <v>40</v>
          </cell>
        </row>
        <row r="12448">
          <cell r="A12448" t="str">
            <v>C25120</v>
          </cell>
          <cell r="KA12448">
            <v>1</v>
          </cell>
          <cell r="KB12448">
            <v>4</v>
          </cell>
          <cell r="KC12448">
            <v>15</v>
          </cell>
        </row>
        <row r="12449">
          <cell r="A12449" t="str">
            <v>C24913</v>
          </cell>
          <cell r="KA12449">
            <v>1</v>
          </cell>
          <cell r="KB12449">
            <v>4</v>
          </cell>
          <cell r="KC12449">
            <v>15</v>
          </cell>
        </row>
        <row r="12450">
          <cell r="A12450" t="str">
            <v>C26101</v>
          </cell>
          <cell r="KA12450">
            <v>1</v>
          </cell>
          <cell r="KB12450">
            <v>4</v>
          </cell>
          <cell r="KC12450">
            <v>12</v>
          </cell>
        </row>
        <row r="12451">
          <cell r="A12451" t="str">
            <v>C26028</v>
          </cell>
          <cell r="KA12451">
            <v>1</v>
          </cell>
          <cell r="KB12451">
            <v>4</v>
          </cell>
          <cell r="KC12451">
            <v>12</v>
          </cell>
        </row>
        <row r="12452">
          <cell r="A12452" t="str">
            <v>C26001</v>
          </cell>
          <cell r="KA12452">
            <v>1</v>
          </cell>
          <cell r="KB12452">
            <v>4</v>
          </cell>
          <cell r="KC12452">
            <v>12</v>
          </cell>
        </row>
        <row r="12453">
          <cell r="A12453" t="str">
            <v>C27451</v>
          </cell>
          <cell r="KA12453">
            <v>1</v>
          </cell>
          <cell r="KB12453">
            <v>4</v>
          </cell>
          <cell r="KC12453">
            <v>12</v>
          </cell>
        </row>
        <row r="12454">
          <cell r="A12454" t="str">
            <v>C27505</v>
          </cell>
          <cell r="KA12454">
            <v>1</v>
          </cell>
          <cell r="KB12454">
            <v>4</v>
          </cell>
          <cell r="KC12454">
            <v>15</v>
          </cell>
        </row>
        <row r="12455">
          <cell r="A12455" t="str">
            <v>C27353</v>
          </cell>
          <cell r="KA12455">
            <v>1</v>
          </cell>
          <cell r="KB12455">
            <v>6</v>
          </cell>
          <cell r="KC12455">
            <v>28</v>
          </cell>
        </row>
        <row r="12456">
          <cell r="A12456" t="str">
            <v>C27273</v>
          </cell>
          <cell r="KA12456">
            <v>1</v>
          </cell>
          <cell r="KB12456">
            <v>12</v>
          </cell>
          <cell r="KC12456">
            <v>16</v>
          </cell>
        </row>
        <row r="12457">
          <cell r="A12457" t="str">
            <v>C27704</v>
          </cell>
          <cell r="KA12457">
            <v>1</v>
          </cell>
          <cell r="KB12457">
            <v>4</v>
          </cell>
          <cell r="KC12457">
            <v>15</v>
          </cell>
        </row>
        <row r="12458">
          <cell r="A12458" t="str">
            <v>C27659</v>
          </cell>
          <cell r="KA12458">
            <v>1</v>
          </cell>
          <cell r="KB12458">
            <v>4</v>
          </cell>
          <cell r="KC12458">
            <v>12</v>
          </cell>
        </row>
        <row r="12459">
          <cell r="A12459" t="str">
            <v>C27536</v>
          </cell>
          <cell r="KA12459">
            <v>1</v>
          </cell>
          <cell r="KB12459">
            <v>4</v>
          </cell>
          <cell r="KC12459">
            <v>12</v>
          </cell>
        </row>
        <row r="12460">
          <cell r="A12460" t="str">
            <v>C28793</v>
          </cell>
          <cell r="KA12460">
            <v>1</v>
          </cell>
          <cell r="KB12460">
            <v>6</v>
          </cell>
          <cell r="KC12460">
            <v>28</v>
          </cell>
        </row>
        <row r="12461">
          <cell r="A12461" t="str">
            <v>C28564</v>
          </cell>
          <cell r="KA12461">
            <v>1</v>
          </cell>
          <cell r="KB12461">
            <v>6</v>
          </cell>
          <cell r="KC12461">
            <v>28</v>
          </cell>
        </row>
        <row r="12462">
          <cell r="A12462" t="str">
            <v>C28315</v>
          </cell>
          <cell r="KA12462">
            <v>1</v>
          </cell>
          <cell r="KB12462">
            <v>6</v>
          </cell>
          <cell r="KC12462">
            <v>28</v>
          </cell>
        </row>
        <row r="12463">
          <cell r="A12463" t="str">
            <v>C29726</v>
          </cell>
          <cell r="KA12463">
            <v>1</v>
          </cell>
          <cell r="KB12463">
            <v>6</v>
          </cell>
          <cell r="KC12463">
            <v>28</v>
          </cell>
        </row>
        <row r="12464">
          <cell r="A12464" t="str">
            <v>C29488</v>
          </cell>
          <cell r="KA12464">
            <v>1</v>
          </cell>
          <cell r="KB12464">
            <v>4</v>
          </cell>
          <cell r="KC12464">
            <v>12</v>
          </cell>
        </row>
        <row r="12465">
          <cell r="A12465" t="str">
            <v>C19825</v>
          </cell>
          <cell r="KA12465">
            <v>1</v>
          </cell>
          <cell r="KB12465">
            <v>6</v>
          </cell>
          <cell r="KC12465">
            <v>28</v>
          </cell>
        </row>
        <row r="12466">
          <cell r="A12466" t="str">
            <v>C18172</v>
          </cell>
          <cell r="KA12466">
            <v>1</v>
          </cell>
          <cell r="KB12466">
            <v>4</v>
          </cell>
          <cell r="KC12466">
            <v>15</v>
          </cell>
        </row>
        <row r="12467">
          <cell r="A12467" t="str">
            <v>C18306</v>
          </cell>
          <cell r="KA12467">
            <v>1</v>
          </cell>
          <cell r="KB12467">
            <v>4</v>
          </cell>
          <cell r="KC12467">
            <v>15</v>
          </cell>
        </row>
        <row r="12468">
          <cell r="A12468" t="str">
            <v>C22845</v>
          </cell>
          <cell r="KA12468">
            <v>1</v>
          </cell>
          <cell r="KB12468">
            <v>4</v>
          </cell>
          <cell r="KC12468">
            <v>15</v>
          </cell>
        </row>
        <row r="12469">
          <cell r="A12469" t="str">
            <v>C23094</v>
          </cell>
          <cell r="KA12469">
            <v>1</v>
          </cell>
          <cell r="KB12469">
            <v>4</v>
          </cell>
          <cell r="KC12469">
            <v>28</v>
          </cell>
        </row>
        <row r="12470">
          <cell r="A12470" t="str">
            <v>C20541</v>
          </cell>
          <cell r="KA12470">
            <v>1</v>
          </cell>
          <cell r="KB12470">
            <v>4</v>
          </cell>
          <cell r="KC12470">
            <v>15</v>
          </cell>
        </row>
        <row r="12471">
          <cell r="A12471" t="str">
            <v>C21402</v>
          </cell>
          <cell r="KA12471">
            <v>1</v>
          </cell>
          <cell r="KB12471">
            <v>6</v>
          </cell>
          <cell r="KC12471">
            <v>28</v>
          </cell>
        </row>
        <row r="12472">
          <cell r="A12472" t="str">
            <v>C00079</v>
          </cell>
          <cell r="KA12472">
            <v>1</v>
          </cell>
          <cell r="KB12472">
            <v>6</v>
          </cell>
          <cell r="KC12472">
            <v>28</v>
          </cell>
        </row>
        <row r="12473">
          <cell r="A12473" t="str">
            <v>C019005</v>
          </cell>
          <cell r="KA12473">
            <v>1</v>
          </cell>
          <cell r="KB12473">
            <v>4</v>
          </cell>
          <cell r="KC12473">
            <v>12</v>
          </cell>
        </row>
        <row r="12474">
          <cell r="A12474" t="str">
            <v>C16037</v>
          </cell>
          <cell r="KA12474">
            <v>1</v>
          </cell>
          <cell r="KB12474">
            <v>4</v>
          </cell>
          <cell r="KC12474">
            <v>15</v>
          </cell>
        </row>
        <row r="12475">
          <cell r="A12475" t="str">
            <v>C16192</v>
          </cell>
          <cell r="KA12475">
            <v>1</v>
          </cell>
          <cell r="KB12475">
            <v>4</v>
          </cell>
          <cell r="KC12475">
            <v>15</v>
          </cell>
        </row>
        <row r="12476">
          <cell r="A12476" t="str">
            <v>C29828</v>
          </cell>
          <cell r="KA12476">
            <v>1</v>
          </cell>
          <cell r="KB12476">
            <v>4</v>
          </cell>
          <cell r="KC12476">
            <v>15</v>
          </cell>
        </row>
        <row r="12477">
          <cell r="A12477" t="str">
            <v>G00309</v>
          </cell>
          <cell r="KA12477">
            <v>1</v>
          </cell>
          <cell r="KB12477">
            <v>4</v>
          </cell>
          <cell r="KC12477">
            <v>28</v>
          </cell>
        </row>
        <row r="12478">
          <cell r="A12478" t="str">
            <v>G00310</v>
          </cell>
          <cell r="KA12478">
            <v>1</v>
          </cell>
          <cell r="KB12478">
            <v>4</v>
          </cell>
          <cell r="KC12478">
            <v>15</v>
          </cell>
        </row>
        <row r="12479">
          <cell r="A12479" t="str">
            <v>G00311</v>
          </cell>
          <cell r="KA12479">
            <v>1</v>
          </cell>
          <cell r="KB12479">
            <v>4</v>
          </cell>
          <cell r="KC12479">
            <v>15</v>
          </cell>
        </row>
        <row r="12480">
          <cell r="A12480" t="str">
            <v>G00312</v>
          </cell>
          <cell r="KA12480">
            <v>1</v>
          </cell>
          <cell r="KB12480">
            <v>4</v>
          </cell>
          <cell r="KC12480">
            <v>15</v>
          </cell>
        </row>
        <row r="12481">
          <cell r="A12481" t="str">
            <v>G00313</v>
          </cell>
          <cell r="KA12481">
            <v>1</v>
          </cell>
          <cell r="KB12481">
            <v>4</v>
          </cell>
          <cell r="KC12481">
            <v>15</v>
          </cell>
        </row>
        <row r="12482">
          <cell r="A12482" t="str">
            <v>G00314</v>
          </cell>
          <cell r="KA12482">
            <v>1</v>
          </cell>
          <cell r="KB12482">
            <v>4</v>
          </cell>
          <cell r="KC12482">
            <v>15</v>
          </cell>
        </row>
        <row r="12483">
          <cell r="A12483" t="str">
            <v>G00315</v>
          </cell>
          <cell r="KA12483">
            <v>1</v>
          </cell>
          <cell r="KB12483">
            <v>4</v>
          </cell>
          <cell r="KC12483">
            <v>15</v>
          </cell>
        </row>
        <row r="12484">
          <cell r="A12484" t="str">
            <v>G00316</v>
          </cell>
          <cell r="KA12484">
            <v>1</v>
          </cell>
          <cell r="KB12484">
            <v>4</v>
          </cell>
          <cell r="KC12484">
            <v>15</v>
          </cell>
        </row>
        <row r="12485">
          <cell r="A12485" t="str">
            <v>G00305</v>
          </cell>
          <cell r="KA12485">
            <v>1</v>
          </cell>
          <cell r="KB12485">
            <v>4</v>
          </cell>
          <cell r="KC12485">
            <v>12</v>
          </cell>
        </row>
        <row r="12486">
          <cell r="A12486" t="str">
            <v>G00297</v>
          </cell>
          <cell r="KA12486">
            <v>1</v>
          </cell>
          <cell r="KB12486">
            <v>6</v>
          </cell>
          <cell r="KC12486">
            <v>28</v>
          </cell>
        </row>
        <row r="12487">
          <cell r="A12487" t="str">
            <v>G00298</v>
          </cell>
          <cell r="KA12487">
            <v>1</v>
          </cell>
          <cell r="KB12487">
            <v>6</v>
          </cell>
          <cell r="KC12487">
            <v>28</v>
          </cell>
        </row>
        <row r="12488">
          <cell r="A12488" t="str">
            <v>G00299</v>
          </cell>
          <cell r="KA12488">
            <v>1</v>
          </cell>
          <cell r="KB12488">
            <v>6</v>
          </cell>
          <cell r="KC12488">
            <v>28</v>
          </cell>
        </row>
        <row r="12489">
          <cell r="A12489" t="str">
            <v>G00300</v>
          </cell>
          <cell r="KA12489">
            <v>1</v>
          </cell>
          <cell r="KB12489">
            <v>6</v>
          </cell>
          <cell r="KC12489">
            <v>28</v>
          </cell>
        </row>
        <row r="12490">
          <cell r="A12490" t="str">
            <v>G00301</v>
          </cell>
          <cell r="KA12490">
            <v>1</v>
          </cell>
          <cell r="KB12490">
            <v>4</v>
          </cell>
          <cell r="KC12490">
            <v>12</v>
          </cell>
        </row>
        <row r="12491">
          <cell r="A12491" t="str">
            <v>G00302</v>
          </cell>
          <cell r="KA12491">
            <v>1</v>
          </cell>
          <cell r="KB12491">
            <v>4</v>
          </cell>
          <cell r="KC12491">
            <v>12</v>
          </cell>
        </row>
        <row r="12492">
          <cell r="A12492" t="str">
            <v>G00303</v>
          </cell>
          <cell r="KA12492">
            <v>1</v>
          </cell>
          <cell r="KB12492">
            <v>4</v>
          </cell>
          <cell r="KC12492">
            <v>12</v>
          </cell>
        </row>
        <row r="12493">
          <cell r="A12493" t="str">
            <v>G00285</v>
          </cell>
          <cell r="KA12493">
            <v>1</v>
          </cell>
          <cell r="KB12493">
            <v>12</v>
          </cell>
          <cell r="KC12493">
            <v>40</v>
          </cell>
        </row>
        <row r="12494">
          <cell r="A12494" t="str">
            <v>G00286</v>
          </cell>
          <cell r="KA12494">
            <v>1</v>
          </cell>
          <cell r="KB12494">
            <v>12</v>
          </cell>
          <cell r="KC12494">
            <v>40</v>
          </cell>
        </row>
        <row r="12495">
          <cell r="A12495" t="str">
            <v>G00287</v>
          </cell>
          <cell r="KA12495">
            <v>1</v>
          </cell>
          <cell r="KB12495">
            <v>12</v>
          </cell>
          <cell r="KC12495">
            <v>40</v>
          </cell>
        </row>
        <row r="12496">
          <cell r="A12496" t="str">
            <v>G00288</v>
          </cell>
          <cell r="KA12496">
            <v>1</v>
          </cell>
          <cell r="KB12496">
            <v>12</v>
          </cell>
          <cell r="KC12496">
            <v>40</v>
          </cell>
        </row>
        <row r="12497">
          <cell r="A12497" t="str">
            <v>G00289</v>
          </cell>
          <cell r="KA12497">
            <v>1</v>
          </cell>
          <cell r="KB12497">
            <v>12</v>
          </cell>
          <cell r="KC12497">
            <v>16</v>
          </cell>
        </row>
        <row r="12498">
          <cell r="A12498" t="str">
            <v>G00290</v>
          </cell>
          <cell r="KA12498">
            <v>1</v>
          </cell>
          <cell r="KB12498">
            <v>12</v>
          </cell>
          <cell r="KC12498">
            <v>16</v>
          </cell>
        </row>
        <row r="12499">
          <cell r="A12499" t="str">
            <v>G00291</v>
          </cell>
          <cell r="KA12499">
            <v>1</v>
          </cell>
          <cell r="KB12499">
            <v>12</v>
          </cell>
          <cell r="KC12499">
            <v>16</v>
          </cell>
        </row>
        <row r="12500">
          <cell r="A12500" t="str">
            <v>G00292</v>
          </cell>
          <cell r="KA12500">
            <v>1</v>
          </cell>
          <cell r="KB12500">
            <v>12</v>
          </cell>
          <cell r="KC12500">
            <v>16</v>
          </cell>
        </row>
        <row r="12501">
          <cell r="A12501" t="str">
            <v>G00883</v>
          </cell>
          <cell r="KA12501">
            <v>1</v>
          </cell>
          <cell r="KB12501">
            <v>4</v>
          </cell>
          <cell r="KC12501">
            <v>18</v>
          </cell>
        </row>
        <row r="12502">
          <cell r="A12502" t="str">
            <v>G00884</v>
          </cell>
          <cell r="KA12502">
            <v>1</v>
          </cell>
          <cell r="KB12502">
            <v>4</v>
          </cell>
          <cell r="KC12502">
            <v>18</v>
          </cell>
        </row>
        <row r="12503">
          <cell r="A12503" t="str">
            <v>M27659</v>
          </cell>
          <cell r="KA12503">
            <v>1</v>
          </cell>
          <cell r="KB12503">
            <v>30</v>
          </cell>
          <cell r="KC12503">
            <v>250</v>
          </cell>
        </row>
        <row r="12504">
          <cell r="A12504" t="str">
            <v>P04276</v>
          </cell>
          <cell r="KA12504">
            <v>1</v>
          </cell>
          <cell r="KB12504">
            <v>4</v>
          </cell>
          <cell r="KC12504">
            <v>28</v>
          </cell>
        </row>
        <row r="12505">
          <cell r="A12505" t="str">
            <v>P04410</v>
          </cell>
          <cell r="KA12505">
            <v>1</v>
          </cell>
          <cell r="KB12505">
            <v>12</v>
          </cell>
          <cell r="KC12505">
            <v>18</v>
          </cell>
        </row>
        <row r="12506">
          <cell r="A12506" t="str">
            <v>P04554</v>
          </cell>
          <cell r="KA12506">
            <v>1</v>
          </cell>
          <cell r="KB12506">
            <v>4</v>
          </cell>
          <cell r="KC12506">
            <v>18</v>
          </cell>
        </row>
        <row r="12507">
          <cell r="A12507" t="str">
            <v>P04815</v>
          </cell>
          <cell r="KA12507">
            <v>1</v>
          </cell>
          <cell r="KB12507">
            <v>4</v>
          </cell>
          <cell r="KC12507">
            <v>18</v>
          </cell>
        </row>
        <row r="12508">
          <cell r="A12508" t="str">
            <v>P05427</v>
          </cell>
          <cell r="KA12508">
            <v>1</v>
          </cell>
          <cell r="KB12508">
            <v>4</v>
          </cell>
          <cell r="KC12508">
            <v>18</v>
          </cell>
        </row>
        <row r="12509">
          <cell r="A12509" t="str">
            <v>P05683</v>
          </cell>
          <cell r="KA12509">
            <v>1</v>
          </cell>
          <cell r="KB12509">
            <v>4</v>
          </cell>
          <cell r="KC12509">
            <v>28</v>
          </cell>
        </row>
        <row r="12510">
          <cell r="A12510" t="str">
            <v>P06564</v>
          </cell>
          <cell r="KA12510">
            <v>1</v>
          </cell>
          <cell r="KB12510">
            <v>4</v>
          </cell>
          <cell r="KC12510">
            <v>18</v>
          </cell>
        </row>
        <row r="12511">
          <cell r="A12511" t="str">
            <v>P06579</v>
          </cell>
          <cell r="KA12511">
            <v>1</v>
          </cell>
          <cell r="KB12511">
            <v>4</v>
          </cell>
          <cell r="KC12511">
            <v>28</v>
          </cell>
        </row>
        <row r="12512">
          <cell r="A12512" t="str">
            <v>P06442</v>
          </cell>
          <cell r="KA12512">
            <v>1</v>
          </cell>
          <cell r="KB12512">
            <v>4</v>
          </cell>
          <cell r="KC12512">
            <v>28</v>
          </cell>
        </row>
        <row r="12513">
          <cell r="A12513" t="str">
            <v>P06866</v>
          </cell>
          <cell r="KA12513">
            <v>1</v>
          </cell>
          <cell r="KB12513">
            <v>4</v>
          </cell>
          <cell r="KC12513">
            <v>28</v>
          </cell>
        </row>
        <row r="12514">
          <cell r="A12514" t="str">
            <v>P16192</v>
          </cell>
          <cell r="KA12514">
            <v>1</v>
          </cell>
          <cell r="KB12514">
            <v>4</v>
          </cell>
          <cell r="KC12514">
            <v>15</v>
          </cell>
        </row>
        <row r="12515">
          <cell r="A12515" t="str">
            <v>P16037</v>
          </cell>
          <cell r="KA12515">
            <v>1</v>
          </cell>
          <cell r="KB12515">
            <v>4</v>
          </cell>
          <cell r="KC12515">
            <v>15</v>
          </cell>
        </row>
        <row r="12516">
          <cell r="A12516" t="str">
            <v>P12753</v>
          </cell>
          <cell r="KA12516">
            <v>1</v>
          </cell>
          <cell r="KB12516">
            <v>12</v>
          </cell>
          <cell r="KC12516">
            <v>40</v>
          </cell>
        </row>
        <row r="12517">
          <cell r="A12517" t="str">
            <v>P12593</v>
          </cell>
          <cell r="KA12517">
            <v>1</v>
          </cell>
          <cell r="KB12517">
            <v>4</v>
          </cell>
          <cell r="KC12517">
            <v>28</v>
          </cell>
        </row>
        <row r="12518">
          <cell r="A12518" t="str">
            <v>P12653</v>
          </cell>
          <cell r="KA12518">
            <v>1</v>
          </cell>
          <cell r="KB12518">
            <v>4</v>
          </cell>
          <cell r="KC12518">
            <v>28</v>
          </cell>
        </row>
        <row r="12519">
          <cell r="A12519" t="str">
            <v>P12459</v>
          </cell>
          <cell r="KA12519">
            <v>6</v>
          </cell>
          <cell r="KB12519">
            <v>1</v>
          </cell>
          <cell r="KC12519">
            <v>28</v>
          </cell>
        </row>
        <row r="12520">
          <cell r="A12520" t="str">
            <v>P12418</v>
          </cell>
          <cell r="KA12520">
            <v>1</v>
          </cell>
          <cell r="KB12520">
            <v>12</v>
          </cell>
          <cell r="KC12520">
            <v>40</v>
          </cell>
        </row>
        <row r="12521">
          <cell r="A12521" t="str">
            <v>P12951</v>
          </cell>
          <cell r="KA12521">
            <v>1</v>
          </cell>
          <cell r="KB12521">
            <v>6</v>
          </cell>
          <cell r="KC12521">
            <v>28</v>
          </cell>
        </row>
        <row r="12522">
          <cell r="A12522" t="str">
            <v>P13006</v>
          </cell>
          <cell r="KA12522">
            <v>1</v>
          </cell>
          <cell r="KB12522">
            <v>4</v>
          </cell>
          <cell r="KC12522">
            <v>18</v>
          </cell>
        </row>
        <row r="12523">
          <cell r="A12523" t="str">
            <v>P13509</v>
          </cell>
          <cell r="KA12523">
            <v>1</v>
          </cell>
          <cell r="KB12523">
            <v>4</v>
          </cell>
          <cell r="KC12523">
            <v>28</v>
          </cell>
        </row>
        <row r="12524">
          <cell r="A12524" t="str">
            <v>P13534</v>
          </cell>
          <cell r="KA12524">
            <v>1</v>
          </cell>
          <cell r="KB12524">
            <v>4</v>
          </cell>
          <cell r="KC12524">
            <v>28</v>
          </cell>
        </row>
        <row r="12525">
          <cell r="A12525" t="str">
            <v>P14889</v>
          </cell>
          <cell r="KA12525">
            <v>1</v>
          </cell>
          <cell r="KB12525">
            <v>4</v>
          </cell>
          <cell r="KC12525">
            <v>28</v>
          </cell>
        </row>
        <row r="12526">
          <cell r="A12526" t="str">
            <v>P14595</v>
          </cell>
          <cell r="KA12526">
            <v>1</v>
          </cell>
          <cell r="KB12526">
            <v>4</v>
          </cell>
          <cell r="KC12526">
            <v>28</v>
          </cell>
        </row>
        <row r="12527">
          <cell r="A12527" t="str">
            <v>P14382</v>
          </cell>
          <cell r="KA12527">
            <v>1</v>
          </cell>
          <cell r="KB12527">
            <v>12</v>
          </cell>
          <cell r="KC12527">
            <v>40</v>
          </cell>
        </row>
        <row r="12528">
          <cell r="A12528" t="str">
            <v>P14048</v>
          </cell>
          <cell r="KA12528">
            <v>1</v>
          </cell>
          <cell r="KB12528">
            <v>4</v>
          </cell>
          <cell r="KC12528">
            <v>28</v>
          </cell>
        </row>
        <row r="12529">
          <cell r="A12529" t="str">
            <v>P14001</v>
          </cell>
          <cell r="KA12529">
            <v>1</v>
          </cell>
          <cell r="KB12529">
            <v>4</v>
          </cell>
          <cell r="KC12529">
            <v>15</v>
          </cell>
        </row>
        <row r="12530">
          <cell r="A12530" t="str">
            <v>P13655</v>
          </cell>
          <cell r="KA12530">
            <v>1</v>
          </cell>
          <cell r="KB12530">
            <v>4</v>
          </cell>
          <cell r="KC12530">
            <v>28</v>
          </cell>
        </row>
        <row r="12531">
          <cell r="A12531" t="str">
            <v>P09368</v>
          </cell>
          <cell r="KA12531">
            <v>1</v>
          </cell>
          <cell r="KB12531">
            <v>12</v>
          </cell>
          <cell r="KC12531">
            <v>40</v>
          </cell>
        </row>
        <row r="12532">
          <cell r="A12532" t="str">
            <v>P09512</v>
          </cell>
          <cell r="KA12532">
            <v>1</v>
          </cell>
          <cell r="KB12532">
            <v>4</v>
          </cell>
          <cell r="KC12532">
            <v>28</v>
          </cell>
        </row>
        <row r="12533">
          <cell r="A12533" t="str">
            <v>P08714</v>
          </cell>
          <cell r="KA12533">
            <v>1</v>
          </cell>
          <cell r="KB12533">
            <v>4</v>
          </cell>
          <cell r="KC12533">
            <v>28</v>
          </cell>
        </row>
        <row r="12534">
          <cell r="A12534" t="str">
            <v>P09067</v>
          </cell>
          <cell r="KA12534">
            <v>6</v>
          </cell>
          <cell r="KB12534">
            <v>1</v>
          </cell>
          <cell r="KC12534">
            <v>28</v>
          </cell>
        </row>
        <row r="12535">
          <cell r="A12535" t="str">
            <v>P09107</v>
          </cell>
          <cell r="KA12535">
            <v>1</v>
          </cell>
          <cell r="KB12535">
            <v>4</v>
          </cell>
          <cell r="KC12535">
            <v>28</v>
          </cell>
        </row>
        <row r="12536">
          <cell r="A12536" t="str">
            <v>P08891</v>
          </cell>
          <cell r="KA12536">
            <v>1</v>
          </cell>
          <cell r="KB12536">
            <v>6</v>
          </cell>
          <cell r="KC12536">
            <v>18</v>
          </cell>
        </row>
        <row r="12537">
          <cell r="A12537" t="str">
            <v>P08007</v>
          </cell>
          <cell r="KA12537">
            <v>1</v>
          </cell>
          <cell r="KB12537">
            <v>12</v>
          </cell>
          <cell r="KC12537">
            <v>40</v>
          </cell>
        </row>
        <row r="12538">
          <cell r="A12538" t="str">
            <v>P07763</v>
          </cell>
          <cell r="KA12538">
            <v>1</v>
          </cell>
          <cell r="KB12538">
            <v>4</v>
          </cell>
          <cell r="KC12538">
            <v>28</v>
          </cell>
        </row>
        <row r="12539">
          <cell r="A12539" t="str">
            <v>P07590</v>
          </cell>
          <cell r="KA12539">
            <v>1</v>
          </cell>
          <cell r="KB12539">
            <v>12</v>
          </cell>
          <cell r="KC12539">
            <v>40</v>
          </cell>
        </row>
        <row r="12540">
          <cell r="A12540" t="str">
            <v>P28793</v>
          </cell>
          <cell r="KA12540">
            <v>1</v>
          </cell>
          <cell r="KB12540">
            <v>6</v>
          </cell>
          <cell r="KC12540">
            <v>28</v>
          </cell>
        </row>
        <row r="12541">
          <cell r="A12541" t="str">
            <v>P28564</v>
          </cell>
          <cell r="KA12541">
            <v>1</v>
          </cell>
          <cell r="KB12541">
            <v>6</v>
          </cell>
          <cell r="KC12541">
            <v>28</v>
          </cell>
        </row>
        <row r="12542">
          <cell r="A12542" t="str">
            <v>P28315</v>
          </cell>
          <cell r="KA12542">
            <v>1</v>
          </cell>
          <cell r="KB12542">
            <v>6</v>
          </cell>
          <cell r="KC12542">
            <v>28</v>
          </cell>
        </row>
        <row r="12543">
          <cell r="A12543" t="str">
            <v>P29828</v>
          </cell>
          <cell r="KA12543">
            <v>1</v>
          </cell>
          <cell r="KB12543">
            <v>4</v>
          </cell>
          <cell r="KC12543">
            <v>15</v>
          </cell>
        </row>
        <row r="12544">
          <cell r="A12544" t="str">
            <v>P29726</v>
          </cell>
          <cell r="KA12544">
            <v>1</v>
          </cell>
          <cell r="KB12544">
            <v>6</v>
          </cell>
          <cell r="KC12544">
            <v>28</v>
          </cell>
        </row>
        <row r="12545">
          <cell r="A12545" t="str">
            <v>P29043</v>
          </cell>
          <cell r="KA12545">
            <v>1</v>
          </cell>
          <cell r="KB12545">
            <v>4</v>
          </cell>
          <cell r="KC12545">
            <v>28</v>
          </cell>
        </row>
        <row r="12546">
          <cell r="A12546" t="str">
            <v>P29488</v>
          </cell>
          <cell r="KA12546">
            <v>1</v>
          </cell>
          <cell r="KB12546">
            <v>4</v>
          </cell>
          <cell r="KC12546">
            <v>12</v>
          </cell>
        </row>
        <row r="12547">
          <cell r="A12547" t="str">
            <v>P23099</v>
          </cell>
          <cell r="KA12547">
            <v>1</v>
          </cell>
          <cell r="KB12547">
            <v>12</v>
          </cell>
          <cell r="KC12547">
            <v>40</v>
          </cell>
        </row>
        <row r="12548">
          <cell r="A12548" t="str">
            <v>P23094</v>
          </cell>
          <cell r="KA12548">
            <v>1</v>
          </cell>
          <cell r="KB12548">
            <v>4</v>
          </cell>
          <cell r="KC12548">
            <v>28</v>
          </cell>
        </row>
        <row r="12549">
          <cell r="A12549" t="str">
            <v>P22845</v>
          </cell>
          <cell r="KA12549">
            <v>1</v>
          </cell>
          <cell r="KB12549">
            <v>4</v>
          </cell>
          <cell r="KC12549">
            <v>15</v>
          </cell>
        </row>
        <row r="12550">
          <cell r="A12550" t="str">
            <v>P24479</v>
          </cell>
          <cell r="KA12550">
            <v>1</v>
          </cell>
          <cell r="KB12550">
            <v>6</v>
          </cell>
          <cell r="KC12550">
            <v>28</v>
          </cell>
        </row>
        <row r="12551">
          <cell r="A12551" t="str">
            <v>P24305</v>
          </cell>
          <cell r="KA12551">
            <v>1</v>
          </cell>
          <cell r="KB12551">
            <v>6</v>
          </cell>
          <cell r="KC12551">
            <v>28</v>
          </cell>
        </row>
        <row r="12552">
          <cell r="A12552" t="str">
            <v>P23691</v>
          </cell>
          <cell r="KA12552">
            <v>1</v>
          </cell>
          <cell r="KB12552">
            <v>4</v>
          </cell>
          <cell r="KC12552">
            <v>12</v>
          </cell>
        </row>
        <row r="12553">
          <cell r="A12553" t="str">
            <v>P24851</v>
          </cell>
          <cell r="KA12553">
            <v>1</v>
          </cell>
          <cell r="KB12553">
            <v>4</v>
          </cell>
          <cell r="KC12553">
            <v>15</v>
          </cell>
        </row>
        <row r="12554">
          <cell r="A12554" t="str">
            <v>P24913</v>
          </cell>
          <cell r="KA12554">
            <v>1</v>
          </cell>
          <cell r="KB12554">
            <v>4</v>
          </cell>
          <cell r="KC12554">
            <v>15</v>
          </cell>
        </row>
        <row r="12555">
          <cell r="A12555" t="str">
            <v>P26101</v>
          </cell>
          <cell r="KA12555">
            <v>1</v>
          </cell>
          <cell r="KB12555">
            <v>4</v>
          </cell>
          <cell r="KC12555">
            <v>12</v>
          </cell>
        </row>
        <row r="12556">
          <cell r="A12556" t="str">
            <v>P26001</v>
          </cell>
          <cell r="KA12556">
            <v>1</v>
          </cell>
          <cell r="KB12556">
            <v>4</v>
          </cell>
          <cell r="KC12556">
            <v>12</v>
          </cell>
        </row>
        <row r="12557">
          <cell r="A12557" t="str">
            <v>P26028</v>
          </cell>
          <cell r="KA12557">
            <v>1</v>
          </cell>
          <cell r="KB12557">
            <v>4</v>
          </cell>
          <cell r="KC12557">
            <v>12</v>
          </cell>
        </row>
        <row r="12558">
          <cell r="A12558" t="str">
            <v>P27451</v>
          </cell>
          <cell r="KA12558">
            <v>1</v>
          </cell>
          <cell r="KB12558">
            <v>4</v>
          </cell>
          <cell r="KC12558">
            <v>12</v>
          </cell>
        </row>
        <row r="12559">
          <cell r="A12559" t="str">
            <v>P27536</v>
          </cell>
          <cell r="KA12559">
            <v>1</v>
          </cell>
          <cell r="KB12559">
            <v>4</v>
          </cell>
          <cell r="KC12559">
            <v>12</v>
          </cell>
        </row>
        <row r="12560">
          <cell r="A12560" t="str">
            <v>P27505</v>
          </cell>
          <cell r="KA12560">
            <v>1</v>
          </cell>
          <cell r="KB12560">
            <v>4</v>
          </cell>
          <cell r="KC12560">
            <v>15</v>
          </cell>
        </row>
        <row r="12561">
          <cell r="A12561" t="str">
            <v>P27575</v>
          </cell>
          <cell r="KA12561">
            <v>1</v>
          </cell>
          <cell r="KB12561">
            <v>4</v>
          </cell>
          <cell r="KC12561">
            <v>12</v>
          </cell>
        </row>
        <row r="12562">
          <cell r="A12562" t="str">
            <v>P27704</v>
          </cell>
          <cell r="KA12562">
            <v>1</v>
          </cell>
          <cell r="KB12562">
            <v>4</v>
          </cell>
          <cell r="KC12562">
            <v>15</v>
          </cell>
        </row>
        <row r="12563">
          <cell r="A12563" t="str">
            <v>P27659</v>
          </cell>
          <cell r="KA12563">
            <v>1</v>
          </cell>
          <cell r="KB12563">
            <v>4</v>
          </cell>
          <cell r="KC12563">
            <v>12</v>
          </cell>
        </row>
        <row r="12564">
          <cell r="A12564" t="str">
            <v>P27353</v>
          </cell>
          <cell r="KA12564">
            <v>1</v>
          </cell>
          <cell r="KB12564">
            <v>6</v>
          </cell>
          <cell r="KC12564">
            <v>28</v>
          </cell>
        </row>
        <row r="12565">
          <cell r="A12565" t="str">
            <v>P27273</v>
          </cell>
          <cell r="KA12565">
            <v>1</v>
          </cell>
          <cell r="KB12565">
            <v>12</v>
          </cell>
          <cell r="KC12565">
            <v>16</v>
          </cell>
        </row>
        <row r="12566">
          <cell r="A12566" t="str">
            <v>P19825</v>
          </cell>
          <cell r="KA12566">
            <v>1</v>
          </cell>
          <cell r="KB12566">
            <v>1</v>
          </cell>
          <cell r="KC12566">
            <v>28</v>
          </cell>
        </row>
        <row r="12567">
          <cell r="A12567" t="str">
            <v>P20541</v>
          </cell>
          <cell r="KA12567">
            <v>1</v>
          </cell>
          <cell r="KB12567">
            <v>4</v>
          </cell>
          <cell r="KC12567">
            <v>15</v>
          </cell>
        </row>
        <row r="12568">
          <cell r="A12568" t="str">
            <v>P21402</v>
          </cell>
          <cell r="KA12568">
            <v>1</v>
          </cell>
          <cell r="KB12568">
            <v>6</v>
          </cell>
          <cell r="KC12568">
            <v>28</v>
          </cell>
        </row>
        <row r="12569">
          <cell r="A12569" t="str">
            <v>P22141</v>
          </cell>
          <cell r="KA12569">
            <v>1</v>
          </cell>
          <cell r="KB12569">
            <v>4</v>
          </cell>
          <cell r="KC12569">
            <v>15</v>
          </cell>
        </row>
        <row r="12570">
          <cell r="A12570" t="str">
            <v>P19002</v>
          </cell>
          <cell r="KA12570">
            <v>1</v>
          </cell>
          <cell r="KB12570">
            <v>6</v>
          </cell>
          <cell r="KC12570">
            <v>28</v>
          </cell>
        </row>
        <row r="12571">
          <cell r="A12571" t="str">
            <v>P19004</v>
          </cell>
          <cell r="KA12571">
            <v>1</v>
          </cell>
          <cell r="KB12571">
            <v>6</v>
          </cell>
          <cell r="KC12571">
            <v>28</v>
          </cell>
        </row>
        <row r="12572">
          <cell r="A12572" t="str">
            <v>P19005</v>
          </cell>
          <cell r="KA12572">
            <v>1</v>
          </cell>
          <cell r="KB12572">
            <v>4</v>
          </cell>
          <cell r="KC12572">
            <v>12</v>
          </cell>
        </row>
        <row r="12573">
          <cell r="A12573" t="str">
            <v>P19338</v>
          </cell>
          <cell r="KA12573">
            <v>1</v>
          </cell>
          <cell r="KB12573">
            <v>6</v>
          </cell>
          <cell r="KC12573">
            <v>28</v>
          </cell>
        </row>
        <row r="12574">
          <cell r="A12574" t="str">
            <v>P18172</v>
          </cell>
          <cell r="KA12574">
            <v>1</v>
          </cell>
          <cell r="KB12574">
            <v>4</v>
          </cell>
          <cell r="KC12574">
            <v>15</v>
          </cell>
        </row>
        <row r="12575">
          <cell r="A12575" t="str">
            <v>P18306</v>
          </cell>
          <cell r="KA12575">
            <v>1</v>
          </cell>
          <cell r="KB12575">
            <v>4</v>
          </cell>
          <cell r="KC12575">
            <v>15</v>
          </cell>
        </row>
        <row r="12576">
          <cell r="A12576" t="str">
            <v>P17683</v>
          </cell>
          <cell r="KA12576">
            <v>1</v>
          </cell>
          <cell r="KB12576">
            <v>4</v>
          </cell>
          <cell r="KC12576">
            <v>15</v>
          </cell>
        </row>
        <row r="12577">
          <cell r="A12577" t="str">
            <v>P07958</v>
          </cell>
          <cell r="KA12577">
            <v>1</v>
          </cell>
          <cell r="KB12577">
            <v>4</v>
          </cell>
          <cell r="KC12577">
            <v>28</v>
          </cell>
        </row>
        <row r="12578">
          <cell r="A12578" t="str">
            <v>P10786</v>
          </cell>
          <cell r="KA12578">
            <v>6</v>
          </cell>
          <cell r="KB12578">
            <v>1</v>
          </cell>
          <cell r="KC12578">
            <v>28</v>
          </cell>
        </row>
        <row r="12579">
          <cell r="A12579" t="str">
            <v>P10817</v>
          </cell>
          <cell r="KA12579">
            <v>1</v>
          </cell>
          <cell r="KB12579">
            <v>12</v>
          </cell>
          <cell r="KC12579">
            <v>40</v>
          </cell>
        </row>
        <row r="12580">
          <cell r="A12580" t="str">
            <v>P10692</v>
          </cell>
          <cell r="KA12580">
            <v>1</v>
          </cell>
          <cell r="KB12580">
            <v>4</v>
          </cell>
          <cell r="KC12580">
            <v>15</v>
          </cell>
        </row>
        <row r="12581">
          <cell r="A12581" t="str">
            <v>P10545</v>
          </cell>
          <cell r="KA12581">
            <v>12</v>
          </cell>
          <cell r="KB12581">
            <v>1</v>
          </cell>
          <cell r="KC12581">
            <v>40</v>
          </cell>
        </row>
        <row r="12582">
          <cell r="A12582" t="str">
            <v>P10505</v>
          </cell>
          <cell r="KA12582">
            <v>1</v>
          </cell>
          <cell r="KB12582">
            <v>12</v>
          </cell>
          <cell r="KC12582">
            <v>40</v>
          </cell>
        </row>
        <row r="12583">
          <cell r="A12583" t="str">
            <v>P12139</v>
          </cell>
          <cell r="KA12583">
            <v>1</v>
          </cell>
          <cell r="KB12583">
            <v>6</v>
          </cell>
          <cell r="KC12583">
            <v>28</v>
          </cell>
        </row>
        <row r="12584">
          <cell r="A12584" t="str">
            <v>P12168</v>
          </cell>
          <cell r="KA12584">
            <v>1</v>
          </cell>
          <cell r="KB12584">
            <v>4</v>
          </cell>
          <cell r="KC12584">
            <v>15</v>
          </cell>
        </row>
        <row r="12585">
          <cell r="A12585" t="str">
            <v>P11310</v>
          </cell>
          <cell r="KA12585">
            <v>1</v>
          </cell>
          <cell r="KB12585">
            <v>4</v>
          </cell>
          <cell r="KC12585">
            <v>28</v>
          </cell>
        </row>
        <row r="12586">
          <cell r="A12586" t="str">
            <v>P11405</v>
          </cell>
          <cell r="KA12586">
            <v>1</v>
          </cell>
          <cell r="KB12586">
            <v>4</v>
          </cell>
          <cell r="KC12586">
            <v>15</v>
          </cell>
        </row>
        <row r="12587">
          <cell r="A12587" t="str">
            <v>P11456</v>
          </cell>
          <cell r="KA12587">
            <v>1</v>
          </cell>
          <cell r="KB12587">
            <v>12</v>
          </cell>
          <cell r="KC12587">
            <v>40</v>
          </cell>
        </row>
        <row r="12588">
          <cell r="A12588" t="str">
            <v>P11348</v>
          </cell>
          <cell r="KA12588">
            <v>1</v>
          </cell>
          <cell r="KB12588">
            <v>6</v>
          </cell>
          <cell r="KC12588">
            <v>28</v>
          </cell>
        </row>
        <row r="12589">
          <cell r="A12589" t="str">
            <v>P11351</v>
          </cell>
          <cell r="KA12589">
            <v>1</v>
          </cell>
          <cell r="KB12589">
            <v>4</v>
          </cell>
          <cell r="KC12589">
            <v>28</v>
          </cell>
        </row>
        <row r="12590">
          <cell r="A12590" t="str">
            <v>P05586</v>
          </cell>
          <cell r="KA12590">
            <v>1</v>
          </cell>
          <cell r="KB12590">
            <v>4</v>
          </cell>
          <cell r="KC12590">
            <v>28</v>
          </cell>
        </row>
        <row r="12591">
          <cell r="A12591" t="str">
            <v>C00157</v>
          </cell>
          <cell r="KA12591">
            <v>1</v>
          </cell>
          <cell r="KB12591">
            <v>4</v>
          </cell>
          <cell r="KC12591">
            <v>45</v>
          </cell>
        </row>
        <row r="12592">
          <cell r="A12592" t="str">
            <v>C23691</v>
          </cell>
          <cell r="KA12592">
            <v>1</v>
          </cell>
          <cell r="KB12592">
            <v>4</v>
          </cell>
          <cell r="KC12592">
            <v>12</v>
          </cell>
        </row>
        <row r="12593">
          <cell r="A12593" t="str">
            <v>C24851</v>
          </cell>
          <cell r="KA12593">
            <v>1</v>
          </cell>
          <cell r="KB12593">
            <v>4</v>
          </cell>
          <cell r="KC12593">
            <v>15</v>
          </cell>
        </row>
        <row r="12594">
          <cell r="A12594" t="str">
            <v>P21109</v>
          </cell>
          <cell r="KA12594">
            <v>1</v>
          </cell>
          <cell r="KB12594">
            <v>4</v>
          </cell>
          <cell r="KC12594">
            <v>12</v>
          </cell>
        </row>
        <row r="12595">
          <cell r="A12595" t="str">
            <v>G00293</v>
          </cell>
          <cell r="KA12595">
            <v>1</v>
          </cell>
          <cell r="KB12595">
            <v>12</v>
          </cell>
          <cell r="KC12595">
            <v>40</v>
          </cell>
        </row>
        <row r="12596">
          <cell r="A12596" t="str">
            <v>G00294</v>
          </cell>
          <cell r="KA12596">
            <v>1</v>
          </cell>
          <cell r="KB12596">
            <v>12</v>
          </cell>
          <cell r="KC12596">
            <v>40</v>
          </cell>
        </row>
        <row r="12597">
          <cell r="A12597" t="str">
            <v>G00295</v>
          </cell>
          <cell r="KA12597">
            <v>1</v>
          </cell>
          <cell r="KB12597">
            <v>12</v>
          </cell>
          <cell r="KC12597">
            <v>40</v>
          </cell>
        </row>
        <row r="12598">
          <cell r="A12598" t="str">
            <v>G00296</v>
          </cell>
          <cell r="KA12598">
            <v>1</v>
          </cell>
          <cell r="KB12598">
            <v>12</v>
          </cell>
          <cell r="KC12598">
            <v>40</v>
          </cell>
        </row>
        <row r="12599">
          <cell r="A12599" t="str">
            <v>G00306</v>
          </cell>
          <cell r="KA12599">
            <v>1</v>
          </cell>
          <cell r="KB12599">
            <v>6</v>
          </cell>
          <cell r="KC12599">
            <v>28</v>
          </cell>
        </row>
        <row r="12600">
          <cell r="A12600" t="str">
            <v>G00307</v>
          </cell>
          <cell r="KA12600">
            <v>1</v>
          </cell>
          <cell r="KB12600">
            <v>6</v>
          </cell>
          <cell r="KC12600">
            <v>28</v>
          </cell>
        </row>
        <row r="12601">
          <cell r="A12601" t="str">
            <v>G00308</v>
          </cell>
          <cell r="KA12601">
            <v>1</v>
          </cell>
          <cell r="KB12601">
            <v>6</v>
          </cell>
          <cell r="KC12601">
            <v>28</v>
          </cell>
        </row>
        <row r="12602">
          <cell r="A12602" t="str">
            <v>G00317</v>
          </cell>
          <cell r="KA12602">
            <v>1</v>
          </cell>
          <cell r="KB12602">
            <v>4</v>
          </cell>
          <cell r="KC12602">
            <v>15</v>
          </cell>
        </row>
        <row r="12603">
          <cell r="A12603" t="str">
            <v>G00318</v>
          </cell>
          <cell r="KA12603">
            <v>1</v>
          </cell>
          <cell r="KB12603">
            <v>4</v>
          </cell>
          <cell r="KC12603">
            <v>15</v>
          </cell>
        </row>
        <row r="12604">
          <cell r="A12604" t="str">
            <v>G00319</v>
          </cell>
          <cell r="KA12604">
            <v>1</v>
          </cell>
          <cell r="KB12604">
            <v>4</v>
          </cell>
          <cell r="KC12604">
            <v>15</v>
          </cell>
        </row>
        <row r="12605">
          <cell r="A12605" t="str">
            <v>G00320</v>
          </cell>
          <cell r="KA12605">
            <v>1</v>
          </cell>
          <cell r="KB12605">
            <v>4</v>
          </cell>
          <cell r="KC12605">
            <v>15</v>
          </cell>
        </row>
        <row r="12606">
          <cell r="A12606" t="str">
            <v>P11034</v>
          </cell>
          <cell r="KA12606">
            <v>1</v>
          </cell>
          <cell r="KB12606">
            <v>4</v>
          </cell>
          <cell r="KC12606">
            <v>28</v>
          </cell>
        </row>
        <row r="12607">
          <cell r="A12607" t="str">
            <v>999996</v>
          </cell>
          <cell r="KA12607">
            <v>1</v>
          </cell>
          <cell r="KB12607">
            <v>4</v>
          </cell>
          <cell r="KC12607">
            <v>18</v>
          </cell>
        </row>
        <row r="12608">
          <cell r="A12608" t="str">
            <v>999997</v>
          </cell>
          <cell r="KA12608">
            <v>1</v>
          </cell>
          <cell r="KB12608">
            <v>4</v>
          </cell>
          <cell r="KC12608">
            <v>18</v>
          </cell>
        </row>
        <row r="12609">
          <cell r="A12609" t="str">
            <v>999998</v>
          </cell>
          <cell r="KA12609">
            <v>1</v>
          </cell>
          <cell r="KB12609">
            <v>4</v>
          </cell>
          <cell r="KC12609">
            <v>18</v>
          </cell>
        </row>
        <row r="12610">
          <cell r="A12610" t="str">
            <v>999999</v>
          </cell>
          <cell r="KA12610">
            <v>1</v>
          </cell>
          <cell r="KB12610">
            <v>4</v>
          </cell>
          <cell r="KC12610">
            <v>18</v>
          </cell>
        </row>
        <row r="12611">
          <cell r="A12611" t="str">
            <v>A00001</v>
          </cell>
          <cell r="KA12611">
            <v>1</v>
          </cell>
          <cell r="KB12611">
            <v>12</v>
          </cell>
          <cell r="KC12611">
            <v>50</v>
          </cell>
        </row>
        <row r="12612">
          <cell r="A12612" t="str">
            <v>805013</v>
          </cell>
          <cell r="KA12612">
            <v>1</v>
          </cell>
          <cell r="KB12612">
            <v>4</v>
          </cell>
          <cell r="KC12612">
            <v>28</v>
          </cell>
        </row>
        <row r="12613">
          <cell r="A12613" t="str">
            <v>290783</v>
          </cell>
          <cell r="KA12613">
            <v>1</v>
          </cell>
          <cell r="KB12613">
            <v>4</v>
          </cell>
          <cell r="KC12613">
            <v>28</v>
          </cell>
        </row>
        <row r="12614">
          <cell r="A12614" t="str">
            <v>291044</v>
          </cell>
          <cell r="KA12614">
            <v>1</v>
          </cell>
          <cell r="KB12614">
            <v>6</v>
          </cell>
          <cell r="KC12614">
            <v>28</v>
          </cell>
        </row>
        <row r="12615">
          <cell r="A12615" t="str">
            <v>291046</v>
          </cell>
          <cell r="KA12615">
            <v>1</v>
          </cell>
          <cell r="KB12615">
            <v>6</v>
          </cell>
          <cell r="KC12615">
            <v>28</v>
          </cell>
        </row>
        <row r="12616">
          <cell r="A12616" t="str">
            <v>291048</v>
          </cell>
          <cell r="KA12616">
            <v>1</v>
          </cell>
          <cell r="KB12616">
            <v>6</v>
          </cell>
          <cell r="KC12616">
            <v>28</v>
          </cell>
        </row>
        <row r="12617">
          <cell r="A12617" t="str">
            <v>291049</v>
          </cell>
          <cell r="KA12617">
            <v>1</v>
          </cell>
          <cell r="KB12617">
            <v>6</v>
          </cell>
          <cell r="KC12617">
            <v>28</v>
          </cell>
        </row>
        <row r="12618">
          <cell r="A12618" t="str">
            <v>291083</v>
          </cell>
          <cell r="KA12618">
            <v>1</v>
          </cell>
          <cell r="KB12618">
            <v>16</v>
          </cell>
          <cell r="KC12618">
            <v>18</v>
          </cell>
        </row>
        <row r="12619">
          <cell r="A12619" t="str">
            <v>291084</v>
          </cell>
          <cell r="KA12619">
            <v>1</v>
          </cell>
          <cell r="KB12619">
            <v>9</v>
          </cell>
          <cell r="KC12619">
            <v>18</v>
          </cell>
        </row>
        <row r="12620">
          <cell r="A12620" t="str">
            <v>290404</v>
          </cell>
          <cell r="KA12620">
            <v>1</v>
          </cell>
          <cell r="KB12620">
            <v>4</v>
          </cell>
          <cell r="KC12620">
            <v>18</v>
          </cell>
        </row>
        <row r="12621">
          <cell r="A12621" t="str">
            <v>290502</v>
          </cell>
          <cell r="KA12621">
            <v>1</v>
          </cell>
          <cell r="KB12621">
            <v>25</v>
          </cell>
          <cell r="KC12621">
            <v>18</v>
          </cell>
        </row>
        <row r="12622">
          <cell r="A12622" t="str">
            <v>290508</v>
          </cell>
          <cell r="KA12622">
            <v>1</v>
          </cell>
          <cell r="KB12622">
            <v>4</v>
          </cell>
          <cell r="KC12622">
            <v>18</v>
          </cell>
        </row>
        <row r="12623">
          <cell r="A12623" t="str">
            <v>712200</v>
          </cell>
          <cell r="KA12623">
            <v>1</v>
          </cell>
          <cell r="KB12623">
            <v>25</v>
          </cell>
          <cell r="KC12623">
            <v>18</v>
          </cell>
        </row>
        <row r="12624">
          <cell r="A12624" t="str">
            <v>712201</v>
          </cell>
          <cell r="KA12624">
            <v>1</v>
          </cell>
          <cell r="KB12624">
            <v>25</v>
          </cell>
          <cell r="KC12624">
            <v>18</v>
          </cell>
        </row>
        <row r="12625">
          <cell r="A12625" t="str">
            <v>250981</v>
          </cell>
          <cell r="KA12625">
            <v>1</v>
          </cell>
          <cell r="KB12625">
            <v>20</v>
          </cell>
          <cell r="KC12625">
            <v>18</v>
          </cell>
        </row>
        <row r="12626">
          <cell r="A12626" t="str">
            <v>241600</v>
          </cell>
          <cell r="KA12626">
            <v>1</v>
          </cell>
          <cell r="KB12626">
            <v>12</v>
          </cell>
          <cell r="KC12626">
            <v>28</v>
          </cell>
        </row>
        <row r="12627">
          <cell r="A12627" t="str">
            <v>241082</v>
          </cell>
          <cell r="KA12627">
            <v>1</v>
          </cell>
          <cell r="KB12627">
            <v>6</v>
          </cell>
          <cell r="KC12627">
            <v>28</v>
          </cell>
        </row>
        <row r="12628">
          <cell r="A12628" t="str">
            <v>241051</v>
          </cell>
          <cell r="KA12628">
            <v>1</v>
          </cell>
          <cell r="KB12628">
            <v>6</v>
          </cell>
          <cell r="KC12628">
            <v>28</v>
          </cell>
        </row>
        <row r="12629">
          <cell r="A12629" t="str">
            <v>240999</v>
          </cell>
          <cell r="KA12629">
            <v>1</v>
          </cell>
          <cell r="KB12629">
            <v>30</v>
          </cell>
          <cell r="KC12629">
            <v>18</v>
          </cell>
        </row>
        <row r="12630">
          <cell r="A12630" t="str">
            <v>241000</v>
          </cell>
          <cell r="KA12630">
            <v>1</v>
          </cell>
          <cell r="KB12630">
            <v>6</v>
          </cell>
          <cell r="KC12630">
            <v>28</v>
          </cell>
        </row>
        <row r="12631">
          <cell r="A12631" t="str">
            <v>240944</v>
          </cell>
          <cell r="KA12631">
            <v>1</v>
          </cell>
          <cell r="KB12631">
            <v>12</v>
          </cell>
          <cell r="KC12631">
            <v>40</v>
          </cell>
        </row>
        <row r="12632">
          <cell r="A12632" t="str">
            <v>240945</v>
          </cell>
          <cell r="KA12632">
            <v>1</v>
          </cell>
          <cell r="KB12632">
            <v>12</v>
          </cell>
          <cell r="KC12632">
            <v>40</v>
          </cell>
        </row>
        <row r="12633">
          <cell r="A12633" t="str">
            <v>240946</v>
          </cell>
          <cell r="KA12633">
            <v>1</v>
          </cell>
          <cell r="KB12633">
            <v>12</v>
          </cell>
          <cell r="KC12633">
            <v>40</v>
          </cell>
        </row>
        <row r="12634">
          <cell r="A12634" t="str">
            <v>240951</v>
          </cell>
          <cell r="KA12634">
            <v>1</v>
          </cell>
          <cell r="KB12634">
            <v>12</v>
          </cell>
          <cell r="KC12634">
            <v>40</v>
          </cell>
        </row>
        <row r="12635">
          <cell r="A12635" t="str">
            <v>240734</v>
          </cell>
          <cell r="KA12635">
            <v>1</v>
          </cell>
          <cell r="KB12635">
            <v>4</v>
          </cell>
          <cell r="KC12635">
            <v>28</v>
          </cell>
        </row>
        <row r="12636">
          <cell r="A12636" t="str">
            <v>240800</v>
          </cell>
          <cell r="KA12636">
            <v>1</v>
          </cell>
          <cell r="KB12636">
            <v>4</v>
          </cell>
          <cell r="KC12636">
            <v>15</v>
          </cell>
        </row>
        <row r="12637">
          <cell r="A12637" t="str">
            <v>240834</v>
          </cell>
          <cell r="KA12637">
            <v>1</v>
          </cell>
          <cell r="KB12637">
            <v>4</v>
          </cell>
          <cell r="KC12637">
            <v>18</v>
          </cell>
        </row>
        <row r="12638">
          <cell r="A12638" t="str">
            <v>240900</v>
          </cell>
          <cell r="KA12638">
            <v>1</v>
          </cell>
          <cell r="KB12638">
            <v>12</v>
          </cell>
          <cell r="KC12638">
            <v>40</v>
          </cell>
        </row>
        <row r="12639">
          <cell r="A12639" t="str">
            <v>240010</v>
          </cell>
          <cell r="KA12639">
            <v>1</v>
          </cell>
          <cell r="KB12639">
            <v>4</v>
          </cell>
          <cell r="KC12639">
            <v>28</v>
          </cell>
        </row>
        <row r="12640">
          <cell r="A12640" t="str">
            <v>240200</v>
          </cell>
          <cell r="KA12640">
            <v>1</v>
          </cell>
          <cell r="KB12640">
            <v>25</v>
          </cell>
          <cell r="KC12640">
            <v>18</v>
          </cell>
        </row>
        <row r="12641">
          <cell r="A12641" t="str">
            <v>240300</v>
          </cell>
          <cell r="KA12641">
            <v>1</v>
          </cell>
          <cell r="KB12641">
            <v>4</v>
          </cell>
          <cell r="KC12641">
            <v>28</v>
          </cell>
        </row>
        <row r="12642">
          <cell r="A12642" t="str">
            <v>240400</v>
          </cell>
          <cell r="KA12642">
            <v>1</v>
          </cell>
          <cell r="KB12642">
            <v>4</v>
          </cell>
          <cell r="KC12642">
            <v>18</v>
          </cell>
        </row>
        <row r="12643">
          <cell r="A12643" t="str">
            <v>240500</v>
          </cell>
          <cell r="KA12643">
            <v>1</v>
          </cell>
          <cell r="KB12643">
            <v>25</v>
          </cell>
          <cell r="KC12643">
            <v>18</v>
          </cell>
        </row>
        <row r="12644">
          <cell r="A12644" t="str">
            <v>240600</v>
          </cell>
          <cell r="KA12644">
            <v>1</v>
          </cell>
          <cell r="KB12644">
            <v>30</v>
          </cell>
          <cell r="KC12644">
            <v>18</v>
          </cell>
        </row>
        <row r="12645">
          <cell r="A12645" t="str">
            <v>240634</v>
          </cell>
          <cell r="KA12645">
            <v>1</v>
          </cell>
          <cell r="KB12645">
            <v>30</v>
          </cell>
          <cell r="KC12645">
            <v>18</v>
          </cell>
        </row>
        <row r="12646">
          <cell r="A12646" t="str">
            <v>240700</v>
          </cell>
          <cell r="KA12646">
            <v>1</v>
          </cell>
          <cell r="KB12646">
            <v>4</v>
          </cell>
          <cell r="KC12646">
            <v>28</v>
          </cell>
        </row>
        <row r="12647">
          <cell r="A12647" t="str">
            <v>S00060</v>
          </cell>
          <cell r="KA12647">
            <v>1</v>
          </cell>
          <cell r="KB12647">
            <v>4</v>
          </cell>
          <cell r="KC12647">
            <v>28</v>
          </cell>
        </row>
        <row r="12648">
          <cell r="A12648" t="str">
            <v>S00061</v>
          </cell>
          <cell r="KA12648">
            <v>1</v>
          </cell>
          <cell r="KB12648">
            <v>4</v>
          </cell>
          <cell r="KC12648">
            <v>18</v>
          </cell>
        </row>
        <row r="12649">
          <cell r="A12649" t="str">
            <v>S00038</v>
          </cell>
          <cell r="KA12649">
            <v>1</v>
          </cell>
          <cell r="KB12649">
            <v>4</v>
          </cell>
          <cell r="KC12649">
            <v>18</v>
          </cell>
        </row>
        <row r="12650">
          <cell r="A12650" t="str">
            <v>S00039</v>
          </cell>
          <cell r="KA12650">
            <v>1</v>
          </cell>
          <cell r="KB12650">
            <v>20</v>
          </cell>
          <cell r="KC12650">
            <v>18</v>
          </cell>
        </row>
        <row r="12651">
          <cell r="A12651" t="str">
            <v>S00040</v>
          </cell>
          <cell r="KA12651">
            <v>1</v>
          </cell>
          <cell r="KB12651">
            <v>6</v>
          </cell>
          <cell r="KC12651">
            <v>18</v>
          </cell>
        </row>
        <row r="12652">
          <cell r="A12652" t="str">
            <v>S00041</v>
          </cell>
          <cell r="KA12652">
            <v>1</v>
          </cell>
          <cell r="KB12652">
            <v>4</v>
          </cell>
          <cell r="KC12652">
            <v>18</v>
          </cell>
        </row>
        <row r="12653">
          <cell r="A12653" t="str">
            <v>S00042</v>
          </cell>
          <cell r="KA12653">
            <v>1</v>
          </cell>
          <cell r="KB12653">
            <v>20</v>
          </cell>
          <cell r="KC12653">
            <v>18</v>
          </cell>
        </row>
        <row r="12654">
          <cell r="A12654" t="str">
            <v>S00043</v>
          </cell>
          <cell r="KA12654">
            <v>1</v>
          </cell>
          <cell r="KB12654">
            <v>6</v>
          </cell>
          <cell r="KC12654">
            <v>18</v>
          </cell>
        </row>
        <row r="12655">
          <cell r="A12655" t="str">
            <v>S00044</v>
          </cell>
          <cell r="KA12655">
            <v>1</v>
          </cell>
          <cell r="KB12655">
            <v>4</v>
          </cell>
          <cell r="KC12655">
            <v>18</v>
          </cell>
        </row>
        <row r="12656">
          <cell r="A12656" t="str">
            <v>S25149</v>
          </cell>
          <cell r="KA12656">
            <v>1</v>
          </cell>
          <cell r="KB12656">
            <v>4</v>
          </cell>
          <cell r="KC12656">
            <v>15</v>
          </cell>
        </row>
        <row r="12657">
          <cell r="A12657" t="str">
            <v>S25150</v>
          </cell>
          <cell r="KA12657">
            <v>1</v>
          </cell>
          <cell r="KB12657">
            <v>4</v>
          </cell>
          <cell r="KC12657">
            <v>28</v>
          </cell>
        </row>
        <row r="12658">
          <cell r="A12658" t="str">
            <v>S01711</v>
          </cell>
          <cell r="KA12658">
            <v>1</v>
          </cell>
          <cell r="KB12658">
            <v>16</v>
          </cell>
          <cell r="KC12658">
            <v>28</v>
          </cell>
        </row>
        <row r="12659">
          <cell r="A12659" t="str">
            <v>S01712</v>
          </cell>
          <cell r="KA12659">
            <v>1</v>
          </cell>
          <cell r="KB12659">
            <v>6</v>
          </cell>
          <cell r="KC12659">
            <v>28</v>
          </cell>
        </row>
        <row r="12660">
          <cell r="A12660" t="str">
            <v>S01713</v>
          </cell>
          <cell r="KA12660">
            <v>1</v>
          </cell>
          <cell r="KB12660">
            <v>4</v>
          </cell>
          <cell r="KC12660">
            <v>28</v>
          </cell>
        </row>
        <row r="12661">
          <cell r="A12661" t="str">
            <v>T00027</v>
          </cell>
          <cell r="KA12661">
            <v>1</v>
          </cell>
          <cell r="KB12661">
            <v>4</v>
          </cell>
          <cell r="KC12661">
            <v>28</v>
          </cell>
        </row>
        <row r="12662">
          <cell r="A12662" t="str">
            <v>T00031</v>
          </cell>
          <cell r="KA12662">
            <v>1</v>
          </cell>
          <cell r="KB12662">
            <v>6</v>
          </cell>
          <cell r="KC12662">
            <v>28</v>
          </cell>
        </row>
        <row r="12663">
          <cell r="A12663" t="str">
            <v>T00035</v>
          </cell>
          <cell r="KA12663">
            <v>1</v>
          </cell>
          <cell r="KB12663">
            <v>4</v>
          </cell>
          <cell r="KC12663">
            <v>28</v>
          </cell>
        </row>
        <row r="12664">
          <cell r="A12664" t="str">
            <v>U50941</v>
          </cell>
          <cell r="KA12664">
            <v>1</v>
          </cell>
          <cell r="KB12664">
            <v>1</v>
          </cell>
          <cell r="KC12664">
            <v>1</v>
          </cell>
        </row>
        <row r="12665">
          <cell r="A12665" t="str">
            <v>U50979</v>
          </cell>
          <cell r="KA12665">
            <v>1</v>
          </cell>
          <cell r="KB12665">
            <v>1</v>
          </cell>
          <cell r="KC12665">
            <v>1</v>
          </cell>
        </row>
        <row r="12666">
          <cell r="A12666" t="str">
            <v>U50981</v>
          </cell>
          <cell r="KA12666">
            <v>1</v>
          </cell>
          <cell r="KB12666">
            <v>1</v>
          </cell>
          <cell r="KC12666">
            <v>1</v>
          </cell>
        </row>
        <row r="12667">
          <cell r="A12667" t="str">
            <v>U40010</v>
          </cell>
          <cell r="KA12667">
            <v>1</v>
          </cell>
          <cell r="KB12667">
            <v>1</v>
          </cell>
          <cell r="KC12667">
            <v>24</v>
          </cell>
        </row>
        <row r="12668">
          <cell r="A12668" t="str">
            <v>U40800</v>
          </cell>
          <cell r="KA12668">
            <v>1</v>
          </cell>
          <cell r="KB12668">
            <v>1</v>
          </cell>
          <cell r="KC12668">
            <v>72</v>
          </cell>
        </row>
        <row r="12669">
          <cell r="A12669" t="str">
            <v>U40900</v>
          </cell>
          <cell r="KA12669">
            <v>1</v>
          </cell>
          <cell r="KB12669">
            <v>1</v>
          </cell>
          <cell r="KC12669">
            <v>300</v>
          </cell>
        </row>
        <row r="12670">
          <cell r="A12670" t="str">
            <v>U41084</v>
          </cell>
          <cell r="KA12670">
            <v>1</v>
          </cell>
          <cell r="KB12670">
            <v>1</v>
          </cell>
          <cell r="KC12670">
            <v>1</v>
          </cell>
        </row>
        <row r="12671">
          <cell r="A12671" t="str">
            <v>U90935</v>
          </cell>
          <cell r="KA12671">
            <v>1</v>
          </cell>
          <cell r="KB12671">
            <v>1</v>
          </cell>
          <cell r="KC12671">
            <v>1</v>
          </cell>
        </row>
        <row r="12672">
          <cell r="A12672" t="str">
            <v>U90902</v>
          </cell>
          <cell r="KA12672">
            <v>1</v>
          </cell>
          <cell r="KB12672">
            <v>1</v>
          </cell>
          <cell r="KC12672">
            <v>300</v>
          </cell>
        </row>
        <row r="12673">
          <cell r="A12673" t="str">
            <v>U90981</v>
          </cell>
          <cell r="KA12673">
            <v>1</v>
          </cell>
          <cell r="KB12673">
            <v>1</v>
          </cell>
          <cell r="KC12673">
            <v>300</v>
          </cell>
        </row>
        <row r="12674">
          <cell r="A12674" t="str">
            <v>U90938</v>
          </cell>
          <cell r="KA12674">
            <v>1</v>
          </cell>
          <cell r="KB12674">
            <v>1</v>
          </cell>
          <cell r="KC12674">
            <v>1</v>
          </cell>
        </row>
        <row r="12675">
          <cell r="A12675" t="str">
            <v>U90939</v>
          </cell>
          <cell r="KA12675">
            <v>1</v>
          </cell>
          <cell r="KB12675">
            <v>1</v>
          </cell>
          <cell r="KC12675">
            <v>1</v>
          </cell>
        </row>
        <row r="12676">
          <cell r="A12676" t="str">
            <v>S01395</v>
          </cell>
          <cell r="KA12676">
            <v>1</v>
          </cell>
          <cell r="KB12676">
            <v>4</v>
          </cell>
          <cell r="KC12676">
            <v>18</v>
          </cell>
        </row>
        <row r="12677">
          <cell r="A12677" t="str">
            <v>S01396</v>
          </cell>
          <cell r="KA12677">
            <v>1</v>
          </cell>
          <cell r="KB12677">
            <v>4</v>
          </cell>
          <cell r="KC12677">
            <v>18</v>
          </cell>
        </row>
        <row r="12678">
          <cell r="A12678" t="str">
            <v>S01133</v>
          </cell>
          <cell r="KA12678">
            <v>1</v>
          </cell>
          <cell r="KB12678">
            <v>30</v>
          </cell>
          <cell r="KC12678">
            <v>18</v>
          </cell>
        </row>
        <row r="12679">
          <cell r="A12679" t="str">
            <v>S01146</v>
          </cell>
          <cell r="KA12679">
            <v>1</v>
          </cell>
          <cell r="KB12679">
            <v>6</v>
          </cell>
          <cell r="KC12679">
            <v>28</v>
          </cell>
        </row>
        <row r="12680">
          <cell r="A12680" t="str">
            <v>S01147</v>
          </cell>
          <cell r="KA12680">
            <v>1</v>
          </cell>
          <cell r="KB12680">
            <v>4</v>
          </cell>
          <cell r="KC12680">
            <v>28</v>
          </cell>
        </row>
        <row r="12681">
          <cell r="A12681" t="str">
            <v>S01014</v>
          </cell>
          <cell r="KA12681">
            <v>1</v>
          </cell>
          <cell r="KB12681">
            <v>16</v>
          </cell>
          <cell r="KC12681">
            <v>24</v>
          </cell>
        </row>
        <row r="12682">
          <cell r="A12682" t="str">
            <v>S01010</v>
          </cell>
          <cell r="KA12682">
            <v>1</v>
          </cell>
          <cell r="KB12682">
            <v>16</v>
          </cell>
          <cell r="KC12682">
            <v>24</v>
          </cell>
        </row>
        <row r="12683">
          <cell r="A12683" t="str">
            <v>S00343</v>
          </cell>
          <cell r="KA12683">
            <v>1</v>
          </cell>
          <cell r="KB12683">
            <v>1</v>
          </cell>
          <cell r="KC12683">
            <v>28</v>
          </cell>
        </row>
        <row r="12684">
          <cell r="A12684" t="str">
            <v>S00328</v>
          </cell>
          <cell r="KA12684">
            <v>1</v>
          </cell>
          <cell r="KB12684">
            <v>4</v>
          </cell>
          <cell r="KC12684">
            <v>18</v>
          </cell>
        </row>
        <row r="12685">
          <cell r="A12685" t="str">
            <v>S00332</v>
          </cell>
          <cell r="KA12685">
            <v>1</v>
          </cell>
          <cell r="KB12685">
            <v>4</v>
          </cell>
          <cell r="KC12685">
            <v>18</v>
          </cell>
        </row>
        <row r="12686">
          <cell r="A12686" t="str">
            <v>S00335</v>
          </cell>
          <cell r="KA12686">
            <v>1</v>
          </cell>
          <cell r="KB12686">
            <v>12</v>
          </cell>
          <cell r="KC12686">
            <v>28</v>
          </cell>
        </row>
        <row r="12687">
          <cell r="A12687" t="str">
            <v>S00434</v>
          </cell>
          <cell r="KA12687">
            <v>1</v>
          </cell>
          <cell r="KB12687">
            <v>6</v>
          </cell>
          <cell r="KC12687">
            <v>28</v>
          </cell>
        </row>
        <row r="12688">
          <cell r="A12688" t="str">
            <v>S00623</v>
          </cell>
          <cell r="KA12688">
            <v>1</v>
          </cell>
          <cell r="KB12688">
            <v>4</v>
          </cell>
          <cell r="KC12688">
            <v>18</v>
          </cell>
        </row>
        <row r="12689">
          <cell r="A12689" t="str">
            <v>S00624</v>
          </cell>
          <cell r="KA12689">
            <v>1</v>
          </cell>
          <cell r="KB12689">
            <v>30</v>
          </cell>
          <cell r="KC12689">
            <v>18</v>
          </cell>
        </row>
        <row r="12690">
          <cell r="A12690" t="str">
            <v>S00625</v>
          </cell>
          <cell r="KA12690">
            <v>1</v>
          </cell>
          <cell r="KB12690">
            <v>4</v>
          </cell>
          <cell r="KC12690">
            <v>18</v>
          </cell>
        </row>
        <row r="12691">
          <cell r="A12691" t="str">
            <v>S00831</v>
          </cell>
          <cell r="KA12691">
            <v>1</v>
          </cell>
          <cell r="KB12691">
            <v>4</v>
          </cell>
          <cell r="KC12691">
            <v>28</v>
          </cell>
        </row>
        <row r="12692">
          <cell r="A12692" t="str">
            <v>S00775</v>
          </cell>
          <cell r="KA12692">
            <v>1</v>
          </cell>
          <cell r="KB12692">
            <v>30</v>
          </cell>
          <cell r="KC12692">
            <v>18</v>
          </cell>
        </row>
        <row r="12693">
          <cell r="A12693" t="str">
            <v>S00842</v>
          </cell>
          <cell r="KA12693">
            <v>1</v>
          </cell>
          <cell r="KB12693">
            <v>25</v>
          </cell>
          <cell r="KC12693">
            <v>18</v>
          </cell>
        </row>
        <row r="12694">
          <cell r="A12694" t="str">
            <v>290097</v>
          </cell>
          <cell r="KA12694">
            <v>1</v>
          </cell>
          <cell r="KB12694">
            <v>12</v>
          </cell>
          <cell r="KC12694">
            <v>40</v>
          </cell>
        </row>
        <row r="12695">
          <cell r="A12695" t="str">
            <v>290737</v>
          </cell>
          <cell r="KA12695">
            <v>1</v>
          </cell>
          <cell r="KB12695">
            <v>4</v>
          </cell>
          <cell r="KC12695">
            <v>28</v>
          </cell>
        </row>
        <row r="12696">
          <cell r="A12696" t="str">
            <v>291036</v>
          </cell>
          <cell r="KA12696">
            <v>1</v>
          </cell>
          <cell r="KB12696">
            <v>6</v>
          </cell>
          <cell r="KC12696">
            <v>16</v>
          </cell>
        </row>
        <row r="12697">
          <cell r="A12697" t="str">
            <v>291037</v>
          </cell>
          <cell r="KA12697">
            <v>1</v>
          </cell>
          <cell r="KB12697">
            <v>6</v>
          </cell>
          <cell r="KC12697">
            <v>24</v>
          </cell>
        </row>
        <row r="12698">
          <cell r="A12698" t="str">
            <v>290936</v>
          </cell>
          <cell r="KA12698">
            <v>1</v>
          </cell>
          <cell r="KB12698">
            <v>20</v>
          </cell>
          <cell r="KC12698">
            <v>12</v>
          </cell>
        </row>
        <row r="12699">
          <cell r="A12699" t="str">
            <v>290937</v>
          </cell>
          <cell r="KA12699">
            <v>1</v>
          </cell>
          <cell r="KB12699">
            <v>20</v>
          </cell>
          <cell r="KC12699">
            <v>28</v>
          </cell>
        </row>
        <row r="12700">
          <cell r="A12700" t="str">
            <v>216111</v>
          </cell>
          <cell r="KA12700">
            <v>1</v>
          </cell>
          <cell r="KB12700">
            <v>4</v>
          </cell>
          <cell r="KC12700">
            <v>28</v>
          </cell>
        </row>
        <row r="12701">
          <cell r="A12701" t="str">
            <v>216112</v>
          </cell>
          <cell r="KA12701">
            <v>1</v>
          </cell>
          <cell r="KB12701">
            <v>12</v>
          </cell>
          <cell r="KC12701">
            <v>28</v>
          </cell>
        </row>
        <row r="12702">
          <cell r="A12702" t="str">
            <v>240702</v>
          </cell>
          <cell r="KA12702">
            <v>1</v>
          </cell>
          <cell r="KB12702">
            <v>4</v>
          </cell>
          <cell r="KC12702">
            <v>28</v>
          </cell>
        </row>
        <row r="12703">
          <cell r="A12703" t="str">
            <v>240703</v>
          </cell>
          <cell r="KA12703">
            <v>1</v>
          </cell>
          <cell r="KB12703">
            <v>4</v>
          </cell>
          <cell r="KC12703">
            <v>28</v>
          </cell>
        </row>
        <row r="12704">
          <cell r="A12704" t="str">
            <v>240704</v>
          </cell>
          <cell r="KA12704">
            <v>1</v>
          </cell>
          <cell r="KB12704">
            <v>4</v>
          </cell>
          <cell r="KC12704">
            <v>28</v>
          </cell>
        </row>
        <row r="12705">
          <cell r="A12705" t="str">
            <v>240902</v>
          </cell>
          <cell r="KA12705">
            <v>1</v>
          </cell>
          <cell r="KB12705">
            <v>12</v>
          </cell>
          <cell r="KC12705">
            <v>40</v>
          </cell>
        </row>
        <row r="12706">
          <cell r="A12706" t="str">
            <v>240903</v>
          </cell>
          <cell r="KA12706">
            <v>1</v>
          </cell>
          <cell r="KB12706">
            <v>12</v>
          </cell>
          <cell r="KC12706">
            <v>40</v>
          </cell>
        </row>
        <row r="12707">
          <cell r="A12707" t="str">
            <v>240904</v>
          </cell>
          <cell r="KA12707">
            <v>1</v>
          </cell>
          <cell r="KB12707">
            <v>12</v>
          </cell>
          <cell r="KC12707">
            <v>40</v>
          </cell>
        </row>
        <row r="12708">
          <cell r="A12708" t="str">
            <v>240954</v>
          </cell>
          <cell r="KA12708">
            <v>1</v>
          </cell>
          <cell r="KB12708">
            <v>12</v>
          </cell>
          <cell r="KC12708">
            <v>40</v>
          </cell>
        </row>
        <row r="12709">
          <cell r="A12709" t="str">
            <v>240957</v>
          </cell>
          <cell r="KA12709">
            <v>1</v>
          </cell>
          <cell r="KB12709">
            <v>12</v>
          </cell>
          <cell r="KC12709">
            <v>40</v>
          </cell>
        </row>
        <row r="12710">
          <cell r="A12710" t="str">
            <v>241002</v>
          </cell>
          <cell r="KA12710">
            <v>1</v>
          </cell>
          <cell r="KB12710">
            <v>6</v>
          </cell>
          <cell r="KC12710">
            <v>28</v>
          </cell>
        </row>
        <row r="12711">
          <cell r="A12711" t="str">
            <v>241003</v>
          </cell>
          <cell r="KA12711">
            <v>1</v>
          </cell>
          <cell r="KB12711">
            <v>6</v>
          </cell>
          <cell r="KC12711">
            <v>28</v>
          </cell>
        </row>
        <row r="12712">
          <cell r="A12712" t="str">
            <v>241004</v>
          </cell>
          <cell r="KA12712">
            <v>1</v>
          </cell>
          <cell r="KB12712">
            <v>6</v>
          </cell>
          <cell r="KC12712">
            <v>28</v>
          </cell>
        </row>
        <row r="12713">
          <cell r="A12713" t="str">
            <v>240970</v>
          </cell>
          <cell r="KA12713">
            <v>1</v>
          </cell>
          <cell r="KB12713">
            <v>12</v>
          </cell>
          <cell r="KC12713">
            <v>40</v>
          </cell>
        </row>
        <row r="12714">
          <cell r="A12714" t="str">
            <v>240971</v>
          </cell>
          <cell r="KA12714">
            <v>1</v>
          </cell>
          <cell r="KB12714">
            <v>12</v>
          </cell>
          <cell r="KC12714">
            <v>40</v>
          </cell>
        </row>
        <row r="12715">
          <cell r="A12715" t="str">
            <v>290986</v>
          </cell>
          <cell r="KA12715">
            <v>1</v>
          </cell>
          <cell r="KB12715">
            <v>12</v>
          </cell>
          <cell r="KC12715">
            <v>40</v>
          </cell>
        </row>
        <row r="12716">
          <cell r="A12716" t="str">
            <v>291624</v>
          </cell>
          <cell r="KA12716">
            <v>1</v>
          </cell>
          <cell r="KB12716">
            <v>12</v>
          </cell>
          <cell r="KC12716">
            <v>28</v>
          </cell>
        </row>
        <row r="12717">
          <cell r="A12717" t="str">
            <v>291608</v>
          </cell>
          <cell r="KA12717">
            <v>1</v>
          </cell>
          <cell r="KB12717">
            <v>12</v>
          </cell>
          <cell r="KC12717">
            <v>28</v>
          </cell>
        </row>
        <row r="12718">
          <cell r="A12718" t="str">
            <v>290722</v>
          </cell>
          <cell r="KA12718">
            <v>1</v>
          </cell>
          <cell r="KB12718">
            <v>4</v>
          </cell>
          <cell r="KC12718">
            <v>28</v>
          </cell>
        </row>
        <row r="12719">
          <cell r="A12719" t="str">
            <v>290023</v>
          </cell>
          <cell r="KA12719">
            <v>1</v>
          </cell>
          <cell r="KB12719">
            <v>12</v>
          </cell>
          <cell r="KC12719">
            <v>40</v>
          </cell>
        </row>
        <row r="12720">
          <cell r="A12720" t="str">
            <v>S00776</v>
          </cell>
          <cell r="KA12720">
            <v>1</v>
          </cell>
          <cell r="KB12720">
            <v>12</v>
          </cell>
          <cell r="KC12720">
            <v>40</v>
          </cell>
        </row>
        <row r="12721">
          <cell r="A12721" t="str">
            <v>S00771</v>
          </cell>
          <cell r="KA12721">
            <v>1</v>
          </cell>
          <cell r="KB12721">
            <v>12</v>
          </cell>
          <cell r="KC12721">
            <v>40</v>
          </cell>
        </row>
        <row r="12722">
          <cell r="A12722" t="str">
            <v>S00772</v>
          </cell>
          <cell r="KA12722">
            <v>1</v>
          </cell>
          <cell r="KB12722">
            <v>12</v>
          </cell>
          <cell r="KC12722">
            <v>40</v>
          </cell>
        </row>
        <row r="12723">
          <cell r="A12723" t="str">
            <v>S00773</v>
          </cell>
          <cell r="KA12723">
            <v>1</v>
          </cell>
          <cell r="KB12723">
            <v>12</v>
          </cell>
          <cell r="KC12723">
            <v>40</v>
          </cell>
        </row>
        <row r="12724">
          <cell r="A12724" t="str">
            <v>S00500</v>
          </cell>
          <cell r="KA12724">
            <v>1</v>
          </cell>
          <cell r="KB12724">
            <v>6</v>
          </cell>
          <cell r="KC12724">
            <v>28</v>
          </cell>
        </row>
        <row r="12725">
          <cell r="A12725" t="str">
            <v>S00372</v>
          </cell>
          <cell r="KA12725">
            <v>1</v>
          </cell>
          <cell r="KB12725">
            <v>12</v>
          </cell>
          <cell r="KC12725">
            <v>40</v>
          </cell>
        </row>
        <row r="12726">
          <cell r="A12726" t="str">
            <v>S01018</v>
          </cell>
          <cell r="KA12726">
            <v>1</v>
          </cell>
          <cell r="KB12726">
            <v>16</v>
          </cell>
          <cell r="KC12726">
            <v>24</v>
          </cell>
        </row>
        <row r="12727">
          <cell r="A12727" t="str">
            <v>S01117</v>
          </cell>
          <cell r="KA12727">
            <v>1</v>
          </cell>
          <cell r="KB12727">
            <v>16</v>
          </cell>
          <cell r="KC12727">
            <v>24</v>
          </cell>
        </row>
        <row r="12728">
          <cell r="A12728" t="str">
            <v>S01514</v>
          </cell>
          <cell r="KA12728">
            <v>1</v>
          </cell>
          <cell r="KB12728">
            <v>12</v>
          </cell>
          <cell r="KC12728">
            <v>40</v>
          </cell>
        </row>
        <row r="12729">
          <cell r="A12729" t="str">
            <v>S01510</v>
          </cell>
          <cell r="KA12729">
            <v>1</v>
          </cell>
          <cell r="KB12729">
            <v>12</v>
          </cell>
          <cell r="KC12729">
            <v>40</v>
          </cell>
        </row>
        <row r="12730">
          <cell r="A12730" t="str">
            <v>S01474</v>
          </cell>
          <cell r="KA12730">
            <v>1</v>
          </cell>
          <cell r="KB12730">
            <v>12</v>
          </cell>
          <cell r="KC12730">
            <v>40</v>
          </cell>
        </row>
        <row r="12731">
          <cell r="A12731" t="str">
            <v>S01478</v>
          </cell>
          <cell r="KA12731">
            <v>1</v>
          </cell>
          <cell r="KB12731">
            <v>12</v>
          </cell>
          <cell r="KC12731">
            <v>40</v>
          </cell>
        </row>
        <row r="12732">
          <cell r="A12732" t="str">
            <v>U40903</v>
          </cell>
          <cell r="KA12732">
            <v>1</v>
          </cell>
          <cell r="KB12732">
            <v>1</v>
          </cell>
          <cell r="KC12732">
            <v>1</v>
          </cell>
        </row>
        <row r="12733">
          <cell r="A12733" t="str">
            <v>U40957</v>
          </cell>
          <cell r="KA12733">
            <v>1</v>
          </cell>
          <cell r="KB12733">
            <v>1</v>
          </cell>
          <cell r="KC12733">
            <v>420</v>
          </cell>
        </row>
        <row r="12734">
          <cell r="A12734" t="str">
            <v>U40970</v>
          </cell>
          <cell r="KA12734">
            <v>1</v>
          </cell>
          <cell r="KB12734">
            <v>1</v>
          </cell>
          <cell r="KC12734">
            <v>1</v>
          </cell>
        </row>
        <row r="12735">
          <cell r="A12735" t="str">
            <v>U40991</v>
          </cell>
          <cell r="KA12735">
            <v>1</v>
          </cell>
          <cell r="KB12735">
            <v>1</v>
          </cell>
          <cell r="KC12735">
            <v>420</v>
          </cell>
        </row>
        <row r="12736">
          <cell r="A12736" t="str">
            <v>U40992</v>
          </cell>
          <cell r="KA12736">
            <v>1</v>
          </cell>
          <cell r="KB12736">
            <v>1</v>
          </cell>
          <cell r="KC12736">
            <v>420</v>
          </cell>
        </row>
        <row r="12737">
          <cell r="A12737" t="str">
            <v>U40905</v>
          </cell>
          <cell r="KA12737">
            <v>1</v>
          </cell>
          <cell r="KB12737">
            <v>1</v>
          </cell>
          <cell r="KC12737">
            <v>1</v>
          </cell>
        </row>
        <row r="12738">
          <cell r="A12738" t="str">
            <v>U40909</v>
          </cell>
          <cell r="KA12738">
            <v>1</v>
          </cell>
          <cell r="KB12738">
            <v>1</v>
          </cell>
          <cell r="KC12738">
            <v>1</v>
          </cell>
        </row>
        <row r="12739">
          <cell r="A12739" t="str">
            <v>U40910</v>
          </cell>
          <cell r="KA12739">
            <v>1</v>
          </cell>
          <cell r="KB12739">
            <v>1</v>
          </cell>
          <cell r="KC12739">
            <v>1</v>
          </cell>
        </row>
        <row r="12740">
          <cell r="A12740" t="str">
            <v>U40914</v>
          </cell>
          <cell r="KA12740">
            <v>1</v>
          </cell>
          <cell r="KB12740">
            <v>1</v>
          </cell>
          <cell r="KC12740">
            <v>1</v>
          </cell>
        </row>
        <row r="12741">
          <cell r="A12741" t="str">
            <v>U40921</v>
          </cell>
          <cell r="KA12741">
            <v>1</v>
          </cell>
          <cell r="KB12741">
            <v>1</v>
          </cell>
          <cell r="KC12741">
            <v>420</v>
          </cell>
        </row>
        <row r="12742">
          <cell r="A12742" t="str">
            <v>U40956</v>
          </cell>
          <cell r="KA12742">
            <v>1</v>
          </cell>
          <cell r="KB12742">
            <v>1</v>
          </cell>
          <cell r="KC12742">
            <v>420</v>
          </cell>
        </row>
        <row r="12743">
          <cell r="A12743" t="str">
            <v>U40902</v>
          </cell>
          <cell r="KA12743">
            <v>1</v>
          </cell>
          <cell r="KB12743">
            <v>42</v>
          </cell>
          <cell r="KC12743">
            <v>630</v>
          </cell>
        </row>
        <row r="12744">
          <cell r="A12744" t="str">
            <v>T00012</v>
          </cell>
          <cell r="KA12744">
            <v>1</v>
          </cell>
          <cell r="KB12744">
            <v>6</v>
          </cell>
          <cell r="KC12744">
            <v>28</v>
          </cell>
        </row>
        <row r="12745">
          <cell r="A12745" t="str">
            <v>U90960</v>
          </cell>
          <cell r="KA12745">
            <v>1</v>
          </cell>
          <cell r="KB12745">
            <v>1</v>
          </cell>
          <cell r="KC12745">
            <v>420</v>
          </cell>
        </row>
        <row r="12746">
          <cell r="A12746" t="str">
            <v>U90963</v>
          </cell>
          <cell r="KA12746">
            <v>1</v>
          </cell>
          <cell r="KB12746">
            <v>1</v>
          </cell>
          <cell r="KC12746">
            <v>420</v>
          </cell>
        </row>
        <row r="12747">
          <cell r="A12747" t="str">
            <v>U90964</v>
          </cell>
          <cell r="KA12747">
            <v>1</v>
          </cell>
          <cell r="KB12747">
            <v>1</v>
          </cell>
          <cell r="KC12747">
            <v>420</v>
          </cell>
        </row>
        <row r="12748">
          <cell r="A12748" t="str">
            <v>U90965</v>
          </cell>
          <cell r="KA12748">
            <v>1</v>
          </cell>
          <cell r="KB12748">
            <v>1</v>
          </cell>
          <cell r="KC12748">
            <v>420</v>
          </cell>
        </row>
        <row r="12749">
          <cell r="A12749" t="str">
            <v>U90968</v>
          </cell>
          <cell r="KA12749">
            <v>1</v>
          </cell>
          <cell r="KB12749">
            <v>1</v>
          </cell>
          <cell r="KC12749">
            <v>420</v>
          </cell>
        </row>
        <row r="12750">
          <cell r="A12750" t="str">
            <v>U90979</v>
          </cell>
          <cell r="KA12750">
            <v>1</v>
          </cell>
          <cell r="KB12750">
            <v>1</v>
          </cell>
          <cell r="KC12750">
            <v>420</v>
          </cell>
        </row>
        <row r="12751">
          <cell r="A12751" t="str">
            <v>U90980</v>
          </cell>
          <cell r="KA12751">
            <v>1</v>
          </cell>
          <cell r="KB12751">
            <v>1</v>
          </cell>
          <cell r="KC12751">
            <v>420</v>
          </cell>
        </row>
        <row r="12752">
          <cell r="A12752" t="str">
            <v>U90991</v>
          </cell>
          <cell r="KA12752">
            <v>1</v>
          </cell>
          <cell r="KB12752">
            <v>1</v>
          </cell>
          <cell r="KC12752">
            <v>420</v>
          </cell>
        </row>
        <row r="12753">
          <cell r="A12753" t="str">
            <v>U90992</v>
          </cell>
          <cell r="KA12753">
            <v>1</v>
          </cell>
          <cell r="KB12753">
            <v>1</v>
          </cell>
          <cell r="KC12753">
            <v>420</v>
          </cell>
        </row>
        <row r="12754">
          <cell r="A12754" t="str">
            <v>U90916</v>
          </cell>
          <cell r="KA12754">
            <v>1</v>
          </cell>
          <cell r="KB12754">
            <v>42</v>
          </cell>
          <cell r="KC12754">
            <v>630</v>
          </cell>
        </row>
        <row r="12755">
          <cell r="A12755" t="str">
            <v>U90917</v>
          </cell>
          <cell r="KA12755">
            <v>1</v>
          </cell>
          <cell r="KB12755">
            <v>42</v>
          </cell>
          <cell r="KC12755">
            <v>630</v>
          </cell>
        </row>
        <row r="12756">
          <cell r="A12756" t="str">
            <v>U90918</v>
          </cell>
          <cell r="KA12756">
            <v>1</v>
          </cell>
          <cell r="KB12756">
            <v>42</v>
          </cell>
          <cell r="KC12756">
            <v>630</v>
          </cell>
        </row>
        <row r="12757">
          <cell r="A12757" t="str">
            <v>U90936</v>
          </cell>
          <cell r="KA12757">
            <v>1</v>
          </cell>
          <cell r="KB12757">
            <v>1</v>
          </cell>
          <cell r="KC12757">
            <v>480</v>
          </cell>
        </row>
        <row r="12758">
          <cell r="A12758" t="str">
            <v>U90937</v>
          </cell>
          <cell r="KA12758">
            <v>1</v>
          </cell>
          <cell r="KB12758">
            <v>1</v>
          </cell>
          <cell r="KC12758">
            <v>480</v>
          </cell>
        </row>
        <row r="12759">
          <cell r="A12759" t="str">
            <v>S01475</v>
          </cell>
          <cell r="KA12759">
            <v>1</v>
          </cell>
          <cell r="KB12759">
            <v>12</v>
          </cell>
          <cell r="KC12759">
            <v>40</v>
          </cell>
        </row>
        <row r="12760">
          <cell r="A12760" t="str">
            <v>S01476</v>
          </cell>
          <cell r="KA12760">
            <v>1</v>
          </cell>
          <cell r="KB12760">
            <v>12</v>
          </cell>
          <cell r="KC12760">
            <v>40</v>
          </cell>
        </row>
        <row r="12761">
          <cell r="A12761" t="str">
            <v>S01477</v>
          </cell>
          <cell r="KA12761">
            <v>1</v>
          </cell>
          <cell r="KB12761">
            <v>12</v>
          </cell>
          <cell r="KC12761">
            <v>40</v>
          </cell>
        </row>
        <row r="12762">
          <cell r="A12762" t="str">
            <v>S01511</v>
          </cell>
          <cell r="KA12762">
            <v>1</v>
          </cell>
          <cell r="KB12762">
            <v>12</v>
          </cell>
          <cell r="KC12762">
            <v>40</v>
          </cell>
        </row>
        <row r="12763">
          <cell r="A12763" t="str">
            <v>S01515</v>
          </cell>
          <cell r="KA12763">
            <v>1</v>
          </cell>
          <cell r="KB12763">
            <v>12</v>
          </cell>
          <cell r="KC12763">
            <v>40</v>
          </cell>
        </row>
        <row r="12764">
          <cell r="A12764" t="str">
            <v>S01483</v>
          </cell>
          <cell r="KA12764">
            <v>1</v>
          </cell>
          <cell r="KB12764">
            <v>12</v>
          </cell>
          <cell r="KC12764">
            <v>40</v>
          </cell>
        </row>
        <row r="12765">
          <cell r="A12765" t="str">
            <v>S01484</v>
          </cell>
          <cell r="KA12765">
            <v>1</v>
          </cell>
          <cell r="KB12765">
            <v>12</v>
          </cell>
          <cell r="KC12765">
            <v>40</v>
          </cell>
        </row>
        <row r="12766">
          <cell r="A12766" t="str">
            <v>S0152</v>
          </cell>
          <cell r="KA12766">
            <v>1</v>
          </cell>
          <cell r="KB12766">
            <v>12</v>
          </cell>
          <cell r="KC12766">
            <v>40</v>
          </cell>
        </row>
        <row r="12767">
          <cell r="A12767" t="str">
            <v>S01118</v>
          </cell>
          <cell r="KA12767">
            <v>1</v>
          </cell>
          <cell r="KB12767">
            <v>16</v>
          </cell>
          <cell r="KC12767">
            <v>24</v>
          </cell>
        </row>
        <row r="12768">
          <cell r="A12768" t="str">
            <v>S01019</v>
          </cell>
          <cell r="KA12768">
            <v>1</v>
          </cell>
          <cell r="KB12768">
            <v>16</v>
          </cell>
          <cell r="KC12768">
            <v>24</v>
          </cell>
        </row>
        <row r="12769">
          <cell r="A12769" t="str">
            <v>S01020</v>
          </cell>
          <cell r="KA12769">
            <v>1</v>
          </cell>
          <cell r="KB12769">
            <v>16</v>
          </cell>
          <cell r="KC12769">
            <v>24</v>
          </cell>
        </row>
        <row r="12770">
          <cell r="A12770" t="str">
            <v>S01015</v>
          </cell>
          <cell r="KA12770">
            <v>1</v>
          </cell>
          <cell r="KB12770">
            <v>16</v>
          </cell>
          <cell r="KC12770">
            <v>24</v>
          </cell>
        </row>
        <row r="12771">
          <cell r="A12771" t="str">
            <v>S01016</v>
          </cell>
          <cell r="KA12771">
            <v>1</v>
          </cell>
          <cell r="KB12771">
            <v>16</v>
          </cell>
          <cell r="KC12771">
            <v>24</v>
          </cell>
        </row>
        <row r="12772">
          <cell r="A12772" t="str">
            <v>S01017</v>
          </cell>
          <cell r="KA12772">
            <v>1</v>
          </cell>
          <cell r="KB12772">
            <v>16</v>
          </cell>
          <cell r="KC12772">
            <v>24</v>
          </cell>
        </row>
        <row r="12773">
          <cell r="A12773" t="str">
            <v>S01011</v>
          </cell>
          <cell r="KA12773">
            <v>1</v>
          </cell>
          <cell r="KB12773">
            <v>16</v>
          </cell>
          <cell r="KC12773">
            <v>24</v>
          </cell>
        </row>
        <row r="12774">
          <cell r="A12774" t="str">
            <v>S01012</v>
          </cell>
          <cell r="KA12774">
            <v>1</v>
          </cell>
          <cell r="KB12774">
            <v>16</v>
          </cell>
          <cell r="KC12774">
            <v>24</v>
          </cell>
        </row>
        <row r="12775">
          <cell r="A12775" t="str">
            <v>S01013</v>
          </cell>
          <cell r="KA12775">
            <v>1</v>
          </cell>
          <cell r="KB12775">
            <v>16</v>
          </cell>
          <cell r="KC12775">
            <v>24</v>
          </cell>
        </row>
        <row r="12776">
          <cell r="A12776" t="str">
            <v>S00966</v>
          </cell>
          <cell r="KA12776">
            <v>1</v>
          </cell>
          <cell r="KB12776">
            <v>24</v>
          </cell>
          <cell r="KC12776">
            <v>12</v>
          </cell>
        </row>
        <row r="12777">
          <cell r="A12777" t="str">
            <v>S01035</v>
          </cell>
          <cell r="KA12777">
            <v>1</v>
          </cell>
          <cell r="KB12777">
            <v>9</v>
          </cell>
          <cell r="KC12777">
            <v>12</v>
          </cell>
        </row>
        <row r="12778">
          <cell r="A12778" t="str">
            <v>S01036</v>
          </cell>
          <cell r="KA12778">
            <v>1</v>
          </cell>
          <cell r="KB12778">
            <v>9</v>
          </cell>
          <cell r="KC12778">
            <v>12</v>
          </cell>
        </row>
        <row r="12779">
          <cell r="A12779" t="str">
            <v>S01037</v>
          </cell>
          <cell r="KA12779">
            <v>1</v>
          </cell>
          <cell r="KB12779">
            <v>9</v>
          </cell>
          <cell r="KC12779">
            <v>12</v>
          </cell>
        </row>
        <row r="12780">
          <cell r="A12780" t="str">
            <v>S01038</v>
          </cell>
          <cell r="KA12780">
            <v>1</v>
          </cell>
          <cell r="KB12780">
            <v>9</v>
          </cell>
          <cell r="KC12780">
            <v>12</v>
          </cell>
        </row>
        <row r="12781">
          <cell r="A12781" t="str">
            <v>S00341</v>
          </cell>
          <cell r="KA12781">
            <v>1</v>
          </cell>
          <cell r="KB12781">
            <v>4</v>
          </cell>
          <cell r="KC12781">
            <v>28</v>
          </cell>
        </row>
        <row r="12782">
          <cell r="A12782" t="str">
            <v>S00342</v>
          </cell>
          <cell r="KA12782">
            <v>1</v>
          </cell>
          <cell r="KB12782">
            <v>12</v>
          </cell>
          <cell r="KC12782">
            <v>28</v>
          </cell>
        </row>
        <row r="12783">
          <cell r="A12783" t="str">
            <v>S00348</v>
          </cell>
          <cell r="KA12783">
            <v>1</v>
          </cell>
          <cell r="KB12783">
            <v>4</v>
          </cell>
          <cell r="KC12783">
            <v>18</v>
          </cell>
        </row>
        <row r="12784">
          <cell r="A12784" t="str">
            <v>S00345</v>
          </cell>
          <cell r="KA12784">
            <v>1</v>
          </cell>
          <cell r="KB12784">
            <v>17</v>
          </cell>
          <cell r="KC12784">
            <v>28</v>
          </cell>
        </row>
        <row r="12785">
          <cell r="A12785" t="str">
            <v>S00346</v>
          </cell>
          <cell r="KA12785">
            <v>1</v>
          </cell>
          <cell r="KB12785">
            <v>17</v>
          </cell>
          <cell r="KC12785">
            <v>28</v>
          </cell>
        </row>
        <row r="12786">
          <cell r="A12786" t="str">
            <v>S00496</v>
          </cell>
          <cell r="KA12786">
            <v>1</v>
          </cell>
          <cell r="KB12786">
            <v>6</v>
          </cell>
          <cell r="KC12786">
            <v>28</v>
          </cell>
        </row>
        <row r="12787">
          <cell r="A12787" t="str">
            <v>S00497</v>
          </cell>
          <cell r="KA12787">
            <v>1</v>
          </cell>
          <cell r="KB12787">
            <v>6</v>
          </cell>
          <cell r="KC12787">
            <v>28</v>
          </cell>
        </row>
        <row r="12788">
          <cell r="A12788" t="str">
            <v>S00498</v>
          </cell>
          <cell r="KA12788">
            <v>1</v>
          </cell>
          <cell r="KB12788">
            <v>6</v>
          </cell>
          <cell r="KC12788">
            <v>28</v>
          </cell>
        </row>
        <row r="12789">
          <cell r="A12789" t="str">
            <v>S00499</v>
          </cell>
          <cell r="KA12789">
            <v>1</v>
          </cell>
          <cell r="KB12789">
            <v>6</v>
          </cell>
          <cell r="KC12789">
            <v>28</v>
          </cell>
        </row>
        <row r="12790">
          <cell r="A12790" t="str">
            <v>S00774</v>
          </cell>
          <cell r="KA12790">
            <v>1</v>
          </cell>
          <cell r="KB12790">
            <v>12</v>
          </cell>
          <cell r="KC12790">
            <v>40</v>
          </cell>
        </row>
        <row r="12791">
          <cell r="A12791" t="str">
            <v>S00777</v>
          </cell>
          <cell r="KA12791">
            <v>1</v>
          </cell>
          <cell r="KB12791">
            <v>12</v>
          </cell>
          <cell r="KC12791">
            <v>40</v>
          </cell>
        </row>
        <row r="12792">
          <cell r="A12792" t="str">
            <v>S00778</v>
          </cell>
          <cell r="KA12792">
            <v>1</v>
          </cell>
          <cell r="KB12792">
            <v>12</v>
          </cell>
          <cell r="KC12792">
            <v>40</v>
          </cell>
        </row>
        <row r="12793">
          <cell r="A12793" t="str">
            <v>S00779</v>
          </cell>
          <cell r="KA12793">
            <v>1</v>
          </cell>
          <cell r="KB12793">
            <v>12</v>
          </cell>
          <cell r="KC12793">
            <v>40</v>
          </cell>
        </row>
        <row r="12794">
          <cell r="A12794" t="str">
            <v>S00780</v>
          </cell>
          <cell r="KA12794">
            <v>1</v>
          </cell>
          <cell r="KB12794">
            <v>12</v>
          </cell>
          <cell r="KC12794">
            <v>40</v>
          </cell>
        </row>
        <row r="12795">
          <cell r="A12795" t="str">
            <v>S00781</v>
          </cell>
          <cell r="KA12795">
            <v>1</v>
          </cell>
          <cell r="KB12795">
            <v>12</v>
          </cell>
          <cell r="KC12795">
            <v>40</v>
          </cell>
        </row>
        <row r="12796">
          <cell r="A12796" t="str">
            <v>S00782</v>
          </cell>
          <cell r="KA12796">
            <v>1</v>
          </cell>
          <cell r="KB12796">
            <v>12</v>
          </cell>
          <cell r="KC12796">
            <v>40</v>
          </cell>
        </row>
        <row r="12797">
          <cell r="A12797" t="str">
            <v>S00783</v>
          </cell>
          <cell r="KA12797">
            <v>1</v>
          </cell>
          <cell r="KB12797">
            <v>12</v>
          </cell>
          <cell r="KC12797">
            <v>40</v>
          </cell>
        </row>
        <row r="12798">
          <cell r="A12798" t="str">
            <v>S00784</v>
          </cell>
          <cell r="KA12798">
            <v>1</v>
          </cell>
          <cell r="KB12798">
            <v>12</v>
          </cell>
          <cell r="KC12798">
            <v>40</v>
          </cell>
        </row>
        <row r="12799">
          <cell r="A12799" t="str">
            <v>S00770</v>
          </cell>
          <cell r="KA12799">
            <v>1</v>
          </cell>
          <cell r="KB12799">
            <v>12</v>
          </cell>
          <cell r="KC12799">
            <v>40</v>
          </cell>
        </row>
        <row r="12800">
          <cell r="A12800" t="str">
            <v>S00886</v>
          </cell>
          <cell r="KA12800">
            <v>1</v>
          </cell>
          <cell r="KB12800">
            <v>12</v>
          </cell>
          <cell r="KC12800">
            <v>28</v>
          </cell>
        </row>
        <row r="12801">
          <cell r="A12801" t="str">
            <v>S00887</v>
          </cell>
          <cell r="KA12801">
            <v>1</v>
          </cell>
          <cell r="KB12801">
            <v>12</v>
          </cell>
          <cell r="KC12801">
            <v>28</v>
          </cell>
        </row>
        <row r="12802">
          <cell r="A12802" t="str">
            <v>S00888</v>
          </cell>
          <cell r="KA12802">
            <v>1</v>
          </cell>
          <cell r="KB12802">
            <v>6</v>
          </cell>
          <cell r="KC12802">
            <v>12</v>
          </cell>
        </row>
        <row r="12803">
          <cell r="A12803" t="str">
            <v>S00667</v>
          </cell>
          <cell r="KA12803">
            <v>1</v>
          </cell>
          <cell r="KB12803">
            <v>20</v>
          </cell>
          <cell r="KC12803">
            <v>28</v>
          </cell>
        </row>
        <row r="12804">
          <cell r="A12804" t="str">
            <v>S00668</v>
          </cell>
          <cell r="KA12804">
            <v>1</v>
          </cell>
          <cell r="KB12804">
            <v>20</v>
          </cell>
          <cell r="KC12804">
            <v>28</v>
          </cell>
        </row>
        <row r="12805">
          <cell r="A12805" t="str">
            <v>S00048</v>
          </cell>
          <cell r="KA12805">
            <v>1</v>
          </cell>
          <cell r="KB12805">
            <v>4</v>
          </cell>
          <cell r="KC12805">
            <v>28</v>
          </cell>
        </row>
        <row r="12806">
          <cell r="A12806" t="str">
            <v>S00049</v>
          </cell>
          <cell r="KA12806">
            <v>1</v>
          </cell>
          <cell r="KB12806">
            <v>4</v>
          </cell>
          <cell r="KC12806">
            <v>28</v>
          </cell>
        </row>
        <row r="12807">
          <cell r="A12807" t="str">
            <v>S00254</v>
          </cell>
          <cell r="KA12807">
            <v>1</v>
          </cell>
          <cell r="KB12807">
            <v>4</v>
          </cell>
          <cell r="KC12807">
            <v>28</v>
          </cell>
        </row>
        <row r="12808">
          <cell r="A12808" t="str">
            <v>S00255</v>
          </cell>
          <cell r="KA12808">
            <v>1</v>
          </cell>
          <cell r="KB12808">
            <v>4</v>
          </cell>
          <cell r="KC12808">
            <v>28</v>
          </cell>
        </row>
        <row r="12809">
          <cell r="A12809" t="str">
            <v>S00299</v>
          </cell>
          <cell r="KA12809">
            <v>1</v>
          </cell>
          <cell r="KB12809">
            <v>4</v>
          </cell>
          <cell r="KC12809">
            <v>18</v>
          </cell>
        </row>
        <row r="12810">
          <cell r="A12810" t="str">
            <v>290098</v>
          </cell>
          <cell r="KA12810">
            <v>1</v>
          </cell>
          <cell r="KB12810">
            <v>12</v>
          </cell>
          <cell r="KC12810">
            <v>40</v>
          </cell>
        </row>
        <row r="12811">
          <cell r="A12811" t="str">
            <v>290713</v>
          </cell>
          <cell r="KA12811">
            <v>1</v>
          </cell>
          <cell r="KB12811">
            <v>4</v>
          </cell>
          <cell r="KC12811">
            <v>28</v>
          </cell>
        </row>
        <row r="12812">
          <cell r="A12812" t="str">
            <v>290727</v>
          </cell>
          <cell r="KA12812">
            <v>1</v>
          </cell>
          <cell r="KB12812">
            <v>4</v>
          </cell>
          <cell r="KC12812">
            <v>28</v>
          </cell>
        </row>
        <row r="12813">
          <cell r="A12813" t="str">
            <v>290728</v>
          </cell>
          <cell r="KA12813">
            <v>1</v>
          </cell>
          <cell r="KB12813">
            <v>4</v>
          </cell>
          <cell r="KC12813">
            <v>28</v>
          </cell>
        </row>
        <row r="12814">
          <cell r="A12814" t="str">
            <v>290729</v>
          </cell>
          <cell r="KA12814">
            <v>1</v>
          </cell>
          <cell r="KB12814">
            <v>4</v>
          </cell>
          <cell r="KC12814">
            <v>28</v>
          </cell>
        </row>
        <row r="12815">
          <cell r="A12815" t="str">
            <v>290780</v>
          </cell>
          <cell r="KA12815">
            <v>1</v>
          </cell>
          <cell r="KB12815">
            <v>4</v>
          </cell>
          <cell r="KC12815">
            <v>28</v>
          </cell>
        </row>
        <row r="12816">
          <cell r="A12816" t="str">
            <v>290913</v>
          </cell>
          <cell r="KA12816">
            <v>1</v>
          </cell>
          <cell r="KB12816">
            <v>12</v>
          </cell>
          <cell r="KC12816">
            <v>40</v>
          </cell>
        </row>
        <row r="12817">
          <cell r="A12817" t="str">
            <v>290914</v>
          </cell>
          <cell r="KA12817">
            <v>1</v>
          </cell>
          <cell r="KB12817">
            <v>12</v>
          </cell>
          <cell r="KC12817">
            <v>40</v>
          </cell>
        </row>
        <row r="12818">
          <cell r="A12818" t="str">
            <v>290915</v>
          </cell>
          <cell r="KA12818">
            <v>1</v>
          </cell>
          <cell r="KB12818">
            <v>12</v>
          </cell>
          <cell r="KC12818">
            <v>40</v>
          </cell>
        </row>
        <row r="12819">
          <cell r="A12819" t="str">
            <v>291610</v>
          </cell>
          <cell r="KA12819">
            <v>1</v>
          </cell>
          <cell r="KB12819">
            <v>12</v>
          </cell>
          <cell r="KC12819">
            <v>28</v>
          </cell>
        </row>
        <row r="12820">
          <cell r="A12820" t="str">
            <v>291621</v>
          </cell>
          <cell r="KA12820">
            <v>1</v>
          </cell>
          <cell r="KB12820">
            <v>12</v>
          </cell>
          <cell r="KC12820">
            <v>28</v>
          </cell>
        </row>
        <row r="12821">
          <cell r="A12821" t="str">
            <v>291623</v>
          </cell>
          <cell r="KA12821">
            <v>1</v>
          </cell>
          <cell r="KB12821">
            <v>12</v>
          </cell>
          <cell r="KC12821">
            <v>28</v>
          </cell>
        </row>
        <row r="12822">
          <cell r="A12822" t="str">
            <v>291634</v>
          </cell>
          <cell r="KA12822">
            <v>1</v>
          </cell>
          <cell r="KB12822">
            <v>12</v>
          </cell>
          <cell r="KC12822">
            <v>28</v>
          </cell>
        </row>
        <row r="12823">
          <cell r="A12823" t="str">
            <v>291694</v>
          </cell>
          <cell r="KA12823">
            <v>1</v>
          </cell>
          <cell r="KB12823">
            <v>12</v>
          </cell>
          <cell r="KC12823">
            <v>28</v>
          </cell>
        </row>
        <row r="12824">
          <cell r="A12824" t="str">
            <v>291695</v>
          </cell>
          <cell r="KA12824">
            <v>1</v>
          </cell>
          <cell r="KB12824">
            <v>12</v>
          </cell>
          <cell r="KC12824">
            <v>28</v>
          </cell>
        </row>
        <row r="12825">
          <cell r="A12825" t="str">
            <v>291088</v>
          </cell>
          <cell r="KA12825">
            <v>1</v>
          </cell>
          <cell r="KB12825">
            <v>6</v>
          </cell>
          <cell r="KC12825">
            <v>28</v>
          </cell>
        </row>
        <row r="12826">
          <cell r="A12826" t="str">
            <v>290988</v>
          </cell>
          <cell r="KA12826">
            <v>1</v>
          </cell>
          <cell r="KB12826">
            <v>12</v>
          </cell>
          <cell r="KC12826">
            <v>40</v>
          </cell>
        </row>
        <row r="12827">
          <cell r="A12827" t="str">
            <v>290991</v>
          </cell>
          <cell r="KA12827">
            <v>1</v>
          </cell>
          <cell r="KB12827">
            <v>12</v>
          </cell>
          <cell r="KC12827">
            <v>40</v>
          </cell>
        </row>
        <row r="12828">
          <cell r="A12828" t="str">
            <v>290992</v>
          </cell>
          <cell r="KA12828">
            <v>1</v>
          </cell>
          <cell r="KB12828">
            <v>12</v>
          </cell>
          <cell r="KC12828">
            <v>40</v>
          </cell>
        </row>
        <row r="12829">
          <cell r="A12829" t="str">
            <v>291013</v>
          </cell>
          <cell r="KA12829">
            <v>1</v>
          </cell>
          <cell r="KB12829">
            <v>6</v>
          </cell>
          <cell r="KC12829">
            <v>28</v>
          </cell>
        </row>
        <row r="12830">
          <cell r="A12830" t="str">
            <v>291015</v>
          </cell>
          <cell r="KA12830">
            <v>1</v>
          </cell>
          <cell r="KB12830">
            <v>6</v>
          </cell>
          <cell r="KC12830">
            <v>28</v>
          </cell>
        </row>
        <row r="12831">
          <cell r="A12831" t="str">
            <v>290960</v>
          </cell>
          <cell r="KA12831">
            <v>1</v>
          </cell>
          <cell r="KB12831">
            <v>12</v>
          </cell>
          <cell r="KC12831">
            <v>40</v>
          </cell>
        </row>
        <row r="12832">
          <cell r="A12832" t="str">
            <v>290963</v>
          </cell>
          <cell r="KA12832">
            <v>1</v>
          </cell>
          <cell r="KB12832">
            <v>12</v>
          </cell>
          <cell r="KC12832">
            <v>40</v>
          </cell>
        </row>
        <row r="12833">
          <cell r="A12833" t="str">
            <v>290964</v>
          </cell>
          <cell r="KA12833">
            <v>1</v>
          </cell>
          <cell r="KB12833">
            <v>12</v>
          </cell>
          <cell r="KC12833">
            <v>40</v>
          </cell>
        </row>
        <row r="12834">
          <cell r="A12834" t="str">
            <v>290968</v>
          </cell>
          <cell r="KA12834">
            <v>1</v>
          </cell>
          <cell r="KB12834">
            <v>12</v>
          </cell>
          <cell r="KC12834">
            <v>40</v>
          </cell>
        </row>
        <row r="12835">
          <cell r="A12835" t="str">
            <v>240965</v>
          </cell>
          <cell r="KA12835">
            <v>1</v>
          </cell>
          <cell r="KB12835">
            <v>12</v>
          </cell>
          <cell r="KC12835">
            <v>40</v>
          </cell>
        </row>
        <row r="12836">
          <cell r="A12836" t="str">
            <v>240938</v>
          </cell>
          <cell r="KA12836">
            <v>1</v>
          </cell>
          <cell r="KB12836">
            <v>12</v>
          </cell>
          <cell r="KC12836">
            <v>40</v>
          </cell>
        </row>
        <row r="12837">
          <cell r="A12837" t="str">
            <v>241001</v>
          </cell>
          <cell r="KA12837">
            <v>1</v>
          </cell>
          <cell r="KB12837">
            <v>6</v>
          </cell>
          <cell r="KC12837">
            <v>28</v>
          </cell>
        </row>
        <row r="12838">
          <cell r="A12838" t="str">
            <v>240956</v>
          </cell>
          <cell r="KA12838">
            <v>1</v>
          </cell>
          <cell r="KB12838">
            <v>12</v>
          </cell>
          <cell r="KC12838">
            <v>40</v>
          </cell>
        </row>
        <row r="12839">
          <cell r="A12839" t="str">
            <v>240912</v>
          </cell>
          <cell r="KA12839">
            <v>1</v>
          </cell>
          <cell r="KB12839">
            <v>12</v>
          </cell>
          <cell r="KC12839">
            <v>40</v>
          </cell>
        </row>
        <row r="12840">
          <cell r="A12840" t="str">
            <v>240913</v>
          </cell>
          <cell r="KA12840">
            <v>1</v>
          </cell>
          <cell r="KB12840">
            <v>12</v>
          </cell>
          <cell r="KC12840">
            <v>40</v>
          </cell>
        </row>
        <row r="12841">
          <cell r="A12841" t="str">
            <v>240907</v>
          </cell>
          <cell r="KA12841">
            <v>1</v>
          </cell>
          <cell r="KB12841">
            <v>12</v>
          </cell>
          <cell r="KC12841">
            <v>40</v>
          </cell>
        </row>
        <row r="12842">
          <cell r="A12842" t="str">
            <v>240772</v>
          </cell>
          <cell r="KA12842">
            <v>1</v>
          </cell>
          <cell r="KB12842">
            <v>4</v>
          </cell>
          <cell r="KC12842">
            <v>28</v>
          </cell>
        </row>
        <row r="12843">
          <cell r="A12843" t="str">
            <v>240713</v>
          </cell>
          <cell r="KA12843">
            <v>1</v>
          </cell>
          <cell r="KB12843">
            <v>4</v>
          </cell>
          <cell r="KC12843">
            <v>28</v>
          </cell>
        </row>
        <row r="12844">
          <cell r="A12844" t="str">
            <v>240721</v>
          </cell>
          <cell r="KA12844">
            <v>1</v>
          </cell>
          <cell r="KB12844">
            <v>4</v>
          </cell>
          <cell r="KC12844">
            <v>28</v>
          </cell>
        </row>
        <row r="12845">
          <cell r="A12845" t="str">
            <v>240722</v>
          </cell>
          <cell r="KA12845">
            <v>1</v>
          </cell>
          <cell r="KB12845">
            <v>4</v>
          </cell>
          <cell r="KC12845">
            <v>28</v>
          </cell>
        </row>
        <row r="12846">
          <cell r="A12846" t="str">
            <v>026463</v>
          </cell>
          <cell r="KA12846">
            <v>1</v>
          </cell>
          <cell r="KB12846">
            <v>12</v>
          </cell>
          <cell r="KC12846">
            <v>28</v>
          </cell>
        </row>
        <row r="12847">
          <cell r="A12847" t="str">
            <v>026466</v>
          </cell>
          <cell r="KA12847">
            <v>1</v>
          </cell>
          <cell r="KB12847">
            <v>12</v>
          </cell>
          <cell r="KC12847">
            <v>28</v>
          </cell>
        </row>
        <row r="12848">
          <cell r="A12848" t="str">
            <v>052093</v>
          </cell>
          <cell r="KA12848">
            <v>1</v>
          </cell>
          <cell r="KB12848">
            <v>12</v>
          </cell>
          <cell r="KC12848">
            <v>28</v>
          </cell>
        </row>
        <row r="12849">
          <cell r="A12849" t="str">
            <v>052094</v>
          </cell>
          <cell r="KA12849">
            <v>1</v>
          </cell>
          <cell r="KB12849">
            <v>12</v>
          </cell>
          <cell r="KC12849">
            <v>28</v>
          </cell>
        </row>
        <row r="12850">
          <cell r="A12850" t="str">
            <v>812101</v>
          </cell>
          <cell r="KA12850">
            <v>1</v>
          </cell>
          <cell r="KB12850">
            <v>4</v>
          </cell>
          <cell r="KC12850">
            <v>28</v>
          </cell>
        </row>
        <row r="12851">
          <cell r="A12851" t="str">
            <v>B00287</v>
          </cell>
          <cell r="KA12851">
            <v>1</v>
          </cell>
          <cell r="KB12851">
            <v>12</v>
          </cell>
          <cell r="KC12851">
            <v>40</v>
          </cell>
        </row>
        <row r="12852">
          <cell r="A12852" t="str">
            <v>B00307</v>
          </cell>
          <cell r="KA12852">
            <v>1</v>
          </cell>
          <cell r="KB12852">
            <v>12</v>
          </cell>
          <cell r="KC12852">
            <v>40</v>
          </cell>
        </row>
        <row r="12853">
          <cell r="A12853" t="str">
            <v>C11310</v>
          </cell>
          <cell r="KA12853">
            <v>1</v>
          </cell>
          <cell r="KB12853">
            <v>4</v>
          </cell>
          <cell r="KC12853">
            <v>28</v>
          </cell>
        </row>
        <row r="12854">
          <cell r="A12854" t="str">
            <v>C05586</v>
          </cell>
          <cell r="KA12854">
            <v>1</v>
          </cell>
          <cell r="KB12854">
            <v>4</v>
          </cell>
          <cell r="KC12854">
            <v>28</v>
          </cell>
        </row>
        <row r="12855">
          <cell r="A12855" t="str">
            <v>C11456</v>
          </cell>
          <cell r="KA12855">
            <v>1</v>
          </cell>
          <cell r="KB12855">
            <v>12</v>
          </cell>
          <cell r="KC12855">
            <v>40</v>
          </cell>
        </row>
        <row r="12856">
          <cell r="A12856" t="str">
            <v>C11405</v>
          </cell>
          <cell r="KA12856">
            <v>1</v>
          </cell>
          <cell r="KB12856">
            <v>4</v>
          </cell>
          <cell r="KC12856">
            <v>15</v>
          </cell>
        </row>
        <row r="12857">
          <cell r="A12857" t="str">
            <v>C11348</v>
          </cell>
          <cell r="KA12857">
            <v>1</v>
          </cell>
          <cell r="KB12857">
            <v>6</v>
          </cell>
          <cell r="KC12857">
            <v>28</v>
          </cell>
        </row>
        <row r="12858">
          <cell r="A12858" t="str">
            <v>C14889</v>
          </cell>
          <cell r="KA12858">
            <v>1</v>
          </cell>
          <cell r="KB12858">
            <v>4</v>
          </cell>
          <cell r="KC12858">
            <v>28</v>
          </cell>
        </row>
        <row r="12859">
          <cell r="A12859" t="str">
            <v>C14001</v>
          </cell>
          <cell r="KA12859">
            <v>1</v>
          </cell>
          <cell r="KB12859">
            <v>4</v>
          </cell>
          <cell r="KC12859">
            <v>15</v>
          </cell>
        </row>
        <row r="12860">
          <cell r="A12860" t="str">
            <v>C14048</v>
          </cell>
          <cell r="KA12860">
            <v>1</v>
          </cell>
          <cell r="KB12860">
            <v>4</v>
          </cell>
          <cell r="KC12860">
            <v>15</v>
          </cell>
        </row>
        <row r="12861">
          <cell r="A12861" t="str">
            <v>C14382</v>
          </cell>
          <cell r="KA12861">
            <v>1</v>
          </cell>
          <cell r="KB12861">
            <v>12</v>
          </cell>
          <cell r="KC12861">
            <v>40</v>
          </cell>
        </row>
        <row r="12862">
          <cell r="A12862" t="str">
            <v>C14595</v>
          </cell>
          <cell r="KA12862">
            <v>1</v>
          </cell>
          <cell r="KB12862">
            <v>4</v>
          </cell>
          <cell r="KC12862">
            <v>28</v>
          </cell>
        </row>
        <row r="12863">
          <cell r="A12863" t="str">
            <v>C13006</v>
          </cell>
          <cell r="KA12863">
            <v>1</v>
          </cell>
          <cell r="KB12863">
            <v>4</v>
          </cell>
          <cell r="KC12863">
            <v>18</v>
          </cell>
        </row>
        <row r="12864">
          <cell r="A12864" t="str">
            <v>C13509</v>
          </cell>
          <cell r="KA12864">
            <v>1</v>
          </cell>
          <cell r="KB12864">
            <v>4</v>
          </cell>
          <cell r="KC12864">
            <v>28</v>
          </cell>
        </row>
        <row r="12865">
          <cell r="A12865" t="str">
            <v>C13534</v>
          </cell>
          <cell r="KA12865">
            <v>1</v>
          </cell>
          <cell r="KB12865">
            <v>4</v>
          </cell>
          <cell r="KC12865">
            <v>15</v>
          </cell>
        </row>
        <row r="12866">
          <cell r="A12866" t="str">
            <v>C12139</v>
          </cell>
          <cell r="KA12866">
            <v>1</v>
          </cell>
          <cell r="KB12866">
            <v>6</v>
          </cell>
          <cell r="KC12866">
            <v>28</v>
          </cell>
        </row>
        <row r="12867">
          <cell r="A12867" t="str">
            <v>C12168</v>
          </cell>
          <cell r="KA12867">
            <v>1</v>
          </cell>
          <cell r="KB12867">
            <v>4</v>
          </cell>
          <cell r="KC12867">
            <v>15</v>
          </cell>
        </row>
        <row r="12868">
          <cell r="A12868" t="str">
            <v>C12593</v>
          </cell>
          <cell r="KA12868">
            <v>1</v>
          </cell>
          <cell r="KB12868">
            <v>4</v>
          </cell>
          <cell r="KC12868">
            <v>15</v>
          </cell>
        </row>
        <row r="12869">
          <cell r="A12869" t="str">
            <v>C12653</v>
          </cell>
          <cell r="KA12869">
            <v>1</v>
          </cell>
          <cell r="KB12869">
            <v>4</v>
          </cell>
          <cell r="KC12869">
            <v>28</v>
          </cell>
        </row>
        <row r="12870">
          <cell r="A12870" t="str">
            <v>C12753</v>
          </cell>
          <cell r="KA12870">
            <v>1</v>
          </cell>
          <cell r="KB12870">
            <v>12</v>
          </cell>
          <cell r="KC12870">
            <v>40</v>
          </cell>
        </row>
        <row r="12871">
          <cell r="A12871" t="str">
            <v>C09512</v>
          </cell>
          <cell r="KA12871">
            <v>1</v>
          </cell>
          <cell r="KB12871">
            <v>4</v>
          </cell>
          <cell r="KC12871">
            <v>28</v>
          </cell>
        </row>
        <row r="12872">
          <cell r="A12872" t="str">
            <v>C11034</v>
          </cell>
          <cell r="KA12872">
            <v>1</v>
          </cell>
          <cell r="KB12872">
            <v>4</v>
          </cell>
          <cell r="KC12872">
            <v>28</v>
          </cell>
        </row>
        <row r="12873">
          <cell r="A12873" t="str">
            <v>290096</v>
          </cell>
          <cell r="KA12873">
            <v>1</v>
          </cell>
          <cell r="KB12873">
            <v>12</v>
          </cell>
          <cell r="KC12873">
            <v>40</v>
          </cell>
        </row>
        <row r="12874">
          <cell r="A12874" t="str">
            <v>290712</v>
          </cell>
          <cell r="KA12874">
            <v>1</v>
          </cell>
          <cell r="KB12874">
            <v>4</v>
          </cell>
          <cell r="KC12874">
            <v>28</v>
          </cell>
        </row>
        <row r="12875">
          <cell r="A12875" t="str">
            <v>290719</v>
          </cell>
          <cell r="KA12875">
            <v>1</v>
          </cell>
          <cell r="KB12875">
            <v>4</v>
          </cell>
          <cell r="KC12875">
            <v>28</v>
          </cell>
        </row>
        <row r="12876">
          <cell r="A12876" t="str">
            <v>290717</v>
          </cell>
          <cell r="KA12876">
            <v>1</v>
          </cell>
          <cell r="KB12876">
            <v>4</v>
          </cell>
          <cell r="KC12876">
            <v>28</v>
          </cell>
        </row>
        <row r="12877">
          <cell r="A12877" t="str">
            <v>290912</v>
          </cell>
          <cell r="KA12877">
            <v>1</v>
          </cell>
          <cell r="KB12877">
            <v>12</v>
          </cell>
          <cell r="KC12877">
            <v>40</v>
          </cell>
        </row>
        <row r="12878">
          <cell r="A12878" t="str">
            <v>290917</v>
          </cell>
          <cell r="KA12878">
            <v>1</v>
          </cell>
          <cell r="KB12878">
            <v>12</v>
          </cell>
          <cell r="KC12878">
            <v>40</v>
          </cell>
        </row>
        <row r="12879">
          <cell r="A12879" t="str">
            <v>290919</v>
          </cell>
          <cell r="KA12879">
            <v>1</v>
          </cell>
          <cell r="KB12879">
            <v>12</v>
          </cell>
          <cell r="KC12879">
            <v>40</v>
          </cell>
        </row>
        <row r="12880">
          <cell r="A12880" t="str">
            <v>290922</v>
          </cell>
          <cell r="KA12880">
            <v>1</v>
          </cell>
          <cell r="KB12880">
            <v>12</v>
          </cell>
          <cell r="KC12880">
            <v>40</v>
          </cell>
        </row>
        <row r="12881">
          <cell r="A12881" t="str">
            <v>291017</v>
          </cell>
          <cell r="KA12881">
            <v>1</v>
          </cell>
          <cell r="KB12881">
            <v>6</v>
          </cell>
          <cell r="KC12881">
            <v>28</v>
          </cell>
        </row>
        <row r="12882">
          <cell r="A12882" t="str">
            <v>291019</v>
          </cell>
          <cell r="KA12882">
            <v>1</v>
          </cell>
          <cell r="KB12882">
            <v>6</v>
          </cell>
          <cell r="KC12882">
            <v>28</v>
          </cell>
        </row>
        <row r="12883">
          <cell r="A12883" t="str">
            <v>291022</v>
          </cell>
          <cell r="KA12883">
            <v>1</v>
          </cell>
          <cell r="KB12883">
            <v>6</v>
          </cell>
          <cell r="KC12883">
            <v>28</v>
          </cell>
        </row>
        <row r="12884">
          <cell r="A12884" t="str">
            <v>291023</v>
          </cell>
          <cell r="KA12884">
            <v>1</v>
          </cell>
          <cell r="KB12884">
            <v>6</v>
          </cell>
          <cell r="KC12884">
            <v>28</v>
          </cell>
        </row>
        <row r="12885">
          <cell r="A12885" t="str">
            <v>291012</v>
          </cell>
          <cell r="KA12885">
            <v>1</v>
          </cell>
          <cell r="KB12885">
            <v>6</v>
          </cell>
          <cell r="KC12885">
            <v>28</v>
          </cell>
        </row>
        <row r="12886">
          <cell r="A12886" t="str">
            <v>240770</v>
          </cell>
          <cell r="KA12886">
            <v>1</v>
          </cell>
          <cell r="KB12886">
            <v>4</v>
          </cell>
          <cell r="KC12886">
            <v>28</v>
          </cell>
        </row>
        <row r="12887">
          <cell r="A12887" t="str">
            <v>240771</v>
          </cell>
          <cell r="KA12887">
            <v>1</v>
          </cell>
          <cell r="KB12887">
            <v>4</v>
          </cell>
          <cell r="KC12887">
            <v>28</v>
          </cell>
        </row>
        <row r="12888">
          <cell r="A12888" t="str">
            <v>241070</v>
          </cell>
          <cell r="KA12888">
            <v>1</v>
          </cell>
          <cell r="KB12888">
            <v>6</v>
          </cell>
          <cell r="KC12888">
            <v>28</v>
          </cell>
        </row>
        <row r="12889">
          <cell r="A12889" t="str">
            <v>241071</v>
          </cell>
          <cell r="KA12889">
            <v>1</v>
          </cell>
          <cell r="KB12889">
            <v>6</v>
          </cell>
          <cell r="KC12889">
            <v>28</v>
          </cell>
        </row>
        <row r="12890">
          <cell r="A12890" t="str">
            <v>241006</v>
          </cell>
          <cell r="KA12890">
            <v>1</v>
          </cell>
          <cell r="KB12890">
            <v>6</v>
          </cell>
          <cell r="KC12890">
            <v>28</v>
          </cell>
        </row>
        <row r="12891">
          <cell r="A12891" t="str">
            <v>240706</v>
          </cell>
          <cell r="KA12891">
            <v>1</v>
          </cell>
          <cell r="KB12891">
            <v>4</v>
          </cell>
          <cell r="KC12891">
            <v>28</v>
          </cell>
        </row>
        <row r="12892">
          <cell r="A12892" t="str">
            <v>240906</v>
          </cell>
          <cell r="KA12892">
            <v>1</v>
          </cell>
          <cell r="KB12892">
            <v>12</v>
          </cell>
          <cell r="KC12892">
            <v>40</v>
          </cell>
        </row>
        <row r="12893">
          <cell r="A12893" t="str">
            <v>S00835</v>
          </cell>
          <cell r="KA12893">
            <v>1</v>
          </cell>
          <cell r="KB12893">
            <v>12</v>
          </cell>
          <cell r="KC12893">
            <v>28</v>
          </cell>
        </row>
        <row r="12894">
          <cell r="A12894" t="str">
            <v>S00836</v>
          </cell>
          <cell r="KA12894">
            <v>1</v>
          </cell>
          <cell r="KB12894">
            <v>12</v>
          </cell>
          <cell r="KC12894">
            <v>28</v>
          </cell>
        </row>
        <row r="12895">
          <cell r="A12895" t="str">
            <v>S00840</v>
          </cell>
          <cell r="KA12895">
            <v>1</v>
          </cell>
          <cell r="KB12895">
            <v>12</v>
          </cell>
          <cell r="KC12895">
            <v>28</v>
          </cell>
        </row>
        <row r="12896">
          <cell r="A12896" t="str">
            <v>S01549</v>
          </cell>
          <cell r="KA12896">
            <v>1</v>
          </cell>
          <cell r="KB12896">
            <v>12</v>
          </cell>
          <cell r="KC12896">
            <v>40</v>
          </cell>
        </row>
        <row r="12897">
          <cell r="A12897" t="str">
            <v>S01550</v>
          </cell>
          <cell r="KA12897">
            <v>1</v>
          </cell>
          <cell r="KB12897">
            <v>12</v>
          </cell>
          <cell r="KC12897">
            <v>40</v>
          </cell>
        </row>
        <row r="12898">
          <cell r="A12898" t="str">
            <v>S01557</v>
          </cell>
          <cell r="KA12898">
            <v>1</v>
          </cell>
          <cell r="KB12898">
            <v>12</v>
          </cell>
          <cell r="KC12898">
            <v>40</v>
          </cell>
        </row>
        <row r="12899">
          <cell r="A12899" t="str">
            <v>S01547</v>
          </cell>
          <cell r="KA12899">
            <v>1</v>
          </cell>
          <cell r="KB12899">
            <v>12</v>
          </cell>
          <cell r="KC12899">
            <v>40</v>
          </cell>
        </row>
        <row r="12900">
          <cell r="A12900" t="str">
            <v>S01552</v>
          </cell>
          <cell r="KA12900">
            <v>1</v>
          </cell>
          <cell r="KB12900">
            <v>12</v>
          </cell>
          <cell r="KC12900">
            <v>40</v>
          </cell>
        </row>
        <row r="12901">
          <cell r="A12901" t="str">
            <v>T00023</v>
          </cell>
          <cell r="KA12901">
            <v>1</v>
          </cell>
          <cell r="KB12901">
            <v>16</v>
          </cell>
          <cell r="KC12901">
            <v>40</v>
          </cell>
        </row>
        <row r="12902">
          <cell r="A12902" t="str">
            <v>T00028</v>
          </cell>
          <cell r="KA12902">
            <v>1</v>
          </cell>
          <cell r="KB12902">
            <v>12</v>
          </cell>
          <cell r="KC12902">
            <v>40</v>
          </cell>
        </row>
        <row r="12903">
          <cell r="A12903" t="str">
            <v>S25124</v>
          </cell>
          <cell r="KA12903">
            <v>1</v>
          </cell>
          <cell r="KB12903">
            <v>12</v>
          </cell>
          <cell r="KC12903">
            <v>28</v>
          </cell>
        </row>
        <row r="12904">
          <cell r="A12904" t="str">
            <v>S01673</v>
          </cell>
          <cell r="KA12904">
            <v>1</v>
          </cell>
          <cell r="KB12904">
            <v>12</v>
          </cell>
          <cell r="KC12904">
            <v>40</v>
          </cell>
        </row>
        <row r="12905">
          <cell r="A12905" t="str">
            <v>S01553</v>
          </cell>
          <cell r="KA12905">
            <v>1</v>
          </cell>
          <cell r="KB12905">
            <v>12</v>
          </cell>
          <cell r="KC12905">
            <v>40</v>
          </cell>
        </row>
        <row r="12906">
          <cell r="A12906" t="str">
            <v>S01554</v>
          </cell>
          <cell r="KA12906">
            <v>1</v>
          </cell>
          <cell r="KB12906">
            <v>12</v>
          </cell>
          <cell r="KC12906">
            <v>40</v>
          </cell>
        </row>
        <row r="12907">
          <cell r="A12907" t="str">
            <v>S01555</v>
          </cell>
          <cell r="KA12907">
            <v>1</v>
          </cell>
          <cell r="KB12907">
            <v>12</v>
          </cell>
          <cell r="KC12907">
            <v>40</v>
          </cell>
        </row>
        <row r="12908">
          <cell r="A12908" t="str">
            <v>S01556</v>
          </cell>
          <cell r="KA12908">
            <v>1</v>
          </cell>
          <cell r="KB12908">
            <v>12</v>
          </cell>
          <cell r="KC12908">
            <v>40</v>
          </cell>
        </row>
        <row r="12909">
          <cell r="A12909" t="str">
            <v>S01548</v>
          </cell>
          <cell r="KA12909">
            <v>1</v>
          </cell>
          <cell r="KB12909">
            <v>12</v>
          </cell>
          <cell r="KC12909">
            <v>40</v>
          </cell>
        </row>
        <row r="12910">
          <cell r="A12910" t="str">
            <v>S01558</v>
          </cell>
          <cell r="KA12910">
            <v>1</v>
          </cell>
          <cell r="KB12910">
            <v>12</v>
          </cell>
          <cell r="KC12910">
            <v>40</v>
          </cell>
        </row>
        <row r="12911">
          <cell r="A12911" t="str">
            <v>S01559</v>
          </cell>
          <cell r="KA12911">
            <v>1</v>
          </cell>
          <cell r="KB12911">
            <v>12</v>
          </cell>
          <cell r="KC12911">
            <v>40</v>
          </cell>
        </row>
        <row r="12912">
          <cell r="A12912" t="str">
            <v>S01560</v>
          </cell>
          <cell r="KA12912">
            <v>1</v>
          </cell>
          <cell r="KB12912">
            <v>12</v>
          </cell>
          <cell r="KC12912">
            <v>40</v>
          </cell>
        </row>
        <row r="12913">
          <cell r="A12913" t="str">
            <v>S01551</v>
          </cell>
          <cell r="KA12913">
            <v>1</v>
          </cell>
          <cell r="KB12913">
            <v>12</v>
          </cell>
          <cell r="KC12913">
            <v>40</v>
          </cell>
        </row>
        <row r="12914">
          <cell r="A12914" t="str">
            <v>S01485</v>
          </cell>
          <cell r="KA12914">
            <v>1</v>
          </cell>
          <cell r="KB12914">
            <v>12</v>
          </cell>
          <cell r="KC12914">
            <v>40</v>
          </cell>
        </row>
        <row r="12915">
          <cell r="A12915" t="str">
            <v>S01512</v>
          </cell>
          <cell r="KA12915">
            <v>1</v>
          </cell>
          <cell r="KB12915">
            <v>12</v>
          </cell>
          <cell r="KC12915">
            <v>40</v>
          </cell>
        </row>
        <row r="12916">
          <cell r="A12916" t="str">
            <v>S00841</v>
          </cell>
          <cell r="KA12916">
            <v>1</v>
          </cell>
          <cell r="KB12916">
            <v>12</v>
          </cell>
          <cell r="KC12916">
            <v>28</v>
          </cell>
        </row>
        <row r="12917">
          <cell r="A12917" t="str">
            <v>S00837</v>
          </cell>
          <cell r="KA12917">
            <v>1</v>
          </cell>
          <cell r="KB12917">
            <v>12</v>
          </cell>
          <cell r="KC12917">
            <v>28</v>
          </cell>
        </row>
        <row r="12918">
          <cell r="A12918" t="str">
            <v>S00838</v>
          </cell>
          <cell r="KA12918">
            <v>1</v>
          </cell>
          <cell r="KB12918">
            <v>12</v>
          </cell>
          <cell r="KC12918">
            <v>28</v>
          </cell>
        </row>
        <row r="12919">
          <cell r="A12919" t="str">
            <v>S00839</v>
          </cell>
          <cell r="KA12919">
            <v>1</v>
          </cell>
          <cell r="KB12919">
            <v>12</v>
          </cell>
          <cell r="KC12919">
            <v>28</v>
          </cell>
        </row>
        <row r="12920">
          <cell r="A12920" t="str">
            <v>S00834</v>
          </cell>
          <cell r="KA12920">
            <v>1</v>
          </cell>
          <cell r="KB12920">
            <v>12</v>
          </cell>
          <cell r="KC12920">
            <v>28</v>
          </cell>
        </row>
        <row r="12921">
          <cell r="A12921" t="str">
            <v>S00848</v>
          </cell>
          <cell r="KA12921">
            <v>1</v>
          </cell>
          <cell r="KB12921">
            <v>12</v>
          </cell>
          <cell r="KC12921">
            <v>28</v>
          </cell>
        </row>
        <row r="12922">
          <cell r="A12922" t="str">
            <v>240709</v>
          </cell>
          <cell r="KA12922">
            <v>1</v>
          </cell>
          <cell r="KB12922">
            <v>4</v>
          </cell>
          <cell r="KC12922">
            <v>28</v>
          </cell>
        </row>
        <row r="12923">
          <cell r="A12923" t="str">
            <v>240710</v>
          </cell>
          <cell r="KA12923">
            <v>1</v>
          </cell>
          <cell r="KB12923">
            <v>4</v>
          </cell>
          <cell r="KC12923">
            <v>28</v>
          </cell>
        </row>
        <row r="12924">
          <cell r="A12924" t="str">
            <v>240711</v>
          </cell>
          <cell r="KA12924">
            <v>1</v>
          </cell>
          <cell r="KB12924">
            <v>4</v>
          </cell>
          <cell r="KC12924">
            <v>28</v>
          </cell>
        </row>
        <row r="12925">
          <cell r="A12925" t="str">
            <v>240712</v>
          </cell>
          <cell r="KA12925">
            <v>1</v>
          </cell>
          <cell r="KB12925">
            <v>4</v>
          </cell>
          <cell r="KC12925">
            <v>28</v>
          </cell>
        </row>
        <row r="12926">
          <cell r="A12926" t="str">
            <v>241009</v>
          </cell>
          <cell r="KA12926">
            <v>1</v>
          </cell>
          <cell r="KB12926">
            <v>6</v>
          </cell>
          <cell r="KC12926">
            <v>28</v>
          </cell>
        </row>
        <row r="12927">
          <cell r="A12927" t="str">
            <v>241010</v>
          </cell>
          <cell r="KA12927">
            <v>1</v>
          </cell>
          <cell r="KB12927">
            <v>6</v>
          </cell>
          <cell r="KC12927">
            <v>28</v>
          </cell>
        </row>
        <row r="12928">
          <cell r="A12928" t="str">
            <v>241011</v>
          </cell>
          <cell r="KA12928">
            <v>1</v>
          </cell>
          <cell r="KB12928">
            <v>6</v>
          </cell>
          <cell r="KC12928">
            <v>28</v>
          </cell>
        </row>
        <row r="12929">
          <cell r="A12929" t="str">
            <v>241012</v>
          </cell>
          <cell r="KA12929">
            <v>1</v>
          </cell>
          <cell r="KB12929">
            <v>6</v>
          </cell>
          <cell r="KC12929">
            <v>28</v>
          </cell>
        </row>
        <row r="12930">
          <cell r="A12930" t="str">
            <v>241013</v>
          </cell>
          <cell r="KA12930">
            <v>1</v>
          </cell>
          <cell r="KB12930">
            <v>6</v>
          </cell>
          <cell r="KC12930">
            <v>28</v>
          </cell>
        </row>
        <row r="12931">
          <cell r="A12931" t="str">
            <v>241014</v>
          </cell>
          <cell r="KA12931">
            <v>1</v>
          </cell>
          <cell r="KB12931">
            <v>6</v>
          </cell>
          <cell r="KC12931">
            <v>28</v>
          </cell>
        </row>
        <row r="12932">
          <cell r="A12932" t="str">
            <v>241021</v>
          </cell>
          <cell r="KA12932">
            <v>1</v>
          </cell>
          <cell r="KB12932">
            <v>6</v>
          </cell>
          <cell r="KC12932">
            <v>28</v>
          </cell>
        </row>
        <row r="12933">
          <cell r="A12933" t="str">
            <v>241022</v>
          </cell>
          <cell r="KA12933">
            <v>1</v>
          </cell>
          <cell r="KB12933">
            <v>6</v>
          </cell>
          <cell r="KC12933">
            <v>28</v>
          </cell>
        </row>
        <row r="12934">
          <cell r="A12934" t="str">
            <v>241005</v>
          </cell>
          <cell r="KA12934">
            <v>1</v>
          </cell>
          <cell r="KB12934">
            <v>6</v>
          </cell>
          <cell r="KC12934">
            <v>28</v>
          </cell>
        </row>
        <row r="12935">
          <cell r="A12935" t="str">
            <v>240914</v>
          </cell>
          <cell r="KA12935">
            <v>1</v>
          </cell>
          <cell r="KB12935">
            <v>12</v>
          </cell>
          <cell r="KC12935">
            <v>40</v>
          </cell>
        </row>
        <row r="12936">
          <cell r="A12936" t="str">
            <v>240921</v>
          </cell>
          <cell r="KA12936">
            <v>1</v>
          </cell>
          <cell r="KB12936">
            <v>12</v>
          </cell>
          <cell r="KC12936">
            <v>40</v>
          </cell>
        </row>
        <row r="12937">
          <cell r="A12937" t="str">
            <v>240922</v>
          </cell>
          <cell r="KA12937">
            <v>1</v>
          </cell>
          <cell r="KB12937">
            <v>12</v>
          </cell>
          <cell r="KC12937">
            <v>40</v>
          </cell>
        </row>
        <row r="12938">
          <cell r="A12938" t="str">
            <v>240714</v>
          </cell>
          <cell r="KA12938">
            <v>1</v>
          </cell>
          <cell r="KB12938">
            <v>4</v>
          </cell>
          <cell r="KC12938">
            <v>28</v>
          </cell>
        </row>
        <row r="12939">
          <cell r="A12939" t="str">
            <v>240909</v>
          </cell>
          <cell r="KA12939">
            <v>1</v>
          </cell>
          <cell r="KB12939">
            <v>12</v>
          </cell>
          <cell r="KC12939">
            <v>40</v>
          </cell>
        </row>
        <row r="12940">
          <cell r="A12940" t="str">
            <v>240910</v>
          </cell>
          <cell r="KA12940">
            <v>1</v>
          </cell>
          <cell r="KB12940">
            <v>12</v>
          </cell>
          <cell r="KC12940">
            <v>40</v>
          </cell>
        </row>
        <row r="12941">
          <cell r="A12941" t="str">
            <v>240911</v>
          </cell>
          <cell r="KA12941">
            <v>1</v>
          </cell>
          <cell r="KB12941">
            <v>12</v>
          </cell>
          <cell r="KC12941">
            <v>40</v>
          </cell>
        </row>
        <row r="12942">
          <cell r="A12942" t="str">
            <v>240905</v>
          </cell>
          <cell r="KA12942">
            <v>1</v>
          </cell>
          <cell r="KB12942">
            <v>12</v>
          </cell>
          <cell r="KC12942">
            <v>40</v>
          </cell>
        </row>
        <row r="12943">
          <cell r="A12943" t="str">
            <v>291018</v>
          </cell>
          <cell r="KA12943">
            <v>1</v>
          </cell>
          <cell r="KB12943">
            <v>6</v>
          </cell>
          <cell r="KC12943">
            <v>28</v>
          </cell>
        </row>
        <row r="12944">
          <cell r="A12944" t="str">
            <v>291011</v>
          </cell>
          <cell r="KA12944">
            <v>1</v>
          </cell>
          <cell r="KB12944">
            <v>6</v>
          </cell>
          <cell r="KC12944">
            <v>28</v>
          </cell>
        </row>
        <row r="12945">
          <cell r="A12945" t="str">
            <v>291016</v>
          </cell>
          <cell r="KA12945">
            <v>1</v>
          </cell>
          <cell r="KB12945">
            <v>6</v>
          </cell>
          <cell r="KC12945">
            <v>28</v>
          </cell>
        </row>
        <row r="12946">
          <cell r="A12946" t="str">
            <v>291014</v>
          </cell>
          <cell r="KA12946">
            <v>1</v>
          </cell>
          <cell r="KB12946">
            <v>6</v>
          </cell>
          <cell r="KC12946">
            <v>28</v>
          </cell>
        </row>
        <row r="12947">
          <cell r="A12947" t="str">
            <v>290918</v>
          </cell>
          <cell r="KA12947">
            <v>1</v>
          </cell>
          <cell r="KB12947">
            <v>12</v>
          </cell>
          <cell r="KC12947">
            <v>40</v>
          </cell>
        </row>
        <row r="12948">
          <cell r="A12948" t="str">
            <v>290718</v>
          </cell>
          <cell r="KA12948">
            <v>1</v>
          </cell>
          <cell r="KB12948">
            <v>4</v>
          </cell>
          <cell r="KC12948">
            <v>28</v>
          </cell>
        </row>
        <row r="12949">
          <cell r="A12949" t="str">
            <v>290916</v>
          </cell>
          <cell r="KA12949">
            <v>1</v>
          </cell>
          <cell r="KB12949">
            <v>12</v>
          </cell>
          <cell r="KC12949">
            <v>40</v>
          </cell>
        </row>
        <row r="12950">
          <cell r="A12950" t="str">
            <v>290911</v>
          </cell>
          <cell r="KA12950">
            <v>1</v>
          </cell>
          <cell r="KB12950">
            <v>12</v>
          </cell>
          <cell r="KC12950">
            <v>40</v>
          </cell>
        </row>
        <row r="12951">
          <cell r="A12951" t="str">
            <v>290716</v>
          </cell>
          <cell r="KA12951">
            <v>1</v>
          </cell>
          <cell r="KB12951">
            <v>4</v>
          </cell>
          <cell r="KC12951">
            <v>28</v>
          </cell>
        </row>
        <row r="12952">
          <cell r="A12952" t="str">
            <v>854000</v>
          </cell>
          <cell r="KA12952">
            <v>1</v>
          </cell>
          <cell r="KB12952">
            <v>2</v>
          </cell>
          <cell r="KC12952">
            <v>35</v>
          </cell>
        </row>
        <row r="12953">
          <cell r="A12953" t="str">
            <v>854001</v>
          </cell>
          <cell r="KA12953">
            <v>1</v>
          </cell>
          <cell r="KB12953">
            <v>2</v>
          </cell>
          <cell r="KC12953">
            <v>35</v>
          </cell>
        </row>
        <row r="12954">
          <cell r="A12954" t="str">
            <v>854006</v>
          </cell>
          <cell r="KA12954">
            <v>1</v>
          </cell>
          <cell r="KB12954">
            <v>2</v>
          </cell>
          <cell r="KC12954">
            <v>35</v>
          </cell>
        </row>
        <row r="12955">
          <cell r="A12955" t="str">
            <v>854007</v>
          </cell>
          <cell r="KA12955">
            <v>1</v>
          </cell>
          <cell r="KB12955">
            <v>2</v>
          </cell>
          <cell r="KC12955">
            <v>35</v>
          </cell>
        </row>
        <row r="12956">
          <cell r="A12956" t="str">
            <v>S00439</v>
          </cell>
          <cell r="KA12956">
            <v>1</v>
          </cell>
          <cell r="KB12956">
            <v>4</v>
          </cell>
          <cell r="KC12956">
            <v>60</v>
          </cell>
        </row>
        <row r="12957">
          <cell r="A12957" t="str">
            <v>854008</v>
          </cell>
          <cell r="KA12957">
            <v>1</v>
          </cell>
          <cell r="KB12957">
            <v>2</v>
          </cell>
          <cell r="KC12957">
            <v>35</v>
          </cell>
        </row>
        <row r="12958">
          <cell r="A12958" t="str">
            <v>854009</v>
          </cell>
          <cell r="KA12958">
            <v>1</v>
          </cell>
          <cell r="KB12958">
            <v>2</v>
          </cell>
          <cell r="KC12958">
            <v>35</v>
          </cell>
        </row>
        <row r="12959">
          <cell r="A12959" t="str">
            <v>854002</v>
          </cell>
          <cell r="KA12959">
            <v>1</v>
          </cell>
          <cell r="KB12959">
            <v>2</v>
          </cell>
          <cell r="KC12959">
            <v>35</v>
          </cell>
        </row>
        <row r="12960">
          <cell r="A12960" t="str">
            <v>854003</v>
          </cell>
          <cell r="KA12960">
            <v>1</v>
          </cell>
          <cell r="KB12960">
            <v>2</v>
          </cell>
          <cell r="KC12960">
            <v>35</v>
          </cell>
        </row>
        <row r="12961">
          <cell r="A12961" t="str">
            <v>854004</v>
          </cell>
          <cell r="KA12961">
            <v>1</v>
          </cell>
          <cell r="KB12961">
            <v>2</v>
          </cell>
          <cell r="KC12961">
            <v>35</v>
          </cell>
        </row>
        <row r="12962">
          <cell r="A12962" t="str">
            <v>854005</v>
          </cell>
          <cell r="KA12962">
            <v>1</v>
          </cell>
          <cell r="KB12962">
            <v>2</v>
          </cell>
          <cell r="KC12962">
            <v>35</v>
          </cell>
        </row>
        <row r="12963">
          <cell r="A12963" t="str">
            <v>814004</v>
          </cell>
          <cell r="KA12963">
            <v>1</v>
          </cell>
          <cell r="KB12963">
            <v>1</v>
          </cell>
          <cell r="KC12963">
            <v>45</v>
          </cell>
        </row>
        <row r="12964">
          <cell r="A12964" t="str">
            <v>817050</v>
          </cell>
          <cell r="KA12964">
            <v>1</v>
          </cell>
          <cell r="KB12964">
            <v>1</v>
          </cell>
          <cell r="KC12964">
            <v>40</v>
          </cell>
        </row>
        <row r="12965">
          <cell r="A12965" t="str">
            <v>817065</v>
          </cell>
          <cell r="KA12965">
            <v>1</v>
          </cell>
          <cell r="KB12965">
            <v>1</v>
          </cell>
          <cell r="KC12965">
            <v>40</v>
          </cell>
        </row>
        <row r="12966">
          <cell r="A12966" t="str">
            <v>817070</v>
          </cell>
          <cell r="KA12966">
            <v>3</v>
          </cell>
          <cell r="KB12966">
            <v>1</v>
          </cell>
          <cell r="KC12966">
            <v>28</v>
          </cell>
        </row>
        <row r="12967">
          <cell r="A12967" t="str">
            <v>847070</v>
          </cell>
          <cell r="KA12967">
            <v>1</v>
          </cell>
          <cell r="KB12967">
            <v>4</v>
          </cell>
          <cell r="KC12967">
            <v>40</v>
          </cell>
        </row>
        <row r="12968">
          <cell r="A12968" t="str">
            <v>827050</v>
          </cell>
          <cell r="KA12968">
            <v>1</v>
          </cell>
          <cell r="KB12968">
            <v>1</v>
          </cell>
          <cell r="KC12968">
            <v>56</v>
          </cell>
        </row>
        <row r="12969">
          <cell r="A12969" t="str">
            <v>N27050</v>
          </cell>
          <cell r="KA12969">
            <v>1</v>
          </cell>
          <cell r="KB12969">
            <v>1</v>
          </cell>
          <cell r="KC12969">
            <v>56</v>
          </cell>
        </row>
        <row r="12970">
          <cell r="A12970" t="str">
            <v>N00907</v>
          </cell>
          <cell r="KA12970">
            <v>1</v>
          </cell>
          <cell r="KB12970">
            <v>1</v>
          </cell>
          <cell r="KC12970">
            <v>40</v>
          </cell>
        </row>
        <row r="12971">
          <cell r="A12971" t="str">
            <v>N17065</v>
          </cell>
          <cell r="KA12971">
            <v>1</v>
          </cell>
          <cell r="KB12971">
            <v>1</v>
          </cell>
          <cell r="KC12971">
            <v>40</v>
          </cell>
        </row>
        <row r="12972">
          <cell r="A12972" t="str">
            <v>N17070</v>
          </cell>
          <cell r="KA12972">
            <v>3</v>
          </cell>
          <cell r="KB12972">
            <v>1</v>
          </cell>
          <cell r="KC12972">
            <v>12</v>
          </cell>
        </row>
        <row r="12973">
          <cell r="A12973" t="str">
            <v>N27074</v>
          </cell>
          <cell r="KA12973">
            <v>6</v>
          </cell>
          <cell r="KB12973">
            <v>1</v>
          </cell>
          <cell r="KC12973">
            <v>20</v>
          </cell>
        </row>
        <row r="12974">
          <cell r="A12974" t="str">
            <v>S00907</v>
          </cell>
          <cell r="KA12974">
            <v>1</v>
          </cell>
          <cell r="KB12974">
            <v>1</v>
          </cell>
          <cell r="KC12974">
            <v>40</v>
          </cell>
        </row>
        <row r="12975">
          <cell r="A12975" t="str">
            <v>S00724</v>
          </cell>
          <cell r="KA12975">
            <v>1</v>
          </cell>
          <cell r="KB12975">
            <v>1</v>
          </cell>
          <cell r="KC12975">
            <v>40</v>
          </cell>
        </row>
        <row r="12976">
          <cell r="A12976" t="str">
            <v>N27077</v>
          </cell>
          <cell r="KA12976">
            <v>6</v>
          </cell>
          <cell r="KB12976">
            <v>1</v>
          </cell>
          <cell r="KC12976">
            <v>12</v>
          </cell>
        </row>
        <row r="12977">
          <cell r="A12977" t="str">
            <v>827058</v>
          </cell>
          <cell r="KA12977">
            <v>1</v>
          </cell>
          <cell r="KB12977">
            <v>1</v>
          </cell>
          <cell r="KC12977">
            <v>40</v>
          </cell>
        </row>
        <row r="12978">
          <cell r="A12978" t="str">
            <v>827056</v>
          </cell>
          <cell r="KA12978">
            <v>1</v>
          </cell>
          <cell r="KB12978">
            <v>1</v>
          </cell>
          <cell r="KC12978">
            <v>40</v>
          </cell>
        </row>
        <row r="12979">
          <cell r="A12979" t="str">
            <v>827067</v>
          </cell>
          <cell r="KA12979">
            <v>1</v>
          </cell>
          <cell r="KB12979">
            <v>1</v>
          </cell>
          <cell r="KC12979">
            <v>56</v>
          </cell>
        </row>
        <row r="12980">
          <cell r="A12980" t="str">
            <v>817058</v>
          </cell>
          <cell r="KA12980">
            <v>1</v>
          </cell>
          <cell r="KB12980">
            <v>1</v>
          </cell>
          <cell r="KC12980">
            <v>40</v>
          </cell>
        </row>
        <row r="12981">
          <cell r="A12981" t="str">
            <v>817056</v>
          </cell>
          <cell r="KA12981">
            <v>1</v>
          </cell>
          <cell r="KB12981">
            <v>1</v>
          </cell>
          <cell r="KC12981">
            <v>40</v>
          </cell>
        </row>
        <row r="12982">
          <cell r="A12982" t="str">
            <v>747071</v>
          </cell>
          <cell r="KA12982">
            <v>1</v>
          </cell>
          <cell r="KB12982">
            <v>4</v>
          </cell>
          <cell r="KC12982">
            <v>40</v>
          </cell>
        </row>
        <row r="12983">
          <cell r="A12983" t="str">
            <v>817057</v>
          </cell>
          <cell r="KA12983">
            <v>1</v>
          </cell>
          <cell r="KB12983">
            <v>1</v>
          </cell>
          <cell r="KC12983">
            <v>40</v>
          </cell>
        </row>
        <row r="12984">
          <cell r="A12984" t="str">
            <v>817059</v>
          </cell>
          <cell r="KA12984">
            <v>1</v>
          </cell>
          <cell r="KB12984">
            <v>1</v>
          </cell>
          <cell r="KC12984">
            <v>40</v>
          </cell>
        </row>
        <row r="12985">
          <cell r="A12985" t="str">
            <v>817064</v>
          </cell>
          <cell r="KA12985">
            <v>1</v>
          </cell>
          <cell r="KB12985">
            <v>1</v>
          </cell>
          <cell r="KC12985">
            <v>40</v>
          </cell>
        </row>
        <row r="12986">
          <cell r="A12986" t="str">
            <v>817066</v>
          </cell>
          <cell r="KA12986">
            <v>1</v>
          </cell>
          <cell r="KB12986">
            <v>1</v>
          </cell>
          <cell r="KC12986">
            <v>40</v>
          </cell>
        </row>
        <row r="12987">
          <cell r="A12987" t="str">
            <v>817067</v>
          </cell>
          <cell r="KA12987">
            <v>1</v>
          </cell>
          <cell r="KB12987">
            <v>1</v>
          </cell>
          <cell r="KC12987">
            <v>40</v>
          </cell>
        </row>
        <row r="12988">
          <cell r="A12988" t="str">
            <v>817068</v>
          </cell>
          <cell r="KA12988">
            <v>1</v>
          </cell>
          <cell r="KB12988">
            <v>1</v>
          </cell>
          <cell r="KC12988">
            <v>40</v>
          </cell>
        </row>
        <row r="12989">
          <cell r="A12989" t="str">
            <v>817051</v>
          </cell>
          <cell r="KA12989">
            <v>1</v>
          </cell>
          <cell r="KB12989">
            <v>1</v>
          </cell>
          <cell r="KC12989">
            <v>40</v>
          </cell>
        </row>
        <row r="12990">
          <cell r="A12990" t="str">
            <v>817052</v>
          </cell>
          <cell r="KA12990">
            <v>1</v>
          </cell>
          <cell r="KB12990">
            <v>1</v>
          </cell>
          <cell r="KC12990">
            <v>40</v>
          </cell>
        </row>
        <row r="12991">
          <cell r="A12991" t="str">
            <v>817053</v>
          </cell>
          <cell r="KA12991">
            <v>1</v>
          </cell>
          <cell r="KB12991">
            <v>1</v>
          </cell>
          <cell r="KC12991">
            <v>40</v>
          </cell>
        </row>
        <row r="12992">
          <cell r="A12992" t="str">
            <v>817054</v>
          </cell>
          <cell r="KA12992">
            <v>1</v>
          </cell>
          <cell r="KB12992">
            <v>1</v>
          </cell>
          <cell r="KC12992">
            <v>40</v>
          </cell>
        </row>
        <row r="12993">
          <cell r="A12993" t="str">
            <v>817055</v>
          </cell>
          <cell r="KA12993">
            <v>1</v>
          </cell>
          <cell r="KB12993">
            <v>1</v>
          </cell>
          <cell r="KC12993">
            <v>40</v>
          </cell>
        </row>
        <row r="12994">
          <cell r="A12994" t="str">
            <v>827069</v>
          </cell>
          <cell r="KA12994">
            <v>1</v>
          </cell>
          <cell r="KB12994">
            <v>1</v>
          </cell>
          <cell r="KC12994">
            <v>56</v>
          </cell>
        </row>
        <row r="12995">
          <cell r="A12995" t="str">
            <v>827076</v>
          </cell>
          <cell r="KA12995">
            <v>6</v>
          </cell>
          <cell r="KB12995">
            <v>1</v>
          </cell>
          <cell r="KC12995">
            <v>20</v>
          </cell>
        </row>
        <row r="12996">
          <cell r="A12996" t="str">
            <v>827057</v>
          </cell>
          <cell r="KA12996">
            <v>1</v>
          </cell>
          <cell r="KB12996">
            <v>1</v>
          </cell>
          <cell r="KC12996">
            <v>56</v>
          </cell>
        </row>
        <row r="12997">
          <cell r="A12997" t="str">
            <v>827059</v>
          </cell>
          <cell r="KA12997">
            <v>1</v>
          </cell>
          <cell r="KB12997">
            <v>1</v>
          </cell>
          <cell r="KC12997">
            <v>56</v>
          </cell>
        </row>
        <row r="12998">
          <cell r="A12998" t="str">
            <v>827060</v>
          </cell>
          <cell r="KA12998">
            <v>1</v>
          </cell>
          <cell r="KB12998">
            <v>1</v>
          </cell>
          <cell r="KC12998">
            <v>56</v>
          </cell>
        </row>
        <row r="12999">
          <cell r="A12999" t="str">
            <v>827061</v>
          </cell>
          <cell r="KA12999">
            <v>1</v>
          </cell>
          <cell r="KB12999">
            <v>1</v>
          </cell>
          <cell r="KC12999">
            <v>56</v>
          </cell>
        </row>
        <row r="13000">
          <cell r="A13000" t="str">
            <v>827066</v>
          </cell>
          <cell r="KA13000">
            <v>1</v>
          </cell>
          <cell r="KB13000">
            <v>1</v>
          </cell>
          <cell r="KC13000">
            <v>56</v>
          </cell>
        </row>
        <row r="13001">
          <cell r="A13001" t="str">
            <v>827051</v>
          </cell>
          <cell r="KA13001">
            <v>1</v>
          </cell>
          <cell r="KB13001">
            <v>1</v>
          </cell>
          <cell r="KC13001">
            <v>40</v>
          </cell>
        </row>
        <row r="13002">
          <cell r="A13002" t="str">
            <v>827052</v>
          </cell>
          <cell r="KA13002">
            <v>1</v>
          </cell>
          <cell r="KB13002">
            <v>1</v>
          </cell>
          <cell r="KC13002">
            <v>56</v>
          </cell>
        </row>
        <row r="13003">
          <cell r="A13003" t="str">
            <v>827053</v>
          </cell>
          <cell r="KA13003">
            <v>1</v>
          </cell>
          <cell r="KB13003">
            <v>1</v>
          </cell>
          <cell r="KC13003">
            <v>56</v>
          </cell>
        </row>
        <row r="13004">
          <cell r="A13004" t="str">
            <v>827054</v>
          </cell>
          <cell r="KA13004">
            <v>1</v>
          </cell>
          <cell r="KB13004">
            <v>1</v>
          </cell>
          <cell r="KC13004">
            <v>56</v>
          </cell>
        </row>
        <row r="13005">
          <cell r="A13005" t="str">
            <v>827055</v>
          </cell>
          <cell r="KA13005">
            <v>1</v>
          </cell>
          <cell r="KB13005">
            <v>1</v>
          </cell>
          <cell r="KC13005">
            <v>56</v>
          </cell>
        </row>
        <row r="13006">
          <cell r="A13006" t="str">
            <v>847072</v>
          </cell>
          <cell r="KA13006">
            <v>1</v>
          </cell>
          <cell r="KB13006">
            <v>4</v>
          </cell>
          <cell r="KC13006">
            <v>40</v>
          </cell>
        </row>
        <row r="13007">
          <cell r="A13007" t="str">
            <v>847073</v>
          </cell>
          <cell r="KA13007">
            <v>1</v>
          </cell>
          <cell r="KB13007">
            <v>4</v>
          </cell>
          <cell r="KC13007">
            <v>40</v>
          </cell>
        </row>
        <row r="13008">
          <cell r="A13008" t="str">
            <v>847074</v>
          </cell>
          <cell r="KA13008">
            <v>1</v>
          </cell>
          <cell r="KB13008">
            <v>4</v>
          </cell>
          <cell r="KC13008">
            <v>40</v>
          </cell>
        </row>
        <row r="13009">
          <cell r="A13009" t="str">
            <v>847075</v>
          </cell>
          <cell r="KA13009">
            <v>1</v>
          </cell>
          <cell r="KB13009">
            <v>4</v>
          </cell>
          <cell r="KC13009">
            <v>40</v>
          </cell>
        </row>
        <row r="13010">
          <cell r="A13010" t="str">
            <v>847076</v>
          </cell>
          <cell r="KA13010">
            <v>1</v>
          </cell>
          <cell r="KB13010">
            <v>4</v>
          </cell>
          <cell r="KC13010">
            <v>40</v>
          </cell>
        </row>
        <row r="13011">
          <cell r="A13011" t="str">
            <v>847077</v>
          </cell>
          <cell r="KA13011">
            <v>1</v>
          </cell>
          <cell r="KB13011">
            <v>4</v>
          </cell>
          <cell r="KC13011">
            <v>40</v>
          </cell>
        </row>
        <row r="13012">
          <cell r="A13012" t="str">
            <v>847078</v>
          </cell>
          <cell r="KA13012">
            <v>1</v>
          </cell>
          <cell r="KB13012">
            <v>4</v>
          </cell>
          <cell r="KC13012">
            <v>40</v>
          </cell>
        </row>
        <row r="13013">
          <cell r="A13013" t="str">
            <v>N27066</v>
          </cell>
          <cell r="KA13013">
            <v>1</v>
          </cell>
          <cell r="KB13013">
            <v>1</v>
          </cell>
          <cell r="KC13013">
            <v>56</v>
          </cell>
        </row>
        <row r="13014">
          <cell r="A13014" t="str">
            <v>N27067</v>
          </cell>
          <cell r="KA13014">
            <v>1</v>
          </cell>
          <cell r="KB13014">
            <v>1</v>
          </cell>
          <cell r="KC13014">
            <v>56</v>
          </cell>
        </row>
        <row r="13015">
          <cell r="A13015" t="str">
            <v>N27068</v>
          </cell>
          <cell r="KA13015">
            <v>1</v>
          </cell>
          <cell r="KB13015">
            <v>1</v>
          </cell>
          <cell r="KC13015">
            <v>56</v>
          </cell>
        </row>
        <row r="13016">
          <cell r="A13016" t="str">
            <v>N27069</v>
          </cell>
          <cell r="KA13016">
            <v>1</v>
          </cell>
          <cell r="KB13016">
            <v>1</v>
          </cell>
          <cell r="KC13016">
            <v>56</v>
          </cell>
        </row>
        <row r="13017">
          <cell r="A13017" t="str">
            <v>N27070</v>
          </cell>
          <cell r="KA13017">
            <v>1</v>
          </cell>
          <cell r="KB13017">
            <v>1</v>
          </cell>
          <cell r="KC13017">
            <v>56</v>
          </cell>
        </row>
        <row r="13018">
          <cell r="A13018" t="str">
            <v>N27071</v>
          </cell>
          <cell r="KA13018">
            <v>1</v>
          </cell>
          <cell r="KB13018">
            <v>1</v>
          </cell>
          <cell r="KC13018">
            <v>56</v>
          </cell>
        </row>
        <row r="13019">
          <cell r="A13019" t="str">
            <v>N27072</v>
          </cell>
          <cell r="KA13019">
            <v>1</v>
          </cell>
          <cell r="KB13019">
            <v>1</v>
          </cell>
          <cell r="KC13019">
            <v>56</v>
          </cell>
        </row>
        <row r="13020">
          <cell r="A13020" t="str">
            <v>N27073</v>
          </cell>
          <cell r="KA13020">
            <v>1</v>
          </cell>
          <cell r="KB13020">
            <v>1</v>
          </cell>
          <cell r="KC13020">
            <v>56</v>
          </cell>
        </row>
        <row r="13021">
          <cell r="A13021" t="str">
            <v>N27076</v>
          </cell>
          <cell r="KA13021">
            <v>6</v>
          </cell>
          <cell r="KB13021">
            <v>1</v>
          </cell>
          <cell r="KC13021">
            <v>24</v>
          </cell>
        </row>
        <row r="13022">
          <cell r="A13022" t="str">
            <v>S00725</v>
          </cell>
          <cell r="KA13022">
            <v>1</v>
          </cell>
          <cell r="KB13022">
            <v>1</v>
          </cell>
          <cell r="KC13022">
            <v>40</v>
          </cell>
        </row>
        <row r="13023">
          <cell r="A13023" t="str">
            <v>S00726</v>
          </cell>
          <cell r="KA13023">
            <v>1</v>
          </cell>
          <cell r="KB13023">
            <v>1</v>
          </cell>
          <cell r="KC13023">
            <v>40</v>
          </cell>
        </row>
        <row r="13024">
          <cell r="A13024" t="str">
            <v>S00727</v>
          </cell>
          <cell r="KA13024">
            <v>1</v>
          </cell>
          <cell r="KB13024">
            <v>1</v>
          </cell>
          <cell r="KC13024">
            <v>40</v>
          </cell>
        </row>
        <row r="13025">
          <cell r="A13025" t="str">
            <v>833054</v>
          </cell>
          <cell r="KA13025">
            <v>1</v>
          </cell>
          <cell r="KB13025">
            <v>9</v>
          </cell>
          <cell r="KC13025">
            <v>28</v>
          </cell>
        </row>
        <row r="13026">
          <cell r="A13026" t="str">
            <v>823054</v>
          </cell>
          <cell r="KA13026">
            <v>1</v>
          </cell>
          <cell r="KB13026">
            <v>1</v>
          </cell>
          <cell r="KC13026">
            <v>70</v>
          </cell>
        </row>
        <row r="13027">
          <cell r="A13027" t="str">
            <v>823078</v>
          </cell>
          <cell r="KA13027">
            <v>1</v>
          </cell>
          <cell r="KB13027">
            <v>1</v>
          </cell>
          <cell r="KC13027">
            <v>70</v>
          </cell>
        </row>
        <row r="13028">
          <cell r="A13028" t="str">
            <v>823020</v>
          </cell>
          <cell r="KA13028">
            <v>1</v>
          </cell>
          <cell r="KB13028">
            <v>1</v>
          </cell>
          <cell r="KC13028">
            <v>70</v>
          </cell>
        </row>
        <row r="13029">
          <cell r="A13029" t="str">
            <v>823000</v>
          </cell>
          <cell r="KA13029">
            <v>1</v>
          </cell>
          <cell r="KB13029">
            <v>1</v>
          </cell>
          <cell r="KC13029">
            <v>70</v>
          </cell>
        </row>
        <row r="13030">
          <cell r="A13030" t="str">
            <v>813000</v>
          </cell>
          <cell r="KA13030">
            <v>1</v>
          </cell>
          <cell r="KB13030">
            <v>1</v>
          </cell>
          <cell r="KC13030">
            <v>45</v>
          </cell>
        </row>
        <row r="13031">
          <cell r="A13031" t="str">
            <v>833000</v>
          </cell>
          <cell r="KA13031">
            <v>1</v>
          </cell>
          <cell r="KB13031">
            <v>9</v>
          </cell>
          <cell r="KC13031">
            <v>28</v>
          </cell>
        </row>
        <row r="13032">
          <cell r="A13032" t="str">
            <v>A00003</v>
          </cell>
          <cell r="KA13032">
            <v>100</v>
          </cell>
          <cell r="KB13032">
            <v>1</v>
          </cell>
          <cell r="KC13032">
            <v>24</v>
          </cell>
        </row>
        <row r="13033">
          <cell r="A13033" t="str">
            <v>833008</v>
          </cell>
          <cell r="KA13033">
            <v>1</v>
          </cell>
          <cell r="KB13033">
            <v>9</v>
          </cell>
          <cell r="KC13033">
            <v>28</v>
          </cell>
        </row>
        <row r="13034">
          <cell r="A13034" t="str">
            <v>833009</v>
          </cell>
          <cell r="KA13034">
            <v>1</v>
          </cell>
          <cell r="KB13034">
            <v>9</v>
          </cell>
          <cell r="KC13034">
            <v>28</v>
          </cell>
        </row>
        <row r="13035">
          <cell r="A13035" t="str">
            <v>833010</v>
          </cell>
          <cell r="KA13035">
            <v>1</v>
          </cell>
          <cell r="KB13035">
            <v>9</v>
          </cell>
          <cell r="KC13035">
            <v>28</v>
          </cell>
        </row>
        <row r="13036">
          <cell r="A13036" t="str">
            <v>833011</v>
          </cell>
          <cell r="KA13036">
            <v>1</v>
          </cell>
          <cell r="KB13036">
            <v>9</v>
          </cell>
          <cell r="KC13036">
            <v>28</v>
          </cell>
        </row>
        <row r="13037">
          <cell r="A13037" t="str">
            <v>813008</v>
          </cell>
          <cell r="KA13037">
            <v>1</v>
          </cell>
          <cell r="KB13037">
            <v>1</v>
          </cell>
          <cell r="KC13037">
            <v>45</v>
          </cell>
        </row>
        <row r="13038">
          <cell r="A13038" t="str">
            <v>823008</v>
          </cell>
          <cell r="KA13038">
            <v>1</v>
          </cell>
          <cell r="KB13038">
            <v>1</v>
          </cell>
          <cell r="KC13038">
            <v>70</v>
          </cell>
        </row>
        <row r="13039">
          <cell r="A13039" t="str">
            <v>823009</v>
          </cell>
          <cell r="KA13039">
            <v>1</v>
          </cell>
          <cell r="KB13039">
            <v>1</v>
          </cell>
          <cell r="KC13039">
            <v>70</v>
          </cell>
        </row>
        <row r="13040">
          <cell r="A13040" t="str">
            <v>823010</v>
          </cell>
          <cell r="KA13040">
            <v>1</v>
          </cell>
          <cell r="KB13040">
            <v>1</v>
          </cell>
          <cell r="KC13040">
            <v>70</v>
          </cell>
        </row>
        <row r="13041">
          <cell r="A13041" t="str">
            <v>823011</v>
          </cell>
          <cell r="KA13041">
            <v>1</v>
          </cell>
          <cell r="KB13041">
            <v>1</v>
          </cell>
          <cell r="KC13041">
            <v>70</v>
          </cell>
        </row>
        <row r="13042">
          <cell r="A13042" t="str">
            <v>823001</v>
          </cell>
          <cell r="KA13042">
            <v>1</v>
          </cell>
          <cell r="KB13042">
            <v>1</v>
          </cell>
          <cell r="KC13042">
            <v>70</v>
          </cell>
        </row>
        <row r="13043">
          <cell r="A13043" t="str">
            <v>823002</v>
          </cell>
          <cell r="KA13043">
            <v>1</v>
          </cell>
          <cell r="KB13043">
            <v>1</v>
          </cell>
          <cell r="KC13043">
            <v>70</v>
          </cell>
        </row>
        <row r="13044">
          <cell r="A13044" t="str">
            <v>823003</v>
          </cell>
          <cell r="KA13044">
            <v>1</v>
          </cell>
          <cell r="KB13044">
            <v>1</v>
          </cell>
          <cell r="KC13044">
            <v>70</v>
          </cell>
        </row>
        <row r="13045">
          <cell r="A13045" t="str">
            <v>823004</v>
          </cell>
          <cell r="KA13045">
            <v>1</v>
          </cell>
          <cell r="KB13045">
            <v>1</v>
          </cell>
          <cell r="KC13045">
            <v>70</v>
          </cell>
        </row>
        <row r="13046">
          <cell r="A13046" t="str">
            <v>823005</v>
          </cell>
          <cell r="KA13046">
            <v>1</v>
          </cell>
          <cell r="KB13046">
            <v>1</v>
          </cell>
          <cell r="KC13046">
            <v>70</v>
          </cell>
        </row>
        <row r="13047">
          <cell r="A13047" t="str">
            <v>823006</v>
          </cell>
          <cell r="KA13047">
            <v>1</v>
          </cell>
          <cell r="KB13047">
            <v>1</v>
          </cell>
          <cell r="KC13047">
            <v>70</v>
          </cell>
        </row>
        <row r="13048">
          <cell r="A13048" t="str">
            <v>823007</v>
          </cell>
          <cell r="KA13048">
            <v>1</v>
          </cell>
          <cell r="KB13048">
            <v>1</v>
          </cell>
          <cell r="KC13048">
            <v>70</v>
          </cell>
        </row>
        <row r="13049">
          <cell r="A13049" t="str">
            <v>813001</v>
          </cell>
          <cell r="KA13049">
            <v>1</v>
          </cell>
          <cell r="KB13049">
            <v>1</v>
          </cell>
          <cell r="KC13049">
            <v>45</v>
          </cell>
        </row>
        <row r="13050">
          <cell r="A13050" t="str">
            <v>813002</v>
          </cell>
          <cell r="KA13050">
            <v>1</v>
          </cell>
          <cell r="KB13050">
            <v>1</v>
          </cell>
          <cell r="KC13050">
            <v>45</v>
          </cell>
        </row>
        <row r="13051">
          <cell r="A13051" t="str">
            <v>813003</v>
          </cell>
          <cell r="KA13051">
            <v>1</v>
          </cell>
          <cell r="KB13051">
            <v>1</v>
          </cell>
          <cell r="KC13051">
            <v>45</v>
          </cell>
        </row>
        <row r="13052">
          <cell r="A13052" t="str">
            <v>813004</v>
          </cell>
          <cell r="KA13052">
            <v>1</v>
          </cell>
          <cell r="KB13052">
            <v>1</v>
          </cell>
          <cell r="KC13052">
            <v>45</v>
          </cell>
        </row>
        <row r="13053">
          <cell r="A13053" t="str">
            <v>813005</v>
          </cell>
          <cell r="KA13053">
            <v>1</v>
          </cell>
          <cell r="KB13053">
            <v>1</v>
          </cell>
          <cell r="KC13053">
            <v>45</v>
          </cell>
        </row>
        <row r="13054">
          <cell r="A13054" t="str">
            <v>813006</v>
          </cell>
          <cell r="KA13054">
            <v>1</v>
          </cell>
          <cell r="KB13054">
            <v>1</v>
          </cell>
          <cell r="KC13054">
            <v>45</v>
          </cell>
        </row>
        <row r="13055">
          <cell r="A13055" t="str">
            <v>813007</v>
          </cell>
          <cell r="KA13055">
            <v>1</v>
          </cell>
          <cell r="KB13055">
            <v>1</v>
          </cell>
          <cell r="KC13055">
            <v>45</v>
          </cell>
        </row>
        <row r="13056">
          <cell r="A13056" t="str">
            <v>833001</v>
          </cell>
          <cell r="KA13056">
            <v>1</v>
          </cell>
          <cell r="KB13056">
            <v>9</v>
          </cell>
          <cell r="KC13056">
            <v>28</v>
          </cell>
        </row>
        <row r="13057">
          <cell r="A13057" t="str">
            <v>833002</v>
          </cell>
          <cell r="KA13057">
            <v>1</v>
          </cell>
          <cell r="KB13057">
            <v>9</v>
          </cell>
          <cell r="KC13057">
            <v>28</v>
          </cell>
        </row>
        <row r="13058">
          <cell r="A13058" t="str">
            <v>833003</v>
          </cell>
          <cell r="KA13058">
            <v>1</v>
          </cell>
          <cell r="KB13058">
            <v>9</v>
          </cell>
          <cell r="KC13058">
            <v>28</v>
          </cell>
        </row>
        <row r="13059">
          <cell r="A13059" t="str">
            <v>833004</v>
          </cell>
          <cell r="KA13059">
            <v>1</v>
          </cell>
          <cell r="KB13059">
            <v>9</v>
          </cell>
          <cell r="KC13059">
            <v>28</v>
          </cell>
        </row>
        <row r="13060">
          <cell r="A13060" t="str">
            <v>833005</v>
          </cell>
          <cell r="KA13060">
            <v>1</v>
          </cell>
          <cell r="KB13060">
            <v>9</v>
          </cell>
          <cell r="KC13060">
            <v>28</v>
          </cell>
        </row>
        <row r="13061">
          <cell r="A13061" t="str">
            <v>833006</v>
          </cell>
          <cell r="KA13061">
            <v>1</v>
          </cell>
          <cell r="KB13061">
            <v>9</v>
          </cell>
          <cell r="KC13061">
            <v>28</v>
          </cell>
        </row>
        <row r="13062">
          <cell r="A13062" t="str">
            <v>833007</v>
          </cell>
          <cell r="KA13062">
            <v>1</v>
          </cell>
          <cell r="KB13062">
            <v>9</v>
          </cell>
          <cell r="KC13062">
            <v>28</v>
          </cell>
        </row>
        <row r="13063">
          <cell r="A13063" t="str">
            <v>S00374</v>
          </cell>
          <cell r="KA13063">
            <v>1</v>
          </cell>
          <cell r="KB13063">
            <v>1</v>
          </cell>
          <cell r="KC13063">
            <v>70</v>
          </cell>
        </row>
        <row r="13064">
          <cell r="A13064" t="str">
            <v>S00581</v>
          </cell>
          <cell r="KA13064">
            <v>1</v>
          </cell>
          <cell r="KB13064">
            <v>9</v>
          </cell>
          <cell r="KC13064">
            <v>30</v>
          </cell>
        </row>
        <row r="13065">
          <cell r="A13065" t="str">
            <v>S00582</v>
          </cell>
          <cell r="KA13065">
            <v>1</v>
          </cell>
          <cell r="KB13065">
            <v>9</v>
          </cell>
          <cell r="KC13065">
            <v>30</v>
          </cell>
        </row>
        <row r="13066">
          <cell r="A13066" t="str">
            <v>S00583</v>
          </cell>
          <cell r="KA13066">
            <v>1</v>
          </cell>
          <cell r="KB13066">
            <v>9</v>
          </cell>
          <cell r="KC13066">
            <v>30</v>
          </cell>
        </row>
        <row r="13067">
          <cell r="A13067" t="str">
            <v>S00584</v>
          </cell>
          <cell r="KA13067">
            <v>1</v>
          </cell>
          <cell r="KB13067">
            <v>9</v>
          </cell>
          <cell r="KC13067">
            <v>30</v>
          </cell>
        </row>
        <row r="13068">
          <cell r="A13068" t="str">
            <v>S25040</v>
          </cell>
          <cell r="KA13068">
            <v>1</v>
          </cell>
          <cell r="KB13068">
            <v>4</v>
          </cell>
          <cell r="KC13068">
            <v>30</v>
          </cell>
        </row>
        <row r="13069">
          <cell r="A13069" t="str">
            <v>U87678</v>
          </cell>
          <cell r="KA13069">
            <v>1</v>
          </cell>
          <cell r="KB13069">
            <v>1</v>
          </cell>
          <cell r="KC13069">
            <v>0</v>
          </cell>
        </row>
        <row r="13070">
          <cell r="A13070" t="str">
            <v>U88078</v>
          </cell>
          <cell r="KA13070">
            <v>1</v>
          </cell>
          <cell r="KB13070">
            <v>1</v>
          </cell>
          <cell r="KC13070">
            <v>0</v>
          </cell>
        </row>
        <row r="13071">
          <cell r="A13071" t="str">
            <v>U72698</v>
          </cell>
          <cell r="KA13071">
            <v>1</v>
          </cell>
          <cell r="KB13071">
            <v>1</v>
          </cell>
          <cell r="KC13071">
            <v>450</v>
          </cell>
        </row>
        <row r="13072">
          <cell r="A13072" t="str">
            <v>U72798</v>
          </cell>
          <cell r="KA13072">
            <v>1</v>
          </cell>
          <cell r="KB13072">
            <v>1</v>
          </cell>
          <cell r="KC13072">
            <v>450</v>
          </cell>
        </row>
        <row r="13073">
          <cell r="A13073" t="str">
            <v>U73398</v>
          </cell>
          <cell r="KA13073">
            <v>1</v>
          </cell>
          <cell r="KB13073">
            <v>1</v>
          </cell>
          <cell r="KC13073">
            <v>450</v>
          </cell>
        </row>
        <row r="13074">
          <cell r="A13074" t="str">
            <v>U73498</v>
          </cell>
          <cell r="KA13074">
            <v>1</v>
          </cell>
          <cell r="KB13074">
            <v>1</v>
          </cell>
          <cell r="KC13074">
            <v>450</v>
          </cell>
        </row>
        <row r="13075">
          <cell r="A13075" t="str">
            <v>U73598</v>
          </cell>
          <cell r="KA13075">
            <v>1</v>
          </cell>
          <cell r="KB13075">
            <v>1</v>
          </cell>
          <cell r="KC13075">
            <v>450</v>
          </cell>
        </row>
        <row r="13076">
          <cell r="A13076" t="str">
            <v>U73698</v>
          </cell>
          <cell r="KA13076">
            <v>1</v>
          </cell>
          <cell r="KB13076">
            <v>1</v>
          </cell>
          <cell r="KC13076">
            <v>450</v>
          </cell>
        </row>
        <row r="13077">
          <cell r="A13077" t="str">
            <v>U73798</v>
          </cell>
          <cell r="KA13077">
            <v>1</v>
          </cell>
          <cell r="KB13077">
            <v>1</v>
          </cell>
          <cell r="KC13077">
            <v>770</v>
          </cell>
        </row>
        <row r="13078">
          <cell r="A13078" t="str">
            <v>U83298</v>
          </cell>
          <cell r="KA13078">
            <v>1</v>
          </cell>
          <cell r="KB13078">
            <v>1</v>
          </cell>
          <cell r="KC13078">
            <v>770</v>
          </cell>
        </row>
        <row r="13079">
          <cell r="A13079" t="str">
            <v>U83398</v>
          </cell>
          <cell r="KA13079">
            <v>1</v>
          </cell>
          <cell r="KB13079">
            <v>1</v>
          </cell>
          <cell r="KC13079">
            <v>770</v>
          </cell>
        </row>
        <row r="13080">
          <cell r="A13080" t="str">
            <v>U84078</v>
          </cell>
          <cell r="KA13080">
            <v>1</v>
          </cell>
          <cell r="KB13080">
            <v>1</v>
          </cell>
          <cell r="KC13080">
            <v>0</v>
          </cell>
        </row>
        <row r="13081">
          <cell r="A13081" t="str">
            <v>U84178</v>
          </cell>
          <cell r="KA13081">
            <v>1</v>
          </cell>
          <cell r="KB13081">
            <v>1</v>
          </cell>
          <cell r="KC13081">
            <v>0</v>
          </cell>
        </row>
        <row r="13082">
          <cell r="A13082" t="str">
            <v>470398</v>
          </cell>
          <cell r="KA13082">
            <v>1</v>
          </cell>
          <cell r="KB13082">
            <v>15</v>
          </cell>
          <cell r="KC13082">
            <v>30</v>
          </cell>
        </row>
        <row r="13083">
          <cell r="A13083" t="str">
            <v>470497</v>
          </cell>
          <cell r="KA13083">
            <v>1</v>
          </cell>
          <cell r="KB13083">
            <v>16</v>
          </cell>
          <cell r="KC13083">
            <v>30</v>
          </cell>
        </row>
        <row r="13084">
          <cell r="A13084" t="str">
            <v>471398</v>
          </cell>
          <cell r="KA13084">
            <v>1</v>
          </cell>
          <cell r="KB13084">
            <v>15</v>
          </cell>
          <cell r="KC13084">
            <v>30</v>
          </cell>
        </row>
        <row r="13085">
          <cell r="A13085" t="str">
            <v>471498</v>
          </cell>
          <cell r="KA13085">
            <v>1</v>
          </cell>
          <cell r="KB13085">
            <v>15</v>
          </cell>
          <cell r="KC13085">
            <v>30</v>
          </cell>
        </row>
        <row r="13086">
          <cell r="A13086" t="str">
            <v>472078</v>
          </cell>
          <cell r="KA13086">
            <v>1</v>
          </cell>
          <cell r="KB13086">
            <v>9</v>
          </cell>
          <cell r="KC13086">
            <v>30</v>
          </cell>
        </row>
        <row r="13087">
          <cell r="A13087" t="str">
            <v>471978</v>
          </cell>
          <cell r="KA13087">
            <v>1</v>
          </cell>
          <cell r="KB13087">
            <v>9</v>
          </cell>
          <cell r="KC13087">
            <v>30</v>
          </cell>
        </row>
        <row r="13088">
          <cell r="A13088" t="str">
            <v>472698</v>
          </cell>
          <cell r="KA13088">
            <v>1</v>
          </cell>
          <cell r="KB13088">
            <v>15</v>
          </cell>
          <cell r="KC13088">
            <v>30</v>
          </cell>
        </row>
        <row r="13089">
          <cell r="A13089" t="str">
            <v>472997</v>
          </cell>
          <cell r="KA13089">
            <v>1</v>
          </cell>
          <cell r="KB13089">
            <v>15</v>
          </cell>
          <cell r="KC13089">
            <v>30</v>
          </cell>
        </row>
        <row r="13090">
          <cell r="A13090" t="str">
            <v>472798</v>
          </cell>
          <cell r="KA13090">
            <v>1</v>
          </cell>
          <cell r="KB13090">
            <v>15</v>
          </cell>
          <cell r="KC13090">
            <v>30</v>
          </cell>
        </row>
        <row r="13091">
          <cell r="A13091" t="str">
            <v>473798</v>
          </cell>
          <cell r="KA13091">
            <v>1</v>
          </cell>
          <cell r="KB13091">
            <v>15</v>
          </cell>
          <cell r="KC13091">
            <v>30</v>
          </cell>
        </row>
        <row r="13092">
          <cell r="A13092" t="str">
            <v>473898</v>
          </cell>
          <cell r="KA13092">
            <v>1</v>
          </cell>
          <cell r="KB13092">
            <v>15</v>
          </cell>
          <cell r="KC13092">
            <v>30</v>
          </cell>
        </row>
        <row r="13093">
          <cell r="A13093" t="str">
            <v>473998</v>
          </cell>
          <cell r="KA13093">
            <v>1</v>
          </cell>
          <cell r="KB13093">
            <v>15</v>
          </cell>
          <cell r="KC13093">
            <v>30</v>
          </cell>
        </row>
        <row r="13094">
          <cell r="A13094" t="str">
            <v>474098</v>
          </cell>
          <cell r="KA13094">
            <v>1</v>
          </cell>
          <cell r="KB13094">
            <v>15</v>
          </cell>
          <cell r="KC13094">
            <v>30</v>
          </cell>
        </row>
        <row r="13095">
          <cell r="A13095" t="str">
            <v>474698</v>
          </cell>
          <cell r="KA13095">
            <v>1</v>
          </cell>
          <cell r="KB13095">
            <v>15</v>
          </cell>
          <cell r="KC13095">
            <v>30</v>
          </cell>
        </row>
        <row r="13096">
          <cell r="A13096" t="str">
            <v>474798</v>
          </cell>
          <cell r="KA13096">
            <v>1</v>
          </cell>
          <cell r="KB13096">
            <v>15</v>
          </cell>
          <cell r="KC13096">
            <v>30</v>
          </cell>
        </row>
        <row r="13097">
          <cell r="A13097" t="str">
            <v>289888</v>
          </cell>
          <cell r="KA13097">
            <v>1</v>
          </cell>
          <cell r="KB13097">
            <v>4</v>
          </cell>
          <cell r="KC13097">
            <v>30</v>
          </cell>
        </row>
        <row r="13098">
          <cell r="A13098" t="str">
            <v>289798</v>
          </cell>
          <cell r="KA13098">
            <v>1</v>
          </cell>
          <cell r="KB13098">
            <v>15</v>
          </cell>
          <cell r="KC13098">
            <v>30</v>
          </cell>
        </row>
        <row r="13099">
          <cell r="A13099" t="str">
            <v>289881</v>
          </cell>
          <cell r="KA13099">
            <v>1</v>
          </cell>
          <cell r="KB13099">
            <v>12</v>
          </cell>
          <cell r="KC13099">
            <v>30</v>
          </cell>
        </row>
        <row r="13100">
          <cell r="A13100" t="str">
            <v>289788</v>
          </cell>
          <cell r="KA13100">
            <v>1</v>
          </cell>
          <cell r="KB13100">
            <v>4</v>
          </cell>
          <cell r="KC13100">
            <v>30</v>
          </cell>
        </row>
        <row r="13101">
          <cell r="A13101" t="str">
            <v>288998</v>
          </cell>
          <cell r="KA13101">
            <v>1</v>
          </cell>
          <cell r="KB13101">
            <v>15</v>
          </cell>
          <cell r="KC13101">
            <v>30</v>
          </cell>
        </row>
        <row r="13102">
          <cell r="A13102" t="str">
            <v>288988</v>
          </cell>
          <cell r="KA13102">
            <v>1</v>
          </cell>
          <cell r="KB13102">
            <v>4</v>
          </cell>
          <cell r="KC13102">
            <v>30</v>
          </cell>
        </row>
        <row r="13103">
          <cell r="A13103" t="str">
            <v>288898</v>
          </cell>
          <cell r="KA13103">
            <v>1</v>
          </cell>
          <cell r="KB13103">
            <v>15</v>
          </cell>
          <cell r="KC13103">
            <v>30</v>
          </cell>
        </row>
        <row r="13104">
          <cell r="A13104" t="str">
            <v>288981</v>
          </cell>
          <cell r="KA13104">
            <v>1</v>
          </cell>
          <cell r="KB13104">
            <v>12</v>
          </cell>
          <cell r="KC13104">
            <v>30</v>
          </cell>
        </row>
        <row r="13105">
          <cell r="A13105" t="str">
            <v>288888</v>
          </cell>
          <cell r="KA13105">
            <v>1</v>
          </cell>
          <cell r="KB13105">
            <v>4</v>
          </cell>
          <cell r="KC13105">
            <v>30</v>
          </cell>
        </row>
        <row r="13106">
          <cell r="A13106" t="str">
            <v>288881</v>
          </cell>
          <cell r="KA13106">
            <v>1</v>
          </cell>
          <cell r="KB13106">
            <v>12</v>
          </cell>
          <cell r="KC13106">
            <v>30</v>
          </cell>
        </row>
        <row r="13107">
          <cell r="A13107" t="str">
            <v>289781</v>
          </cell>
          <cell r="KA13107">
            <v>1</v>
          </cell>
          <cell r="KB13107">
            <v>12</v>
          </cell>
          <cell r="KC13107">
            <v>30</v>
          </cell>
        </row>
        <row r="13108">
          <cell r="A13108" t="str">
            <v>280090</v>
          </cell>
          <cell r="KA13108">
            <v>1</v>
          </cell>
          <cell r="KB13108">
            <v>4</v>
          </cell>
          <cell r="KC13108">
            <v>50</v>
          </cell>
        </row>
        <row r="13109">
          <cell r="A13109" t="str">
            <v>280091</v>
          </cell>
          <cell r="KA13109">
            <v>1</v>
          </cell>
          <cell r="KB13109">
            <v>4</v>
          </cell>
          <cell r="KC13109">
            <v>50</v>
          </cell>
        </row>
        <row r="13110">
          <cell r="A13110" t="str">
            <v>280092</v>
          </cell>
          <cell r="KA13110">
            <v>1</v>
          </cell>
          <cell r="KB13110">
            <v>4</v>
          </cell>
          <cell r="KC13110">
            <v>50</v>
          </cell>
        </row>
        <row r="13111">
          <cell r="A13111" t="str">
            <v>287678</v>
          </cell>
          <cell r="KA13111">
            <v>1</v>
          </cell>
          <cell r="KB13111">
            <v>9</v>
          </cell>
          <cell r="KC13111">
            <v>30</v>
          </cell>
        </row>
        <row r="13112">
          <cell r="A13112" t="str">
            <v>288078</v>
          </cell>
          <cell r="KA13112">
            <v>1</v>
          </cell>
          <cell r="KB13112">
            <v>9</v>
          </cell>
          <cell r="KC13112">
            <v>30</v>
          </cell>
        </row>
        <row r="13113">
          <cell r="A13113" t="str">
            <v>288079</v>
          </cell>
          <cell r="KA13113">
            <v>1</v>
          </cell>
          <cell r="KB13113">
            <v>4</v>
          </cell>
          <cell r="KC13113">
            <v>30</v>
          </cell>
        </row>
        <row r="13114">
          <cell r="A13114" t="str">
            <v>286288</v>
          </cell>
          <cell r="KA13114">
            <v>1</v>
          </cell>
          <cell r="KB13114">
            <v>4</v>
          </cell>
          <cell r="KC13114">
            <v>50</v>
          </cell>
        </row>
        <row r="13115">
          <cell r="A13115" t="str">
            <v>284078</v>
          </cell>
          <cell r="KA13115">
            <v>1</v>
          </cell>
          <cell r="KB13115">
            <v>9</v>
          </cell>
          <cell r="KC13115">
            <v>30</v>
          </cell>
        </row>
        <row r="13116">
          <cell r="A13116" t="str">
            <v>284178</v>
          </cell>
          <cell r="KA13116">
            <v>1</v>
          </cell>
          <cell r="KB13116">
            <v>9</v>
          </cell>
          <cell r="KC13116">
            <v>30</v>
          </cell>
        </row>
        <row r="13117">
          <cell r="A13117" t="str">
            <v>283279</v>
          </cell>
          <cell r="KA13117">
            <v>1</v>
          </cell>
          <cell r="KB13117">
            <v>9</v>
          </cell>
          <cell r="KC13117">
            <v>30</v>
          </cell>
        </row>
        <row r="13118">
          <cell r="A13118" t="str">
            <v>283281</v>
          </cell>
          <cell r="KA13118">
            <v>1</v>
          </cell>
          <cell r="KB13118">
            <v>12</v>
          </cell>
          <cell r="KC13118">
            <v>30</v>
          </cell>
        </row>
        <row r="13119">
          <cell r="A13119" t="str">
            <v>283298</v>
          </cell>
          <cell r="KA13119">
            <v>1</v>
          </cell>
          <cell r="KB13119">
            <v>15</v>
          </cell>
          <cell r="KC13119">
            <v>30</v>
          </cell>
        </row>
        <row r="13120">
          <cell r="A13120" t="str">
            <v>283379</v>
          </cell>
          <cell r="KA13120">
            <v>1</v>
          </cell>
          <cell r="KB13120">
            <v>9</v>
          </cell>
          <cell r="KC13120">
            <v>30</v>
          </cell>
        </row>
        <row r="13121">
          <cell r="A13121" t="str">
            <v>283381</v>
          </cell>
          <cell r="KA13121">
            <v>1</v>
          </cell>
          <cell r="KB13121">
            <v>12</v>
          </cell>
          <cell r="KC13121">
            <v>30</v>
          </cell>
        </row>
        <row r="13122">
          <cell r="A13122" t="str">
            <v>283578</v>
          </cell>
          <cell r="KA13122">
            <v>1</v>
          </cell>
          <cell r="KB13122">
            <v>9</v>
          </cell>
          <cell r="KC13122">
            <v>30</v>
          </cell>
        </row>
        <row r="13123">
          <cell r="A13123" t="str">
            <v>283398</v>
          </cell>
          <cell r="KA13123">
            <v>1</v>
          </cell>
          <cell r="KB13123">
            <v>15</v>
          </cell>
          <cell r="KC13123">
            <v>30</v>
          </cell>
        </row>
        <row r="13124">
          <cell r="A13124" t="str">
            <v>281689</v>
          </cell>
          <cell r="KA13124">
            <v>1</v>
          </cell>
          <cell r="KB13124">
            <v>10</v>
          </cell>
          <cell r="KC13124">
            <v>50</v>
          </cell>
        </row>
        <row r="13125">
          <cell r="A13125" t="str">
            <v>815076</v>
          </cell>
          <cell r="KA13125">
            <v>1</v>
          </cell>
          <cell r="KB13125">
            <v>8</v>
          </cell>
          <cell r="KC13125">
            <v>36</v>
          </cell>
        </row>
        <row r="13126">
          <cell r="A13126" t="str">
            <v>815077</v>
          </cell>
          <cell r="KA13126">
            <v>1</v>
          </cell>
          <cell r="KB13126">
            <v>8</v>
          </cell>
          <cell r="KC13126">
            <v>36</v>
          </cell>
        </row>
        <row r="13127">
          <cell r="A13127" t="str">
            <v>283088</v>
          </cell>
          <cell r="KA13127">
            <v>1</v>
          </cell>
          <cell r="KB13127">
            <v>4</v>
          </cell>
          <cell r="KC13127">
            <v>50</v>
          </cell>
        </row>
        <row r="13128">
          <cell r="A13128" t="str">
            <v>286188</v>
          </cell>
          <cell r="KA13128">
            <v>1</v>
          </cell>
          <cell r="KB13128">
            <v>4</v>
          </cell>
          <cell r="KC13128">
            <v>50</v>
          </cell>
        </row>
        <row r="13129">
          <cell r="A13129" t="str">
            <v>284688</v>
          </cell>
          <cell r="KA13129">
            <v>1</v>
          </cell>
          <cell r="KB13129">
            <v>4</v>
          </cell>
          <cell r="KC13129">
            <v>50</v>
          </cell>
        </row>
        <row r="13130">
          <cell r="A13130" t="str">
            <v>S00316</v>
          </cell>
          <cell r="KA13130">
            <v>1</v>
          </cell>
          <cell r="KB13130">
            <v>4</v>
          </cell>
          <cell r="KC13130">
            <v>30</v>
          </cell>
        </row>
        <row r="13131">
          <cell r="A13131" t="str">
            <v>S00317</v>
          </cell>
          <cell r="KA13131">
            <v>1</v>
          </cell>
          <cell r="KB13131">
            <v>4</v>
          </cell>
          <cell r="KC13131">
            <v>30</v>
          </cell>
        </row>
        <row r="13132">
          <cell r="A13132" t="str">
            <v>S01391</v>
          </cell>
          <cell r="KA13132">
            <v>1</v>
          </cell>
          <cell r="KB13132">
            <v>15</v>
          </cell>
          <cell r="KC13132">
            <v>30</v>
          </cell>
        </row>
        <row r="13133">
          <cell r="A13133" t="str">
            <v>S01320</v>
          </cell>
          <cell r="KA13133">
            <v>1</v>
          </cell>
          <cell r="KB13133">
            <v>15</v>
          </cell>
          <cell r="KC13133">
            <v>30</v>
          </cell>
        </row>
        <row r="13134">
          <cell r="A13134" t="str">
            <v>U91373</v>
          </cell>
          <cell r="KA13134">
            <v>1</v>
          </cell>
          <cell r="KB13134">
            <v>30</v>
          </cell>
          <cell r="KC13134">
            <v>24</v>
          </cell>
        </row>
        <row r="13135">
          <cell r="A13135" t="str">
            <v>U91355</v>
          </cell>
          <cell r="KA13135">
            <v>1</v>
          </cell>
          <cell r="KB13135">
            <v>30</v>
          </cell>
          <cell r="KC13135">
            <v>24</v>
          </cell>
        </row>
        <row r="13136">
          <cell r="A13136" t="str">
            <v>284788</v>
          </cell>
          <cell r="KA13136">
            <v>1</v>
          </cell>
          <cell r="KB13136">
            <v>4</v>
          </cell>
          <cell r="KC13136">
            <v>50</v>
          </cell>
        </row>
        <row r="13137">
          <cell r="A13137" t="str">
            <v>287188</v>
          </cell>
          <cell r="KA13137">
            <v>1</v>
          </cell>
          <cell r="KB13137">
            <v>4</v>
          </cell>
          <cell r="KC13137">
            <v>50</v>
          </cell>
        </row>
        <row r="13138">
          <cell r="A13138" t="str">
            <v>282788</v>
          </cell>
          <cell r="KA13138">
            <v>1</v>
          </cell>
          <cell r="KB13138">
            <v>4</v>
          </cell>
          <cell r="KC13138">
            <v>30</v>
          </cell>
        </row>
        <row r="13139">
          <cell r="A13139" t="str">
            <v>282798</v>
          </cell>
          <cell r="KA13139">
            <v>1</v>
          </cell>
          <cell r="KB13139">
            <v>15</v>
          </cell>
          <cell r="KC13139">
            <v>30</v>
          </cell>
        </row>
        <row r="13140">
          <cell r="A13140" t="str">
            <v>282781</v>
          </cell>
          <cell r="KA13140">
            <v>1</v>
          </cell>
          <cell r="KB13140">
            <v>12</v>
          </cell>
          <cell r="KC13140">
            <v>30</v>
          </cell>
        </row>
        <row r="13141">
          <cell r="A13141" t="str">
            <v>283488</v>
          </cell>
          <cell r="KA13141">
            <v>1</v>
          </cell>
          <cell r="KB13141">
            <v>4</v>
          </cell>
          <cell r="KC13141">
            <v>50</v>
          </cell>
        </row>
        <row r="13142">
          <cell r="A13142" t="str">
            <v>283988</v>
          </cell>
          <cell r="KA13142">
            <v>1</v>
          </cell>
          <cell r="KB13142">
            <v>4</v>
          </cell>
          <cell r="KC13142">
            <v>50</v>
          </cell>
        </row>
        <row r="13143">
          <cell r="A13143" t="str">
            <v>470297</v>
          </cell>
          <cell r="KA13143">
            <v>1</v>
          </cell>
          <cell r="KB13143">
            <v>15</v>
          </cell>
          <cell r="KC13143">
            <v>30</v>
          </cell>
        </row>
        <row r="13144">
          <cell r="A13144" t="str">
            <v>G00559</v>
          </cell>
          <cell r="KA13144">
            <v>1</v>
          </cell>
          <cell r="KB13144">
            <v>4</v>
          </cell>
          <cell r="KC13144">
            <v>50</v>
          </cell>
        </row>
        <row r="13145">
          <cell r="A13145" t="str">
            <v>G00560</v>
          </cell>
          <cell r="KA13145">
            <v>1</v>
          </cell>
          <cell r="KB13145">
            <v>4</v>
          </cell>
          <cell r="KC13145">
            <v>50</v>
          </cell>
        </row>
        <row r="13146">
          <cell r="A13146" t="str">
            <v>G00561</v>
          </cell>
          <cell r="KA13146">
            <v>1</v>
          </cell>
          <cell r="KB13146">
            <v>4</v>
          </cell>
          <cell r="KC13146">
            <v>50</v>
          </cell>
        </row>
        <row r="13147">
          <cell r="A13147" t="str">
            <v>G00562</v>
          </cell>
          <cell r="KA13147">
            <v>1</v>
          </cell>
          <cell r="KB13147">
            <v>4</v>
          </cell>
          <cell r="KC13147">
            <v>50</v>
          </cell>
        </row>
        <row r="13148">
          <cell r="A13148" t="str">
            <v>P25508</v>
          </cell>
          <cell r="KA13148">
            <v>1</v>
          </cell>
          <cell r="KB13148">
            <v>15</v>
          </cell>
          <cell r="KC13148">
            <v>30</v>
          </cell>
        </row>
        <row r="13149">
          <cell r="A13149" t="str">
            <v>P25806</v>
          </cell>
          <cell r="KA13149">
            <v>1</v>
          </cell>
          <cell r="KB13149">
            <v>4</v>
          </cell>
          <cell r="KC13149">
            <v>50</v>
          </cell>
        </row>
        <row r="13150">
          <cell r="A13150" t="str">
            <v>G00563</v>
          </cell>
          <cell r="KA13150">
            <v>1</v>
          </cell>
          <cell r="KB13150">
            <v>4</v>
          </cell>
          <cell r="KC13150">
            <v>50</v>
          </cell>
        </row>
        <row r="13151">
          <cell r="A13151" t="str">
            <v>G00564</v>
          </cell>
          <cell r="KA13151">
            <v>1</v>
          </cell>
          <cell r="KB13151">
            <v>4</v>
          </cell>
          <cell r="KC13151">
            <v>50</v>
          </cell>
        </row>
        <row r="13152">
          <cell r="A13152" t="str">
            <v>G00565</v>
          </cell>
          <cell r="KA13152">
            <v>1</v>
          </cell>
          <cell r="KB13152">
            <v>4</v>
          </cell>
          <cell r="KC13152">
            <v>50</v>
          </cell>
        </row>
        <row r="13153">
          <cell r="A13153" t="str">
            <v>G00566</v>
          </cell>
          <cell r="KA13153">
            <v>1</v>
          </cell>
          <cell r="KB13153">
            <v>4</v>
          </cell>
          <cell r="KC13153">
            <v>50</v>
          </cell>
        </row>
        <row r="13154">
          <cell r="A13154" t="str">
            <v>G00567</v>
          </cell>
          <cell r="KA13154">
            <v>1</v>
          </cell>
          <cell r="KB13154">
            <v>4</v>
          </cell>
          <cell r="KC13154">
            <v>50</v>
          </cell>
        </row>
        <row r="13155">
          <cell r="A13155" t="str">
            <v>G00568</v>
          </cell>
          <cell r="KA13155">
            <v>1</v>
          </cell>
          <cell r="KB13155">
            <v>4</v>
          </cell>
          <cell r="KC13155">
            <v>30</v>
          </cell>
        </row>
        <row r="13156">
          <cell r="A13156" t="str">
            <v>G00569</v>
          </cell>
          <cell r="KA13156">
            <v>1</v>
          </cell>
          <cell r="KB13156">
            <v>4</v>
          </cell>
          <cell r="KC13156">
            <v>50</v>
          </cell>
        </row>
        <row r="13157">
          <cell r="A13157" t="str">
            <v>G00570</v>
          </cell>
          <cell r="KA13157">
            <v>1</v>
          </cell>
          <cell r="KB13157">
            <v>4</v>
          </cell>
          <cell r="KC13157">
            <v>50</v>
          </cell>
        </row>
        <row r="13158">
          <cell r="A13158" t="str">
            <v>P25804</v>
          </cell>
          <cell r="KA13158">
            <v>1</v>
          </cell>
          <cell r="KB13158">
            <v>4</v>
          </cell>
          <cell r="KC13158">
            <v>50</v>
          </cell>
        </row>
        <row r="13159">
          <cell r="A13159" t="str">
            <v>S00422</v>
          </cell>
          <cell r="KA13159">
            <v>1</v>
          </cell>
          <cell r="KB13159">
            <v>4</v>
          </cell>
          <cell r="KC13159">
            <v>30</v>
          </cell>
        </row>
        <row r="13160">
          <cell r="A13160" t="str">
            <v>S00300</v>
          </cell>
          <cell r="KA13160">
            <v>1</v>
          </cell>
          <cell r="KB13160">
            <v>4</v>
          </cell>
          <cell r="KC13160">
            <v>30</v>
          </cell>
        </row>
        <row r="13161">
          <cell r="A13161" t="str">
            <v>280093</v>
          </cell>
          <cell r="KA13161">
            <v>1</v>
          </cell>
          <cell r="KB13161">
            <v>4</v>
          </cell>
          <cell r="KC13161">
            <v>50</v>
          </cell>
        </row>
        <row r="13162">
          <cell r="A13162" t="str">
            <v>280098</v>
          </cell>
          <cell r="KA13162">
            <v>1</v>
          </cell>
          <cell r="KB13162">
            <v>15</v>
          </cell>
          <cell r="KC13162">
            <v>30</v>
          </cell>
        </row>
        <row r="13163">
          <cell r="A13163" t="str">
            <v>280088</v>
          </cell>
          <cell r="KA13163">
            <v>1</v>
          </cell>
          <cell r="KB13163">
            <v>4</v>
          </cell>
          <cell r="KC13163">
            <v>50</v>
          </cell>
        </row>
        <row r="13164">
          <cell r="A13164" t="str">
            <v>897050</v>
          </cell>
          <cell r="KA13164">
            <v>1</v>
          </cell>
          <cell r="KB13164">
            <v>4</v>
          </cell>
          <cell r="KC13164">
            <v>24</v>
          </cell>
        </row>
        <row r="13165">
          <cell r="A13165" t="str">
            <v>815071</v>
          </cell>
          <cell r="KA13165">
            <v>1</v>
          </cell>
          <cell r="KB13165">
            <v>8</v>
          </cell>
          <cell r="KC13165">
            <v>36</v>
          </cell>
        </row>
        <row r="13166">
          <cell r="A13166" t="str">
            <v>815072</v>
          </cell>
          <cell r="KA13166">
            <v>1</v>
          </cell>
          <cell r="KB13166">
            <v>8</v>
          </cell>
          <cell r="KC13166">
            <v>36</v>
          </cell>
        </row>
        <row r="13167">
          <cell r="A13167" t="str">
            <v>815073</v>
          </cell>
          <cell r="KA13167">
            <v>1</v>
          </cell>
          <cell r="KB13167">
            <v>8</v>
          </cell>
          <cell r="KC13167">
            <v>36</v>
          </cell>
        </row>
        <row r="13168">
          <cell r="A13168" t="str">
            <v>815074</v>
          </cell>
          <cell r="KA13168">
            <v>1</v>
          </cell>
          <cell r="KB13168">
            <v>8</v>
          </cell>
          <cell r="KC13168">
            <v>36</v>
          </cell>
        </row>
        <row r="13169">
          <cell r="A13169" t="str">
            <v>815075</v>
          </cell>
          <cell r="KA13169">
            <v>1</v>
          </cell>
          <cell r="KB13169">
            <v>8</v>
          </cell>
          <cell r="KC13169">
            <v>36</v>
          </cell>
        </row>
        <row r="13170">
          <cell r="A13170" t="str">
            <v>897058</v>
          </cell>
          <cell r="KA13170">
            <v>1</v>
          </cell>
          <cell r="KB13170">
            <v>4</v>
          </cell>
          <cell r="KC13170">
            <v>24</v>
          </cell>
        </row>
        <row r="13171">
          <cell r="A13171" t="str">
            <v>897056</v>
          </cell>
          <cell r="KA13171">
            <v>1</v>
          </cell>
          <cell r="KB13171">
            <v>4</v>
          </cell>
          <cell r="KC13171">
            <v>24</v>
          </cell>
        </row>
        <row r="13172">
          <cell r="A13172" t="str">
            <v>280188</v>
          </cell>
          <cell r="KA13172">
            <v>1</v>
          </cell>
          <cell r="KB13172">
            <v>4</v>
          </cell>
          <cell r="KC13172">
            <v>50</v>
          </cell>
        </row>
        <row r="13173">
          <cell r="A13173" t="str">
            <v>280788</v>
          </cell>
          <cell r="KA13173">
            <v>1</v>
          </cell>
          <cell r="KB13173">
            <v>4</v>
          </cell>
          <cell r="KC13173">
            <v>50</v>
          </cell>
        </row>
        <row r="13174">
          <cell r="A13174" t="str">
            <v>280988</v>
          </cell>
          <cell r="KA13174">
            <v>1</v>
          </cell>
          <cell r="KB13174">
            <v>4</v>
          </cell>
          <cell r="KC13174">
            <v>50</v>
          </cell>
        </row>
        <row r="13175">
          <cell r="A13175" t="str">
            <v>280198</v>
          </cell>
          <cell r="KA13175">
            <v>1</v>
          </cell>
          <cell r="KB13175">
            <v>15</v>
          </cell>
          <cell r="KC13175">
            <v>30</v>
          </cell>
        </row>
        <row r="13176">
          <cell r="A13176" t="str">
            <v>280588</v>
          </cell>
          <cell r="KA13176">
            <v>1</v>
          </cell>
          <cell r="KB13176">
            <v>4</v>
          </cell>
          <cell r="KC13176">
            <v>50</v>
          </cell>
        </row>
        <row r="13177">
          <cell r="A13177" t="str">
            <v>284481</v>
          </cell>
          <cell r="KA13177">
            <v>1</v>
          </cell>
          <cell r="KB13177">
            <v>12</v>
          </cell>
          <cell r="KC13177">
            <v>30</v>
          </cell>
        </row>
        <row r="13178">
          <cell r="A13178" t="str">
            <v>282888</v>
          </cell>
          <cell r="KA13178">
            <v>1</v>
          </cell>
          <cell r="KB13178">
            <v>4</v>
          </cell>
          <cell r="KC13178">
            <v>30</v>
          </cell>
        </row>
        <row r="13179">
          <cell r="A13179" t="str">
            <v>281198</v>
          </cell>
          <cell r="KA13179">
            <v>1</v>
          </cell>
          <cell r="KB13179">
            <v>15</v>
          </cell>
          <cell r="KC13179">
            <v>30</v>
          </cell>
        </row>
        <row r="13180">
          <cell r="A13180" t="str">
            <v>282188</v>
          </cell>
          <cell r="KA13180">
            <v>1</v>
          </cell>
          <cell r="KB13180">
            <v>4</v>
          </cell>
          <cell r="KC13180">
            <v>50</v>
          </cell>
        </row>
        <row r="13181">
          <cell r="A13181" t="str">
            <v>285896</v>
          </cell>
          <cell r="KA13181">
            <v>1</v>
          </cell>
          <cell r="KB13181">
            <v>4</v>
          </cell>
          <cell r="KC13181">
            <v>50</v>
          </cell>
        </row>
        <row r="13182">
          <cell r="A13182" t="str">
            <v>285898</v>
          </cell>
          <cell r="KA13182">
            <v>1</v>
          </cell>
          <cell r="KB13182">
            <v>15</v>
          </cell>
          <cell r="KC13182">
            <v>30</v>
          </cell>
        </row>
        <row r="13183">
          <cell r="A13183" t="str">
            <v>285888</v>
          </cell>
          <cell r="KA13183">
            <v>1</v>
          </cell>
          <cell r="KB13183">
            <v>4</v>
          </cell>
          <cell r="KC13183">
            <v>50</v>
          </cell>
        </row>
        <row r="13184">
          <cell r="A13184" t="str">
            <v>285889</v>
          </cell>
          <cell r="KA13184">
            <v>1</v>
          </cell>
          <cell r="KB13184">
            <v>4</v>
          </cell>
          <cell r="KC13184">
            <v>50</v>
          </cell>
        </row>
        <row r="13185">
          <cell r="A13185" t="str">
            <v>285881</v>
          </cell>
          <cell r="KA13185">
            <v>1</v>
          </cell>
          <cell r="KB13185">
            <v>12</v>
          </cell>
          <cell r="KC13185">
            <v>30</v>
          </cell>
        </row>
        <row r="13186">
          <cell r="A13186" t="str">
            <v>284488</v>
          </cell>
          <cell r="KA13186">
            <v>1</v>
          </cell>
          <cell r="KB13186">
            <v>4</v>
          </cell>
          <cell r="KC13186">
            <v>50</v>
          </cell>
        </row>
        <row r="13187">
          <cell r="A13187" t="str">
            <v>284498</v>
          </cell>
          <cell r="KA13187">
            <v>1</v>
          </cell>
          <cell r="KB13187">
            <v>15</v>
          </cell>
          <cell r="KC13187">
            <v>30</v>
          </cell>
        </row>
        <row r="13188">
          <cell r="A13188" t="str">
            <v>281696</v>
          </cell>
          <cell r="KA13188">
            <v>1</v>
          </cell>
          <cell r="KB13188">
            <v>4</v>
          </cell>
          <cell r="KC13188">
            <v>50</v>
          </cell>
        </row>
        <row r="13189">
          <cell r="A13189" t="str">
            <v>281698</v>
          </cell>
          <cell r="KA13189">
            <v>1</v>
          </cell>
          <cell r="KB13189">
            <v>15</v>
          </cell>
          <cell r="KC13189">
            <v>30</v>
          </cell>
        </row>
        <row r="13190">
          <cell r="A13190" t="str">
            <v>281688</v>
          </cell>
          <cell r="KA13190">
            <v>1</v>
          </cell>
          <cell r="KB13190">
            <v>4</v>
          </cell>
          <cell r="KC13190">
            <v>50</v>
          </cell>
        </row>
        <row r="13191">
          <cell r="A13191" t="str">
            <v>281296</v>
          </cell>
          <cell r="KA13191">
            <v>1</v>
          </cell>
          <cell r="KB13191">
            <v>4</v>
          </cell>
          <cell r="KC13191">
            <v>50</v>
          </cell>
        </row>
        <row r="13192">
          <cell r="A13192" t="str">
            <v>281298</v>
          </cell>
          <cell r="KA13192">
            <v>1</v>
          </cell>
          <cell r="KB13192">
            <v>15</v>
          </cell>
          <cell r="KC13192">
            <v>30</v>
          </cell>
        </row>
        <row r="13193">
          <cell r="A13193" t="str">
            <v>281388</v>
          </cell>
          <cell r="KA13193">
            <v>1</v>
          </cell>
          <cell r="KB13193">
            <v>4</v>
          </cell>
          <cell r="KC13193">
            <v>50</v>
          </cell>
        </row>
        <row r="13194">
          <cell r="A13194" t="str">
            <v>281288</v>
          </cell>
          <cell r="KA13194">
            <v>1</v>
          </cell>
          <cell r="KB13194">
            <v>4</v>
          </cell>
          <cell r="KC13194">
            <v>50</v>
          </cell>
        </row>
        <row r="13195">
          <cell r="A13195" t="str">
            <v>281281</v>
          </cell>
          <cell r="KA13195">
            <v>1</v>
          </cell>
          <cell r="KB13195">
            <v>12</v>
          </cell>
          <cell r="KC13195">
            <v>30</v>
          </cell>
        </row>
        <row r="13196">
          <cell r="A13196" t="str">
            <v>281282</v>
          </cell>
          <cell r="KA13196">
            <v>1</v>
          </cell>
          <cell r="KB13196">
            <v>9</v>
          </cell>
          <cell r="KC13196">
            <v>30</v>
          </cell>
        </row>
        <row r="13197">
          <cell r="A13197" t="str">
            <v>281681</v>
          </cell>
          <cell r="KA13197">
            <v>1</v>
          </cell>
          <cell r="KB13197">
            <v>12</v>
          </cell>
          <cell r="KC13197">
            <v>30</v>
          </cell>
        </row>
        <row r="13198">
          <cell r="A13198" t="str">
            <v>472288</v>
          </cell>
          <cell r="KA13198">
            <v>1</v>
          </cell>
          <cell r="KB13198">
            <v>4</v>
          </cell>
          <cell r="KC13198">
            <v>30</v>
          </cell>
        </row>
        <row r="13199">
          <cell r="A13199" t="str">
            <v>472298</v>
          </cell>
          <cell r="KA13199">
            <v>1</v>
          </cell>
          <cell r="KB13199">
            <v>15</v>
          </cell>
          <cell r="KC13199">
            <v>30</v>
          </cell>
        </row>
        <row r="13200">
          <cell r="A13200" t="str">
            <v>D00015</v>
          </cell>
          <cell r="KA13200">
            <v>1</v>
          </cell>
          <cell r="KB13200">
            <v>4</v>
          </cell>
          <cell r="KC13200">
            <v>30</v>
          </cell>
        </row>
        <row r="13201">
          <cell r="A13201" t="str">
            <v>S00301</v>
          </cell>
          <cell r="KA13201">
            <v>1</v>
          </cell>
          <cell r="KB13201">
            <v>4</v>
          </cell>
          <cell r="KC13201">
            <v>30</v>
          </cell>
        </row>
        <row r="13202">
          <cell r="A13202" t="str">
            <v>S00302</v>
          </cell>
          <cell r="KA13202">
            <v>1</v>
          </cell>
          <cell r="KB13202">
            <v>4</v>
          </cell>
          <cell r="KC13202">
            <v>30</v>
          </cell>
        </row>
        <row r="13203">
          <cell r="A13203" t="str">
            <v>S00303</v>
          </cell>
          <cell r="KA13203">
            <v>1</v>
          </cell>
          <cell r="KB13203">
            <v>4</v>
          </cell>
          <cell r="KC13203">
            <v>30</v>
          </cell>
        </row>
        <row r="13204">
          <cell r="A13204" t="str">
            <v>S00304</v>
          </cell>
          <cell r="KA13204">
            <v>1</v>
          </cell>
          <cell r="KB13204">
            <v>4</v>
          </cell>
          <cell r="KC13204">
            <v>30</v>
          </cell>
        </row>
        <row r="13205">
          <cell r="A13205" t="str">
            <v>S00424</v>
          </cell>
          <cell r="KA13205">
            <v>1</v>
          </cell>
          <cell r="KB13205">
            <v>4</v>
          </cell>
          <cell r="KC13205">
            <v>30</v>
          </cell>
        </row>
        <row r="13206">
          <cell r="A13206" t="str">
            <v>S00427</v>
          </cell>
          <cell r="KA13206">
            <v>1</v>
          </cell>
          <cell r="KB13206">
            <v>4</v>
          </cell>
          <cell r="KC13206">
            <v>30</v>
          </cell>
        </row>
        <row r="13207">
          <cell r="A13207" t="str">
            <v>S00428</v>
          </cell>
          <cell r="KA13207">
            <v>1</v>
          </cell>
          <cell r="KB13207">
            <v>4</v>
          </cell>
          <cell r="KC13207">
            <v>30</v>
          </cell>
        </row>
        <row r="13208">
          <cell r="A13208" t="str">
            <v>S00664</v>
          </cell>
          <cell r="KA13208">
            <v>1</v>
          </cell>
          <cell r="KB13208">
            <v>4</v>
          </cell>
          <cell r="KC13208">
            <v>30</v>
          </cell>
        </row>
        <row r="13209">
          <cell r="A13209" t="str">
            <v>S00728</v>
          </cell>
          <cell r="KA13209">
            <v>1</v>
          </cell>
          <cell r="KB13209">
            <v>4</v>
          </cell>
          <cell r="KC13209">
            <v>24</v>
          </cell>
        </row>
        <row r="13210">
          <cell r="A13210" t="str">
            <v>S00693</v>
          </cell>
          <cell r="KA13210">
            <v>1</v>
          </cell>
          <cell r="KB13210">
            <v>4</v>
          </cell>
          <cell r="KC13210">
            <v>30</v>
          </cell>
        </row>
        <row r="13211">
          <cell r="A13211" t="str">
            <v>S00849</v>
          </cell>
          <cell r="KA13211">
            <v>1</v>
          </cell>
          <cell r="KB13211">
            <v>4</v>
          </cell>
          <cell r="KC13211">
            <v>30</v>
          </cell>
        </row>
        <row r="13212">
          <cell r="A13212" t="str">
            <v>S01479</v>
          </cell>
          <cell r="KA13212">
            <v>1</v>
          </cell>
          <cell r="KB13212">
            <v>15</v>
          </cell>
          <cell r="KC13212">
            <v>30</v>
          </cell>
        </row>
        <row r="13213">
          <cell r="A13213" t="str">
            <v>S01480</v>
          </cell>
          <cell r="KA13213">
            <v>1</v>
          </cell>
          <cell r="KB13213">
            <v>15</v>
          </cell>
          <cell r="KC13213">
            <v>30</v>
          </cell>
        </row>
        <row r="13214">
          <cell r="A13214" t="str">
            <v>S00931</v>
          </cell>
          <cell r="KA13214">
            <v>1</v>
          </cell>
          <cell r="KB13214">
            <v>4</v>
          </cell>
          <cell r="KC13214">
            <v>30</v>
          </cell>
        </row>
        <row r="13215">
          <cell r="A13215" t="str">
            <v>S01039</v>
          </cell>
          <cell r="KA13215">
            <v>1</v>
          </cell>
          <cell r="KB13215">
            <v>15</v>
          </cell>
          <cell r="KC13215">
            <v>40</v>
          </cell>
        </row>
        <row r="13216">
          <cell r="A13216" t="str">
            <v>S01040</v>
          </cell>
          <cell r="KA13216">
            <v>1</v>
          </cell>
          <cell r="KB13216">
            <v>15</v>
          </cell>
          <cell r="KC13216">
            <v>40</v>
          </cell>
        </row>
        <row r="13217">
          <cell r="A13217" t="str">
            <v>U81898</v>
          </cell>
          <cell r="KA13217">
            <v>1</v>
          </cell>
          <cell r="KB13217">
            <v>1</v>
          </cell>
          <cell r="KC13217">
            <v>450</v>
          </cell>
        </row>
        <row r="13218">
          <cell r="A13218" t="str">
            <v>U81298</v>
          </cell>
          <cell r="KA13218">
            <v>1</v>
          </cell>
          <cell r="KB13218">
            <v>1</v>
          </cell>
          <cell r="KC13218">
            <v>450</v>
          </cell>
        </row>
        <row r="13219">
          <cell r="A13219" t="str">
            <v>S01669</v>
          </cell>
          <cell r="KA13219">
            <v>1</v>
          </cell>
          <cell r="KB13219">
            <v>4</v>
          </cell>
          <cell r="KC13219">
            <v>30</v>
          </cell>
        </row>
        <row r="13220">
          <cell r="A13220" t="str">
            <v>S01668</v>
          </cell>
          <cell r="KA13220">
            <v>1</v>
          </cell>
          <cell r="KB13220">
            <v>4</v>
          </cell>
          <cell r="KC13220">
            <v>30</v>
          </cell>
        </row>
        <row r="13221">
          <cell r="A13221" t="str">
            <v>S25038</v>
          </cell>
          <cell r="KA13221">
            <v>1</v>
          </cell>
          <cell r="KB13221">
            <v>4</v>
          </cell>
          <cell r="KC13221">
            <v>30</v>
          </cell>
        </row>
        <row r="13222">
          <cell r="A13222" t="str">
            <v>S25073</v>
          </cell>
          <cell r="KA13222">
            <v>1</v>
          </cell>
          <cell r="KB13222">
            <v>4</v>
          </cell>
          <cell r="KC13222">
            <v>30</v>
          </cell>
        </row>
        <row r="13223">
          <cell r="A13223" t="str">
            <v>S01041</v>
          </cell>
          <cell r="KA13223">
            <v>1</v>
          </cell>
          <cell r="KB13223">
            <v>15</v>
          </cell>
          <cell r="KC13223">
            <v>40</v>
          </cell>
        </row>
        <row r="13224">
          <cell r="A13224" t="str">
            <v>S01042</v>
          </cell>
          <cell r="KA13224">
            <v>1</v>
          </cell>
          <cell r="KB13224">
            <v>15</v>
          </cell>
          <cell r="KC13224">
            <v>40</v>
          </cell>
        </row>
        <row r="13225">
          <cell r="A13225" t="str">
            <v>S00960</v>
          </cell>
          <cell r="KA13225">
            <v>1</v>
          </cell>
          <cell r="KB13225">
            <v>15</v>
          </cell>
          <cell r="KC13225">
            <v>30</v>
          </cell>
        </row>
        <row r="13226">
          <cell r="A13226" t="str">
            <v>S00932</v>
          </cell>
          <cell r="KA13226">
            <v>1</v>
          </cell>
          <cell r="KB13226">
            <v>4</v>
          </cell>
          <cell r="KC13226">
            <v>30</v>
          </cell>
        </row>
        <row r="13227">
          <cell r="A13227" t="str">
            <v>S01481</v>
          </cell>
          <cell r="KA13227">
            <v>1</v>
          </cell>
          <cell r="KB13227">
            <v>15</v>
          </cell>
          <cell r="KC13227">
            <v>30</v>
          </cell>
        </row>
        <row r="13228">
          <cell r="A13228" t="str">
            <v>S01482</v>
          </cell>
          <cell r="KA13228">
            <v>1</v>
          </cell>
          <cell r="KB13228">
            <v>15</v>
          </cell>
          <cell r="KC13228">
            <v>30</v>
          </cell>
        </row>
        <row r="13229">
          <cell r="A13229" t="str">
            <v>S00691</v>
          </cell>
          <cell r="KA13229">
            <v>1</v>
          </cell>
          <cell r="KB13229">
            <v>4</v>
          </cell>
          <cell r="KC13229">
            <v>30</v>
          </cell>
        </row>
        <row r="13230">
          <cell r="A13230" t="str">
            <v>S00692</v>
          </cell>
          <cell r="KA13230">
            <v>1</v>
          </cell>
          <cell r="KB13230">
            <v>4</v>
          </cell>
          <cell r="KC13230">
            <v>30</v>
          </cell>
        </row>
        <row r="13231">
          <cell r="A13231" t="str">
            <v>S00729</v>
          </cell>
          <cell r="KA13231">
            <v>1</v>
          </cell>
          <cell r="KB13231">
            <v>4</v>
          </cell>
          <cell r="KC13231">
            <v>24</v>
          </cell>
        </row>
        <row r="13232">
          <cell r="A13232" t="str">
            <v>S00730</v>
          </cell>
          <cell r="KA13232">
            <v>1</v>
          </cell>
          <cell r="KB13232">
            <v>4</v>
          </cell>
          <cell r="KC13232">
            <v>24</v>
          </cell>
        </row>
        <row r="13233">
          <cell r="A13233" t="str">
            <v>S00731</v>
          </cell>
          <cell r="KA13233">
            <v>1</v>
          </cell>
          <cell r="KB13233">
            <v>4</v>
          </cell>
          <cell r="KC13233">
            <v>24</v>
          </cell>
        </row>
        <row r="13234">
          <cell r="A13234" t="str">
            <v>S00429</v>
          </cell>
          <cell r="KA13234">
            <v>1</v>
          </cell>
          <cell r="KB13234">
            <v>4</v>
          </cell>
          <cell r="KC13234">
            <v>30</v>
          </cell>
        </row>
        <row r="13235">
          <cell r="A13235" t="str">
            <v>S00430</v>
          </cell>
          <cell r="KA13235">
            <v>1</v>
          </cell>
          <cell r="KB13235">
            <v>4</v>
          </cell>
          <cell r="KC13235">
            <v>30</v>
          </cell>
        </row>
        <row r="13236">
          <cell r="A13236" t="str">
            <v>S00425</v>
          </cell>
          <cell r="KA13236">
            <v>1</v>
          </cell>
          <cell r="KB13236">
            <v>4</v>
          </cell>
          <cell r="KC13236">
            <v>30</v>
          </cell>
        </row>
        <row r="13237">
          <cell r="A13237" t="str">
            <v>S00426</v>
          </cell>
          <cell r="KA13237">
            <v>1</v>
          </cell>
          <cell r="KB13237">
            <v>4</v>
          </cell>
          <cell r="KC13237">
            <v>30</v>
          </cell>
        </row>
        <row r="13238">
          <cell r="A13238" t="str">
            <v>S00423</v>
          </cell>
          <cell r="KA13238">
            <v>1</v>
          </cell>
          <cell r="KB13238">
            <v>4</v>
          </cell>
          <cell r="KC13238">
            <v>30</v>
          </cell>
        </row>
        <row r="13239">
          <cell r="A13239" t="str">
            <v>S00444</v>
          </cell>
          <cell r="KA13239">
            <v>1</v>
          </cell>
          <cell r="KB13239">
            <v>4</v>
          </cell>
          <cell r="KC13239">
            <v>30</v>
          </cell>
        </row>
        <row r="13240">
          <cell r="A13240" t="str">
            <v>S00514</v>
          </cell>
          <cell r="KA13240">
            <v>1</v>
          </cell>
          <cell r="KB13240">
            <v>4</v>
          </cell>
          <cell r="KC13240">
            <v>60</v>
          </cell>
        </row>
        <row r="13241">
          <cell r="A13241" t="str">
            <v>S00519</v>
          </cell>
          <cell r="KA13241">
            <v>1</v>
          </cell>
          <cell r="KB13241">
            <v>4</v>
          </cell>
          <cell r="KC13241">
            <v>30</v>
          </cell>
        </row>
        <row r="13242">
          <cell r="A13242" t="str">
            <v>S00520</v>
          </cell>
          <cell r="KA13242">
            <v>1</v>
          </cell>
          <cell r="KB13242">
            <v>4</v>
          </cell>
          <cell r="KC13242">
            <v>30</v>
          </cell>
        </row>
        <row r="13243">
          <cell r="A13243" t="str">
            <v>S00557</v>
          </cell>
          <cell r="KA13243">
            <v>1</v>
          </cell>
          <cell r="KB13243">
            <v>4</v>
          </cell>
          <cell r="KC13243">
            <v>30</v>
          </cell>
        </row>
        <row r="13244">
          <cell r="A13244" t="str">
            <v>S00305</v>
          </cell>
          <cell r="KA13244">
            <v>1</v>
          </cell>
          <cell r="KB13244">
            <v>4</v>
          </cell>
          <cell r="KC13244">
            <v>30</v>
          </cell>
        </row>
        <row r="13245">
          <cell r="A13245" t="str">
            <v>S00306</v>
          </cell>
          <cell r="KA13245">
            <v>1</v>
          </cell>
          <cell r="KB13245">
            <v>4</v>
          </cell>
          <cell r="KC13245">
            <v>30</v>
          </cell>
        </row>
        <row r="13246">
          <cell r="A13246" t="str">
            <v>S00307</v>
          </cell>
          <cell r="KA13246">
            <v>1</v>
          </cell>
          <cell r="KB13246">
            <v>4</v>
          </cell>
          <cell r="KC13246">
            <v>30</v>
          </cell>
        </row>
        <row r="13247">
          <cell r="A13247" t="str">
            <v>S00308</v>
          </cell>
          <cell r="KA13247">
            <v>1</v>
          </cell>
          <cell r="KB13247">
            <v>4</v>
          </cell>
          <cell r="KC13247">
            <v>30</v>
          </cell>
        </row>
        <row r="13248">
          <cell r="A13248" t="str">
            <v>S00309</v>
          </cell>
          <cell r="KA13248">
            <v>1</v>
          </cell>
          <cell r="KB13248">
            <v>4</v>
          </cell>
          <cell r="KC13248">
            <v>30</v>
          </cell>
        </row>
        <row r="13249">
          <cell r="A13249" t="str">
            <v>S00310</v>
          </cell>
          <cell r="KA13249">
            <v>1</v>
          </cell>
          <cell r="KB13249">
            <v>4</v>
          </cell>
          <cell r="KC13249">
            <v>30</v>
          </cell>
        </row>
        <row r="13250">
          <cell r="A13250" t="str">
            <v>S00311</v>
          </cell>
          <cell r="KA13250">
            <v>1</v>
          </cell>
          <cell r="KB13250">
            <v>4</v>
          </cell>
          <cell r="KC13250">
            <v>30</v>
          </cell>
        </row>
        <row r="13251">
          <cell r="A13251" t="str">
            <v>S00312</v>
          </cell>
          <cell r="KA13251">
            <v>1</v>
          </cell>
          <cell r="KB13251">
            <v>4</v>
          </cell>
          <cell r="KC13251">
            <v>30</v>
          </cell>
        </row>
        <row r="13252">
          <cell r="A13252" t="str">
            <v>S00313</v>
          </cell>
          <cell r="KA13252">
            <v>1</v>
          </cell>
          <cell r="KB13252">
            <v>4</v>
          </cell>
          <cell r="KC13252">
            <v>30</v>
          </cell>
        </row>
        <row r="13253">
          <cell r="A13253" t="str">
            <v>S00314</v>
          </cell>
          <cell r="KA13253">
            <v>1</v>
          </cell>
          <cell r="KB13253">
            <v>4</v>
          </cell>
          <cell r="KC13253">
            <v>30</v>
          </cell>
        </row>
        <row r="13254">
          <cell r="A13254" t="str">
            <v>S00315</v>
          </cell>
          <cell r="KA13254">
            <v>1</v>
          </cell>
          <cell r="KB13254">
            <v>4</v>
          </cell>
          <cell r="KC13254">
            <v>30</v>
          </cell>
        </row>
        <row r="13255">
          <cell r="A13255" t="str">
            <v>473088</v>
          </cell>
          <cell r="KA13255">
            <v>1</v>
          </cell>
          <cell r="KB13255">
            <v>4</v>
          </cell>
          <cell r="KC13255">
            <v>30</v>
          </cell>
        </row>
        <row r="13256">
          <cell r="A13256" t="str">
            <v>471088</v>
          </cell>
          <cell r="KA13256">
            <v>1</v>
          </cell>
          <cell r="KB13256">
            <v>4</v>
          </cell>
          <cell r="KC13256">
            <v>50</v>
          </cell>
        </row>
        <row r="13257">
          <cell r="A13257" t="str">
            <v>471098</v>
          </cell>
          <cell r="KA13257">
            <v>1</v>
          </cell>
          <cell r="KB13257">
            <v>15</v>
          </cell>
          <cell r="KC13257">
            <v>30</v>
          </cell>
        </row>
        <row r="13258">
          <cell r="A13258" t="str">
            <v>471188</v>
          </cell>
          <cell r="KA13258">
            <v>1</v>
          </cell>
          <cell r="KB13258">
            <v>4</v>
          </cell>
          <cell r="KC13258">
            <v>50</v>
          </cell>
        </row>
        <row r="13259">
          <cell r="A13259" t="str">
            <v>471198</v>
          </cell>
          <cell r="KA13259">
            <v>1</v>
          </cell>
          <cell r="KB13259">
            <v>15</v>
          </cell>
          <cell r="KC13259">
            <v>30</v>
          </cell>
        </row>
        <row r="13260">
          <cell r="A13260" t="str">
            <v>281581</v>
          </cell>
          <cell r="KA13260">
            <v>1</v>
          </cell>
          <cell r="KB13260">
            <v>12</v>
          </cell>
          <cell r="KC13260">
            <v>30</v>
          </cell>
        </row>
        <row r="13261">
          <cell r="A13261" t="str">
            <v>281588</v>
          </cell>
          <cell r="KA13261">
            <v>1</v>
          </cell>
          <cell r="KB13261">
            <v>4</v>
          </cell>
          <cell r="KC13261">
            <v>50</v>
          </cell>
        </row>
        <row r="13262">
          <cell r="A13262" t="str">
            <v>281488</v>
          </cell>
          <cell r="KA13262">
            <v>1</v>
          </cell>
          <cell r="KB13262">
            <v>4</v>
          </cell>
          <cell r="KC13262">
            <v>50</v>
          </cell>
        </row>
        <row r="13263">
          <cell r="A13263" t="str">
            <v>281788</v>
          </cell>
          <cell r="KA13263">
            <v>1</v>
          </cell>
          <cell r="KB13263">
            <v>4</v>
          </cell>
          <cell r="KC13263">
            <v>50</v>
          </cell>
        </row>
        <row r="13264">
          <cell r="A13264" t="str">
            <v>281598</v>
          </cell>
          <cell r="KA13264">
            <v>1</v>
          </cell>
          <cell r="KB13264">
            <v>15</v>
          </cell>
          <cell r="KC13264">
            <v>30</v>
          </cell>
        </row>
        <row r="13265">
          <cell r="A13265" t="str">
            <v>281988</v>
          </cell>
          <cell r="KA13265">
            <v>1</v>
          </cell>
          <cell r="KB13265">
            <v>4</v>
          </cell>
          <cell r="KC13265">
            <v>50</v>
          </cell>
        </row>
        <row r="13266">
          <cell r="A13266" t="str">
            <v>281996</v>
          </cell>
          <cell r="KA13266">
            <v>1</v>
          </cell>
          <cell r="KB13266">
            <v>4</v>
          </cell>
          <cell r="KC13266">
            <v>50</v>
          </cell>
        </row>
        <row r="13267">
          <cell r="A13267" t="str">
            <v>281998</v>
          </cell>
          <cell r="KA13267">
            <v>1</v>
          </cell>
          <cell r="KB13267">
            <v>15</v>
          </cell>
          <cell r="KC13267">
            <v>30</v>
          </cell>
        </row>
        <row r="13268">
          <cell r="A13268" t="str">
            <v>282088</v>
          </cell>
          <cell r="KA13268">
            <v>1</v>
          </cell>
          <cell r="KB13268">
            <v>4</v>
          </cell>
          <cell r="KC13268">
            <v>50</v>
          </cell>
        </row>
        <row r="13269">
          <cell r="A13269" t="str">
            <v>281898</v>
          </cell>
          <cell r="KA13269">
            <v>1</v>
          </cell>
          <cell r="KB13269">
            <v>15</v>
          </cell>
          <cell r="KC13269">
            <v>30</v>
          </cell>
        </row>
        <row r="13270">
          <cell r="A13270" t="str">
            <v>281888</v>
          </cell>
          <cell r="KA13270">
            <v>1</v>
          </cell>
          <cell r="KB13270">
            <v>4</v>
          </cell>
          <cell r="KC13270">
            <v>50</v>
          </cell>
        </row>
        <row r="13271">
          <cell r="A13271" t="str">
            <v>281881</v>
          </cell>
          <cell r="KA13271">
            <v>1</v>
          </cell>
          <cell r="KB13271">
            <v>12</v>
          </cell>
          <cell r="KC13271">
            <v>30</v>
          </cell>
        </row>
        <row r="13272">
          <cell r="A13272" t="str">
            <v>285288</v>
          </cell>
          <cell r="KA13272">
            <v>1</v>
          </cell>
          <cell r="KB13272">
            <v>4</v>
          </cell>
          <cell r="KC13272">
            <v>50</v>
          </cell>
        </row>
        <row r="13273">
          <cell r="A13273" t="str">
            <v>285298</v>
          </cell>
          <cell r="KA13273">
            <v>1</v>
          </cell>
          <cell r="KB13273">
            <v>15</v>
          </cell>
          <cell r="KC13273">
            <v>30</v>
          </cell>
        </row>
        <row r="13274">
          <cell r="A13274" t="str">
            <v>285788</v>
          </cell>
          <cell r="KA13274">
            <v>1</v>
          </cell>
          <cell r="KB13274">
            <v>4</v>
          </cell>
          <cell r="KC13274">
            <v>50</v>
          </cell>
        </row>
        <row r="13275">
          <cell r="A13275" t="str">
            <v>285798</v>
          </cell>
          <cell r="KA13275">
            <v>1</v>
          </cell>
          <cell r="KB13275">
            <v>15</v>
          </cell>
          <cell r="KC13275">
            <v>30</v>
          </cell>
        </row>
        <row r="13276">
          <cell r="A13276" t="str">
            <v>285781</v>
          </cell>
          <cell r="KA13276">
            <v>1</v>
          </cell>
          <cell r="KB13276">
            <v>12</v>
          </cell>
          <cell r="KC13276">
            <v>30</v>
          </cell>
        </row>
        <row r="13277">
          <cell r="A13277" t="str">
            <v>285890</v>
          </cell>
          <cell r="KA13277">
            <v>1</v>
          </cell>
          <cell r="KB13277">
            <v>4</v>
          </cell>
          <cell r="KC13277">
            <v>50</v>
          </cell>
        </row>
        <row r="13278">
          <cell r="A13278" t="str">
            <v>285891</v>
          </cell>
          <cell r="KA13278">
            <v>1</v>
          </cell>
          <cell r="KB13278">
            <v>4</v>
          </cell>
          <cell r="KC13278">
            <v>50</v>
          </cell>
        </row>
        <row r="13279">
          <cell r="A13279" t="str">
            <v>281981</v>
          </cell>
          <cell r="KA13279">
            <v>1</v>
          </cell>
          <cell r="KB13279">
            <v>12</v>
          </cell>
          <cell r="KC13279">
            <v>30</v>
          </cell>
        </row>
        <row r="13280">
          <cell r="A13280" t="str">
            <v>281982</v>
          </cell>
          <cell r="KA13280">
            <v>1</v>
          </cell>
          <cell r="KB13280">
            <v>9</v>
          </cell>
          <cell r="KC13280">
            <v>30</v>
          </cell>
        </row>
        <row r="13281">
          <cell r="A13281" t="str">
            <v>282288</v>
          </cell>
          <cell r="KA13281">
            <v>1</v>
          </cell>
          <cell r="KB13281">
            <v>4</v>
          </cell>
          <cell r="KC13281">
            <v>50</v>
          </cell>
        </row>
        <row r="13282">
          <cell r="A13282" t="str">
            <v>282298</v>
          </cell>
          <cell r="KA13282">
            <v>1</v>
          </cell>
          <cell r="KB13282">
            <v>15</v>
          </cell>
          <cell r="KC13282">
            <v>30</v>
          </cell>
        </row>
        <row r="13283">
          <cell r="A13283" t="str">
            <v>282281</v>
          </cell>
          <cell r="KA13283">
            <v>1</v>
          </cell>
          <cell r="KB13283">
            <v>12</v>
          </cell>
          <cell r="KC13283">
            <v>30</v>
          </cell>
        </row>
        <row r="13284">
          <cell r="A13284" t="str">
            <v>282988</v>
          </cell>
          <cell r="KA13284">
            <v>1</v>
          </cell>
          <cell r="KB13284">
            <v>4</v>
          </cell>
          <cell r="KC13284">
            <v>50</v>
          </cell>
        </row>
        <row r="13285">
          <cell r="A13285" t="str">
            <v>284588</v>
          </cell>
          <cell r="KA13285">
            <v>1</v>
          </cell>
          <cell r="KB13285">
            <v>4</v>
          </cell>
          <cell r="KC13285">
            <v>50</v>
          </cell>
        </row>
        <row r="13286">
          <cell r="A13286" t="str">
            <v>280388</v>
          </cell>
          <cell r="KA13286">
            <v>1</v>
          </cell>
          <cell r="KB13286">
            <v>4</v>
          </cell>
          <cell r="KC13286">
            <v>50</v>
          </cell>
        </row>
        <row r="13287">
          <cell r="A13287" t="str">
            <v>280396</v>
          </cell>
          <cell r="KA13287">
            <v>1</v>
          </cell>
          <cell r="KB13287">
            <v>4</v>
          </cell>
          <cell r="KC13287">
            <v>50</v>
          </cell>
        </row>
        <row r="13288">
          <cell r="A13288" t="str">
            <v>280488</v>
          </cell>
          <cell r="KA13288">
            <v>1</v>
          </cell>
          <cell r="KB13288">
            <v>4</v>
          </cell>
          <cell r="KC13288">
            <v>50</v>
          </cell>
        </row>
        <row r="13289">
          <cell r="A13289" t="str">
            <v>281188</v>
          </cell>
          <cell r="KA13289">
            <v>1</v>
          </cell>
          <cell r="KB13289">
            <v>4</v>
          </cell>
          <cell r="KC13289">
            <v>50</v>
          </cell>
        </row>
        <row r="13290">
          <cell r="A13290" t="str">
            <v>281088</v>
          </cell>
          <cell r="KA13290">
            <v>1</v>
          </cell>
          <cell r="KB13290">
            <v>4</v>
          </cell>
          <cell r="KC13290">
            <v>50</v>
          </cell>
        </row>
        <row r="13291">
          <cell r="A13291" t="str">
            <v>280896</v>
          </cell>
          <cell r="KA13291">
            <v>1</v>
          </cell>
          <cell r="KB13291">
            <v>4</v>
          </cell>
          <cell r="KC13291">
            <v>50</v>
          </cell>
        </row>
        <row r="13292">
          <cell r="A13292" t="str">
            <v>280898</v>
          </cell>
          <cell r="KA13292">
            <v>1</v>
          </cell>
          <cell r="KB13292">
            <v>15</v>
          </cell>
          <cell r="KC13292">
            <v>30</v>
          </cell>
        </row>
        <row r="13293">
          <cell r="A13293" t="str">
            <v>280888</v>
          </cell>
          <cell r="KA13293">
            <v>1</v>
          </cell>
          <cell r="KB13293">
            <v>4</v>
          </cell>
          <cell r="KC13293">
            <v>50</v>
          </cell>
        </row>
        <row r="13294">
          <cell r="A13294" t="str">
            <v>280189</v>
          </cell>
          <cell r="KA13294">
            <v>1</v>
          </cell>
          <cell r="KB13294">
            <v>4</v>
          </cell>
          <cell r="KC13294">
            <v>50</v>
          </cell>
        </row>
        <row r="13295">
          <cell r="A13295" t="str">
            <v>280288</v>
          </cell>
          <cell r="KA13295">
            <v>1</v>
          </cell>
          <cell r="KB13295">
            <v>4</v>
          </cell>
          <cell r="KC13295">
            <v>50</v>
          </cell>
        </row>
        <row r="13296">
          <cell r="A13296" t="str">
            <v>280298</v>
          </cell>
          <cell r="KA13296">
            <v>1</v>
          </cell>
          <cell r="KB13296">
            <v>15</v>
          </cell>
          <cell r="KC13296">
            <v>30</v>
          </cell>
        </row>
        <row r="13297">
          <cell r="A13297" t="str">
            <v>289988</v>
          </cell>
          <cell r="KA13297">
            <v>1</v>
          </cell>
          <cell r="KB13297">
            <v>4</v>
          </cell>
          <cell r="KC13297">
            <v>50</v>
          </cell>
        </row>
        <row r="13298">
          <cell r="A13298" t="str">
            <v>289998</v>
          </cell>
          <cell r="KA13298">
            <v>1</v>
          </cell>
          <cell r="KB13298">
            <v>15</v>
          </cell>
          <cell r="KC13298">
            <v>30</v>
          </cell>
        </row>
        <row r="13299">
          <cell r="A13299" t="str">
            <v>289981</v>
          </cell>
          <cell r="KA13299">
            <v>1</v>
          </cell>
          <cell r="KB13299">
            <v>12</v>
          </cell>
          <cell r="KC13299">
            <v>30</v>
          </cell>
        </row>
        <row r="13300">
          <cell r="A13300" t="str">
            <v>897057</v>
          </cell>
          <cell r="KA13300">
            <v>1</v>
          </cell>
          <cell r="KB13300">
            <v>4</v>
          </cell>
          <cell r="KC13300">
            <v>24</v>
          </cell>
        </row>
        <row r="13301">
          <cell r="A13301" t="str">
            <v>897059</v>
          </cell>
          <cell r="KA13301">
            <v>1</v>
          </cell>
          <cell r="KB13301">
            <v>4</v>
          </cell>
          <cell r="KC13301">
            <v>24</v>
          </cell>
        </row>
        <row r="13302">
          <cell r="A13302" t="str">
            <v>897064</v>
          </cell>
          <cell r="KA13302">
            <v>1</v>
          </cell>
          <cell r="KB13302">
            <v>4</v>
          </cell>
          <cell r="KC13302">
            <v>24</v>
          </cell>
        </row>
        <row r="13303">
          <cell r="A13303" t="str">
            <v>897068</v>
          </cell>
          <cell r="KA13303">
            <v>1</v>
          </cell>
          <cell r="KB13303">
            <v>4</v>
          </cell>
          <cell r="KC13303">
            <v>24</v>
          </cell>
        </row>
        <row r="13304">
          <cell r="A13304" t="str">
            <v>897051</v>
          </cell>
          <cell r="KA13304">
            <v>1</v>
          </cell>
          <cell r="KB13304">
            <v>4</v>
          </cell>
          <cell r="KC13304">
            <v>24</v>
          </cell>
        </row>
        <row r="13305">
          <cell r="A13305" t="str">
            <v>897052</v>
          </cell>
          <cell r="KA13305">
            <v>1</v>
          </cell>
          <cell r="KB13305">
            <v>4</v>
          </cell>
          <cell r="KC13305">
            <v>24</v>
          </cell>
        </row>
        <row r="13306">
          <cell r="A13306" t="str">
            <v>897053</v>
          </cell>
          <cell r="KA13306">
            <v>1</v>
          </cell>
          <cell r="KB13306">
            <v>4</v>
          </cell>
          <cell r="KC13306">
            <v>24</v>
          </cell>
        </row>
        <row r="13307">
          <cell r="A13307" t="str">
            <v>897054</v>
          </cell>
          <cell r="KA13307">
            <v>1</v>
          </cell>
          <cell r="KB13307">
            <v>4</v>
          </cell>
          <cell r="KC13307">
            <v>24</v>
          </cell>
        </row>
        <row r="13308">
          <cell r="A13308" t="str">
            <v>897055</v>
          </cell>
          <cell r="KA13308">
            <v>1</v>
          </cell>
          <cell r="KB13308">
            <v>4</v>
          </cell>
          <cell r="KC13308">
            <v>24</v>
          </cell>
        </row>
        <row r="13309">
          <cell r="A13309" t="str">
            <v>216080</v>
          </cell>
          <cell r="KA13309">
            <v>1</v>
          </cell>
          <cell r="KB13309">
            <v>4</v>
          </cell>
          <cell r="KC13309">
            <v>12</v>
          </cell>
        </row>
        <row r="13310">
          <cell r="A13310" t="str">
            <v>216090</v>
          </cell>
          <cell r="KA13310">
            <v>1</v>
          </cell>
          <cell r="KB13310">
            <v>4</v>
          </cell>
          <cell r="KC13310">
            <v>28</v>
          </cell>
        </row>
        <row r="13311">
          <cell r="A13311" t="str">
            <v>215011</v>
          </cell>
          <cell r="KA13311">
            <v>1</v>
          </cell>
          <cell r="KB13311">
            <v>4</v>
          </cell>
          <cell r="KC13311">
            <v>28</v>
          </cell>
        </row>
        <row r="13312">
          <cell r="A13312" t="str">
            <v>215012</v>
          </cell>
          <cell r="KA13312">
            <v>1</v>
          </cell>
          <cell r="KB13312">
            <v>4</v>
          </cell>
          <cell r="KC13312">
            <v>28</v>
          </cell>
        </row>
        <row r="13313">
          <cell r="A13313" t="str">
            <v>215013</v>
          </cell>
          <cell r="KA13313">
            <v>1</v>
          </cell>
          <cell r="KB13313">
            <v>4</v>
          </cell>
          <cell r="KC13313">
            <v>28</v>
          </cell>
        </row>
        <row r="13314">
          <cell r="A13314" t="str">
            <v>S00370</v>
          </cell>
          <cell r="KA13314">
            <v>1</v>
          </cell>
          <cell r="KB13314">
            <v>4</v>
          </cell>
          <cell r="KC13314">
            <v>15</v>
          </cell>
        </row>
        <row r="13315">
          <cell r="A13315" t="str">
            <v>S01134</v>
          </cell>
          <cell r="KA13315">
            <v>1</v>
          </cell>
          <cell r="KB13315">
            <v>12</v>
          </cell>
          <cell r="KC13315">
            <v>16</v>
          </cell>
        </row>
        <row r="13316">
          <cell r="A13316" t="str">
            <v>S01135</v>
          </cell>
          <cell r="KA13316">
            <v>1</v>
          </cell>
          <cell r="KB13316">
            <v>12</v>
          </cell>
          <cell r="KC13316">
            <v>16</v>
          </cell>
        </row>
        <row r="13317">
          <cell r="A13317" t="str">
            <v>S00371</v>
          </cell>
          <cell r="KA13317">
            <v>1</v>
          </cell>
          <cell r="KB13317">
            <v>4</v>
          </cell>
          <cell r="KC13317">
            <v>28</v>
          </cell>
        </row>
        <row r="13318">
          <cell r="A13318" t="str">
            <v>S00363</v>
          </cell>
          <cell r="KA13318">
            <v>1</v>
          </cell>
          <cell r="KB13318">
            <v>9</v>
          </cell>
          <cell r="KC13318">
            <v>24</v>
          </cell>
        </row>
        <row r="13319">
          <cell r="A13319" t="str">
            <v>S00364</v>
          </cell>
          <cell r="KA13319">
            <v>1</v>
          </cell>
          <cell r="KB13319">
            <v>4</v>
          </cell>
          <cell r="KC13319">
            <v>28</v>
          </cell>
        </row>
        <row r="13320">
          <cell r="A13320" t="str">
            <v>S00365</v>
          </cell>
          <cell r="KA13320">
            <v>1</v>
          </cell>
          <cell r="KB13320">
            <v>4</v>
          </cell>
          <cell r="KC13320">
            <v>15</v>
          </cell>
        </row>
        <row r="13321">
          <cell r="A13321" t="str">
            <v>S00366</v>
          </cell>
          <cell r="KA13321">
            <v>1</v>
          </cell>
          <cell r="KB13321">
            <v>9</v>
          </cell>
          <cell r="KC13321">
            <v>24</v>
          </cell>
        </row>
        <row r="13322">
          <cell r="A13322" t="str">
            <v>S00367</v>
          </cell>
          <cell r="KA13322">
            <v>1</v>
          </cell>
          <cell r="KB13322">
            <v>4</v>
          </cell>
          <cell r="KC13322">
            <v>28</v>
          </cell>
        </row>
        <row r="13323">
          <cell r="A13323" t="str">
            <v>S00368</v>
          </cell>
          <cell r="KA13323">
            <v>1</v>
          </cell>
          <cell r="KB13323">
            <v>4</v>
          </cell>
          <cell r="KC13323">
            <v>15</v>
          </cell>
        </row>
        <row r="13324">
          <cell r="A13324" t="str">
            <v>S00369</v>
          </cell>
          <cell r="KA13324">
            <v>1</v>
          </cell>
          <cell r="KB13324">
            <v>9</v>
          </cell>
          <cell r="KC13324">
            <v>24</v>
          </cell>
        </row>
        <row r="13325">
          <cell r="A13325" t="str">
            <v>215010</v>
          </cell>
          <cell r="KA13325">
            <v>1</v>
          </cell>
          <cell r="KB13325">
            <v>4</v>
          </cell>
          <cell r="KC13325">
            <v>28</v>
          </cell>
        </row>
        <row r="13326">
          <cell r="A13326" t="str">
            <v>216120</v>
          </cell>
          <cell r="KA13326">
            <v>1</v>
          </cell>
          <cell r="KB13326">
            <v>4</v>
          </cell>
          <cell r="KC13326">
            <v>28</v>
          </cell>
        </row>
        <row r="13327">
          <cell r="A13327" t="str">
            <v>216083</v>
          </cell>
          <cell r="KA13327">
            <v>1</v>
          </cell>
          <cell r="KB13327">
            <v>4</v>
          </cell>
          <cell r="KC13327">
            <v>28</v>
          </cell>
        </row>
        <row r="13328">
          <cell r="A13328" t="str">
            <v>216121</v>
          </cell>
          <cell r="KA13328">
            <v>1</v>
          </cell>
          <cell r="KB13328">
            <v>4</v>
          </cell>
          <cell r="KC13328">
            <v>28</v>
          </cell>
        </row>
        <row r="13329">
          <cell r="A13329" t="str">
            <v>216100</v>
          </cell>
          <cell r="KA13329">
            <v>1</v>
          </cell>
          <cell r="KB13329">
            <v>4</v>
          </cell>
          <cell r="KC13329">
            <v>28</v>
          </cell>
        </row>
        <row r="13330">
          <cell r="A13330" t="str">
            <v>216081</v>
          </cell>
          <cell r="KA13330">
            <v>1</v>
          </cell>
          <cell r="KB13330">
            <v>4</v>
          </cell>
          <cell r="KC13330">
            <v>28</v>
          </cell>
        </row>
        <row r="13331">
          <cell r="A13331" t="str">
            <v>216082</v>
          </cell>
          <cell r="KA13331">
            <v>1</v>
          </cell>
          <cell r="KB13331">
            <v>4</v>
          </cell>
          <cell r="KC13331">
            <v>28</v>
          </cell>
        </row>
        <row r="13332">
          <cell r="A13332" t="str">
            <v>216078</v>
          </cell>
          <cell r="KA13332">
            <v>1</v>
          </cell>
          <cell r="KB13332">
            <v>9</v>
          </cell>
          <cell r="KC13332">
            <v>24</v>
          </cell>
        </row>
        <row r="13333">
          <cell r="A13333" t="str">
            <v>216079</v>
          </cell>
          <cell r="KA13333">
            <v>1</v>
          </cell>
          <cell r="KB13333">
            <v>9</v>
          </cell>
          <cell r="KC13333">
            <v>24</v>
          </cell>
        </row>
        <row r="13334">
          <cell r="A13334" t="str">
            <v>216063</v>
          </cell>
          <cell r="KA13334">
            <v>1</v>
          </cell>
          <cell r="KB13334">
            <v>4</v>
          </cell>
          <cell r="KC13334">
            <v>16</v>
          </cell>
        </row>
        <row r="13335">
          <cell r="A13335" t="str">
            <v>216013</v>
          </cell>
          <cell r="KA13335">
            <v>1</v>
          </cell>
          <cell r="KB13335">
            <v>9</v>
          </cell>
          <cell r="KC13335">
            <v>24</v>
          </cell>
        </row>
        <row r="13336">
          <cell r="A13336" t="str">
            <v>216017</v>
          </cell>
          <cell r="KA13336">
            <v>1</v>
          </cell>
          <cell r="KB13336">
            <v>12</v>
          </cell>
          <cell r="KC13336">
            <v>16</v>
          </cell>
        </row>
        <row r="13337">
          <cell r="A13337" t="str">
            <v>216028</v>
          </cell>
          <cell r="KA13337">
            <v>1</v>
          </cell>
          <cell r="KB13337">
            <v>4</v>
          </cell>
          <cell r="KC13337">
            <v>15</v>
          </cell>
        </row>
        <row r="13338">
          <cell r="A13338" t="str">
            <v>216039</v>
          </cell>
          <cell r="KA13338">
            <v>1</v>
          </cell>
          <cell r="KB13338">
            <v>1</v>
          </cell>
          <cell r="KC13338">
            <v>16</v>
          </cell>
        </row>
        <row r="13339">
          <cell r="A13339" t="str">
            <v>216040</v>
          </cell>
          <cell r="KA13339">
            <v>1</v>
          </cell>
          <cell r="KB13339">
            <v>1</v>
          </cell>
          <cell r="KC13339">
            <v>16</v>
          </cell>
        </row>
        <row r="13340">
          <cell r="A13340" t="str">
            <v>251213</v>
          </cell>
          <cell r="KA13340">
            <v>1</v>
          </cell>
          <cell r="KB13340">
            <v>12</v>
          </cell>
          <cell r="KC13340">
            <v>16</v>
          </cell>
        </row>
        <row r="13341">
          <cell r="A13341" t="str">
            <v>S00863</v>
          </cell>
          <cell r="KA13341">
            <v>1</v>
          </cell>
          <cell r="KB13341">
            <v>4</v>
          </cell>
          <cell r="KC13341">
            <v>15</v>
          </cell>
        </row>
        <row r="13342">
          <cell r="A13342" t="str">
            <v>S01136</v>
          </cell>
          <cell r="KA13342">
            <v>1</v>
          </cell>
          <cell r="KB13342">
            <v>12</v>
          </cell>
          <cell r="KC13342">
            <v>16</v>
          </cell>
        </row>
        <row r="13343">
          <cell r="A13343" t="str">
            <v>S01137</v>
          </cell>
          <cell r="KA13343">
            <v>1</v>
          </cell>
          <cell r="KB13343">
            <v>12</v>
          </cell>
          <cell r="KC13343">
            <v>16</v>
          </cell>
        </row>
        <row r="13344">
          <cell r="A13344" t="str">
            <v>S01138</v>
          </cell>
          <cell r="KA13344">
            <v>1</v>
          </cell>
          <cell r="KB13344">
            <v>12</v>
          </cell>
          <cell r="KC13344">
            <v>16</v>
          </cell>
        </row>
        <row r="13345">
          <cell r="A13345" t="str">
            <v>S25041</v>
          </cell>
          <cell r="KA13345">
            <v>1</v>
          </cell>
          <cell r="KB13345">
            <v>4</v>
          </cell>
          <cell r="KC13345">
            <v>28</v>
          </cell>
        </row>
        <row r="13346">
          <cell r="A13346" t="str">
            <v>U16027</v>
          </cell>
          <cell r="KA13346">
            <v>1</v>
          </cell>
          <cell r="KB13346">
            <v>1</v>
          </cell>
          <cell r="KC13346">
            <v>60</v>
          </cell>
        </row>
        <row r="13347">
          <cell r="A13347" t="str">
            <v>251200</v>
          </cell>
          <cell r="KA13347">
            <v>1</v>
          </cell>
          <cell r="KB13347">
            <v>12</v>
          </cell>
          <cell r="KC13347">
            <v>16</v>
          </cell>
        </row>
        <row r="13348">
          <cell r="A13348" t="str">
            <v>251201</v>
          </cell>
          <cell r="KA13348">
            <v>1</v>
          </cell>
          <cell r="KB13348">
            <v>12</v>
          </cell>
          <cell r="KC13348">
            <v>16</v>
          </cell>
        </row>
        <row r="13349">
          <cell r="A13349" t="str">
            <v>251202</v>
          </cell>
          <cell r="KA13349">
            <v>1</v>
          </cell>
          <cell r="KB13349">
            <v>12</v>
          </cell>
          <cell r="KC13349">
            <v>16</v>
          </cell>
        </row>
        <row r="13350">
          <cell r="A13350" t="str">
            <v>216050</v>
          </cell>
          <cell r="KA13350">
            <v>1</v>
          </cell>
          <cell r="KB13350">
            <v>4</v>
          </cell>
          <cell r="KC13350">
            <v>28</v>
          </cell>
        </row>
        <row r="13351">
          <cell r="A13351" t="str">
            <v>216051</v>
          </cell>
          <cell r="KA13351">
            <v>1</v>
          </cell>
          <cell r="KB13351">
            <v>4</v>
          </cell>
          <cell r="KC13351">
            <v>28</v>
          </cell>
        </row>
        <row r="13352">
          <cell r="A13352" t="str">
            <v>216052</v>
          </cell>
          <cell r="KA13352">
            <v>1</v>
          </cell>
          <cell r="KB13352">
            <v>4</v>
          </cell>
          <cell r="KC13352">
            <v>28</v>
          </cell>
        </row>
        <row r="13353">
          <cell r="A13353" t="str">
            <v>216000</v>
          </cell>
          <cell r="KA13353">
            <v>1</v>
          </cell>
          <cell r="KB13353">
            <v>9</v>
          </cell>
          <cell r="KC13353">
            <v>16</v>
          </cell>
        </row>
        <row r="13354">
          <cell r="A13354" t="str">
            <v>216001</v>
          </cell>
          <cell r="KA13354">
            <v>1</v>
          </cell>
          <cell r="KB13354">
            <v>9</v>
          </cell>
          <cell r="KC13354">
            <v>16</v>
          </cell>
        </row>
        <row r="13355">
          <cell r="A13355" t="str">
            <v>216002</v>
          </cell>
          <cell r="KA13355">
            <v>1</v>
          </cell>
          <cell r="KB13355">
            <v>9</v>
          </cell>
          <cell r="KC13355">
            <v>16</v>
          </cell>
        </row>
        <row r="13356">
          <cell r="A13356" t="str">
            <v>216064</v>
          </cell>
          <cell r="KA13356">
            <v>1</v>
          </cell>
          <cell r="KB13356">
            <v>4</v>
          </cell>
          <cell r="KC13356">
            <v>28</v>
          </cell>
        </row>
        <row r="13357">
          <cell r="A13357" t="str">
            <v>216065</v>
          </cell>
          <cell r="KA13357">
            <v>1</v>
          </cell>
          <cell r="KB13357">
            <v>4</v>
          </cell>
          <cell r="KC13357">
            <v>28</v>
          </cell>
        </row>
        <row r="13358">
          <cell r="A13358" t="str">
            <v>216026</v>
          </cell>
          <cell r="KA13358">
            <v>1</v>
          </cell>
          <cell r="KB13358">
            <v>4</v>
          </cell>
          <cell r="KC13358">
            <v>15</v>
          </cell>
        </row>
        <row r="13359">
          <cell r="A13359" t="str">
            <v>216027</v>
          </cell>
          <cell r="KA13359">
            <v>1</v>
          </cell>
          <cell r="KB13359">
            <v>4</v>
          </cell>
          <cell r="KC13359">
            <v>15</v>
          </cell>
        </row>
        <row r="13360">
          <cell r="A13360" t="str">
            <v>216066</v>
          </cell>
          <cell r="KA13360">
            <v>1</v>
          </cell>
          <cell r="KB13360">
            <v>4</v>
          </cell>
          <cell r="KC13360">
            <v>28</v>
          </cell>
        </row>
        <row r="13361">
          <cell r="A13361" t="str">
            <v>216067</v>
          </cell>
          <cell r="KA13361">
            <v>1</v>
          </cell>
          <cell r="KB13361">
            <v>4</v>
          </cell>
          <cell r="KC13361">
            <v>28</v>
          </cell>
        </row>
        <row r="13362">
          <cell r="A13362" t="str">
            <v>216068</v>
          </cell>
          <cell r="KA13362">
            <v>1</v>
          </cell>
          <cell r="KB13362">
            <v>4</v>
          </cell>
          <cell r="KC13362">
            <v>28</v>
          </cell>
        </row>
        <row r="13363">
          <cell r="A13363" t="str">
            <v>216025</v>
          </cell>
          <cell r="KA13363">
            <v>1</v>
          </cell>
          <cell r="KB13363">
            <v>4</v>
          </cell>
          <cell r="KC13363">
            <v>15</v>
          </cell>
        </row>
        <row r="13364">
          <cell r="A13364" t="str">
            <v>216014</v>
          </cell>
          <cell r="KA13364">
            <v>1</v>
          </cell>
          <cell r="KB13364">
            <v>9</v>
          </cell>
          <cell r="KC13364">
            <v>16</v>
          </cell>
        </row>
        <row r="13365">
          <cell r="A13365" t="str">
            <v>216003</v>
          </cell>
          <cell r="KA13365">
            <v>1</v>
          </cell>
          <cell r="KB13365">
            <v>9</v>
          </cell>
          <cell r="KC13365">
            <v>16</v>
          </cell>
        </row>
        <row r="13366">
          <cell r="A13366" t="str">
            <v>216004</v>
          </cell>
          <cell r="KA13366">
            <v>1</v>
          </cell>
          <cell r="KB13366">
            <v>9</v>
          </cell>
          <cell r="KC13366">
            <v>16</v>
          </cell>
        </row>
        <row r="13367">
          <cell r="A13367" t="str">
            <v>216005</v>
          </cell>
          <cell r="KA13367">
            <v>1</v>
          </cell>
          <cell r="KB13367">
            <v>9</v>
          </cell>
          <cell r="KC13367">
            <v>16</v>
          </cell>
        </row>
        <row r="13368">
          <cell r="A13368" t="str">
            <v>216006</v>
          </cell>
          <cell r="KA13368">
            <v>1</v>
          </cell>
          <cell r="KB13368">
            <v>9</v>
          </cell>
          <cell r="KC13368">
            <v>16</v>
          </cell>
        </row>
        <row r="13369">
          <cell r="A13369" t="str">
            <v>216007</v>
          </cell>
          <cell r="KA13369">
            <v>1</v>
          </cell>
          <cell r="KB13369">
            <v>9</v>
          </cell>
          <cell r="KC13369">
            <v>16</v>
          </cell>
        </row>
        <row r="13370">
          <cell r="A13370" t="str">
            <v>216008</v>
          </cell>
          <cell r="KA13370">
            <v>1</v>
          </cell>
          <cell r="KB13370">
            <v>9</v>
          </cell>
          <cell r="KC13370">
            <v>16</v>
          </cell>
        </row>
        <row r="13371">
          <cell r="A13371" t="str">
            <v>216009</v>
          </cell>
          <cell r="KA13371">
            <v>1</v>
          </cell>
          <cell r="KB13371">
            <v>9</v>
          </cell>
          <cell r="KC13371">
            <v>16</v>
          </cell>
        </row>
        <row r="13372">
          <cell r="A13372" t="str">
            <v>216010</v>
          </cell>
          <cell r="KA13372">
            <v>1</v>
          </cell>
          <cell r="KB13372">
            <v>9</v>
          </cell>
          <cell r="KC13372">
            <v>16</v>
          </cell>
        </row>
        <row r="13373">
          <cell r="A13373" t="str">
            <v>216011</v>
          </cell>
          <cell r="KA13373">
            <v>1</v>
          </cell>
          <cell r="KB13373">
            <v>9</v>
          </cell>
          <cell r="KC13373">
            <v>24</v>
          </cell>
        </row>
        <row r="13374">
          <cell r="A13374" t="str">
            <v>216012</v>
          </cell>
          <cell r="KA13374">
            <v>1</v>
          </cell>
          <cell r="KB13374">
            <v>9</v>
          </cell>
          <cell r="KC13374">
            <v>24</v>
          </cell>
        </row>
        <row r="13375">
          <cell r="A13375" t="str">
            <v>216053</v>
          </cell>
          <cell r="KA13375">
            <v>1</v>
          </cell>
          <cell r="KB13375">
            <v>4</v>
          </cell>
          <cell r="KC13375">
            <v>28</v>
          </cell>
        </row>
        <row r="13376">
          <cell r="A13376" t="str">
            <v>216054</v>
          </cell>
          <cell r="KA13376">
            <v>1</v>
          </cell>
          <cell r="KB13376">
            <v>4</v>
          </cell>
          <cell r="KC13376">
            <v>28</v>
          </cell>
        </row>
        <row r="13377">
          <cell r="A13377" t="str">
            <v>216055</v>
          </cell>
          <cell r="KA13377">
            <v>1</v>
          </cell>
          <cell r="KB13377">
            <v>4</v>
          </cell>
          <cell r="KC13377">
            <v>28</v>
          </cell>
        </row>
        <row r="13378">
          <cell r="A13378" t="str">
            <v>216056</v>
          </cell>
          <cell r="KA13378">
            <v>1</v>
          </cell>
          <cell r="KB13378">
            <v>4</v>
          </cell>
          <cell r="KC13378">
            <v>28</v>
          </cell>
        </row>
        <row r="13379">
          <cell r="A13379" t="str">
            <v>216057</v>
          </cell>
          <cell r="KA13379">
            <v>1</v>
          </cell>
          <cell r="KB13379">
            <v>4</v>
          </cell>
          <cell r="KC13379">
            <v>28</v>
          </cell>
        </row>
        <row r="13380">
          <cell r="A13380" t="str">
            <v>216058</v>
          </cell>
          <cell r="KA13380">
            <v>1</v>
          </cell>
          <cell r="KB13380">
            <v>4</v>
          </cell>
          <cell r="KC13380">
            <v>28</v>
          </cell>
        </row>
        <row r="13381">
          <cell r="A13381" t="str">
            <v>216059</v>
          </cell>
          <cell r="KA13381">
            <v>1</v>
          </cell>
          <cell r="KB13381">
            <v>4</v>
          </cell>
          <cell r="KC13381">
            <v>28</v>
          </cell>
        </row>
        <row r="13382">
          <cell r="A13382" t="str">
            <v>216060</v>
          </cell>
          <cell r="KA13382">
            <v>1</v>
          </cell>
          <cell r="KB13382">
            <v>4</v>
          </cell>
          <cell r="KC13382">
            <v>28</v>
          </cell>
        </row>
        <row r="13383">
          <cell r="A13383" t="str">
            <v>251203</v>
          </cell>
          <cell r="KA13383">
            <v>1</v>
          </cell>
          <cell r="KB13383">
            <v>12</v>
          </cell>
          <cell r="KC13383">
            <v>16</v>
          </cell>
        </row>
        <row r="13384">
          <cell r="A13384" t="str">
            <v>251204</v>
          </cell>
          <cell r="KA13384">
            <v>1</v>
          </cell>
          <cell r="KB13384">
            <v>12</v>
          </cell>
          <cell r="KC13384">
            <v>16</v>
          </cell>
        </row>
        <row r="13385">
          <cell r="A13385" t="str">
            <v>251205</v>
          </cell>
          <cell r="KA13385">
            <v>1</v>
          </cell>
          <cell r="KB13385">
            <v>12</v>
          </cell>
          <cell r="KC13385">
            <v>16</v>
          </cell>
        </row>
        <row r="13386">
          <cell r="A13386" t="str">
            <v>251206</v>
          </cell>
          <cell r="KA13386">
            <v>1</v>
          </cell>
          <cell r="KB13386">
            <v>12</v>
          </cell>
          <cell r="KC13386">
            <v>16</v>
          </cell>
        </row>
        <row r="13387">
          <cell r="A13387" t="str">
            <v>251207</v>
          </cell>
          <cell r="KA13387">
            <v>1</v>
          </cell>
          <cell r="KB13387">
            <v>12</v>
          </cell>
          <cell r="KC13387">
            <v>16</v>
          </cell>
        </row>
        <row r="13388">
          <cell r="A13388" t="str">
            <v>251208</v>
          </cell>
          <cell r="KA13388">
            <v>1</v>
          </cell>
          <cell r="KB13388">
            <v>12</v>
          </cell>
          <cell r="KC13388">
            <v>16</v>
          </cell>
        </row>
        <row r="13389">
          <cell r="A13389" t="str">
            <v>251209</v>
          </cell>
          <cell r="KA13389">
            <v>1</v>
          </cell>
          <cell r="KB13389">
            <v>12</v>
          </cell>
          <cell r="KC13389">
            <v>16</v>
          </cell>
        </row>
        <row r="13390">
          <cell r="A13390" t="str">
            <v>251210</v>
          </cell>
          <cell r="KA13390">
            <v>1</v>
          </cell>
          <cell r="KB13390">
            <v>12</v>
          </cell>
          <cell r="KC13390">
            <v>16</v>
          </cell>
        </row>
        <row r="13391">
          <cell r="A13391" t="str">
            <v>251214</v>
          </cell>
          <cell r="KA13391">
            <v>1</v>
          </cell>
          <cell r="KB13391">
            <v>12</v>
          </cell>
          <cell r="KC13391">
            <v>16</v>
          </cell>
        </row>
        <row r="13392">
          <cell r="A13392" t="str">
            <v>S25042</v>
          </cell>
          <cell r="KA13392">
            <v>1</v>
          </cell>
          <cell r="KB13392">
            <v>4</v>
          </cell>
          <cell r="KC13392">
            <v>28</v>
          </cell>
        </row>
        <row r="13393">
          <cell r="A13393" t="str">
            <v>S01139</v>
          </cell>
          <cell r="KA13393">
            <v>1</v>
          </cell>
          <cell r="KB13393">
            <v>12</v>
          </cell>
          <cell r="KC13393">
            <v>16</v>
          </cell>
        </row>
        <row r="13394">
          <cell r="A13394" t="str">
            <v>S01140</v>
          </cell>
          <cell r="KA13394">
            <v>1</v>
          </cell>
          <cell r="KB13394">
            <v>12</v>
          </cell>
          <cell r="KC13394">
            <v>16</v>
          </cell>
        </row>
        <row r="13395">
          <cell r="A13395" t="str">
            <v>S01141</v>
          </cell>
          <cell r="KA13395">
            <v>1</v>
          </cell>
          <cell r="KB13395">
            <v>12</v>
          </cell>
          <cell r="KC13395">
            <v>16</v>
          </cell>
        </row>
        <row r="13396">
          <cell r="A13396" t="str">
            <v>S01142</v>
          </cell>
          <cell r="KA13396">
            <v>1</v>
          </cell>
          <cell r="KB13396">
            <v>12</v>
          </cell>
          <cell r="KC13396">
            <v>16</v>
          </cell>
        </row>
        <row r="13397">
          <cell r="A13397" t="str">
            <v>S01143</v>
          </cell>
          <cell r="KA13397">
            <v>1</v>
          </cell>
          <cell r="KB13397">
            <v>12</v>
          </cell>
          <cell r="KC13397">
            <v>16</v>
          </cell>
        </row>
        <row r="13398">
          <cell r="A13398" t="str">
            <v>S01144</v>
          </cell>
          <cell r="KA13398">
            <v>1</v>
          </cell>
          <cell r="KB13398">
            <v>12</v>
          </cell>
          <cell r="KC13398">
            <v>16</v>
          </cell>
        </row>
        <row r="13399">
          <cell r="A13399" t="str">
            <v>S01145</v>
          </cell>
          <cell r="KA13399">
            <v>1</v>
          </cell>
          <cell r="KB13399">
            <v>12</v>
          </cell>
          <cell r="KC13399">
            <v>16</v>
          </cell>
        </row>
        <row r="13400">
          <cell r="A13400" t="str">
            <v>251211</v>
          </cell>
          <cell r="KA13400">
            <v>1</v>
          </cell>
          <cell r="KB13400">
            <v>12</v>
          </cell>
          <cell r="KC13400">
            <v>16</v>
          </cell>
        </row>
        <row r="13401">
          <cell r="A13401" t="str">
            <v>251212</v>
          </cell>
          <cell r="KA13401">
            <v>1</v>
          </cell>
          <cell r="KB13401">
            <v>12</v>
          </cell>
          <cell r="KC13401">
            <v>16</v>
          </cell>
        </row>
        <row r="13402">
          <cell r="A13402" t="str">
            <v>216061</v>
          </cell>
          <cell r="KA13402">
            <v>1</v>
          </cell>
          <cell r="KB13402">
            <v>4</v>
          </cell>
          <cell r="KC13402">
            <v>28</v>
          </cell>
        </row>
        <row r="13403">
          <cell r="A13403" t="str">
            <v>216062</v>
          </cell>
          <cell r="KA13403">
            <v>1</v>
          </cell>
          <cell r="KB13403">
            <v>4</v>
          </cell>
          <cell r="KC13403">
            <v>28</v>
          </cell>
        </row>
        <row r="13404">
          <cell r="A13404" t="str">
            <v>070000</v>
          </cell>
          <cell r="KA13404">
            <v>8</v>
          </cell>
          <cell r="KB13404">
            <v>10</v>
          </cell>
          <cell r="KC13404">
            <v>80</v>
          </cell>
        </row>
        <row r="13405">
          <cell r="A13405" t="str">
            <v>070070</v>
          </cell>
          <cell r="KA13405">
            <v>100</v>
          </cell>
          <cell r="KB13405">
            <v>1</v>
          </cell>
          <cell r="KC13405">
            <v>42</v>
          </cell>
        </row>
        <row r="13406">
          <cell r="A13406" t="str">
            <v>070071</v>
          </cell>
          <cell r="KA13406">
            <v>100</v>
          </cell>
          <cell r="KB13406">
            <v>1</v>
          </cell>
          <cell r="KC13406">
            <v>42</v>
          </cell>
        </row>
        <row r="13407">
          <cell r="A13407" t="str">
            <v>070072</v>
          </cell>
          <cell r="KA13407">
            <v>100</v>
          </cell>
          <cell r="KB13407">
            <v>1</v>
          </cell>
          <cell r="KC13407">
            <v>42</v>
          </cell>
        </row>
        <row r="13408">
          <cell r="A13408" t="str">
            <v>070073</v>
          </cell>
          <cell r="KA13408">
            <v>100</v>
          </cell>
          <cell r="KB13408">
            <v>1</v>
          </cell>
          <cell r="KC13408">
            <v>42</v>
          </cell>
        </row>
        <row r="13409">
          <cell r="A13409" t="str">
            <v>070074</v>
          </cell>
          <cell r="KA13409">
            <v>100</v>
          </cell>
          <cell r="KB13409">
            <v>1</v>
          </cell>
          <cell r="KC13409">
            <v>42</v>
          </cell>
        </row>
        <row r="13410">
          <cell r="A13410" t="str">
            <v>070075</v>
          </cell>
          <cell r="KA13410">
            <v>100</v>
          </cell>
          <cell r="KB13410">
            <v>1</v>
          </cell>
          <cell r="KC13410">
            <v>42</v>
          </cell>
        </row>
        <row r="13411">
          <cell r="A13411" t="str">
            <v>070076</v>
          </cell>
          <cell r="KA13411">
            <v>100</v>
          </cell>
          <cell r="KB13411">
            <v>1</v>
          </cell>
          <cell r="KC13411">
            <v>42</v>
          </cell>
        </row>
        <row r="13412">
          <cell r="A13412" t="str">
            <v>070077</v>
          </cell>
          <cell r="KA13412">
            <v>100</v>
          </cell>
          <cell r="KB13412">
            <v>1</v>
          </cell>
          <cell r="KC13412">
            <v>42</v>
          </cell>
        </row>
        <row r="13413">
          <cell r="A13413" t="str">
            <v>070078</v>
          </cell>
          <cell r="KA13413">
            <v>100</v>
          </cell>
          <cell r="KB13413">
            <v>1</v>
          </cell>
          <cell r="KC13413">
            <v>42</v>
          </cell>
        </row>
        <row r="13414">
          <cell r="A13414" t="str">
            <v>070079</v>
          </cell>
          <cell r="KA13414">
            <v>100</v>
          </cell>
          <cell r="KB13414">
            <v>1</v>
          </cell>
          <cell r="KC13414">
            <v>42</v>
          </cell>
        </row>
        <row r="13415">
          <cell r="A13415" t="str">
            <v>070090</v>
          </cell>
          <cell r="KA13415">
            <v>100</v>
          </cell>
          <cell r="KB13415">
            <v>1</v>
          </cell>
          <cell r="KC13415">
            <v>32</v>
          </cell>
        </row>
        <row r="13416">
          <cell r="A13416" t="str">
            <v>070091</v>
          </cell>
          <cell r="KA13416">
            <v>100</v>
          </cell>
          <cell r="KB13416">
            <v>1</v>
          </cell>
          <cell r="KC13416">
            <v>32</v>
          </cell>
        </row>
        <row r="13417">
          <cell r="A13417" t="str">
            <v>070092</v>
          </cell>
          <cell r="KA13417">
            <v>12</v>
          </cell>
          <cell r="KB13417">
            <v>10</v>
          </cell>
          <cell r="KC13417">
            <v>35</v>
          </cell>
        </row>
        <row r="13418">
          <cell r="A13418" t="str">
            <v>070093</v>
          </cell>
          <cell r="KA13418">
            <v>12</v>
          </cell>
          <cell r="KB13418">
            <v>10</v>
          </cell>
          <cell r="KC13418">
            <v>35</v>
          </cell>
        </row>
        <row r="13419">
          <cell r="A13419" t="str">
            <v>070003</v>
          </cell>
          <cell r="KA13419">
            <v>8</v>
          </cell>
          <cell r="KB13419">
            <v>10</v>
          </cell>
          <cell r="KC13419">
            <v>80</v>
          </cell>
        </row>
        <row r="13420">
          <cell r="A13420" t="str">
            <v>070004</v>
          </cell>
          <cell r="KA13420">
            <v>8</v>
          </cell>
          <cell r="KB13420">
            <v>10</v>
          </cell>
          <cell r="KC13420">
            <v>80</v>
          </cell>
        </row>
        <row r="13421">
          <cell r="A13421" t="str">
            <v>070005</v>
          </cell>
          <cell r="KA13421">
            <v>8</v>
          </cell>
          <cell r="KB13421">
            <v>10</v>
          </cell>
          <cell r="KC13421">
            <v>80</v>
          </cell>
        </row>
        <row r="13422">
          <cell r="A13422" t="str">
            <v>070020</v>
          </cell>
          <cell r="KA13422">
            <v>100</v>
          </cell>
          <cell r="KB13422">
            <v>1</v>
          </cell>
          <cell r="KC13422">
            <v>63</v>
          </cell>
        </row>
        <row r="13423">
          <cell r="A13423" t="str">
            <v>070021</v>
          </cell>
          <cell r="KA13423">
            <v>100</v>
          </cell>
          <cell r="KB13423">
            <v>1</v>
          </cell>
          <cell r="KC13423">
            <v>63</v>
          </cell>
        </row>
        <row r="13424">
          <cell r="A13424" t="str">
            <v>070022</v>
          </cell>
          <cell r="KA13424">
            <v>100</v>
          </cell>
          <cell r="KB13424">
            <v>1</v>
          </cell>
          <cell r="KC13424">
            <v>63</v>
          </cell>
        </row>
        <row r="13425">
          <cell r="A13425" t="str">
            <v>070023</v>
          </cell>
          <cell r="KA13425">
            <v>100</v>
          </cell>
          <cell r="KB13425">
            <v>1</v>
          </cell>
          <cell r="KC13425">
            <v>63</v>
          </cell>
        </row>
        <row r="13426">
          <cell r="A13426" t="str">
            <v>070024</v>
          </cell>
          <cell r="KA13426">
            <v>100</v>
          </cell>
          <cell r="KB13426">
            <v>1</v>
          </cell>
          <cell r="KC13426">
            <v>63</v>
          </cell>
        </row>
        <row r="13427">
          <cell r="A13427" t="str">
            <v>070025</v>
          </cell>
          <cell r="KA13427">
            <v>100</v>
          </cell>
          <cell r="KB13427">
            <v>1</v>
          </cell>
          <cell r="KC13427">
            <v>63</v>
          </cell>
        </row>
        <row r="13428">
          <cell r="A13428" t="str">
            <v>070040</v>
          </cell>
          <cell r="KA13428">
            <v>100</v>
          </cell>
          <cell r="KB13428">
            <v>1</v>
          </cell>
          <cell r="KC13428">
            <v>63</v>
          </cell>
        </row>
        <row r="13429">
          <cell r="A13429" t="str">
            <v>070041</v>
          </cell>
          <cell r="KA13429">
            <v>100</v>
          </cell>
          <cell r="KB13429">
            <v>1</v>
          </cell>
          <cell r="KC13429">
            <v>63</v>
          </cell>
        </row>
        <row r="13430">
          <cell r="A13430" t="str">
            <v>070050</v>
          </cell>
          <cell r="KA13430">
            <v>12</v>
          </cell>
          <cell r="KB13430">
            <v>10</v>
          </cell>
          <cell r="KC13430">
            <v>63</v>
          </cell>
        </row>
        <row r="13431">
          <cell r="A13431" t="str">
            <v>070051</v>
          </cell>
          <cell r="KA13431">
            <v>12</v>
          </cell>
          <cell r="KB13431">
            <v>10</v>
          </cell>
          <cell r="KC13431">
            <v>50</v>
          </cell>
        </row>
        <row r="13432">
          <cell r="A13432" t="str">
            <v>070052</v>
          </cell>
          <cell r="KA13432">
            <v>12</v>
          </cell>
          <cell r="KB13432">
            <v>10</v>
          </cell>
          <cell r="KC13432">
            <v>63</v>
          </cell>
        </row>
        <row r="13433">
          <cell r="A13433" t="str">
            <v>070053</v>
          </cell>
          <cell r="KA13433">
            <v>12</v>
          </cell>
          <cell r="KB13433">
            <v>10</v>
          </cell>
          <cell r="KC13433">
            <v>50</v>
          </cell>
        </row>
        <row r="13434">
          <cell r="A13434" t="str">
            <v>070054</v>
          </cell>
          <cell r="KA13434">
            <v>12</v>
          </cell>
          <cell r="KB13434">
            <v>10</v>
          </cell>
          <cell r="KC13434">
            <v>70</v>
          </cell>
        </row>
        <row r="13435">
          <cell r="A13435" t="str">
            <v>070055</v>
          </cell>
          <cell r="KA13435">
            <v>12</v>
          </cell>
          <cell r="KB13435">
            <v>10</v>
          </cell>
          <cell r="KC13435">
            <v>63</v>
          </cell>
        </row>
        <row r="13436">
          <cell r="A13436" t="str">
            <v>070056</v>
          </cell>
          <cell r="KA13436">
            <v>12</v>
          </cell>
          <cell r="KB13436">
            <v>10</v>
          </cell>
          <cell r="KC13436">
            <v>63</v>
          </cell>
        </row>
        <row r="13437">
          <cell r="A13437" t="str">
            <v>070057</v>
          </cell>
          <cell r="KA13437">
            <v>12</v>
          </cell>
          <cell r="KB13437">
            <v>10</v>
          </cell>
          <cell r="KC13437">
            <v>63</v>
          </cell>
        </row>
        <row r="13438">
          <cell r="A13438" t="str">
            <v>070058</v>
          </cell>
          <cell r="KA13438">
            <v>12</v>
          </cell>
          <cell r="KB13438">
            <v>10</v>
          </cell>
          <cell r="KC13438">
            <v>70</v>
          </cell>
        </row>
        <row r="13439">
          <cell r="A13439" t="str">
            <v>070059</v>
          </cell>
          <cell r="KA13439">
            <v>12</v>
          </cell>
          <cell r="KB13439">
            <v>10</v>
          </cell>
          <cell r="KC13439">
            <v>50</v>
          </cell>
        </row>
        <row r="13440">
          <cell r="A13440" t="str">
            <v>070060</v>
          </cell>
          <cell r="KA13440">
            <v>12</v>
          </cell>
          <cell r="KB13440">
            <v>10</v>
          </cell>
          <cell r="KC13440">
            <v>63</v>
          </cell>
        </row>
        <row r="13441">
          <cell r="A13441" t="str">
            <v>070061</v>
          </cell>
          <cell r="KA13441">
            <v>12</v>
          </cell>
          <cell r="KB13441">
            <v>10</v>
          </cell>
          <cell r="KC13441">
            <v>63</v>
          </cell>
        </row>
        <row r="13442">
          <cell r="A13442" t="str">
            <v>070062</v>
          </cell>
          <cell r="KA13442">
            <v>12</v>
          </cell>
          <cell r="KB13442">
            <v>10</v>
          </cell>
          <cell r="KC13442">
            <v>50</v>
          </cell>
        </row>
        <row r="13443">
          <cell r="A13443" t="str">
            <v>070063</v>
          </cell>
          <cell r="KA13443">
            <v>12</v>
          </cell>
          <cell r="KB13443">
            <v>10</v>
          </cell>
          <cell r="KC13443">
            <v>70</v>
          </cell>
        </row>
        <row r="13444">
          <cell r="A13444" t="str">
            <v>070001</v>
          </cell>
          <cell r="KA13444">
            <v>8</v>
          </cell>
          <cell r="KB13444">
            <v>10</v>
          </cell>
          <cell r="KC13444">
            <v>80</v>
          </cell>
        </row>
        <row r="13445">
          <cell r="A13445" t="str">
            <v>070002</v>
          </cell>
          <cell r="KA13445">
            <v>8</v>
          </cell>
          <cell r="KB13445">
            <v>10</v>
          </cell>
          <cell r="KC13445">
            <v>80</v>
          </cell>
        </row>
        <row r="13446">
          <cell r="A13446" t="str">
            <v>S00442</v>
          </cell>
          <cell r="KA13446">
            <v>12</v>
          </cell>
          <cell r="KB13446">
            <v>9</v>
          </cell>
          <cell r="KC13446">
            <v>50</v>
          </cell>
        </row>
        <row r="13447">
          <cell r="A13447" t="str">
            <v>S00853</v>
          </cell>
          <cell r="KA13447">
            <v>40</v>
          </cell>
          <cell r="KB13447">
            <v>24</v>
          </cell>
          <cell r="KC13447">
            <v>24</v>
          </cell>
        </row>
        <row r="13448">
          <cell r="A13448" t="str">
            <v>S00854</v>
          </cell>
          <cell r="KA13448">
            <v>40</v>
          </cell>
          <cell r="KB13448">
            <v>24</v>
          </cell>
          <cell r="KC13448">
            <v>24</v>
          </cell>
        </row>
        <row r="13449">
          <cell r="A13449" t="str">
            <v>S00855</v>
          </cell>
          <cell r="KA13449">
            <v>40</v>
          </cell>
          <cell r="KB13449">
            <v>24</v>
          </cell>
          <cell r="KC13449">
            <v>24</v>
          </cell>
        </row>
        <row r="13450">
          <cell r="A13450" t="str">
            <v>S00856</v>
          </cell>
          <cell r="KA13450">
            <v>40</v>
          </cell>
          <cell r="KB13450">
            <v>24</v>
          </cell>
          <cell r="KC13450">
            <v>24</v>
          </cell>
        </row>
        <row r="13451">
          <cell r="A13451" t="str">
            <v>S00857</v>
          </cell>
          <cell r="KA13451">
            <v>40</v>
          </cell>
          <cell r="KB13451">
            <v>24</v>
          </cell>
          <cell r="KC13451">
            <v>24</v>
          </cell>
        </row>
        <row r="13452">
          <cell r="A13452" t="str">
            <v>S00761</v>
          </cell>
          <cell r="KA13452">
            <v>40</v>
          </cell>
          <cell r="KB13452">
            <v>24</v>
          </cell>
          <cell r="KC13452">
            <v>24</v>
          </cell>
        </row>
        <row r="13453">
          <cell r="A13453" t="str">
            <v>S00908</v>
          </cell>
          <cell r="KA13453">
            <v>50</v>
          </cell>
          <cell r="KB13453">
            <v>18</v>
          </cell>
          <cell r="KC13453">
            <v>24</v>
          </cell>
        </row>
        <row r="13454">
          <cell r="A13454" t="str">
            <v>S00005</v>
          </cell>
          <cell r="KA13454">
            <v>50</v>
          </cell>
          <cell r="KB13454">
            <v>18</v>
          </cell>
          <cell r="KC13454">
            <v>24</v>
          </cell>
        </row>
        <row r="13455">
          <cell r="A13455" t="str">
            <v>785086</v>
          </cell>
          <cell r="KA13455">
            <v>50</v>
          </cell>
          <cell r="KB13455">
            <v>18</v>
          </cell>
          <cell r="KC13455">
            <v>24</v>
          </cell>
        </row>
        <row r="13456">
          <cell r="A13456" t="str">
            <v>787018</v>
          </cell>
          <cell r="KA13456">
            <v>50</v>
          </cell>
          <cell r="KB13456">
            <v>18</v>
          </cell>
          <cell r="KC13456">
            <v>24</v>
          </cell>
        </row>
        <row r="13457">
          <cell r="A13457" t="str">
            <v>787091</v>
          </cell>
          <cell r="KA13457">
            <v>50</v>
          </cell>
          <cell r="KB13457">
            <v>18</v>
          </cell>
          <cell r="KC13457">
            <v>24</v>
          </cell>
        </row>
        <row r="13458">
          <cell r="A13458" t="str">
            <v>787092</v>
          </cell>
          <cell r="KA13458">
            <v>50</v>
          </cell>
          <cell r="KB13458">
            <v>18</v>
          </cell>
          <cell r="KC13458">
            <v>24</v>
          </cell>
        </row>
        <row r="13459">
          <cell r="A13459" t="str">
            <v>787019</v>
          </cell>
          <cell r="KA13459">
            <v>50</v>
          </cell>
          <cell r="KB13459">
            <v>18</v>
          </cell>
          <cell r="KC13459">
            <v>24</v>
          </cell>
        </row>
        <row r="13460">
          <cell r="A13460" t="str">
            <v>787021</v>
          </cell>
          <cell r="KA13460">
            <v>50</v>
          </cell>
          <cell r="KB13460">
            <v>18</v>
          </cell>
          <cell r="KC13460">
            <v>24</v>
          </cell>
        </row>
        <row r="13461">
          <cell r="A13461" t="str">
            <v>787023</v>
          </cell>
          <cell r="KA13461">
            <v>50</v>
          </cell>
          <cell r="KB13461">
            <v>18</v>
          </cell>
          <cell r="KC13461">
            <v>24</v>
          </cell>
        </row>
        <row r="13462">
          <cell r="A13462" t="str">
            <v>787015</v>
          </cell>
          <cell r="KA13462">
            <v>50</v>
          </cell>
          <cell r="KB13462">
            <v>18</v>
          </cell>
          <cell r="KC13462">
            <v>24</v>
          </cell>
        </row>
        <row r="13463">
          <cell r="A13463" t="str">
            <v>787017</v>
          </cell>
          <cell r="KA13463">
            <v>50</v>
          </cell>
          <cell r="KB13463">
            <v>18</v>
          </cell>
          <cell r="KC13463">
            <v>24</v>
          </cell>
        </row>
        <row r="13464">
          <cell r="A13464" t="str">
            <v>787028</v>
          </cell>
          <cell r="KA13464">
            <v>50</v>
          </cell>
          <cell r="KB13464">
            <v>18</v>
          </cell>
          <cell r="KC13464">
            <v>24</v>
          </cell>
        </row>
        <row r="13465">
          <cell r="A13465" t="str">
            <v>785176</v>
          </cell>
          <cell r="KA13465">
            <v>50</v>
          </cell>
          <cell r="KB13465">
            <v>18</v>
          </cell>
          <cell r="KC13465">
            <v>24</v>
          </cell>
        </row>
        <row r="13466">
          <cell r="A13466" t="str">
            <v>785226</v>
          </cell>
          <cell r="KA13466">
            <v>50</v>
          </cell>
          <cell r="KB13466">
            <v>18</v>
          </cell>
          <cell r="KC13466">
            <v>24</v>
          </cell>
        </row>
        <row r="13467">
          <cell r="A13467" t="str">
            <v>785106</v>
          </cell>
          <cell r="KA13467">
            <v>50</v>
          </cell>
          <cell r="KB13467">
            <v>18</v>
          </cell>
          <cell r="KC13467">
            <v>24</v>
          </cell>
        </row>
        <row r="13468">
          <cell r="A13468" t="str">
            <v>785096</v>
          </cell>
          <cell r="KA13468">
            <v>50</v>
          </cell>
          <cell r="KB13468">
            <v>18</v>
          </cell>
          <cell r="KC13468">
            <v>24</v>
          </cell>
        </row>
        <row r="13469">
          <cell r="A13469" t="str">
            <v>785536</v>
          </cell>
          <cell r="KA13469">
            <v>50</v>
          </cell>
          <cell r="KB13469">
            <v>18</v>
          </cell>
          <cell r="KC13469">
            <v>24</v>
          </cell>
        </row>
        <row r="13470">
          <cell r="A13470" t="str">
            <v>D00017</v>
          </cell>
          <cell r="KA13470">
            <v>50</v>
          </cell>
          <cell r="KB13470">
            <v>18</v>
          </cell>
          <cell r="KC13470">
            <v>24</v>
          </cell>
        </row>
        <row r="13471">
          <cell r="A13471" t="str">
            <v>S00008</v>
          </cell>
          <cell r="KA13471">
            <v>50</v>
          </cell>
          <cell r="KB13471">
            <v>18</v>
          </cell>
          <cell r="KC13471">
            <v>24</v>
          </cell>
        </row>
        <row r="13472">
          <cell r="A13472" t="str">
            <v>S00224</v>
          </cell>
          <cell r="KA13472">
            <v>50</v>
          </cell>
          <cell r="KB13472">
            <v>18</v>
          </cell>
          <cell r="KC13472">
            <v>24</v>
          </cell>
        </row>
        <row r="13473">
          <cell r="A13473" t="str">
            <v>S00762</v>
          </cell>
          <cell r="KA13473">
            <v>40</v>
          </cell>
          <cell r="KB13473">
            <v>24</v>
          </cell>
          <cell r="KC13473">
            <v>24</v>
          </cell>
        </row>
        <row r="13474">
          <cell r="A13474" t="str">
            <v>S00763</v>
          </cell>
          <cell r="KA13474">
            <v>40</v>
          </cell>
          <cell r="KB13474">
            <v>24</v>
          </cell>
          <cell r="KC13474">
            <v>24</v>
          </cell>
        </row>
        <row r="13475">
          <cell r="A13475" t="str">
            <v>S00764</v>
          </cell>
          <cell r="KA13475">
            <v>40</v>
          </cell>
          <cell r="KB13475">
            <v>24</v>
          </cell>
          <cell r="KC13475">
            <v>24</v>
          </cell>
        </row>
        <row r="13476">
          <cell r="A13476" t="str">
            <v>S00765</v>
          </cell>
          <cell r="KA13476">
            <v>40</v>
          </cell>
          <cell r="KB13476">
            <v>24</v>
          </cell>
          <cell r="KC13476">
            <v>24</v>
          </cell>
        </row>
        <row r="13477">
          <cell r="A13477" t="str">
            <v>S00766</v>
          </cell>
          <cell r="KA13477">
            <v>40</v>
          </cell>
          <cell r="KB13477">
            <v>24</v>
          </cell>
          <cell r="KC13477">
            <v>24</v>
          </cell>
        </row>
        <row r="13478">
          <cell r="A13478" t="str">
            <v>S00767</v>
          </cell>
          <cell r="KA13478">
            <v>40</v>
          </cell>
          <cell r="KB13478">
            <v>24</v>
          </cell>
          <cell r="KC13478">
            <v>24</v>
          </cell>
        </row>
        <row r="13479">
          <cell r="A13479" t="str">
            <v>S00819</v>
          </cell>
          <cell r="KA13479">
            <v>40</v>
          </cell>
          <cell r="KB13479">
            <v>24</v>
          </cell>
          <cell r="KC13479">
            <v>24</v>
          </cell>
        </row>
        <row r="13480">
          <cell r="A13480" t="str">
            <v>S00820</v>
          </cell>
          <cell r="KA13480">
            <v>40</v>
          </cell>
          <cell r="KB13480">
            <v>24</v>
          </cell>
          <cell r="KC13480">
            <v>24</v>
          </cell>
        </row>
        <row r="13481">
          <cell r="A13481" t="str">
            <v>S00821</v>
          </cell>
          <cell r="KA13481">
            <v>40</v>
          </cell>
          <cell r="KB13481">
            <v>24</v>
          </cell>
          <cell r="KC13481">
            <v>24</v>
          </cell>
        </row>
        <row r="13482">
          <cell r="A13482" t="str">
            <v>S00214</v>
          </cell>
          <cell r="KA13482">
            <v>50</v>
          </cell>
          <cell r="KB13482">
            <v>18</v>
          </cell>
          <cell r="KC13482">
            <v>24</v>
          </cell>
        </row>
        <row r="13483">
          <cell r="A13483" t="str">
            <v>S00001</v>
          </cell>
          <cell r="KA13483">
            <v>50</v>
          </cell>
          <cell r="KB13483">
            <v>18</v>
          </cell>
          <cell r="KC13483">
            <v>24</v>
          </cell>
        </row>
        <row r="13484">
          <cell r="A13484" t="str">
            <v>C78514</v>
          </cell>
          <cell r="KA13484">
            <v>50</v>
          </cell>
          <cell r="KB13484">
            <v>18</v>
          </cell>
          <cell r="KC13484">
            <v>24</v>
          </cell>
        </row>
        <row r="13485">
          <cell r="A13485" t="str">
            <v>785146</v>
          </cell>
          <cell r="KA13485">
            <v>50</v>
          </cell>
          <cell r="KB13485">
            <v>18</v>
          </cell>
          <cell r="KC13485">
            <v>24</v>
          </cell>
        </row>
        <row r="13486">
          <cell r="A13486" t="str">
            <v>785156</v>
          </cell>
          <cell r="KA13486">
            <v>50</v>
          </cell>
          <cell r="KB13486">
            <v>18</v>
          </cell>
          <cell r="KC13486">
            <v>24</v>
          </cell>
        </row>
        <row r="13487">
          <cell r="A13487" t="str">
            <v>785126</v>
          </cell>
          <cell r="KA13487">
            <v>50</v>
          </cell>
          <cell r="KB13487">
            <v>18</v>
          </cell>
          <cell r="KC13487">
            <v>24</v>
          </cell>
        </row>
        <row r="13488">
          <cell r="A13488" t="str">
            <v>785233</v>
          </cell>
          <cell r="KA13488">
            <v>30</v>
          </cell>
          <cell r="KB13488">
            <v>16</v>
          </cell>
          <cell r="KC13488">
            <v>42</v>
          </cell>
        </row>
        <row r="13489">
          <cell r="A13489" t="str">
            <v>785243</v>
          </cell>
          <cell r="KA13489">
            <v>30</v>
          </cell>
          <cell r="KB13489">
            <v>16</v>
          </cell>
          <cell r="KC13489">
            <v>42</v>
          </cell>
        </row>
        <row r="13490">
          <cell r="A13490" t="str">
            <v>785196</v>
          </cell>
          <cell r="KA13490">
            <v>50</v>
          </cell>
          <cell r="KB13490">
            <v>18</v>
          </cell>
          <cell r="KC13490">
            <v>24</v>
          </cell>
        </row>
        <row r="13491">
          <cell r="A13491" t="str">
            <v>785206</v>
          </cell>
          <cell r="KA13491">
            <v>50</v>
          </cell>
          <cell r="KB13491">
            <v>18</v>
          </cell>
          <cell r="KC13491">
            <v>24</v>
          </cell>
        </row>
        <row r="13492">
          <cell r="A13492" t="str">
            <v>785136</v>
          </cell>
          <cell r="KA13492">
            <v>50</v>
          </cell>
          <cell r="KB13492">
            <v>18</v>
          </cell>
          <cell r="KC13492">
            <v>24</v>
          </cell>
        </row>
        <row r="13493">
          <cell r="A13493" t="str">
            <v>787016</v>
          </cell>
          <cell r="KA13493">
            <v>50</v>
          </cell>
          <cell r="KB13493">
            <v>18</v>
          </cell>
          <cell r="KC13493">
            <v>24</v>
          </cell>
        </row>
        <row r="13494">
          <cell r="A13494" t="str">
            <v>787009787000</v>
          </cell>
          <cell r="KA13494">
            <v>20</v>
          </cell>
          <cell r="KB13494">
            <v>26</v>
          </cell>
          <cell r="KC13494">
            <v>28</v>
          </cell>
        </row>
        <row r="13495">
          <cell r="A13495" t="str">
            <v>787024</v>
          </cell>
          <cell r="KA13495">
            <v>50</v>
          </cell>
          <cell r="KB13495">
            <v>18</v>
          </cell>
          <cell r="KC13495">
            <v>24</v>
          </cell>
        </row>
        <row r="13496">
          <cell r="A13496" t="str">
            <v>787025</v>
          </cell>
          <cell r="KA13496">
            <v>50</v>
          </cell>
          <cell r="KB13496">
            <v>18</v>
          </cell>
          <cell r="KC13496">
            <v>24</v>
          </cell>
        </row>
        <row r="13497">
          <cell r="A13497" t="str">
            <v>787026</v>
          </cell>
          <cell r="KA13497">
            <v>50</v>
          </cell>
          <cell r="KB13497">
            <v>18</v>
          </cell>
          <cell r="KC13497">
            <v>24</v>
          </cell>
        </row>
        <row r="13498">
          <cell r="A13498" t="str">
            <v>787027</v>
          </cell>
          <cell r="KA13498">
            <v>50</v>
          </cell>
          <cell r="KB13498">
            <v>18</v>
          </cell>
          <cell r="KC13498">
            <v>24</v>
          </cell>
        </row>
        <row r="13499">
          <cell r="A13499" t="str">
            <v>787022</v>
          </cell>
          <cell r="KA13499">
            <v>50</v>
          </cell>
          <cell r="KB13499">
            <v>18</v>
          </cell>
          <cell r="KC13499">
            <v>24</v>
          </cell>
        </row>
        <row r="13500">
          <cell r="A13500" t="str">
            <v>787020</v>
          </cell>
          <cell r="KA13500">
            <v>50</v>
          </cell>
          <cell r="KB13500">
            <v>18</v>
          </cell>
          <cell r="KC13500">
            <v>24</v>
          </cell>
        </row>
        <row r="13501">
          <cell r="A13501" t="str">
            <v>787008</v>
          </cell>
          <cell r="KA13501">
            <v>50</v>
          </cell>
          <cell r="KB13501">
            <v>18</v>
          </cell>
          <cell r="KC13501">
            <v>24</v>
          </cell>
        </row>
        <row r="13502">
          <cell r="A13502" t="str">
            <v>786986</v>
          </cell>
          <cell r="KA13502">
            <v>50</v>
          </cell>
          <cell r="KB13502">
            <v>18</v>
          </cell>
          <cell r="KC13502">
            <v>24</v>
          </cell>
        </row>
        <row r="13503">
          <cell r="A13503" t="str">
            <v>786827</v>
          </cell>
          <cell r="KA13503">
            <v>50</v>
          </cell>
          <cell r="KB13503">
            <v>6</v>
          </cell>
          <cell r="KC13503">
            <v>50</v>
          </cell>
        </row>
        <row r="13504">
          <cell r="A13504" t="str">
            <v>786644</v>
          </cell>
          <cell r="KA13504">
            <v>20</v>
          </cell>
          <cell r="KB13504">
            <v>30</v>
          </cell>
          <cell r="KC13504">
            <v>44</v>
          </cell>
        </row>
        <row r="13505">
          <cell r="A13505" t="str">
            <v>786654</v>
          </cell>
          <cell r="KA13505">
            <v>20</v>
          </cell>
          <cell r="KB13505">
            <v>30</v>
          </cell>
          <cell r="KC13505">
            <v>44</v>
          </cell>
        </row>
        <row r="13506">
          <cell r="A13506" t="str">
            <v>786664</v>
          </cell>
          <cell r="KA13506">
            <v>20</v>
          </cell>
          <cell r="KB13506">
            <v>30</v>
          </cell>
          <cell r="KC13506">
            <v>44</v>
          </cell>
        </row>
        <row r="13507">
          <cell r="A13507" t="str">
            <v>786786</v>
          </cell>
          <cell r="KA13507">
            <v>50</v>
          </cell>
          <cell r="KB13507">
            <v>18</v>
          </cell>
          <cell r="KC13507">
            <v>24</v>
          </cell>
        </row>
        <row r="13508">
          <cell r="A13508" t="str">
            <v>788018</v>
          </cell>
          <cell r="KA13508">
            <v>50</v>
          </cell>
          <cell r="KB13508">
            <v>18</v>
          </cell>
          <cell r="KC13508">
            <v>50</v>
          </cell>
        </row>
        <row r="13509">
          <cell r="A13509" t="str">
            <v>788026</v>
          </cell>
          <cell r="KA13509">
            <v>50</v>
          </cell>
          <cell r="KB13509">
            <v>18</v>
          </cell>
          <cell r="KC13509">
            <v>50</v>
          </cell>
        </row>
        <row r="13510">
          <cell r="A13510" t="str">
            <v>788027</v>
          </cell>
          <cell r="KA13510">
            <v>50</v>
          </cell>
          <cell r="KB13510">
            <v>18</v>
          </cell>
          <cell r="KC13510">
            <v>50</v>
          </cell>
        </row>
        <row r="13511">
          <cell r="A13511" t="str">
            <v>788028</v>
          </cell>
          <cell r="KA13511">
            <v>50</v>
          </cell>
          <cell r="KB13511">
            <v>18</v>
          </cell>
          <cell r="KC13511">
            <v>50</v>
          </cell>
        </row>
        <row r="13512">
          <cell r="A13512" t="str">
            <v>788023</v>
          </cell>
          <cell r="KA13512">
            <v>50</v>
          </cell>
          <cell r="KB13512">
            <v>30</v>
          </cell>
          <cell r="KC13512">
            <v>50</v>
          </cell>
        </row>
        <row r="13513">
          <cell r="A13513" t="str">
            <v>788310</v>
          </cell>
          <cell r="KA13513">
            <v>50</v>
          </cell>
          <cell r="KB13513">
            <v>18</v>
          </cell>
          <cell r="KC13513">
            <v>50</v>
          </cell>
        </row>
        <row r="13514">
          <cell r="A13514" t="str">
            <v>788605</v>
          </cell>
          <cell r="KA13514">
            <v>50</v>
          </cell>
          <cell r="KB13514">
            <v>20</v>
          </cell>
          <cell r="KC13514">
            <v>40</v>
          </cell>
        </row>
        <row r="13515">
          <cell r="A13515" t="str">
            <v>788615</v>
          </cell>
          <cell r="KA13515">
            <v>50</v>
          </cell>
          <cell r="KB13515">
            <v>20</v>
          </cell>
          <cell r="KC13515">
            <v>40</v>
          </cell>
        </row>
        <row r="13516">
          <cell r="A13516" t="str">
            <v>788665</v>
          </cell>
          <cell r="KA13516">
            <v>50</v>
          </cell>
          <cell r="KB13516">
            <v>20</v>
          </cell>
          <cell r="KC13516">
            <v>40</v>
          </cell>
        </row>
        <row r="13517">
          <cell r="A13517" t="str">
            <v>788670</v>
          </cell>
          <cell r="KA13517">
            <v>50</v>
          </cell>
          <cell r="KB13517">
            <v>16</v>
          </cell>
          <cell r="KC13517">
            <v>40</v>
          </cell>
        </row>
        <row r="13518">
          <cell r="A13518" t="str">
            <v>788685</v>
          </cell>
          <cell r="KA13518">
            <v>50</v>
          </cell>
          <cell r="KB13518">
            <v>28</v>
          </cell>
          <cell r="KC13518">
            <v>40</v>
          </cell>
        </row>
        <row r="13519">
          <cell r="A13519" t="str">
            <v>788695</v>
          </cell>
          <cell r="KA13519">
            <v>50</v>
          </cell>
          <cell r="KB13519">
            <v>28</v>
          </cell>
          <cell r="KC13519">
            <v>40</v>
          </cell>
        </row>
        <row r="13520">
          <cell r="A13520" t="str">
            <v>788705</v>
          </cell>
          <cell r="KA13520">
            <v>50</v>
          </cell>
          <cell r="KB13520">
            <v>28</v>
          </cell>
          <cell r="KC13520">
            <v>40</v>
          </cell>
        </row>
        <row r="13521">
          <cell r="A13521" t="str">
            <v>788715</v>
          </cell>
          <cell r="KA13521">
            <v>50</v>
          </cell>
          <cell r="KB13521">
            <v>28</v>
          </cell>
          <cell r="KC13521">
            <v>40</v>
          </cell>
        </row>
        <row r="13522">
          <cell r="A13522" t="str">
            <v>788725</v>
          </cell>
          <cell r="KA13522">
            <v>50</v>
          </cell>
          <cell r="KB13522">
            <v>28</v>
          </cell>
          <cell r="KC13522">
            <v>40</v>
          </cell>
        </row>
        <row r="13523">
          <cell r="A13523" t="str">
            <v>788735</v>
          </cell>
          <cell r="KA13523">
            <v>50</v>
          </cell>
          <cell r="KB13523">
            <v>28</v>
          </cell>
          <cell r="KC13523">
            <v>40</v>
          </cell>
        </row>
        <row r="13524">
          <cell r="A13524" t="str">
            <v>788745</v>
          </cell>
          <cell r="KA13524">
            <v>50</v>
          </cell>
          <cell r="KB13524">
            <v>28</v>
          </cell>
          <cell r="KC13524">
            <v>40</v>
          </cell>
        </row>
        <row r="13525">
          <cell r="A13525" t="str">
            <v>788750</v>
          </cell>
          <cell r="KA13525">
            <v>50</v>
          </cell>
          <cell r="KB13525">
            <v>16</v>
          </cell>
          <cell r="KC13525">
            <v>40</v>
          </cell>
        </row>
        <row r="13526">
          <cell r="A13526" t="str">
            <v>788760</v>
          </cell>
          <cell r="KA13526">
            <v>50</v>
          </cell>
          <cell r="KB13526">
            <v>16</v>
          </cell>
          <cell r="KC13526">
            <v>40</v>
          </cell>
        </row>
        <row r="13527">
          <cell r="A13527" t="str">
            <v>788770</v>
          </cell>
          <cell r="KA13527">
            <v>50</v>
          </cell>
          <cell r="KB13527">
            <v>16</v>
          </cell>
          <cell r="KC13527">
            <v>40</v>
          </cell>
        </row>
        <row r="13528">
          <cell r="A13528" t="str">
            <v>788780</v>
          </cell>
          <cell r="KA13528">
            <v>50</v>
          </cell>
          <cell r="KB13528">
            <v>16</v>
          </cell>
          <cell r="KC13528">
            <v>40</v>
          </cell>
        </row>
        <row r="13529">
          <cell r="A13529" t="str">
            <v>788790</v>
          </cell>
          <cell r="KA13529">
            <v>50</v>
          </cell>
          <cell r="KB13529">
            <v>16</v>
          </cell>
          <cell r="KC13529">
            <v>40</v>
          </cell>
        </row>
        <row r="13530">
          <cell r="A13530" t="str">
            <v>788791</v>
          </cell>
          <cell r="KA13530">
            <v>50</v>
          </cell>
          <cell r="KB13530">
            <v>18</v>
          </cell>
          <cell r="KC13530">
            <v>50</v>
          </cell>
        </row>
        <row r="13531">
          <cell r="A13531" t="str">
            <v>788792</v>
          </cell>
          <cell r="KA13531">
            <v>50</v>
          </cell>
          <cell r="KB13531">
            <v>18</v>
          </cell>
          <cell r="KC13531">
            <v>50</v>
          </cell>
        </row>
        <row r="13532">
          <cell r="A13532" t="str">
            <v>788793</v>
          </cell>
          <cell r="KA13532">
            <v>50</v>
          </cell>
          <cell r="KB13532">
            <v>18</v>
          </cell>
          <cell r="KC13532">
            <v>50</v>
          </cell>
        </row>
        <row r="13533">
          <cell r="A13533" t="str">
            <v>788794</v>
          </cell>
          <cell r="KA13533">
            <v>50</v>
          </cell>
          <cell r="KB13533">
            <v>18</v>
          </cell>
          <cell r="KC13533">
            <v>50</v>
          </cell>
        </row>
        <row r="13534">
          <cell r="A13534" t="str">
            <v>788795</v>
          </cell>
          <cell r="KA13534">
            <v>50</v>
          </cell>
          <cell r="KB13534">
            <v>18</v>
          </cell>
          <cell r="KC13534">
            <v>50</v>
          </cell>
        </row>
        <row r="13535">
          <cell r="A13535" t="str">
            <v>788510</v>
          </cell>
          <cell r="KA13535">
            <v>50</v>
          </cell>
          <cell r="KB13535">
            <v>16</v>
          </cell>
          <cell r="KC13535">
            <v>40</v>
          </cell>
        </row>
        <row r="13536">
          <cell r="A13536" t="str">
            <v>785476</v>
          </cell>
          <cell r="KA13536">
            <v>50</v>
          </cell>
          <cell r="KB13536">
            <v>18</v>
          </cell>
          <cell r="KC13536">
            <v>24</v>
          </cell>
        </row>
        <row r="13537">
          <cell r="A13537" t="str">
            <v>785486</v>
          </cell>
          <cell r="KA13537">
            <v>50</v>
          </cell>
          <cell r="KB13537">
            <v>18</v>
          </cell>
          <cell r="KC13537">
            <v>24</v>
          </cell>
        </row>
        <row r="13538">
          <cell r="A13538" t="str">
            <v>785487</v>
          </cell>
          <cell r="KA13538">
            <v>50</v>
          </cell>
          <cell r="KB13538">
            <v>18</v>
          </cell>
          <cell r="KC13538">
            <v>24</v>
          </cell>
        </row>
        <row r="13539">
          <cell r="A13539" t="str">
            <v>785488</v>
          </cell>
          <cell r="KA13539">
            <v>50</v>
          </cell>
          <cell r="KB13539">
            <v>18</v>
          </cell>
          <cell r="KC13539">
            <v>24</v>
          </cell>
        </row>
        <row r="13540">
          <cell r="A13540" t="str">
            <v>785489</v>
          </cell>
          <cell r="KA13540">
            <v>50</v>
          </cell>
          <cell r="KB13540">
            <v>18</v>
          </cell>
          <cell r="KC13540">
            <v>24</v>
          </cell>
        </row>
        <row r="13541">
          <cell r="A13541" t="str">
            <v>785490</v>
          </cell>
          <cell r="KA13541">
            <v>50</v>
          </cell>
          <cell r="KB13541">
            <v>18</v>
          </cell>
          <cell r="KC13541">
            <v>24</v>
          </cell>
        </row>
        <row r="13542">
          <cell r="A13542" t="str">
            <v>785496</v>
          </cell>
          <cell r="KA13542">
            <v>50</v>
          </cell>
          <cell r="KB13542">
            <v>18</v>
          </cell>
          <cell r="KC13542">
            <v>24</v>
          </cell>
        </row>
        <row r="13543">
          <cell r="A13543" t="str">
            <v>785506</v>
          </cell>
          <cell r="KA13543">
            <v>50</v>
          </cell>
          <cell r="KB13543">
            <v>18</v>
          </cell>
          <cell r="KC13543">
            <v>24</v>
          </cell>
        </row>
        <row r="13544">
          <cell r="A13544" t="str">
            <v>785511</v>
          </cell>
          <cell r="KA13544">
            <v>40</v>
          </cell>
          <cell r="KB13544">
            <v>24</v>
          </cell>
          <cell r="KC13544">
            <v>24</v>
          </cell>
        </row>
        <row r="13545">
          <cell r="A13545" t="str">
            <v>785521</v>
          </cell>
          <cell r="KA13545">
            <v>40</v>
          </cell>
          <cell r="KB13545">
            <v>24</v>
          </cell>
          <cell r="KC13545">
            <v>24</v>
          </cell>
        </row>
        <row r="13546">
          <cell r="A13546" t="str">
            <v>785531</v>
          </cell>
          <cell r="KA13546">
            <v>40</v>
          </cell>
          <cell r="KB13546">
            <v>24</v>
          </cell>
          <cell r="KC13546">
            <v>24</v>
          </cell>
        </row>
        <row r="13547">
          <cell r="A13547" t="str">
            <v>785941</v>
          </cell>
          <cell r="KA13547">
            <v>40</v>
          </cell>
          <cell r="KB13547">
            <v>24</v>
          </cell>
          <cell r="KC13547">
            <v>24</v>
          </cell>
        </row>
        <row r="13548">
          <cell r="A13548" t="str">
            <v>785976</v>
          </cell>
          <cell r="KA13548">
            <v>50</v>
          </cell>
          <cell r="KB13548">
            <v>18</v>
          </cell>
          <cell r="KC13548">
            <v>24</v>
          </cell>
        </row>
        <row r="13549">
          <cell r="A13549" t="str">
            <v>785541</v>
          </cell>
          <cell r="KA13549">
            <v>40</v>
          </cell>
          <cell r="KB13549">
            <v>24</v>
          </cell>
          <cell r="KC13549">
            <v>24</v>
          </cell>
        </row>
        <row r="13550">
          <cell r="A13550" t="str">
            <v>785561</v>
          </cell>
          <cell r="KA13550">
            <v>40</v>
          </cell>
          <cell r="KB13550">
            <v>24</v>
          </cell>
          <cell r="KC13550">
            <v>24</v>
          </cell>
        </row>
        <row r="13551">
          <cell r="A13551" t="str">
            <v>785571</v>
          </cell>
          <cell r="KA13551">
            <v>40</v>
          </cell>
          <cell r="KB13551">
            <v>24</v>
          </cell>
          <cell r="KC13551">
            <v>24</v>
          </cell>
        </row>
        <row r="13552">
          <cell r="A13552" t="str">
            <v>785891</v>
          </cell>
          <cell r="KA13552">
            <v>40</v>
          </cell>
          <cell r="KB13552">
            <v>24</v>
          </cell>
          <cell r="KC13552">
            <v>24</v>
          </cell>
        </row>
        <row r="13553">
          <cell r="A13553" t="str">
            <v>785901</v>
          </cell>
          <cell r="KA13553">
            <v>40</v>
          </cell>
          <cell r="KB13553">
            <v>24</v>
          </cell>
          <cell r="KC13553">
            <v>24</v>
          </cell>
        </row>
        <row r="13554">
          <cell r="A13554" t="str">
            <v>785910</v>
          </cell>
          <cell r="KA13554">
            <v>50</v>
          </cell>
          <cell r="KB13554">
            <v>18</v>
          </cell>
          <cell r="KC13554">
            <v>24</v>
          </cell>
        </row>
        <row r="13555">
          <cell r="A13555" t="str">
            <v>785921</v>
          </cell>
          <cell r="KA13555">
            <v>40</v>
          </cell>
          <cell r="KB13555">
            <v>24</v>
          </cell>
          <cell r="KC13555">
            <v>24</v>
          </cell>
        </row>
        <row r="13556">
          <cell r="A13556" t="str">
            <v>785931</v>
          </cell>
          <cell r="KA13556">
            <v>40</v>
          </cell>
          <cell r="KB13556">
            <v>24</v>
          </cell>
          <cell r="KC13556">
            <v>24</v>
          </cell>
        </row>
        <row r="13557">
          <cell r="A13557" t="str">
            <v>792460</v>
          </cell>
          <cell r="KA13557">
            <v>50</v>
          </cell>
          <cell r="KB13557">
            <v>18</v>
          </cell>
          <cell r="KC13557">
            <v>24</v>
          </cell>
        </row>
        <row r="13558">
          <cell r="A13558" t="str">
            <v>792461</v>
          </cell>
          <cell r="KA13558">
            <v>50</v>
          </cell>
          <cell r="KB13558">
            <v>18</v>
          </cell>
          <cell r="KC13558">
            <v>24</v>
          </cell>
        </row>
        <row r="13559">
          <cell r="A13559" t="str">
            <v>792462</v>
          </cell>
          <cell r="KA13559">
            <v>50</v>
          </cell>
          <cell r="KB13559">
            <v>5</v>
          </cell>
          <cell r="KC13559">
            <v>50</v>
          </cell>
        </row>
        <row r="13560">
          <cell r="A13560" t="str">
            <v>C00043</v>
          </cell>
          <cell r="KA13560">
            <v>50</v>
          </cell>
          <cell r="KB13560">
            <v>18</v>
          </cell>
          <cell r="KC13560">
            <v>24</v>
          </cell>
        </row>
        <row r="13561">
          <cell r="A13561" t="str">
            <v>B00291</v>
          </cell>
          <cell r="KA13561">
            <v>40</v>
          </cell>
          <cell r="KB13561">
            <v>24</v>
          </cell>
          <cell r="KC13561">
            <v>24</v>
          </cell>
        </row>
        <row r="13562">
          <cell r="A13562" t="str">
            <v>C00156</v>
          </cell>
          <cell r="KA13562">
            <v>50</v>
          </cell>
          <cell r="KB13562">
            <v>5</v>
          </cell>
          <cell r="KC13562">
            <v>50</v>
          </cell>
        </row>
        <row r="13563">
          <cell r="A13563" t="str">
            <v>C00050</v>
          </cell>
          <cell r="KA13563">
            <v>50</v>
          </cell>
          <cell r="KB13563">
            <v>18</v>
          </cell>
          <cell r="KC13563">
            <v>24</v>
          </cell>
        </row>
        <row r="13564">
          <cell r="A13564" t="str">
            <v>C00091</v>
          </cell>
          <cell r="KA13564">
            <v>50</v>
          </cell>
          <cell r="KB13564">
            <v>5</v>
          </cell>
          <cell r="KC13564">
            <v>50</v>
          </cell>
        </row>
        <row r="13565">
          <cell r="A13565" t="str">
            <v>C01386</v>
          </cell>
          <cell r="KA13565">
            <v>30</v>
          </cell>
          <cell r="KB13565">
            <v>18</v>
          </cell>
          <cell r="KC13565">
            <v>60</v>
          </cell>
        </row>
        <row r="13566">
          <cell r="A13566" t="str">
            <v>C01387</v>
          </cell>
          <cell r="KA13566">
            <v>30</v>
          </cell>
          <cell r="KB13566">
            <v>18</v>
          </cell>
          <cell r="KC13566">
            <v>60</v>
          </cell>
        </row>
        <row r="13567">
          <cell r="A13567" t="str">
            <v>C01258</v>
          </cell>
          <cell r="KA13567">
            <v>50</v>
          </cell>
          <cell r="KB13567">
            <v>18</v>
          </cell>
          <cell r="KC13567">
            <v>24</v>
          </cell>
        </row>
        <row r="13568">
          <cell r="A13568" t="str">
            <v>C01346</v>
          </cell>
          <cell r="KA13568">
            <v>30</v>
          </cell>
          <cell r="KB13568">
            <v>66</v>
          </cell>
          <cell r="KC13568">
            <v>24</v>
          </cell>
        </row>
        <row r="13569">
          <cell r="A13569" t="str">
            <v>C01347</v>
          </cell>
          <cell r="KA13569">
            <v>30</v>
          </cell>
          <cell r="KB13569">
            <v>66</v>
          </cell>
          <cell r="KC13569">
            <v>24</v>
          </cell>
        </row>
        <row r="13570">
          <cell r="A13570" t="str">
            <v>C01348</v>
          </cell>
          <cell r="KA13570">
            <v>30</v>
          </cell>
          <cell r="KB13570">
            <v>66</v>
          </cell>
          <cell r="KC13570">
            <v>24</v>
          </cell>
        </row>
        <row r="13571">
          <cell r="A13571" t="str">
            <v>C01329</v>
          </cell>
          <cell r="KA13571">
            <v>50</v>
          </cell>
          <cell r="KB13571">
            <v>18</v>
          </cell>
          <cell r="KC13571">
            <v>24</v>
          </cell>
        </row>
        <row r="13572">
          <cell r="A13572" t="str">
            <v>C01330</v>
          </cell>
          <cell r="KA13572">
            <v>50</v>
          </cell>
          <cell r="KB13572">
            <v>18</v>
          </cell>
          <cell r="KC13572">
            <v>24</v>
          </cell>
        </row>
        <row r="13573">
          <cell r="A13573" t="str">
            <v>C129011</v>
          </cell>
          <cell r="KA13573">
            <v>50</v>
          </cell>
          <cell r="KB13573">
            <v>5</v>
          </cell>
          <cell r="KC13573">
            <v>50</v>
          </cell>
        </row>
        <row r="13574">
          <cell r="A13574" t="str">
            <v>129001</v>
          </cell>
          <cell r="KA13574">
            <v>50</v>
          </cell>
          <cell r="KB13574">
            <v>5</v>
          </cell>
          <cell r="KC13574">
            <v>50</v>
          </cell>
        </row>
        <row r="13575">
          <cell r="A13575" t="str">
            <v>129009</v>
          </cell>
          <cell r="KA13575">
            <v>50</v>
          </cell>
          <cell r="KB13575">
            <v>5</v>
          </cell>
          <cell r="KC13575">
            <v>50</v>
          </cell>
        </row>
        <row r="13576">
          <cell r="A13576" t="str">
            <v>129011</v>
          </cell>
          <cell r="KA13576">
            <v>50</v>
          </cell>
          <cell r="KB13576">
            <v>5</v>
          </cell>
          <cell r="KC13576">
            <v>50</v>
          </cell>
        </row>
        <row r="13577">
          <cell r="A13577" t="str">
            <v>129020</v>
          </cell>
          <cell r="KA13577">
            <v>50</v>
          </cell>
          <cell r="KB13577">
            <v>36</v>
          </cell>
          <cell r="KC13577">
            <v>12</v>
          </cell>
        </row>
        <row r="13578">
          <cell r="A13578" t="str">
            <v>129014</v>
          </cell>
          <cell r="KA13578">
            <v>50</v>
          </cell>
          <cell r="KB13578">
            <v>5</v>
          </cell>
          <cell r="KC13578">
            <v>50</v>
          </cell>
        </row>
        <row r="13579">
          <cell r="A13579" t="str">
            <v>153243</v>
          </cell>
          <cell r="KA13579">
            <v>50</v>
          </cell>
          <cell r="KB13579">
            <v>6</v>
          </cell>
          <cell r="KC13579">
            <v>60</v>
          </cell>
        </row>
        <row r="13580">
          <cell r="A13580" t="str">
            <v>574200</v>
          </cell>
          <cell r="KA13580">
            <v>35</v>
          </cell>
          <cell r="KB13580">
            <v>16</v>
          </cell>
          <cell r="KC13580">
            <v>20</v>
          </cell>
        </row>
        <row r="13581">
          <cell r="A13581" t="str">
            <v>725261</v>
          </cell>
          <cell r="KA13581">
            <v>40</v>
          </cell>
          <cell r="KB13581">
            <v>24</v>
          </cell>
          <cell r="KC13581">
            <v>24</v>
          </cell>
        </row>
        <row r="13582">
          <cell r="A13582" t="str">
            <v>725151</v>
          </cell>
          <cell r="KA13582">
            <v>40</v>
          </cell>
          <cell r="KB13582">
            <v>24</v>
          </cell>
          <cell r="KC13582">
            <v>24</v>
          </cell>
        </row>
        <row r="13583">
          <cell r="A13583" t="str">
            <v>725156</v>
          </cell>
          <cell r="KA13583">
            <v>50</v>
          </cell>
          <cell r="KB13583">
            <v>6</v>
          </cell>
          <cell r="KC13583">
            <v>30</v>
          </cell>
        </row>
        <row r="13584">
          <cell r="A13584" t="str">
            <v>725157</v>
          </cell>
          <cell r="KA13584">
            <v>50</v>
          </cell>
          <cell r="KB13584">
            <v>5</v>
          </cell>
          <cell r="KC13584">
            <v>50</v>
          </cell>
        </row>
        <row r="13585">
          <cell r="A13585" t="str">
            <v>725158</v>
          </cell>
          <cell r="KA13585">
            <v>50</v>
          </cell>
          <cell r="KB13585">
            <v>5</v>
          </cell>
          <cell r="KC13585">
            <v>50</v>
          </cell>
        </row>
        <row r="13586">
          <cell r="A13586" t="str">
            <v>725159</v>
          </cell>
          <cell r="KA13586">
            <v>50</v>
          </cell>
          <cell r="KB13586">
            <v>5</v>
          </cell>
          <cell r="KC13586">
            <v>50</v>
          </cell>
        </row>
        <row r="13587">
          <cell r="A13587" t="str">
            <v>725160</v>
          </cell>
          <cell r="KA13587">
            <v>50</v>
          </cell>
          <cell r="KB13587">
            <v>5</v>
          </cell>
          <cell r="KC13587">
            <v>50</v>
          </cell>
        </row>
        <row r="13588">
          <cell r="A13588" t="str">
            <v>725161</v>
          </cell>
          <cell r="KA13588">
            <v>40</v>
          </cell>
          <cell r="KB13588">
            <v>24</v>
          </cell>
          <cell r="KC13588">
            <v>24</v>
          </cell>
        </row>
        <row r="13589">
          <cell r="A13589" t="str">
            <v>725162</v>
          </cell>
          <cell r="KA13589">
            <v>50</v>
          </cell>
          <cell r="KB13589">
            <v>5</v>
          </cell>
          <cell r="KC13589">
            <v>50</v>
          </cell>
        </row>
        <row r="13590">
          <cell r="A13590" t="str">
            <v>725166</v>
          </cell>
          <cell r="KA13590">
            <v>50</v>
          </cell>
          <cell r="KB13590">
            <v>6</v>
          </cell>
          <cell r="KC13590">
            <v>30</v>
          </cell>
        </row>
        <row r="13591">
          <cell r="A13591" t="str">
            <v>725171</v>
          </cell>
          <cell r="KA13591">
            <v>40</v>
          </cell>
          <cell r="KB13591">
            <v>24</v>
          </cell>
          <cell r="KC13591">
            <v>24</v>
          </cell>
        </row>
        <row r="13592">
          <cell r="A13592" t="str">
            <v>725176</v>
          </cell>
          <cell r="KA13592">
            <v>50</v>
          </cell>
          <cell r="KB13592">
            <v>6</v>
          </cell>
          <cell r="KC13592">
            <v>30</v>
          </cell>
        </row>
        <row r="13593">
          <cell r="A13593" t="str">
            <v>725181</v>
          </cell>
          <cell r="KA13593">
            <v>40</v>
          </cell>
          <cell r="KB13593">
            <v>24</v>
          </cell>
          <cell r="KC13593">
            <v>24</v>
          </cell>
        </row>
        <row r="13594">
          <cell r="A13594" t="str">
            <v>725186</v>
          </cell>
          <cell r="KA13594">
            <v>50</v>
          </cell>
          <cell r="KB13594">
            <v>6</v>
          </cell>
          <cell r="KC13594">
            <v>30</v>
          </cell>
        </row>
        <row r="13595">
          <cell r="A13595" t="str">
            <v>725191</v>
          </cell>
          <cell r="KA13595">
            <v>40</v>
          </cell>
          <cell r="KB13595">
            <v>24</v>
          </cell>
          <cell r="KC13595">
            <v>24</v>
          </cell>
        </row>
        <row r="13596">
          <cell r="A13596" t="str">
            <v>725196</v>
          </cell>
          <cell r="KA13596">
            <v>50</v>
          </cell>
          <cell r="KB13596">
            <v>6</v>
          </cell>
          <cell r="KC13596">
            <v>30</v>
          </cell>
        </row>
        <row r="13597">
          <cell r="A13597" t="str">
            <v>725201</v>
          </cell>
          <cell r="KA13597">
            <v>40</v>
          </cell>
          <cell r="KB13597">
            <v>24</v>
          </cell>
          <cell r="KC13597">
            <v>24</v>
          </cell>
        </row>
        <row r="13598">
          <cell r="A13598" t="str">
            <v>725206</v>
          </cell>
          <cell r="KA13598">
            <v>50</v>
          </cell>
          <cell r="KB13598">
            <v>6</v>
          </cell>
          <cell r="KC13598">
            <v>30</v>
          </cell>
        </row>
        <row r="13599">
          <cell r="A13599" t="str">
            <v>725211</v>
          </cell>
          <cell r="KA13599">
            <v>40</v>
          </cell>
          <cell r="KB13599">
            <v>24</v>
          </cell>
          <cell r="KC13599">
            <v>24</v>
          </cell>
        </row>
        <row r="13600">
          <cell r="A13600" t="str">
            <v>725216</v>
          </cell>
          <cell r="KA13600">
            <v>50</v>
          </cell>
          <cell r="KB13600">
            <v>6</v>
          </cell>
          <cell r="KC13600">
            <v>30</v>
          </cell>
        </row>
        <row r="13601">
          <cell r="A13601" t="str">
            <v>725221</v>
          </cell>
          <cell r="KA13601">
            <v>40</v>
          </cell>
          <cell r="KB13601">
            <v>24</v>
          </cell>
          <cell r="KC13601">
            <v>24</v>
          </cell>
        </row>
        <row r="13602">
          <cell r="A13602" t="str">
            <v>725226</v>
          </cell>
          <cell r="KA13602">
            <v>50</v>
          </cell>
          <cell r="KB13602">
            <v>6</v>
          </cell>
          <cell r="KC13602">
            <v>30</v>
          </cell>
        </row>
        <row r="13603">
          <cell r="A13603" t="str">
            <v>725231</v>
          </cell>
          <cell r="KA13603">
            <v>40</v>
          </cell>
          <cell r="KB13603">
            <v>24</v>
          </cell>
          <cell r="KC13603">
            <v>24</v>
          </cell>
        </row>
        <row r="13604">
          <cell r="A13604" t="str">
            <v>725241</v>
          </cell>
          <cell r="KA13604">
            <v>40</v>
          </cell>
          <cell r="KB13604">
            <v>24</v>
          </cell>
          <cell r="KC13604">
            <v>24</v>
          </cell>
        </row>
        <row r="13605">
          <cell r="A13605" t="str">
            <v>725251</v>
          </cell>
          <cell r="KA13605">
            <v>50</v>
          </cell>
          <cell r="KB13605">
            <v>5</v>
          </cell>
          <cell r="KC13605">
            <v>50</v>
          </cell>
        </row>
        <row r="13606">
          <cell r="A13606" t="str">
            <v>725252</v>
          </cell>
          <cell r="KA13606">
            <v>50</v>
          </cell>
          <cell r="KB13606">
            <v>5</v>
          </cell>
          <cell r="KC13606">
            <v>50</v>
          </cell>
        </row>
        <row r="13607">
          <cell r="A13607" t="str">
            <v>725281</v>
          </cell>
          <cell r="KA13607">
            <v>50</v>
          </cell>
          <cell r="KB13607">
            <v>5</v>
          </cell>
          <cell r="KC13607">
            <v>50</v>
          </cell>
        </row>
        <row r="13608">
          <cell r="A13608" t="str">
            <v>725282</v>
          </cell>
          <cell r="KA13608">
            <v>50</v>
          </cell>
          <cell r="KB13608">
            <v>5</v>
          </cell>
          <cell r="KC13608">
            <v>50</v>
          </cell>
        </row>
        <row r="13609">
          <cell r="A13609" t="str">
            <v>725283</v>
          </cell>
          <cell r="KA13609">
            <v>50</v>
          </cell>
          <cell r="KB13609">
            <v>5</v>
          </cell>
          <cell r="KC13609">
            <v>50</v>
          </cell>
        </row>
        <row r="13610">
          <cell r="A13610" t="str">
            <v>725284</v>
          </cell>
          <cell r="KA13610">
            <v>50</v>
          </cell>
          <cell r="KB13610">
            <v>5</v>
          </cell>
          <cell r="KC13610">
            <v>50</v>
          </cell>
        </row>
        <row r="13611">
          <cell r="A13611" t="str">
            <v>725287</v>
          </cell>
          <cell r="KA13611">
            <v>50</v>
          </cell>
          <cell r="KB13611">
            <v>5</v>
          </cell>
          <cell r="KC13611">
            <v>50</v>
          </cell>
        </row>
        <row r="13612">
          <cell r="A13612" t="str">
            <v>762449</v>
          </cell>
          <cell r="KA13612">
            <v>50</v>
          </cell>
          <cell r="KB13612">
            <v>6</v>
          </cell>
          <cell r="KC13612">
            <v>30</v>
          </cell>
        </row>
        <row r="13613">
          <cell r="A13613" t="str">
            <v>762459</v>
          </cell>
          <cell r="KA13613">
            <v>50</v>
          </cell>
          <cell r="KB13613">
            <v>6</v>
          </cell>
          <cell r="KC13613">
            <v>30</v>
          </cell>
        </row>
        <row r="13614">
          <cell r="A13614" t="str">
            <v>765309</v>
          </cell>
          <cell r="KA13614">
            <v>50</v>
          </cell>
          <cell r="KB13614">
            <v>5</v>
          </cell>
          <cell r="KC13614">
            <v>30</v>
          </cell>
        </row>
        <row r="13615">
          <cell r="A13615" t="str">
            <v>765375</v>
          </cell>
          <cell r="KA13615">
            <v>50</v>
          </cell>
          <cell r="KB13615">
            <v>6</v>
          </cell>
          <cell r="KC13615">
            <v>30</v>
          </cell>
        </row>
        <row r="13616">
          <cell r="A13616" t="str">
            <v>765429</v>
          </cell>
          <cell r="KA13616">
            <v>50</v>
          </cell>
          <cell r="KB13616">
            <v>6</v>
          </cell>
          <cell r="KC13616">
            <v>30</v>
          </cell>
        </row>
        <row r="13617">
          <cell r="A13617" t="str">
            <v>765439</v>
          </cell>
          <cell r="KA13617">
            <v>50</v>
          </cell>
          <cell r="KB13617">
            <v>6</v>
          </cell>
          <cell r="KC13617">
            <v>30</v>
          </cell>
        </row>
        <row r="13618">
          <cell r="A13618" t="str">
            <v>765889</v>
          </cell>
          <cell r="KA13618">
            <v>50</v>
          </cell>
          <cell r="KB13618">
            <v>6</v>
          </cell>
          <cell r="KC13618">
            <v>30</v>
          </cell>
        </row>
        <row r="13619">
          <cell r="A13619" t="str">
            <v>765939</v>
          </cell>
          <cell r="KA13619">
            <v>50</v>
          </cell>
          <cell r="KB13619">
            <v>8</v>
          </cell>
          <cell r="KC13619">
            <v>30</v>
          </cell>
        </row>
        <row r="13620">
          <cell r="A13620" t="str">
            <v>C78548</v>
          </cell>
          <cell r="KA13620">
            <v>50</v>
          </cell>
          <cell r="KB13620">
            <v>18</v>
          </cell>
          <cell r="KC13620">
            <v>24</v>
          </cell>
        </row>
        <row r="13621">
          <cell r="A13621" t="str">
            <v>C78549</v>
          </cell>
          <cell r="KA13621">
            <v>50</v>
          </cell>
          <cell r="KB13621">
            <v>18</v>
          </cell>
          <cell r="KC13621">
            <v>24</v>
          </cell>
        </row>
        <row r="13622">
          <cell r="A13622" t="str">
            <v>C785496</v>
          </cell>
          <cell r="KA13622">
            <v>50</v>
          </cell>
          <cell r="KB13622">
            <v>18</v>
          </cell>
          <cell r="KC13622">
            <v>24</v>
          </cell>
        </row>
        <row r="13623">
          <cell r="A13623" t="str">
            <v>C788026</v>
          </cell>
          <cell r="KA13623">
            <v>50</v>
          </cell>
          <cell r="KB13623">
            <v>18</v>
          </cell>
          <cell r="KC13623">
            <v>50</v>
          </cell>
        </row>
        <row r="13624">
          <cell r="A13624" t="str">
            <v>C788027</v>
          </cell>
          <cell r="KA13624">
            <v>50</v>
          </cell>
          <cell r="KB13624">
            <v>18</v>
          </cell>
          <cell r="KC13624">
            <v>50</v>
          </cell>
        </row>
        <row r="13625">
          <cell r="A13625" t="str">
            <v>C788028</v>
          </cell>
          <cell r="KA13625">
            <v>50</v>
          </cell>
          <cell r="KB13625">
            <v>18</v>
          </cell>
          <cell r="KC13625">
            <v>50</v>
          </cell>
        </row>
        <row r="13626">
          <cell r="A13626" t="str">
            <v>C792462</v>
          </cell>
          <cell r="KA13626">
            <v>50</v>
          </cell>
          <cell r="KB13626">
            <v>5</v>
          </cell>
          <cell r="KC13626">
            <v>50</v>
          </cell>
        </row>
        <row r="13627">
          <cell r="A13627" t="str">
            <v>C788670</v>
          </cell>
          <cell r="KA13627">
            <v>50</v>
          </cell>
          <cell r="KB13627">
            <v>16</v>
          </cell>
          <cell r="KC13627">
            <v>40</v>
          </cell>
        </row>
        <row r="13628">
          <cell r="A13628" t="str">
            <v>C78875</v>
          </cell>
          <cell r="KA13628">
            <v>50</v>
          </cell>
          <cell r="KB13628">
            <v>16</v>
          </cell>
          <cell r="KC13628">
            <v>40</v>
          </cell>
        </row>
        <row r="13629">
          <cell r="A13629" t="str">
            <v>C85476</v>
          </cell>
          <cell r="KA13629">
            <v>50</v>
          </cell>
          <cell r="KB13629">
            <v>18</v>
          </cell>
          <cell r="KC13629">
            <v>24</v>
          </cell>
        </row>
        <row r="13630">
          <cell r="A13630" t="str">
            <v>C88024</v>
          </cell>
          <cell r="KA13630">
            <v>50</v>
          </cell>
          <cell r="KB13630">
            <v>18</v>
          </cell>
          <cell r="KC13630">
            <v>50</v>
          </cell>
        </row>
        <row r="13631">
          <cell r="A13631" t="str">
            <v>C725157</v>
          </cell>
          <cell r="KA13631">
            <v>50</v>
          </cell>
          <cell r="KB13631">
            <v>5</v>
          </cell>
          <cell r="KC13631">
            <v>50</v>
          </cell>
        </row>
        <row r="13632">
          <cell r="A13632" t="str">
            <v>C725158</v>
          </cell>
          <cell r="KA13632">
            <v>50</v>
          </cell>
          <cell r="KB13632">
            <v>5</v>
          </cell>
          <cell r="KC13632">
            <v>50</v>
          </cell>
        </row>
        <row r="13633">
          <cell r="A13633" t="str">
            <v>C725159</v>
          </cell>
          <cell r="KA13633">
            <v>50</v>
          </cell>
          <cell r="KB13633">
            <v>5</v>
          </cell>
          <cell r="KC13633">
            <v>50</v>
          </cell>
        </row>
        <row r="13634">
          <cell r="A13634" t="str">
            <v>C76537</v>
          </cell>
          <cell r="KA13634">
            <v>50</v>
          </cell>
          <cell r="KB13634">
            <v>6</v>
          </cell>
          <cell r="KC13634">
            <v>30</v>
          </cell>
        </row>
        <row r="13635">
          <cell r="A13635" t="str">
            <v>C76588</v>
          </cell>
          <cell r="KA13635">
            <v>50</v>
          </cell>
          <cell r="KB13635">
            <v>6</v>
          </cell>
          <cell r="KC13635">
            <v>30</v>
          </cell>
        </row>
        <row r="13636">
          <cell r="A13636" t="str">
            <v>C765889</v>
          </cell>
          <cell r="KA13636">
            <v>50</v>
          </cell>
          <cell r="KB13636">
            <v>6</v>
          </cell>
          <cell r="KC13636">
            <v>30</v>
          </cell>
        </row>
        <row r="13637">
          <cell r="A13637" t="str">
            <v>S00172</v>
          </cell>
          <cell r="KA13637">
            <v>50</v>
          </cell>
          <cell r="KB13637">
            <v>18</v>
          </cell>
          <cell r="KC13637">
            <v>24</v>
          </cell>
        </row>
        <row r="13638">
          <cell r="A13638" t="str">
            <v>S00151</v>
          </cell>
          <cell r="KA13638">
            <v>50</v>
          </cell>
          <cell r="KB13638">
            <v>18</v>
          </cell>
          <cell r="KC13638">
            <v>24</v>
          </cell>
        </row>
        <row r="13639">
          <cell r="A13639" t="str">
            <v>S00827</v>
          </cell>
          <cell r="KA13639">
            <v>40</v>
          </cell>
          <cell r="KB13639">
            <v>24</v>
          </cell>
          <cell r="KC13639">
            <v>24</v>
          </cell>
        </row>
        <row r="13640">
          <cell r="A13640" t="str">
            <v>S00828</v>
          </cell>
          <cell r="KA13640">
            <v>40</v>
          </cell>
          <cell r="KB13640">
            <v>24</v>
          </cell>
          <cell r="KC13640">
            <v>24</v>
          </cell>
        </row>
        <row r="13641">
          <cell r="A13641" t="str">
            <v>S00823</v>
          </cell>
          <cell r="KA13641">
            <v>40</v>
          </cell>
          <cell r="KB13641">
            <v>24</v>
          </cell>
          <cell r="KC13641">
            <v>24</v>
          </cell>
        </row>
        <row r="13642">
          <cell r="A13642" t="str">
            <v>S00824</v>
          </cell>
          <cell r="KA13642">
            <v>40</v>
          </cell>
          <cell r="KB13642">
            <v>24</v>
          </cell>
          <cell r="KC13642">
            <v>24</v>
          </cell>
        </row>
        <row r="13643">
          <cell r="A13643" t="str">
            <v>S00825</v>
          </cell>
          <cell r="KA13643">
            <v>40</v>
          </cell>
          <cell r="KB13643">
            <v>24</v>
          </cell>
          <cell r="KC13643">
            <v>24</v>
          </cell>
        </row>
        <row r="13644">
          <cell r="A13644" t="str">
            <v>S00769</v>
          </cell>
          <cell r="KA13644">
            <v>40</v>
          </cell>
          <cell r="KB13644">
            <v>24</v>
          </cell>
          <cell r="KC13644">
            <v>24</v>
          </cell>
        </row>
        <row r="13645">
          <cell r="A13645" t="str">
            <v>S00851</v>
          </cell>
          <cell r="KA13645">
            <v>50</v>
          </cell>
          <cell r="KB13645">
            <v>24</v>
          </cell>
          <cell r="KC13645">
            <v>24</v>
          </cell>
        </row>
        <row r="13646">
          <cell r="A13646" t="str">
            <v>S00873</v>
          </cell>
          <cell r="KA13646">
            <v>50</v>
          </cell>
          <cell r="KB13646">
            <v>16</v>
          </cell>
          <cell r="KC13646">
            <v>80</v>
          </cell>
        </row>
        <row r="13647">
          <cell r="A13647" t="str">
            <v>S00683</v>
          </cell>
          <cell r="KA13647">
            <v>50</v>
          </cell>
          <cell r="KB13647">
            <v>18</v>
          </cell>
          <cell r="KC13647">
            <v>24</v>
          </cell>
        </row>
        <row r="13648">
          <cell r="A13648" t="str">
            <v>S01031</v>
          </cell>
          <cell r="KA13648">
            <v>50</v>
          </cell>
          <cell r="KB13648">
            <v>18</v>
          </cell>
          <cell r="KC13648">
            <v>30</v>
          </cell>
        </row>
        <row r="13649">
          <cell r="A13649" t="str">
            <v>S01034</v>
          </cell>
          <cell r="KA13649">
            <v>50</v>
          </cell>
          <cell r="KB13649">
            <v>18</v>
          </cell>
          <cell r="KC13649">
            <v>30</v>
          </cell>
        </row>
        <row r="13650">
          <cell r="A13650" t="str">
            <v>S01274</v>
          </cell>
          <cell r="KA13650">
            <v>50</v>
          </cell>
          <cell r="KB13650">
            <v>18</v>
          </cell>
          <cell r="KC13650">
            <v>24</v>
          </cell>
        </row>
        <row r="13651">
          <cell r="A13651" t="str">
            <v>S01258</v>
          </cell>
          <cell r="KA13651">
            <v>50</v>
          </cell>
          <cell r="KB13651">
            <v>18</v>
          </cell>
          <cell r="KC13651">
            <v>24</v>
          </cell>
        </row>
        <row r="13652">
          <cell r="A13652" t="str">
            <v>S01385</v>
          </cell>
          <cell r="KA13652">
            <v>30</v>
          </cell>
          <cell r="KB13652">
            <v>18</v>
          </cell>
          <cell r="KC13652">
            <v>60</v>
          </cell>
        </row>
        <row r="13653">
          <cell r="A13653" t="str">
            <v>S01386</v>
          </cell>
          <cell r="KA13653">
            <v>30</v>
          </cell>
          <cell r="KB13653">
            <v>18</v>
          </cell>
          <cell r="KC13653">
            <v>60</v>
          </cell>
        </row>
        <row r="13654">
          <cell r="A13654" t="str">
            <v>S01387</v>
          </cell>
          <cell r="KA13654">
            <v>30</v>
          </cell>
          <cell r="KB13654">
            <v>18</v>
          </cell>
          <cell r="KC13654">
            <v>60</v>
          </cell>
        </row>
        <row r="13655">
          <cell r="A13655" t="str">
            <v>S01363</v>
          </cell>
          <cell r="KA13655">
            <v>50</v>
          </cell>
          <cell r="KB13655">
            <v>18</v>
          </cell>
          <cell r="KC13655">
            <v>24</v>
          </cell>
        </row>
        <row r="13656">
          <cell r="A13656" t="str">
            <v>S01370</v>
          </cell>
          <cell r="KA13656">
            <v>30</v>
          </cell>
          <cell r="KB13656">
            <v>18</v>
          </cell>
          <cell r="KC13656">
            <v>60</v>
          </cell>
        </row>
        <row r="13657">
          <cell r="A13657" t="str">
            <v>S01371</v>
          </cell>
          <cell r="KA13657">
            <v>30</v>
          </cell>
          <cell r="KB13657">
            <v>18</v>
          </cell>
          <cell r="KC13657">
            <v>60</v>
          </cell>
        </row>
        <row r="13658">
          <cell r="A13658" t="str">
            <v>S01323</v>
          </cell>
          <cell r="KA13658">
            <v>30</v>
          </cell>
          <cell r="KB13658">
            <v>18</v>
          </cell>
          <cell r="KC13658">
            <v>60</v>
          </cell>
        </row>
        <row r="13659">
          <cell r="A13659" t="str">
            <v>S01324</v>
          </cell>
          <cell r="KA13659">
            <v>30</v>
          </cell>
          <cell r="KB13659">
            <v>18</v>
          </cell>
          <cell r="KC13659">
            <v>60</v>
          </cell>
        </row>
        <row r="13660">
          <cell r="A13660" t="str">
            <v>S01328</v>
          </cell>
          <cell r="KA13660">
            <v>50</v>
          </cell>
          <cell r="KB13660">
            <v>18</v>
          </cell>
          <cell r="KC13660">
            <v>24</v>
          </cell>
        </row>
        <row r="13661">
          <cell r="A13661" t="str">
            <v>S01329</v>
          </cell>
          <cell r="KA13661">
            <v>50</v>
          </cell>
          <cell r="KB13661">
            <v>18</v>
          </cell>
          <cell r="KC13661">
            <v>24</v>
          </cell>
        </row>
        <row r="13662">
          <cell r="A13662" t="str">
            <v>S01330</v>
          </cell>
          <cell r="KA13662">
            <v>50</v>
          </cell>
          <cell r="KB13662">
            <v>18</v>
          </cell>
          <cell r="KC13662">
            <v>24</v>
          </cell>
        </row>
        <row r="13663">
          <cell r="A13663" t="str">
            <v>S01346</v>
          </cell>
          <cell r="KA13663">
            <v>30</v>
          </cell>
          <cell r="KB13663">
            <v>66</v>
          </cell>
          <cell r="KC13663">
            <v>24</v>
          </cell>
        </row>
        <row r="13664">
          <cell r="A13664" t="str">
            <v>S01347</v>
          </cell>
          <cell r="KA13664">
            <v>30</v>
          </cell>
          <cell r="KB13664">
            <v>66</v>
          </cell>
          <cell r="KC13664">
            <v>24</v>
          </cell>
        </row>
        <row r="13665">
          <cell r="A13665" t="str">
            <v>S01348</v>
          </cell>
          <cell r="KA13665">
            <v>30</v>
          </cell>
          <cell r="KB13665">
            <v>66</v>
          </cell>
          <cell r="KC13665">
            <v>24</v>
          </cell>
        </row>
        <row r="13666">
          <cell r="A13666" t="str">
            <v>S25067</v>
          </cell>
          <cell r="KA13666">
            <v>50</v>
          </cell>
          <cell r="KB13666">
            <v>18</v>
          </cell>
          <cell r="KC13666">
            <v>24</v>
          </cell>
        </row>
        <row r="13667">
          <cell r="A13667" t="str">
            <v>S25069</v>
          </cell>
          <cell r="KA13667">
            <v>50</v>
          </cell>
          <cell r="KB13667">
            <v>18</v>
          </cell>
          <cell r="KC13667">
            <v>24</v>
          </cell>
        </row>
        <row r="13668">
          <cell r="A13668" t="str">
            <v>U25161</v>
          </cell>
          <cell r="KA13668">
            <v>40</v>
          </cell>
          <cell r="KB13668">
            <v>1</v>
          </cell>
          <cell r="KC13668">
            <v>480</v>
          </cell>
        </row>
        <row r="13669">
          <cell r="A13669" t="str">
            <v>U25171</v>
          </cell>
          <cell r="KA13669">
            <v>40</v>
          </cell>
          <cell r="KB13669">
            <v>1</v>
          </cell>
          <cell r="KC13669">
            <v>480</v>
          </cell>
        </row>
        <row r="13670">
          <cell r="A13670" t="str">
            <v>U00667</v>
          </cell>
          <cell r="KA13670">
            <v>40</v>
          </cell>
          <cell r="KB13670">
            <v>1</v>
          </cell>
          <cell r="KC13670">
            <v>576</v>
          </cell>
        </row>
        <row r="13671">
          <cell r="A13671" t="str">
            <v>U00668</v>
          </cell>
          <cell r="KA13671">
            <v>40</v>
          </cell>
          <cell r="KB13671">
            <v>1</v>
          </cell>
          <cell r="KC13671">
            <v>576</v>
          </cell>
        </row>
        <row r="13672">
          <cell r="A13672" t="str">
            <v>U00669</v>
          </cell>
          <cell r="KA13672">
            <v>40</v>
          </cell>
          <cell r="KB13672">
            <v>1</v>
          </cell>
          <cell r="KC13672">
            <v>576</v>
          </cell>
        </row>
        <row r="13673">
          <cell r="A13673" t="str">
            <v>U00670</v>
          </cell>
          <cell r="KA13673">
            <v>40</v>
          </cell>
          <cell r="KB13673">
            <v>1</v>
          </cell>
          <cell r="KC13673">
            <v>576</v>
          </cell>
        </row>
        <row r="13674">
          <cell r="A13674" t="str">
            <v>U85476</v>
          </cell>
          <cell r="KA13674">
            <v>50</v>
          </cell>
          <cell r="KB13674">
            <v>1</v>
          </cell>
          <cell r="KC13674">
            <v>1</v>
          </cell>
        </row>
        <row r="13675">
          <cell r="A13675" t="str">
            <v>U85486</v>
          </cell>
          <cell r="KA13675">
            <v>50</v>
          </cell>
          <cell r="KB13675">
            <v>1</v>
          </cell>
          <cell r="KC13675">
            <v>1</v>
          </cell>
        </row>
        <row r="13676">
          <cell r="A13676" t="str">
            <v>U85496</v>
          </cell>
          <cell r="KA13676">
            <v>50</v>
          </cell>
          <cell r="KB13676">
            <v>1</v>
          </cell>
          <cell r="KC13676">
            <v>1</v>
          </cell>
        </row>
        <row r="13677">
          <cell r="A13677" t="str">
            <v>U85506</v>
          </cell>
          <cell r="KA13677">
            <v>50</v>
          </cell>
          <cell r="KB13677">
            <v>1</v>
          </cell>
          <cell r="KC13677">
            <v>1</v>
          </cell>
        </row>
        <row r="13678">
          <cell r="A13678" t="str">
            <v>U85511</v>
          </cell>
          <cell r="KA13678">
            <v>40</v>
          </cell>
          <cell r="KB13678">
            <v>1</v>
          </cell>
          <cell r="KC13678">
            <v>480</v>
          </cell>
        </row>
        <row r="13679">
          <cell r="A13679" t="str">
            <v>U85561</v>
          </cell>
          <cell r="KA13679">
            <v>40</v>
          </cell>
          <cell r="KB13679">
            <v>1</v>
          </cell>
          <cell r="KC13679">
            <v>480</v>
          </cell>
        </row>
        <row r="13680">
          <cell r="A13680" t="str">
            <v>U85901</v>
          </cell>
          <cell r="KA13680">
            <v>40</v>
          </cell>
          <cell r="KB13680">
            <v>1</v>
          </cell>
          <cell r="KC13680">
            <v>480</v>
          </cell>
        </row>
        <row r="13681">
          <cell r="A13681" t="str">
            <v>U85921</v>
          </cell>
          <cell r="KA13681">
            <v>40</v>
          </cell>
          <cell r="KB13681">
            <v>1</v>
          </cell>
          <cell r="KC13681">
            <v>480</v>
          </cell>
        </row>
        <row r="13682">
          <cell r="A13682" t="str">
            <v>U85931</v>
          </cell>
          <cell r="KA13682">
            <v>40</v>
          </cell>
          <cell r="KB13682">
            <v>1</v>
          </cell>
          <cell r="KC13682">
            <v>480</v>
          </cell>
        </row>
        <row r="13683">
          <cell r="A13683" t="str">
            <v>U85941</v>
          </cell>
          <cell r="KA13683">
            <v>40</v>
          </cell>
          <cell r="KB13683">
            <v>1</v>
          </cell>
          <cell r="KC13683">
            <v>480</v>
          </cell>
        </row>
        <row r="13684">
          <cell r="A13684" t="str">
            <v>U85891</v>
          </cell>
          <cell r="KA13684">
            <v>40</v>
          </cell>
          <cell r="KB13684">
            <v>1</v>
          </cell>
          <cell r="KC13684">
            <v>480</v>
          </cell>
        </row>
        <row r="13685">
          <cell r="A13685" t="str">
            <v>U91346</v>
          </cell>
          <cell r="KA13685">
            <v>30</v>
          </cell>
          <cell r="KB13685">
            <v>22</v>
          </cell>
          <cell r="KC13685">
            <v>600</v>
          </cell>
        </row>
        <row r="13686">
          <cell r="A13686" t="str">
            <v>U91347</v>
          </cell>
          <cell r="KA13686">
            <v>30</v>
          </cell>
          <cell r="KB13686">
            <v>22</v>
          </cell>
          <cell r="KC13686">
            <v>600</v>
          </cell>
        </row>
        <row r="13687">
          <cell r="A13687" t="str">
            <v>U91348</v>
          </cell>
          <cell r="KA13687">
            <v>30</v>
          </cell>
          <cell r="KB13687">
            <v>22</v>
          </cell>
          <cell r="KC13687">
            <v>600</v>
          </cell>
        </row>
        <row r="13688">
          <cell r="A13688" t="str">
            <v>U91351</v>
          </cell>
          <cell r="KA13688">
            <v>30</v>
          </cell>
          <cell r="KB13688">
            <v>76</v>
          </cell>
          <cell r="KC13688">
            <v>32</v>
          </cell>
        </row>
        <row r="13689">
          <cell r="A13689" t="str">
            <v>U91354</v>
          </cell>
          <cell r="KA13689">
            <v>30</v>
          </cell>
          <cell r="KB13689">
            <v>76</v>
          </cell>
          <cell r="KC13689">
            <v>32</v>
          </cell>
        </row>
        <row r="13690">
          <cell r="A13690" t="str">
            <v>U91366</v>
          </cell>
          <cell r="KA13690">
            <v>30</v>
          </cell>
          <cell r="KB13690">
            <v>76</v>
          </cell>
          <cell r="KC13690">
            <v>32</v>
          </cell>
        </row>
        <row r="13691">
          <cell r="A13691" t="str">
            <v>U91369</v>
          </cell>
          <cell r="KA13691">
            <v>30</v>
          </cell>
          <cell r="KB13691">
            <v>76</v>
          </cell>
          <cell r="KC13691">
            <v>32</v>
          </cell>
        </row>
        <row r="13692">
          <cell r="A13692" t="str">
            <v>U91372</v>
          </cell>
          <cell r="KA13692">
            <v>30</v>
          </cell>
          <cell r="KB13692">
            <v>76</v>
          </cell>
          <cell r="KC13692">
            <v>32</v>
          </cell>
        </row>
        <row r="13693">
          <cell r="A13693" t="str">
            <v>X785487</v>
          </cell>
          <cell r="KA13693">
            <v>50</v>
          </cell>
          <cell r="KB13693">
            <v>18</v>
          </cell>
          <cell r="KC13693">
            <v>24</v>
          </cell>
        </row>
        <row r="13694">
          <cell r="A13694" t="str">
            <v>S25074</v>
          </cell>
          <cell r="KA13694">
            <v>50</v>
          </cell>
          <cell r="KB13694">
            <v>18</v>
          </cell>
          <cell r="KC13694">
            <v>24</v>
          </cell>
        </row>
        <row r="13695">
          <cell r="A13695" t="str">
            <v>S01288</v>
          </cell>
          <cell r="KA13695">
            <v>50</v>
          </cell>
          <cell r="KB13695">
            <v>18</v>
          </cell>
          <cell r="KC13695">
            <v>30</v>
          </cell>
        </row>
        <row r="13696">
          <cell r="A13696" t="str">
            <v>S01125</v>
          </cell>
          <cell r="KA13696">
            <v>50</v>
          </cell>
          <cell r="KB13696">
            <v>18</v>
          </cell>
          <cell r="KC13696">
            <v>30</v>
          </cell>
        </row>
        <row r="13697">
          <cell r="A13697" t="str">
            <v>S01128</v>
          </cell>
          <cell r="KA13697">
            <v>50</v>
          </cell>
          <cell r="KB13697">
            <v>18</v>
          </cell>
          <cell r="KC13697">
            <v>30</v>
          </cell>
        </row>
        <row r="13698">
          <cell r="A13698" t="str">
            <v>S01025</v>
          </cell>
          <cell r="KA13698">
            <v>50</v>
          </cell>
          <cell r="KB13698">
            <v>18</v>
          </cell>
          <cell r="KC13698">
            <v>30</v>
          </cell>
        </row>
        <row r="13699">
          <cell r="A13699" t="str">
            <v>S01026</v>
          </cell>
          <cell r="KA13699">
            <v>50</v>
          </cell>
          <cell r="KB13699">
            <v>18</v>
          </cell>
          <cell r="KC13699">
            <v>30</v>
          </cell>
        </row>
        <row r="13700">
          <cell r="A13700" t="str">
            <v>S01027</v>
          </cell>
          <cell r="KA13700">
            <v>50</v>
          </cell>
          <cell r="KB13700">
            <v>18</v>
          </cell>
          <cell r="KC13700">
            <v>30</v>
          </cell>
        </row>
        <row r="13701">
          <cell r="A13701" t="str">
            <v>S01028</v>
          </cell>
          <cell r="KA13701">
            <v>50</v>
          </cell>
          <cell r="KB13701">
            <v>18</v>
          </cell>
          <cell r="KC13701">
            <v>30</v>
          </cell>
        </row>
        <row r="13702">
          <cell r="A13702" t="str">
            <v>S01029</v>
          </cell>
          <cell r="KA13702">
            <v>50</v>
          </cell>
          <cell r="KB13702">
            <v>18</v>
          </cell>
          <cell r="KC13702">
            <v>30</v>
          </cell>
        </row>
        <row r="13703">
          <cell r="A13703" t="str">
            <v>S01030</v>
          </cell>
          <cell r="KA13703">
            <v>50</v>
          </cell>
          <cell r="KB13703">
            <v>18</v>
          </cell>
          <cell r="KC13703">
            <v>30</v>
          </cell>
        </row>
        <row r="13704">
          <cell r="A13704" t="str">
            <v>C792463</v>
          </cell>
          <cell r="KA13704">
            <v>50</v>
          </cell>
          <cell r="KB13704">
            <v>5</v>
          </cell>
          <cell r="KC13704">
            <v>50</v>
          </cell>
        </row>
        <row r="13705">
          <cell r="A13705" t="str">
            <v>725285</v>
          </cell>
          <cell r="KA13705">
            <v>50</v>
          </cell>
          <cell r="KB13705">
            <v>5</v>
          </cell>
          <cell r="KC13705">
            <v>50</v>
          </cell>
        </row>
        <row r="13706">
          <cell r="A13706" t="str">
            <v>725271</v>
          </cell>
          <cell r="KA13706">
            <v>50</v>
          </cell>
          <cell r="KB13706">
            <v>5</v>
          </cell>
          <cell r="KC13706">
            <v>50</v>
          </cell>
        </row>
        <row r="13707">
          <cell r="A13707" t="str">
            <v>129012</v>
          </cell>
          <cell r="KA13707">
            <v>50</v>
          </cell>
          <cell r="KB13707">
            <v>5</v>
          </cell>
          <cell r="KC13707">
            <v>50</v>
          </cell>
        </row>
        <row r="13708">
          <cell r="A13708" t="str">
            <v>129013</v>
          </cell>
          <cell r="KA13708">
            <v>50</v>
          </cell>
          <cell r="KB13708">
            <v>5</v>
          </cell>
          <cell r="KC13708">
            <v>50</v>
          </cell>
        </row>
        <row r="13709">
          <cell r="A13709" t="str">
            <v>C01288</v>
          </cell>
          <cell r="KA13709">
            <v>50</v>
          </cell>
          <cell r="KB13709">
            <v>18</v>
          </cell>
          <cell r="KC13709">
            <v>30</v>
          </cell>
        </row>
        <row r="13710">
          <cell r="A13710" t="str">
            <v>C01128</v>
          </cell>
          <cell r="KA13710">
            <v>50</v>
          </cell>
          <cell r="KB13710">
            <v>18</v>
          </cell>
          <cell r="KC13710">
            <v>30</v>
          </cell>
        </row>
        <row r="13711">
          <cell r="A13711" t="str">
            <v>C01125</v>
          </cell>
          <cell r="KA13711">
            <v>50</v>
          </cell>
          <cell r="KB13711">
            <v>18</v>
          </cell>
          <cell r="KC13711">
            <v>30</v>
          </cell>
        </row>
        <row r="13712">
          <cell r="A13712" t="str">
            <v>C00092</v>
          </cell>
          <cell r="KA13712">
            <v>50</v>
          </cell>
          <cell r="KB13712">
            <v>5</v>
          </cell>
          <cell r="KC13712">
            <v>50</v>
          </cell>
        </row>
        <row r="13713">
          <cell r="A13713" t="str">
            <v>788024</v>
          </cell>
          <cell r="KA13713">
            <v>50</v>
          </cell>
          <cell r="KB13713">
            <v>18</v>
          </cell>
          <cell r="KC13713">
            <v>50</v>
          </cell>
        </row>
        <row r="13714">
          <cell r="A13714" t="str">
            <v>788031</v>
          </cell>
          <cell r="KA13714">
            <v>50</v>
          </cell>
          <cell r="KB13714">
            <v>18</v>
          </cell>
          <cell r="KC13714">
            <v>50</v>
          </cell>
        </row>
        <row r="13715">
          <cell r="A13715" t="str">
            <v>788017</v>
          </cell>
          <cell r="KA13715">
            <v>50</v>
          </cell>
          <cell r="KB13715">
            <v>18</v>
          </cell>
          <cell r="KC13715">
            <v>50</v>
          </cell>
        </row>
        <row r="13716">
          <cell r="A13716" t="str">
            <v>788360</v>
          </cell>
          <cell r="KA13716">
            <v>50</v>
          </cell>
          <cell r="KB13716">
            <v>16</v>
          </cell>
          <cell r="KC13716">
            <v>40</v>
          </cell>
        </row>
        <row r="13717">
          <cell r="A13717" t="str">
            <v>788410</v>
          </cell>
          <cell r="KA13717">
            <v>50</v>
          </cell>
          <cell r="KB13717">
            <v>16</v>
          </cell>
          <cell r="KC13717">
            <v>40</v>
          </cell>
        </row>
        <row r="13718">
          <cell r="A13718" t="str">
            <v>788520</v>
          </cell>
          <cell r="KA13718">
            <v>50</v>
          </cell>
          <cell r="KB13718">
            <v>16</v>
          </cell>
          <cell r="KC13718">
            <v>40</v>
          </cell>
        </row>
        <row r="13719">
          <cell r="A13719" t="str">
            <v>788460</v>
          </cell>
          <cell r="KA13719">
            <v>50</v>
          </cell>
          <cell r="KB13719">
            <v>16</v>
          </cell>
          <cell r="KC13719">
            <v>40</v>
          </cell>
        </row>
        <row r="13720">
          <cell r="A13720" t="str">
            <v>788280</v>
          </cell>
          <cell r="KA13720">
            <v>50</v>
          </cell>
          <cell r="KB13720">
            <v>18</v>
          </cell>
          <cell r="KC13720">
            <v>50</v>
          </cell>
        </row>
        <row r="13721">
          <cell r="A13721" t="str">
            <v>792463</v>
          </cell>
          <cell r="KA13721">
            <v>50</v>
          </cell>
          <cell r="KB13721">
            <v>5</v>
          </cell>
          <cell r="KC13721">
            <v>50</v>
          </cell>
        </row>
        <row r="13722">
          <cell r="A13722" t="str">
            <v>129008</v>
          </cell>
          <cell r="KA13722">
            <v>50</v>
          </cell>
          <cell r="KB13722">
            <v>5</v>
          </cell>
          <cell r="KC13722">
            <v>50</v>
          </cell>
        </row>
        <row r="13723">
          <cell r="A13723" t="str">
            <v>725286</v>
          </cell>
          <cell r="KA13723">
            <v>50</v>
          </cell>
          <cell r="KB13723">
            <v>5</v>
          </cell>
          <cell r="KC13723">
            <v>50</v>
          </cell>
        </row>
        <row r="13724">
          <cell r="A13724" t="str">
            <v>765919</v>
          </cell>
          <cell r="KA13724">
            <v>50</v>
          </cell>
          <cell r="KB13724">
            <v>8</v>
          </cell>
          <cell r="KC13724">
            <v>30</v>
          </cell>
        </row>
        <row r="13725">
          <cell r="A13725" t="str">
            <v>574033</v>
          </cell>
          <cell r="KA13725">
            <v>35</v>
          </cell>
          <cell r="KB13725">
            <v>16</v>
          </cell>
          <cell r="KC13725">
            <v>20</v>
          </cell>
        </row>
        <row r="13726">
          <cell r="A13726" t="str">
            <v>574133</v>
          </cell>
          <cell r="KA13726">
            <v>35</v>
          </cell>
          <cell r="KB13726">
            <v>16</v>
          </cell>
          <cell r="KC13726">
            <v>20</v>
          </cell>
        </row>
        <row r="13727">
          <cell r="A13727" t="str">
            <v>573403</v>
          </cell>
          <cell r="KA13727">
            <v>50</v>
          </cell>
          <cell r="KB13727">
            <v>16</v>
          </cell>
          <cell r="KC13727">
            <v>20</v>
          </cell>
        </row>
        <row r="13728">
          <cell r="A13728" t="str">
            <v>C78841</v>
          </cell>
          <cell r="KA13728">
            <v>50</v>
          </cell>
          <cell r="KB13728">
            <v>16</v>
          </cell>
          <cell r="KC13728">
            <v>40</v>
          </cell>
        </row>
        <row r="13729">
          <cell r="A13729" t="str">
            <v>S00675</v>
          </cell>
          <cell r="KA13729">
            <v>50</v>
          </cell>
          <cell r="KB13729">
            <v>16</v>
          </cell>
          <cell r="KC13729">
            <v>40</v>
          </cell>
        </row>
        <row r="13730">
          <cell r="A13730" t="str">
            <v>S00695</v>
          </cell>
          <cell r="KA13730">
            <v>50</v>
          </cell>
          <cell r="KB13730">
            <v>8</v>
          </cell>
          <cell r="KC13730">
            <v>154</v>
          </cell>
        </row>
        <row r="13731">
          <cell r="A13731" t="str">
            <v>S00871</v>
          </cell>
          <cell r="KA13731">
            <v>50</v>
          </cell>
          <cell r="KB13731">
            <v>16</v>
          </cell>
          <cell r="KC13731">
            <v>80</v>
          </cell>
        </row>
        <row r="13732">
          <cell r="A13732" t="str">
            <v>S00869</v>
          </cell>
          <cell r="KA13732">
            <v>50</v>
          </cell>
          <cell r="KB13732">
            <v>16</v>
          </cell>
          <cell r="KC13732">
            <v>80</v>
          </cell>
        </row>
        <row r="13733">
          <cell r="A13733" t="str">
            <v>S00865</v>
          </cell>
          <cell r="KA13733">
            <v>50</v>
          </cell>
          <cell r="KB13733">
            <v>16</v>
          </cell>
          <cell r="KC13733">
            <v>80</v>
          </cell>
        </row>
        <row r="13734">
          <cell r="A13734" t="str">
            <v>S25068</v>
          </cell>
          <cell r="KA13734">
            <v>50</v>
          </cell>
          <cell r="KB13734">
            <v>18</v>
          </cell>
          <cell r="KC13734">
            <v>24</v>
          </cell>
        </row>
        <row r="13735">
          <cell r="A13735" t="str">
            <v>U00695</v>
          </cell>
          <cell r="KA13735">
            <v>50</v>
          </cell>
          <cell r="KB13735">
            <v>1</v>
          </cell>
          <cell r="KC13735">
            <v>1000</v>
          </cell>
        </row>
        <row r="13736">
          <cell r="A13736" t="str">
            <v>U88070</v>
          </cell>
          <cell r="KA13736">
            <v>50</v>
          </cell>
          <cell r="KB13736">
            <v>1</v>
          </cell>
          <cell r="KC13736">
            <v>1000</v>
          </cell>
        </row>
        <row r="13737">
          <cell r="A13737" t="str">
            <v>U88280</v>
          </cell>
          <cell r="KA13737">
            <v>50</v>
          </cell>
          <cell r="KB13737">
            <v>1</v>
          </cell>
          <cell r="KC13737">
            <v>1000</v>
          </cell>
        </row>
        <row r="13738">
          <cell r="A13738" t="str">
            <v>S00173</v>
          </cell>
          <cell r="KA13738">
            <v>50</v>
          </cell>
          <cell r="KB13738">
            <v>18</v>
          </cell>
          <cell r="KC13738">
            <v>24</v>
          </cell>
        </row>
        <row r="13739">
          <cell r="A13739" t="str">
            <v>S00174</v>
          </cell>
          <cell r="KA13739">
            <v>50</v>
          </cell>
          <cell r="KB13739">
            <v>18</v>
          </cell>
          <cell r="KC13739">
            <v>24</v>
          </cell>
        </row>
        <row r="13740">
          <cell r="A13740" t="str">
            <v>U88290</v>
          </cell>
          <cell r="KA13740">
            <v>50</v>
          </cell>
          <cell r="KB13740">
            <v>1</v>
          </cell>
          <cell r="KC13740">
            <v>1000</v>
          </cell>
        </row>
        <row r="13741">
          <cell r="A13741" t="str">
            <v>U88320</v>
          </cell>
          <cell r="KA13741">
            <v>50</v>
          </cell>
          <cell r="KB13741">
            <v>1</v>
          </cell>
          <cell r="KC13741">
            <v>1000</v>
          </cell>
        </row>
        <row r="13742">
          <cell r="A13742" t="str">
            <v>U88330</v>
          </cell>
          <cell r="KA13742">
            <v>50</v>
          </cell>
          <cell r="KB13742">
            <v>1</v>
          </cell>
          <cell r="KC13742">
            <v>1000</v>
          </cell>
        </row>
        <row r="13743">
          <cell r="A13743" t="str">
            <v>U88340</v>
          </cell>
          <cell r="KA13743">
            <v>50</v>
          </cell>
          <cell r="KB13743">
            <v>1</v>
          </cell>
          <cell r="KC13743">
            <v>1000</v>
          </cell>
        </row>
        <row r="13744">
          <cell r="A13744" t="str">
            <v>U88350</v>
          </cell>
          <cell r="KA13744">
            <v>50</v>
          </cell>
          <cell r="KB13744">
            <v>1</v>
          </cell>
          <cell r="KC13744">
            <v>1000</v>
          </cell>
        </row>
        <row r="13745">
          <cell r="A13745" t="str">
            <v>U88410</v>
          </cell>
          <cell r="KA13745">
            <v>50</v>
          </cell>
          <cell r="KB13745">
            <v>1</v>
          </cell>
          <cell r="KC13745">
            <v>1000</v>
          </cell>
        </row>
        <row r="13746">
          <cell r="A13746" t="str">
            <v>U88420</v>
          </cell>
          <cell r="KA13746">
            <v>50</v>
          </cell>
          <cell r="KB13746">
            <v>1</v>
          </cell>
          <cell r="KC13746">
            <v>1000</v>
          </cell>
        </row>
        <row r="13747">
          <cell r="A13747" t="str">
            <v>U88585</v>
          </cell>
          <cell r="KA13747">
            <v>50</v>
          </cell>
          <cell r="KB13747">
            <v>1</v>
          </cell>
          <cell r="KC13747">
            <v>1000</v>
          </cell>
        </row>
        <row r="13748">
          <cell r="A13748" t="str">
            <v>U88595</v>
          </cell>
          <cell r="KA13748">
            <v>50</v>
          </cell>
          <cell r="KB13748">
            <v>1</v>
          </cell>
          <cell r="KC13748">
            <v>1000</v>
          </cell>
        </row>
        <row r="13749">
          <cell r="A13749" t="str">
            <v>U88605</v>
          </cell>
          <cell r="KA13749">
            <v>50</v>
          </cell>
          <cell r="KB13749">
            <v>1</v>
          </cell>
          <cell r="KC13749">
            <v>1000</v>
          </cell>
        </row>
        <row r="13750">
          <cell r="A13750" t="str">
            <v>U88615</v>
          </cell>
          <cell r="KA13750">
            <v>50</v>
          </cell>
          <cell r="KB13750">
            <v>1</v>
          </cell>
          <cell r="KC13750">
            <v>1000</v>
          </cell>
        </row>
        <row r="13751">
          <cell r="A13751" t="str">
            <v>U88170</v>
          </cell>
          <cell r="KA13751">
            <v>50</v>
          </cell>
          <cell r="KB13751">
            <v>1</v>
          </cell>
          <cell r="KC13751">
            <v>1000</v>
          </cell>
        </row>
        <row r="13752">
          <cell r="A13752" t="str">
            <v>U88190</v>
          </cell>
          <cell r="KA13752">
            <v>50</v>
          </cell>
          <cell r="KB13752">
            <v>1</v>
          </cell>
          <cell r="KC13752">
            <v>1000</v>
          </cell>
        </row>
        <row r="13753">
          <cell r="A13753" t="str">
            <v>U88210</v>
          </cell>
          <cell r="KA13753">
            <v>50</v>
          </cell>
          <cell r="KB13753">
            <v>1</v>
          </cell>
          <cell r="KC13753">
            <v>1000</v>
          </cell>
        </row>
        <row r="13754">
          <cell r="A13754" t="str">
            <v>U88250</v>
          </cell>
          <cell r="KA13754">
            <v>50</v>
          </cell>
          <cell r="KB13754">
            <v>1</v>
          </cell>
          <cell r="KC13754">
            <v>1000</v>
          </cell>
        </row>
        <row r="13755">
          <cell r="A13755" t="str">
            <v>U88270</v>
          </cell>
          <cell r="KA13755">
            <v>50</v>
          </cell>
          <cell r="KB13755">
            <v>1</v>
          </cell>
          <cell r="KC13755">
            <v>1000</v>
          </cell>
        </row>
        <row r="13756">
          <cell r="A13756" t="str">
            <v>U00696</v>
          </cell>
          <cell r="KA13756">
            <v>50</v>
          </cell>
          <cell r="KB13756">
            <v>1</v>
          </cell>
          <cell r="KC13756">
            <v>1000</v>
          </cell>
        </row>
        <row r="13757">
          <cell r="A13757" t="str">
            <v>U00697</v>
          </cell>
          <cell r="KA13757">
            <v>50</v>
          </cell>
          <cell r="KB13757">
            <v>1</v>
          </cell>
          <cell r="KC13757">
            <v>1000</v>
          </cell>
        </row>
        <row r="13758">
          <cell r="A13758" t="str">
            <v>U00694</v>
          </cell>
          <cell r="KA13758">
            <v>50</v>
          </cell>
          <cell r="KB13758">
            <v>1</v>
          </cell>
          <cell r="KC13758">
            <v>1000</v>
          </cell>
        </row>
        <row r="13759">
          <cell r="A13759" t="str">
            <v>S00866</v>
          </cell>
          <cell r="KA13759">
            <v>50</v>
          </cell>
          <cell r="KB13759">
            <v>16</v>
          </cell>
          <cell r="KC13759">
            <v>80</v>
          </cell>
        </row>
        <row r="13760">
          <cell r="A13760" t="str">
            <v>S00867</v>
          </cell>
          <cell r="KA13760">
            <v>50</v>
          </cell>
          <cell r="KB13760">
            <v>16</v>
          </cell>
          <cell r="KC13760">
            <v>80</v>
          </cell>
        </row>
        <row r="13761">
          <cell r="A13761" t="str">
            <v>S00868</v>
          </cell>
          <cell r="KA13761">
            <v>50</v>
          </cell>
          <cell r="KB13761">
            <v>16</v>
          </cell>
          <cell r="KC13761">
            <v>80</v>
          </cell>
        </row>
        <row r="13762">
          <cell r="A13762" t="str">
            <v>S00870</v>
          </cell>
          <cell r="KA13762">
            <v>50</v>
          </cell>
          <cell r="KB13762">
            <v>16</v>
          </cell>
          <cell r="KC13762">
            <v>80</v>
          </cell>
        </row>
        <row r="13763">
          <cell r="A13763" t="str">
            <v>S00864</v>
          </cell>
          <cell r="KA13763">
            <v>50</v>
          </cell>
          <cell r="KB13763">
            <v>16</v>
          </cell>
          <cell r="KC13763">
            <v>80</v>
          </cell>
        </row>
        <row r="13764">
          <cell r="A13764" t="str">
            <v>S00872</v>
          </cell>
          <cell r="KA13764">
            <v>50</v>
          </cell>
          <cell r="KB13764">
            <v>16</v>
          </cell>
          <cell r="KC13764">
            <v>80</v>
          </cell>
        </row>
        <row r="13765">
          <cell r="A13765" t="str">
            <v>S00768</v>
          </cell>
          <cell r="KA13765">
            <v>40</v>
          </cell>
          <cell r="KB13765">
            <v>24</v>
          </cell>
          <cell r="KC13765">
            <v>24</v>
          </cell>
        </row>
        <row r="13766">
          <cell r="A13766" t="str">
            <v>S00696</v>
          </cell>
          <cell r="KA13766">
            <v>50</v>
          </cell>
          <cell r="KB13766">
            <v>8</v>
          </cell>
          <cell r="KC13766">
            <v>154</v>
          </cell>
        </row>
        <row r="13767">
          <cell r="A13767" t="str">
            <v>S00697</v>
          </cell>
          <cell r="KA13767">
            <v>50</v>
          </cell>
          <cell r="KB13767">
            <v>8</v>
          </cell>
          <cell r="KC13767">
            <v>154</v>
          </cell>
        </row>
        <row r="13768">
          <cell r="A13768" t="str">
            <v>S00694</v>
          </cell>
          <cell r="KA13768">
            <v>50</v>
          </cell>
          <cell r="KB13768">
            <v>8</v>
          </cell>
          <cell r="KC13768">
            <v>154</v>
          </cell>
        </row>
        <row r="13769">
          <cell r="A13769" t="str">
            <v>S00676</v>
          </cell>
          <cell r="KA13769">
            <v>50</v>
          </cell>
          <cell r="KB13769">
            <v>16</v>
          </cell>
          <cell r="KC13769">
            <v>40</v>
          </cell>
        </row>
        <row r="13770">
          <cell r="A13770" t="str">
            <v>S00687</v>
          </cell>
          <cell r="KA13770">
            <v>50</v>
          </cell>
          <cell r="KB13770">
            <v>12</v>
          </cell>
          <cell r="KC13770">
            <v>70</v>
          </cell>
        </row>
        <row r="13771">
          <cell r="A13771" t="str">
            <v>S00671</v>
          </cell>
          <cell r="KA13771">
            <v>50</v>
          </cell>
          <cell r="KB13771">
            <v>16</v>
          </cell>
          <cell r="KC13771">
            <v>40</v>
          </cell>
        </row>
        <row r="13772">
          <cell r="A13772" t="str">
            <v>S00672</v>
          </cell>
          <cell r="KA13772">
            <v>50</v>
          </cell>
          <cell r="KB13772">
            <v>16</v>
          </cell>
          <cell r="KC13772">
            <v>40</v>
          </cell>
        </row>
        <row r="13773">
          <cell r="A13773" t="str">
            <v>S00673</v>
          </cell>
          <cell r="KA13773">
            <v>50</v>
          </cell>
          <cell r="KB13773">
            <v>16</v>
          </cell>
          <cell r="KC13773">
            <v>40</v>
          </cell>
        </row>
        <row r="13774">
          <cell r="A13774" t="str">
            <v>S00674</v>
          </cell>
          <cell r="KA13774">
            <v>50</v>
          </cell>
          <cell r="KB13774">
            <v>16</v>
          </cell>
          <cell r="KC13774">
            <v>40</v>
          </cell>
        </row>
        <row r="13775">
          <cell r="A13775" t="str">
            <v>S00515</v>
          </cell>
          <cell r="KA13775">
            <v>50</v>
          </cell>
          <cell r="KB13775">
            <v>12</v>
          </cell>
          <cell r="KC13775">
            <v>70</v>
          </cell>
        </row>
        <row r="13776">
          <cell r="A13776" t="str">
            <v>S01131</v>
          </cell>
          <cell r="KA13776">
            <v>50</v>
          </cell>
          <cell r="KB13776">
            <v>18</v>
          </cell>
          <cell r="KC13776">
            <v>50</v>
          </cell>
        </row>
        <row r="13777">
          <cell r="A13777" t="str">
            <v>S01259</v>
          </cell>
          <cell r="KA13777">
            <v>50</v>
          </cell>
          <cell r="KB13777">
            <v>18</v>
          </cell>
          <cell r="KC13777">
            <v>24</v>
          </cell>
        </row>
        <row r="13778">
          <cell r="A13778" t="str">
            <v>C78842</v>
          </cell>
          <cell r="KA13778">
            <v>50</v>
          </cell>
          <cell r="KB13778">
            <v>16</v>
          </cell>
          <cell r="KC13778">
            <v>40</v>
          </cell>
        </row>
        <row r="13779">
          <cell r="A13779" t="str">
            <v>C78831</v>
          </cell>
          <cell r="KA13779">
            <v>50</v>
          </cell>
          <cell r="KB13779">
            <v>12</v>
          </cell>
          <cell r="KC13779">
            <v>70</v>
          </cell>
        </row>
        <row r="13780">
          <cell r="A13780" t="str">
            <v>C788019</v>
          </cell>
          <cell r="KA13780">
            <v>50</v>
          </cell>
          <cell r="KB13780">
            <v>18</v>
          </cell>
          <cell r="KC13780">
            <v>50</v>
          </cell>
        </row>
        <row r="13781">
          <cell r="A13781" t="str">
            <v>C88470</v>
          </cell>
          <cell r="KA13781">
            <v>50</v>
          </cell>
          <cell r="KB13781">
            <v>16</v>
          </cell>
          <cell r="KC13781">
            <v>40</v>
          </cell>
        </row>
        <row r="13782">
          <cell r="A13782" t="str">
            <v>C78835</v>
          </cell>
          <cell r="KA13782">
            <v>50</v>
          </cell>
          <cell r="KB13782">
            <v>16</v>
          </cell>
          <cell r="KC13782">
            <v>40</v>
          </cell>
        </row>
        <row r="13783">
          <cell r="A13783" t="str">
            <v>573633</v>
          </cell>
          <cell r="KA13783">
            <v>35</v>
          </cell>
          <cell r="KB13783">
            <v>16</v>
          </cell>
          <cell r="KC13783">
            <v>20</v>
          </cell>
        </row>
        <row r="13784">
          <cell r="A13784" t="str">
            <v>573733</v>
          </cell>
          <cell r="KA13784">
            <v>35</v>
          </cell>
          <cell r="KB13784">
            <v>16</v>
          </cell>
          <cell r="KC13784">
            <v>20</v>
          </cell>
        </row>
        <row r="13785">
          <cell r="A13785" t="str">
            <v>573833</v>
          </cell>
          <cell r="KA13785">
            <v>35</v>
          </cell>
          <cell r="KB13785">
            <v>16</v>
          </cell>
          <cell r="KC13785">
            <v>20</v>
          </cell>
        </row>
        <row r="13786">
          <cell r="A13786" t="str">
            <v>573933</v>
          </cell>
          <cell r="KA13786">
            <v>35</v>
          </cell>
          <cell r="KB13786">
            <v>16</v>
          </cell>
          <cell r="KC13786">
            <v>20</v>
          </cell>
        </row>
        <row r="13787">
          <cell r="A13787" t="str">
            <v>765929</v>
          </cell>
          <cell r="KA13787">
            <v>50</v>
          </cell>
          <cell r="KB13787">
            <v>8</v>
          </cell>
          <cell r="KC13787">
            <v>30</v>
          </cell>
        </row>
        <row r="13788">
          <cell r="A13788" t="str">
            <v>725253</v>
          </cell>
          <cell r="KA13788">
            <v>50</v>
          </cell>
          <cell r="KB13788">
            <v>5</v>
          </cell>
          <cell r="KC13788">
            <v>50</v>
          </cell>
        </row>
        <row r="13789">
          <cell r="A13789" t="str">
            <v>788290</v>
          </cell>
          <cell r="KA13789">
            <v>50</v>
          </cell>
          <cell r="KB13789">
            <v>18</v>
          </cell>
          <cell r="KC13789">
            <v>50</v>
          </cell>
        </row>
        <row r="13790">
          <cell r="A13790" t="str">
            <v>788300</v>
          </cell>
          <cell r="KA13790">
            <v>50</v>
          </cell>
          <cell r="KB13790">
            <v>18</v>
          </cell>
          <cell r="KC13790">
            <v>50</v>
          </cell>
        </row>
        <row r="13791">
          <cell r="A13791" t="str">
            <v>788270</v>
          </cell>
          <cell r="KA13791">
            <v>50</v>
          </cell>
          <cell r="KB13791">
            <v>18</v>
          </cell>
          <cell r="KC13791">
            <v>50</v>
          </cell>
        </row>
        <row r="13792">
          <cell r="A13792" t="str">
            <v>788500</v>
          </cell>
          <cell r="KA13792">
            <v>50</v>
          </cell>
          <cell r="KB13792">
            <v>16</v>
          </cell>
          <cell r="KC13792">
            <v>40</v>
          </cell>
        </row>
        <row r="13793">
          <cell r="A13793" t="str">
            <v>788470</v>
          </cell>
          <cell r="KA13793">
            <v>50</v>
          </cell>
          <cell r="KB13793">
            <v>16</v>
          </cell>
          <cell r="KC13793">
            <v>40</v>
          </cell>
        </row>
        <row r="13794">
          <cell r="A13794" t="str">
            <v>788420</v>
          </cell>
          <cell r="KA13794">
            <v>50</v>
          </cell>
          <cell r="KB13794">
            <v>16</v>
          </cell>
          <cell r="KC13794">
            <v>40</v>
          </cell>
        </row>
        <row r="13795">
          <cell r="A13795" t="str">
            <v>788430</v>
          </cell>
          <cell r="KA13795">
            <v>50</v>
          </cell>
          <cell r="KB13795">
            <v>16</v>
          </cell>
          <cell r="KC13795">
            <v>40</v>
          </cell>
        </row>
        <row r="13796">
          <cell r="A13796" t="str">
            <v>788440</v>
          </cell>
          <cell r="KA13796">
            <v>50</v>
          </cell>
          <cell r="KB13796">
            <v>16</v>
          </cell>
          <cell r="KC13796">
            <v>40</v>
          </cell>
        </row>
        <row r="13797">
          <cell r="A13797" t="str">
            <v>788450</v>
          </cell>
          <cell r="KA13797">
            <v>50</v>
          </cell>
          <cell r="KB13797">
            <v>16</v>
          </cell>
          <cell r="KC13797">
            <v>40</v>
          </cell>
        </row>
        <row r="13798">
          <cell r="A13798" t="str">
            <v>788320</v>
          </cell>
          <cell r="KA13798">
            <v>50</v>
          </cell>
          <cell r="KB13798">
            <v>18</v>
          </cell>
          <cell r="KC13798">
            <v>50</v>
          </cell>
        </row>
        <row r="13799">
          <cell r="A13799" t="str">
            <v>788330</v>
          </cell>
          <cell r="KA13799">
            <v>50</v>
          </cell>
          <cell r="KB13799">
            <v>18</v>
          </cell>
          <cell r="KC13799">
            <v>50</v>
          </cell>
        </row>
        <row r="13800">
          <cell r="A13800" t="str">
            <v>788340</v>
          </cell>
          <cell r="KA13800">
            <v>50</v>
          </cell>
          <cell r="KB13800">
            <v>18</v>
          </cell>
          <cell r="KC13800">
            <v>50</v>
          </cell>
        </row>
        <row r="13801">
          <cell r="A13801" t="str">
            <v>788350</v>
          </cell>
          <cell r="KA13801">
            <v>50</v>
          </cell>
          <cell r="KB13801">
            <v>16</v>
          </cell>
          <cell r="KC13801">
            <v>40</v>
          </cell>
        </row>
        <row r="13802">
          <cell r="A13802" t="str">
            <v>788019</v>
          </cell>
          <cell r="KA13802">
            <v>50</v>
          </cell>
          <cell r="KB13802">
            <v>18</v>
          </cell>
          <cell r="KC13802">
            <v>50</v>
          </cell>
        </row>
        <row r="13803">
          <cell r="A13803" t="str">
            <v>c01259</v>
          </cell>
          <cell r="KA13803">
            <v>50</v>
          </cell>
          <cell r="KB13803">
            <v>18</v>
          </cell>
          <cell r="KC13803">
            <v>24</v>
          </cell>
        </row>
        <row r="13804">
          <cell r="A13804" t="str">
            <v>B00271</v>
          </cell>
          <cell r="KA13804">
            <v>0</v>
          </cell>
          <cell r="KB13804">
            <v>1</v>
          </cell>
          <cell r="KC13804">
            <v>45</v>
          </cell>
        </row>
        <row r="13805">
          <cell r="A13805" t="str">
            <v>B00336</v>
          </cell>
          <cell r="KA13805">
            <v>0</v>
          </cell>
          <cell r="KB13805">
            <v>1</v>
          </cell>
          <cell r="KC13805">
            <v>45</v>
          </cell>
        </row>
        <row r="13806">
          <cell r="A13806" t="str">
            <v>C01033</v>
          </cell>
          <cell r="KA13806">
            <v>50</v>
          </cell>
          <cell r="KB13806">
            <v>18</v>
          </cell>
          <cell r="KC13806">
            <v>30</v>
          </cell>
        </row>
        <row r="13807">
          <cell r="A13807" t="str">
            <v>C01034</v>
          </cell>
          <cell r="KA13807">
            <v>50</v>
          </cell>
          <cell r="KB13807">
            <v>18</v>
          </cell>
          <cell r="KC13807">
            <v>30</v>
          </cell>
        </row>
        <row r="13808">
          <cell r="A13808" t="str">
            <v>C01031</v>
          </cell>
          <cell r="KA13808">
            <v>50</v>
          </cell>
          <cell r="KB13808">
            <v>18</v>
          </cell>
          <cell r="KC13808">
            <v>30</v>
          </cell>
        </row>
        <row r="13809">
          <cell r="A13809" t="str">
            <v>C00046</v>
          </cell>
          <cell r="KA13809">
            <v>50</v>
          </cell>
          <cell r="KB13809">
            <v>18</v>
          </cell>
          <cell r="KC13809">
            <v>24</v>
          </cell>
        </row>
        <row r="13810">
          <cell r="A13810" t="str">
            <v>C00047</v>
          </cell>
          <cell r="KA13810">
            <v>50</v>
          </cell>
          <cell r="KB13810">
            <v>18</v>
          </cell>
          <cell r="KC13810">
            <v>24</v>
          </cell>
        </row>
        <row r="13811">
          <cell r="A13811" t="str">
            <v>C25067</v>
          </cell>
          <cell r="KA13811">
            <v>50</v>
          </cell>
          <cell r="KB13811">
            <v>18</v>
          </cell>
          <cell r="KC13811">
            <v>24</v>
          </cell>
        </row>
        <row r="13812">
          <cell r="A13812" t="str">
            <v>C78832</v>
          </cell>
          <cell r="KA13812">
            <v>50</v>
          </cell>
          <cell r="KB13812">
            <v>12</v>
          </cell>
          <cell r="KC13812">
            <v>70</v>
          </cell>
        </row>
        <row r="13813">
          <cell r="A13813" t="str">
            <v>C78833</v>
          </cell>
          <cell r="KA13813">
            <v>50</v>
          </cell>
          <cell r="KB13813">
            <v>12</v>
          </cell>
          <cell r="KC13813">
            <v>70</v>
          </cell>
        </row>
        <row r="13814">
          <cell r="A13814" t="str">
            <v>C78834</v>
          </cell>
          <cell r="KA13814">
            <v>50</v>
          </cell>
          <cell r="KB13814">
            <v>12</v>
          </cell>
          <cell r="KC13814">
            <v>70</v>
          </cell>
        </row>
        <row r="13815">
          <cell r="A13815" t="str">
            <v>C76530</v>
          </cell>
          <cell r="KA13815">
            <v>50</v>
          </cell>
          <cell r="KB13815">
            <v>6</v>
          </cell>
          <cell r="KC13815">
            <v>30</v>
          </cell>
        </row>
        <row r="13816">
          <cell r="A13816" t="str">
            <v>C78508</v>
          </cell>
          <cell r="KA13816">
            <v>50</v>
          </cell>
          <cell r="KB13816">
            <v>18</v>
          </cell>
          <cell r="KC13816">
            <v>24</v>
          </cell>
        </row>
        <row r="13817">
          <cell r="A13817" t="str">
            <v>S01033</v>
          </cell>
          <cell r="KA13817">
            <v>50</v>
          </cell>
          <cell r="KB13817">
            <v>18</v>
          </cell>
          <cell r="KC13817">
            <v>30</v>
          </cell>
        </row>
        <row r="13818">
          <cell r="A13818" t="str">
            <v>S01106</v>
          </cell>
          <cell r="KA13818">
            <v>50</v>
          </cell>
          <cell r="KB13818">
            <v>18</v>
          </cell>
          <cell r="KC13818">
            <v>30</v>
          </cell>
        </row>
        <row r="13819">
          <cell r="A13819" t="str">
            <v>C01025</v>
          </cell>
          <cell r="KA13819">
            <v>50</v>
          </cell>
          <cell r="KB13819">
            <v>18</v>
          </cell>
          <cell r="KC13819">
            <v>30</v>
          </cell>
        </row>
        <row r="13820">
          <cell r="A13820" t="str">
            <v>C78828</v>
          </cell>
          <cell r="KA13820">
            <v>50</v>
          </cell>
          <cell r="KB13820">
            <v>12</v>
          </cell>
          <cell r="KC13820">
            <v>70</v>
          </cell>
        </row>
        <row r="13821">
          <cell r="A13821" t="str">
            <v>C78829</v>
          </cell>
          <cell r="KA13821">
            <v>50</v>
          </cell>
          <cell r="KB13821">
            <v>12</v>
          </cell>
          <cell r="KC13821">
            <v>70</v>
          </cell>
        </row>
        <row r="13822">
          <cell r="A13822" t="str">
            <v>C00174</v>
          </cell>
          <cell r="KA13822">
            <v>50</v>
          </cell>
          <cell r="KB13822">
            <v>18</v>
          </cell>
          <cell r="KC13822">
            <v>24</v>
          </cell>
        </row>
        <row r="13823">
          <cell r="A13823" t="str">
            <v>788796</v>
          </cell>
          <cell r="KA13823">
            <v>50</v>
          </cell>
          <cell r="KB13823">
            <v>24</v>
          </cell>
          <cell r="KC13823">
            <v>30</v>
          </cell>
        </row>
        <row r="13824">
          <cell r="A13824" t="str">
            <v>P24142</v>
          </cell>
          <cell r="KA13824">
            <v>50</v>
          </cell>
          <cell r="KB13824">
            <v>18</v>
          </cell>
          <cell r="KC13824">
            <v>24</v>
          </cell>
        </row>
        <row r="13825">
          <cell r="A13825" t="str">
            <v>C25790</v>
          </cell>
          <cell r="KA13825">
            <v>50</v>
          </cell>
          <cell r="KB13825">
            <v>40</v>
          </cell>
          <cell r="KC13825">
            <v>28</v>
          </cell>
        </row>
        <row r="13826">
          <cell r="A13826" t="str">
            <v>C25829</v>
          </cell>
          <cell r="KA13826">
            <v>50</v>
          </cell>
          <cell r="KB13826">
            <v>40</v>
          </cell>
          <cell r="KC13826">
            <v>28</v>
          </cell>
        </row>
        <row r="13827">
          <cell r="A13827" t="str">
            <v>C28879</v>
          </cell>
          <cell r="KA13827">
            <v>50</v>
          </cell>
          <cell r="KB13827">
            <v>40</v>
          </cell>
          <cell r="KC13827">
            <v>28</v>
          </cell>
        </row>
        <row r="13828">
          <cell r="A13828" t="str">
            <v>C28880</v>
          </cell>
          <cell r="KA13828">
            <v>50</v>
          </cell>
          <cell r="KB13828">
            <v>40</v>
          </cell>
          <cell r="KC13828">
            <v>28</v>
          </cell>
        </row>
        <row r="13829">
          <cell r="A13829" t="str">
            <v>C28885</v>
          </cell>
          <cell r="KA13829">
            <v>50</v>
          </cell>
          <cell r="KB13829">
            <v>18</v>
          </cell>
          <cell r="KC13829">
            <v>24</v>
          </cell>
        </row>
        <row r="13830">
          <cell r="A13830" t="str">
            <v>C28869</v>
          </cell>
          <cell r="KA13830">
            <v>50</v>
          </cell>
          <cell r="KB13830">
            <v>18</v>
          </cell>
          <cell r="KC13830">
            <v>24</v>
          </cell>
        </row>
        <row r="13831">
          <cell r="A13831" t="str">
            <v>C28874</v>
          </cell>
          <cell r="KA13831">
            <v>50</v>
          </cell>
          <cell r="KB13831">
            <v>18</v>
          </cell>
          <cell r="KC13831">
            <v>24</v>
          </cell>
        </row>
        <row r="13832">
          <cell r="A13832" t="str">
            <v>C28875</v>
          </cell>
          <cell r="KA13832">
            <v>50</v>
          </cell>
          <cell r="KB13832">
            <v>18</v>
          </cell>
          <cell r="KC13832">
            <v>24</v>
          </cell>
        </row>
        <row r="13833">
          <cell r="A13833" t="str">
            <v>C28876</v>
          </cell>
          <cell r="KA13833">
            <v>50</v>
          </cell>
          <cell r="KB13833">
            <v>18</v>
          </cell>
          <cell r="KC13833">
            <v>24</v>
          </cell>
        </row>
        <row r="13834">
          <cell r="A13834" t="str">
            <v>C28860</v>
          </cell>
          <cell r="KA13834">
            <v>50</v>
          </cell>
          <cell r="KB13834">
            <v>40</v>
          </cell>
          <cell r="KC13834">
            <v>28</v>
          </cell>
        </row>
        <row r="13835">
          <cell r="A13835" t="str">
            <v>C28900</v>
          </cell>
          <cell r="KA13835">
            <v>50</v>
          </cell>
          <cell r="KB13835">
            <v>18</v>
          </cell>
          <cell r="KC13835">
            <v>24</v>
          </cell>
        </row>
        <row r="13836">
          <cell r="A13836" t="str">
            <v>C28901</v>
          </cell>
          <cell r="KA13836">
            <v>50</v>
          </cell>
          <cell r="KB13836">
            <v>18</v>
          </cell>
          <cell r="KC13836">
            <v>24</v>
          </cell>
        </row>
        <row r="13837">
          <cell r="A13837" t="str">
            <v>C28893</v>
          </cell>
          <cell r="KA13837">
            <v>50</v>
          </cell>
          <cell r="KB13837">
            <v>40</v>
          </cell>
          <cell r="KC13837">
            <v>28</v>
          </cell>
        </row>
        <row r="13838">
          <cell r="A13838" t="str">
            <v>C28909</v>
          </cell>
          <cell r="KA13838">
            <v>50</v>
          </cell>
          <cell r="KB13838">
            <v>18</v>
          </cell>
          <cell r="KC13838">
            <v>24</v>
          </cell>
        </row>
        <row r="13839">
          <cell r="A13839" t="str">
            <v>C28800</v>
          </cell>
          <cell r="KA13839">
            <v>50</v>
          </cell>
          <cell r="KB13839">
            <v>18</v>
          </cell>
          <cell r="KC13839">
            <v>24</v>
          </cell>
        </row>
        <row r="13840">
          <cell r="A13840" t="str">
            <v>C28782</v>
          </cell>
          <cell r="KA13840">
            <v>50</v>
          </cell>
          <cell r="KB13840">
            <v>18</v>
          </cell>
          <cell r="KC13840">
            <v>24</v>
          </cell>
        </row>
        <row r="13841">
          <cell r="A13841" t="str">
            <v>C28773</v>
          </cell>
          <cell r="KA13841">
            <v>50</v>
          </cell>
          <cell r="KB13841">
            <v>18</v>
          </cell>
          <cell r="KC13841">
            <v>24</v>
          </cell>
        </row>
        <row r="13842">
          <cell r="A13842" t="str">
            <v>C28775</v>
          </cell>
          <cell r="KA13842">
            <v>50</v>
          </cell>
          <cell r="KB13842">
            <v>40</v>
          </cell>
          <cell r="KC13842">
            <v>28</v>
          </cell>
        </row>
        <row r="13843">
          <cell r="A13843" t="str">
            <v>C28779</v>
          </cell>
          <cell r="KA13843">
            <v>50</v>
          </cell>
          <cell r="KB13843">
            <v>18</v>
          </cell>
          <cell r="KC13843">
            <v>24</v>
          </cell>
        </row>
        <row r="13844">
          <cell r="A13844" t="str">
            <v>C28780</v>
          </cell>
          <cell r="KA13844">
            <v>50</v>
          </cell>
          <cell r="KB13844">
            <v>18</v>
          </cell>
          <cell r="KC13844">
            <v>24</v>
          </cell>
        </row>
        <row r="13845">
          <cell r="A13845" t="str">
            <v>C28832</v>
          </cell>
          <cell r="KA13845">
            <v>50</v>
          </cell>
          <cell r="KB13845">
            <v>40</v>
          </cell>
          <cell r="KC13845">
            <v>28</v>
          </cell>
        </row>
        <row r="13846">
          <cell r="A13846" t="str">
            <v>C28843</v>
          </cell>
          <cell r="KA13846">
            <v>50</v>
          </cell>
          <cell r="KB13846">
            <v>36</v>
          </cell>
          <cell r="KC13846">
            <v>12</v>
          </cell>
        </row>
        <row r="13847">
          <cell r="A13847" t="str">
            <v>C28849</v>
          </cell>
          <cell r="KA13847">
            <v>50</v>
          </cell>
          <cell r="KB13847">
            <v>40</v>
          </cell>
          <cell r="KC13847">
            <v>28</v>
          </cell>
        </row>
        <row r="13848">
          <cell r="A13848" t="str">
            <v>C28850</v>
          </cell>
          <cell r="KA13848">
            <v>50</v>
          </cell>
          <cell r="KB13848">
            <v>36</v>
          </cell>
          <cell r="KC13848">
            <v>12</v>
          </cell>
        </row>
        <row r="13849">
          <cell r="A13849" t="str">
            <v>C28828</v>
          </cell>
          <cell r="KA13849">
            <v>50</v>
          </cell>
          <cell r="KB13849">
            <v>18</v>
          </cell>
          <cell r="KC13849">
            <v>24</v>
          </cell>
        </row>
        <row r="13850">
          <cell r="A13850" t="str">
            <v>C28830</v>
          </cell>
          <cell r="KA13850">
            <v>50</v>
          </cell>
          <cell r="KB13850">
            <v>40</v>
          </cell>
          <cell r="KC13850">
            <v>28</v>
          </cell>
        </row>
        <row r="13851">
          <cell r="A13851" t="str">
            <v>C28813</v>
          </cell>
          <cell r="KA13851">
            <v>50</v>
          </cell>
          <cell r="KB13851">
            <v>40</v>
          </cell>
          <cell r="KC13851">
            <v>28</v>
          </cell>
        </row>
        <row r="13852">
          <cell r="A13852" t="str">
            <v>C28932</v>
          </cell>
          <cell r="KA13852">
            <v>50</v>
          </cell>
          <cell r="KB13852">
            <v>40</v>
          </cell>
          <cell r="KC13852">
            <v>28</v>
          </cell>
        </row>
        <row r="13853">
          <cell r="A13853" t="str">
            <v>C28934</v>
          </cell>
          <cell r="KA13853">
            <v>50</v>
          </cell>
          <cell r="KB13853">
            <v>18</v>
          </cell>
          <cell r="KC13853">
            <v>24</v>
          </cell>
        </row>
        <row r="13854">
          <cell r="A13854" t="str">
            <v>C28924</v>
          </cell>
          <cell r="KA13854">
            <v>50</v>
          </cell>
          <cell r="KB13854">
            <v>40</v>
          </cell>
          <cell r="KC13854">
            <v>28</v>
          </cell>
        </row>
        <row r="13855">
          <cell r="A13855" t="str">
            <v>C28925</v>
          </cell>
          <cell r="KA13855">
            <v>50</v>
          </cell>
          <cell r="KB13855">
            <v>18</v>
          </cell>
          <cell r="KC13855">
            <v>24</v>
          </cell>
        </row>
        <row r="13856">
          <cell r="A13856" t="str">
            <v>C28927</v>
          </cell>
          <cell r="KA13856">
            <v>50</v>
          </cell>
          <cell r="KB13856">
            <v>18</v>
          </cell>
          <cell r="KC13856">
            <v>24</v>
          </cell>
        </row>
        <row r="13857">
          <cell r="A13857" t="str">
            <v>C28929</v>
          </cell>
          <cell r="KA13857">
            <v>50</v>
          </cell>
          <cell r="KB13857">
            <v>40</v>
          </cell>
          <cell r="KC13857">
            <v>28</v>
          </cell>
        </row>
        <row r="13858">
          <cell r="A13858" t="str">
            <v>C28936</v>
          </cell>
          <cell r="KA13858">
            <v>50</v>
          </cell>
          <cell r="KB13858">
            <v>40</v>
          </cell>
          <cell r="KC13858">
            <v>28</v>
          </cell>
        </row>
        <row r="13859">
          <cell r="A13859" t="str">
            <v>C29004</v>
          </cell>
          <cell r="KA13859">
            <v>50</v>
          </cell>
          <cell r="KB13859">
            <v>18</v>
          </cell>
          <cell r="KC13859">
            <v>24</v>
          </cell>
        </row>
        <row r="13860">
          <cell r="A13860" t="str">
            <v>C29018</v>
          </cell>
          <cell r="KA13860">
            <v>50</v>
          </cell>
          <cell r="KB13860">
            <v>40</v>
          </cell>
          <cell r="KC13860">
            <v>28</v>
          </cell>
        </row>
        <row r="13861">
          <cell r="A13861" t="str">
            <v>C29066</v>
          </cell>
          <cell r="KA13861">
            <v>50</v>
          </cell>
          <cell r="KB13861">
            <v>40</v>
          </cell>
          <cell r="KC13861">
            <v>28</v>
          </cell>
        </row>
        <row r="13862">
          <cell r="A13862" t="str">
            <v>C29027</v>
          </cell>
          <cell r="KA13862">
            <v>50</v>
          </cell>
          <cell r="KB13862">
            <v>40</v>
          </cell>
          <cell r="KC13862">
            <v>28</v>
          </cell>
        </row>
        <row r="13863">
          <cell r="A13863" t="str">
            <v>C29040</v>
          </cell>
          <cell r="KA13863">
            <v>50</v>
          </cell>
          <cell r="KB13863">
            <v>18</v>
          </cell>
          <cell r="KC13863">
            <v>24</v>
          </cell>
        </row>
        <row r="13864">
          <cell r="A13864" t="str">
            <v>C29044</v>
          </cell>
          <cell r="KA13864">
            <v>50</v>
          </cell>
          <cell r="KB13864">
            <v>40</v>
          </cell>
          <cell r="KC13864">
            <v>28</v>
          </cell>
        </row>
        <row r="13865">
          <cell r="A13865" t="str">
            <v>C29072</v>
          </cell>
          <cell r="KA13865">
            <v>50</v>
          </cell>
          <cell r="KB13865">
            <v>40</v>
          </cell>
          <cell r="KC13865">
            <v>28</v>
          </cell>
        </row>
        <row r="13866">
          <cell r="A13866" t="str">
            <v>C29076</v>
          </cell>
          <cell r="KA13866">
            <v>50</v>
          </cell>
          <cell r="KB13866">
            <v>18</v>
          </cell>
          <cell r="KC13866">
            <v>24</v>
          </cell>
        </row>
        <row r="13867">
          <cell r="A13867" t="str">
            <v>C29078</v>
          </cell>
          <cell r="KA13867">
            <v>50</v>
          </cell>
          <cell r="KB13867">
            <v>40</v>
          </cell>
          <cell r="KC13867">
            <v>28</v>
          </cell>
        </row>
        <row r="13868">
          <cell r="A13868" t="str">
            <v>C29086</v>
          </cell>
          <cell r="KA13868">
            <v>50</v>
          </cell>
          <cell r="KB13868">
            <v>18</v>
          </cell>
          <cell r="KC13868">
            <v>24</v>
          </cell>
        </row>
        <row r="13869">
          <cell r="A13869" t="str">
            <v>C29090</v>
          </cell>
          <cell r="KA13869">
            <v>50</v>
          </cell>
          <cell r="KB13869">
            <v>18</v>
          </cell>
          <cell r="KC13869">
            <v>24</v>
          </cell>
        </row>
        <row r="13870">
          <cell r="A13870" t="str">
            <v>C29091</v>
          </cell>
          <cell r="KA13870">
            <v>50</v>
          </cell>
          <cell r="KB13870">
            <v>18</v>
          </cell>
          <cell r="KC13870">
            <v>24</v>
          </cell>
        </row>
        <row r="13871">
          <cell r="A13871" t="str">
            <v>C29101</v>
          </cell>
          <cell r="KA13871">
            <v>50</v>
          </cell>
          <cell r="KB13871">
            <v>40</v>
          </cell>
          <cell r="KC13871">
            <v>28</v>
          </cell>
        </row>
        <row r="13872">
          <cell r="A13872" t="str">
            <v>C29102</v>
          </cell>
          <cell r="KA13872">
            <v>50</v>
          </cell>
          <cell r="KB13872">
            <v>18</v>
          </cell>
          <cell r="KC13872">
            <v>24</v>
          </cell>
        </row>
        <row r="13873">
          <cell r="A13873" t="str">
            <v>C29107</v>
          </cell>
          <cell r="KA13873">
            <v>50</v>
          </cell>
          <cell r="KB13873">
            <v>18</v>
          </cell>
          <cell r="KC13873">
            <v>24</v>
          </cell>
        </row>
        <row r="13874">
          <cell r="A13874" t="str">
            <v>C29111</v>
          </cell>
          <cell r="KA13874">
            <v>50</v>
          </cell>
          <cell r="KB13874">
            <v>18</v>
          </cell>
          <cell r="KC13874">
            <v>24</v>
          </cell>
        </row>
        <row r="13875">
          <cell r="A13875" t="str">
            <v>C29117</v>
          </cell>
          <cell r="KA13875">
            <v>50</v>
          </cell>
          <cell r="KB13875">
            <v>18</v>
          </cell>
          <cell r="KC13875">
            <v>24</v>
          </cell>
        </row>
        <row r="13876">
          <cell r="A13876" t="str">
            <v>C29124</v>
          </cell>
          <cell r="KA13876">
            <v>50</v>
          </cell>
          <cell r="KB13876">
            <v>40</v>
          </cell>
          <cell r="KC13876">
            <v>28</v>
          </cell>
        </row>
        <row r="13877">
          <cell r="A13877" t="str">
            <v>C29133</v>
          </cell>
          <cell r="KA13877">
            <v>50</v>
          </cell>
          <cell r="KB13877">
            <v>36</v>
          </cell>
          <cell r="KC13877">
            <v>12</v>
          </cell>
        </row>
        <row r="13878">
          <cell r="A13878" t="str">
            <v>C29134</v>
          </cell>
          <cell r="KA13878">
            <v>50</v>
          </cell>
          <cell r="KB13878">
            <v>40</v>
          </cell>
          <cell r="KC13878">
            <v>28</v>
          </cell>
        </row>
        <row r="13879">
          <cell r="A13879" t="str">
            <v>C29135</v>
          </cell>
          <cell r="KA13879">
            <v>50</v>
          </cell>
          <cell r="KB13879">
            <v>18</v>
          </cell>
          <cell r="KC13879">
            <v>24</v>
          </cell>
        </row>
        <row r="13880">
          <cell r="A13880" t="str">
            <v>C29136</v>
          </cell>
          <cell r="KA13880">
            <v>50</v>
          </cell>
          <cell r="KB13880">
            <v>40</v>
          </cell>
          <cell r="KC13880">
            <v>28</v>
          </cell>
        </row>
        <row r="13881">
          <cell r="A13881" t="str">
            <v>C29137</v>
          </cell>
          <cell r="KA13881">
            <v>50</v>
          </cell>
          <cell r="KB13881">
            <v>18</v>
          </cell>
          <cell r="KC13881">
            <v>24</v>
          </cell>
        </row>
        <row r="13882">
          <cell r="A13882" t="str">
            <v>C29138</v>
          </cell>
          <cell r="KA13882">
            <v>50</v>
          </cell>
          <cell r="KB13882">
            <v>18</v>
          </cell>
          <cell r="KC13882">
            <v>24</v>
          </cell>
        </row>
        <row r="13883">
          <cell r="A13883" t="str">
            <v>C29131</v>
          </cell>
          <cell r="KA13883">
            <v>50</v>
          </cell>
          <cell r="KB13883">
            <v>18</v>
          </cell>
          <cell r="KC13883">
            <v>24</v>
          </cell>
        </row>
        <row r="13884">
          <cell r="A13884" t="str">
            <v>C29148</v>
          </cell>
          <cell r="KA13884">
            <v>50</v>
          </cell>
          <cell r="KB13884">
            <v>18</v>
          </cell>
          <cell r="KC13884">
            <v>24</v>
          </cell>
        </row>
        <row r="13885">
          <cell r="A13885" t="str">
            <v>C28565</v>
          </cell>
          <cell r="KA13885">
            <v>50</v>
          </cell>
          <cell r="KB13885">
            <v>18</v>
          </cell>
          <cell r="KC13885">
            <v>24</v>
          </cell>
        </row>
        <row r="13886">
          <cell r="A13886" t="str">
            <v>C28566</v>
          </cell>
          <cell r="KA13886">
            <v>50</v>
          </cell>
          <cell r="KB13886">
            <v>18</v>
          </cell>
          <cell r="KC13886">
            <v>24</v>
          </cell>
        </row>
        <row r="13887">
          <cell r="A13887" t="str">
            <v>C28567</v>
          </cell>
          <cell r="KA13887">
            <v>50</v>
          </cell>
          <cell r="KB13887">
            <v>18</v>
          </cell>
          <cell r="KC13887">
            <v>24</v>
          </cell>
        </row>
        <row r="13888">
          <cell r="A13888" t="str">
            <v>C28553</v>
          </cell>
          <cell r="KA13888">
            <v>50</v>
          </cell>
          <cell r="KB13888">
            <v>18</v>
          </cell>
          <cell r="KC13888">
            <v>24</v>
          </cell>
        </row>
        <row r="13889">
          <cell r="A13889" t="str">
            <v>C28573</v>
          </cell>
          <cell r="KA13889">
            <v>50</v>
          </cell>
          <cell r="KB13889">
            <v>40</v>
          </cell>
          <cell r="KC13889">
            <v>28</v>
          </cell>
        </row>
        <row r="13890">
          <cell r="A13890" t="str">
            <v>C28576</v>
          </cell>
          <cell r="KA13890">
            <v>50</v>
          </cell>
          <cell r="KB13890">
            <v>18</v>
          </cell>
          <cell r="KC13890">
            <v>24</v>
          </cell>
        </row>
        <row r="13891">
          <cell r="A13891" t="str">
            <v>C28578</v>
          </cell>
          <cell r="KA13891">
            <v>50</v>
          </cell>
          <cell r="KB13891">
            <v>18</v>
          </cell>
          <cell r="KC13891">
            <v>24</v>
          </cell>
        </row>
        <row r="13892">
          <cell r="A13892" t="str">
            <v>C28585</v>
          </cell>
          <cell r="KA13892">
            <v>50</v>
          </cell>
          <cell r="KB13892">
            <v>18</v>
          </cell>
          <cell r="KC13892">
            <v>24</v>
          </cell>
        </row>
        <row r="13893">
          <cell r="A13893" t="str">
            <v>C28593</v>
          </cell>
          <cell r="KA13893">
            <v>50</v>
          </cell>
          <cell r="KB13893">
            <v>18</v>
          </cell>
          <cell r="KC13893">
            <v>24</v>
          </cell>
        </row>
        <row r="13894">
          <cell r="A13894" t="str">
            <v>C28591</v>
          </cell>
          <cell r="KA13894">
            <v>50</v>
          </cell>
          <cell r="KB13894">
            <v>18</v>
          </cell>
          <cell r="KC13894">
            <v>24</v>
          </cell>
        </row>
        <row r="13895">
          <cell r="A13895" t="str">
            <v>C28549</v>
          </cell>
          <cell r="KA13895">
            <v>50</v>
          </cell>
          <cell r="KB13895">
            <v>18</v>
          </cell>
          <cell r="KC13895">
            <v>24</v>
          </cell>
        </row>
        <row r="13896">
          <cell r="A13896" t="str">
            <v>C28507</v>
          </cell>
          <cell r="KA13896">
            <v>50</v>
          </cell>
          <cell r="KB13896">
            <v>40</v>
          </cell>
          <cell r="KC13896">
            <v>28</v>
          </cell>
        </row>
        <row r="13897">
          <cell r="A13897" t="str">
            <v>C28500</v>
          </cell>
          <cell r="KA13897">
            <v>50</v>
          </cell>
          <cell r="KB13897">
            <v>40</v>
          </cell>
          <cell r="KC13897">
            <v>28</v>
          </cell>
        </row>
        <row r="13898">
          <cell r="A13898" t="str">
            <v>C28501</v>
          </cell>
          <cell r="KA13898">
            <v>50</v>
          </cell>
          <cell r="KB13898">
            <v>18</v>
          </cell>
          <cell r="KC13898">
            <v>24</v>
          </cell>
        </row>
        <row r="13899">
          <cell r="A13899" t="str">
            <v>C28476</v>
          </cell>
          <cell r="KA13899">
            <v>50</v>
          </cell>
          <cell r="KB13899">
            <v>18</v>
          </cell>
          <cell r="KC13899">
            <v>24</v>
          </cell>
        </row>
        <row r="13900">
          <cell r="A13900" t="str">
            <v>C28479</v>
          </cell>
          <cell r="KA13900">
            <v>50</v>
          </cell>
          <cell r="KB13900">
            <v>18</v>
          </cell>
          <cell r="KC13900">
            <v>24</v>
          </cell>
        </row>
        <row r="13901">
          <cell r="A13901" t="str">
            <v>C28481</v>
          </cell>
          <cell r="KA13901">
            <v>50</v>
          </cell>
          <cell r="KB13901">
            <v>40</v>
          </cell>
          <cell r="KC13901">
            <v>28</v>
          </cell>
        </row>
        <row r="13902">
          <cell r="A13902" t="str">
            <v>C28490</v>
          </cell>
          <cell r="KA13902">
            <v>50</v>
          </cell>
          <cell r="KB13902">
            <v>18</v>
          </cell>
          <cell r="KC13902">
            <v>24</v>
          </cell>
        </row>
        <row r="13903">
          <cell r="A13903" t="str">
            <v>C28735</v>
          </cell>
          <cell r="KA13903">
            <v>50</v>
          </cell>
          <cell r="KB13903">
            <v>18</v>
          </cell>
          <cell r="KC13903">
            <v>24</v>
          </cell>
        </row>
        <row r="13904">
          <cell r="A13904" t="str">
            <v>C28737</v>
          </cell>
          <cell r="KA13904">
            <v>50</v>
          </cell>
          <cell r="KB13904">
            <v>18</v>
          </cell>
          <cell r="KC13904">
            <v>24</v>
          </cell>
        </row>
        <row r="13905">
          <cell r="A13905" t="str">
            <v>C28754</v>
          </cell>
          <cell r="KA13905">
            <v>50</v>
          </cell>
          <cell r="KB13905">
            <v>18</v>
          </cell>
          <cell r="KC13905">
            <v>24</v>
          </cell>
        </row>
        <row r="13906">
          <cell r="A13906" t="str">
            <v>C28764</v>
          </cell>
          <cell r="KA13906">
            <v>50</v>
          </cell>
          <cell r="KB13906">
            <v>18</v>
          </cell>
          <cell r="KC13906">
            <v>24</v>
          </cell>
        </row>
        <row r="13907">
          <cell r="A13907" t="str">
            <v>C28768</v>
          </cell>
          <cell r="KA13907">
            <v>50</v>
          </cell>
          <cell r="KB13907">
            <v>18</v>
          </cell>
          <cell r="KC13907">
            <v>24</v>
          </cell>
        </row>
        <row r="13908">
          <cell r="A13908" t="str">
            <v>C28769</v>
          </cell>
          <cell r="KA13908">
            <v>50</v>
          </cell>
          <cell r="KB13908">
            <v>18</v>
          </cell>
          <cell r="KC13908">
            <v>24</v>
          </cell>
        </row>
        <row r="13909">
          <cell r="A13909" t="str">
            <v>C28698</v>
          </cell>
          <cell r="KA13909">
            <v>50</v>
          </cell>
          <cell r="KB13909">
            <v>40</v>
          </cell>
          <cell r="KC13909">
            <v>28</v>
          </cell>
        </row>
        <row r="13910">
          <cell r="A13910" t="str">
            <v>C28706</v>
          </cell>
          <cell r="KA13910">
            <v>50</v>
          </cell>
          <cell r="KB13910">
            <v>18</v>
          </cell>
          <cell r="KC13910">
            <v>24</v>
          </cell>
        </row>
        <row r="13911">
          <cell r="A13911" t="str">
            <v>C28709</v>
          </cell>
          <cell r="KA13911">
            <v>50</v>
          </cell>
          <cell r="KB13911">
            <v>18</v>
          </cell>
          <cell r="KC13911">
            <v>24</v>
          </cell>
        </row>
        <row r="13912">
          <cell r="A13912" t="str">
            <v>C28726</v>
          </cell>
          <cell r="KA13912">
            <v>50</v>
          </cell>
          <cell r="KB13912">
            <v>18</v>
          </cell>
          <cell r="KC13912">
            <v>24</v>
          </cell>
        </row>
        <row r="13913">
          <cell r="A13913" t="str">
            <v>C28634</v>
          </cell>
          <cell r="KA13913">
            <v>50</v>
          </cell>
          <cell r="KB13913">
            <v>18</v>
          </cell>
          <cell r="KC13913">
            <v>24</v>
          </cell>
        </row>
        <row r="13914">
          <cell r="A13914" t="str">
            <v>C28646</v>
          </cell>
          <cell r="KA13914">
            <v>50</v>
          </cell>
          <cell r="KB13914">
            <v>18</v>
          </cell>
          <cell r="KC13914">
            <v>24</v>
          </cell>
        </row>
        <row r="13915">
          <cell r="A13915" t="str">
            <v>C28674</v>
          </cell>
          <cell r="KA13915">
            <v>50</v>
          </cell>
          <cell r="KB13915">
            <v>40</v>
          </cell>
          <cell r="KC13915">
            <v>28</v>
          </cell>
        </row>
        <row r="13916">
          <cell r="A13916" t="str">
            <v>C28679</v>
          </cell>
          <cell r="KA13916">
            <v>50</v>
          </cell>
          <cell r="KB13916">
            <v>18</v>
          </cell>
          <cell r="KC13916">
            <v>24</v>
          </cell>
        </row>
        <row r="13917">
          <cell r="A13917" t="str">
            <v>C28686</v>
          </cell>
          <cell r="KA13917">
            <v>50</v>
          </cell>
          <cell r="KB13917">
            <v>18</v>
          </cell>
          <cell r="KC13917">
            <v>24</v>
          </cell>
        </row>
        <row r="13918">
          <cell r="A13918" t="str">
            <v>C28694</v>
          </cell>
          <cell r="KA13918">
            <v>50</v>
          </cell>
          <cell r="KB13918">
            <v>40</v>
          </cell>
          <cell r="KC13918">
            <v>28</v>
          </cell>
        </row>
        <row r="13919">
          <cell r="A13919" t="str">
            <v>C28304</v>
          </cell>
          <cell r="KA13919">
            <v>50</v>
          </cell>
          <cell r="KB13919">
            <v>18</v>
          </cell>
          <cell r="KC13919">
            <v>24</v>
          </cell>
        </row>
        <row r="13920">
          <cell r="A13920" t="str">
            <v>C28289</v>
          </cell>
          <cell r="KA13920">
            <v>50</v>
          </cell>
          <cell r="KB13920">
            <v>18</v>
          </cell>
          <cell r="KC13920">
            <v>24</v>
          </cell>
        </row>
        <row r="13921">
          <cell r="A13921" t="str">
            <v>C28290</v>
          </cell>
          <cell r="KA13921">
            <v>50</v>
          </cell>
          <cell r="KB13921">
            <v>18</v>
          </cell>
          <cell r="KC13921">
            <v>24</v>
          </cell>
        </row>
        <row r="13922">
          <cell r="A13922" t="str">
            <v>C28291</v>
          </cell>
          <cell r="KA13922">
            <v>50</v>
          </cell>
          <cell r="KB13922">
            <v>18</v>
          </cell>
          <cell r="KC13922">
            <v>24</v>
          </cell>
        </row>
        <row r="13923">
          <cell r="A13923" t="str">
            <v>C28263</v>
          </cell>
          <cell r="KA13923">
            <v>50</v>
          </cell>
          <cell r="KB13923">
            <v>18</v>
          </cell>
          <cell r="KC13923">
            <v>24</v>
          </cell>
        </row>
        <row r="13924">
          <cell r="A13924" t="str">
            <v>C28264</v>
          </cell>
          <cell r="KA13924">
            <v>50</v>
          </cell>
          <cell r="KB13924">
            <v>40</v>
          </cell>
          <cell r="KC13924">
            <v>28</v>
          </cell>
        </row>
        <row r="13925">
          <cell r="A13925" t="str">
            <v>C28271</v>
          </cell>
          <cell r="KA13925">
            <v>50</v>
          </cell>
          <cell r="KB13925">
            <v>40</v>
          </cell>
          <cell r="KC13925">
            <v>28</v>
          </cell>
        </row>
        <row r="13926">
          <cell r="A13926" t="str">
            <v>C28274</v>
          </cell>
          <cell r="KA13926">
            <v>50</v>
          </cell>
          <cell r="KB13926">
            <v>18</v>
          </cell>
          <cell r="KC13926">
            <v>24</v>
          </cell>
        </row>
        <row r="13927">
          <cell r="A13927" t="str">
            <v>C28214</v>
          </cell>
          <cell r="KA13927">
            <v>50</v>
          </cell>
          <cell r="KB13927">
            <v>40</v>
          </cell>
          <cell r="KC13927">
            <v>28</v>
          </cell>
        </row>
        <row r="13928">
          <cell r="A13928" t="str">
            <v>C28216</v>
          </cell>
          <cell r="KA13928">
            <v>50</v>
          </cell>
          <cell r="KB13928">
            <v>40</v>
          </cell>
          <cell r="KC13928">
            <v>28</v>
          </cell>
        </row>
        <row r="13929">
          <cell r="A13929" t="str">
            <v>C28205</v>
          </cell>
          <cell r="KA13929">
            <v>50</v>
          </cell>
          <cell r="KB13929">
            <v>18</v>
          </cell>
          <cell r="KC13929">
            <v>24</v>
          </cell>
        </row>
        <row r="13930">
          <cell r="A13930" t="str">
            <v>C28199</v>
          </cell>
          <cell r="KA13930">
            <v>50</v>
          </cell>
          <cell r="KB13930">
            <v>18</v>
          </cell>
          <cell r="KC13930">
            <v>24</v>
          </cell>
        </row>
        <row r="13931">
          <cell r="A13931" t="str">
            <v>C28226</v>
          </cell>
          <cell r="KA13931">
            <v>50</v>
          </cell>
          <cell r="KB13931">
            <v>40</v>
          </cell>
          <cell r="KC13931">
            <v>28</v>
          </cell>
        </row>
        <row r="13932">
          <cell r="A13932" t="str">
            <v>C28229</v>
          </cell>
          <cell r="KA13932">
            <v>50</v>
          </cell>
          <cell r="KB13932">
            <v>40</v>
          </cell>
          <cell r="KC13932">
            <v>28</v>
          </cell>
        </row>
        <row r="13933">
          <cell r="A13933" t="str">
            <v>C28239</v>
          </cell>
          <cell r="KA13933">
            <v>50</v>
          </cell>
          <cell r="KB13933">
            <v>36</v>
          </cell>
          <cell r="KC13933">
            <v>12</v>
          </cell>
        </row>
        <row r="13934">
          <cell r="A13934" t="str">
            <v>C28183</v>
          </cell>
          <cell r="KA13934">
            <v>50</v>
          </cell>
          <cell r="KB13934">
            <v>18</v>
          </cell>
          <cell r="KC13934">
            <v>24</v>
          </cell>
        </row>
        <row r="13935">
          <cell r="A13935" t="str">
            <v>C28190</v>
          </cell>
          <cell r="KA13935">
            <v>50</v>
          </cell>
          <cell r="KB13935">
            <v>40</v>
          </cell>
          <cell r="KC13935">
            <v>28</v>
          </cell>
        </row>
        <row r="13936">
          <cell r="A13936" t="str">
            <v>C28191</v>
          </cell>
          <cell r="KA13936">
            <v>50</v>
          </cell>
          <cell r="KB13936">
            <v>18</v>
          </cell>
          <cell r="KC13936">
            <v>24</v>
          </cell>
        </row>
        <row r="13937">
          <cell r="A13937" t="str">
            <v>C28195</v>
          </cell>
          <cell r="KA13937">
            <v>50</v>
          </cell>
          <cell r="KB13937">
            <v>40</v>
          </cell>
          <cell r="KC13937">
            <v>28</v>
          </cell>
        </row>
        <row r="13938">
          <cell r="A13938" t="str">
            <v>C28158</v>
          </cell>
          <cell r="KA13938">
            <v>50</v>
          </cell>
          <cell r="KB13938">
            <v>40</v>
          </cell>
          <cell r="KC13938">
            <v>28</v>
          </cell>
        </row>
        <row r="13939">
          <cell r="A13939" t="str">
            <v>C28164</v>
          </cell>
          <cell r="KA13939">
            <v>50</v>
          </cell>
          <cell r="KB13939">
            <v>18</v>
          </cell>
          <cell r="KC13939">
            <v>24</v>
          </cell>
        </row>
        <row r="13940">
          <cell r="A13940" t="str">
            <v>C28168</v>
          </cell>
          <cell r="KA13940">
            <v>50</v>
          </cell>
          <cell r="KB13940">
            <v>18</v>
          </cell>
          <cell r="KC13940">
            <v>24</v>
          </cell>
        </row>
        <row r="13941">
          <cell r="A13941" t="str">
            <v>C28387</v>
          </cell>
          <cell r="KA13941">
            <v>50</v>
          </cell>
          <cell r="KB13941">
            <v>40</v>
          </cell>
          <cell r="KC13941">
            <v>28</v>
          </cell>
        </row>
        <row r="13942">
          <cell r="A13942" t="str">
            <v>C28396</v>
          </cell>
          <cell r="KA13942">
            <v>50</v>
          </cell>
          <cell r="KB13942">
            <v>40</v>
          </cell>
          <cell r="KC13942">
            <v>28</v>
          </cell>
        </row>
        <row r="13943">
          <cell r="A13943" t="str">
            <v>C28378</v>
          </cell>
          <cell r="KA13943">
            <v>50</v>
          </cell>
          <cell r="KB13943">
            <v>18</v>
          </cell>
          <cell r="KC13943">
            <v>24</v>
          </cell>
        </row>
        <row r="13944">
          <cell r="A13944" t="str">
            <v>C28379</v>
          </cell>
          <cell r="KA13944">
            <v>50</v>
          </cell>
          <cell r="KB13944">
            <v>40</v>
          </cell>
          <cell r="KC13944">
            <v>28</v>
          </cell>
        </row>
        <row r="13945">
          <cell r="A13945" t="str">
            <v>C28380</v>
          </cell>
          <cell r="KA13945">
            <v>50</v>
          </cell>
          <cell r="KB13945">
            <v>40</v>
          </cell>
          <cell r="KC13945">
            <v>28</v>
          </cell>
        </row>
        <row r="13946">
          <cell r="A13946" t="str">
            <v>C28384</v>
          </cell>
          <cell r="KA13946">
            <v>50</v>
          </cell>
          <cell r="KB13946">
            <v>18</v>
          </cell>
          <cell r="KC13946">
            <v>24</v>
          </cell>
        </row>
        <row r="13947">
          <cell r="A13947" t="str">
            <v>C28354</v>
          </cell>
          <cell r="KA13947">
            <v>50</v>
          </cell>
          <cell r="KB13947">
            <v>18</v>
          </cell>
          <cell r="KC13947">
            <v>24</v>
          </cell>
        </row>
        <row r="13948">
          <cell r="A13948" t="str">
            <v>C28369</v>
          </cell>
          <cell r="KA13948">
            <v>50</v>
          </cell>
          <cell r="KB13948">
            <v>18</v>
          </cell>
          <cell r="KC13948">
            <v>24</v>
          </cell>
        </row>
        <row r="13949">
          <cell r="A13949" t="str">
            <v>C28371</v>
          </cell>
          <cell r="KA13949">
            <v>50</v>
          </cell>
          <cell r="KB13949">
            <v>40</v>
          </cell>
          <cell r="KC13949">
            <v>28</v>
          </cell>
        </row>
        <row r="13950">
          <cell r="A13950" t="str">
            <v>C28330</v>
          </cell>
          <cell r="KA13950">
            <v>50</v>
          </cell>
          <cell r="KB13950">
            <v>18</v>
          </cell>
          <cell r="KC13950">
            <v>24</v>
          </cell>
        </row>
        <row r="13951">
          <cell r="A13951" t="str">
            <v>C28321</v>
          </cell>
          <cell r="KA13951">
            <v>50</v>
          </cell>
          <cell r="KB13951">
            <v>18</v>
          </cell>
          <cell r="KC13951">
            <v>24</v>
          </cell>
        </row>
        <row r="13952">
          <cell r="A13952" t="str">
            <v>C28352</v>
          </cell>
          <cell r="KA13952">
            <v>50</v>
          </cell>
          <cell r="KB13952">
            <v>40</v>
          </cell>
          <cell r="KC13952">
            <v>28</v>
          </cell>
        </row>
        <row r="13953">
          <cell r="A13953" t="str">
            <v>C28357</v>
          </cell>
          <cell r="KA13953">
            <v>50</v>
          </cell>
          <cell r="KB13953">
            <v>18</v>
          </cell>
          <cell r="KC13953">
            <v>24</v>
          </cell>
        </row>
        <row r="13954">
          <cell r="A13954" t="str">
            <v>C28458</v>
          </cell>
          <cell r="KA13954">
            <v>50</v>
          </cell>
          <cell r="KB13954">
            <v>40</v>
          </cell>
          <cell r="KC13954">
            <v>28</v>
          </cell>
        </row>
        <row r="13955">
          <cell r="A13955" t="str">
            <v>C28461</v>
          </cell>
          <cell r="KA13955">
            <v>50</v>
          </cell>
          <cell r="KB13955">
            <v>40</v>
          </cell>
          <cell r="KC13955">
            <v>28</v>
          </cell>
        </row>
        <row r="13956">
          <cell r="A13956" t="str">
            <v>C28462</v>
          </cell>
          <cell r="KA13956">
            <v>50</v>
          </cell>
          <cell r="KB13956">
            <v>18</v>
          </cell>
          <cell r="KC13956">
            <v>24</v>
          </cell>
        </row>
        <row r="13957">
          <cell r="A13957" t="str">
            <v>C28464</v>
          </cell>
          <cell r="KA13957">
            <v>50</v>
          </cell>
          <cell r="KB13957">
            <v>18</v>
          </cell>
          <cell r="KC13957">
            <v>24</v>
          </cell>
        </row>
        <row r="13958">
          <cell r="A13958" t="str">
            <v>C28469</v>
          </cell>
          <cell r="KA13958">
            <v>50</v>
          </cell>
          <cell r="KB13958">
            <v>18</v>
          </cell>
          <cell r="KC13958">
            <v>24</v>
          </cell>
        </row>
        <row r="13959">
          <cell r="A13959" t="str">
            <v>C28441</v>
          </cell>
          <cell r="KA13959">
            <v>50</v>
          </cell>
          <cell r="KB13959">
            <v>40</v>
          </cell>
          <cell r="KC13959">
            <v>28</v>
          </cell>
        </row>
        <row r="13960">
          <cell r="A13960" t="str">
            <v>C28448</v>
          </cell>
          <cell r="KA13960">
            <v>50</v>
          </cell>
          <cell r="KB13960">
            <v>18</v>
          </cell>
          <cell r="KC13960">
            <v>24</v>
          </cell>
        </row>
        <row r="13961">
          <cell r="A13961" t="str">
            <v>C28431</v>
          </cell>
          <cell r="KA13961">
            <v>50</v>
          </cell>
          <cell r="KB13961">
            <v>18</v>
          </cell>
          <cell r="KC13961">
            <v>24</v>
          </cell>
        </row>
        <row r="13962">
          <cell r="A13962" t="str">
            <v>C28402</v>
          </cell>
          <cell r="KA13962">
            <v>50</v>
          </cell>
          <cell r="KB13962">
            <v>18</v>
          </cell>
          <cell r="KC13962">
            <v>24</v>
          </cell>
        </row>
        <row r="13963">
          <cell r="A13963" t="str">
            <v>C28403</v>
          </cell>
          <cell r="KA13963">
            <v>50</v>
          </cell>
          <cell r="KB13963">
            <v>18</v>
          </cell>
          <cell r="KC13963">
            <v>24</v>
          </cell>
        </row>
        <row r="13964">
          <cell r="A13964" t="str">
            <v>C28411</v>
          </cell>
          <cell r="KA13964">
            <v>50</v>
          </cell>
          <cell r="KB13964">
            <v>18</v>
          </cell>
          <cell r="KC13964">
            <v>24</v>
          </cell>
        </row>
        <row r="13965">
          <cell r="A13965" t="str">
            <v>C28152</v>
          </cell>
          <cell r="KA13965">
            <v>50</v>
          </cell>
          <cell r="KB13965">
            <v>40</v>
          </cell>
          <cell r="KC13965">
            <v>28</v>
          </cell>
        </row>
        <row r="13966">
          <cell r="A13966" t="str">
            <v>C28154</v>
          </cell>
          <cell r="KA13966">
            <v>50</v>
          </cell>
          <cell r="KB13966">
            <v>18</v>
          </cell>
          <cell r="KC13966">
            <v>24</v>
          </cell>
        </row>
        <row r="13967">
          <cell r="A13967" t="str">
            <v>C28142</v>
          </cell>
          <cell r="KA13967">
            <v>50</v>
          </cell>
          <cell r="KB13967">
            <v>18</v>
          </cell>
          <cell r="KC13967">
            <v>24</v>
          </cell>
        </row>
        <row r="13968">
          <cell r="A13968" t="str">
            <v>C28123</v>
          </cell>
          <cell r="KA13968">
            <v>50</v>
          </cell>
          <cell r="KB13968">
            <v>40</v>
          </cell>
          <cell r="KC13968">
            <v>28</v>
          </cell>
        </row>
        <row r="13969">
          <cell r="A13969" t="str">
            <v>C28130</v>
          </cell>
          <cell r="KA13969">
            <v>50</v>
          </cell>
          <cell r="KB13969">
            <v>18</v>
          </cell>
          <cell r="KC13969">
            <v>24</v>
          </cell>
        </row>
        <row r="13970">
          <cell r="A13970" t="str">
            <v>C28133</v>
          </cell>
          <cell r="KA13970">
            <v>50</v>
          </cell>
          <cell r="KB13970">
            <v>40</v>
          </cell>
          <cell r="KC13970">
            <v>28</v>
          </cell>
        </row>
        <row r="13971">
          <cell r="A13971" t="str">
            <v>C28082</v>
          </cell>
          <cell r="KA13971">
            <v>50</v>
          </cell>
          <cell r="KB13971">
            <v>18</v>
          </cell>
          <cell r="KC13971">
            <v>24</v>
          </cell>
        </row>
        <row r="13972">
          <cell r="A13972" t="str">
            <v>C28101</v>
          </cell>
          <cell r="KA13972">
            <v>50</v>
          </cell>
          <cell r="KB13972">
            <v>18</v>
          </cell>
          <cell r="KC13972">
            <v>24</v>
          </cell>
        </row>
        <row r="13973">
          <cell r="A13973" t="str">
            <v>C28102</v>
          </cell>
          <cell r="KA13973">
            <v>50</v>
          </cell>
          <cell r="KB13973">
            <v>18</v>
          </cell>
          <cell r="KC13973">
            <v>24</v>
          </cell>
        </row>
        <row r="13974">
          <cell r="A13974" t="str">
            <v>C28112</v>
          </cell>
          <cell r="KA13974">
            <v>50</v>
          </cell>
          <cell r="KB13974">
            <v>40</v>
          </cell>
          <cell r="KC13974">
            <v>28</v>
          </cell>
        </row>
        <row r="13975">
          <cell r="A13975" t="str">
            <v>C28114</v>
          </cell>
          <cell r="KA13975">
            <v>50</v>
          </cell>
          <cell r="KB13975">
            <v>18</v>
          </cell>
          <cell r="KC13975">
            <v>24</v>
          </cell>
        </row>
        <row r="13976">
          <cell r="A13976" t="str">
            <v>C28025</v>
          </cell>
          <cell r="KA13976">
            <v>50</v>
          </cell>
          <cell r="KB13976">
            <v>18</v>
          </cell>
          <cell r="KC13976">
            <v>24</v>
          </cell>
        </row>
        <row r="13977">
          <cell r="A13977" t="str">
            <v>C28030</v>
          </cell>
          <cell r="KA13977">
            <v>50</v>
          </cell>
          <cell r="KB13977">
            <v>40</v>
          </cell>
          <cell r="KC13977">
            <v>28</v>
          </cell>
        </row>
        <row r="13978">
          <cell r="A13978" t="str">
            <v>C28032</v>
          </cell>
          <cell r="KA13978">
            <v>50</v>
          </cell>
          <cell r="KB13978">
            <v>18</v>
          </cell>
          <cell r="KC13978">
            <v>24</v>
          </cell>
        </row>
        <row r="13979">
          <cell r="A13979" t="str">
            <v>C28036</v>
          </cell>
          <cell r="KA13979">
            <v>50</v>
          </cell>
          <cell r="KB13979">
            <v>18</v>
          </cell>
          <cell r="KC13979">
            <v>24</v>
          </cell>
        </row>
        <row r="13980">
          <cell r="A13980" t="str">
            <v>C28040</v>
          </cell>
          <cell r="KA13980">
            <v>50</v>
          </cell>
          <cell r="KB13980">
            <v>18</v>
          </cell>
          <cell r="KC13980">
            <v>24</v>
          </cell>
        </row>
        <row r="13981">
          <cell r="A13981" t="str">
            <v>C28066</v>
          </cell>
          <cell r="KA13981">
            <v>50</v>
          </cell>
          <cell r="KB13981">
            <v>18</v>
          </cell>
          <cell r="KC13981">
            <v>24</v>
          </cell>
        </row>
        <row r="13982">
          <cell r="A13982" t="str">
            <v>C28063</v>
          </cell>
          <cell r="KA13982">
            <v>50</v>
          </cell>
          <cell r="KB13982">
            <v>18</v>
          </cell>
          <cell r="KC13982">
            <v>24</v>
          </cell>
        </row>
        <row r="13983">
          <cell r="A13983" t="str">
            <v>C28077</v>
          </cell>
          <cell r="KA13983">
            <v>50</v>
          </cell>
          <cell r="KB13983">
            <v>40</v>
          </cell>
          <cell r="KC13983">
            <v>28</v>
          </cell>
        </row>
        <row r="13984">
          <cell r="A13984" t="str">
            <v>C27859</v>
          </cell>
          <cell r="KA13984">
            <v>50</v>
          </cell>
          <cell r="KB13984">
            <v>18</v>
          </cell>
          <cell r="KC13984">
            <v>24</v>
          </cell>
        </row>
        <row r="13985">
          <cell r="A13985" t="str">
            <v>C27897</v>
          </cell>
          <cell r="KA13985">
            <v>50</v>
          </cell>
          <cell r="KB13985">
            <v>18</v>
          </cell>
          <cell r="KC13985">
            <v>24</v>
          </cell>
        </row>
        <row r="13986">
          <cell r="A13986" t="str">
            <v>C27901</v>
          </cell>
          <cell r="KA13986">
            <v>50</v>
          </cell>
          <cell r="KB13986">
            <v>18</v>
          </cell>
          <cell r="KC13986">
            <v>24</v>
          </cell>
        </row>
        <row r="13987">
          <cell r="A13987" t="str">
            <v>C27914</v>
          </cell>
          <cell r="KA13987">
            <v>50</v>
          </cell>
          <cell r="KB13987">
            <v>40</v>
          </cell>
          <cell r="KC13987">
            <v>28</v>
          </cell>
        </row>
        <row r="13988">
          <cell r="A13988" t="str">
            <v>C27918</v>
          </cell>
          <cell r="KA13988">
            <v>50</v>
          </cell>
          <cell r="KB13988">
            <v>18</v>
          </cell>
          <cell r="KC13988">
            <v>24</v>
          </cell>
        </row>
        <row r="13989">
          <cell r="A13989" t="str">
            <v>C27927</v>
          </cell>
          <cell r="KA13989">
            <v>50</v>
          </cell>
          <cell r="KB13989">
            <v>18</v>
          </cell>
          <cell r="KC13989">
            <v>24</v>
          </cell>
        </row>
        <row r="13990">
          <cell r="A13990" t="str">
            <v>C27960</v>
          </cell>
          <cell r="KA13990">
            <v>50</v>
          </cell>
          <cell r="KB13990">
            <v>18</v>
          </cell>
          <cell r="KC13990">
            <v>24</v>
          </cell>
        </row>
        <row r="13991">
          <cell r="A13991" t="str">
            <v>C27983</v>
          </cell>
          <cell r="KA13991">
            <v>50</v>
          </cell>
          <cell r="KB13991">
            <v>18</v>
          </cell>
          <cell r="KC13991">
            <v>24</v>
          </cell>
        </row>
        <row r="13992">
          <cell r="A13992" t="str">
            <v>C27993</v>
          </cell>
          <cell r="KA13992">
            <v>50</v>
          </cell>
          <cell r="KB13992">
            <v>18</v>
          </cell>
          <cell r="KC13992">
            <v>24</v>
          </cell>
        </row>
        <row r="13993">
          <cell r="A13993" t="str">
            <v>C28001</v>
          </cell>
          <cell r="KA13993">
            <v>50</v>
          </cell>
          <cell r="KB13993">
            <v>18</v>
          </cell>
          <cell r="KC13993">
            <v>24</v>
          </cell>
        </row>
        <row r="13994">
          <cell r="A13994" t="str">
            <v>C28006</v>
          </cell>
          <cell r="KA13994">
            <v>50</v>
          </cell>
          <cell r="KB13994">
            <v>40</v>
          </cell>
          <cell r="KC13994">
            <v>28</v>
          </cell>
        </row>
        <row r="13995">
          <cell r="A13995" t="str">
            <v>C28009</v>
          </cell>
          <cell r="KA13995">
            <v>50</v>
          </cell>
          <cell r="KB13995">
            <v>18</v>
          </cell>
          <cell r="KC13995">
            <v>24</v>
          </cell>
        </row>
        <row r="13996">
          <cell r="A13996" t="str">
            <v>C29486</v>
          </cell>
          <cell r="KA13996">
            <v>50</v>
          </cell>
          <cell r="KB13996">
            <v>18</v>
          </cell>
          <cell r="KC13996">
            <v>24</v>
          </cell>
        </row>
        <row r="13997">
          <cell r="A13997" t="str">
            <v>C29492</v>
          </cell>
          <cell r="KA13997">
            <v>50</v>
          </cell>
          <cell r="KB13997">
            <v>40</v>
          </cell>
          <cell r="KC13997">
            <v>28</v>
          </cell>
        </row>
        <row r="13998">
          <cell r="A13998" t="str">
            <v>C29470</v>
          </cell>
          <cell r="KA13998">
            <v>50</v>
          </cell>
          <cell r="KB13998">
            <v>18</v>
          </cell>
          <cell r="KC13998">
            <v>24</v>
          </cell>
        </row>
        <row r="13999">
          <cell r="A13999" t="str">
            <v>C29477</v>
          </cell>
          <cell r="KA13999">
            <v>50</v>
          </cell>
          <cell r="KB13999">
            <v>18</v>
          </cell>
          <cell r="KC13999">
            <v>24</v>
          </cell>
        </row>
        <row r="14000">
          <cell r="A14000" t="str">
            <v>C29428</v>
          </cell>
          <cell r="KA14000">
            <v>50</v>
          </cell>
          <cell r="KB14000">
            <v>36</v>
          </cell>
          <cell r="KC14000">
            <v>12</v>
          </cell>
        </row>
        <row r="14001">
          <cell r="A14001" t="str">
            <v>C29429</v>
          </cell>
          <cell r="KA14001">
            <v>50</v>
          </cell>
          <cell r="KB14001">
            <v>36</v>
          </cell>
          <cell r="KC14001">
            <v>12</v>
          </cell>
        </row>
        <row r="14002">
          <cell r="A14002" t="str">
            <v>C29443</v>
          </cell>
          <cell r="KA14002">
            <v>50</v>
          </cell>
          <cell r="KB14002">
            <v>18</v>
          </cell>
          <cell r="KC14002">
            <v>24</v>
          </cell>
        </row>
        <row r="14003">
          <cell r="A14003" t="str">
            <v>C29451</v>
          </cell>
          <cell r="KA14003">
            <v>50</v>
          </cell>
          <cell r="KB14003">
            <v>36</v>
          </cell>
          <cell r="KC14003">
            <v>12</v>
          </cell>
        </row>
        <row r="14004">
          <cell r="A14004" t="str">
            <v>C29407</v>
          </cell>
          <cell r="KA14004">
            <v>50</v>
          </cell>
          <cell r="KB14004">
            <v>40</v>
          </cell>
          <cell r="KC14004">
            <v>28</v>
          </cell>
        </row>
        <row r="14005">
          <cell r="A14005" t="str">
            <v>C29393</v>
          </cell>
          <cell r="KA14005">
            <v>50</v>
          </cell>
          <cell r="KB14005">
            <v>36</v>
          </cell>
          <cell r="KC14005">
            <v>12</v>
          </cell>
        </row>
        <row r="14006">
          <cell r="A14006" t="str">
            <v>C29396</v>
          </cell>
          <cell r="KA14006">
            <v>50</v>
          </cell>
          <cell r="KB14006">
            <v>18</v>
          </cell>
          <cell r="KC14006">
            <v>24</v>
          </cell>
        </row>
        <row r="14007">
          <cell r="A14007" t="str">
            <v>C29397</v>
          </cell>
          <cell r="KA14007">
            <v>50</v>
          </cell>
          <cell r="KB14007">
            <v>18</v>
          </cell>
          <cell r="KC14007">
            <v>24</v>
          </cell>
        </row>
        <row r="14008">
          <cell r="A14008" t="str">
            <v>C29398</v>
          </cell>
          <cell r="KA14008">
            <v>50</v>
          </cell>
          <cell r="KB14008">
            <v>18</v>
          </cell>
          <cell r="KC14008">
            <v>24</v>
          </cell>
        </row>
        <row r="14009">
          <cell r="A14009" t="str">
            <v>C29399</v>
          </cell>
          <cell r="KA14009">
            <v>50</v>
          </cell>
          <cell r="KB14009">
            <v>40</v>
          </cell>
          <cell r="KC14009">
            <v>28</v>
          </cell>
        </row>
        <row r="14010">
          <cell r="A14010" t="str">
            <v>C29373</v>
          </cell>
          <cell r="KA14010">
            <v>50</v>
          </cell>
          <cell r="KB14010">
            <v>36</v>
          </cell>
          <cell r="KC14010">
            <v>12</v>
          </cell>
        </row>
        <row r="14011">
          <cell r="A14011" t="str">
            <v>C29381</v>
          </cell>
          <cell r="KA14011">
            <v>50</v>
          </cell>
          <cell r="KB14011">
            <v>18</v>
          </cell>
          <cell r="KC14011">
            <v>24</v>
          </cell>
        </row>
        <row r="14012">
          <cell r="A14012" t="str">
            <v>C29326</v>
          </cell>
          <cell r="KA14012">
            <v>50</v>
          </cell>
          <cell r="KB14012">
            <v>18</v>
          </cell>
          <cell r="KC14012">
            <v>24</v>
          </cell>
        </row>
        <row r="14013">
          <cell r="A14013" t="str">
            <v>C29283</v>
          </cell>
          <cell r="KA14013">
            <v>50</v>
          </cell>
          <cell r="KB14013">
            <v>40</v>
          </cell>
          <cell r="KC14013">
            <v>28</v>
          </cell>
        </row>
        <row r="14014">
          <cell r="A14014" t="str">
            <v>C29348</v>
          </cell>
          <cell r="KA14014">
            <v>50</v>
          </cell>
          <cell r="KB14014">
            <v>18</v>
          </cell>
          <cell r="KC14014">
            <v>24</v>
          </cell>
        </row>
        <row r="14015">
          <cell r="A14015" t="str">
            <v>C29351</v>
          </cell>
          <cell r="KA14015">
            <v>50</v>
          </cell>
          <cell r="KB14015">
            <v>18</v>
          </cell>
          <cell r="KC14015">
            <v>24</v>
          </cell>
        </row>
        <row r="14016">
          <cell r="A14016" t="str">
            <v>C29358</v>
          </cell>
          <cell r="KA14016">
            <v>50</v>
          </cell>
          <cell r="KB14016">
            <v>18</v>
          </cell>
          <cell r="KC14016">
            <v>24</v>
          </cell>
        </row>
        <row r="14017">
          <cell r="A14017" t="str">
            <v>C29163</v>
          </cell>
          <cell r="KA14017">
            <v>50</v>
          </cell>
          <cell r="KB14017">
            <v>18</v>
          </cell>
          <cell r="KC14017">
            <v>24</v>
          </cell>
        </row>
        <row r="14018">
          <cell r="A14018" t="str">
            <v>C29169</v>
          </cell>
          <cell r="KA14018">
            <v>50</v>
          </cell>
          <cell r="KB14018">
            <v>18</v>
          </cell>
          <cell r="KC14018">
            <v>24</v>
          </cell>
        </row>
        <row r="14019">
          <cell r="A14019" t="str">
            <v>C29183</v>
          </cell>
          <cell r="KA14019">
            <v>50</v>
          </cell>
          <cell r="KB14019">
            <v>40</v>
          </cell>
          <cell r="KC14019">
            <v>28</v>
          </cell>
        </row>
        <row r="14020">
          <cell r="A14020" t="str">
            <v>C29184</v>
          </cell>
          <cell r="KA14020">
            <v>50</v>
          </cell>
          <cell r="KB14020">
            <v>40</v>
          </cell>
          <cell r="KC14020">
            <v>28</v>
          </cell>
        </row>
        <row r="14021">
          <cell r="A14021" t="str">
            <v>C29185</v>
          </cell>
          <cell r="KA14021">
            <v>50</v>
          </cell>
          <cell r="KB14021">
            <v>40</v>
          </cell>
          <cell r="KC14021">
            <v>28</v>
          </cell>
        </row>
        <row r="14022">
          <cell r="A14022" t="str">
            <v>C29191</v>
          </cell>
          <cell r="KA14022">
            <v>50</v>
          </cell>
          <cell r="KB14022">
            <v>40</v>
          </cell>
          <cell r="KC14022">
            <v>28</v>
          </cell>
        </row>
        <row r="14023">
          <cell r="A14023" t="str">
            <v>C29195</v>
          </cell>
          <cell r="KA14023">
            <v>50</v>
          </cell>
          <cell r="KB14023">
            <v>18</v>
          </cell>
          <cell r="KC14023">
            <v>24</v>
          </cell>
        </row>
        <row r="14024">
          <cell r="A14024" t="str">
            <v>C29196</v>
          </cell>
          <cell r="KA14024">
            <v>50</v>
          </cell>
          <cell r="KB14024">
            <v>18</v>
          </cell>
          <cell r="KC14024">
            <v>24</v>
          </cell>
        </row>
        <row r="14025">
          <cell r="A14025" t="str">
            <v>C29188</v>
          </cell>
          <cell r="KA14025">
            <v>50</v>
          </cell>
          <cell r="KB14025">
            <v>18</v>
          </cell>
          <cell r="KC14025">
            <v>24</v>
          </cell>
        </row>
        <row r="14026">
          <cell r="A14026" t="str">
            <v>C29200</v>
          </cell>
          <cell r="KA14026">
            <v>50</v>
          </cell>
          <cell r="KB14026">
            <v>40</v>
          </cell>
          <cell r="KC14026">
            <v>28</v>
          </cell>
        </row>
        <row r="14027">
          <cell r="A14027" t="str">
            <v>C29206</v>
          </cell>
          <cell r="KA14027">
            <v>50</v>
          </cell>
          <cell r="KB14027">
            <v>18</v>
          </cell>
          <cell r="KC14027">
            <v>24</v>
          </cell>
        </row>
        <row r="14028">
          <cell r="A14028" t="str">
            <v>C29209</v>
          </cell>
          <cell r="KA14028">
            <v>50</v>
          </cell>
          <cell r="KB14028">
            <v>36</v>
          </cell>
          <cell r="KC14028">
            <v>12</v>
          </cell>
        </row>
        <row r="14029">
          <cell r="A14029" t="str">
            <v>C29215</v>
          </cell>
          <cell r="KA14029">
            <v>50</v>
          </cell>
          <cell r="KB14029">
            <v>18</v>
          </cell>
          <cell r="KC14029">
            <v>24</v>
          </cell>
        </row>
        <row r="14030">
          <cell r="A14030" t="str">
            <v>C29229</v>
          </cell>
          <cell r="KA14030">
            <v>50</v>
          </cell>
          <cell r="KB14030">
            <v>18</v>
          </cell>
          <cell r="KC14030">
            <v>24</v>
          </cell>
        </row>
        <row r="14031">
          <cell r="A14031" t="str">
            <v>C29230</v>
          </cell>
          <cell r="KA14031">
            <v>50</v>
          </cell>
          <cell r="KB14031">
            <v>40</v>
          </cell>
          <cell r="KC14031">
            <v>28</v>
          </cell>
        </row>
        <row r="14032">
          <cell r="A14032" t="str">
            <v>C29239</v>
          </cell>
          <cell r="KA14032">
            <v>50</v>
          </cell>
          <cell r="KB14032">
            <v>18</v>
          </cell>
          <cell r="KC14032">
            <v>24</v>
          </cell>
        </row>
        <row r="14033">
          <cell r="A14033" t="str">
            <v>C29300</v>
          </cell>
          <cell r="KA14033">
            <v>50</v>
          </cell>
          <cell r="KB14033">
            <v>18</v>
          </cell>
          <cell r="KC14033">
            <v>24</v>
          </cell>
        </row>
        <row r="14034">
          <cell r="A14034" t="str">
            <v>C29285</v>
          </cell>
          <cell r="KA14034">
            <v>50</v>
          </cell>
          <cell r="KB14034">
            <v>40</v>
          </cell>
          <cell r="KC14034">
            <v>28</v>
          </cell>
        </row>
        <row r="14035">
          <cell r="A14035" t="str">
            <v>C29286</v>
          </cell>
          <cell r="KA14035">
            <v>50</v>
          </cell>
          <cell r="KB14035">
            <v>18</v>
          </cell>
          <cell r="KC14035">
            <v>24</v>
          </cell>
        </row>
        <row r="14036">
          <cell r="A14036" t="str">
            <v>C29290</v>
          </cell>
          <cell r="KA14036">
            <v>50</v>
          </cell>
          <cell r="KB14036">
            <v>18</v>
          </cell>
          <cell r="KC14036">
            <v>24</v>
          </cell>
        </row>
        <row r="14037">
          <cell r="A14037" t="str">
            <v>C29307</v>
          </cell>
          <cell r="KA14037">
            <v>50</v>
          </cell>
          <cell r="KB14037">
            <v>40</v>
          </cell>
          <cell r="KC14037">
            <v>28</v>
          </cell>
        </row>
        <row r="14038">
          <cell r="A14038" t="str">
            <v>C29312</v>
          </cell>
          <cell r="KA14038">
            <v>50</v>
          </cell>
          <cell r="KB14038">
            <v>18</v>
          </cell>
          <cell r="KC14038">
            <v>24</v>
          </cell>
        </row>
        <row r="14039">
          <cell r="A14039" t="str">
            <v>C29309</v>
          </cell>
          <cell r="KA14039">
            <v>50</v>
          </cell>
          <cell r="KB14039">
            <v>18</v>
          </cell>
          <cell r="KC14039">
            <v>24</v>
          </cell>
        </row>
        <row r="14040">
          <cell r="A14040" t="str">
            <v>C29249</v>
          </cell>
          <cell r="KA14040">
            <v>50</v>
          </cell>
          <cell r="KB14040">
            <v>18</v>
          </cell>
          <cell r="KC14040">
            <v>24</v>
          </cell>
        </row>
        <row r="14041">
          <cell r="A14041" t="str">
            <v>C29250</v>
          </cell>
          <cell r="KA14041">
            <v>50</v>
          </cell>
          <cell r="KB14041">
            <v>40</v>
          </cell>
          <cell r="KC14041">
            <v>28</v>
          </cell>
        </row>
        <row r="14042">
          <cell r="A14042" t="str">
            <v>C29271</v>
          </cell>
          <cell r="KA14042">
            <v>50</v>
          </cell>
          <cell r="KB14042">
            <v>18</v>
          </cell>
          <cell r="KC14042">
            <v>24</v>
          </cell>
        </row>
        <row r="14043">
          <cell r="A14043" t="str">
            <v>C29272</v>
          </cell>
          <cell r="KA14043">
            <v>50</v>
          </cell>
          <cell r="KB14043">
            <v>18</v>
          </cell>
          <cell r="KC14043">
            <v>24</v>
          </cell>
        </row>
        <row r="14044">
          <cell r="A14044" t="str">
            <v>C29276</v>
          </cell>
          <cell r="KA14044">
            <v>50</v>
          </cell>
          <cell r="KB14044">
            <v>18</v>
          </cell>
          <cell r="KC14044">
            <v>24</v>
          </cell>
        </row>
        <row r="14045">
          <cell r="A14045" t="str">
            <v>C29727</v>
          </cell>
          <cell r="KA14045">
            <v>50</v>
          </cell>
          <cell r="KB14045">
            <v>18</v>
          </cell>
          <cell r="KC14045">
            <v>24</v>
          </cell>
        </row>
        <row r="14046">
          <cell r="A14046" t="str">
            <v>C29729</v>
          </cell>
          <cell r="KA14046">
            <v>50</v>
          </cell>
          <cell r="KB14046">
            <v>18</v>
          </cell>
          <cell r="KC14046">
            <v>24</v>
          </cell>
        </row>
        <row r="14047">
          <cell r="A14047" t="str">
            <v>C29732</v>
          </cell>
          <cell r="KA14047">
            <v>50</v>
          </cell>
          <cell r="KB14047">
            <v>18</v>
          </cell>
          <cell r="KC14047">
            <v>24</v>
          </cell>
        </row>
        <row r="14048">
          <cell r="A14048" t="str">
            <v>C29735</v>
          </cell>
          <cell r="KA14048">
            <v>50</v>
          </cell>
          <cell r="KB14048">
            <v>18</v>
          </cell>
          <cell r="KC14048">
            <v>24</v>
          </cell>
        </row>
        <row r="14049">
          <cell r="A14049" t="str">
            <v>C29714</v>
          </cell>
          <cell r="KA14049">
            <v>50</v>
          </cell>
          <cell r="KB14049">
            <v>36</v>
          </cell>
          <cell r="KC14049">
            <v>12</v>
          </cell>
        </row>
        <row r="14050">
          <cell r="A14050" t="str">
            <v>C29677</v>
          </cell>
          <cell r="KA14050">
            <v>50</v>
          </cell>
          <cell r="KB14050">
            <v>40</v>
          </cell>
          <cell r="KC14050">
            <v>28</v>
          </cell>
        </row>
        <row r="14051">
          <cell r="A14051" t="str">
            <v>C29688</v>
          </cell>
          <cell r="KA14051">
            <v>50</v>
          </cell>
          <cell r="KB14051">
            <v>18</v>
          </cell>
          <cell r="KC14051">
            <v>24</v>
          </cell>
        </row>
        <row r="14052">
          <cell r="A14052" t="str">
            <v>C29686</v>
          </cell>
          <cell r="KA14052">
            <v>50</v>
          </cell>
          <cell r="KB14052">
            <v>18</v>
          </cell>
          <cell r="KC14052">
            <v>24</v>
          </cell>
        </row>
        <row r="14053">
          <cell r="A14053" t="str">
            <v>C29674</v>
          </cell>
          <cell r="KA14053">
            <v>50</v>
          </cell>
          <cell r="KB14053">
            <v>36</v>
          </cell>
          <cell r="KC14053">
            <v>12</v>
          </cell>
        </row>
        <row r="14054">
          <cell r="A14054" t="str">
            <v>C29802</v>
          </cell>
          <cell r="KA14054">
            <v>50</v>
          </cell>
          <cell r="KB14054">
            <v>18</v>
          </cell>
          <cell r="KC14054">
            <v>24</v>
          </cell>
        </row>
        <row r="14055">
          <cell r="A14055" t="str">
            <v>C29791</v>
          </cell>
          <cell r="KA14055">
            <v>50</v>
          </cell>
          <cell r="KB14055">
            <v>18</v>
          </cell>
          <cell r="KC14055">
            <v>24</v>
          </cell>
        </row>
        <row r="14056">
          <cell r="A14056" t="str">
            <v>C29793</v>
          </cell>
          <cell r="KA14056">
            <v>50</v>
          </cell>
          <cell r="KB14056">
            <v>18</v>
          </cell>
          <cell r="KC14056">
            <v>24</v>
          </cell>
        </row>
        <row r="14057">
          <cell r="A14057" t="str">
            <v>C29800</v>
          </cell>
          <cell r="KA14057">
            <v>50</v>
          </cell>
          <cell r="KB14057">
            <v>40</v>
          </cell>
          <cell r="KC14057">
            <v>28</v>
          </cell>
        </row>
        <row r="14058">
          <cell r="A14058" t="str">
            <v>C29764</v>
          </cell>
          <cell r="KA14058">
            <v>50</v>
          </cell>
          <cell r="KB14058">
            <v>18</v>
          </cell>
          <cell r="KC14058">
            <v>24</v>
          </cell>
        </row>
        <row r="14059">
          <cell r="A14059" t="str">
            <v>C29768</v>
          </cell>
          <cell r="KA14059">
            <v>50</v>
          </cell>
          <cell r="KB14059">
            <v>18</v>
          </cell>
          <cell r="KC14059">
            <v>24</v>
          </cell>
        </row>
        <row r="14060">
          <cell r="A14060" t="str">
            <v>C29744</v>
          </cell>
          <cell r="KA14060">
            <v>50</v>
          </cell>
          <cell r="KB14060">
            <v>40</v>
          </cell>
          <cell r="KC14060">
            <v>28</v>
          </cell>
        </row>
        <row r="14061">
          <cell r="A14061" t="str">
            <v>C29749</v>
          </cell>
          <cell r="KA14061">
            <v>50</v>
          </cell>
          <cell r="KB14061">
            <v>40</v>
          </cell>
          <cell r="KC14061">
            <v>28</v>
          </cell>
        </row>
        <row r="14062">
          <cell r="A14062" t="str">
            <v>C29754</v>
          </cell>
          <cell r="KA14062">
            <v>50</v>
          </cell>
          <cell r="KB14062">
            <v>18</v>
          </cell>
          <cell r="KC14062">
            <v>24</v>
          </cell>
        </row>
        <row r="14063">
          <cell r="A14063" t="str">
            <v>C29755</v>
          </cell>
          <cell r="KA14063">
            <v>50</v>
          </cell>
          <cell r="KB14063">
            <v>18</v>
          </cell>
          <cell r="KC14063">
            <v>24</v>
          </cell>
        </row>
        <row r="14064">
          <cell r="A14064" t="str">
            <v>C29534</v>
          </cell>
          <cell r="KA14064">
            <v>50</v>
          </cell>
          <cell r="KB14064">
            <v>40</v>
          </cell>
          <cell r="KC14064">
            <v>28</v>
          </cell>
        </row>
        <row r="14065">
          <cell r="A14065" t="str">
            <v>C29535</v>
          </cell>
          <cell r="KA14065">
            <v>50</v>
          </cell>
          <cell r="KB14065">
            <v>18</v>
          </cell>
          <cell r="KC14065">
            <v>24</v>
          </cell>
        </row>
        <row r="14066">
          <cell r="A14066" t="str">
            <v>C29515</v>
          </cell>
          <cell r="KA14066">
            <v>50</v>
          </cell>
          <cell r="KB14066">
            <v>18</v>
          </cell>
          <cell r="KC14066">
            <v>24</v>
          </cell>
        </row>
        <row r="14067">
          <cell r="A14067" t="str">
            <v>C29516</v>
          </cell>
          <cell r="KA14067">
            <v>50</v>
          </cell>
          <cell r="KB14067">
            <v>18</v>
          </cell>
          <cell r="KC14067">
            <v>24</v>
          </cell>
        </row>
        <row r="14068">
          <cell r="A14068" t="str">
            <v>C29518</v>
          </cell>
          <cell r="KA14068">
            <v>50</v>
          </cell>
          <cell r="KB14068">
            <v>18</v>
          </cell>
          <cell r="KC14068">
            <v>24</v>
          </cell>
        </row>
        <row r="14069">
          <cell r="A14069" t="str">
            <v>C29558</v>
          </cell>
          <cell r="KA14069">
            <v>50</v>
          </cell>
          <cell r="KB14069">
            <v>18</v>
          </cell>
          <cell r="KC14069">
            <v>24</v>
          </cell>
        </row>
        <row r="14070">
          <cell r="A14070" t="str">
            <v>C29548</v>
          </cell>
          <cell r="KA14070">
            <v>50</v>
          </cell>
          <cell r="KB14070">
            <v>40</v>
          </cell>
          <cell r="KC14070">
            <v>28</v>
          </cell>
        </row>
        <row r="14071">
          <cell r="A14071" t="str">
            <v>C29550</v>
          </cell>
          <cell r="KA14071">
            <v>50</v>
          </cell>
          <cell r="KB14071">
            <v>40</v>
          </cell>
          <cell r="KC14071">
            <v>28</v>
          </cell>
        </row>
        <row r="14072">
          <cell r="A14072" t="str">
            <v>C29551</v>
          </cell>
          <cell r="KA14072">
            <v>50</v>
          </cell>
          <cell r="KB14072">
            <v>36</v>
          </cell>
          <cell r="KC14072">
            <v>12</v>
          </cell>
        </row>
        <row r="14073">
          <cell r="A14073" t="str">
            <v>C29552</v>
          </cell>
          <cell r="KA14073">
            <v>50</v>
          </cell>
          <cell r="KB14073">
            <v>40</v>
          </cell>
          <cell r="KC14073">
            <v>28</v>
          </cell>
        </row>
        <row r="14074">
          <cell r="A14074" t="str">
            <v>C29562</v>
          </cell>
          <cell r="KA14074">
            <v>50</v>
          </cell>
          <cell r="KB14074">
            <v>40</v>
          </cell>
          <cell r="KC14074">
            <v>28</v>
          </cell>
        </row>
        <row r="14075">
          <cell r="A14075" t="str">
            <v>C29634</v>
          </cell>
          <cell r="KA14075">
            <v>50</v>
          </cell>
          <cell r="KB14075">
            <v>18</v>
          </cell>
          <cell r="KC14075">
            <v>24</v>
          </cell>
        </row>
        <row r="14076">
          <cell r="A14076" t="str">
            <v>C29645</v>
          </cell>
          <cell r="KA14076">
            <v>50</v>
          </cell>
          <cell r="KB14076">
            <v>36</v>
          </cell>
          <cell r="KC14076">
            <v>12</v>
          </cell>
        </row>
        <row r="14077">
          <cell r="A14077" t="str">
            <v>C29646</v>
          </cell>
          <cell r="KA14077">
            <v>50</v>
          </cell>
          <cell r="KB14077">
            <v>36</v>
          </cell>
          <cell r="KC14077">
            <v>12</v>
          </cell>
        </row>
        <row r="14078">
          <cell r="A14078" t="str">
            <v>C29650</v>
          </cell>
          <cell r="KA14078">
            <v>50</v>
          </cell>
          <cell r="KB14078">
            <v>18</v>
          </cell>
          <cell r="KC14078">
            <v>24</v>
          </cell>
        </row>
        <row r="14079">
          <cell r="A14079" t="str">
            <v>C29654</v>
          </cell>
          <cell r="KA14079">
            <v>50</v>
          </cell>
          <cell r="KB14079">
            <v>18</v>
          </cell>
          <cell r="KC14079">
            <v>24</v>
          </cell>
        </row>
        <row r="14080">
          <cell r="A14080" t="str">
            <v>C29612</v>
          </cell>
          <cell r="KA14080">
            <v>50</v>
          </cell>
          <cell r="KB14080">
            <v>18</v>
          </cell>
          <cell r="KC14080">
            <v>24</v>
          </cell>
        </row>
        <row r="14081">
          <cell r="A14081" t="str">
            <v>C29618</v>
          </cell>
          <cell r="KA14081">
            <v>50</v>
          </cell>
          <cell r="KB14081">
            <v>18</v>
          </cell>
          <cell r="KC14081">
            <v>24</v>
          </cell>
        </row>
        <row r="14082">
          <cell r="A14082" t="str">
            <v>C29592</v>
          </cell>
          <cell r="KA14082">
            <v>50</v>
          </cell>
          <cell r="KB14082">
            <v>18</v>
          </cell>
          <cell r="KC14082">
            <v>24</v>
          </cell>
        </row>
        <row r="14083">
          <cell r="A14083" t="str">
            <v>C29594</v>
          </cell>
          <cell r="KA14083">
            <v>50</v>
          </cell>
          <cell r="KB14083">
            <v>18</v>
          </cell>
          <cell r="KC14083">
            <v>24</v>
          </cell>
        </row>
        <row r="14084">
          <cell r="A14084" t="str">
            <v>C29599</v>
          </cell>
          <cell r="KA14084">
            <v>50</v>
          </cell>
          <cell r="KB14084">
            <v>18</v>
          </cell>
          <cell r="KC14084">
            <v>24</v>
          </cell>
        </row>
        <row r="14085">
          <cell r="A14085" t="str">
            <v>C29606</v>
          </cell>
          <cell r="KA14085">
            <v>50</v>
          </cell>
          <cell r="KB14085">
            <v>18</v>
          </cell>
          <cell r="KC14085">
            <v>24</v>
          </cell>
        </row>
        <row r="14086">
          <cell r="A14086" t="str">
            <v>C25848</v>
          </cell>
          <cell r="KA14086">
            <v>50</v>
          </cell>
          <cell r="KB14086">
            <v>40</v>
          </cell>
          <cell r="KC14086">
            <v>28</v>
          </cell>
        </row>
        <row r="14087">
          <cell r="A14087" t="str">
            <v>C25853</v>
          </cell>
          <cell r="KA14087">
            <v>50</v>
          </cell>
          <cell r="KB14087">
            <v>40</v>
          </cell>
          <cell r="KC14087">
            <v>28</v>
          </cell>
        </row>
        <row r="14088">
          <cell r="A14088" t="str">
            <v>C25854</v>
          </cell>
          <cell r="KA14088">
            <v>50</v>
          </cell>
          <cell r="KB14088">
            <v>18</v>
          </cell>
          <cell r="KC14088">
            <v>24</v>
          </cell>
        </row>
        <row r="14089">
          <cell r="A14089" t="str">
            <v>C25857</v>
          </cell>
          <cell r="KA14089">
            <v>50</v>
          </cell>
          <cell r="KB14089">
            <v>18</v>
          </cell>
          <cell r="KC14089">
            <v>24</v>
          </cell>
        </row>
        <row r="14090">
          <cell r="A14090" t="str">
            <v>C25858</v>
          </cell>
          <cell r="KA14090">
            <v>50</v>
          </cell>
          <cell r="KB14090">
            <v>18</v>
          </cell>
          <cell r="KC14090">
            <v>24</v>
          </cell>
        </row>
        <row r="14091">
          <cell r="A14091" t="str">
            <v>C25862</v>
          </cell>
          <cell r="KA14091">
            <v>50</v>
          </cell>
          <cell r="KB14091">
            <v>18</v>
          </cell>
          <cell r="KC14091">
            <v>24</v>
          </cell>
        </row>
        <row r="14092">
          <cell r="A14092" t="str">
            <v>C25868</v>
          </cell>
          <cell r="KA14092">
            <v>50</v>
          </cell>
          <cell r="KB14092">
            <v>18</v>
          </cell>
          <cell r="KC14092">
            <v>24</v>
          </cell>
        </row>
        <row r="14093">
          <cell r="A14093" t="str">
            <v>C25783</v>
          </cell>
          <cell r="KA14093">
            <v>50</v>
          </cell>
          <cell r="KB14093">
            <v>18</v>
          </cell>
          <cell r="KC14093">
            <v>24</v>
          </cell>
        </row>
        <row r="14094">
          <cell r="A14094" t="str">
            <v>C25784</v>
          </cell>
          <cell r="KA14094">
            <v>50</v>
          </cell>
          <cell r="KB14094">
            <v>40</v>
          </cell>
          <cell r="KC14094">
            <v>28</v>
          </cell>
        </row>
        <row r="14095">
          <cell r="A14095" t="str">
            <v>C25788</v>
          </cell>
          <cell r="KA14095">
            <v>50</v>
          </cell>
          <cell r="KB14095">
            <v>40</v>
          </cell>
          <cell r="KC14095">
            <v>28</v>
          </cell>
        </row>
        <row r="14096">
          <cell r="A14096" t="str">
            <v>C25789</v>
          </cell>
          <cell r="KA14096">
            <v>50</v>
          </cell>
          <cell r="KB14096">
            <v>40</v>
          </cell>
          <cell r="KC14096">
            <v>28</v>
          </cell>
        </row>
        <row r="14097">
          <cell r="A14097" t="str">
            <v>C25756</v>
          </cell>
          <cell r="KA14097">
            <v>50</v>
          </cell>
          <cell r="KB14097">
            <v>18</v>
          </cell>
          <cell r="KC14097">
            <v>24</v>
          </cell>
        </row>
        <row r="14098">
          <cell r="A14098" t="str">
            <v>C25745</v>
          </cell>
          <cell r="KA14098">
            <v>50</v>
          </cell>
          <cell r="KB14098">
            <v>40</v>
          </cell>
          <cell r="KC14098">
            <v>28</v>
          </cell>
        </row>
        <row r="14099">
          <cell r="A14099" t="str">
            <v>C25746</v>
          </cell>
          <cell r="KA14099">
            <v>50</v>
          </cell>
          <cell r="KB14099">
            <v>18</v>
          </cell>
          <cell r="KC14099">
            <v>24</v>
          </cell>
        </row>
        <row r="14100">
          <cell r="A14100" t="str">
            <v>C25776</v>
          </cell>
          <cell r="KA14100">
            <v>50</v>
          </cell>
          <cell r="KB14100">
            <v>18</v>
          </cell>
          <cell r="KC14100">
            <v>24</v>
          </cell>
        </row>
        <row r="14101">
          <cell r="A14101" t="str">
            <v>C25777</v>
          </cell>
          <cell r="KA14101">
            <v>50</v>
          </cell>
          <cell r="KB14101">
            <v>18</v>
          </cell>
          <cell r="KC14101">
            <v>24</v>
          </cell>
        </row>
        <row r="14102">
          <cell r="A14102" t="str">
            <v>C25778</v>
          </cell>
          <cell r="KA14102">
            <v>50</v>
          </cell>
          <cell r="KB14102">
            <v>18</v>
          </cell>
          <cell r="KC14102">
            <v>24</v>
          </cell>
        </row>
        <row r="14103">
          <cell r="A14103" t="str">
            <v>C25768</v>
          </cell>
          <cell r="KA14103">
            <v>50</v>
          </cell>
          <cell r="KB14103">
            <v>18</v>
          </cell>
          <cell r="KC14103">
            <v>24</v>
          </cell>
        </row>
        <row r="14104">
          <cell r="A14104" t="str">
            <v>C25988</v>
          </cell>
          <cell r="KA14104">
            <v>50</v>
          </cell>
          <cell r="KB14104">
            <v>18</v>
          </cell>
          <cell r="KC14104">
            <v>24</v>
          </cell>
        </row>
        <row r="14105">
          <cell r="A14105" t="str">
            <v>C25997</v>
          </cell>
          <cell r="KA14105">
            <v>50</v>
          </cell>
          <cell r="KB14105">
            <v>18</v>
          </cell>
          <cell r="KC14105">
            <v>24</v>
          </cell>
        </row>
        <row r="14106">
          <cell r="A14106" t="str">
            <v>C26037</v>
          </cell>
          <cell r="KA14106">
            <v>50</v>
          </cell>
          <cell r="KB14106">
            <v>40</v>
          </cell>
          <cell r="KC14106">
            <v>28</v>
          </cell>
        </row>
        <row r="14107">
          <cell r="A14107" t="str">
            <v>C26042</v>
          </cell>
          <cell r="KA14107">
            <v>50</v>
          </cell>
          <cell r="KB14107">
            <v>18</v>
          </cell>
          <cell r="KC14107">
            <v>24</v>
          </cell>
        </row>
        <row r="14108">
          <cell r="A14108" t="str">
            <v>C25943</v>
          </cell>
          <cell r="KA14108">
            <v>50</v>
          </cell>
          <cell r="KB14108">
            <v>40</v>
          </cell>
          <cell r="KC14108">
            <v>28</v>
          </cell>
        </row>
        <row r="14109">
          <cell r="A14109" t="str">
            <v>C25954</v>
          </cell>
          <cell r="KA14109">
            <v>50</v>
          </cell>
          <cell r="KB14109">
            <v>40</v>
          </cell>
          <cell r="KC14109">
            <v>28</v>
          </cell>
        </row>
        <row r="14110">
          <cell r="A14110" t="str">
            <v>C25957</v>
          </cell>
          <cell r="KA14110">
            <v>50</v>
          </cell>
          <cell r="KB14110">
            <v>18</v>
          </cell>
          <cell r="KC14110">
            <v>24</v>
          </cell>
        </row>
        <row r="14111">
          <cell r="A14111" t="str">
            <v>C25978</v>
          </cell>
          <cell r="KA14111">
            <v>50</v>
          </cell>
          <cell r="KB14111">
            <v>40</v>
          </cell>
          <cell r="KC14111">
            <v>28</v>
          </cell>
        </row>
        <row r="14112">
          <cell r="A14112" t="str">
            <v>C25913</v>
          </cell>
          <cell r="KA14112">
            <v>50</v>
          </cell>
          <cell r="KB14112">
            <v>18</v>
          </cell>
          <cell r="KC14112">
            <v>24</v>
          </cell>
        </row>
        <row r="14113">
          <cell r="A14113" t="str">
            <v>C25935</v>
          </cell>
          <cell r="KA14113">
            <v>50</v>
          </cell>
          <cell r="KB14113">
            <v>18</v>
          </cell>
          <cell r="KC14113">
            <v>24</v>
          </cell>
        </row>
        <row r="14114">
          <cell r="A14114" t="str">
            <v>C26096</v>
          </cell>
          <cell r="KA14114">
            <v>50</v>
          </cell>
          <cell r="KB14114">
            <v>40</v>
          </cell>
          <cell r="KC14114">
            <v>28</v>
          </cell>
        </row>
        <row r="14115">
          <cell r="A14115" t="str">
            <v>C26110</v>
          </cell>
          <cell r="KA14115">
            <v>50</v>
          </cell>
          <cell r="KB14115">
            <v>18</v>
          </cell>
          <cell r="KC14115">
            <v>24</v>
          </cell>
        </row>
        <row r="14116">
          <cell r="A14116" t="str">
            <v>C26100</v>
          </cell>
          <cell r="KA14116">
            <v>50</v>
          </cell>
          <cell r="KB14116">
            <v>18</v>
          </cell>
          <cell r="KC14116">
            <v>24</v>
          </cell>
        </row>
        <row r="14117">
          <cell r="A14117" t="str">
            <v>C26065</v>
          </cell>
          <cell r="KA14117">
            <v>50</v>
          </cell>
          <cell r="KB14117">
            <v>18</v>
          </cell>
          <cell r="KC14117">
            <v>24</v>
          </cell>
        </row>
        <row r="14118">
          <cell r="A14118" t="str">
            <v>C26093</v>
          </cell>
          <cell r="KA14118">
            <v>50</v>
          </cell>
          <cell r="KB14118">
            <v>18</v>
          </cell>
          <cell r="KC14118">
            <v>24</v>
          </cell>
        </row>
        <row r="14119">
          <cell r="A14119" t="str">
            <v>C26115</v>
          </cell>
          <cell r="KA14119">
            <v>50</v>
          </cell>
          <cell r="KB14119">
            <v>18</v>
          </cell>
          <cell r="KC14119">
            <v>24</v>
          </cell>
        </row>
        <row r="14120">
          <cell r="A14120" t="str">
            <v>C27012</v>
          </cell>
          <cell r="KA14120">
            <v>50</v>
          </cell>
          <cell r="KB14120">
            <v>40</v>
          </cell>
          <cell r="KC14120">
            <v>28</v>
          </cell>
        </row>
        <row r="14121">
          <cell r="A14121" t="str">
            <v>C27014</v>
          </cell>
          <cell r="KA14121">
            <v>50</v>
          </cell>
          <cell r="KB14121">
            <v>18</v>
          </cell>
          <cell r="KC14121">
            <v>24</v>
          </cell>
        </row>
        <row r="14122">
          <cell r="A14122" t="str">
            <v>C27015</v>
          </cell>
          <cell r="KA14122">
            <v>50</v>
          </cell>
          <cell r="KB14122">
            <v>18</v>
          </cell>
          <cell r="KC14122">
            <v>24</v>
          </cell>
        </row>
        <row r="14123">
          <cell r="A14123" t="str">
            <v>C27025</v>
          </cell>
          <cell r="KA14123">
            <v>50</v>
          </cell>
          <cell r="KB14123">
            <v>18</v>
          </cell>
          <cell r="KC14123">
            <v>24</v>
          </cell>
        </row>
        <row r="14124">
          <cell r="A14124" t="str">
            <v>C27030</v>
          </cell>
          <cell r="KA14124">
            <v>50</v>
          </cell>
          <cell r="KB14124">
            <v>40</v>
          </cell>
          <cell r="KC14124">
            <v>28</v>
          </cell>
        </row>
        <row r="14125">
          <cell r="A14125" t="str">
            <v>C26171</v>
          </cell>
          <cell r="KA14125">
            <v>50</v>
          </cell>
          <cell r="KB14125">
            <v>40</v>
          </cell>
          <cell r="KC14125">
            <v>28</v>
          </cell>
        </row>
        <row r="14126">
          <cell r="A14126" t="str">
            <v>C27098</v>
          </cell>
          <cell r="KA14126">
            <v>50</v>
          </cell>
          <cell r="KB14126">
            <v>18</v>
          </cell>
          <cell r="KC14126">
            <v>24</v>
          </cell>
        </row>
        <row r="14127">
          <cell r="A14127" t="str">
            <v>C27074</v>
          </cell>
          <cell r="KA14127">
            <v>50</v>
          </cell>
          <cell r="KB14127">
            <v>36</v>
          </cell>
          <cell r="KC14127">
            <v>12</v>
          </cell>
        </row>
        <row r="14128">
          <cell r="A14128" t="str">
            <v>C27085</v>
          </cell>
          <cell r="KA14128">
            <v>50</v>
          </cell>
          <cell r="KB14128">
            <v>18</v>
          </cell>
          <cell r="KC14128">
            <v>24</v>
          </cell>
        </row>
        <row r="14129">
          <cell r="A14129" t="str">
            <v>C27086</v>
          </cell>
          <cell r="KA14129">
            <v>50</v>
          </cell>
          <cell r="KB14129">
            <v>18</v>
          </cell>
          <cell r="KC14129">
            <v>24</v>
          </cell>
        </row>
        <row r="14130">
          <cell r="A14130" t="str">
            <v>C27088</v>
          </cell>
          <cell r="KA14130">
            <v>50</v>
          </cell>
          <cell r="KB14130">
            <v>18</v>
          </cell>
          <cell r="KC14130">
            <v>24</v>
          </cell>
        </row>
        <row r="14131">
          <cell r="A14131" t="str">
            <v>C27134</v>
          </cell>
          <cell r="KA14131">
            <v>50</v>
          </cell>
          <cell r="KB14131">
            <v>40</v>
          </cell>
          <cell r="KC14131">
            <v>28</v>
          </cell>
        </row>
        <row r="14132">
          <cell r="A14132" t="str">
            <v>C27140</v>
          </cell>
          <cell r="KA14132">
            <v>50</v>
          </cell>
          <cell r="KB14132">
            <v>18</v>
          </cell>
          <cell r="KC14132">
            <v>24</v>
          </cell>
        </row>
        <row r="14133">
          <cell r="A14133" t="str">
            <v>C27143</v>
          </cell>
          <cell r="KA14133">
            <v>50</v>
          </cell>
          <cell r="KB14133">
            <v>18</v>
          </cell>
          <cell r="KC14133">
            <v>24</v>
          </cell>
        </row>
        <row r="14134">
          <cell r="A14134" t="str">
            <v>C27146</v>
          </cell>
          <cell r="KA14134">
            <v>50</v>
          </cell>
          <cell r="KB14134">
            <v>18</v>
          </cell>
          <cell r="KC14134">
            <v>24</v>
          </cell>
        </row>
        <row r="14135">
          <cell r="A14135" t="str">
            <v>C27148</v>
          </cell>
          <cell r="KA14135">
            <v>50</v>
          </cell>
          <cell r="KB14135">
            <v>18</v>
          </cell>
          <cell r="KC14135">
            <v>24</v>
          </cell>
        </row>
        <row r="14136">
          <cell r="A14136" t="str">
            <v>C27177</v>
          </cell>
          <cell r="KA14136">
            <v>50</v>
          </cell>
          <cell r="KB14136">
            <v>36</v>
          </cell>
          <cell r="KC14136">
            <v>12</v>
          </cell>
        </row>
        <row r="14137">
          <cell r="A14137" t="str">
            <v>C27180</v>
          </cell>
          <cell r="KA14137">
            <v>50</v>
          </cell>
          <cell r="KB14137">
            <v>40</v>
          </cell>
          <cell r="KC14137">
            <v>28</v>
          </cell>
        </row>
        <row r="14138">
          <cell r="A14138" t="str">
            <v>C27155</v>
          </cell>
          <cell r="KA14138">
            <v>50</v>
          </cell>
          <cell r="KB14138">
            <v>36</v>
          </cell>
          <cell r="KC14138">
            <v>12</v>
          </cell>
        </row>
        <row r="14139">
          <cell r="A14139" t="str">
            <v>C27163</v>
          </cell>
          <cell r="KA14139">
            <v>50</v>
          </cell>
          <cell r="KB14139">
            <v>18</v>
          </cell>
          <cell r="KC14139">
            <v>24</v>
          </cell>
        </row>
        <row r="14140">
          <cell r="A14140" t="str">
            <v>C27164</v>
          </cell>
          <cell r="KA14140">
            <v>50</v>
          </cell>
          <cell r="KB14140">
            <v>40</v>
          </cell>
          <cell r="KC14140">
            <v>28</v>
          </cell>
        </row>
        <row r="14141">
          <cell r="A14141" t="str">
            <v>C27168</v>
          </cell>
          <cell r="KA14141">
            <v>50</v>
          </cell>
          <cell r="KB14141">
            <v>40</v>
          </cell>
          <cell r="KC14141">
            <v>28</v>
          </cell>
        </row>
        <row r="14142">
          <cell r="A14142" t="str">
            <v>C27170</v>
          </cell>
          <cell r="KA14142">
            <v>50</v>
          </cell>
          <cell r="KB14142">
            <v>18</v>
          </cell>
          <cell r="KC14142">
            <v>24</v>
          </cell>
        </row>
        <row r="14143">
          <cell r="A14143" t="str">
            <v>C27548</v>
          </cell>
          <cell r="KA14143">
            <v>50</v>
          </cell>
          <cell r="KB14143">
            <v>18</v>
          </cell>
          <cell r="KC14143">
            <v>24</v>
          </cell>
        </row>
        <row r="14144">
          <cell r="A14144" t="str">
            <v>C27561</v>
          </cell>
          <cell r="KA14144">
            <v>50</v>
          </cell>
          <cell r="KB14144">
            <v>40</v>
          </cell>
          <cell r="KC14144">
            <v>28</v>
          </cell>
        </row>
        <row r="14145">
          <cell r="A14145" t="str">
            <v>C27606</v>
          </cell>
          <cell r="KA14145">
            <v>50</v>
          </cell>
          <cell r="KB14145">
            <v>18</v>
          </cell>
          <cell r="KC14145">
            <v>24</v>
          </cell>
        </row>
        <row r="14146">
          <cell r="A14146" t="str">
            <v>C27564</v>
          </cell>
          <cell r="KA14146">
            <v>50</v>
          </cell>
          <cell r="KB14146">
            <v>18</v>
          </cell>
          <cell r="KC14146">
            <v>24</v>
          </cell>
        </row>
        <row r="14147">
          <cell r="A14147" t="str">
            <v>C27572</v>
          </cell>
          <cell r="KA14147">
            <v>50</v>
          </cell>
          <cell r="KB14147">
            <v>18</v>
          </cell>
          <cell r="KC14147">
            <v>24</v>
          </cell>
        </row>
        <row r="14148">
          <cell r="A14148" t="str">
            <v>C27581</v>
          </cell>
          <cell r="KA14148">
            <v>50</v>
          </cell>
          <cell r="KB14148">
            <v>40</v>
          </cell>
          <cell r="KC14148">
            <v>28</v>
          </cell>
        </row>
        <row r="14149">
          <cell r="A14149" t="str">
            <v>C27583</v>
          </cell>
          <cell r="KA14149">
            <v>50</v>
          </cell>
          <cell r="KB14149">
            <v>40</v>
          </cell>
          <cell r="KC14149">
            <v>28</v>
          </cell>
        </row>
        <row r="14150">
          <cell r="A14150" t="str">
            <v>C27655</v>
          </cell>
          <cell r="KA14150">
            <v>50</v>
          </cell>
          <cell r="KB14150">
            <v>40</v>
          </cell>
          <cell r="KC14150">
            <v>28</v>
          </cell>
        </row>
        <row r="14151">
          <cell r="A14151" t="str">
            <v>C27652</v>
          </cell>
          <cell r="KA14151">
            <v>50</v>
          </cell>
          <cell r="KB14151">
            <v>18</v>
          </cell>
          <cell r="KC14151">
            <v>24</v>
          </cell>
        </row>
        <row r="14152">
          <cell r="A14152" t="str">
            <v>C27658</v>
          </cell>
          <cell r="KA14152">
            <v>50</v>
          </cell>
          <cell r="KB14152">
            <v>36</v>
          </cell>
          <cell r="KC14152">
            <v>12</v>
          </cell>
        </row>
        <row r="14153">
          <cell r="A14153" t="str">
            <v>C27678</v>
          </cell>
          <cell r="KA14153">
            <v>50</v>
          </cell>
          <cell r="KB14153">
            <v>18</v>
          </cell>
          <cell r="KC14153">
            <v>24</v>
          </cell>
        </row>
        <row r="14154">
          <cell r="A14154" t="str">
            <v>C27680</v>
          </cell>
          <cell r="KA14154">
            <v>50</v>
          </cell>
          <cell r="KB14154">
            <v>18</v>
          </cell>
          <cell r="KC14154">
            <v>24</v>
          </cell>
        </row>
        <row r="14155">
          <cell r="A14155" t="str">
            <v>C27684</v>
          </cell>
          <cell r="KA14155">
            <v>50</v>
          </cell>
          <cell r="KB14155">
            <v>18</v>
          </cell>
          <cell r="KC14155">
            <v>24</v>
          </cell>
        </row>
        <row r="14156">
          <cell r="A14156" t="str">
            <v>C27691</v>
          </cell>
          <cell r="KA14156">
            <v>50</v>
          </cell>
          <cell r="KB14156">
            <v>40</v>
          </cell>
          <cell r="KC14156">
            <v>28</v>
          </cell>
        </row>
        <row r="14157">
          <cell r="A14157" t="str">
            <v>C27613</v>
          </cell>
          <cell r="KA14157">
            <v>50</v>
          </cell>
          <cell r="KB14157">
            <v>18</v>
          </cell>
          <cell r="KC14157">
            <v>24</v>
          </cell>
        </row>
        <row r="14158">
          <cell r="A14158" t="str">
            <v>C27620</v>
          </cell>
          <cell r="KA14158">
            <v>50</v>
          </cell>
          <cell r="KB14158">
            <v>18</v>
          </cell>
          <cell r="KC14158">
            <v>24</v>
          </cell>
        </row>
        <row r="14159">
          <cell r="A14159" t="str">
            <v>C27701</v>
          </cell>
          <cell r="KA14159">
            <v>50</v>
          </cell>
          <cell r="KB14159">
            <v>40</v>
          </cell>
          <cell r="KC14159">
            <v>28</v>
          </cell>
        </row>
        <row r="14160">
          <cell r="A14160" t="str">
            <v>C27702</v>
          </cell>
          <cell r="KA14160">
            <v>50</v>
          </cell>
          <cell r="KB14160">
            <v>36</v>
          </cell>
          <cell r="KC14160">
            <v>12</v>
          </cell>
        </row>
        <row r="14161">
          <cell r="A14161" t="str">
            <v>C27703</v>
          </cell>
          <cell r="KA14161">
            <v>50</v>
          </cell>
          <cell r="KB14161">
            <v>18</v>
          </cell>
          <cell r="KC14161">
            <v>24</v>
          </cell>
        </row>
        <row r="14162">
          <cell r="A14162" t="str">
            <v>C27722</v>
          </cell>
          <cell r="KA14162">
            <v>50</v>
          </cell>
          <cell r="KB14162">
            <v>18</v>
          </cell>
          <cell r="KC14162">
            <v>24</v>
          </cell>
        </row>
        <row r="14163">
          <cell r="A14163" t="str">
            <v>C27724</v>
          </cell>
          <cell r="KA14163">
            <v>50</v>
          </cell>
          <cell r="KB14163">
            <v>18</v>
          </cell>
          <cell r="KC14163">
            <v>24</v>
          </cell>
        </row>
        <row r="14164">
          <cell r="A14164" t="str">
            <v>C27732</v>
          </cell>
          <cell r="KA14164">
            <v>50</v>
          </cell>
          <cell r="KB14164">
            <v>18</v>
          </cell>
          <cell r="KC14164">
            <v>24</v>
          </cell>
        </row>
        <row r="14165">
          <cell r="A14165" t="str">
            <v>C27734</v>
          </cell>
          <cell r="KA14165">
            <v>50</v>
          </cell>
          <cell r="KB14165">
            <v>18</v>
          </cell>
          <cell r="KC14165">
            <v>24</v>
          </cell>
        </row>
        <row r="14166">
          <cell r="A14166" t="str">
            <v>C27737</v>
          </cell>
          <cell r="KA14166">
            <v>50</v>
          </cell>
          <cell r="KB14166">
            <v>18</v>
          </cell>
          <cell r="KC14166">
            <v>24</v>
          </cell>
        </row>
        <row r="14167">
          <cell r="A14167" t="str">
            <v>C27742</v>
          </cell>
          <cell r="KA14167">
            <v>50</v>
          </cell>
          <cell r="KB14167">
            <v>18</v>
          </cell>
          <cell r="KC14167">
            <v>24</v>
          </cell>
        </row>
        <row r="14168">
          <cell r="A14168" t="str">
            <v>C27746</v>
          </cell>
          <cell r="KA14168">
            <v>50</v>
          </cell>
          <cell r="KB14168">
            <v>18</v>
          </cell>
          <cell r="KC14168">
            <v>24</v>
          </cell>
        </row>
        <row r="14169">
          <cell r="A14169" t="str">
            <v>C27748</v>
          </cell>
          <cell r="KA14169">
            <v>50</v>
          </cell>
          <cell r="KB14169">
            <v>40</v>
          </cell>
          <cell r="KC14169">
            <v>28</v>
          </cell>
        </row>
        <row r="14170">
          <cell r="A14170" t="str">
            <v>C27758</v>
          </cell>
          <cell r="KA14170">
            <v>50</v>
          </cell>
          <cell r="KB14170">
            <v>36</v>
          </cell>
          <cell r="KC14170">
            <v>12</v>
          </cell>
        </row>
        <row r="14171">
          <cell r="A14171" t="str">
            <v>C27764</v>
          </cell>
          <cell r="KA14171">
            <v>50</v>
          </cell>
          <cell r="KB14171">
            <v>18</v>
          </cell>
          <cell r="KC14171">
            <v>24</v>
          </cell>
        </row>
        <row r="14172">
          <cell r="A14172" t="str">
            <v>C27760</v>
          </cell>
          <cell r="KA14172">
            <v>50</v>
          </cell>
          <cell r="KB14172">
            <v>18</v>
          </cell>
          <cell r="KC14172">
            <v>24</v>
          </cell>
        </row>
        <row r="14173">
          <cell r="A14173" t="str">
            <v>C27818</v>
          </cell>
          <cell r="KA14173">
            <v>50</v>
          </cell>
          <cell r="KB14173">
            <v>18</v>
          </cell>
          <cell r="KC14173">
            <v>24</v>
          </cell>
        </row>
        <row r="14174">
          <cell r="A14174" t="str">
            <v>C27815</v>
          </cell>
          <cell r="KA14174">
            <v>50</v>
          </cell>
          <cell r="KB14174">
            <v>40</v>
          </cell>
          <cell r="KC14174">
            <v>28</v>
          </cell>
        </row>
        <row r="14175">
          <cell r="A14175" t="str">
            <v>C27823</v>
          </cell>
          <cell r="KA14175">
            <v>50</v>
          </cell>
          <cell r="KB14175">
            <v>18</v>
          </cell>
          <cell r="KC14175">
            <v>24</v>
          </cell>
        </row>
        <row r="14176">
          <cell r="A14176" t="str">
            <v>C27832</v>
          </cell>
          <cell r="KA14176">
            <v>50</v>
          </cell>
          <cell r="KB14176">
            <v>18</v>
          </cell>
          <cell r="KC14176">
            <v>24</v>
          </cell>
        </row>
        <row r="14177">
          <cell r="A14177" t="str">
            <v>C27845</v>
          </cell>
          <cell r="KA14177">
            <v>50</v>
          </cell>
          <cell r="KB14177">
            <v>18</v>
          </cell>
          <cell r="KC14177">
            <v>24</v>
          </cell>
        </row>
        <row r="14178">
          <cell r="A14178" t="str">
            <v>C27849</v>
          </cell>
          <cell r="KA14178">
            <v>50</v>
          </cell>
          <cell r="KB14178">
            <v>18</v>
          </cell>
          <cell r="KC14178">
            <v>24</v>
          </cell>
        </row>
        <row r="14179">
          <cell r="A14179" t="str">
            <v>C27787</v>
          </cell>
          <cell r="KA14179">
            <v>50</v>
          </cell>
          <cell r="KB14179">
            <v>18</v>
          </cell>
          <cell r="KC14179">
            <v>24</v>
          </cell>
        </row>
        <row r="14180">
          <cell r="A14180" t="str">
            <v>C27795</v>
          </cell>
          <cell r="KA14180">
            <v>50</v>
          </cell>
          <cell r="KB14180">
            <v>40</v>
          </cell>
          <cell r="KC14180">
            <v>28</v>
          </cell>
        </row>
        <row r="14181">
          <cell r="A14181" t="str">
            <v>C27801</v>
          </cell>
          <cell r="KA14181">
            <v>50</v>
          </cell>
          <cell r="KB14181">
            <v>18</v>
          </cell>
          <cell r="KC14181">
            <v>24</v>
          </cell>
        </row>
        <row r="14182">
          <cell r="A14182" t="str">
            <v>C27802</v>
          </cell>
          <cell r="KA14182">
            <v>50</v>
          </cell>
          <cell r="KB14182">
            <v>18</v>
          </cell>
          <cell r="KC14182">
            <v>24</v>
          </cell>
        </row>
        <row r="14183">
          <cell r="A14183" t="str">
            <v>C27811</v>
          </cell>
          <cell r="KA14183">
            <v>50</v>
          </cell>
          <cell r="KB14183">
            <v>18</v>
          </cell>
          <cell r="KC14183">
            <v>24</v>
          </cell>
        </row>
        <row r="14184">
          <cell r="A14184" t="str">
            <v>C27265</v>
          </cell>
          <cell r="KA14184">
            <v>50</v>
          </cell>
          <cell r="KB14184">
            <v>18</v>
          </cell>
          <cell r="KC14184">
            <v>24</v>
          </cell>
        </row>
        <row r="14185">
          <cell r="A14185" t="str">
            <v>C27241</v>
          </cell>
          <cell r="KA14185">
            <v>50</v>
          </cell>
          <cell r="KB14185">
            <v>18</v>
          </cell>
          <cell r="KC14185">
            <v>24</v>
          </cell>
        </row>
        <row r="14186">
          <cell r="A14186" t="str">
            <v>C27243</v>
          </cell>
          <cell r="KA14186">
            <v>50</v>
          </cell>
          <cell r="KB14186">
            <v>18</v>
          </cell>
          <cell r="KC14186">
            <v>24</v>
          </cell>
        </row>
        <row r="14187">
          <cell r="A14187" t="str">
            <v>C27235</v>
          </cell>
          <cell r="KA14187">
            <v>50</v>
          </cell>
          <cell r="KB14187">
            <v>18</v>
          </cell>
          <cell r="KC14187">
            <v>24</v>
          </cell>
        </row>
        <row r="14188">
          <cell r="A14188" t="str">
            <v>C27247</v>
          </cell>
          <cell r="KA14188">
            <v>50</v>
          </cell>
          <cell r="KB14188">
            <v>18</v>
          </cell>
          <cell r="KC14188">
            <v>24</v>
          </cell>
        </row>
        <row r="14189">
          <cell r="A14189" t="str">
            <v>C27248</v>
          </cell>
          <cell r="KA14189">
            <v>50</v>
          </cell>
          <cell r="KB14189">
            <v>18</v>
          </cell>
          <cell r="KC14189">
            <v>24</v>
          </cell>
        </row>
        <row r="14190">
          <cell r="A14190" t="str">
            <v>C27197</v>
          </cell>
          <cell r="KA14190">
            <v>50</v>
          </cell>
          <cell r="KB14190">
            <v>18</v>
          </cell>
          <cell r="KC14190">
            <v>24</v>
          </cell>
        </row>
        <row r="14191">
          <cell r="A14191" t="str">
            <v>C27204</v>
          </cell>
          <cell r="KA14191">
            <v>50</v>
          </cell>
          <cell r="KB14191">
            <v>18</v>
          </cell>
          <cell r="KC14191">
            <v>24</v>
          </cell>
        </row>
        <row r="14192">
          <cell r="A14192" t="str">
            <v>C27188</v>
          </cell>
          <cell r="KA14192">
            <v>50</v>
          </cell>
          <cell r="KB14192">
            <v>18</v>
          </cell>
          <cell r="KC14192">
            <v>24</v>
          </cell>
        </row>
        <row r="14193">
          <cell r="A14193" t="str">
            <v>C27233</v>
          </cell>
          <cell r="KA14193">
            <v>50</v>
          </cell>
          <cell r="KB14193">
            <v>18</v>
          </cell>
          <cell r="KC14193">
            <v>24</v>
          </cell>
        </row>
        <row r="14194">
          <cell r="A14194" t="str">
            <v>C27358</v>
          </cell>
          <cell r="KA14194">
            <v>50</v>
          </cell>
          <cell r="KB14194">
            <v>18</v>
          </cell>
          <cell r="KC14194">
            <v>24</v>
          </cell>
        </row>
        <row r="14195">
          <cell r="A14195" t="str">
            <v>C27360</v>
          </cell>
          <cell r="KA14195">
            <v>50</v>
          </cell>
          <cell r="KB14195">
            <v>40</v>
          </cell>
          <cell r="KC14195">
            <v>28</v>
          </cell>
        </row>
        <row r="14196">
          <cell r="A14196" t="str">
            <v>C27340</v>
          </cell>
          <cell r="KA14196">
            <v>50</v>
          </cell>
          <cell r="KB14196">
            <v>18</v>
          </cell>
          <cell r="KC14196">
            <v>24</v>
          </cell>
        </row>
        <row r="14197">
          <cell r="A14197" t="str">
            <v>C27341</v>
          </cell>
          <cell r="KA14197">
            <v>50</v>
          </cell>
          <cell r="KB14197">
            <v>18</v>
          </cell>
          <cell r="KC14197">
            <v>24</v>
          </cell>
        </row>
        <row r="14198">
          <cell r="A14198" t="str">
            <v>C27346</v>
          </cell>
          <cell r="KA14198">
            <v>50</v>
          </cell>
          <cell r="KB14198">
            <v>18</v>
          </cell>
          <cell r="KC14198">
            <v>24</v>
          </cell>
        </row>
        <row r="14199">
          <cell r="A14199" t="str">
            <v>C27350</v>
          </cell>
          <cell r="KA14199">
            <v>50</v>
          </cell>
          <cell r="KB14199">
            <v>18</v>
          </cell>
          <cell r="KC14199">
            <v>24</v>
          </cell>
        </row>
        <row r="14200">
          <cell r="A14200" t="str">
            <v>C27332</v>
          </cell>
          <cell r="KA14200">
            <v>50</v>
          </cell>
          <cell r="KB14200">
            <v>18</v>
          </cell>
          <cell r="KC14200">
            <v>24</v>
          </cell>
        </row>
        <row r="14201">
          <cell r="A14201" t="str">
            <v>C27335</v>
          </cell>
          <cell r="KA14201">
            <v>50</v>
          </cell>
          <cell r="KB14201">
            <v>36</v>
          </cell>
          <cell r="KC14201">
            <v>12</v>
          </cell>
        </row>
        <row r="14202">
          <cell r="A14202" t="str">
            <v>C27316</v>
          </cell>
          <cell r="KA14202">
            <v>50</v>
          </cell>
          <cell r="KB14202">
            <v>18</v>
          </cell>
          <cell r="KC14202">
            <v>24</v>
          </cell>
        </row>
        <row r="14203">
          <cell r="A14203" t="str">
            <v>C27275</v>
          </cell>
          <cell r="KA14203">
            <v>50</v>
          </cell>
          <cell r="KB14203">
            <v>18</v>
          </cell>
          <cell r="KC14203">
            <v>24</v>
          </cell>
        </row>
        <row r="14204">
          <cell r="A14204" t="str">
            <v>C27512</v>
          </cell>
          <cell r="KA14204">
            <v>50</v>
          </cell>
          <cell r="KB14204">
            <v>18</v>
          </cell>
          <cell r="KC14204">
            <v>24</v>
          </cell>
        </row>
        <row r="14205">
          <cell r="A14205" t="str">
            <v>C27517</v>
          </cell>
          <cell r="KA14205">
            <v>50</v>
          </cell>
          <cell r="KB14205">
            <v>18</v>
          </cell>
          <cell r="KC14205">
            <v>24</v>
          </cell>
        </row>
        <row r="14206">
          <cell r="A14206" t="str">
            <v>C27502</v>
          </cell>
          <cell r="KA14206">
            <v>50</v>
          </cell>
          <cell r="KB14206">
            <v>18</v>
          </cell>
          <cell r="KC14206">
            <v>24</v>
          </cell>
        </row>
        <row r="14207">
          <cell r="A14207" t="str">
            <v>C27446</v>
          </cell>
          <cell r="KA14207">
            <v>50</v>
          </cell>
          <cell r="KB14207">
            <v>18</v>
          </cell>
          <cell r="KC14207">
            <v>24</v>
          </cell>
        </row>
        <row r="14208">
          <cell r="A14208" t="str">
            <v>C27476</v>
          </cell>
          <cell r="KA14208">
            <v>50</v>
          </cell>
          <cell r="KB14208">
            <v>18</v>
          </cell>
          <cell r="KC14208">
            <v>24</v>
          </cell>
        </row>
        <row r="14209">
          <cell r="A14209" t="str">
            <v>C27444</v>
          </cell>
          <cell r="KA14209">
            <v>50</v>
          </cell>
          <cell r="KB14209">
            <v>18</v>
          </cell>
          <cell r="KC14209">
            <v>24</v>
          </cell>
        </row>
        <row r="14210">
          <cell r="A14210" t="str">
            <v>C27427</v>
          </cell>
          <cell r="KA14210">
            <v>50</v>
          </cell>
          <cell r="KB14210">
            <v>40</v>
          </cell>
          <cell r="KC14210">
            <v>28</v>
          </cell>
        </row>
        <row r="14211">
          <cell r="A14211" t="str">
            <v>C27429</v>
          </cell>
          <cell r="KA14211">
            <v>50</v>
          </cell>
          <cell r="KB14211">
            <v>40</v>
          </cell>
          <cell r="KC14211">
            <v>28</v>
          </cell>
        </row>
        <row r="14212">
          <cell r="A14212" t="str">
            <v>C27432</v>
          </cell>
          <cell r="KA14212">
            <v>50</v>
          </cell>
          <cell r="KB14212">
            <v>36</v>
          </cell>
          <cell r="KC14212">
            <v>12</v>
          </cell>
        </row>
        <row r="14213">
          <cell r="A14213" t="str">
            <v>C27422</v>
          </cell>
          <cell r="KA14213">
            <v>50</v>
          </cell>
          <cell r="KB14213">
            <v>18</v>
          </cell>
          <cell r="KC14213">
            <v>24</v>
          </cell>
        </row>
        <row r="14214">
          <cell r="A14214" t="str">
            <v>C27424</v>
          </cell>
          <cell r="KA14214">
            <v>50</v>
          </cell>
          <cell r="KB14214">
            <v>18</v>
          </cell>
          <cell r="KC14214">
            <v>24</v>
          </cell>
        </row>
        <row r="14215">
          <cell r="A14215" t="str">
            <v>C27389</v>
          </cell>
          <cell r="KA14215">
            <v>50</v>
          </cell>
          <cell r="KB14215">
            <v>40</v>
          </cell>
          <cell r="KC14215">
            <v>28</v>
          </cell>
        </row>
        <row r="14216">
          <cell r="A14216" t="str">
            <v>C27377</v>
          </cell>
          <cell r="KA14216">
            <v>50</v>
          </cell>
          <cell r="KB14216">
            <v>18</v>
          </cell>
          <cell r="KC14216">
            <v>24</v>
          </cell>
        </row>
        <row r="14217">
          <cell r="A14217" t="str">
            <v>C27366</v>
          </cell>
          <cell r="KA14217">
            <v>50</v>
          </cell>
          <cell r="KB14217">
            <v>18</v>
          </cell>
          <cell r="KC14217">
            <v>24</v>
          </cell>
        </row>
        <row r="14218">
          <cell r="A14218" t="str">
            <v>C27369</v>
          </cell>
          <cell r="KA14218">
            <v>50</v>
          </cell>
          <cell r="KB14218">
            <v>18</v>
          </cell>
          <cell r="KC14218">
            <v>24</v>
          </cell>
        </row>
        <row r="14219">
          <cell r="A14219" t="str">
            <v>C25118</v>
          </cell>
          <cell r="KA14219">
            <v>50</v>
          </cell>
          <cell r="KB14219">
            <v>40</v>
          </cell>
          <cell r="KC14219">
            <v>28</v>
          </cell>
        </row>
        <row r="14220">
          <cell r="A14220" t="str">
            <v>C25013</v>
          </cell>
          <cell r="KA14220">
            <v>50</v>
          </cell>
          <cell r="KB14220">
            <v>18</v>
          </cell>
          <cell r="KC14220">
            <v>24</v>
          </cell>
        </row>
        <row r="14221">
          <cell r="A14221" t="str">
            <v>C25021</v>
          </cell>
          <cell r="KA14221">
            <v>50</v>
          </cell>
          <cell r="KB14221">
            <v>18</v>
          </cell>
          <cell r="KC14221">
            <v>24</v>
          </cell>
        </row>
        <row r="14222">
          <cell r="A14222" t="str">
            <v>C25142</v>
          </cell>
          <cell r="KA14222">
            <v>50</v>
          </cell>
          <cell r="KB14222">
            <v>18</v>
          </cell>
          <cell r="KC14222">
            <v>24</v>
          </cell>
        </row>
        <row r="14223">
          <cell r="A14223" t="str">
            <v>C25216</v>
          </cell>
          <cell r="KA14223">
            <v>50</v>
          </cell>
          <cell r="KB14223">
            <v>18</v>
          </cell>
          <cell r="KC14223">
            <v>24</v>
          </cell>
        </row>
        <row r="14224">
          <cell r="A14224" t="str">
            <v>C25219</v>
          </cell>
          <cell r="KA14224">
            <v>50</v>
          </cell>
          <cell r="KB14224">
            <v>18</v>
          </cell>
          <cell r="KC14224">
            <v>24</v>
          </cell>
        </row>
        <row r="14225">
          <cell r="A14225" t="str">
            <v>C25209</v>
          </cell>
          <cell r="KA14225">
            <v>50</v>
          </cell>
          <cell r="KB14225">
            <v>40</v>
          </cell>
          <cell r="KC14225">
            <v>28</v>
          </cell>
        </row>
        <row r="14226">
          <cell r="A14226" t="str">
            <v>C25222</v>
          </cell>
          <cell r="KA14226">
            <v>50</v>
          </cell>
          <cell r="KB14226">
            <v>18</v>
          </cell>
          <cell r="KC14226">
            <v>24</v>
          </cell>
        </row>
        <row r="14227">
          <cell r="A14227" t="str">
            <v>C25315</v>
          </cell>
          <cell r="KA14227">
            <v>50</v>
          </cell>
          <cell r="KB14227">
            <v>18</v>
          </cell>
          <cell r="KC14227">
            <v>24</v>
          </cell>
        </row>
        <row r="14228">
          <cell r="A14228" t="str">
            <v>C25233</v>
          </cell>
          <cell r="KA14228">
            <v>50</v>
          </cell>
          <cell r="KB14228">
            <v>18</v>
          </cell>
          <cell r="KC14228">
            <v>24</v>
          </cell>
        </row>
        <row r="14229">
          <cell r="A14229" t="str">
            <v>C25270</v>
          </cell>
          <cell r="KA14229">
            <v>50</v>
          </cell>
          <cell r="KB14229">
            <v>36</v>
          </cell>
          <cell r="KC14229">
            <v>12</v>
          </cell>
        </row>
        <row r="14230">
          <cell r="A14230" t="str">
            <v>C25273</v>
          </cell>
          <cell r="KA14230">
            <v>50</v>
          </cell>
          <cell r="KB14230">
            <v>18</v>
          </cell>
          <cell r="KC14230">
            <v>24</v>
          </cell>
        </row>
        <row r="14231">
          <cell r="A14231" t="str">
            <v>C25274</v>
          </cell>
          <cell r="KA14231">
            <v>50</v>
          </cell>
          <cell r="KB14231">
            <v>18</v>
          </cell>
          <cell r="KC14231">
            <v>24</v>
          </cell>
        </row>
        <row r="14232">
          <cell r="A14232" t="str">
            <v>C25398</v>
          </cell>
          <cell r="KA14232">
            <v>50</v>
          </cell>
          <cell r="KB14232">
            <v>18</v>
          </cell>
          <cell r="KC14232">
            <v>24</v>
          </cell>
        </row>
        <row r="14233">
          <cell r="A14233" t="str">
            <v>C25399</v>
          </cell>
          <cell r="KA14233">
            <v>50</v>
          </cell>
          <cell r="KB14233">
            <v>18</v>
          </cell>
          <cell r="KC14233">
            <v>24</v>
          </cell>
        </row>
        <row r="14234">
          <cell r="A14234" t="str">
            <v>C25387</v>
          </cell>
          <cell r="KA14234">
            <v>50</v>
          </cell>
          <cell r="KB14234">
            <v>18</v>
          </cell>
          <cell r="KC14234">
            <v>24</v>
          </cell>
        </row>
        <row r="14235">
          <cell r="A14235" t="str">
            <v>C25373</v>
          </cell>
          <cell r="KA14235">
            <v>50</v>
          </cell>
          <cell r="KB14235">
            <v>18</v>
          </cell>
          <cell r="KC14235">
            <v>24</v>
          </cell>
        </row>
        <row r="14236">
          <cell r="A14236" t="str">
            <v>C25375</v>
          </cell>
          <cell r="KA14236">
            <v>50</v>
          </cell>
          <cell r="KB14236">
            <v>18</v>
          </cell>
          <cell r="KC14236">
            <v>24</v>
          </cell>
        </row>
        <row r="14237">
          <cell r="A14237" t="str">
            <v>C25339</v>
          </cell>
          <cell r="KA14237">
            <v>50</v>
          </cell>
          <cell r="KB14237">
            <v>18</v>
          </cell>
          <cell r="KC14237">
            <v>24</v>
          </cell>
        </row>
        <row r="14238">
          <cell r="A14238" t="str">
            <v>C25340</v>
          </cell>
          <cell r="KA14238">
            <v>50</v>
          </cell>
          <cell r="KB14238">
            <v>18</v>
          </cell>
          <cell r="KC14238">
            <v>24</v>
          </cell>
        </row>
        <row r="14239">
          <cell r="A14239" t="str">
            <v>C25588</v>
          </cell>
          <cell r="KA14239">
            <v>50</v>
          </cell>
          <cell r="KB14239">
            <v>18</v>
          </cell>
          <cell r="KC14239">
            <v>24</v>
          </cell>
        </row>
        <row r="14240">
          <cell r="A14240" t="str">
            <v>C25583</v>
          </cell>
          <cell r="KA14240">
            <v>50</v>
          </cell>
          <cell r="KB14240">
            <v>36</v>
          </cell>
          <cell r="KC14240">
            <v>12</v>
          </cell>
        </row>
        <row r="14241">
          <cell r="A14241" t="str">
            <v>C25584</v>
          </cell>
          <cell r="KA14241">
            <v>50</v>
          </cell>
          <cell r="KB14241">
            <v>40</v>
          </cell>
          <cell r="KC14241">
            <v>28</v>
          </cell>
        </row>
        <row r="14242">
          <cell r="A14242" t="str">
            <v>C25593</v>
          </cell>
          <cell r="KA14242">
            <v>50</v>
          </cell>
          <cell r="KB14242">
            <v>40</v>
          </cell>
          <cell r="KC14242">
            <v>28</v>
          </cell>
        </row>
        <row r="14243">
          <cell r="A14243" t="str">
            <v>C25615</v>
          </cell>
          <cell r="KA14243">
            <v>50</v>
          </cell>
          <cell r="KB14243">
            <v>40</v>
          </cell>
          <cell r="KC14243">
            <v>28</v>
          </cell>
        </row>
        <row r="14244">
          <cell r="A14244" t="str">
            <v>C25644</v>
          </cell>
          <cell r="KA14244">
            <v>50</v>
          </cell>
          <cell r="KB14244">
            <v>18</v>
          </cell>
          <cell r="KC14244">
            <v>24</v>
          </cell>
        </row>
        <row r="14245">
          <cell r="A14245" t="str">
            <v>C25646</v>
          </cell>
          <cell r="KA14245">
            <v>50</v>
          </cell>
          <cell r="KB14245">
            <v>18</v>
          </cell>
          <cell r="KC14245">
            <v>24</v>
          </cell>
        </row>
        <row r="14246">
          <cell r="A14246" t="str">
            <v>C25647</v>
          </cell>
          <cell r="KA14246">
            <v>50</v>
          </cell>
          <cell r="KB14246">
            <v>40</v>
          </cell>
          <cell r="KC14246">
            <v>28</v>
          </cell>
        </row>
        <row r="14247">
          <cell r="A14247" t="str">
            <v>C25724</v>
          </cell>
          <cell r="KA14247">
            <v>50</v>
          </cell>
          <cell r="KB14247">
            <v>18</v>
          </cell>
          <cell r="KC14247">
            <v>24</v>
          </cell>
        </row>
        <row r="14248">
          <cell r="A14248" t="str">
            <v>C25731</v>
          </cell>
          <cell r="KA14248">
            <v>50</v>
          </cell>
          <cell r="KB14248">
            <v>18</v>
          </cell>
          <cell r="KC14248">
            <v>24</v>
          </cell>
        </row>
        <row r="14249">
          <cell r="A14249" t="str">
            <v>C25736</v>
          </cell>
          <cell r="KA14249">
            <v>50</v>
          </cell>
          <cell r="KB14249">
            <v>18</v>
          </cell>
          <cell r="KC14249">
            <v>24</v>
          </cell>
        </row>
        <row r="14250">
          <cell r="A14250" t="str">
            <v>C25697</v>
          </cell>
          <cell r="KA14250">
            <v>50</v>
          </cell>
          <cell r="KB14250">
            <v>40</v>
          </cell>
          <cell r="KC14250">
            <v>28</v>
          </cell>
        </row>
        <row r="14251">
          <cell r="A14251" t="str">
            <v>C25683</v>
          </cell>
          <cell r="KA14251">
            <v>50</v>
          </cell>
          <cell r="KB14251">
            <v>18</v>
          </cell>
          <cell r="KC14251">
            <v>24</v>
          </cell>
        </row>
        <row r="14252">
          <cell r="A14252" t="str">
            <v>C25684</v>
          </cell>
          <cell r="KA14252">
            <v>50</v>
          </cell>
          <cell r="KB14252">
            <v>18</v>
          </cell>
          <cell r="KC14252">
            <v>24</v>
          </cell>
        </row>
        <row r="14253">
          <cell r="A14253" t="str">
            <v>C25673</v>
          </cell>
          <cell r="KA14253">
            <v>50</v>
          </cell>
          <cell r="KB14253">
            <v>18</v>
          </cell>
          <cell r="KC14253">
            <v>24</v>
          </cell>
        </row>
        <row r="14254">
          <cell r="A14254" t="str">
            <v>C25658</v>
          </cell>
          <cell r="KA14254">
            <v>50</v>
          </cell>
          <cell r="KB14254">
            <v>18</v>
          </cell>
          <cell r="KC14254">
            <v>24</v>
          </cell>
        </row>
        <row r="14255">
          <cell r="A14255" t="str">
            <v>C25659</v>
          </cell>
          <cell r="KA14255">
            <v>50</v>
          </cell>
          <cell r="KB14255">
            <v>18</v>
          </cell>
          <cell r="KC14255">
            <v>24</v>
          </cell>
        </row>
        <row r="14256">
          <cell r="A14256" t="str">
            <v>C25440</v>
          </cell>
          <cell r="KA14256">
            <v>50</v>
          </cell>
          <cell r="KB14256">
            <v>18</v>
          </cell>
          <cell r="KC14256">
            <v>24</v>
          </cell>
        </row>
        <row r="14257">
          <cell r="A14257" t="str">
            <v>C25441</v>
          </cell>
          <cell r="KA14257">
            <v>50</v>
          </cell>
          <cell r="KB14257">
            <v>18</v>
          </cell>
          <cell r="KC14257">
            <v>24</v>
          </cell>
        </row>
        <row r="14258">
          <cell r="A14258" t="str">
            <v>C25406</v>
          </cell>
          <cell r="KA14258">
            <v>50</v>
          </cell>
          <cell r="KB14258">
            <v>40</v>
          </cell>
          <cell r="KC14258">
            <v>28</v>
          </cell>
        </row>
        <row r="14259">
          <cell r="A14259" t="str">
            <v>C25407</v>
          </cell>
          <cell r="KA14259">
            <v>50</v>
          </cell>
          <cell r="KB14259">
            <v>40</v>
          </cell>
          <cell r="KC14259">
            <v>28</v>
          </cell>
        </row>
        <row r="14260">
          <cell r="A14260" t="str">
            <v>C25408</v>
          </cell>
          <cell r="KA14260">
            <v>50</v>
          </cell>
          <cell r="KB14260">
            <v>18</v>
          </cell>
          <cell r="KC14260">
            <v>24</v>
          </cell>
        </row>
        <row r="14261">
          <cell r="A14261" t="str">
            <v>C25409</v>
          </cell>
          <cell r="KA14261">
            <v>50</v>
          </cell>
          <cell r="KB14261">
            <v>40</v>
          </cell>
          <cell r="KC14261">
            <v>28</v>
          </cell>
        </row>
        <row r="14262">
          <cell r="A14262" t="str">
            <v>C25471</v>
          </cell>
          <cell r="KA14262">
            <v>50</v>
          </cell>
          <cell r="KB14262">
            <v>40</v>
          </cell>
          <cell r="KC14262">
            <v>28</v>
          </cell>
        </row>
        <row r="14263">
          <cell r="A14263" t="str">
            <v>C25474</v>
          </cell>
          <cell r="KA14263">
            <v>50</v>
          </cell>
          <cell r="KB14263">
            <v>18</v>
          </cell>
          <cell r="KC14263">
            <v>24</v>
          </cell>
        </row>
        <row r="14264">
          <cell r="A14264" t="str">
            <v>C25475</v>
          </cell>
          <cell r="KA14264">
            <v>50</v>
          </cell>
          <cell r="KB14264">
            <v>18</v>
          </cell>
          <cell r="KC14264">
            <v>24</v>
          </cell>
        </row>
        <row r="14265">
          <cell r="A14265" t="str">
            <v>C25452</v>
          </cell>
          <cell r="KA14265">
            <v>50</v>
          </cell>
          <cell r="KB14265">
            <v>18</v>
          </cell>
          <cell r="KC14265">
            <v>24</v>
          </cell>
        </row>
        <row r="14266">
          <cell r="A14266" t="str">
            <v>C25459</v>
          </cell>
          <cell r="KA14266">
            <v>50</v>
          </cell>
          <cell r="KB14266">
            <v>18</v>
          </cell>
          <cell r="KC14266">
            <v>24</v>
          </cell>
        </row>
        <row r="14267">
          <cell r="A14267" t="str">
            <v>C25465</v>
          </cell>
          <cell r="KA14267">
            <v>50</v>
          </cell>
          <cell r="KB14267">
            <v>18</v>
          </cell>
          <cell r="KC14267">
            <v>24</v>
          </cell>
        </row>
        <row r="14268">
          <cell r="A14268" t="str">
            <v>C25466</v>
          </cell>
          <cell r="KA14268">
            <v>50</v>
          </cell>
          <cell r="KB14268">
            <v>18</v>
          </cell>
          <cell r="KC14268">
            <v>24</v>
          </cell>
        </row>
        <row r="14269">
          <cell r="A14269" t="str">
            <v>C25564</v>
          </cell>
          <cell r="KA14269">
            <v>50</v>
          </cell>
          <cell r="KB14269">
            <v>18</v>
          </cell>
          <cell r="KC14269">
            <v>24</v>
          </cell>
        </row>
        <row r="14270">
          <cell r="A14270" t="str">
            <v>C25572</v>
          </cell>
          <cell r="KA14270">
            <v>50</v>
          </cell>
          <cell r="KB14270">
            <v>18</v>
          </cell>
          <cell r="KC14270">
            <v>24</v>
          </cell>
        </row>
        <row r="14271">
          <cell r="A14271" t="str">
            <v>C25536</v>
          </cell>
          <cell r="KA14271">
            <v>50</v>
          </cell>
          <cell r="KB14271">
            <v>18</v>
          </cell>
          <cell r="KC14271">
            <v>24</v>
          </cell>
        </row>
        <row r="14272">
          <cell r="A14272" t="str">
            <v>C25548</v>
          </cell>
          <cell r="KA14272">
            <v>50</v>
          </cell>
          <cell r="KB14272">
            <v>18</v>
          </cell>
          <cell r="KC14272">
            <v>24</v>
          </cell>
        </row>
        <row r="14273">
          <cell r="A14273" t="str">
            <v>C25514</v>
          </cell>
          <cell r="KA14273">
            <v>50</v>
          </cell>
          <cell r="KB14273">
            <v>18</v>
          </cell>
          <cell r="KC14273">
            <v>24</v>
          </cell>
        </row>
        <row r="14274">
          <cell r="A14274" t="str">
            <v>C25529</v>
          </cell>
          <cell r="KA14274">
            <v>50</v>
          </cell>
          <cell r="KB14274">
            <v>40</v>
          </cell>
          <cell r="KC14274">
            <v>28</v>
          </cell>
        </row>
        <row r="14275">
          <cell r="A14275" t="str">
            <v>C25493</v>
          </cell>
          <cell r="KA14275">
            <v>50</v>
          </cell>
          <cell r="KB14275">
            <v>18</v>
          </cell>
          <cell r="KC14275">
            <v>24</v>
          </cell>
        </row>
        <row r="14276">
          <cell r="A14276" t="str">
            <v>C25494</v>
          </cell>
          <cell r="KA14276">
            <v>50</v>
          </cell>
          <cell r="KB14276">
            <v>40</v>
          </cell>
          <cell r="KC14276">
            <v>28</v>
          </cell>
        </row>
        <row r="14277">
          <cell r="A14277" t="str">
            <v>C25496</v>
          </cell>
          <cell r="KA14277">
            <v>50</v>
          </cell>
          <cell r="KB14277">
            <v>18</v>
          </cell>
          <cell r="KC14277">
            <v>24</v>
          </cell>
        </row>
        <row r="14278">
          <cell r="A14278" t="str">
            <v>C25499</v>
          </cell>
          <cell r="KA14278">
            <v>50</v>
          </cell>
          <cell r="KB14278">
            <v>18</v>
          </cell>
          <cell r="KC14278">
            <v>24</v>
          </cell>
        </row>
        <row r="14279">
          <cell r="A14279" t="str">
            <v>C25502</v>
          </cell>
          <cell r="KA14279">
            <v>50</v>
          </cell>
          <cell r="KB14279">
            <v>18</v>
          </cell>
          <cell r="KC14279">
            <v>24</v>
          </cell>
        </row>
        <row r="14280">
          <cell r="A14280" t="str">
            <v>C24853</v>
          </cell>
          <cell r="KA14280">
            <v>50</v>
          </cell>
          <cell r="KB14280">
            <v>18</v>
          </cell>
          <cell r="KC14280">
            <v>24</v>
          </cell>
        </row>
        <row r="14281">
          <cell r="A14281" t="str">
            <v>C24840</v>
          </cell>
          <cell r="KA14281">
            <v>50</v>
          </cell>
          <cell r="KB14281">
            <v>18</v>
          </cell>
          <cell r="KC14281">
            <v>24</v>
          </cell>
        </row>
        <row r="14282">
          <cell r="A14282" t="str">
            <v>C24824</v>
          </cell>
          <cell r="KA14282">
            <v>50</v>
          </cell>
          <cell r="KB14282">
            <v>18</v>
          </cell>
          <cell r="KC14282">
            <v>24</v>
          </cell>
        </row>
        <row r="14283">
          <cell r="A14283" t="str">
            <v>C24801</v>
          </cell>
          <cell r="KA14283">
            <v>50</v>
          </cell>
          <cell r="KB14283">
            <v>18</v>
          </cell>
          <cell r="KC14283">
            <v>24</v>
          </cell>
        </row>
        <row r="14284">
          <cell r="A14284" t="str">
            <v>C24803</v>
          </cell>
          <cell r="KA14284">
            <v>50</v>
          </cell>
          <cell r="KB14284">
            <v>18</v>
          </cell>
          <cell r="KC14284">
            <v>24</v>
          </cell>
        </row>
        <row r="14285">
          <cell r="A14285" t="str">
            <v>C24844</v>
          </cell>
          <cell r="KA14285">
            <v>50</v>
          </cell>
          <cell r="KB14285">
            <v>18</v>
          </cell>
          <cell r="KC14285">
            <v>24</v>
          </cell>
        </row>
        <row r="14286">
          <cell r="A14286" t="str">
            <v>C24874</v>
          </cell>
          <cell r="KA14286">
            <v>50</v>
          </cell>
          <cell r="KB14286">
            <v>18</v>
          </cell>
          <cell r="KC14286">
            <v>24</v>
          </cell>
        </row>
        <row r="14287">
          <cell r="A14287" t="str">
            <v>C24923</v>
          </cell>
          <cell r="KA14287">
            <v>50</v>
          </cell>
          <cell r="KB14287">
            <v>40</v>
          </cell>
          <cell r="KC14287">
            <v>28</v>
          </cell>
        </row>
        <row r="14288">
          <cell r="A14288" t="str">
            <v>C24912</v>
          </cell>
          <cell r="KA14288">
            <v>50</v>
          </cell>
          <cell r="KB14288">
            <v>18</v>
          </cell>
          <cell r="KC14288">
            <v>24</v>
          </cell>
        </row>
        <row r="14289">
          <cell r="A14289" t="str">
            <v>C24907</v>
          </cell>
          <cell r="KA14289">
            <v>50</v>
          </cell>
          <cell r="KB14289">
            <v>18</v>
          </cell>
          <cell r="KC14289">
            <v>24</v>
          </cell>
        </row>
        <row r="14290">
          <cell r="A14290" t="str">
            <v>C24931</v>
          </cell>
          <cell r="KA14290">
            <v>50</v>
          </cell>
          <cell r="KB14290">
            <v>40</v>
          </cell>
          <cell r="KC14290">
            <v>28</v>
          </cell>
        </row>
        <row r="14291">
          <cell r="A14291" t="str">
            <v>C24942</v>
          </cell>
          <cell r="KA14291">
            <v>50</v>
          </cell>
          <cell r="KB14291">
            <v>18</v>
          </cell>
          <cell r="KC14291">
            <v>24</v>
          </cell>
        </row>
        <row r="14292">
          <cell r="A14292" t="str">
            <v>C24969</v>
          </cell>
          <cell r="KA14292">
            <v>50</v>
          </cell>
          <cell r="KB14292">
            <v>18</v>
          </cell>
          <cell r="KC14292">
            <v>24</v>
          </cell>
        </row>
        <row r="14293">
          <cell r="A14293" t="str">
            <v>C24973</v>
          </cell>
          <cell r="KA14293">
            <v>50</v>
          </cell>
          <cell r="KB14293">
            <v>18</v>
          </cell>
          <cell r="KC14293">
            <v>24</v>
          </cell>
        </row>
        <row r="14294">
          <cell r="A14294" t="str">
            <v>C24975</v>
          </cell>
          <cell r="KA14294">
            <v>50</v>
          </cell>
          <cell r="KB14294">
            <v>18</v>
          </cell>
          <cell r="KC14294">
            <v>24</v>
          </cell>
        </row>
        <row r="14295">
          <cell r="A14295" t="str">
            <v>C24990</v>
          </cell>
          <cell r="KA14295">
            <v>50</v>
          </cell>
          <cell r="KB14295">
            <v>18</v>
          </cell>
          <cell r="KC14295">
            <v>24</v>
          </cell>
        </row>
        <row r="14296">
          <cell r="A14296" t="str">
            <v>C25003</v>
          </cell>
          <cell r="KA14296">
            <v>50</v>
          </cell>
          <cell r="KB14296">
            <v>18</v>
          </cell>
          <cell r="KC14296">
            <v>24</v>
          </cell>
        </row>
        <row r="14297">
          <cell r="A14297" t="str">
            <v>C24611</v>
          </cell>
          <cell r="KA14297">
            <v>50</v>
          </cell>
          <cell r="KB14297">
            <v>36</v>
          </cell>
          <cell r="KC14297">
            <v>12</v>
          </cell>
        </row>
        <row r="14298">
          <cell r="A14298" t="str">
            <v>C24613</v>
          </cell>
          <cell r="KA14298">
            <v>50</v>
          </cell>
          <cell r="KB14298">
            <v>36</v>
          </cell>
          <cell r="KC14298">
            <v>12</v>
          </cell>
        </row>
        <row r="14299">
          <cell r="A14299" t="str">
            <v>C24620</v>
          </cell>
          <cell r="KA14299">
            <v>50</v>
          </cell>
          <cell r="KB14299">
            <v>18</v>
          </cell>
          <cell r="KC14299">
            <v>24</v>
          </cell>
        </row>
        <row r="14300">
          <cell r="A14300" t="str">
            <v>C24622</v>
          </cell>
          <cell r="KA14300">
            <v>50</v>
          </cell>
          <cell r="KB14300">
            <v>18</v>
          </cell>
          <cell r="KC14300">
            <v>24</v>
          </cell>
        </row>
        <row r="14301">
          <cell r="A14301" t="str">
            <v>C24580</v>
          </cell>
          <cell r="KA14301">
            <v>50</v>
          </cell>
          <cell r="KB14301">
            <v>18</v>
          </cell>
          <cell r="KC14301">
            <v>24</v>
          </cell>
        </row>
        <row r="14302">
          <cell r="A14302" t="str">
            <v>C24593</v>
          </cell>
          <cell r="KA14302">
            <v>50</v>
          </cell>
          <cell r="KB14302">
            <v>40</v>
          </cell>
          <cell r="KC14302">
            <v>28</v>
          </cell>
        </row>
        <row r="14303">
          <cell r="A14303" t="str">
            <v>C24538</v>
          </cell>
          <cell r="KA14303">
            <v>50</v>
          </cell>
          <cell r="KB14303">
            <v>18</v>
          </cell>
          <cell r="KC14303">
            <v>24</v>
          </cell>
        </row>
        <row r="14304">
          <cell r="A14304" t="str">
            <v>C24546</v>
          </cell>
          <cell r="KA14304">
            <v>50</v>
          </cell>
          <cell r="KB14304">
            <v>40</v>
          </cell>
          <cell r="KC14304">
            <v>28</v>
          </cell>
        </row>
        <row r="14305">
          <cell r="A14305" t="str">
            <v>C24755</v>
          </cell>
          <cell r="KA14305">
            <v>50</v>
          </cell>
          <cell r="KB14305">
            <v>40</v>
          </cell>
          <cell r="KC14305">
            <v>28</v>
          </cell>
        </row>
        <row r="14306">
          <cell r="A14306" t="str">
            <v>C24792</v>
          </cell>
          <cell r="KA14306">
            <v>50</v>
          </cell>
          <cell r="KB14306">
            <v>18</v>
          </cell>
          <cell r="KC14306">
            <v>24</v>
          </cell>
        </row>
        <row r="14307">
          <cell r="A14307" t="str">
            <v>C24678</v>
          </cell>
          <cell r="KA14307">
            <v>50</v>
          </cell>
          <cell r="KB14307">
            <v>18</v>
          </cell>
          <cell r="KC14307">
            <v>24</v>
          </cell>
        </row>
        <row r="14308">
          <cell r="A14308" t="str">
            <v>C24674</v>
          </cell>
          <cell r="KA14308">
            <v>50</v>
          </cell>
          <cell r="KB14308">
            <v>18</v>
          </cell>
          <cell r="KC14308">
            <v>24</v>
          </cell>
        </row>
        <row r="14309">
          <cell r="A14309" t="str">
            <v>C24652</v>
          </cell>
          <cell r="KA14309">
            <v>50</v>
          </cell>
          <cell r="KB14309">
            <v>40</v>
          </cell>
          <cell r="KC14309">
            <v>28</v>
          </cell>
        </row>
        <row r="14310">
          <cell r="A14310" t="str">
            <v>C24697</v>
          </cell>
          <cell r="KA14310">
            <v>50</v>
          </cell>
          <cell r="KB14310">
            <v>18</v>
          </cell>
          <cell r="KC14310">
            <v>24</v>
          </cell>
        </row>
        <row r="14311">
          <cell r="A14311" t="str">
            <v>C24708</v>
          </cell>
          <cell r="KA14311">
            <v>50</v>
          </cell>
          <cell r="KB14311">
            <v>18</v>
          </cell>
          <cell r="KC14311">
            <v>24</v>
          </cell>
        </row>
        <row r="14312">
          <cell r="A14312" t="str">
            <v>C24467</v>
          </cell>
          <cell r="KA14312">
            <v>50</v>
          </cell>
          <cell r="KB14312">
            <v>40</v>
          </cell>
          <cell r="KC14312">
            <v>28</v>
          </cell>
        </row>
        <row r="14313">
          <cell r="A14313" t="str">
            <v>C24449</v>
          </cell>
          <cell r="KA14313">
            <v>50</v>
          </cell>
          <cell r="KB14313">
            <v>18</v>
          </cell>
          <cell r="KC14313">
            <v>24</v>
          </cell>
        </row>
        <row r="14314">
          <cell r="A14314" t="str">
            <v>C24491</v>
          </cell>
          <cell r="KA14314">
            <v>50</v>
          </cell>
          <cell r="KB14314">
            <v>18</v>
          </cell>
          <cell r="KC14314">
            <v>24</v>
          </cell>
        </row>
        <row r="14315">
          <cell r="A14315" t="str">
            <v>C24498</v>
          </cell>
          <cell r="KA14315">
            <v>50</v>
          </cell>
          <cell r="KB14315">
            <v>40</v>
          </cell>
          <cell r="KC14315">
            <v>28</v>
          </cell>
        </row>
        <row r="14316">
          <cell r="A14316" t="str">
            <v>C24501</v>
          </cell>
          <cell r="KA14316">
            <v>50</v>
          </cell>
          <cell r="KB14316">
            <v>40</v>
          </cell>
          <cell r="KC14316">
            <v>28</v>
          </cell>
        </row>
        <row r="14317">
          <cell r="A14317" t="str">
            <v>C24312</v>
          </cell>
          <cell r="KA14317">
            <v>50</v>
          </cell>
          <cell r="KB14317">
            <v>36</v>
          </cell>
          <cell r="KC14317">
            <v>12</v>
          </cell>
        </row>
        <row r="14318">
          <cell r="A14318" t="str">
            <v>C24347</v>
          </cell>
          <cell r="KA14318">
            <v>50</v>
          </cell>
          <cell r="KB14318">
            <v>18</v>
          </cell>
          <cell r="KC14318">
            <v>24</v>
          </cell>
        </row>
        <row r="14319">
          <cell r="A14319" t="str">
            <v>C24337</v>
          </cell>
          <cell r="KA14319">
            <v>50</v>
          </cell>
          <cell r="KB14319">
            <v>40</v>
          </cell>
          <cell r="KC14319">
            <v>28</v>
          </cell>
        </row>
        <row r="14320">
          <cell r="A14320" t="str">
            <v>C24350</v>
          </cell>
          <cell r="KA14320">
            <v>50</v>
          </cell>
          <cell r="KB14320">
            <v>18</v>
          </cell>
          <cell r="KC14320">
            <v>24</v>
          </cell>
        </row>
        <row r="14321">
          <cell r="A14321" t="str">
            <v>C24351</v>
          </cell>
          <cell r="KA14321">
            <v>50</v>
          </cell>
          <cell r="KB14321">
            <v>40</v>
          </cell>
          <cell r="KC14321">
            <v>28</v>
          </cell>
        </row>
        <row r="14322">
          <cell r="A14322" t="str">
            <v>C24419</v>
          </cell>
          <cell r="KA14322">
            <v>50</v>
          </cell>
          <cell r="KB14322">
            <v>18</v>
          </cell>
          <cell r="KC14322">
            <v>24</v>
          </cell>
        </row>
        <row r="14323">
          <cell r="A14323" t="str">
            <v>C24370</v>
          </cell>
          <cell r="KA14323">
            <v>50</v>
          </cell>
          <cell r="KB14323">
            <v>40</v>
          </cell>
          <cell r="KC14323">
            <v>28</v>
          </cell>
        </row>
        <row r="14324">
          <cell r="A14324" t="str">
            <v>C24374</v>
          </cell>
          <cell r="KA14324">
            <v>50</v>
          </cell>
          <cell r="KB14324">
            <v>18</v>
          </cell>
          <cell r="KC14324">
            <v>24</v>
          </cell>
        </row>
        <row r="14325">
          <cell r="A14325" t="str">
            <v>C24119</v>
          </cell>
          <cell r="KA14325">
            <v>50</v>
          </cell>
          <cell r="KB14325">
            <v>40</v>
          </cell>
          <cell r="KC14325">
            <v>28</v>
          </cell>
        </row>
        <row r="14326">
          <cell r="A14326" t="str">
            <v>C24084</v>
          </cell>
          <cell r="KA14326">
            <v>50</v>
          </cell>
          <cell r="KB14326">
            <v>18</v>
          </cell>
          <cell r="KC14326">
            <v>24</v>
          </cell>
        </row>
        <row r="14327">
          <cell r="A14327" t="str">
            <v>C24089</v>
          </cell>
          <cell r="KA14327">
            <v>50</v>
          </cell>
          <cell r="KB14327">
            <v>18</v>
          </cell>
          <cell r="KC14327">
            <v>24</v>
          </cell>
        </row>
        <row r="14328">
          <cell r="A14328" t="str">
            <v>C24091</v>
          </cell>
          <cell r="KA14328">
            <v>50</v>
          </cell>
          <cell r="KB14328">
            <v>18</v>
          </cell>
          <cell r="KC14328">
            <v>24</v>
          </cell>
        </row>
        <row r="14329">
          <cell r="A14329" t="str">
            <v>C24180</v>
          </cell>
          <cell r="KA14329">
            <v>50</v>
          </cell>
          <cell r="KB14329">
            <v>18</v>
          </cell>
          <cell r="KC14329">
            <v>24</v>
          </cell>
        </row>
        <row r="14330">
          <cell r="A14330" t="str">
            <v>C24128</v>
          </cell>
          <cell r="KA14330">
            <v>50</v>
          </cell>
          <cell r="KB14330">
            <v>40</v>
          </cell>
          <cell r="KC14330">
            <v>28</v>
          </cell>
        </row>
        <row r="14331">
          <cell r="A14331" t="str">
            <v>C24142</v>
          </cell>
          <cell r="KA14331">
            <v>50</v>
          </cell>
          <cell r="KB14331">
            <v>18</v>
          </cell>
          <cell r="KC14331">
            <v>24</v>
          </cell>
        </row>
        <row r="14332">
          <cell r="A14332" t="str">
            <v>C24260</v>
          </cell>
          <cell r="KA14332">
            <v>50</v>
          </cell>
          <cell r="KB14332">
            <v>18</v>
          </cell>
          <cell r="KC14332">
            <v>24</v>
          </cell>
        </row>
        <row r="14333">
          <cell r="A14333" t="str">
            <v>C24261</v>
          </cell>
          <cell r="KA14333">
            <v>50</v>
          </cell>
          <cell r="KB14333">
            <v>18</v>
          </cell>
          <cell r="KC14333">
            <v>24</v>
          </cell>
        </row>
        <row r="14334">
          <cell r="A14334" t="str">
            <v>C24251</v>
          </cell>
          <cell r="KA14334">
            <v>50</v>
          </cell>
          <cell r="KB14334">
            <v>18</v>
          </cell>
          <cell r="KC14334">
            <v>24</v>
          </cell>
        </row>
        <row r="14335">
          <cell r="A14335" t="str">
            <v>C24289</v>
          </cell>
          <cell r="KA14335">
            <v>50</v>
          </cell>
          <cell r="KB14335">
            <v>40</v>
          </cell>
          <cell r="KC14335">
            <v>28</v>
          </cell>
        </row>
        <row r="14336">
          <cell r="A14336" t="str">
            <v>C24302</v>
          </cell>
          <cell r="KA14336">
            <v>50</v>
          </cell>
          <cell r="KB14336">
            <v>40</v>
          </cell>
          <cell r="KC14336">
            <v>28</v>
          </cell>
        </row>
        <row r="14337">
          <cell r="A14337" t="str">
            <v>C24304</v>
          </cell>
          <cell r="KA14337">
            <v>50</v>
          </cell>
          <cell r="KB14337">
            <v>18</v>
          </cell>
          <cell r="KC14337">
            <v>24</v>
          </cell>
        </row>
        <row r="14338">
          <cell r="A14338" t="str">
            <v>C24183</v>
          </cell>
          <cell r="KA14338">
            <v>50</v>
          </cell>
          <cell r="KB14338">
            <v>18</v>
          </cell>
          <cell r="KC14338">
            <v>24</v>
          </cell>
        </row>
        <row r="14339">
          <cell r="A14339" t="str">
            <v>C24198</v>
          </cell>
          <cell r="KA14339">
            <v>50</v>
          </cell>
          <cell r="KB14339">
            <v>40</v>
          </cell>
          <cell r="KC14339">
            <v>28</v>
          </cell>
        </row>
        <row r="14340">
          <cell r="A14340" t="str">
            <v>C24216</v>
          </cell>
          <cell r="KA14340">
            <v>50</v>
          </cell>
          <cell r="KB14340">
            <v>40</v>
          </cell>
          <cell r="KC14340">
            <v>28</v>
          </cell>
        </row>
        <row r="14341">
          <cell r="A14341" t="str">
            <v>C24203</v>
          </cell>
          <cell r="KA14341">
            <v>50</v>
          </cell>
          <cell r="KB14341">
            <v>40</v>
          </cell>
          <cell r="KC14341">
            <v>28</v>
          </cell>
        </row>
        <row r="14342">
          <cell r="A14342" t="str">
            <v>C23685</v>
          </cell>
          <cell r="KA14342">
            <v>50</v>
          </cell>
          <cell r="KB14342">
            <v>18</v>
          </cell>
          <cell r="KC14342">
            <v>24</v>
          </cell>
        </row>
        <row r="14343">
          <cell r="A14343" t="str">
            <v>C23675</v>
          </cell>
          <cell r="KA14343">
            <v>50</v>
          </cell>
          <cell r="KB14343">
            <v>40</v>
          </cell>
          <cell r="KC14343">
            <v>28</v>
          </cell>
        </row>
        <row r="14344">
          <cell r="A14344" t="str">
            <v>C23677</v>
          </cell>
          <cell r="KA14344">
            <v>50</v>
          </cell>
          <cell r="KB14344">
            <v>40</v>
          </cell>
          <cell r="KC14344">
            <v>28</v>
          </cell>
        </row>
        <row r="14345">
          <cell r="A14345" t="str">
            <v>C23678</v>
          </cell>
          <cell r="KA14345">
            <v>50</v>
          </cell>
          <cell r="KB14345">
            <v>18</v>
          </cell>
          <cell r="KC14345">
            <v>24</v>
          </cell>
        </row>
        <row r="14346">
          <cell r="A14346" t="str">
            <v>C23709</v>
          </cell>
          <cell r="KA14346">
            <v>50</v>
          </cell>
          <cell r="KB14346">
            <v>18</v>
          </cell>
          <cell r="KC14346">
            <v>24</v>
          </cell>
        </row>
        <row r="14347">
          <cell r="A14347" t="str">
            <v>C23713</v>
          </cell>
          <cell r="KA14347">
            <v>50</v>
          </cell>
          <cell r="KB14347">
            <v>18</v>
          </cell>
          <cell r="KC14347">
            <v>24</v>
          </cell>
        </row>
        <row r="14348">
          <cell r="A14348" t="str">
            <v>C23718</v>
          </cell>
          <cell r="KA14348">
            <v>50</v>
          </cell>
          <cell r="KB14348">
            <v>18</v>
          </cell>
          <cell r="KC14348">
            <v>24</v>
          </cell>
        </row>
        <row r="14349">
          <cell r="A14349" t="str">
            <v>C23639</v>
          </cell>
          <cell r="KA14349">
            <v>50</v>
          </cell>
          <cell r="KB14349">
            <v>18</v>
          </cell>
          <cell r="KC14349">
            <v>24</v>
          </cell>
        </row>
        <row r="14350">
          <cell r="A14350" t="str">
            <v>C23771</v>
          </cell>
          <cell r="KA14350">
            <v>50</v>
          </cell>
          <cell r="KB14350">
            <v>18</v>
          </cell>
          <cell r="KC14350">
            <v>24</v>
          </cell>
        </row>
        <row r="14351">
          <cell r="A14351" t="str">
            <v>C23773</v>
          </cell>
          <cell r="KA14351">
            <v>50</v>
          </cell>
          <cell r="KB14351">
            <v>18</v>
          </cell>
          <cell r="KC14351">
            <v>24</v>
          </cell>
        </row>
        <row r="14352">
          <cell r="A14352" t="str">
            <v>C23765</v>
          </cell>
          <cell r="KA14352">
            <v>50</v>
          </cell>
          <cell r="KB14352">
            <v>18</v>
          </cell>
          <cell r="KC14352">
            <v>24</v>
          </cell>
        </row>
        <row r="14353">
          <cell r="A14353" t="str">
            <v>C23767</v>
          </cell>
          <cell r="KA14353">
            <v>50</v>
          </cell>
          <cell r="KB14353">
            <v>18</v>
          </cell>
          <cell r="KC14353">
            <v>24</v>
          </cell>
        </row>
        <row r="14354">
          <cell r="A14354" t="str">
            <v>C23768</v>
          </cell>
          <cell r="KA14354">
            <v>50</v>
          </cell>
          <cell r="KB14354">
            <v>40</v>
          </cell>
          <cell r="KC14354">
            <v>28</v>
          </cell>
        </row>
        <row r="14355">
          <cell r="A14355" t="str">
            <v>C23750</v>
          </cell>
          <cell r="KA14355">
            <v>50</v>
          </cell>
          <cell r="KB14355">
            <v>18</v>
          </cell>
          <cell r="KC14355">
            <v>24</v>
          </cell>
        </row>
        <row r="14356">
          <cell r="A14356" t="str">
            <v>C23799</v>
          </cell>
          <cell r="KA14356">
            <v>50</v>
          </cell>
          <cell r="KB14356">
            <v>18</v>
          </cell>
          <cell r="KC14356">
            <v>24</v>
          </cell>
        </row>
        <row r="14357">
          <cell r="A14357" t="str">
            <v>C23938</v>
          </cell>
          <cell r="KA14357">
            <v>50</v>
          </cell>
          <cell r="KB14357">
            <v>18</v>
          </cell>
          <cell r="KC14357">
            <v>24</v>
          </cell>
        </row>
        <row r="14358">
          <cell r="A14358" t="str">
            <v>C23848</v>
          </cell>
          <cell r="KA14358">
            <v>50</v>
          </cell>
          <cell r="KB14358">
            <v>18</v>
          </cell>
          <cell r="KC14358">
            <v>24</v>
          </cell>
        </row>
        <row r="14359">
          <cell r="A14359" t="str">
            <v>C23851</v>
          </cell>
          <cell r="KA14359">
            <v>50</v>
          </cell>
          <cell r="KB14359">
            <v>18</v>
          </cell>
          <cell r="KC14359">
            <v>24</v>
          </cell>
        </row>
        <row r="14360">
          <cell r="A14360" t="str">
            <v>C23864</v>
          </cell>
          <cell r="KA14360">
            <v>50</v>
          </cell>
          <cell r="KB14360">
            <v>18</v>
          </cell>
          <cell r="KC14360">
            <v>24</v>
          </cell>
        </row>
        <row r="14361">
          <cell r="A14361" t="str">
            <v>C23870</v>
          </cell>
          <cell r="KA14361">
            <v>50</v>
          </cell>
          <cell r="KB14361">
            <v>40</v>
          </cell>
          <cell r="KC14361">
            <v>28</v>
          </cell>
        </row>
        <row r="14362">
          <cell r="A14362" t="str">
            <v>C23893</v>
          </cell>
          <cell r="KA14362">
            <v>50</v>
          </cell>
          <cell r="KB14362">
            <v>40</v>
          </cell>
          <cell r="KC14362">
            <v>28</v>
          </cell>
        </row>
        <row r="14363">
          <cell r="A14363" t="str">
            <v>C23961</v>
          </cell>
          <cell r="KA14363">
            <v>50</v>
          </cell>
          <cell r="KB14363">
            <v>18</v>
          </cell>
          <cell r="KC14363">
            <v>24</v>
          </cell>
        </row>
        <row r="14364">
          <cell r="A14364" t="str">
            <v>C23962</v>
          </cell>
          <cell r="KA14364">
            <v>50</v>
          </cell>
          <cell r="KB14364">
            <v>18</v>
          </cell>
          <cell r="KC14364">
            <v>24</v>
          </cell>
        </row>
        <row r="14365">
          <cell r="A14365" t="str">
            <v>C23970</v>
          </cell>
          <cell r="KA14365">
            <v>50</v>
          </cell>
          <cell r="KB14365">
            <v>40</v>
          </cell>
          <cell r="KC14365">
            <v>28</v>
          </cell>
        </row>
        <row r="14366">
          <cell r="A14366" t="str">
            <v>C23985</v>
          </cell>
          <cell r="KA14366">
            <v>50</v>
          </cell>
          <cell r="KB14366">
            <v>18</v>
          </cell>
          <cell r="KC14366">
            <v>24</v>
          </cell>
        </row>
        <row r="14367">
          <cell r="A14367" t="str">
            <v>C24003</v>
          </cell>
          <cell r="KA14367">
            <v>50</v>
          </cell>
          <cell r="KB14367">
            <v>18</v>
          </cell>
          <cell r="KC14367">
            <v>24</v>
          </cell>
        </row>
        <row r="14368">
          <cell r="A14368" t="str">
            <v>C24009</v>
          </cell>
          <cell r="KA14368">
            <v>50</v>
          </cell>
          <cell r="KB14368">
            <v>18</v>
          </cell>
          <cell r="KC14368">
            <v>24</v>
          </cell>
        </row>
        <row r="14369">
          <cell r="A14369" t="str">
            <v>C24029</v>
          </cell>
          <cell r="KA14369">
            <v>50</v>
          </cell>
          <cell r="KB14369">
            <v>40</v>
          </cell>
          <cell r="KC14369">
            <v>28</v>
          </cell>
        </row>
        <row r="14370">
          <cell r="A14370" t="str">
            <v>C24039</v>
          </cell>
          <cell r="KA14370">
            <v>50</v>
          </cell>
          <cell r="KB14370">
            <v>40</v>
          </cell>
          <cell r="KC14370">
            <v>28</v>
          </cell>
        </row>
        <row r="14371">
          <cell r="A14371" t="str">
            <v>C24059</v>
          </cell>
          <cell r="KA14371">
            <v>50</v>
          </cell>
          <cell r="KB14371">
            <v>40</v>
          </cell>
          <cell r="KC14371">
            <v>28</v>
          </cell>
        </row>
        <row r="14372">
          <cell r="A14372" t="str">
            <v>C24060</v>
          </cell>
          <cell r="KA14372">
            <v>50</v>
          </cell>
          <cell r="KB14372">
            <v>40</v>
          </cell>
          <cell r="KC14372">
            <v>28</v>
          </cell>
        </row>
        <row r="14373">
          <cell r="A14373" t="str">
            <v>C23528</v>
          </cell>
          <cell r="KA14373">
            <v>50</v>
          </cell>
          <cell r="KB14373">
            <v>18</v>
          </cell>
          <cell r="KC14373">
            <v>24</v>
          </cell>
        </row>
        <row r="14374">
          <cell r="A14374" t="str">
            <v>C23538</v>
          </cell>
          <cell r="KA14374">
            <v>50</v>
          </cell>
          <cell r="KB14374">
            <v>40</v>
          </cell>
          <cell r="KC14374">
            <v>28</v>
          </cell>
        </row>
        <row r="14375">
          <cell r="A14375" t="str">
            <v>C23521</v>
          </cell>
          <cell r="KA14375">
            <v>50</v>
          </cell>
          <cell r="KB14375">
            <v>18</v>
          </cell>
          <cell r="KC14375">
            <v>24</v>
          </cell>
        </row>
        <row r="14376">
          <cell r="A14376" t="str">
            <v>C23522</v>
          </cell>
          <cell r="KA14376">
            <v>50</v>
          </cell>
          <cell r="KB14376">
            <v>40</v>
          </cell>
          <cell r="KC14376">
            <v>28</v>
          </cell>
        </row>
        <row r="14377">
          <cell r="A14377" t="str">
            <v>C23605</v>
          </cell>
          <cell r="KA14377">
            <v>50</v>
          </cell>
          <cell r="KB14377">
            <v>18</v>
          </cell>
          <cell r="KC14377">
            <v>24</v>
          </cell>
        </row>
        <row r="14378">
          <cell r="A14378" t="str">
            <v>C23625</v>
          </cell>
          <cell r="KA14378">
            <v>50</v>
          </cell>
          <cell r="KB14378">
            <v>40</v>
          </cell>
          <cell r="KC14378">
            <v>28</v>
          </cell>
        </row>
        <row r="14379">
          <cell r="A14379" t="str">
            <v>C23418</v>
          </cell>
          <cell r="KA14379">
            <v>50</v>
          </cell>
          <cell r="KB14379">
            <v>40</v>
          </cell>
          <cell r="KC14379">
            <v>28</v>
          </cell>
        </row>
        <row r="14380">
          <cell r="A14380" t="str">
            <v>C23399</v>
          </cell>
          <cell r="KA14380">
            <v>50</v>
          </cell>
          <cell r="KB14380">
            <v>18</v>
          </cell>
          <cell r="KC14380">
            <v>24</v>
          </cell>
        </row>
        <row r="14381">
          <cell r="A14381" t="str">
            <v>C23413</v>
          </cell>
          <cell r="KA14381">
            <v>50</v>
          </cell>
          <cell r="KB14381">
            <v>18</v>
          </cell>
          <cell r="KC14381">
            <v>24</v>
          </cell>
        </row>
        <row r="14382">
          <cell r="A14382" t="str">
            <v>C23464</v>
          </cell>
          <cell r="KA14382">
            <v>50</v>
          </cell>
          <cell r="KB14382">
            <v>18</v>
          </cell>
          <cell r="KC14382">
            <v>24</v>
          </cell>
        </row>
        <row r="14383">
          <cell r="A14383" t="str">
            <v>C23468</v>
          </cell>
          <cell r="KA14383">
            <v>50</v>
          </cell>
          <cell r="KB14383">
            <v>18</v>
          </cell>
          <cell r="KC14383">
            <v>24</v>
          </cell>
        </row>
        <row r="14384">
          <cell r="A14384" t="str">
            <v>C23471</v>
          </cell>
          <cell r="KA14384">
            <v>50</v>
          </cell>
          <cell r="KB14384">
            <v>18</v>
          </cell>
          <cell r="KC14384">
            <v>24</v>
          </cell>
        </row>
        <row r="14385">
          <cell r="A14385" t="str">
            <v>C23472</v>
          </cell>
          <cell r="KA14385">
            <v>50</v>
          </cell>
          <cell r="KB14385">
            <v>18</v>
          </cell>
          <cell r="KC14385">
            <v>24</v>
          </cell>
        </row>
        <row r="14386">
          <cell r="A14386" t="str">
            <v>C23488</v>
          </cell>
          <cell r="KA14386">
            <v>50</v>
          </cell>
          <cell r="KB14386">
            <v>40</v>
          </cell>
          <cell r="KC14386">
            <v>28</v>
          </cell>
        </row>
        <row r="14387">
          <cell r="A14387" t="str">
            <v>C23160</v>
          </cell>
          <cell r="KA14387">
            <v>50</v>
          </cell>
          <cell r="KB14387">
            <v>18</v>
          </cell>
          <cell r="KC14387">
            <v>24</v>
          </cell>
        </row>
        <row r="14388">
          <cell r="A14388" t="str">
            <v>C23169</v>
          </cell>
          <cell r="KA14388">
            <v>50</v>
          </cell>
          <cell r="KB14388">
            <v>18</v>
          </cell>
          <cell r="KC14388">
            <v>24</v>
          </cell>
        </row>
        <row r="14389">
          <cell r="A14389" t="str">
            <v>C23156</v>
          </cell>
          <cell r="KA14389">
            <v>50</v>
          </cell>
          <cell r="KB14389">
            <v>18</v>
          </cell>
          <cell r="KC14389">
            <v>24</v>
          </cell>
        </row>
        <row r="14390">
          <cell r="A14390" t="str">
            <v>C23194</v>
          </cell>
          <cell r="KA14390">
            <v>50</v>
          </cell>
          <cell r="KB14390">
            <v>18</v>
          </cell>
          <cell r="KC14390">
            <v>24</v>
          </cell>
        </row>
        <row r="14391">
          <cell r="A14391" t="str">
            <v>C23206</v>
          </cell>
          <cell r="KA14391">
            <v>50</v>
          </cell>
          <cell r="KB14391">
            <v>40</v>
          </cell>
          <cell r="KC14391">
            <v>28</v>
          </cell>
        </row>
        <row r="14392">
          <cell r="A14392" t="str">
            <v>C23210</v>
          </cell>
          <cell r="KA14392">
            <v>50</v>
          </cell>
          <cell r="KB14392">
            <v>40</v>
          </cell>
          <cell r="KC14392">
            <v>28</v>
          </cell>
        </row>
        <row r="14393">
          <cell r="A14393" t="str">
            <v>C23251</v>
          </cell>
          <cell r="KA14393">
            <v>50</v>
          </cell>
          <cell r="KB14393">
            <v>18</v>
          </cell>
          <cell r="KC14393">
            <v>24</v>
          </cell>
        </row>
        <row r="14394">
          <cell r="A14394" t="str">
            <v>C23253</v>
          </cell>
          <cell r="KA14394">
            <v>50</v>
          </cell>
          <cell r="KB14394">
            <v>40</v>
          </cell>
          <cell r="KC14394">
            <v>28</v>
          </cell>
        </row>
        <row r="14395">
          <cell r="A14395" t="str">
            <v>C23254</v>
          </cell>
          <cell r="KA14395">
            <v>50</v>
          </cell>
          <cell r="KB14395">
            <v>40</v>
          </cell>
          <cell r="KC14395">
            <v>28</v>
          </cell>
        </row>
        <row r="14396">
          <cell r="A14396" t="str">
            <v>C23219</v>
          </cell>
          <cell r="KA14396">
            <v>50</v>
          </cell>
          <cell r="KB14396">
            <v>18</v>
          </cell>
          <cell r="KC14396">
            <v>24</v>
          </cell>
        </row>
        <row r="14397">
          <cell r="A14397" t="str">
            <v>C23221</v>
          </cell>
          <cell r="KA14397">
            <v>50</v>
          </cell>
          <cell r="KB14397">
            <v>18</v>
          </cell>
          <cell r="KC14397">
            <v>24</v>
          </cell>
        </row>
        <row r="14398">
          <cell r="A14398" t="str">
            <v>C23377</v>
          </cell>
          <cell r="KA14398">
            <v>50</v>
          </cell>
          <cell r="KB14398">
            <v>18</v>
          </cell>
          <cell r="KC14398">
            <v>24</v>
          </cell>
        </row>
        <row r="14399">
          <cell r="A14399" t="str">
            <v>C23337</v>
          </cell>
          <cell r="KA14399">
            <v>50</v>
          </cell>
          <cell r="KB14399">
            <v>36</v>
          </cell>
          <cell r="KC14399">
            <v>12</v>
          </cell>
        </row>
        <row r="14400">
          <cell r="A14400" t="str">
            <v>C23343</v>
          </cell>
          <cell r="KA14400">
            <v>50</v>
          </cell>
          <cell r="KB14400">
            <v>18</v>
          </cell>
          <cell r="KC14400">
            <v>24</v>
          </cell>
        </row>
        <row r="14401">
          <cell r="A14401" t="str">
            <v>C23344</v>
          </cell>
          <cell r="KA14401">
            <v>50</v>
          </cell>
          <cell r="KB14401">
            <v>40</v>
          </cell>
          <cell r="KC14401">
            <v>28</v>
          </cell>
        </row>
        <row r="14402">
          <cell r="A14402" t="str">
            <v>C23269</v>
          </cell>
          <cell r="KA14402">
            <v>50</v>
          </cell>
          <cell r="KB14402">
            <v>18</v>
          </cell>
          <cell r="KC14402">
            <v>24</v>
          </cell>
        </row>
        <row r="14403">
          <cell r="A14403" t="str">
            <v>C23273</v>
          </cell>
          <cell r="KA14403">
            <v>50</v>
          </cell>
          <cell r="KB14403">
            <v>18</v>
          </cell>
          <cell r="KC14403">
            <v>24</v>
          </cell>
        </row>
        <row r="14404">
          <cell r="A14404" t="str">
            <v>C23303</v>
          </cell>
          <cell r="KA14404">
            <v>50</v>
          </cell>
          <cell r="KB14404">
            <v>18</v>
          </cell>
          <cell r="KC14404">
            <v>24</v>
          </cell>
        </row>
        <row r="14405">
          <cell r="A14405" t="str">
            <v>C23316</v>
          </cell>
          <cell r="KA14405">
            <v>50</v>
          </cell>
          <cell r="KB14405">
            <v>18</v>
          </cell>
          <cell r="KC14405">
            <v>24</v>
          </cell>
        </row>
        <row r="14406">
          <cell r="A14406" t="str">
            <v>C23320</v>
          </cell>
          <cell r="KA14406">
            <v>50</v>
          </cell>
          <cell r="KB14406">
            <v>18</v>
          </cell>
          <cell r="KC14406">
            <v>24</v>
          </cell>
        </row>
        <row r="14407">
          <cell r="A14407" t="str">
            <v>C23325</v>
          </cell>
          <cell r="KA14407">
            <v>50</v>
          </cell>
          <cell r="KB14407">
            <v>40</v>
          </cell>
          <cell r="KC14407">
            <v>28</v>
          </cell>
        </row>
        <row r="14408">
          <cell r="A14408" t="str">
            <v>C23093</v>
          </cell>
          <cell r="KA14408">
            <v>50</v>
          </cell>
          <cell r="KB14408">
            <v>18</v>
          </cell>
          <cell r="KC14408">
            <v>24</v>
          </cell>
        </row>
        <row r="14409">
          <cell r="A14409" t="str">
            <v>C23079</v>
          </cell>
          <cell r="KA14409">
            <v>50</v>
          </cell>
          <cell r="KB14409">
            <v>40</v>
          </cell>
          <cell r="KC14409">
            <v>28</v>
          </cell>
        </row>
        <row r="14410">
          <cell r="A14410" t="str">
            <v>C23085</v>
          </cell>
          <cell r="KA14410">
            <v>50</v>
          </cell>
          <cell r="KB14410">
            <v>18</v>
          </cell>
          <cell r="KC14410">
            <v>24</v>
          </cell>
        </row>
        <row r="14411">
          <cell r="A14411" t="str">
            <v>C23060</v>
          </cell>
          <cell r="KA14411">
            <v>50</v>
          </cell>
          <cell r="KB14411">
            <v>40</v>
          </cell>
          <cell r="KC14411">
            <v>28</v>
          </cell>
        </row>
        <row r="14412">
          <cell r="A14412" t="str">
            <v>C23141</v>
          </cell>
          <cell r="KA14412">
            <v>50</v>
          </cell>
          <cell r="KB14412">
            <v>36</v>
          </cell>
          <cell r="KC14412">
            <v>12</v>
          </cell>
        </row>
        <row r="14413">
          <cell r="A14413" t="str">
            <v>C23127</v>
          </cell>
          <cell r="KA14413">
            <v>50</v>
          </cell>
          <cell r="KB14413">
            <v>18</v>
          </cell>
          <cell r="KC14413">
            <v>24</v>
          </cell>
        </row>
        <row r="14414">
          <cell r="A14414" t="str">
            <v>C23130</v>
          </cell>
          <cell r="KA14414">
            <v>50</v>
          </cell>
          <cell r="KB14414">
            <v>18</v>
          </cell>
          <cell r="KC14414">
            <v>24</v>
          </cell>
        </row>
        <row r="14415">
          <cell r="A14415" t="str">
            <v>C23106</v>
          </cell>
          <cell r="KA14415">
            <v>50</v>
          </cell>
          <cell r="KB14415">
            <v>40</v>
          </cell>
          <cell r="KC14415">
            <v>28</v>
          </cell>
        </row>
        <row r="14416">
          <cell r="A14416" t="str">
            <v>C23109</v>
          </cell>
          <cell r="KA14416">
            <v>50</v>
          </cell>
          <cell r="KB14416">
            <v>18</v>
          </cell>
          <cell r="KC14416">
            <v>24</v>
          </cell>
        </row>
        <row r="14417">
          <cell r="A14417" t="str">
            <v>C23112</v>
          </cell>
          <cell r="KA14417">
            <v>50</v>
          </cell>
          <cell r="KB14417">
            <v>18</v>
          </cell>
          <cell r="KC14417">
            <v>24</v>
          </cell>
        </row>
        <row r="14418">
          <cell r="A14418" t="str">
            <v>C23123</v>
          </cell>
          <cell r="KA14418">
            <v>50</v>
          </cell>
          <cell r="KB14418">
            <v>18</v>
          </cell>
          <cell r="KC14418">
            <v>24</v>
          </cell>
        </row>
        <row r="14419">
          <cell r="A14419" t="str">
            <v>C23017</v>
          </cell>
          <cell r="KA14419">
            <v>50</v>
          </cell>
          <cell r="KB14419">
            <v>18</v>
          </cell>
          <cell r="KC14419">
            <v>24</v>
          </cell>
        </row>
        <row r="14420">
          <cell r="A14420" t="str">
            <v>C23015</v>
          </cell>
          <cell r="KA14420">
            <v>50</v>
          </cell>
          <cell r="KB14420">
            <v>18</v>
          </cell>
          <cell r="KC14420">
            <v>24</v>
          </cell>
        </row>
        <row r="14421">
          <cell r="A14421" t="str">
            <v>C22973</v>
          </cell>
          <cell r="KA14421">
            <v>50</v>
          </cell>
          <cell r="KB14421">
            <v>18</v>
          </cell>
          <cell r="KC14421">
            <v>24</v>
          </cell>
        </row>
        <row r="14422">
          <cell r="A14422" t="str">
            <v>C22940</v>
          </cell>
          <cell r="KA14422">
            <v>50</v>
          </cell>
          <cell r="KB14422">
            <v>18</v>
          </cell>
          <cell r="KC14422">
            <v>24</v>
          </cell>
        </row>
        <row r="14423">
          <cell r="A14423" t="str">
            <v>C22941</v>
          </cell>
          <cell r="KA14423">
            <v>50</v>
          </cell>
          <cell r="KB14423">
            <v>40</v>
          </cell>
          <cell r="KC14423">
            <v>28</v>
          </cell>
        </row>
        <row r="14424">
          <cell r="A14424" t="str">
            <v>C22851</v>
          </cell>
          <cell r="KA14424">
            <v>50</v>
          </cell>
          <cell r="KB14424">
            <v>18</v>
          </cell>
          <cell r="KC14424">
            <v>24</v>
          </cell>
        </row>
        <row r="14425">
          <cell r="A14425" t="str">
            <v>C22878</v>
          </cell>
          <cell r="KA14425">
            <v>50</v>
          </cell>
          <cell r="KB14425">
            <v>18</v>
          </cell>
          <cell r="KC14425">
            <v>24</v>
          </cell>
        </row>
        <row r="14426">
          <cell r="A14426" t="str">
            <v>C22885</v>
          </cell>
          <cell r="KA14426">
            <v>50</v>
          </cell>
          <cell r="KB14426">
            <v>18</v>
          </cell>
          <cell r="KC14426">
            <v>24</v>
          </cell>
        </row>
        <row r="14427">
          <cell r="A14427" t="str">
            <v>C22887</v>
          </cell>
          <cell r="KA14427">
            <v>50</v>
          </cell>
          <cell r="KB14427">
            <v>18</v>
          </cell>
          <cell r="KC14427">
            <v>24</v>
          </cell>
        </row>
        <row r="14428">
          <cell r="A14428" t="str">
            <v>C22912</v>
          </cell>
          <cell r="KA14428">
            <v>50</v>
          </cell>
          <cell r="KB14428">
            <v>18</v>
          </cell>
          <cell r="KC14428">
            <v>24</v>
          </cell>
        </row>
        <row r="14429">
          <cell r="A14429" t="str">
            <v>C22777</v>
          </cell>
          <cell r="KA14429">
            <v>50</v>
          </cell>
          <cell r="KB14429">
            <v>18</v>
          </cell>
          <cell r="KC14429">
            <v>24</v>
          </cell>
        </row>
        <row r="14430">
          <cell r="A14430" t="str">
            <v>C22758</v>
          </cell>
          <cell r="KA14430">
            <v>50</v>
          </cell>
          <cell r="KB14430">
            <v>18</v>
          </cell>
          <cell r="KC14430">
            <v>24</v>
          </cell>
        </row>
        <row r="14431">
          <cell r="A14431" t="str">
            <v>C22798</v>
          </cell>
          <cell r="KA14431">
            <v>50</v>
          </cell>
          <cell r="KB14431">
            <v>18</v>
          </cell>
          <cell r="KC14431">
            <v>24</v>
          </cell>
        </row>
        <row r="14432">
          <cell r="A14432" t="str">
            <v>C22703</v>
          </cell>
          <cell r="KA14432">
            <v>50</v>
          </cell>
          <cell r="KB14432">
            <v>36</v>
          </cell>
          <cell r="KC14432">
            <v>12</v>
          </cell>
        </row>
        <row r="14433">
          <cell r="A14433" t="str">
            <v>C22710</v>
          </cell>
          <cell r="KA14433">
            <v>50</v>
          </cell>
          <cell r="KB14433">
            <v>18</v>
          </cell>
          <cell r="KC14433">
            <v>24</v>
          </cell>
        </row>
        <row r="14434">
          <cell r="A14434" t="str">
            <v>C22722</v>
          </cell>
          <cell r="KA14434">
            <v>50</v>
          </cell>
          <cell r="KB14434">
            <v>40</v>
          </cell>
          <cell r="KC14434">
            <v>28</v>
          </cell>
        </row>
        <row r="14435">
          <cell r="A14435" t="str">
            <v>C22719</v>
          </cell>
          <cell r="KA14435">
            <v>50</v>
          </cell>
          <cell r="KB14435">
            <v>18</v>
          </cell>
          <cell r="KC14435">
            <v>24</v>
          </cell>
        </row>
        <row r="14436">
          <cell r="A14436" t="str">
            <v>C22322</v>
          </cell>
          <cell r="KA14436">
            <v>50</v>
          </cell>
          <cell r="KB14436">
            <v>18</v>
          </cell>
          <cell r="KC14436">
            <v>24</v>
          </cell>
        </row>
        <row r="14437">
          <cell r="A14437" t="str">
            <v>C22354</v>
          </cell>
          <cell r="KA14437">
            <v>50</v>
          </cell>
          <cell r="KB14437">
            <v>18</v>
          </cell>
          <cell r="KC14437">
            <v>24</v>
          </cell>
        </row>
        <row r="14438">
          <cell r="A14438" t="str">
            <v>C22265</v>
          </cell>
          <cell r="KA14438">
            <v>50</v>
          </cell>
          <cell r="KB14438">
            <v>40</v>
          </cell>
          <cell r="KC14438">
            <v>28</v>
          </cell>
        </row>
        <row r="14439">
          <cell r="A14439" t="str">
            <v>C22268</v>
          </cell>
          <cell r="KA14439">
            <v>50</v>
          </cell>
          <cell r="KB14439">
            <v>36</v>
          </cell>
          <cell r="KC14439">
            <v>12</v>
          </cell>
        </row>
        <row r="14440">
          <cell r="A14440" t="str">
            <v>C22269</v>
          </cell>
          <cell r="KA14440">
            <v>50</v>
          </cell>
          <cell r="KB14440">
            <v>18</v>
          </cell>
          <cell r="KC14440">
            <v>24</v>
          </cell>
        </row>
        <row r="14441">
          <cell r="A14441" t="str">
            <v>C22258</v>
          </cell>
          <cell r="KA14441">
            <v>50</v>
          </cell>
          <cell r="KB14441">
            <v>40</v>
          </cell>
          <cell r="KC14441">
            <v>28</v>
          </cell>
        </row>
        <row r="14442">
          <cell r="A14442" t="str">
            <v>C22261</v>
          </cell>
          <cell r="KA14442">
            <v>50</v>
          </cell>
          <cell r="KB14442">
            <v>18</v>
          </cell>
          <cell r="KC14442">
            <v>24</v>
          </cell>
        </row>
        <row r="14443">
          <cell r="A14443" t="str">
            <v>C22232</v>
          </cell>
          <cell r="KA14443">
            <v>50</v>
          </cell>
          <cell r="KB14443">
            <v>18</v>
          </cell>
          <cell r="KC14443">
            <v>24</v>
          </cell>
        </row>
        <row r="14444">
          <cell r="A14444" t="str">
            <v>C22310</v>
          </cell>
          <cell r="KA14444">
            <v>50</v>
          </cell>
          <cell r="KB14444">
            <v>18</v>
          </cell>
          <cell r="KC14444">
            <v>24</v>
          </cell>
        </row>
        <row r="14445">
          <cell r="A14445" t="str">
            <v>C22452</v>
          </cell>
          <cell r="KA14445">
            <v>50</v>
          </cell>
          <cell r="KB14445">
            <v>40</v>
          </cell>
          <cell r="KC14445">
            <v>28</v>
          </cell>
        </row>
        <row r="14446">
          <cell r="A14446" t="str">
            <v>C22461</v>
          </cell>
          <cell r="KA14446">
            <v>50</v>
          </cell>
          <cell r="KB14446">
            <v>40</v>
          </cell>
          <cell r="KC14446">
            <v>28</v>
          </cell>
        </row>
        <row r="14447">
          <cell r="A14447" t="str">
            <v>C22376</v>
          </cell>
          <cell r="KA14447">
            <v>50</v>
          </cell>
          <cell r="KB14447">
            <v>18</v>
          </cell>
          <cell r="KC14447">
            <v>24</v>
          </cell>
        </row>
        <row r="14448">
          <cell r="A14448" t="str">
            <v>C22377</v>
          </cell>
          <cell r="KA14448">
            <v>50</v>
          </cell>
          <cell r="KB14448">
            <v>40</v>
          </cell>
          <cell r="KC14448">
            <v>28</v>
          </cell>
        </row>
        <row r="14449">
          <cell r="A14449" t="str">
            <v>C22661</v>
          </cell>
          <cell r="KA14449">
            <v>50</v>
          </cell>
          <cell r="KB14449">
            <v>18</v>
          </cell>
          <cell r="KC14449">
            <v>24</v>
          </cell>
        </row>
        <row r="14450">
          <cell r="A14450" t="str">
            <v>C22665</v>
          </cell>
          <cell r="KA14450">
            <v>50</v>
          </cell>
          <cell r="KB14450">
            <v>40</v>
          </cell>
          <cell r="KC14450">
            <v>28</v>
          </cell>
        </row>
        <row r="14451">
          <cell r="A14451" t="str">
            <v>C22638</v>
          </cell>
          <cell r="KA14451">
            <v>50</v>
          </cell>
          <cell r="KB14451">
            <v>40</v>
          </cell>
          <cell r="KC14451">
            <v>28</v>
          </cell>
        </row>
        <row r="14452">
          <cell r="A14452" t="str">
            <v>C22649</v>
          </cell>
          <cell r="KA14452">
            <v>50</v>
          </cell>
          <cell r="KB14452">
            <v>18</v>
          </cell>
          <cell r="KC14452">
            <v>24</v>
          </cell>
        </row>
        <row r="14453">
          <cell r="A14453" t="str">
            <v>C22650</v>
          </cell>
          <cell r="KA14453">
            <v>50</v>
          </cell>
          <cell r="KB14453">
            <v>36</v>
          </cell>
          <cell r="KC14453">
            <v>12</v>
          </cell>
        </row>
        <row r="14454">
          <cell r="A14454" t="str">
            <v>C22677</v>
          </cell>
          <cell r="KA14454">
            <v>50</v>
          </cell>
          <cell r="KB14454">
            <v>40</v>
          </cell>
          <cell r="KC14454">
            <v>28</v>
          </cell>
        </row>
        <row r="14455">
          <cell r="A14455" t="str">
            <v>C22692</v>
          </cell>
          <cell r="KA14455">
            <v>50</v>
          </cell>
          <cell r="KB14455">
            <v>18</v>
          </cell>
          <cell r="KC14455">
            <v>24</v>
          </cell>
        </row>
        <row r="14456">
          <cell r="A14456" t="str">
            <v>C22615</v>
          </cell>
          <cell r="KA14456">
            <v>50</v>
          </cell>
          <cell r="KB14456">
            <v>18</v>
          </cell>
          <cell r="KC14456">
            <v>24</v>
          </cell>
        </row>
        <row r="14457">
          <cell r="A14457" t="str">
            <v>C22594</v>
          </cell>
          <cell r="KA14457">
            <v>50</v>
          </cell>
          <cell r="KB14457">
            <v>40</v>
          </cell>
          <cell r="KC14457">
            <v>28</v>
          </cell>
        </row>
        <row r="14458">
          <cell r="A14458" t="str">
            <v>C22642</v>
          </cell>
          <cell r="KA14458">
            <v>50</v>
          </cell>
          <cell r="KB14458">
            <v>18</v>
          </cell>
          <cell r="KC14458">
            <v>24</v>
          </cell>
        </row>
        <row r="14459">
          <cell r="A14459" t="str">
            <v>C22568</v>
          </cell>
          <cell r="KA14459">
            <v>50</v>
          </cell>
          <cell r="KB14459">
            <v>18</v>
          </cell>
          <cell r="KC14459">
            <v>24</v>
          </cell>
        </row>
        <row r="14460">
          <cell r="A14460" t="str">
            <v>C22571</v>
          </cell>
          <cell r="KA14460">
            <v>50</v>
          </cell>
          <cell r="KB14460">
            <v>40</v>
          </cell>
          <cell r="KC14460">
            <v>28</v>
          </cell>
        </row>
        <row r="14461">
          <cell r="A14461" t="str">
            <v>C22581</v>
          </cell>
          <cell r="KA14461">
            <v>50</v>
          </cell>
          <cell r="KB14461">
            <v>18</v>
          </cell>
          <cell r="KC14461">
            <v>24</v>
          </cell>
        </row>
        <row r="14462">
          <cell r="A14462" t="str">
            <v>C22583</v>
          </cell>
          <cell r="KA14462">
            <v>50</v>
          </cell>
          <cell r="KB14462">
            <v>18</v>
          </cell>
          <cell r="KC14462">
            <v>24</v>
          </cell>
        </row>
        <row r="14463">
          <cell r="A14463" t="str">
            <v>C22493</v>
          </cell>
          <cell r="KA14463">
            <v>50</v>
          </cell>
          <cell r="KB14463">
            <v>18</v>
          </cell>
          <cell r="KC14463">
            <v>24</v>
          </cell>
        </row>
        <row r="14464">
          <cell r="A14464" t="str">
            <v>C22495</v>
          </cell>
          <cell r="KA14464">
            <v>50</v>
          </cell>
          <cell r="KB14464">
            <v>40</v>
          </cell>
          <cell r="KC14464">
            <v>28</v>
          </cell>
        </row>
        <row r="14465">
          <cell r="A14465" t="str">
            <v>C22509</v>
          </cell>
          <cell r="KA14465">
            <v>50</v>
          </cell>
          <cell r="KB14465">
            <v>18</v>
          </cell>
          <cell r="KC14465">
            <v>24</v>
          </cell>
        </row>
        <row r="14466">
          <cell r="A14466" t="str">
            <v>C21391</v>
          </cell>
          <cell r="KA14466">
            <v>50</v>
          </cell>
          <cell r="KB14466">
            <v>18</v>
          </cell>
          <cell r="KC14466">
            <v>24</v>
          </cell>
        </row>
        <row r="14467">
          <cell r="A14467" t="str">
            <v>C21408</v>
          </cell>
          <cell r="KA14467">
            <v>50</v>
          </cell>
          <cell r="KB14467">
            <v>18</v>
          </cell>
          <cell r="KC14467">
            <v>24</v>
          </cell>
        </row>
        <row r="14468">
          <cell r="A14468" t="str">
            <v>C21270</v>
          </cell>
          <cell r="KA14468">
            <v>50</v>
          </cell>
          <cell r="KB14468">
            <v>18</v>
          </cell>
          <cell r="KC14468">
            <v>24</v>
          </cell>
        </row>
        <row r="14469">
          <cell r="A14469" t="str">
            <v>C21303</v>
          </cell>
          <cell r="KA14469">
            <v>50</v>
          </cell>
          <cell r="KB14469">
            <v>18</v>
          </cell>
          <cell r="KC14469">
            <v>24</v>
          </cell>
        </row>
        <row r="14470">
          <cell r="A14470" t="str">
            <v>C21322</v>
          </cell>
          <cell r="KA14470">
            <v>50</v>
          </cell>
          <cell r="KB14470">
            <v>36</v>
          </cell>
          <cell r="KC14470">
            <v>12</v>
          </cell>
        </row>
        <row r="14471">
          <cell r="A14471" t="str">
            <v>C21542</v>
          </cell>
          <cell r="KA14471">
            <v>50</v>
          </cell>
          <cell r="KB14471">
            <v>40</v>
          </cell>
          <cell r="KC14471">
            <v>28</v>
          </cell>
        </row>
        <row r="14472">
          <cell r="A14472" t="str">
            <v>C21525</v>
          </cell>
          <cell r="KA14472">
            <v>50</v>
          </cell>
          <cell r="KB14472">
            <v>40</v>
          </cell>
          <cell r="KC14472">
            <v>28</v>
          </cell>
        </row>
        <row r="14473">
          <cell r="A14473" t="str">
            <v>C21536</v>
          </cell>
          <cell r="KA14473">
            <v>50</v>
          </cell>
          <cell r="KB14473">
            <v>40</v>
          </cell>
          <cell r="KC14473">
            <v>28</v>
          </cell>
        </row>
        <row r="14474">
          <cell r="A14474" t="str">
            <v>C21499</v>
          </cell>
          <cell r="KA14474">
            <v>50</v>
          </cell>
          <cell r="KB14474">
            <v>40</v>
          </cell>
          <cell r="KC14474">
            <v>28</v>
          </cell>
        </row>
        <row r="14475">
          <cell r="A14475" t="str">
            <v>C21509</v>
          </cell>
          <cell r="KA14475">
            <v>50</v>
          </cell>
          <cell r="KB14475">
            <v>18</v>
          </cell>
          <cell r="KC14475">
            <v>24</v>
          </cell>
        </row>
        <row r="14476">
          <cell r="A14476" t="str">
            <v>C21519</v>
          </cell>
          <cell r="KA14476">
            <v>50</v>
          </cell>
          <cell r="KB14476">
            <v>18</v>
          </cell>
          <cell r="KC14476">
            <v>24</v>
          </cell>
        </row>
        <row r="14477">
          <cell r="A14477" t="str">
            <v>C21532P21532</v>
          </cell>
          <cell r="KA14477">
            <v>50</v>
          </cell>
          <cell r="KB14477">
            <v>40</v>
          </cell>
          <cell r="KC14477">
            <v>28</v>
          </cell>
        </row>
        <row r="14478">
          <cell r="A14478" t="str">
            <v>C21486</v>
          </cell>
          <cell r="KA14478">
            <v>50</v>
          </cell>
          <cell r="KB14478">
            <v>18</v>
          </cell>
          <cell r="KC14478">
            <v>24</v>
          </cell>
        </row>
        <row r="14479">
          <cell r="A14479" t="str">
            <v>C21447</v>
          </cell>
          <cell r="KA14479">
            <v>50</v>
          </cell>
          <cell r="KB14479">
            <v>18</v>
          </cell>
          <cell r="KC14479">
            <v>24</v>
          </cell>
        </row>
        <row r="14480">
          <cell r="A14480" t="str">
            <v>C21450</v>
          </cell>
          <cell r="KA14480">
            <v>50</v>
          </cell>
          <cell r="KB14480">
            <v>18</v>
          </cell>
          <cell r="KC14480">
            <v>24</v>
          </cell>
        </row>
        <row r="14481">
          <cell r="A14481" t="str">
            <v>C21452</v>
          </cell>
          <cell r="KA14481">
            <v>50</v>
          </cell>
          <cell r="KB14481">
            <v>18</v>
          </cell>
          <cell r="KC14481">
            <v>24</v>
          </cell>
        </row>
        <row r="14482">
          <cell r="A14482" t="str">
            <v>C21455</v>
          </cell>
          <cell r="KA14482">
            <v>50</v>
          </cell>
          <cell r="KB14482">
            <v>18</v>
          </cell>
          <cell r="KC14482">
            <v>24</v>
          </cell>
        </row>
        <row r="14483">
          <cell r="A14483" t="str">
            <v>C21460</v>
          </cell>
          <cell r="KA14483">
            <v>50</v>
          </cell>
          <cell r="KB14483">
            <v>18</v>
          </cell>
          <cell r="KC14483">
            <v>24</v>
          </cell>
        </row>
        <row r="14484">
          <cell r="A14484" t="str">
            <v>C21462</v>
          </cell>
          <cell r="KA14484">
            <v>50</v>
          </cell>
          <cell r="KB14484">
            <v>18</v>
          </cell>
          <cell r="KC14484">
            <v>24</v>
          </cell>
        </row>
        <row r="14485">
          <cell r="A14485" t="str">
            <v>C21728</v>
          </cell>
          <cell r="KA14485">
            <v>50</v>
          </cell>
          <cell r="KB14485">
            <v>18</v>
          </cell>
          <cell r="KC14485">
            <v>24</v>
          </cell>
        </row>
        <row r="14486">
          <cell r="A14486" t="str">
            <v>C21761</v>
          </cell>
          <cell r="KA14486">
            <v>50</v>
          </cell>
          <cell r="KB14486">
            <v>36</v>
          </cell>
          <cell r="KC14486">
            <v>12</v>
          </cell>
        </row>
        <row r="14487">
          <cell r="A14487" t="str">
            <v>C21711</v>
          </cell>
          <cell r="KA14487">
            <v>50</v>
          </cell>
          <cell r="KB14487">
            <v>18</v>
          </cell>
          <cell r="KC14487">
            <v>24</v>
          </cell>
        </row>
        <row r="14488">
          <cell r="A14488" t="str">
            <v>C21713</v>
          </cell>
          <cell r="KA14488">
            <v>50</v>
          </cell>
          <cell r="KB14488">
            <v>18</v>
          </cell>
          <cell r="KC14488">
            <v>24</v>
          </cell>
        </row>
        <row r="14489">
          <cell r="A14489" t="str">
            <v>C21701</v>
          </cell>
          <cell r="KA14489">
            <v>50</v>
          </cell>
          <cell r="KB14489">
            <v>40</v>
          </cell>
          <cell r="KC14489">
            <v>28</v>
          </cell>
        </row>
        <row r="14490">
          <cell r="A14490" t="str">
            <v>C21664</v>
          </cell>
          <cell r="KA14490">
            <v>50</v>
          </cell>
          <cell r="KB14490">
            <v>18</v>
          </cell>
          <cell r="KC14490">
            <v>24</v>
          </cell>
        </row>
        <row r="14491">
          <cell r="A14491" t="str">
            <v>C21563</v>
          </cell>
          <cell r="KA14491">
            <v>50</v>
          </cell>
          <cell r="KB14491">
            <v>40</v>
          </cell>
          <cell r="KC14491">
            <v>28</v>
          </cell>
        </row>
        <row r="14492">
          <cell r="A14492" t="str">
            <v>C21631</v>
          </cell>
          <cell r="KA14492">
            <v>50</v>
          </cell>
          <cell r="KB14492">
            <v>36</v>
          </cell>
          <cell r="KC14492">
            <v>12</v>
          </cell>
        </row>
        <row r="14493">
          <cell r="A14493" t="str">
            <v>C22012</v>
          </cell>
          <cell r="KA14493">
            <v>50</v>
          </cell>
          <cell r="KB14493">
            <v>36</v>
          </cell>
          <cell r="KC14493">
            <v>12</v>
          </cell>
        </row>
        <row r="14494">
          <cell r="A14494" t="str">
            <v>C22027</v>
          </cell>
          <cell r="KA14494">
            <v>50</v>
          </cell>
          <cell r="KB14494">
            <v>18</v>
          </cell>
          <cell r="KC14494">
            <v>24</v>
          </cell>
        </row>
        <row r="14495">
          <cell r="A14495" t="str">
            <v>C22052</v>
          </cell>
          <cell r="KA14495">
            <v>50</v>
          </cell>
          <cell r="KB14495">
            <v>18</v>
          </cell>
          <cell r="KC14495">
            <v>24</v>
          </cell>
        </row>
        <row r="14496">
          <cell r="A14496" t="str">
            <v>C22057</v>
          </cell>
          <cell r="KA14496">
            <v>50</v>
          </cell>
          <cell r="KB14496">
            <v>18</v>
          </cell>
          <cell r="KC14496">
            <v>24</v>
          </cell>
        </row>
        <row r="14497">
          <cell r="A14497" t="str">
            <v>C22082</v>
          </cell>
          <cell r="KA14497">
            <v>50</v>
          </cell>
          <cell r="KB14497">
            <v>18</v>
          </cell>
          <cell r="KC14497">
            <v>24</v>
          </cell>
        </row>
        <row r="14498">
          <cell r="A14498" t="str">
            <v>C22101</v>
          </cell>
          <cell r="KA14498">
            <v>50</v>
          </cell>
          <cell r="KB14498">
            <v>18</v>
          </cell>
          <cell r="KC14498">
            <v>24</v>
          </cell>
        </row>
        <row r="14499">
          <cell r="A14499" t="str">
            <v>C22133</v>
          </cell>
          <cell r="KA14499">
            <v>50</v>
          </cell>
          <cell r="KB14499">
            <v>18</v>
          </cell>
          <cell r="KC14499">
            <v>24</v>
          </cell>
        </row>
        <row r="14500">
          <cell r="A14500" t="str">
            <v>C22196</v>
          </cell>
          <cell r="KA14500">
            <v>50</v>
          </cell>
          <cell r="KB14500">
            <v>40</v>
          </cell>
          <cell r="KC14500">
            <v>28</v>
          </cell>
        </row>
        <row r="14501">
          <cell r="A14501" t="str">
            <v>C22201</v>
          </cell>
          <cell r="KA14501">
            <v>50</v>
          </cell>
          <cell r="KB14501">
            <v>18</v>
          </cell>
          <cell r="KC14501">
            <v>24</v>
          </cell>
        </row>
        <row r="14502">
          <cell r="A14502" t="str">
            <v>C22181</v>
          </cell>
          <cell r="KA14502">
            <v>50</v>
          </cell>
          <cell r="KB14502">
            <v>40</v>
          </cell>
          <cell r="KC14502">
            <v>28</v>
          </cell>
        </row>
        <row r="14503">
          <cell r="A14503" t="str">
            <v>C22183</v>
          </cell>
          <cell r="KA14503">
            <v>50</v>
          </cell>
          <cell r="KB14503">
            <v>40</v>
          </cell>
          <cell r="KC14503">
            <v>28</v>
          </cell>
        </row>
        <row r="14504">
          <cell r="A14504" t="str">
            <v>C22153</v>
          </cell>
          <cell r="KA14504">
            <v>50</v>
          </cell>
          <cell r="KB14504">
            <v>40</v>
          </cell>
          <cell r="KC14504">
            <v>28</v>
          </cell>
        </row>
        <row r="14505">
          <cell r="A14505" t="str">
            <v>C22154</v>
          </cell>
          <cell r="KA14505">
            <v>50</v>
          </cell>
          <cell r="KB14505">
            <v>18</v>
          </cell>
          <cell r="KC14505">
            <v>24</v>
          </cell>
        </row>
        <row r="14506">
          <cell r="A14506" t="str">
            <v>C21987</v>
          </cell>
          <cell r="KA14506">
            <v>50</v>
          </cell>
          <cell r="KB14506">
            <v>18</v>
          </cell>
          <cell r="KC14506">
            <v>24</v>
          </cell>
        </row>
        <row r="14507">
          <cell r="A14507" t="str">
            <v>C21958</v>
          </cell>
          <cell r="KA14507">
            <v>50</v>
          </cell>
          <cell r="KB14507">
            <v>18</v>
          </cell>
          <cell r="KC14507">
            <v>24</v>
          </cell>
        </row>
        <row r="14508">
          <cell r="A14508" t="str">
            <v>C21968</v>
          </cell>
          <cell r="KA14508">
            <v>50</v>
          </cell>
          <cell r="KB14508">
            <v>40</v>
          </cell>
          <cell r="KC14508">
            <v>28</v>
          </cell>
        </row>
        <row r="14509">
          <cell r="A14509" t="str">
            <v>C21923</v>
          </cell>
          <cell r="KA14509">
            <v>50</v>
          </cell>
          <cell r="KB14509">
            <v>18</v>
          </cell>
          <cell r="KC14509">
            <v>24</v>
          </cell>
        </row>
        <row r="14510">
          <cell r="A14510" t="str">
            <v>C21933</v>
          </cell>
          <cell r="KA14510">
            <v>50</v>
          </cell>
          <cell r="KB14510">
            <v>18</v>
          </cell>
          <cell r="KC14510">
            <v>24</v>
          </cell>
        </row>
        <row r="14511">
          <cell r="A14511" t="str">
            <v>C21903</v>
          </cell>
          <cell r="KA14511">
            <v>50</v>
          </cell>
          <cell r="KB14511">
            <v>18</v>
          </cell>
          <cell r="KC14511">
            <v>24</v>
          </cell>
        </row>
        <row r="14512">
          <cell r="A14512" t="str">
            <v>C21938</v>
          </cell>
          <cell r="KA14512">
            <v>50</v>
          </cell>
          <cell r="KB14512">
            <v>36</v>
          </cell>
          <cell r="KC14512">
            <v>12</v>
          </cell>
        </row>
        <row r="14513">
          <cell r="A14513" t="str">
            <v>C21952</v>
          </cell>
          <cell r="KA14513">
            <v>50</v>
          </cell>
          <cell r="KB14513">
            <v>18</v>
          </cell>
          <cell r="KC14513">
            <v>24</v>
          </cell>
        </row>
        <row r="14514">
          <cell r="A14514" t="str">
            <v>C21948</v>
          </cell>
          <cell r="KA14514">
            <v>50</v>
          </cell>
          <cell r="KB14514">
            <v>36</v>
          </cell>
          <cell r="KC14514">
            <v>12</v>
          </cell>
        </row>
        <row r="14515">
          <cell r="A14515" t="str">
            <v>C21882</v>
          </cell>
          <cell r="KA14515">
            <v>50</v>
          </cell>
          <cell r="KB14515">
            <v>18</v>
          </cell>
          <cell r="KC14515">
            <v>24</v>
          </cell>
        </row>
        <row r="14516">
          <cell r="A14516" t="str">
            <v>C21892</v>
          </cell>
          <cell r="KA14516">
            <v>50</v>
          </cell>
          <cell r="KB14516">
            <v>18</v>
          </cell>
          <cell r="KC14516">
            <v>24</v>
          </cell>
        </row>
        <row r="14517">
          <cell r="A14517" t="str">
            <v>C21897</v>
          </cell>
          <cell r="KA14517">
            <v>50</v>
          </cell>
          <cell r="KB14517">
            <v>18</v>
          </cell>
          <cell r="KC14517">
            <v>24</v>
          </cell>
        </row>
        <row r="14518">
          <cell r="A14518" t="str">
            <v>C21860</v>
          </cell>
          <cell r="KA14518">
            <v>50</v>
          </cell>
          <cell r="KB14518">
            <v>18</v>
          </cell>
          <cell r="KC14518">
            <v>24</v>
          </cell>
        </row>
        <row r="14519">
          <cell r="A14519" t="str">
            <v>C21821</v>
          </cell>
          <cell r="KA14519">
            <v>50</v>
          </cell>
          <cell r="KB14519">
            <v>18</v>
          </cell>
          <cell r="KC14519">
            <v>24</v>
          </cell>
        </row>
        <row r="14520">
          <cell r="A14520" t="str">
            <v>C20520</v>
          </cell>
          <cell r="KA14520">
            <v>50</v>
          </cell>
          <cell r="KB14520">
            <v>36</v>
          </cell>
          <cell r="KC14520">
            <v>12</v>
          </cell>
        </row>
        <row r="14521">
          <cell r="A14521" t="str">
            <v>C20612</v>
          </cell>
          <cell r="KA14521">
            <v>50</v>
          </cell>
          <cell r="KB14521">
            <v>40</v>
          </cell>
          <cell r="KC14521">
            <v>28</v>
          </cell>
        </row>
        <row r="14522">
          <cell r="A14522" t="str">
            <v>C20589</v>
          </cell>
          <cell r="KA14522">
            <v>50</v>
          </cell>
          <cell r="KB14522">
            <v>18</v>
          </cell>
          <cell r="KC14522">
            <v>24</v>
          </cell>
        </row>
        <row r="14523">
          <cell r="A14523" t="str">
            <v>C20556</v>
          </cell>
          <cell r="KA14523">
            <v>50</v>
          </cell>
          <cell r="KB14523">
            <v>40</v>
          </cell>
          <cell r="KC14523">
            <v>28</v>
          </cell>
        </row>
        <row r="14524">
          <cell r="A14524" t="str">
            <v>C20460</v>
          </cell>
          <cell r="KA14524">
            <v>50</v>
          </cell>
          <cell r="KB14524">
            <v>40</v>
          </cell>
          <cell r="KC14524">
            <v>28</v>
          </cell>
        </row>
        <row r="14525">
          <cell r="A14525" t="str">
            <v>C20464</v>
          </cell>
          <cell r="KA14525">
            <v>50</v>
          </cell>
          <cell r="KB14525">
            <v>18</v>
          </cell>
          <cell r="KC14525">
            <v>24</v>
          </cell>
        </row>
        <row r="14526">
          <cell r="A14526" t="str">
            <v>C20488</v>
          </cell>
          <cell r="KA14526">
            <v>50</v>
          </cell>
          <cell r="KB14526">
            <v>18</v>
          </cell>
          <cell r="KC14526">
            <v>24</v>
          </cell>
        </row>
        <row r="14527">
          <cell r="A14527" t="str">
            <v>C20494</v>
          </cell>
          <cell r="KA14527">
            <v>50</v>
          </cell>
          <cell r="KB14527">
            <v>40</v>
          </cell>
          <cell r="KC14527">
            <v>28</v>
          </cell>
        </row>
        <row r="14528">
          <cell r="A14528" t="str">
            <v>C20431</v>
          </cell>
          <cell r="KA14528">
            <v>36</v>
          </cell>
          <cell r="KB14528">
            <v>50</v>
          </cell>
          <cell r="KC14528">
            <v>12</v>
          </cell>
        </row>
        <row r="14529">
          <cell r="A14529" t="str">
            <v>C20435</v>
          </cell>
          <cell r="KA14529">
            <v>50</v>
          </cell>
          <cell r="KB14529">
            <v>40</v>
          </cell>
          <cell r="KC14529">
            <v>28</v>
          </cell>
        </row>
        <row r="14530">
          <cell r="A14530" t="str">
            <v>C20437</v>
          </cell>
          <cell r="KA14530">
            <v>50</v>
          </cell>
          <cell r="KB14530">
            <v>18</v>
          </cell>
          <cell r="KC14530">
            <v>24</v>
          </cell>
        </row>
        <row r="14531">
          <cell r="A14531" t="str">
            <v>C20453</v>
          </cell>
          <cell r="KA14531">
            <v>50</v>
          </cell>
          <cell r="KB14531">
            <v>40</v>
          </cell>
          <cell r="KC14531">
            <v>28</v>
          </cell>
        </row>
        <row r="14532">
          <cell r="A14532" t="str">
            <v>C20827</v>
          </cell>
          <cell r="KA14532">
            <v>50</v>
          </cell>
          <cell r="KB14532">
            <v>40</v>
          </cell>
          <cell r="KC14532">
            <v>28</v>
          </cell>
        </row>
        <row r="14533">
          <cell r="A14533" t="str">
            <v>C20804</v>
          </cell>
          <cell r="KA14533">
            <v>50</v>
          </cell>
          <cell r="KB14533">
            <v>18</v>
          </cell>
          <cell r="KC14533">
            <v>24</v>
          </cell>
        </row>
        <row r="14534">
          <cell r="A14534" t="str">
            <v>C20808</v>
          </cell>
          <cell r="KA14534">
            <v>50</v>
          </cell>
          <cell r="KB14534">
            <v>18</v>
          </cell>
          <cell r="KC14534">
            <v>24</v>
          </cell>
        </row>
        <row r="14535">
          <cell r="A14535" t="str">
            <v>C20769</v>
          </cell>
          <cell r="KA14535">
            <v>50</v>
          </cell>
          <cell r="KB14535">
            <v>36</v>
          </cell>
          <cell r="KC14535">
            <v>12</v>
          </cell>
        </row>
        <row r="14536">
          <cell r="A14536" t="str">
            <v>C20737</v>
          </cell>
          <cell r="KA14536">
            <v>50</v>
          </cell>
          <cell r="KB14536">
            <v>18</v>
          </cell>
          <cell r="KC14536">
            <v>24</v>
          </cell>
        </row>
        <row r="14537">
          <cell r="A14537" t="str">
            <v>C20758</v>
          </cell>
          <cell r="KA14537">
            <v>50</v>
          </cell>
          <cell r="KB14537">
            <v>18</v>
          </cell>
          <cell r="KC14537">
            <v>24</v>
          </cell>
        </row>
        <row r="14538">
          <cell r="A14538" t="str">
            <v>C20760</v>
          </cell>
          <cell r="KA14538">
            <v>50</v>
          </cell>
          <cell r="KB14538">
            <v>18</v>
          </cell>
          <cell r="KC14538">
            <v>24</v>
          </cell>
        </row>
        <row r="14539">
          <cell r="A14539" t="str">
            <v>C20716</v>
          </cell>
          <cell r="KA14539">
            <v>50</v>
          </cell>
          <cell r="KB14539">
            <v>18</v>
          </cell>
          <cell r="KC14539">
            <v>24</v>
          </cell>
        </row>
        <row r="14540">
          <cell r="A14540" t="str">
            <v>C20689</v>
          </cell>
          <cell r="KA14540">
            <v>50</v>
          </cell>
          <cell r="KB14540">
            <v>18</v>
          </cell>
          <cell r="KC14540">
            <v>24</v>
          </cell>
        </row>
        <row r="14541">
          <cell r="A14541" t="str">
            <v>C20658</v>
          </cell>
          <cell r="KA14541">
            <v>50</v>
          </cell>
          <cell r="KB14541">
            <v>18</v>
          </cell>
          <cell r="KC14541">
            <v>24</v>
          </cell>
        </row>
        <row r="14542">
          <cell r="A14542" t="str">
            <v>C20674</v>
          </cell>
          <cell r="KA14542">
            <v>50</v>
          </cell>
          <cell r="KB14542">
            <v>40</v>
          </cell>
          <cell r="KC14542">
            <v>28</v>
          </cell>
        </row>
        <row r="14543">
          <cell r="A14543" t="str">
            <v>C20650</v>
          </cell>
          <cell r="KA14543">
            <v>50</v>
          </cell>
          <cell r="KB14543">
            <v>40</v>
          </cell>
          <cell r="KC14543">
            <v>28</v>
          </cell>
        </row>
        <row r="14544">
          <cell r="A14544" t="str">
            <v>C20651</v>
          </cell>
          <cell r="KA14544">
            <v>50</v>
          </cell>
          <cell r="KB14544">
            <v>18</v>
          </cell>
          <cell r="KC14544">
            <v>24</v>
          </cell>
        </row>
        <row r="14545">
          <cell r="A14545" t="str">
            <v>C21125</v>
          </cell>
          <cell r="KA14545">
            <v>50</v>
          </cell>
          <cell r="KB14545">
            <v>18</v>
          </cell>
          <cell r="KC14545">
            <v>24</v>
          </cell>
        </row>
        <row r="14546">
          <cell r="A14546" t="str">
            <v>C21117</v>
          </cell>
          <cell r="KA14546">
            <v>50</v>
          </cell>
          <cell r="KB14546">
            <v>40</v>
          </cell>
          <cell r="KC14546">
            <v>28</v>
          </cell>
        </row>
        <row r="14547">
          <cell r="A14547" t="str">
            <v>C21165</v>
          </cell>
          <cell r="KA14547">
            <v>50</v>
          </cell>
          <cell r="KB14547">
            <v>40</v>
          </cell>
          <cell r="KC14547">
            <v>28</v>
          </cell>
        </row>
        <row r="14548">
          <cell r="A14548" t="str">
            <v>C21180</v>
          </cell>
          <cell r="KA14548">
            <v>50</v>
          </cell>
          <cell r="KB14548">
            <v>18</v>
          </cell>
          <cell r="KC14548">
            <v>24</v>
          </cell>
        </row>
        <row r="14549">
          <cell r="A14549" t="str">
            <v>C21093</v>
          </cell>
          <cell r="KA14549">
            <v>50</v>
          </cell>
          <cell r="KB14549">
            <v>18</v>
          </cell>
          <cell r="KC14549">
            <v>24</v>
          </cell>
        </row>
        <row r="14550">
          <cell r="A14550" t="str">
            <v>C21101</v>
          </cell>
          <cell r="KA14550">
            <v>50</v>
          </cell>
          <cell r="KB14550">
            <v>18</v>
          </cell>
          <cell r="KC14550">
            <v>24</v>
          </cell>
        </row>
        <row r="14551">
          <cell r="A14551" t="str">
            <v>C21067</v>
          </cell>
          <cell r="KA14551">
            <v>50</v>
          </cell>
          <cell r="KB14551">
            <v>40</v>
          </cell>
          <cell r="KC14551">
            <v>28</v>
          </cell>
        </row>
        <row r="14552">
          <cell r="A14552" t="str">
            <v>C21286</v>
          </cell>
          <cell r="KA14552">
            <v>50</v>
          </cell>
          <cell r="KB14552">
            <v>18</v>
          </cell>
          <cell r="KC14552">
            <v>24</v>
          </cell>
        </row>
        <row r="14553">
          <cell r="A14553" t="str">
            <v>C21186</v>
          </cell>
          <cell r="KA14553">
            <v>50</v>
          </cell>
          <cell r="KB14553">
            <v>36</v>
          </cell>
          <cell r="KC14553">
            <v>12</v>
          </cell>
        </row>
        <row r="14554">
          <cell r="A14554" t="str">
            <v>C21235</v>
          </cell>
          <cell r="KA14554">
            <v>50</v>
          </cell>
          <cell r="KB14554">
            <v>40</v>
          </cell>
          <cell r="KC14554">
            <v>28</v>
          </cell>
        </row>
        <row r="14555">
          <cell r="A14555" t="str">
            <v>C20845</v>
          </cell>
          <cell r="KA14555">
            <v>50</v>
          </cell>
          <cell r="KB14555">
            <v>18</v>
          </cell>
          <cell r="KC14555">
            <v>24</v>
          </cell>
        </row>
        <row r="14556">
          <cell r="A14556" t="str">
            <v>C20846</v>
          </cell>
          <cell r="KA14556">
            <v>50</v>
          </cell>
          <cell r="KB14556">
            <v>18</v>
          </cell>
          <cell r="KC14556">
            <v>24</v>
          </cell>
        </row>
        <row r="14557">
          <cell r="A14557" t="str">
            <v>C20847</v>
          </cell>
          <cell r="KA14557">
            <v>50</v>
          </cell>
          <cell r="KB14557">
            <v>18</v>
          </cell>
          <cell r="KC14557">
            <v>24</v>
          </cell>
        </row>
        <row r="14558">
          <cell r="A14558" t="str">
            <v>C20866</v>
          </cell>
          <cell r="KA14558">
            <v>50</v>
          </cell>
          <cell r="KB14558">
            <v>40</v>
          </cell>
          <cell r="KC14558">
            <v>28</v>
          </cell>
        </row>
        <row r="14559">
          <cell r="A14559" t="str">
            <v>C20896</v>
          </cell>
          <cell r="KA14559">
            <v>50</v>
          </cell>
          <cell r="KB14559">
            <v>18</v>
          </cell>
          <cell r="KC14559">
            <v>24</v>
          </cell>
        </row>
        <row r="14560">
          <cell r="A14560" t="str">
            <v>C20945</v>
          </cell>
          <cell r="KA14560">
            <v>50</v>
          </cell>
          <cell r="KB14560">
            <v>18</v>
          </cell>
          <cell r="KC14560">
            <v>24</v>
          </cell>
        </row>
        <row r="14561">
          <cell r="A14561" t="str">
            <v>C21038</v>
          </cell>
          <cell r="KA14561">
            <v>50</v>
          </cell>
          <cell r="KB14561">
            <v>18</v>
          </cell>
          <cell r="KC14561">
            <v>24</v>
          </cell>
        </row>
        <row r="14562">
          <cell r="A14562" t="str">
            <v>C21049</v>
          </cell>
          <cell r="KA14562">
            <v>50</v>
          </cell>
          <cell r="KB14562">
            <v>40</v>
          </cell>
          <cell r="KC14562">
            <v>28</v>
          </cell>
        </row>
        <row r="14563">
          <cell r="A14563" t="str">
            <v>C21006</v>
          </cell>
          <cell r="KA14563">
            <v>50</v>
          </cell>
          <cell r="KB14563">
            <v>18</v>
          </cell>
          <cell r="KC14563">
            <v>24</v>
          </cell>
        </row>
        <row r="14564">
          <cell r="A14564" t="str">
            <v>C21007</v>
          </cell>
          <cell r="KA14564">
            <v>50</v>
          </cell>
          <cell r="KB14564">
            <v>18</v>
          </cell>
          <cell r="KC14564">
            <v>24</v>
          </cell>
        </row>
        <row r="14565">
          <cell r="A14565" t="str">
            <v>C21008</v>
          </cell>
          <cell r="KA14565">
            <v>50</v>
          </cell>
          <cell r="KB14565">
            <v>18</v>
          </cell>
          <cell r="KC14565">
            <v>24</v>
          </cell>
        </row>
        <row r="14566">
          <cell r="A14566" t="str">
            <v>C20982</v>
          </cell>
          <cell r="KA14566">
            <v>50</v>
          </cell>
          <cell r="KB14566">
            <v>40</v>
          </cell>
          <cell r="KC14566">
            <v>28</v>
          </cell>
        </row>
        <row r="14567">
          <cell r="A14567" t="str">
            <v>C20955</v>
          </cell>
          <cell r="KA14567">
            <v>50</v>
          </cell>
          <cell r="KB14567">
            <v>18</v>
          </cell>
          <cell r="KC14567">
            <v>24</v>
          </cell>
        </row>
        <row r="14568">
          <cell r="A14568" t="str">
            <v>C20956</v>
          </cell>
          <cell r="KA14568">
            <v>50</v>
          </cell>
          <cell r="KB14568">
            <v>18</v>
          </cell>
          <cell r="KC14568">
            <v>24</v>
          </cell>
        </row>
        <row r="14569">
          <cell r="A14569" t="str">
            <v>C20966</v>
          </cell>
          <cell r="KA14569">
            <v>50</v>
          </cell>
          <cell r="KB14569">
            <v>18</v>
          </cell>
          <cell r="KC14569">
            <v>24</v>
          </cell>
        </row>
        <row r="14570">
          <cell r="A14570" t="str">
            <v>C20940</v>
          </cell>
          <cell r="KA14570">
            <v>50</v>
          </cell>
          <cell r="KB14570">
            <v>40</v>
          </cell>
          <cell r="KC14570">
            <v>28</v>
          </cell>
        </row>
        <row r="14571">
          <cell r="A14571" t="str">
            <v>C18313</v>
          </cell>
          <cell r="KA14571">
            <v>50</v>
          </cell>
          <cell r="KB14571">
            <v>40</v>
          </cell>
          <cell r="KC14571">
            <v>24</v>
          </cell>
        </row>
        <row r="14572">
          <cell r="A14572" t="str">
            <v>C18323</v>
          </cell>
          <cell r="KA14572">
            <v>50</v>
          </cell>
          <cell r="KB14572">
            <v>18</v>
          </cell>
          <cell r="KC14572">
            <v>24</v>
          </cell>
        </row>
        <row r="14573">
          <cell r="A14573" t="str">
            <v>C18357</v>
          </cell>
          <cell r="KA14573">
            <v>50</v>
          </cell>
          <cell r="KB14573">
            <v>18</v>
          </cell>
          <cell r="KC14573">
            <v>24</v>
          </cell>
        </row>
        <row r="14574">
          <cell r="A14574" t="str">
            <v>C18364</v>
          </cell>
          <cell r="KA14574">
            <v>50</v>
          </cell>
          <cell r="KB14574">
            <v>18</v>
          </cell>
          <cell r="KC14574">
            <v>24</v>
          </cell>
        </row>
        <row r="14575">
          <cell r="A14575" t="str">
            <v>C18355</v>
          </cell>
          <cell r="KA14575">
            <v>50</v>
          </cell>
          <cell r="KB14575">
            <v>18</v>
          </cell>
          <cell r="KC14575">
            <v>24</v>
          </cell>
        </row>
        <row r="14576">
          <cell r="A14576" t="str">
            <v>C18144</v>
          </cell>
          <cell r="KA14576">
            <v>50</v>
          </cell>
          <cell r="KB14576">
            <v>40</v>
          </cell>
          <cell r="KC14576">
            <v>24</v>
          </cell>
        </row>
        <row r="14577">
          <cell r="A14577" t="str">
            <v>C18224</v>
          </cell>
          <cell r="KA14577">
            <v>50</v>
          </cell>
          <cell r="KB14577">
            <v>18</v>
          </cell>
          <cell r="KC14577">
            <v>24</v>
          </cell>
        </row>
        <row r="14578">
          <cell r="A14578" t="str">
            <v>C18259</v>
          </cell>
          <cell r="KA14578">
            <v>50</v>
          </cell>
          <cell r="KB14578">
            <v>40</v>
          </cell>
          <cell r="KC14578">
            <v>24</v>
          </cell>
        </row>
        <row r="14579">
          <cell r="A14579" t="str">
            <v>C18385</v>
          </cell>
          <cell r="KA14579">
            <v>50</v>
          </cell>
          <cell r="KB14579">
            <v>18</v>
          </cell>
          <cell r="KC14579">
            <v>24</v>
          </cell>
        </row>
        <row r="14580">
          <cell r="A14580" t="str">
            <v>C18401</v>
          </cell>
          <cell r="KA14580">
            <v>50</v>
          </cell>
          <cell r="KB14580">
            <v>18</v>
          </cell>
          <cell r="KC14580">
            <v>24</v>
          </cell>
        </row>
        <row r="14581">
          <cell r="A14581" t="str">
            <v>C18407</v>
          </cell>
          <cell r="KA14581">
            <v>50</v>
          </cell>
          <cell r="KB14581">
            <v>18</v>
          </cell>
          <cell r="KC14581">
            <v>24</v>
          </cell>
        </row>
        <row r="14582">
          <cell r="A14582" t="str">
            <v>C18420</v>
          </cell>
          <cell r="KA14582">
            <v>50</v>
          </cell>
          <cell r="KB14582">
            <v>18</v>
          </cell>
          <cell r="KC14582">
            <v>24</v>
          </cell>
        </row>
        <row r="14583">
          <cell r="A14583" t="str">
            <v>C18461</v>
          </cell>
          <cell r="KA14583">
            <v>50</v>
          </cell>
          <cell r="KB14583">
            <v>18</v>
          </cell>
          <cell r="KC14583">
            <v>24</v>
          </cell>
        </row>
        <row r="14584">
          <cell r="A14584" t="str">
            <v>C18478</v>
          </cell>
          <cell r="KA14584">
            <v>50</v>
          </cell>
          <cell r="KB14584">
            <v>18</v>
          </cell>
          <cell r="KC14584">
            <v>24</v>
          </cell>
        </row>
        <row r="14585">
          <cell r="A14585" t="str">
            <v>C18482</v>
          </cell>
          <cell r="KA14585">
            <v>50</v>
          </cell>
          <cell r="KB14585">
            <v>40</v>
          </cell>
          <cell r="KC14585">
            <v>24</v>
          </cell>
        </row>
        <row r="14586">
          <cell r="A14586" t="str">
            <v>C18539</v>
          </cell>
          <cell r="KA14586">
            <v>50</v>
          </cell>
          <cell r="KB14586">
            <v>18</v>
          </cell>
          <cell r="KC14586">
            <v>24</v>
          </cell>
        </row>
        <row r="14587">
          <cell r="A14587" t="str">
            <v>C18491</v>
          </cell>
          <cell r="KA14587">
            <v>50</v>
          </cell>
          <cell r="KB14587">
            <v>18</v>
          </cell>
          <cell r="KC14587">
            <v>24</v>
          </cell>
        </row>
        <row r="14588">
          <cell r="A14588" t="str">
            <v>C18497</v>
          </cell>
          <cell r="KA14588">
            <v>50</v>
          </cell>
          <cell r="KB14588">
            <v>40</v>
          </cell>
          <cell r="KC14588">
            <v>24</v>
          </cell>
        </row>
        <row r="14589">
          <cell r="A14589" t="str">
            <v>C18564</v>
          </cell>
          <cell r="KA14589">
            <v>50</v>
          </cell>
          <cell r="KB14589">
            <v>18</v>
          </cell>
          <cell r="KC14589">
            <v>24</v>
          </cell>
        </row>
        <row r="14590">
          <cell r="A14590" t="str">
            <v>C18562</v>
          </cell>
          <cell r="KA14590">
            <v>50</v>
          </cell>
          <cell r="KB14590">
            <v>18</v>
          </cell>
          <cell r="KC14590">
            <v>24</v>
          </cell>
        </row>
        <row r="14591">
          <cell r="A14591" t="str">
            <v>C18551</v>
          </cell>
          <cell r="KA14591">
            <v>50</v>
          </cell>
          <cell r="KB14591">
            <v>18</v>
          </cell>
          <cell r="KC14591">
            <v>24</v>
          </cell>
        </row>
        <row r="14592">
          <cell r="A14592" t="str">
            <v>C18535</v>
          </cell>
          <cell r="KA14592">
            <v>50</v>
          </cell>
          <cell r="KB14592">
            <v>18</v>
          </cell>
          <cell r="KC14592">
            <v>24</v>
          </cell>
        </row>
        <row r="14593">
          <cell r="A14593" t="str">
            <v>C18555</v>
          </cell>
          <cell r="KA14593">
            <v>50</v>
          </cell>
          <cell r="KB14593">
            <v>18</v>
          </cell>
          <cell r="KC14593">
            <v>24</v>
          </cell>
        </row>
        <row r="14594">
          <cell r="A14594" t="str">
            <v>C18586</v>
          </cell>
          <cell r="KA14594">
            <v>30</v>
          </cell>
          <cell r="KB14594">
            <v>60</v>
          </cell>
          <cell r="KC14594">
            <v>12</v>
          </cell>
        </row>
        <row r="14595">
          <cell r="A14595" t="str">
            <v>C18596</v>
          </cell>
          <cell r="KA14595">
            <v>50</v>
          </cell>
          <cell r="KB14595">
            <v>18</v>
          </cell>
          <cell r="KC14595">
            <v>24</v>
          </cell>
        </row>
        <row r="14596">
          <cell r="A14596" t="str">
            <v>C18599</v>
          </cell>
          <cell r="KA14596">
            <v>50</v>
          </cell>
          <cell r="KB14596">
            <v>18</v>
          </cell>
          <cell r="KC14596">
            <v>24</v>
          </cell>
        </row>
        <row r="14597">
          <cell r="A14597" t="str">
            <v>C17853</v>
          </cell>
          <cell r="KA14597">
            <v>50</v>
          </cell>
          <cell r="KB14597">
            <v>40</v>
          </cell>
          <cell r="KC14597">
            <v>24</v>
          </cell>
        </row>
        <row r="14598">
          <cell r="A14598" t="str">
            <v>C17854</v>
          </cell>
          <cell r="KA14598">
            <v>30</v>
          </cell>
          <cell r="KB14598">
            <v>60</v>
          </cell>
          <cell r="KC14598">
            <v>12</v>
          </cell>
        </row>
        <row r="14599">
          <cell r="A14599" t="str">
            <v>C17770</v>
          </cell>
          <cell r="KA14599">
            <v>30</v>
          </cell>
          <cell r="KB14599">
            <v>60</v>
          </cell>
          <cell r="KC14599">
            <v>12</v>
          </cell>
        </row>
        <row r="14600">
          <cell r="A14600" t="str">
            <v>C17772</v>
          </cell>
          <cell r="KA14600">
            <v>50</v>
          </cell>
          <cell r="KB14600">
            <v>40</v>
          </cell>
          <cell r="KC14600">
            <v>24</v>
          </cell>
        </row>
        <row r="14601">
          <cell r="A14601" t="str">
            <v>C17779</v>
          </cell>
          <cell r="KA14601">
            <v>50</v>
          </cell>
          <cell r="KB14601">
            <v>18</v>
          </cell>
          <cell r="KC14601">
            <v>24</v>
          </cell>
        </row>
        <row r="14602">
          <cell r="A14602" t="str">
            <v>C17787</v>
          </cell>
          <cell r="KA14602">
            <v>50</v>
          </cell>
          <cell r="KB14602">
            <v>18</v>
          </cell>
          <cell r="KC14602">
            <v>24</v>
          </cell>
        </row>
        <row r="14603">
          <cell r="A14603" t="str">
            <v>C17806</v>
          </cell>
          <cell r="KA14603">
            <v>50</v>
          </cell>
          <cell r="KB14603">
            <v>18</v>
          </cell>
          <cell r="KC14603">
            <v>24</v>
          </cell>
        </row>
        <row r="14604">
          <cell r="A14604" t="str">
            <v>C17819</v>
          </cell>
          <cell r="KA14604">
            <v>50</v>
          </cell>
          <cell r="KB14604">
            <v>40</v>
          </cell>
          <cell r="KC14604">
            <v>24</v>
          </cell>
        </row>
        <row r="14605">
          <cell r="A14605" t="str">
            <v>C17688</v>
          </cell>
          <cell r="KA14605">
            <v>50</v>
          </cell>
          <cell r="KB14605">
            <v>40</v>
          </cell>
          <cell r="KC14605">
            <v>24</v>
          </cell>
        </row>
        <row r="14606">
          <cell r="A14606" t="str">
            <v>C17690</v>
          </cell>
          <cell r="KA14606">
            <v>50</v>
          </cell>
          <cell r="KB14606">
            <v>18</v>
          </cell>
          <cell r="KC14606">
            <v>24</v>
          </cell>
        </row>
        <row r="14607">
          <cell r="A14607" t="str">
            <v>C17693</v>
          </cell>
          <cell r="KA14607">
            <v>50</v>
          </cell>
          <cell r="KB14607">
            <v>18</v>
          </cell>
          <cell r="KC14607">
            <v>24</v>
          </cell>
        </row>
        <row r="14608">
          <cell r="A14608" t="str">
            <v>C17656</v>
          </cell>
          <cell r="KA14608">
            <v>50</v>
          </cell>
          <cell r="KB14608">
            <v>18</v>
          </cell>
          <cell r="KC14608">
            <v>24</v>
          </cell>
        </row>
        <row r="14609">
          <cell r="A14609" t="str">
            <v>C17619</v>
          </cell>
          <cell r="KA14609">
            <v>50</v>
          </cell>
          <cell r="KB14609">
            <v>40</v>
          </cell>
          <cell r="KC14609">
            <v>24</v>
          </cell>
        </row>
        <row r="14610">
          <cell r="A14610" t="str">
            <v>C17612</v>
          </cell>
          <cell r="KA14610">
            <v>50</v>
          </cell>
          <cell r="KB14610">
            <v>18</v>
          </cell>
          <cell r="KC14610">
            <v>24</v>
          </cell>
        </row>
        <row r="14611">
          <cell r="A14611" t="str">
            <v>C17626</v>
          </cell>
          <cell r="KA14611">
            <v>50</v>
          </cell>
          <cell r="KB14611">
            <v>18</v>
          </cell>
          <cell r="KC14611">
            <v>24</v>
          </cell>
        </row>
        <row r="14612">
          <cell r="A14612" t="str">
            <v>C17640</v>
          </cell>
          <cell r="KA14612">
            <v>50</v>
          </cell>
          <cell r="KB14612">
            <v>40</v>
          </cell>
          <cell r="KC14612">
            <v>24</v>
          </cell>
        </row>
        <row r="14613">
          <cell r="A14613" t="str">
            <v>C17645</v>
          </cell>
          <cell r="KA14613">
            <v>50</v>
          </cell>
          <cell r="KB14613">
            <v>18</v>
          </cell>
          <cell r="KC14613">
            <v>24</v>
          </cell>
        </row>
        <row r="14614">
          <cell r="A14614" t="str">
            <v>C18070</v>
          </cell>
          <cell r="KA14614">
            <v>50</v>
          </cell>
          <cell r="KB14614">
            <v>18</v>
          </cell>
          <cell r="KC14614">
            <v>24</v>
          </cell>
        </row>
        <row r="14615">
          <cell r="A14615" t="str">
            <v>C18055</v>
          </cell>
          <cell r="KA14615">
            <v>50</v>
          </cell>
          <cell r="KB14615">
            <v>40</v>
          </cell>
          <cell r="KC14615">
            <v>24</v>
          </cell>
        </row>
        <row r="14616">
          <cell r="A14616" t="str">
            <v>c18012</v>
          </cell>
          <cell r="KA14616">
            <v>50</v>
          </cell>
          <cell r="KB14616">
            <v>18</v>
          </cell>
          <cell r="KC14616">
            <v>24</v>
          </cell>
        </row>
        <row r="14617">
          <cell r="A14617" t="str">
            <v>C18024</v>
          </cell>
          <cell r="KA14617">
            <v>50</v>
          </cell>
          <cell r="KB14617">
            <v>18</v>
          </cell>
          <cell r="KC14617">
            <v>24</v>
          </cell>
        </row>
        <row r="14618">
          <cell r="A14618" t="str">
            <v>C18035</v>
          </cell>
          <cell r="KA14618">
            <v>50</v>
          </cell>
          <cell r="KB14618">
            <v>40</v>
          </cell>
          <cell r="KC14618">
            <v>24</v>
          </cell>
        </row>
        <row r="14619">
          <cell r="A14619" t="str">
            <v>C18078</v>
          </cell>
          <cell r="KA14619">
            <v>50</v>
          </cell>
          <cell r="KB14619">
            <v>40</v>
          </cell>
          <cell r="KC14619">
            <v>24</v>
          </cell>
        </row>
        <row r="14620">
          <cell r="A14620" t="str">
            <v>C18079</v>
          </cell>
          <cell r="KA14620">
            <v>50</v>
          </cell>
          <cell r="KB14620">
            <v>40</v>
          </cell>
          <cell r="KC14620">
            <v>24</v>
          </cell>
        </row>
        <row r="14621">
          <cell r="A14621" t="str">
            <v>C18089</v>
          </cell>
          <cell r="KA14621">
            <v>50</v>
          </cell>
          <cell r="KB14621">
            <v>40</v>
          </cell>
          <cell r="KC14621">
            <v>24</v>
          </cell>
        </row>
        <row r="14622">
          <cell r="A14622" t="str">
            <v>C18095</v>
          </cell>
          <cell r="KA14622">
            <v>50</v>
          </cell>
          <cell r="KB14622">
            <v>40</v>
          </cell>
          <cell r="KC14622">
            <v>24</v>
          </cell>
        </row>
        <row r="14623">
          <cell r="A14623" t="str">
            <v>C18096</v>
          </cell>
          <cell r="KA14623">
            <v>30</v>
          </cell>
          <cell r="KB14623">
            <v>60</v>
          </cell>
          <cell r="KC14623">
            <v>12</v>
          </cell>
        </row>
        <row r="14624">
          <cell r="A14624" t="str">
            <v>C18109</v>
          </cell>
          <cell r="KA14624">
            <v>50</v>
          </cell>
          <cell r="KB14624">
            <v>40</v>
          </cell>
          <cell r="KC14624">
            <v>24</v>
          </cell>
        </row>
        <row r="14625">
          <cell r="A14625" t="str">
            <v>C18115</v>
          </cell>
          <cell r="KA14625">
            <v>50</v>
          </cell>
          <cell r="KB14625">
            <v>18</v>
          </cell>
          <cell r="KC14625">
            <v>24</v>
          </cell>
        </row>
        <row r="14626">
          <cell r="A14626" t="str">
            <v>C17886</v>
          </cell>
          <cell r="KA14626">
            <v>50</v>
          </cell>
          <cell r="KB14626">
            <v>40</v>
          </cell>
          <cell r="KC14626">
            <v>24</v>
          </cell>
        </row>
        <row r="14627">
          <cell r="A14627" t="str">
            <v>C17897</v>
          </cell>
          <cell r="KA14627">
            <v>50</v>
          </cell>
          <cell r="KB14627">
            <v>40</v>
          </cell>
          <cell r="KC14627">
            <v>24</v>
          </cell>
        </row>
        <row r="14628">
          <cell r="A14628" t="str">
            <v>C17910</v>
          </cell>
          <cell r="KA14628">
            <v>30</v>
          </cell>
          <cell r="KB14628">
            <v>60</v>
          </cell>
          <cell r="KC14628">
            <v>12</v>
          </cell>
        </row>
        <row r="14629">
          <cell r="A14629" t="str">
            <v>C17928</v>
          </cell>
          <cell r="KA14629">
            <v>50</v>
          </cell>
          <cell r="KB14629">
            <v>18</v>
          </cell>
          <cell r="KC14629">
            <v>24</v>
          </cell>
        </row>
        <row r="14630">
          <cell r="A14630" t="str">
            <v>C17933</v>
          </cell>
          <cell r="KA14630">
            <v>50</v>
          </cell>
          <cell r="KB14630">
            <v>18</v>
          </cell>
          <cell r="KC14630">
            <v>24</v>
          </cell>
        </row>
        <row r="14631">
          <cell r="A14631" t="str">
            <v>C17937</v>
          </cell>
          <cell r="KA14631">
            <v>50</v>
          </cell>
          <cell r="KB14631">
            <v>18</v>
          </cell>
          <cell r="KC14631">
            <v>24</v>
          </cell>
        </row>
        <row r="14632">
          <cell r="A14632" t="str">
            <v>C17948</v>
          </cell>
          <cell r="KA14632">
            <v>50</v>
          </cell>
          <cell r="KB14632">
            <v>18</v>
          </cell>
          <cell r="KC14632">
            <v>24</v>
          </cell>
        </row>
        <row r="14633">
          <cell r="A14633" t="str">
            <v>C18003</v>
          </cell>
          <cell r="KA14633">
            <v>50</v>
          </cell>
          <cell r="KB14633">
            <v>40</v>
          </cell>
          <cell r="KC14633">
            <v>24</v>
          </cell>
        </row>
        <row r="14634">
          <cell r="A14634" t="str">
            <v>C17371</v>
          </cell>
          <cell r="KA14634">
            <v>50</v>
          </cell>
          <cell r="KB14634">
            <v>18</v>
          </cell>
          <cell r="KC14634">
            <v>24</v>
          </cell>
        </row>
        <row r="14635">
          <cell r="A14635" t="str">
            <v>C17415</v>
          </cell>
          <cell r="KA14635">
            <v>50</v>
          </cell>
          <cell r="KB14635">
            <v>18</v>
          </cell>
          <cell r="KC14635">
            <v>24</v>
          </cell>
        </row>
        <row r="14636">
          <cell r="A14636" t="str">
            <v>C17420</v>
          </cell>
          <cell r="KA14636">
            <v>50</v>
          </cell>
          <cell r="KB14636">
            <v>18</v>
          </cell>
          <cell r="KC14636">
            <v>24</v>
          </cell>
        </row>
        <row r="14637">
          <cell r="A14637" t="str">
            <v>C17435</v>
          </cell>
          <cell r="KA14637">
            <v>30</v>
          </cell>
          <cell r="KB14637">
            <v>60</v>
          </cell>
          <cell r="KC14637">
            <v>12</v>
          </cell>
        </row>
        <row r="14638">
          <cell r="A14638" t="str">
            <v>C174436</v>
          </cell>
          <cell r="KA14638">
            <v>30</v>
          </cell>
          <cell r="KB14638">
            <v>60</v>
          </cell>
          <cell r="KC14638">
            <v>12</v>
          </cell>
        </row>
        <row r="14639">
          <cell r="A14639" t="str">
            <v>C17466</v>
          </cell>
          <cell r="KA14639">
            <v>50</v>
          </cell>
          <cell r="KB14639">
            <v>40</v>
          </cell>
          <cell r="KC14639">
            <v>24</v>
          </cell>
        </row>
        <row r="14640">
          <cell r="A14640" t="str">
            <v>C17607</v>
          </cell>
          <cell r="KA14640">
            <v>50</v>
          </cell>
          <cell r="KB14640">
            <v>18</v>
          </cell>
          <cell r="KC14640">
            <v>24</v>
          </cell>
        </row>
        <row r="14641">
          <cell r="A14641" t="str">
            <v>C17609</v>
          </cell>
          <cell r="KA14641">
            <v>50</v>
          </cell>
          <cell r="KB14641">
            <v>18</v>
          </cell>
          <cell r="KC14641">
            <v>24</v>
          </cell>
        </row>
        <row r="14642">
          <cell r="A14642" t="str">
            <v>C17549</v>
          </cell>
          <cell r="KA14642">
            <v>30</v>
          </cell>
          <cell r="KB14642">
            <v>60</v>
          </cell>
          <cell r="KC14642">
            <v>12</v>
          </cell>
        </row>
        <row r="14643">
          <cell r="A14643" t="str">
            <v>C17551</v>
          </cell>
          <cell r="KA14643">
            <v>50</v>
          </cell>
          <cell r="KB14643">
            <v>18</v>
          </cell>
          <cell r="KC14643">
            <v>24</v>
          </cell>
        </row>
        <row r="14644">
          <cell r="A14644" t="str">
            <v>C17531</v>
          </cell>
          <cell r="KA14644">
            <v>50</v>
          </cell>
          <cell r="KB14644">
            <v>40</v>
          </cell>
          <cell r="KC14644">
            <v>24</v>
          </cell>
        </row>
        <row r="14645">
          <cell r="A14645" t="str">
            <v>C17545</v>
          </cell>
          <cell r="KA14645">
            <v>50</v>
          </cell>
          <cell r="KB14645">
            <v>18</v>
          </cell>
          <cell r="KC14645">
            <v>24</v>
          </cell>
        </row>
        <row r="14646">
          <cell r="A14646" t="str">
            <v>C17546</v>
          </cell>
          <cell r="KA14646">
            <v>50</v>
          </cell>
          <cell r="KB14646">
            <v>18</v>
          </cell>
          <cell r="KC14646">
            <v>24</v>
          </cell>
        </row>
        <row r="14647">
          <cell r="A14647" t="str">
            <v>C17199</v>
          </cell>
          <cell r="KA14647">
            <v>50</v>
          </cell>
          <cell r="KB14647">
            <v>18</v>
          </cell>
          <cell r="KC14647">
            <v>24</v>
          </cell>
        </row>
        <row r="14648">
          <cell r="A14648" t="str">
            <v>C17205</v>
          </cell>
          <cell r="KA14648">
            <v>50</v>
          </cell>
          <cell r="KB14648">
            <v>18</v>
          </cell>
          <cell r="KC14648">
            <v>24</v>
          </cell>
        </row>
        <row r="14649">
          <cell r="A14649" t="str">
            <v>C17241</v>
          </cell>
          <cell r="KA14649">
            <v>50</v>
          </cell>
          <cell r="KB14649">
            <v>18</v>
          </cell>
          <cell r="KC14649">
            <v>24</v>
          </cell>
        </row>
        <row r="14650">
          <cell r="A14650" t="str">
            <v>C17152</v>
          </cell>
          <cell r="KA14650">
            <v>50</v>
          </cell>
          <cell r="KB14650">
            <v>18</v>
          </cell>
          <cell r="KC14650">
            <v>24</v>
          </cell>
        </row>
        <row r="14651">
          <cell r="A14651" t="str">
            <v>C17139</v>
          </cell>
          <cell r="KA14651">
            <v>50</v>
          </cell>
          <cell r="KB14651">
            <v>18</v>
          </cell>
          <cell r="KC14651">
            <v>24</v>
          </cell>
        </row>
        <row r="14652">
          <cell r="A14652" t="str">
            <v>C17255</v>
          </cell>
          <cell r="KA14652">
            <v>50</v>
          </cell>
          <cell r="KB14652">
            <v>40</v>
          </cell>
          <cell r="KC14652">
            <v>24</v>
          </cell>
        </row>
        <row r="14653">
          <cell r="A14653" t="str">
            <v>C17263</v>
          </cell>
          <cell r="KA14653">
            <v>50</v>
          </cell>
          <cell r="KB14653">
            <v>18</v>
          </cell>
          <cell r="KC14653">
            <v>24</v>
          </cell>
        </row>
        <row r="14654">
          <cell r="A14654" t="str">
            <v>C17269</v>
          </cell>
          <cell r="KA14654">
            <v>50</v>
          </cell>
          <cell r="KB14654">
            <v>18</v>
          </cell>
          <cell r="KC14654">
            <v>24</v>
          </cell>
        </row>
        <row r="14655">
          <cell r="A14655" t="str">
            <v>C17273</v>
          </cell>
          <cell r="KA14655">
            <v>50</v>
          </cell>
          <cell r="KB14655">
            <v>18</v>
          </cell>
          <cell r="KC14655">
            <v>24</v>
          </cell>
        </row>
        <row r="14656">
          <cell r="A14656" t="str">
            <v>C17274</v>
          </cell>
          <cell r="KA14656">
            <v>50</v>
          </cell>
          <cell r="KB14656">
            <v>40</v>
          </cell>
          <cell r="KC14656">
            <v>24</v>
          </cell>
        </row>
        <row r="14657">
          <cell r="A14657" t="str">
            <v>C17296</v>
          </cell>
          <cell r="KA14657">
            <v>50</v>
          </cell>
          <cell r="KB14657">
            <v>40</v>
          </cell>
          <cell r="KC14657">
            <v>24</v>
          </cell>
        </row>
        <row r="14658">
          <cell r="A14658" t="str">
            <v>C17297</v>
          </cell>
          <cell r="KA14658">
            <v>50</v>
          </cell>
          <cell r="KB14658">
            <v>18</v>
          </cell>
          <cell r="KC14658">
            <v>24</v>
          </cell>
        </row>
        <row r="14659">
          <cell r="A14659" t="str">
            <v>C17322</v>
          </cell>
          <cell r="KA14659">
            <v>30</v>
          </cell>
          <cell r="KB14659">
            <v>60</v>
          </cell>
          <cell r="KC14659">
            <v>12</v>
          </cell>
        </row>
        <row r="14660">
          <cell r="A14660" t="str">
            <v>C17327</v>
          </cell>
          <cell r="KA14660">
            <v>30</v>
          </cell>
          <cell r="KB14660">
            <v>60</v>
          </cell>
          <cell r="KC14660">
            <v>12</v>
          </cell>
        </row>
        <row r="14661">
          <cell r="A14661" t="str">
            <v>C17335</v>
          </cell>
          <cell r="KA14661">
            <v>50</v>
          </cell>
          <cell r="KB14661">
            <v>18</v>
          </cell>
          <cell r="KC14661">
            <v>24</v>
          </cell>
        </row>
        <row r="14662">
          <cell r="A14662" t="str">
            <v>C17353</v>
          </cell>
          <cell r="KA14662">
            <v>50</v>
          </cell>
          <cell r="KB14662">
            <v>18</v>
          </cell>
          <cell r="KC14662">
            <v>24</v>
          </cell>
        </row>
        <row r="14663">
          <cell r="A14663" t="str">
            <v>C16738</v>
          </cell>
          <cell r="KA14663">
            <v>50</v>
          </cell>
          <cell r="KB14663">
            <v>18</v>
          </cell>
          <cell r="KC14663">
            <v>24</v>
          </cell>
        </row>
        <row r="14664">
          <cell r="A14664" t="str">
            <v>C16727</v>
          </cell>
          <cell r="KA14664">
            <v>50</v>
          </cell>
          <cell r="KB14664">
            <v>18</v>
          </cell>
          <cell r="KC14664">
            <v>24</v>
          </cell>
        </row>
        <row r="14665">
          <cell r="A14665" t="str">
            <v>C16757</v>
          </cell>
          <cell r="KA14665">
            <v>30</v>
          </cell>
          <cell r="KB14665">
            <v>60</v>
          </cell>
          <cell r="KC14665">
            <v>12</v>
          </cell>
        </row>
        <row r="14666">
          <cell r="A14666" t="str">
            <v>C16764</v>
          </cell>
          <cell r="KA14666">
            <v>50</v>
          </cell>
          <cell r="KB14666">
            <v>18</v>
          </cell>
          <cell r="KC14666">
            <v>24</v>
          </cell>
        </row>
        <row r="14667">
          <cell r="A14667" t="str">
            <v>C16772</v>
          </cell>
          <cell r="KA14667">
            <v>50</v>
          </cell>
          <cell r="KB14667">
            <v>18</v>
          </cell>
          <cell r="KC14667">
            <v>24</v>
          </cell>
        </row>
        <row r="14668">
          <cell r="A14668" t="str">
            <v>C16668</v>
          </cell>
          <cell r="KA14668">
            <v>50</v>
          </cell>
          <cell r="KB14668">
            <v>18</v>
          </cell>
          <cell r="KC14668">
            <v>24</v>
          </cell>
        </row>
        <row r="14669">
          <cell r="A14669" t="str">
            <v>C16678</v>
          </cell>
          <cell r="KA14669">
            <v>50</v>
          </cell>
          <cell r="KB14669">
            <v>40</v>
          </cell>
          <cell r="KC14669">
            <v>24</v>
          </cell>
        </row>
        <row r="14670">
          <cell r="A14670" t="str">
            <v>C16638</v>
          </cell>
          <cell r="KA14670">
            <v>50</v>
          </cell>
          <cell r="KB14670">
            <v>18</v>
          </cell>
          <cell r="KC14670">
            <v>24</v>
          </cell>
        </row>
        <row r="14671">
          <cell r="A14671" t="str">
            <v>C16640</v>
          </cell>
          <cell r="KA14671">
            <v>50</v>
          </cell>
          <cell r="KB14671">
            <v>18</v>
          </cell>
          <cell r="KC14671">
            <v>24</v>
          </cell>
        </row>
        <row r="14672">
          <cell r="A14672" t="str">
            <v>C16552</v>
          </cell>
          <cell r="KA14672">
            <v>50</v>
          </cell>
          <cell r="KB14672">
            <v>18</v>
          </cell>
          <cell r="KC14672">
            <v>24</v>
          </cell>
        </row>
        <row r="14673">
          <cell r="A14673" t="str">
            <v>C16559</v>
          </cell>
          <cell r="KA14673">
            <v>50</v>
          </cell>
          <cell r="KB14673">
            <v>18</v>
          </cell>
          <cell r="KC14673">
            <v>24</v>
          </cell>
        </row>
        <row r="14674">
          <cell r="A14674" t="str">
            <v>C16560</v>
          </cell>
          <cell r="KA14674">
            <v>50</v>
          </cell>
          <cell r="KB14674">
            <v>18</v>
          </cell>
          <cell r="KC14674">
            <v>24</v>
          </cell>
        </row>
        <row r="14675">
          <cell r="A14675" t="str">
            <v>C16582</v>
          </cell>
          <cell r="KA14675">
            <v>50</v>
          </cell>
          <cell r="KB14675">
            <v>18</v>
          </cell>
          <cell r="KC14675">
            <v>24</v>
          </cell>
        </row>
        <row r="14676">
          <cell r="A14676" t="str">
            <v>C16590</v>
          </cell>
          <cell r="KA14676">
            <v>50</v>
          </cell>
          <cell r="KB14676">
            <v>18</v>
          </cell>
          <cell r="KC14676">
            <v>24</v>
          </cell>
        </row>
        <row r="14677">
          <cell r="A14677" t="str">
            <v>C16608</v>
          </cell>
          <cell r="KA14677">
            <v>50</v>
          </cell>
          <cell r="KB14677">
            <v>18</v>
          </cell>
          <cell r="KC14677">
            <v>24</v>
          </cell>
        </row>
        <row r="14678">
          <cell r="A14678" t="str">
            <v>C16893</v>
          </cell>
          <cell r="KA14678">
            <v>50</v>
          </cell>
          <cell r="KB14678">
            <v>18</v>
          </cell>
          <cell r="KC14678">
            <v>24</v>
          </cell>
        </row>
        <row r="14679">
          <cell r="A14679" t="str">
            <v>C16966</v>
          </cell>
          <cell r="KA14679">
            <v>50</v>
          </cell>
          <cell r="KB14679">
            <v>18</v>
          </cell>
          <cell r="KC14679">
            <v>24</v>
          </cell>
        </row>
        <row r="14680">
          <cell r="A14680" t="str">
            <v>C16985</v>
          </cell>
          <cell r="KA14680">
            <v>50</v>
          </cell>
          <cell r="KB14680">
            <v>40</v>
          </cell>
          <cell r="KC14680">
            <v>24</v>
          </cell>
        </row>
        <row r="14681">
          <cell r="A14681" t="str">
            <v>C16986</v>
          </cell>
          <cell r="KA14681">
            <v>50</v>
          </cell>
          <cell r="KB14681">
            <v>18</v>
          </cell>
          <cell r="KC14681">
            <v>24</v>
          </cell>
        </row>
        <row r="14682">
          <cell r="A14682" t="str">
            <v>C16987</v>
          </cell>
          <cell r="KA14682">
            <v>50</v>
          </cell>
          <cell r="KB14682">
            <v>18</v>
          </cell>
          <cell r="KC14682">
            <v>24</v>
          </cell>
        </row>
        <row r="14683">
          <cell r="A14683" t="str">
            <v>C16994</v>
          </cell>
          <cell r="KA14683">
            <v>50</v>
          </cell>
          <cell r="KB14683">
            <v>18</v>
          </cell>
          <cell r="KC14683">
            <v>24</v>
          </cell>
        </row>
        <row r="14684">
          <cell r="A14684" t="str">
            <v>C16932</v>
          </cell>
          <cell r="KA14684">
            <v>50</v>
          </cell>
          <cell r="KB14684">
            <v>18</v>
          </cell>
          <cell r="KC14684">
            <v>24</v>
          </cell>
        </row>
        <row r="14685">
          <cell r="A14685" t="str">
            <v>C16933</v>
          </cell>
          <cell r="KA14685">
            <v>50</v>
          </cell>
          <cell r="KB14685">
            <v>18</v>
          </cell>
          <cell r="KC14685">
            <v>24</v>
          </cell>
        </row>
        <row r="14686">
          <cell r="A14686" t="str">
            <v>C17027</v>
          </cell>
          <cell r="KA14686">
            <v>50</v>
          </cell>
          <cell r="KB14686">
            <v>18</v>
          </cell>
          <cell r="KC14686">
            <v>24</v>
          </cell>
        </row>
        <row r="14687">
          <cell r="A14687" t="str">
            <v>C17055</v>
          </cell>
          <cell r="KA14687">
            <v>50</v>
          </cell>
          <cell r="KB14687">
            <v>40</v>
          </cell>
          <cell r="KC14687">
            <v>24</v>
          </cell>
        </row>
        <row r="14688">
          <cell r="A14688" t="str">
            <v>C17058</v>
          </cell>
          <cell r="KA14688">
            <v>50</v>
          </cell>
          <cell r="KB14688">
            <v>18</v>
          </cell>
          <cell r="KC14688">
            <v>24</v>
          </cell>
        </row>
        <row r="14689">
          <cell r="A14689" t="str">
            <v>C17098</v>
          </cell>
          <cell r="KA14689">
            <v>50</v>
          </cell>
          <cell r="KB14689">
            <v>18</v>
          </cell>
          <cell r="KC14689">
            <v>24</v>
          </cell>
        </row>
        <row r="14690">
          <cell r="A14690" t="str">
            <v>C17068</v>
          </cell>
          <cell r="KA14690">
            <v>50</v>
          </cell>
          <cell r="KB14690">
            <v>40</v>
          </cell>
          <cell r="KC14690">
            <v>24</v>
          </cell>
        </row>
        <row r="14691">
          <cell r="A14691" t="str">
            <v>C19827</v>
          </cell>
          <cell r="KA14691">
            <v>50</v>
          </cell>
          <cell r="KB14691">
            <v>18</v>
          </cell>
          <cell r="KC14691">
            <v>24</v>
          </cell>
        </row>
        <row r="14692">
          <cell r="A14692" t="str">
            <v>C19830</v>
          </cell>
          <cell r="KA14692">
            <v>50</v>
          </cell>
          <cell r="KB14692">
            <v>18</v>
          </cell>
          <cell r="KC14692">
            <v>24</v>
          </cell>
        </row>
        <row r="14693">
          <cell r="A14693" t="str">
            <v>C19821</v>
          </cell>
          <cell r="KA14693">
            <v>30</v>
          </cell>
          <cell r="KB14693">
            <v>60</v>
          </cell>
          <cell r="KC14693">
            <v>12</v>
          </cell>
        </row>
        <row r="14694">
          <cell r="A14694" t="str">
            <v>C19824</v>
          </cell>
          <cell r="KA14694">
            <v>50</v>
          </cell>
          <cell r="KB14694">
            <v>18</v>
          </cell>
          <cell r="KC14694">
            <v>24</v>
          </cell>
        </row>
        <row r="14695">
          <cell r="A14695" t="str">
            <v>C19847</v>
          </cell>
          <cell r="KA14695">
            <v>50</v>
          </cell>
          <cell r="KB14695">
            <v>18</v>
          </cell>
          <cell r="KC14695">
            <v>24</v>
          </cell>
        </row>
        <row r="14696">
          <cell r="A14696" t="str">
            <v>C19757</v>
          </cell>
          <cell r="KA14696">
            <v>50</v>
          </cell>
          <cell r="KB14696">
            <v>18</v>
          </cell>
          <cell r="KC14696">
            <v>24</v>
          </cell>
        </row>
        <row r="14697">
          <cell r="A14697" t="str">
            <v>C19768</v>
          </cell>
          <cell r="KA14697">
            <v>50</v>
          </cell>
          <cell r="KB14697">
            <v>18</v>
          </cell>
          <cell r="KC14697">
            <v>24</v>
          </cell>
        </row>
        <row r="14698">
          <cell r="A14698" t="str">
            <v>C19857</v>
          </cell>
          <cell r="KA14698">
            <v>50</v>
          </cell>
          <cell r="KB14698">
            <v>18</v>
          </cell>
          <cell r="KC14698">
            <v>24</v>
          </cell>
        </row>
        <row r="14699">
          <cell r="A14699" t="str">
            <v>C19913</v>
          </cell>
          <cell r="KA14699">
            <v>50</v>
          </cell>
          <cell r="KB14699">
            <v>18</v>
          </cell>
          <cell r="KC14699">
            <v>24</v>
          </cell>
        </row>
        <row r="14700">
          <cell r="A14700" t="str">
            <v>C19971</v>
          </cell>
          <cell r="KA14700">
            <v>50</v>
          </cell>
          <cell r="KB14700">
            <v>18</v>
          </cell>
          <cell r="KC14700">
            <v>24</v>
          </cell>
        </row>
        <row r="14701">
          <cell r="A14701" t="str">
            <v>C19975</v>
          </cell>
          <cell r="KA14701">
            <v>50</v>
          </cell>
          <cell r="KB14701">
            <v>18</v>
          </cell>
          <cell r="KC14701">
            <v>24</v>
          </cell>
        </row>
        <row r="14702">
          <cell r="A14702" t="str">
            <v>C19981</v>
          </cell>
          <cell r="KA14702">
            <v>50</v>
          </cell>
          <cell r="KB14702">
            <v>40</v>
          </cell>
          <cell r="KC14702">
            <v>28</v>
          </cell>
        </row>
        <row r="14703">
          <cell r="A14703" t="str">
            <v>C19953</v>
          </cell>
          <cell r="KA14703">
            <v>50</v>
          </cell>
          <cell r="KB14703">
            <v>40</v>
          </cell>
          <cell r="KC14703">
            <v>28</v>
          </cell>
        </row>
        <row r="14704">
          <cell r="A14704" t="str">
            <v>C19715</v>
          </cell>
          <cell r="KA14704">
            <v>30</v>
          </cell>
          <cell r="KB14704">
            <v>60</v>
          </cell>
          <cell r="KC14704">
            <v>12</v>
          </cell>
        </row>
        <row r="14705">
          <cell r="A14705" t="str">
            <v>C19719</v>
          </cell>
          <cell r="KA14705">
            <v>50</v>
          </cell>
          <cell r="KB14705">
            <v>18</v>
          </cell>
          <cell r="KC14705">
            <v>24</v>
          </cell>
        </row>
        <row r="14706">
          <cell r="A14706" t="str">
            <v>C19749</v>
          </cell>
          <cell r="KA14706">
            <v>50</v>
          </cell>
          <cell r="KB14706">
            <v>18</v>
          </cell>
          <cell r="KC14706">
            <v>24</v>
          </cell>
        </row>
        <row r="14707">
          <cell r="A14707" t="str">
            <v>C19732</v>
          </cell>
          <cell r="KA14707">
            <v>50</v>
          </cell>
          <cell r="KB14707">
            <v>40</v>
          </cell>
          <cell r="KC14707">
            <v>28</v>
          </cell>
        </row>
        <row r="14708">
          <cell r="A14708" t="str">
            <v>C19735</v>
          </cell>
          <cell r="KA14708">
            <v>50</v>
          </cell>
          <cell r="KB14708">
            <v>18</v>
          </cell>
          <cell r="KC14708">
            <v>24</v>
          </cell>
        </row>
        <row r="14709">
          <cell r="A14709" t="str">
            <v>C19660</v>
          </cell>
          <cell r="KA14709">
            <v>50</v>
          </cell>
          <cell r="KB14709">
            <v>18</v>
          </cell>
          <cell r="KC14709">
            <v>24</v>
          </cell>
        </row>
        <row r="14710">
          <cell r="A14710" t="str">
            <v>C19667</v>
          </cell>
          <cell r="KA14710">
            <v>50</v>
          </cell>
          <cell r="KB14710">
            <v>18</v>
          </cell>
          <cell r="KC14710">
            <v>24</v>
          </cell>
        </row>
        <row r="14711">
          <cell r="A14711" t="str">
            <v>C19674</v>
          </cell>
          <cell r="KA14711">
            <v>50</v>
          </cell>
          <cell r="KB14711">
            <v>40</v>
          </cell>
          <cell r="KC14711">
            <v>28</v>
          </cell>
        </row>
        <row r="14712">
          <cell r="A14712" t="str">
            <v>C19570</v>
          </cell>
          <cell r="KA14712">
            <v>50</v>
          </cell>
          <cell r="KB14712">
            <v>18</v>
          </cell>
          <cell r="KC14712">
            <v>24</v>
          </cell>
        </row>
        <row r="14713">
          <cell r="A14713" t="str">
            <v>C19597</v>
          </cell>
          <cell r="KA14713">
            <v>50</v>
          </cell>
          <cell r="KB14713">
            <v>40</v>
          </cell>
          <cell r="KC14713">
            <v>28</v>
          </cell>
        </row>
        <row r="14714">
          <cell r="A14714" t="str">
            <v>C19630</v>
          </cell>
          <cell r="KA14714">
            <v>50</v>
          </cell>
          <cell r="KB14714">
            <v>18</v>
          </cell>
          <cell r="KC14714">
            <v>24</v>
          </cell>
        </row>
        <row r="14715">
          <cell r="A14715" t="str">
            <v>C19616</v>
          </cell>
          <cell r="KA14715">
            <v>50</v>
          </cell>
          <cell r="KB14715">
            <v>40</v>
          </cell>
          <cell r="KC14715">
            <v>28</v>
          </cell>
        </row>
        <row r="14716">
          <cell r="A14716" t="str">
            <v>C19530</v>
          </cell>
          <cell r="KA14716">
            <v>50</v>
          </cell>
          <cell r="KB14716">
            <v>18</v>
          </cell>
          <cell r="KC14716">
            <v>24</v>
          </cell>
        </row>
        <row r="14717">
          <cell r="A14717" t="str">
            <v>C19541</v>
          </cell>
          <cell r="KA14717">
            <v>50</v>
          </cell>
          <cell r="KB14717">
            <v>18</v>
          </cell>
          <cell r="KC14717">
            <v>24</v>
          </cell>
        </row>
        <row r="14718">
          <cell r="A14718" t="str">
            <v>C19548</v>
          </cell>
          <cell r="KA14718">
            <v>50</v>
          </cell>
          <cell r="KB14718">
            <v>40</v>
          </cell>
          <cell r="KC14718">
            <v>28</v>
          </cell>
        </row>
        <row r="14719">
          <cell r="A14719" t="str">
            <v>C20072</v>
          </cell>
          <cell r="KA14719">
            <v>50</v>
          </cell>
          <cell r="KB14719">
            <v>18</v>
          </cell>
          <cell r="KC14719">
            <v>24</v>
          </cell>
        </row>
        <row r="14720">
          <cell r="A14720" t="str">
            <v>C19988</v>
          </cell>
          <cell r="KA14720">
            <v>50</v>
          </cell>
          <cell r="KB14720">
            <v>40</v>
          </cell>
          <cell r="KC14720">
            <v>28</v>
          </cell>
        </row>
        <row r="14721">
          <cell r="A14721" t="str">
            <v>C20010</v>
          </cell>
          <cell r="KA14721">
            <v>50</v>
          </cell>
          <cell r="KB14721">
            <v>40</v>
          </cell>
          <cell r="KC14721">
            <v>28</v>
          </cell>
        </row>
        <row r="14722">
          <cell r="A14722" t="str">
            <v>C20012</v>
          </cell>
          <cell r="KA14722">
            <v>50</v>
          </cell>
          <cell r="KB14722">
            <v>18</v>
          </cell>
          <cell r="KC14722">
            <v>24</v>
          </cell>
        </row>
        <row r="14723">
          <cell r="A14723" t="str">
            <v>C20023</v>
          </cell>
          <cell r="KA14723">
            <v>50</v>
          </cell>
          <cell r="KB14723">
            <v>40</v>
          </cell>
          <cell r="KC14723">
            <v>28</v>
          </cell>
        </row>
        <row r="14724">
          <cell r="A14724" t="str">
            <v>C20025</v>
          </cell>
          <cell r="KA14724">
            <v>50</v>
          </cell>
          <cell r="KB14724">
            <v>18</v>
          </cell>
          <cell r="KC14724">
            <v>24</v>
          </cell>
        </row>
        <row r="14725">
          <cell r="A14725" t="str">
            <v>C20134</v>
          </cell>
          <cell r="KA14725">
            <v>30</v>
          </cell>
          <cell r="KB14725">
            <v>60</v>
          </cell>
          <cell r="KC14725">
            <v>12</v>
          </cell>
        </row>
        <row r="14726">
          <cell r="A14726" t="str">
            <v>C20141</v>
          </cell>
          <cell r="KA14726">
            <v>50</v>
          </cell>
          <cell r="KB14726">
            <v>18</v>
          </cell>
          <cell r="KC14726">
            <v>24</v>
          </cell>
        </row>
        <row r="14727">
          <cell r="A14727" t="str">
            <v>C20126</v>
          </cell>
          <cell r="KA14727">
            <v>50</v>
          </cell>
          <cell r="KB14727">
            <v>40</v>
          </cell>
          <cell r="KC14727">
            <v>28</v>
          </cell>
        </row>
        <row r="14728">
          <cell r="A14728" t="str">
            <v>C20153</v>
          </cell>
          <cell r="KA14728">
            <v>50</v>
          </cell>
          <cell r="KB14728">
            <v>40</v>
          </cell>
          <cell r="KC14728">
            <v>28</v>
          </cell>
        </row>
        <row r="14729">
          <cell r="A14729" t="str">
            <v>C20178</v>
          </cell>
          <cell r="KA14729">
            <v>50</v>
          </cell>
          <cell r="KB14729">
            <v>18</v>
          </cell>
          <cell r="KC14729">
            <v>24</v>
          </cell>
        </row>
        <row r="14730">
          <cell r="A14730" t="str">
            <v>C20182</v>
          </cell>
          <cell r="KA14730">
            <v>50</v>
          </cell>
          <cell r="KB14730">
            <v>18</v>
          </cell>
          <cell r="KC14730">
            <v>24</v>
          </cell>
        </row>
        <row r="14731">
          <cell r="A14731" t="str">
            <v>C20299</v>
          </cell>
          <cell r="KA14731">
            <v>50</v>
          </cell>
          <cell r="KB14731">
            <v>18</v>
          </cell>
          <cell r="KC14731">
            <v>24</v>
          </cell>
        </row>
        <row r="14732">
          <cell r="A14732" t="str">
            <v>C20248</v>
          </cell>
          <cell r="KA14732">
            <v>50</v>
          </cell>
          <cell r="KB14732">
            <v>18</v>
          </cell>
          <cell r="KC14732">
            <v>24</v>
          </cell>
        </row>
        <row r="14733">
          <cell r="A14733" t="str">
            <v>C20193</v>
          </cell>
          <cell r="KA14733">
            <v>50</v>
          </cell>
          <cell r="KB14733">
            <v>40</v>
          </cell>
          <cell r="KC14733">
            <v>28</v>
          </cell>
        </row>
        <row r="14734">
          <cell r="A14734" t="str">
            <v>C20221</v>
          </cell>
          <cell r="KA14734">
            <v>50</v>
          </cell>
          <cell r="KB14734">
            <v>18</v>
          </cell>
          <cell r="KC14734">
            <v>24</v>
          </cell>
        </row>
        <row r="14735">
          <cell r="A14735" t="str">
            <v>C20235</v>
          </cell>
          <cell r="KA14735">
            <v>50</v>
          </cell>
          <cell r="KB14735">
            <v>18</v>
          </cell>
          <cell r="KC14735">
            <v>24</v>
          </cell>
        </row>
        <row r="14736">
          <cell r="A14736" t="str">
            <v>C20319</v>
          </cell>
          <cell r="KA14736">
            <v>50</v>
          </cell>
          <cell r="KB14736">
            <v>18</v>
          </cell>
          <cell r="KC14736">
            <v>24</v>
          </cell>
        </row>
        <row r="14737">
          <cell r="A14737" t="str">
            <v>C20376</v>
          </cell>
          <cell r="KA14737">
            <v>50</v>
          </cell>
          <cell r="KB14737">
            <v>18</v>
          </cell>
          <cell r="KC14737">
            <v>24</v>
          </cell>
        </row>
        <row r="14738">
          <cell r="A14738" t="str">
            <v>C20385</v>
          </cell>
          <cell r="KA14738">
            <v>50</v>
          </cell>
          <cell r="KB14738">
            <v>40</v>
          </cell>
          <cell r="KC14738">
            <v>28</v>
          </cell>
        </row>
        <row r="14739">
          <cell r="A14739" t="str">
            <v>C20387</v>
          </cell>
          <cell r="KA14739">
            <v>50</v>
          </cell>
          <cell r="KB14739">
            <v>40</v>
          </cell>
          <cell r="KC14739">
            <v>28</v>
          </cell>
        </row>
        <row r="14740">
          <cell r="A14740" t="str">
            <v>C18727</v>
          </cell>
          <cell r="KA14740">
            <v>50</v>
          </cell>
          <cell r="KB14740">
            <v>40</v>
          </cell>
          <cell r="KC14740">
            <v>24</v>
          </cell>
        </row>
        <row r="14741">
          <cell r="A14741" t="str">
            <v>C18717</v>
          </cell>
          <cell r="KA14741">
            <v>30</v>
          </cell>
          <cell r="KB14741">
            <v>60</v>
          </cell>
          <cell r="KC14741">
            <v>12</v>
          </cell>
        </row>
        <row r="14742">
          <cell r="A14742" t="str">
            <v>C18670</v>
          </cell>
          <cell r="KA14742">
            <v>50</v>
          </cell>
          <cell r="KB14742">
            <v>40</v>
          </cell>
          <cell r="KC14742">
            <v>24</v>
          </cell>
        </row>
        <row r="14743">
          <cell r="A14743" t="str">
            <v>C18673</v>
          </cell>
          <cell r="KA14743">
            <v>50</v>
          </cell>
          <cell r="KB14743">
            <v>18</v>
          </cell>
          <cell r="KC14743">
            <v>24</v>
          </cell>
        </row>
        <row r="14744">
          <cell r="A14744" t="str">
            <v>C18678</v>
          </cell>
          <cell r="KA14744">
            <v>50</v>
          </cell>
          <cell r="KB14744">
            <v>18</v>
          </cell>
          <cell r="KC14744">
            <v>24</v>
          </cell>
        </row>
        <row r="14745">
          <cell r="A14745" t="str">
            <v>C18606</v>
          </cell>
          <cell r="KA14745">
            <v>50</v>
          </cell>
          <cell r="KB14745">
            <v>18</v>
          </cell>
          <cell r="KC14745">
            <v>24</v>
          </cell>
        </row>
        <row r="14746">
          <cell r="A14746" t="str">
            <v>C18608</v>
          </cell>
          <cell r="KA14746">
            <v>50</v>
          </cell>
          <cell r="KB14746">
            <v>18</v>
          </cell>
          <cell r="KC14746">
            <v>24</v>
          </cell>
        </row>
        <row r="14747">
          <cell r="A14747" t="str">
            <v>C18747</v>
          </cell>
          <cell r="KA14747">
            <v>50</v>
          </cell>
          <cell r="KB14747">
            <v>18</v>
          </cell>
          <cell r="KC14747">
            <v>24</v>
          </cell>
        </row>
        <row r="14748">
          <cell r="A14748" t="str">
            <v>C18766</v>
          </cell>
          <cell r="KA14748">
            <v>50</v>
          </cell>
          <cell r="KB14748">
            <v>18</v>
          </cell>
          <cell r="KC14748">
            <v>24</v>
          </cell>
        </row>
        <row r="14749">
          <cell r="A14749" t="str">
            <v>C18782</v>
          </cell>
          <cell r="KA14749">
            <v>50</v>
          </cell>
          <cell r="KB14749">
            <v>40</v>
          </cell>
          <cell r="KC14749">
            <v>24</v>
          </cell>
        </row>
        <row r="14750">
          <cell r="A14750" t="str">
            <v>C18790</v>
          </cell>
          <cell r="KA14750">
            <v>50</v>
          </cell>
          <cell r="KB14750">
            <v>18</v>
          </cell>
          <cell r="KC14750">
            <v>24</v>
          </cell>
        </row>
        <row r="14751">
          <cell r="A14751" t="str">
            <v>C18815</v>
          </cell>
          <cell r="KA14751">
            <v>50</v>
          </cell>
          <cell r="KB14751">
            <v>18</v>
          </cell>
          <cell r="KC14751">
            <v>24</v>
          </cell>
        </row>
        <row r="14752">
          <cell r="A14752" t="str">
            <v>C18816</v>
          </cell>
          <cell r="KA14752">
            <v>50</v>
          </cell>
          <cell r="KB14752">
            <v>18</v>
          </cell>
          <cell r="KC14752">
            <v>24</v>
          </cell>
        </row>
        <row r="14753">
          <cell r="A14753" t="str">
            <v>C18910</v>
          </cell>
          <cell r="KA14753">
            <v>50</v>
          </cell>
          <cell r="KB14753">
            <v>18</v>
          </cell>
          <cell r="KC14753">
            <v>24</v>
          </cell>
        </row>
        <row r="14754">
          <cell r="A14754" t="str">
            <v>C18927</v>
          </cell>
          <cell r="KA14754">
            <v>50</v>
          </cell>
          <cell r="KB14754">
            <v>18</v>
          </cell>
          <cell r="KC14754">
            <v>24</v>
          </cell>
        </row>
        <row r="14755">
          <cell r="A14755" t="str">
            <v>C18942</v>
          </cell>
          <cell r="KA14755">
            <v>50</v>
          </cell>
          <cell r="KB14755">
            <v>18</v>
          </cell>
          <cell r="KC14755">
            <v>24</v>
          </cell>
        </row>
        <row r="14756">
          <cell r="A14756" t="str">
            <v>C18825</v>
          </cell>
          <cell r="KA14756">
            <v>50</v>
          </cell>
          <cell r="KB14756">
            <v>18</v>
          </cell>
          <cell r="KC14756">
            <v>24</v>
          </cell>
        </row>
        <row r="14757">
          <cell r="A14757" t="str">
            <v>C18846</v>
          </cell>
          <cell r="KA14757">
            <v>50</v>
          </cell>
          <cell r="KB14757">
            <v>40</v>
          </cell>
          <cell r="KC14757">
            <v>24</v>
          </cell>
        </row>
        <row r="14758">
          <cell r="A14758" t="str">
            <v>C18849</v>
          </cell>
          <cell r="KA14758">
            <v>50</v>
          </cell>
          <cell r="KB14758">
            <v>18</v>
          </cell>
          <cell r="KC14758">
            <v>24</v>
          </cell>
        </row>
        <row r="14759">
          <cell r="A14759" t="str">
            <v>C18851</v>
          </cell>
          <cell r="KA14759">
            <v>50</v>
          </cell>
          <cell r="KB14759">
            <v>40</v>
          </cell>
          <cell r="KC14759">
            <v>24</v>
          </cell>
        </row>
        <row r="14760">
          <cell r="A14760" t="str">
            <v>C18852</v>
          </cell>
          <cell r="KA14760">
            <v>25</v>
          </cell>
          <cell r="KB14760">
            <v>36</v>
          </cell>
          <cell r="KC14760">
            <v>24</v>
          </cell>
        </row>
        <row r="14761">
          <cell r="A14761" t="str">
            <v>C18856</v>
          </cell>
          <cell r="KA14761">
            <v>50</v>
          </cell>
          <cell r="KB14761">
            <v>40</v>
          </cell>
          <cell r="KC14761">
            <v>24</v>
          </cell>
        </row>
        <row r="14762">
          <cell r="A14762" t="str">
            <v>c19053</v>
          </cell>
          <cell r="KA14762">
            <v>50</v>
          </cell>
          <cell r="KB14762">
            <v>18</v>
          </cell>
          <cell r="KC14762">
            <v>24</v>
          </cell>
        </row>
        <row r="14763">
          <cell r="A14763" t="str">
            <v>C19025</v>
          </cell>
          <cell r="KA14763">
            <v>50</v>
          </cell>
          <cell r="KB14763">
            <v>18</v>
          </cell>
          <cell r="KC14763">
            <v>24</v>
          </cell>
        </row>
        <row r="14764">
          <cell r="A14764" t="str">
            <v>C18957</v>
          </cell>
          <cell r="KA14764">
            <v>50</v>
          </cell>
          <cell r="KB14764">
            <v>18</v>
          </cell>
          <cell r="KC14764">
            <v>24</v>
          </cell>
        </row>
        <row r="14765">
          <cell r="A14765" t="str">
            <v>C18958</v>
          </cell>
          <cell r="KA14765">
            <v>50</v>
          </cell>
          <cell r="KB14765">
            <v>40</v>
          </cell>
          <cell r="KC14765">
            <v>24</v>
          </cell>
        </row>
        <row r="14766">
          <cell r="A14766" t="str">
            <v>C18968</v>
          </cell>
          <cell r="KA14766">
            <v>50</v>
          </cell>
          <cell r="KB14766">
            <v>18</v>
          </cell>
          <cell r="KC14766">
            <v>24</v>
          </cell>
        </row>
        <row r="14767">
          <cell r="A14767" t="str">
            <v>C19235</v>
          </cell>
          <cell r="KA14767">
            <v>50</v>
          </cell>
          <cell r="KB14767">
            <v>18</v>
          </cell>
          <cell r="KC14767">
            <v>24</v>
          </cell>
        </row>
        <row r="14768">
          <cell r="A14768" t="str">
            <v>C19229</v>
          </cell>
          <cell r="KA14768">
            <v>50</v>
          </cell>
          <cell r="KB14768">
            <v>18</v>
          </cell>
          <cell r="KC14768">
            <v>24</v>
          </cell>
        </row>
        <row r="14769">
          <cell r="A14769" t="str">
            <v>C19230</v>
          </cell>
          <cell r="KA14769">
            <v>50</v>
          </cell>
          <cell r="KB14769">
            <v>18</v>
          </cell>
          <cell r="KC14769">
            <v>24</v>
          </cell>
        </row>
        <row r="14770">
          <cell r="A14770" t="str">
            <v>C19212</v>
          </cell>
          <cell r="KA14770">
            <v>50</v>
          </cell>
          <cell r="KB14770">
            <v>40</v>
          </cell>
          <cell r="KC14770">
            <v>28</v>
          </cell>
        </row>
        <row r="14771">
          <cell r="A14771" t="str">
            <v>C19214</v>
          </cell>
          <cell r="KA14771">
            <v>50</v>
          </cell>
          <cell r="KB14771">
            <v>40</v>
          </cell>
          <cell r="KC14771">
            <v>28</v>
          </cell>
        </row>
        <row r="14772">
          <cell r="A14772" t="str">
            <v>C19197</v>
          </cell>
          <cell r="KA14772">
            <v>50</v>
          </cell>
          <cell r="KB14772">
            <v>18</v>
          </cell>
          <cell r="KC14772">
            <v>24</v>
          </cell>
        </row>
        <row r="14773">
          <cell r="A14773" t="str">
            <v>C19169</v>
          </cell>
          <cell r="KA14773">
            <v>50</v>
          </cell>
          <cell r="KB14773">
            <v>18</v>
          </cell>
          <cell r="KC14773">
            <v>24</v>
          </cell>
        </row>
        <row r="14774">
          <cell r="A14774" t="str">
            <v>C19091</v>
          </cell>
          <cell r="KA14774">
            <v>50</v>
          </cell>
          <cell r="KB14774">
            <v>18</v>
          </cell>
          <cell r="KC14774">
            <v>24</v>
          </cell>
        </row>
        <row r="14775">
          <cell r="A14775" t="str">
            <v>C19101</v>
          </cell>
          <cell r="KA14775">
            <v>50</v>
          </cell>
          <cell r="KB14775">
            <v>18</v>
          </cell>
          <cell r="KC14775">
            <v>24</v>
          </cell>
        </row>
        <row r="14776">
          <cell r="A14776" t="str">
            <v>C19104</v>
          </cell>
          <cell r="KA14776">
            <v>50</v>
          </cell>
          <cell r="KB14776">
            <v>18</v>
          </cell>
          <cell r="KC14776">
            <v>24</v>
          </cell>
        </row>
        <row r="14777">
          <cell r="A14777" t="str">
            <v>C19070</v>
          </cell>
          <cell r="KA14777">
            <v>50</v>
          </cell>
          <cell r="KB14777">
            <v>40</v>
          </cell>
          <cell r="KC14777">
            <v>28</v>
          </cell>
        </row>
        <row r="14778">
          <cell r="A14778" t="str">
            <v>C19071</v>
          </cell>
          <cell r="KA14778">
            <v>50</v>
          </cell>
          <cell r="KB14778">
            <v>40</v>
          </cell>
          <cell r="KC14778">
            <v>24</v>
          </cell>
        </row>
        <row r="14779">
          <cell r="A14779" t="str">
            <v>C19067</v>
          </cell>
          <cell r="KA14779">
            <v>50</v>
          </cell>
          <cell r="KB14779">
            <v>40</v>
          </cell>
          <cell r="KC14779">
            <v>24</v>
          </cell>
        </row>
        <row r="14780">
          <cell r="A14780" t="str">
            <v>C19135</v>
          </cell>
          <cell r="KA14780">
            <v>50</v>
          </cell>
          <cell r="KB14780">
            <v>40</v>
          </cell>
          <cell r="KC14780">
            <v>24</v>
          </cell>
        </row>
        <row r="14781">
          <cell r="A14781" t="str">
            <v>C19162</v>
          </cell>
          <cell r="KA14781">
            <v>50</v>
          </cell>
          <cell r="KB14781">
            <v>40</v>
          </cell>
          <cell r="KC14781">
            <v>28</v>
          </cell>
        </row>
        <row r="14782">
          <cell r="A14782" t="str">
            <v>C19408</v>
          </cell>
          <cell r="KA14782">
            <v>50</v>
          </cell>
          <cell r="KB14782">
            <v>40</v>
          </cell>
          <cell r="KC14782">
            <v>28</v>
          </cell>
        </row>
        <row r="14783">
          <cell r="A14783" t="str">
            <v>C19393</v>
          </cell>
          <cell r="KA14783">
            <v>50</v>
          </cell>
          <cell r="KB14783">
            <v>18</v>
          </cell>
          <cell r="KC14783">
            <v>24</v>
          </cell>
        </row>
        <row r="14784">
          <cell r="A14784" t="str">
            <v>C19357</v>
          </cell>
          <cell r="KA14784">
            <v>50</v>
          </cell>
          <cell r="KB14784">
            <v>18</v>
          </cell>
          <cell r="KC14784">
            <v>24</v>
          </cell>
        </row>
        <row r="14785">
          <cell r="A14785" t="str">
            <v>C19368</v>
          </cell>
          <cell r="KA14785">
            <v>50</v>
          </cell>
          <cell r="KB14785">
            <v>18</v>
          </cell>
          <cell r="KC14785">
            <v>24</v>
          </cell>
        </row>
        <row r="14786">
          <cell r="A14786" t="str">
            <v>C19437</v>
          </cell>
          <cell r="KA14786">
            <v>50</v>
          </cell>
          <cell r="KB14786">
            <v>18</v>
          </cell>
          <cell r="KC14786">
            <v>24</v>
          </cell>
        </row>
        <row r="14787">
          <cell r="A14787" t="str">
            <v>C19414</v>
          </cell>
          <cell r="KA14787">
            <v>50</v>
          </cell>
          <cell r="KB14787">
            <v>18</v>
          </cell>
          <cell r="KC14787">
            <v>24</v>
          </cell>
        </row>
        <row r="14788">
          <cell r="A14788" t="str">
            <v>C19467</v>
          </cell>
          <cell r="KA14788">
            <v>50</v>
          </cell>
          <cell r="KB14788">
            <v>18</v>
          </cell>
          <cell r="KC14788">
            <v>24</v>
          </cell>
        </row>
        <row r="14789">
          <cell r="A14789" t="str">
            <v>C19500</v>
          </cell>
          <cell r="KA14789">
            <v>50</v>
          </cell>
          <cell r="KB14789">
            <v>18</v>
          </cell>
          <cell r="KC14789">
            <v>24</v>
          </cell>
        </row>
        <row r="14790">
          <cell r="A14790" t="str">
            <v>C19484</v>
          </cell>
          <cell r="KA14790">
            <v>50</v>
          </cell>
          <cell r="KB14790">
            <v>18</v>
          </cell>
          <cell r="KC14790">
            <v>24</v>
          </cell>
        </row>
        <row r="14791">
          <cell r="A14791" t="str">
            <v>C00168</v>
          </cell>
          <cell r="KA14791">
            <v>50</v>
          </cell>
          <cell r="KB14791">
            <v>18</v>
          </cell>
          <cell r="KC14791">
            <v>24</v>
          </cell>
        </row>
        <row r="14792">
          <cell r="A14792" t="str">
            <v>C00179</v>
          </cell>
          <cell r="KA14792">
            <v>50</v>
          </cell>
          <cell r="KB14792">
            <v>18</v>
          </cell>
          <cell r="KC14792">
            <v>24</v>
          </cell>
        </row>
        <row r="14793">
          <cell r="A14793" t="str">
            <v>C00170</v>
          </cell>
          <cell r="KA14793">
            <v>50</v>
          </cell>
          <cell r="KB14793">
            <v>40</v>
          </cell>
          <cell r="KC14793">
            <v>28</v>
          </cell>
        </row>
        <row r="14794">
          <cell r="A14794" t="str">
            <v>C00152</v>
          </cell>
          <cell r="KA14794">
            <v>50</v>
          </cell>
          <cell r="KB14794">
            <v>18</v>
          </cell>
          <cell r="KC14794">
            <v>24</v>
          </cell>
        </row>
        <row r="14795">
          <cell r="A14795" t="str">
            <v>C00145</v>
          </cell>
          <cell r="KA14795">
            <v>50</v>
          </cell>
          <cell r="KB14795">
            <v>18</v>
          </cell>
          <cell r="KC14795">
            <v>24</v>
          </cell>
        </row>
        <row r="14796">
          <cell r="A14796" t="str">
            <v>C00147</v>
          </cell>
          <cell r="KA14796">
            <v>50</v>
          </cell>
          <cell r="KB14796">
            <v>18</v>
          </cell>
          <cell r="KC14796">
            <v>24</v>
          </cell>
        </row>
        <row r="14797">
          <cell r="A14797" t="str">
            <v>C00056</v>
          </cell>
          <cell r="KA14797">
            <v>50</v>
          </cell>
          <cell r="KB14797">
            <v>18</v>
          </cell>
          <cell r="KC14797">
            <v>24</v>
          </cell>
        </row>
        <row r="14798">
          <cell r="A14798" t="str">
            <v>C00085</v>
          </cell>
          <cell r="KA14798">
            <v>50</v>
          </cell>
          <cell r="KB14798">
            <v>18</v>
          </cell>
          <cell r="KC14798">
            <v>24</v>
          </cell>
        </row>
        <row r="14799">
          <cell r="A14799" t="str">
            <v>C00078</v>
          </cell>
          <cell r="KA14799">
            <v>50</v>
          </cell>
          <cell r="KB14799">
            <v>18</v>
          </cell>
          <cell r="KC14799">
            <v>24</v>
          </cell>
        </row>
        <row r="14800">
          <cell r="A14800" t="str">
            <v>C03704</v>
          </cell>
          <cell r="KA14800">
            <v>50</v>
          </cell>
          <cell r="KB14800">
            <v>18</v>
          </cell>
          <cell r="KC14800">
            <v>24</v>
          </cell>
        </row>
        <row r="14801">
          <cell r="A14801" t="str">
            <v>C03638</v>
          </cell>
          <cell r="KA14801">
            <v>50</v>
          </cell>
          <cell r="KB14801">
            <v>18</v>
          </cell>
          <cell r="KC14801">
            <v>24</v>
          </cell>
        </row>
        <row r="14802">
          <cell r="A14802" t="str">
            <v>C00033</v>
          </cell>
          <cell r="KA14802">
            <v>50</v>
          </cell>
          <cell r="KB14802">
            <v>18</v>
          </cell>
          <cell r="KC14802">
            <v>24</v>
          </cell>
        </row>
        <row r="14803">
          <cell r="A14803" t="str">
            <v>C00034</v>
          </cell>
          <cell r="KA14803">
            <v>50</v>
          </cell>
          <cell r="KB14803">
            <v>18</v>
          </cell>
          <cell r="KC14803">
            <v>24</v>
          </cell>
        </row>
        <row r="14804">
          <cell r="A14804" t="str">
            <v>C</v>
          </cell>
          <cell r="KA14804">
            <v>50</v>
          </cell>
          <cell r="KB14804">
            <v>40</v>
          </cell>
          <cell r="KC14804">
            <v>28</v>
          </cell>
        </row>
        <row r="14805">
          <cell r="A14805" t="str">
            <v>C1099</v>
          </cell>
          <cell r="KA14805">
            <v>50</v>
          </cell>
          <cell r="KB14805">
            <v>36</v>
          </cell>
          <cell r="KC14805">
            <v>12</v>
          </cell>
        </row>
        <row r="14806">
          <cell r="A14806" t="str">
            <v>C10999</v>
          </cell>
          <cell r="KA14806">
            <v>50</v>
          </cell>
          <cell r="KB14806">
            <v>36</v>
          </cell>
          <cell r="KC14806">
            <v>12</v>
          </cell>
        </row>
        <row r="14807">
          <cell r="A14807" t="str">
            <v>C05362</v>
          </cell>
          <cell r="KA14807">
            <v>50</v>
          </cell>
          <cell r="KB14807">
            <v>24</v>
          </cell>
          <cell r="KC14807">
            <v>24</v>
          </cell>
        </row>
        <row r="14808">
          <cell r="A14808" t="str">
            <v>C13788</v>
          </cell>
          <cell r="KA14808">
            <v>50</v>
          </cell>
          <cell r="KB14808">
            <v>18</v>
          </cell>
          <cell r="KC14808">
            <v>24</v>
          </cell>
        </row>
        <row r="14809">
          <cell r="A14809" t="str">
            <v>C13725</v>
          </cell>
          <cell r="KA14809">
            <v>50</v>
          </cell>
          <cell r="KB14809">
            <v>18</v>
          </cell>
          <cell r="KC14809">
            <v>24</v>
          </cell>
        </row>
        <row r="14810">
          <cell r="A14810" t="str">
            <v>C13755</v>
          </cell>
          <cell r="KA14810">
            <v>50</v>
          </cell>
          <cell r="KB14810">
            <v>18</v>
          </cell>
          <cell r="KC14810">
            <v>24</v>
          </cell>
        </row>
        <row r="14811">
          <cell r="A14811" t="str">
            <v>C16197</v>
          </cell>
          <cell r="KA14811">
            <v>50</v>
          </cell>
          <cell r="KB14811">
            <v>18</v>
          </cell>
          <cell r="KC14811">
            <v>24</v>
          </cell>
        </row>
        <row r="14812">
          <cell r="A14812" t="str">
            <v>C16211</v>
          </cell>
          <cell r="KA14812">
            <v>50</v>
          </cell>
          <cell r="KB14812">
            <v>18</v>
          </cell>
          <cell r="KC14812">
            <v>24</v>
          </cell>
        </row>
        <row r="14813">
          <cell r="A14813" t="str">
            <v>C16081</v>
          </cell>
          <cell r="KA14813">
            <v>50</v>
          </cell>
          <cell r="KB14813">
            <v>18</v>
          </cell>
          <cell r="KC14813">
            <v>24</v>
          </cell>
        </row>
        <row r="14814">
          <cell r="A14814" t="str">
            <v>C16107</v>
          </cell>
          <cell r="KA14814">
            <v>50</v>
          </cell>
          <cell r="KB14814">
            <v>18</v>
          </cell>
          <cell r="KC14814">
            <v>24</v>
          </cell>
        </row>
        <row r="14815">
          <cell r="A14815" t="str">
            <v>C16108</v>
          </cell>
          <cell r="KA14815">
            <v>50</v>
          </cell>
          <cell r="KB14815">
            <v>18</v>
          </cell>
          <cell r="KC14815">
            <v>24</v>
          </cell>
        </row>
        <row r="14816">
          <cell r="A14816" t="str">
            <v>C16120</v>
          </cell>
          <cell r="KA14816">
            <v>50</v>
          </cell>
          <cell r="KB14816">
            <v>18</v>
          </cell>
          <cell r="KC14816">
            <v>24</v>
          </cell>
        </row>
        <row r="14817">
          <cell r="A14817" t="str">
            <v>C16151</v>
          </cell>
          <cell r="KA14817">
            <v>50</v>
          </cell>
          <cell r="KB14817">
            <v>40</v>
          </cell>
          <cell r="KC14817">
            <v>24</v>
          </cell>
        </row>
        <row r="14818">
          <cell r="A14818" t="str">
            <v>C16033</v>
          </cell>
          <cell r="KA14818">
            <v>50</v>
          </cell>
          <cell r="KB14818">
            <v>18</v>
          </cell>
          <cell r="KC14818">
            <v>24</v>
          </cell>
        </row>
        <row r="14819">
          <cell r="A14819" t="str">
            <v>C16003</v>
          </cell>
          <cell r="KA14819">
            <v>50</v>
          </cell>
          <cell r="KB14819">
            <v>18</v>
          </cell>
          <cell r="KC14819">
            <v>24</v>
          </cell>
        </row>
        <row r="14820">
          <cell r="A14820" t="str">
            <v>C16042</v>
          </cell>
          <cell r="KA14820">
            <v>50</v>
          </cell>
          <cell r="KB14820">
            <v>40</v>
          </cell>
          <cell r="KC14820">
            <v>24</v>
          </cell>
        </row>
        <row r="14821">
          <cell r="A14821" t="str">
            <v>C16014</v>
          </cell>
          <cell r="KA14821">
            <v>50</v>
          </cell>
          <cell r="KB14821">
            <v>40</v>
          </cell>
          <cell r="KC14821">
            <v>24</v>
          </cell>
        </row>
        <row r="14822">
          <cell r="A14822" t="str">
            <v>C16544</v>
          </cell>
          <cell r="KA14822">
            <v>50</v>
          </cell>
          <cell r="KB14822">
            <v>18</v>
          </cell>
          <cell r="KC14822">
            <v>24</v>
          </cell>
        </row>
        <row r="14823">
          <cell r="A14823" t="str">
            <v>C16448</v>
          </cell>
          <cell r="KA14823">
            <v>50</v>
          </cell>
          <cell r="KB14823">
            <v>18</v>
          </cell>
          <cell r="KC14823">
            <v>24</v>
          </cell>
        </row>
        <row r="14824">
          <cell r="A14824" t="str">
            <v>C16470</v>
          </cell>
          <cell r="KA14824">
            <v>50</v>
          </cell>
          <cell r="KB14824">
            <v>18</v>
          </cell>
          <cell r="KC14824">
            <v>24</v>
          </cell>
        </row>
        <row r="14825">
          <cell r="A14825" t="str">
            <v>C16455</v>
          </cell>
          <cell r="KA14825">
            <v>50</v>
          </cell>
          <cell r="KB14825">
            <v>18</v>
          </cell>
          <cell r="KC14825">
            <v>24</v>
          </cell>
        </row>
        <row r="14826">
          <cell r="A14826" t="str">
            <v>C16376</v>
          </cell>
          <cell r="KA14826">
            <v>50</v>
          </cell>
          <cell r="KB14826">
            <v>18</v>
          </cell>
          <cell r="KC14826">
            <v>24</v>
          </cell>
        </row>
        <row r="14827">
          <cell r="A14827" t="str">
            <v>C16391</v>
          </cell>
          <cell r="KA14827">
            <v>50</v>
          </cell>
          <cell r="KB14827">
            <v>18</v>
          </cell>
          <cell r="KC14827">
            <v>24</v>
          </cell>
        </row>
        <row r="14828">
          <cell r="A14828" t="str">
            <v>C16387</v>
          </cell>
          <cell r="KA14828">
            <v>50</v>
          </cell>
          <cell r="KB14828">
            <v>18</v>
          </cell>
          <cell r="KC14828">
            <v>24</v>
          </cell>
        </row>
        <row r="14829">
          <cell r="A14829" t="str">
            <v>C16411</v>
          </cell>
          <cell r="KA14829">
            <v>50</v>
          </cell>
          <cell r="KB14829">
            <v>18</v>
          </cell>
          <cell r="KC14829">
            <v>24</v>
          </cell>
        </row>
        <row r="14830">
          <cell r="A14830" t="str">
            <v>C16234</v>
          </cell>
          <cell r="KA14830">
            <v>50</v>
          </cell>
          <cell r="KB14830">
            <v>18</v>
          </cell>
          <cell r="KC14830">
            <v>24</v>
          </cell>
        </row>
        <row r="14831">
          <cell r="A14831" t="str">
            <v>C16231</v>
          </cell>
          <cell r="KA14831">
            <v>30</v>
          </cell>
          <cell r="KB14831">
            <v>60</v>
          </cell>
          <cell r="KC14831">
            <v>12</v>
          </cell>
        </row>
        <row r="14832">
          <cell r="A14832" t="str">
            <v>C16237</v>
          </cell>
          <cell r="KA14832">
            <v>50</v>
          </cell>
          <cell r="KB14832">
            <v>18</v>
          </cell>
          <cell r="KC14832">
            <v>24</v>
          </cell>
        </row>
        <row r="14833">
          <cell r="A14833" t="str">
            <v>C16238</v>
          </cell>
          <cell r="KA14833">
            <v>50</v>
          </cell>
          <cell r="KB14833">
            <v>40</v>
          </cell>
          <cell r="KC14833">
            <v>24</v>
          </cell>
        </row>
        <row r="14834">
          <cell r="A14834" t="str">
            <v>C16239</v>
          </cell>
          <cell r="KA14834">
            <v>50</v>
          </cell>
          <cell r="KB14834">
            <v>18</v>
          </cell>
          <cell r="KC14834">
            <v>24</v>
          </cell>
        </row>
        <row r="14835">
          <cell r="A14835" t="str">
            <v>C16345</v>
          </cell>
          <cell r="KA14835">
            <v>50</v>
          </cell>
          <cell r="KB14835">
            <v>18</v>
          </cell>
          <cell r="KC14835">
            <v>24</v>
          </cell>
        </row>
        <row r="14836">
          <cell r="A14836" t="str">
            <v>C16324</v>
          </cell>
          <cell r="KA14836">
            <v>50</v>
          </cell>
          <cell r="KB14836">
            <v>18</v>
          </cell>
          <cell r="KC14836">
            <v>24</v>
          </cell>
        </row>
        <row r="14837">
          <cell r="A14837" t="str">
            <v>C16312</v>
          </cell>
          <cell r="KA14837">
            <v>50</v>
          </cell>
          <cell r="KB14837">
            <v>40</v>
          </cell>
          <cell r="KC14837">
            <v>24</v>
          </cell>
        </row>
        <row r="14838">
          <cell r="A14838" t="str">
            <v>C15793</v>
          </cell>
          <cell r="KA14838">
            <v>50</v>
          </cell>
          <cell r="KB14838">
            <v>18</v>
          </cell>
          <cell r="KC14838">
            <v>24</v>
          </cell>
        </row>
        <row r="14839">
          <cell r="A14839" t="str">
            <v>C15924</v>
          </cell>
          <cell r="KA14839">
            <v>50</v>
          </cell>
          <cell r="KB14839">
            <v>40</v>
          </cell>
          <cell r="KC14839">
            <v>24</v>
          </cell>
        </row>
        <row r="14840">
          <cell r="A14840" t="str">
            <v>C15697</v>
          </cell>
          <cell r="KA14840">
            <v>50</v>
          </cell>
          <cell r="KB14840">
            <v>40</v>
          </cell>
          <cell r="KC14840">
            <v>24</v>
          </cell>
        </row>
        <row r="14841">
          <cell r="A14841" t="str">
            <v>C15752</v>
          </cell>
          <cell r="KA14841">
            <v>50</v>
          </cell>
          <cell r="KB14841">
            <v>18</v>
          </cell>
          <cell r="KC14841">
            <v>24</v>
          </cell>
        </row>
        <row r="14842">
          <cell r="A14842" t="str">
            <v>C15444</v>
          </cell>
          <cell r="KA14842">
            <v>50</v>
          </cell>
          <cell r="KB14842">
            <v>18</v>
          </cell>
          <cell r="KC14842">
            <v>24</v>
          </cell>
        </row>
        <row r="14843">
          <cell r="A14843" t="str">
            <v>28768</v>
          </cell>
          <cell r="KA14843">
            <v>50</v>
          </cell>
          <cell r="KB14843">
            <v>18</v>
          </cell>
          <cell r="KC14843">
            <v>24</v>
          </cell>
        </row>
        <row r="14844">
          <cell r="A14844" t="str">
            <v>20002</v>
          </cell>
          <cell r="KA14844">
            <v>50</v>
          </cell>
          <cell r="KB14844">
            <v>18</v>
          </cell>
          <cell r="KC14844">
            <v>24</v>
          </cell>
        </row>
        <row r="14845">
          <cell r="A14845" t="str">
            <v>CP28214</v>
          </cell>
          <cell r="KA14845">
            <v>50</v>
          </cell>
          <cell r="KB14845">
            <v>40</v>
          </cell>
          <cell r="KC14845">
            <v>28</v>
          </cell>
        </row>
        <row r="14846">
          <cell r="A14846" t="str">
            <v>C29967</v>
          </cell>
          <cell r="KA14846">
            <v>50</v>
          </cell>
          <cell r="KB14846">
            <v>18</v>
          </cell>
          <cell r="KC14846">
            <v>24</v>
          </cell>
        </row>
        <row r="14847">
          <cell r="A14847" t="str">
            <v>C29898</v>
          </cell>
          <cell r="KA14847">
            <v>50</v>
          </cell>
          <cell r="KB14847">
            <v>36</v>
          </cell>
          <cell r="KC14847">
            <v>12</v>
          </cell>
        </row>
        <row r="14848">
          <cell r="A14848" t="str">
            <v>C29908</v>
          </cell>
          <cell r="KA14848">
            <v>50</v>
          </cell>
          <cell r="KB14848">
            <v>18</v>
          </cell>
          <cell r="KC14848">
            <v>24</v>
          </cell>
        </row>
        <row r="14849">
          <cell r="A14849" t="str">
            <v>C29913</v>
          </cell>
          <cell r="KA14849">
            <v>50</v>
          </cell>
          <cell r="KB14849">
            <v>36</v>
          </cell>
          <cell r="KC14849">
            <v>12</v>
          </cell>
        </row>
        <row r="14850">
          <cell r="A14850" t="str">
            <v>C29915</v>
          </cell>
          <cell r="KA14850">
            <v>50</v>
          </cell>
          <cell r="KB14850">
            <v>36</v>
          </cell>
          <cell r="KC14850">
            <v>12</v>
          </cell>
        </row>
        <row r="14851">
          <cell r="A14851" t="str">
            <v>C29917</v>
          </cell>
          <cell r="KA14851">
            <v>50</v>
          </cell>
          <cell r="KB14851">
            <v>18</v>
          </cell>
          <cell r="KC14851">
            <v>24</v>
          </cell>
        </row>
        <row r="14852">
          <cell r="A14852" t="str">
            <v>C29931</v>
          </cell>
          <cell r="KA14852">
            <v>50</v>
          </cell>
          <cell r="KB14852">
            <v>18</v>
          </cell>
          <cell r="KC14852">
            <v>24</v>
          </cell>
        </row>
        <row r="14853">
          <cell r="A14853" t="str">
            <v>C29936</v>
          </cell>
          <cell r="KA14853">
            <v>50</v>
          </cell>
          <cell r="KB14853">
            <v>36</v>
          </cell>
          <cell r="KC14853">
            <v>12</v>
          </cell>
        </row>
        <row r="14854">
          <cell r="A14854" t="str">
            <v>C29943</v>
          </cell>
          <cell r="KA14854">
            <v>50</v>
          </cell>
          <cell r="KB14854">
            <v>40</v>
          </cell>
          <cell r="KC14854">
            <v>28</v>
          </cell>
        </row>
        <row r="14855">
          <cell r="A14855" t="str">
            <v>C29830</v>
          </cell>
          <cell r="KA14855">
            <v>50</v>
          </cell>
          <cell r="KB14855">
            <v>18</v>
          </cell>
          <cell r="KC14855">
            <v>24</v>
          </cell>
        </row>
        <row r="14856">
          <cell r="A14856" t="str">
            <v>C29827</v>
          </cell>
          <cell r="KA14856">
            <v>50</v>
          </cell>
          <cell r="KB14856">
            <v>40</v>
          </cell>
          <cell r="KC14856">
            <v>28</v>
          </cell>
        </row>
        <row r="14857">
          <cell r="A14857" t="str">
            <v>C29823</v>
          </cell>
          <cell r="KA14857">
            <v>50</v>
          </cell>
          <cell r="KB14857">
            <v>40</v>
          </cell>
          <cell r="KC14857">
            <v>28</v>
          </cell>
        </row>
        <row r="14858">
          <cell r="A14858" t="str">
            <v>C29825</v>
          </cell>
          <cell r="KA14858">
            <v>50</v>
          </cell>
          <cell r="KB14858">
            <v>18</v>
          </cell>
          <cell r="KC14858">
            <v>24</v>
          </cell>
        </row>
        <row r="14859">
          <cell r="A14859" t="str">
            <v>C29867</v>
          </cell>
          <cell r="KA14859">
            <v>50</v>
          </cell>
          <cell r="KB14859">
            <v>40</v>
          </cell>
          <cell r="KC14859">
            <v>28</v>
          </cell>
        </row>
        <row r="14860">
          <cell r="A14860" t="str">
            <v>C29868</v>
          </cell>
          <cell r="KA14860">
            <v>50</v>
          </cell>
          <cell r="KB14860">
            <v>18</v>
          </cell>
          <cell r="KC14860">
            <v>24</v>
          </cell>
        </row>
        <row r="14861">
          <cell r="A14861" t="str">
            <v>C29858</v>
          </cell>
          <cell r="KA14861">
            <v>50</v>
          </cell>
          <cell r="KB14861">
            <v>40</v>
          </cell>
          <cell r="KC14861">
            <v>28</v>
          </cell>
        </row>
        <row r="14862">
          <cell r="A14862" t="str">
            <v>C29859</v>
          </cell>
          <cell r="KA14862">
            <v>50</v>
          </cell>
          <cell r="KB14862">
            <v>18</v>
          </cell>
          <cell r="KC14862">
            <v>24</v>
          </cell>
        </row>
        <row r="14863">
          <cell r="A14863" t="str">
            <v>C29863</v>
          </cell>
          <cell r="KA14863">
            <v>50</v>
          </cell>
          <cell r="KB14863">
            <v>18</v>
          </cell>
          <cell r="KC14863">
            <v>24</v>
          </cell>
        </row>
        <row r="14864">
          <cell r="A14864" t="str">
            <v>C29865</v>
          </cell>
          <cell r="KA14864">
            <v>50</v>
          </cell>
          <cell r="KB14864">
            <v>18</v>
          </cell>
          <cell r="KC14864">
            <v>24</v>
          </cell>
        </row>
        <row r="14865">
          <cell r="A14865" t="str">
            <v>C29891</v>
          </cell>
          <cell r="KA14865">
            <v>50</v>
          </cell>
          <cell r="KB14865">
            <v>40</v>
          </cell>
          <cell r="KC14865">
            <v>28</v>
          </cell>
        </row>
        <row r="14866">
          <cell r="A14866" t="str">
            <v>C29895</v>
          </cell>
          <cell r="KA14866">
            <v>50</v>
          </cell>
          <cell r="KB14866">
            <v>18</v>
          </cell>
          <cell r="KC14866">
            <v>24</v>
          </cell>
        </row>
        <row r="14867">
          <cell r="A14867" t="str">
            <v>C29886</v>
          </cell>
          <cell r="KA14867">
            <v>50</v>
          </cell>
          <cell r="KB14867">
            <v>40</v>
          </cell>
          <cell r="KC14867">
            <v>28</v>
          </cell>
        </row>
        <row r="14868">
          <cell r="A14868" t="str">
            <v>G00399</v>
          </cell>
          <cell r="KA14868">
            <v>50</v>
          </cell>
          <cell r="KB14868">
            <v>40</v>
          </cell>
          <cell r="KC14868">
            <v>28</v>
          </cell>
        </row>
        <row r="14869">
          <cell r="A14869" t="str">
            <v>G00400</v>
          </cell>
          <cell r="KA14869">
            <v>50</v>
          </cell>
          <cell r="KB14869">
            <v>40</v>
          </cell>
          <cell r="KC14869">
            <v>28</v>
          </cell>
        </row>
        <row r="14870">
          <cell r="A14870" t="str">
            <v>G00113</v>
          </cell>
          <cell r="KA14870">
            <v>50</v>
          </cell>
          <cell r="KB14870">
            <v>12</v>
          </cell>
          <cell r="KC14870">
            <v>30</v>
          </cell>
        </row>
        <row r="14871">
          <cell r="A14871" t="str">
            <v>G00114</v>
          </cell>
          <cell r="KA14871">
            <v>50</v>
          </cell>
          <cell r="KB14871">
            <v>12</v>
          </cell>
          <cell r="KC14871">
            <v>30</v>
          </cell>
        </row>
        <row r="14872">
          <cell r="A14872" t="str">
            <v>G00115</v>
          </cell>
          <cell r="KA14872">
            <v>50</v>
          </cell>
          <cell r="KB14872">
            <v>18</v>
          </cell>
          <cell r="KC14872">
            <v>24</v>
          </cell>
        </row>
        <row r="14873">
          <cell r="A14873" t="str">
            <v>G00116</v>
          </cell>
          <cell r="KA14873">
            <v>50</v>
          </cell>
          <cell r="KB14873">
            <v>18</v>
          </cell>
          <cell r="KC14873">
            <v>24</v>
          </cell>
        </row>
        <row r="14874">
          <cell r="A14874" t="str">
            <v>G00709</v>
          </cell>
          <cell r="KA14874">
            <v>50</v>
          </cell>
          <cell r="KB14874">
            <v>36</v>
          </cell>
          <cell r="KC14874">
            <v>12</v>
          </cell>
        </row>
        <row r="14875">
          <cell r="A14875" t="str">
            <v>G00710</v>
          </cell>
          <cell r="KA14875">
            <v>50</v>
          </cell>
          <cell r="KB14875">
            <v>36</v>
          </cell>
          <cell r="KC14875">
            <v>12</v>
          </cell>
        </row>
        <row r="14876">
          <cell r="A14876" t="str">
            <v>G00706</v>
          </cell>
          <cell r="KA14876">
            <v>50</v>
          </cell>
          <cell r="KB14876">
            <v>36</v>
          </cell>
          <cell r="KC14876">
            <v>12</v>
          </cell>
        </row>
        <row r="14877">
          <cell r="A14877" t="str">
            <v>G00791</v>
          </cell>
          <cell r="KA14877">
            <v>50</v>
          </cell>
          <cell r="KB14877">
            <v>18</v>
          </cell>
          <cell r="KC14877">
            <v>24</v>
          </cell>
        </row>
        <row r="14878">
          <cell r="A14878" t="str">
            <v>G00792</v>
          </cell>
          <cell r="KA14878">
            <v>50</v>
          </cell>
          <cell r="KB14878">
            <v>18</v>
          </cell>
          <cell r="KC14878">
            <v>24</v>
          </cell>
        </row>
        <row r="14879">
          <cell r="A14879" t="str">
            <v>G00851</v>
          </cell>
          <cell r="KA14879">
            <v>50</v>
          </cell>
          <cell r="KB14879">
            <v>18</v>
          </cell>
          <cell r="KC14879">
            <v>24</v>
          </cell>
        </row>
        <row r="14880">
          <cell r="A14880" t="str">
            <v>G00852</v>
          </cell>
          <cell r="KA14880">
            <v>50</v>
          </cell>
          <cell r="KB14880">
            <v>18</v>
          </cell>
          <cell r="KC14880">
            <v>24</v>
          </cell>
        </row>
        <row r="14881">
          <cell r="A14881" t="str">
            <v>G00843</v>
          </cell>
          <cell r="KA14881">
            <v>50</v>
          </cell>
          <cell r="KB14881">
            <v>18</v>
          </cell>
          <cell r="KC14881">
            <v>24</v>
          </cell>
        </row>
        <row r="14882">
          <cell r="A14882" t="str">
            <v>G00844</v>
          </cell>
          <cell r="KA14882">
            <v>50</v>
          </cell>
          <cell r="KB14882">
            <v>18</v>
          </cell>
          <cell r="KC14882">
            <v>24</v>
          </cell>
        </row>
        <row r="14883">
          <cell r="A14883" t="str">
            <v>G10115</v>
          </cell>
          <cell r="KA14883">
            <v>50</v>
          </cell>
          <cell r="KB14883">
            <v>18</v>
          </cell>
          <cell r="KC14883">
            <v>24</v>
          </cell>
        </row>
        <row r="14884">
          <cell r="A14884" t="str">
            <v>G10116</v>
          </cell>
          <cell r="KA14884">
            <v>50</v>
          </cell>
          <cell r="KB14884">
            <v>18</v>
          </cell>
          <cell r="KC14884">
            <v>24</v>
          </cell>
        </row>
        <row r="14885">
          <cell r="A14885" t="str">
            <v>G10399</v>
          </cell>
          <cell r="KA14885">
            <v>50</v>
          </cell>
          <cell r="KB14885">
            <v>40</v>
          </cell>
          <cell r="KC14885">
            <v>24</v>
          </cell>
        </row>
        <row r="14886">
          <cell r="A14886" t="str">
            <v>G10400</v>
          </cell>
          <cell r="KA14886">
            <v>50</v>
          </cell>
          <cell r="KB14886">
            <v>40</v>
          </cell>
          <cell r="KC14886">
            <v>24</v>
          </cell>
        </row>
        <row r="14887">
          <cell r="A14887" t="str">
            <v>G10709</v>
          </cell>
          <cell r="KA14887">
            <v>30</v>
          </cell>
          <cell r="KB14887">
            <v>60</v>
          </cell>
          <cell r="KC14887">
            <v>12</v>
          </cell>
        </row>
        <row r="14888">
          <cell r="A14888" t="str">
            <v>G10710</v>
          </cell>
          <cell r="KA14888">
            <v>30</v>
          </cell>
          <cell r="KB14888">
            <v>60</v>
          </cell>
          <cell r="KC14888">
            <v>12</v>
          </cell>
        </row>
        <row r="14889">
          <cell r="A14889" t="str">
            <v>G20115</v>
          </cell>
          <cell r="KA14889">
            <v>50</v>
          </cell>
          <cell r="KB14889">
            <v>18</v>
          </cell>
          <cell r="KC14889">
            <v>24</v>
          </cell>
        </row>
        <row r="14890">
          <cell r="A14890" t="str">
            <v>G20399</v>
          </cell>
          <cell r="KA14890">
            <v>50</v>
          </cell>
          <cell r="KB14890">
            <v>40</v>
          </cell>
          <cell r="KC14890">
            <v>24</v>
          </cell>
        </row>
        <row r="14891">
          <cell r="A14891" t="str">
            <v>G20709</v>
          </cell>
          <cell r="KA14891">
            <v>30</v>
          </cell>
          <cell r="KB14891">
            <v>60</v>
          </cell>
          <cell r="KC14891">
            <v>12</v>
          </cell>
        </row>
        <row r="14892">
          <cell r="A14892" t="str">
            <v>P00037</v>
          </cell>
          <cell r="KA14892">
            <v>50</v>
          </cell>
          <cell r="KB14892">
            <v>18</v>
          </cell>
          <cell r="KC14892">
            <v>24</v>
          </cell>
        </row>
        <row r="14893">
          <cell r="A14893" t="str">
            <v>P¨29397</v>
          </cell>
          <cell r="KA14893">
            <v>50</v>
          </cell>
          <cell r="KB14893">
            <v>18</v>
          </cell>
          <cell r="KC14893">
            <v>24</v>
          </cell>
        </row>
        <row r="14894">
          <cell r="A14894" t="str">
            <v>P00004</v>
          </cell>
          <cell r="KA14894">
            <v>50</v>
          </cell>
          <cell r="KB14894">
            <v>24</v>
          </cell>
          <cell r="KC14894">
            <v>24</v>
          </cell>
        </row>
        <row r="14895">
          <cell r="A14895" t="str">
            <v>P00024</v>
          </cell>
          <cell r="KA14895">
            <v>50</v>
          </cell>
          <cell r="KB14895">
            <v>18</v>
          </cell>
          <cell r="KC14895">
            <v>24</v>
          </cell>
        </row>
        <row r="14896">
          <cell r="A14896" t="str">
            <v>P00097</v>
          </cell>
          <cell r="KA14896">
            <v>50</v>
          </cell>
          <cell r="KB14896">
            <v>24</v>
          </cell>
          <cell r="KC14896">
            <v>24</v>
          </cell>
        </row>
        <row r="14897">
          <cell r="A14897" t="str">
            <v>P00101</v>
          </cell>
          <cell r="KA14897">
            <v>50</v>
          </cell>
          <cell r="KB14897">
            <v>18</v>
          </cell>
          <cell r="KC14897">
            <v>24</v>
          </cell>
        </row>
        <row r="14898">
          <cell r="A14898" t="str">
            <v>P00264</v>
          </cell>
          <cell r="KA14898">
            <v>50</v>
          </cell>
          <cell r="KB14898">
            <v>18</v>
          </cell>
          <cell r="KC14898">
            <v>24</v>
          </cell>
        </row>
        <row r="14899">
          <cell r="A14899" t="str">
            <v>P00693</v>
          </cell>
          <cell r="KA14899">
            <v>50</v>
          </cell>
          <cell r="KB14899">
            <v>24</v>
          </cell>
          <cell r="KC14899">
            <v>24</v>
          </cell>
        </row>
        <row r="14900">
          <cell r="A14900" t="str">
            <v>P00677</v>
          </cell>
          <cell r="KA14900">
            <v>50</v>
          </cell>
          <cell r="KB14900">
            <v>24</v>
          </cell>
          <cell r="KC14900">
            <v>24</v>
          </cell>
        </row>
        <row r="14901">
          <cell r="A14901" t="str">
            <v>P00621</v>
          </cell>
          <cell r="KA14901">
            <v>50</v>
          </cell>
          <cell r="KB14901">
            <v>18</v>
          </cell>
          <cell r="KC14901">
            <v>24</v>
          </cell>
        </row>
        <row r="14902">
          <cell r="A14902" t="str">
            <v>P00767</v>
          </cell>
          <cell r="KA14902">
            <v>50</v>
          </cell>
          <cell r="KB14902">
            <v>24</v>
          </cell>
          <cell r="KC14902">
            <v>24</v>
          </cell>
        </row>
        <row r="14903">
          <cell r="A14903" t="str">
            <v>P00695</v>
          </cell>
          <cell r="KA14903">
            <v>50</v>
          </cell>
          <cell r="KB14903">
            <v>18</v>
          </cell>
          <cell r="KC14903">
            <v>24</v>
          </cell>
        </row>
        <row r="14904">
          <cell r="A14904" t="str">
            <v>P00714</v>
          </cell>
          <cell r="KA14904">
            <v>50</v>
          </cell>
          <cell r="KB14904">
            <v>18</v>
          </cell>
          <cell r="KC14904">
            <v>24</v>
          </cell>
        </row>
        <row r="14905">
          <cell r="A14905" t="str">
            <v>P00721</v>
          </cell>
          <cell r="KA14905">
            <v>50</v>
          </cell>
          <cell r="KB14905">
            <v>24</v>
          </cell>
          <cell r="KC14905">
            <v>24</v>
          </cell>
        </row>
        <row r="14906">
          <cell r="A14906" t="str">
            <v>P00724</v>
          </cell>
          <cell r="KA14906">
            <v>50</v>
          </cell>
          <cell r="KB14906">
            <v>18</v>
          </cell>
          <cell r="KC14906">
            <v>24</v>
          </cell>
        </row>
        <row r="14907">
          <cell r="A14907" t="str">
            <v>P00314</v>
          </cell>
          <cell r="KA14907">
            <v>50</v>
          </cell>
          <cell r="KB14907">
            <v>18</v>
          </cell>
          <cell r="KC14907">
            <v>24</v>
          </cell>
        </row>
        <row r="14908">
          <cell r="A14908" t="str">
            <v>P00385</v>
          </cell>
          <cell r="KA14908">
            <v>50</v>
          </cell>
          <cell r="KB14908">
            <v>18</v>
          </cell>
          <cell r="KC14908">
            <v>24</v>
          </cell>
        </row>
        <row r="14909">
          <cell r="A14909" t="str">
            <v>P00466</v>
          </cell>
          <cell r="KA14909">
            <v>50</v>
          </cell>
          <cell r="KB14909">
            <v>16</v>
          </cell>
          <cell r="KC14909">
            <v>24</v>
          </cell>
        </row>
        <row r="14910">
          <cell r="A14910" t="str">
            <v>P00545</v>
          </cell>
          <cell r="KA14910">
            <v>50</v>
          </cell>
          <cell r="KB14910">
            <v>18</v>
          </cell>
          <cell r="KC14910">
            <v>24</v>
          </cell>
        </row>
        <row r="14911">
          <cell r="A14911" t="str">
            <v>P00548</v>
          </cell>
          <cell r="KA14911">
            <v>50</v>
          </cell>
          <cell r="KB14911">
            <v>24</v>
          </cell>
          <cell r="KC14911">
            <v>24</v>
          </cell>
        </row>
        <row r="14912">
          <cell r="A14912" t="str">
            <v>P00505</v>
          </cell>
          <cell r="KA14912">
            <v>50</v>
          </cell>
          <cell r="KB14912">
            <v>18</v>
          </cell>
          <cell r="KC14912">
            <v>24</v>
          </cell>
        </row>
        <row r="14913">
          <cell r="A14913" t="str">
            <v>P00515</v>
          </cell>
          <cell r="KA14913">
            <v>50</v>
          </cell>
          <cell r="KB14913">
            <v>24</v>
          </cell>
          <cell r="KC14913">
            <v>24</v>
          </cell>
        </row>
        <row r="14914">
          <cell r="A14914" t="str">
            <v>P01193</v>
          </cell>
          <cell r="KA14914">
            <v>50</v>
          </cell>
          <cell r="KB14914">
            <v>24</v>
          </cell>
          <cell r="KC14914">
            <v>24</v>
          </cell>
        </row>
        <row r="14915">
          <cell r="A14915" t="str">
            <v>P01142</v>
          </cell>
          <cell r="KA14915">
            <v>50</v>
          </cell>
          <cell r="KB14915">
            <v>18</v>
          </cell>
          <cell r="KC14915">
            <v>24</v>
          </cell>
        </row>
        <row r="14916">
          <cell r="A14916" t="str">
            <v>P01166</v>
          </cell>
          <cell r="KA14916">
            <v>50</v>
          </cell>
          <cell r="KB14916">
            <v>18</v>
          </cell>
          <cell r="KC14916">
            <v>24</v>
          </cell>
        </row>
        <row r="14917">
          <cell r="A14917" t="str">
            <v>P01223</v>
          </cell>
          <cell r="KA14917">
            <v>50</v>
          </cell>
          <cell r="KB14917">
            <v>24</v>
          </cell>
          <cell r="KC14917">
            <v>24</v>
          </cell>
        </row>
        <row r="14918">
          <cell r="A14918" t="str">
            <v>P00854</v>
          </cell>
          <cell r="KA14918">
            <v>50</v>
          </cell>
          <cell r="KB14918">
            <v>24</v>
          </cell>
          <cell r="KC14918">
            <v>24</v>
          </cell>
        </row>
        <row r="14919">
          <cell r="A14919" t="str">
            <v>P00908</v>
          </cell>
          <cell r="KA14919">
            <v>50</v>
          </cell>
          <cell r="KB14919">
            <v>24</v>
          </cell>
          <cell r="KC14919">
            <v>24</v>
          </cell>
        </row>
        <row r="14920">
          <cell r="A14920" t="str">
            <v>P00966</v>
          </cell>
          <cell r="KA14920">
            <v>50</v>
          </cell>
          <cell r="KB14920">
            <v>24</v>
          </cell>
          <cell r="KC14920">
            <v>24</v>
          </cell>
        </row>
        <row r="14921">
          <cell r="A14921" t="str">
            <v>P05581</v>
          </cell>
          <cell r="KA14921">
            <v>50</v>
          </cell>
          <cell r="KB14921">
            <v>18</v>
          </cell>
          <cell r="KC14921">
            <v>24</v>
          </cell>
        </row>
        <row r="14922">
          <cell r="A14922" t="str">
            <v>P05575</v>
          </cell>
          <cell r="KA14922">
            <v>50</v>
          </cell>
          <cell r="KB14922">
            <v>18</v>
          </cell>
          <cell r="KC14922">
            <v>24</v>
          </cell>
        </row>
        <row r="14923">
          <cell r="A14923" t="str">
            <v>P05578</v>
          </cell>
          <cell r="KA14923">
            <v>50</v>
          </cell>
          <cell r="KB14923">
            <v>18</v>
          </cell>
          <cell r="KC14923">
            <v>24</v>
          </cell>
        </row>
        <row r="14924">
          <cell r="A14924" t="str">
            <v>P05593</v>
          </cell>
          <cell r="KA14924">
            <v>50</v>
          </cell>
          <cell r="KB14924">
            <v>18</v>
          </cell>
          <cell r="KC14924">
            <v>24</v>
          </cell>
        </row>
        <row r="14925">
          <cell r="A14925" t="str">
            <v>P05595</v>
          </cell>
          <cell r="KA14925">
            <v>50</v>
          </cell>
          <cell r="KB14925">
            <v>24</v>
          </cell>
          <cell r="KC14925">
            <v>24</v>
          </cell>
        </row>
        <row r="14926">
          <cell r="A14926" t="str">
            <v>P05624</v>
          </cell>
          <cell r="KA14926">
            <v>50</v>
          </cell>
          <cell r="KB14926">
            <v>18</v>
          </cell>
          <cell r="KC14926">
            <v>24</v>
          </cell>
        </row>
        <row r="14927">
          <cell r="A14927" t="str">
            <v>P05615</v>
          </cell>
          <cell r="KA14927">
            <v>50</v>
          </cell>
          <cell r="KB14927">
            <v>18</v>
          </cell>
          <cell r="KC14927">
            <v>24</v>
          </cell>
        </row>
        <row r="14928">
          <cell r="A14928" t="str">
            <v>P05597</v>
          </cell>
          <cell r="KA14928">
            <v>50</v>
          </cell>
          <cell r="KB14928">
            <v>18</v>
          </cell>
          <cell r="KC14928">
            <v>24</v>
          </cell>
        </row>
        <row r="14929">
          <cell r="A14929" t="str">
            <v>P05640</v>
          </cell>
          <cell r="KA14929">
            <v>50</v>
          </cell>
          <cell r="KB14929">
            <v>24</v>
          </cell>
          <cell r="KC14929">
            <v>24</v>
          </cell>
        </row>
        <row r="14930">
          <cell r="A14930" t="str">
            <v>P05641</v>
          </cell>
          <cell r="KA14930">
            <v>50</v>
          </cell>
          <cell r="KB14930">
            <v>24</v>
          </cell>
          <cell r="KC14930">
            <v>24</v>
          </cell>
        </row>
        <row r="14931">
          <cell r="A14931" t="str">
            <v>P05633</v>
          </cell>
          <cell r="KA14931">
            <v>50</v>
          </cell>
          <cell r="KB14931">
            <v>24</v>
          </cell>
          <cell r="KC14931">
            <v>24</v>
          </cell>
        </row>
        <row r="14932">
          <cell r="A14932" t="str">
            <v>P05658</v>
          </cell>
          <cell r="KA14932">
            <v>50</v>
          </cell>
          <cell r="KB14932">
            <v>18</v>
          </cell>
          <cell r="KC14932">
            <v>24</v>
          </cell>
        </row>
        <row r="14933">
          <cell r="A14933" t="str">
            <v>P05672</v>
          </cell>
          <cell r="KA14933">
            <v>50</v>
          </cell>
          <cell r="KB14933">
            <v>18</v>
          </cell>
          <cell r="KC14933">
            <v>24</v>
          </cell>
        </row>
        <row r="14934">
          <cell r="A14934" t="str">
            <v>P05661</v>
          </cell>
          <cell r="KA14934">
            <v>50</v>
          </cell>
          <cell r="KB14934">
            <v>18</v>
          </cell>
          <cell r="KC14934">
            <v>24</v>
          </cell>
        </row>
        <row r="14935">
          <cell r="A14935" t="str">
            <v>P05699</v>
          </cell>
          <cell r="KA14935">
            <v>50</v>
          </cell>
          <cell r="KB14935">
            <v>18</v>
          </cell>
          <cell r="KC14935">
            <v>24</v>
          </cell>
        </row>
        <row r="14936">
          <cell r="A14936" t="str">
            <v>P05719</v>
          </cell>
          <cell r="KA14936">
            <v>50</v>
          </cell>
          <cell r="KB14936">
            <v>18</v>
          </cell>
          <cell r="KC14936">
            <v>24</v>
          </cell>
        </row>
        <row r="14937">
          <cell r="A14937" t="str">
            <v>P05729</v>
          </cell>
          <cell r="KA14937">
            <v>50</v>
          </cell>
          <cell r="KB14937">
            <v>24</v>
          </cell>
          <cell r="KC14937">
            <v>24</v>
          </cell>
        </row>
        <row r="14938">
          <cell r="A14938" t="str">
            <v>P05726</v>
          </cell>
          <cell r="KA14938">
            <v>50</v>
          </cell>
          <cell r="KB14938">
            <v>18</v>
          </cell>
          <cell r="KC14938">
            <v>24</v>
          </cell>
        </row>
        <row r="14939">
          <cell r="A14939" t="str">
            <v>P05727</v>
          </cell>
          <cell r="KA14939">
            <v>50</v>
          </cell>
          <cell r="KB14939">
            <v>18</v>
          </cell>
          <cell r="KC14939">
            <v>24</v>
          </cell>
        </row>
        <row r="14940">
          <cell r="A14940" t="str">
            <v>P05721</v>
          </cell>
          <cell r="KA14940">
            <v>50</v>
          </cell>
          <cell r="KB14940">
            <v>18</v>
          </cell>
          <cell r="KC14940">
            <v>24</v>
          </cell>
        </row>
        <row r="14941">
          <cell r="A14941" t="str">
            <v>P05722</v>
          </cell>
          <cell r="KA14941">
            <v>50</v>
          </cell>
          <cell r="KB14941">
            <v>18</v>
          </cell>
          <cell r="KC14941">
            <v>24</v>
          </cell>
        </row>
        <row r="14942">
          <cell r="A14942" t="str">
            <v>P05446</v>
          </cell>
          <cell r="KA14942">
            <v>50</v>
          </cell>
          <cell r="KB14942">
            <v>18</v>
          </cell>
          <cell r="KC14942">
            <v>24</v>
          </cell>
        </row>
        <row r="14943">
          <cell r="A14943" t="str">
            <v>P05458</v>
          </cell>
          <cell r="KA14943">
            <v>50</v>
          </cell>
          <cell r="KB14943">
            <v>18</v>
          </cell>
          <cell r="KC14943">
            <v>24</v>
          </cell>
        </row>
        <row r="14944">
          <cell r="A14944" t="str">
            <v>P05459</v>
          </cell>
          <cell r="KA14944">
            <v>50</v>
          </cell>
          <cell r="KB14944">
            <v>24</v>
          </cell>
          <cell r="KC14944">
            <v>24</v>
          </cell>
        </row>
        <row r="14945">
          <cell r="A14945" t="str">
            <v>P05399</v>
          </cell>
          <cell r="KA14945">
            <v>50</v>
          </cell>
          <cell r="KB14945">
            <v>18</v>
          </cell>
          <cell r="KC14945">
            <v>24</v>
          </cell>
        </row>
        <row r="14946">
          <cell r="A14946" t="str">
            <v>P05388</v>
          </cell>
          <cell r="KA14946">
            <v>50</v>
          </cell>
          <cell r="KB14946">
            <v>18</v>
          </cell>
          <cell r="KC14946">
            <v>24</v>
          </cell>
        </row>
        <row r="14947">
          <cell r="A14947" t="str">
            <v>P05406</v>
          </cell>
          <cell r="KA14947">
            <v>50</v>
          </cell>
          <cell r="KB14947">
            <v>18</v>
          </cell>
          <cell r="KC14947">
            <v>24</v>
          </cell>
        </row>
        <row r="14948">
          <cell r="A14948" t="str">
            <v>P05416</v>
          </cell>
          <cell r="KA14948">
            <v>50</v>
          </cell>
          <cell r="KB14948">
            <v>24</v>
          </cell>
          <cell r="KC14948">
            <v>24</v>
          </cell>
        </row>
        <row r="14949">
          <cell r="A14949" t="str">
            <v>P05548</v>
          </cell>
          <cell r="KA14949">
            <v>50</v>
          </cell>
          <cell r="KB14949">
            <v>18</v>
          </cell>
          <cell r="KC14949">
            <v>24</v>
          </cell>
        </row>
        <row r="14950">
          <cell r="A14950" t="str">
            <v>P05545</v>
          </cell>
          <cell r="KA14950">
            <v>50</v>
          </cell>
          <cell r="KB14950">
            <v>24</v>
          </cell>
          <cell r="KC14950">
            <v>24</v>
          </cell>
        </row>
        <row r="14951">
          <cell r="A14951" t="str">
            <v>P05522</v>
          </cell>
          <cell r="KA14951">
            <v>50</v>
          </cell>
          <cell r="KB14951">
            <v>18</v>
          </cell>
          <cell r="KC14951">
            <v>24</v>
          </cell>
        </row>
        <row r="14952">
          <cell r="A14952" t="str">
            <v>P05483</v>
          </cell>
          <cell r="KA14952">
            <v>50</v>
          </cell>
          <cell r="KB14952">
            <v>18</v>
          </cell>
          <cell r="KC14952">
            <v>24</v>
          </cell>
        </row>
        <row r="14953">
          <cell r="A14953" t="str">
            <v>P05484</v>
          </cell>
          <cell r="KA14953">
            <v>50</v>
          </cell>
          <cell r="KB14953">
            <v>24</v>
          </cell>
          <cell r="KC14953">
            <v>24</v>
          </cell>
        </row>
        <row r="14954">
          <cell r="A14954" t="str">
            <v>P05164</v>
          </cell>
          <cell r="KA14954">
            <v>50</v>
          </cell>
          <cell r="KB14954">
            <v>18</v>
          </cell>
          <cell r="KC14954">
            <v>24</v>
          </cell>
        </row>
        <row r="14955">
          <cell r="A14955" t="str">
            <v>P05169</v>
          </cell>
          <cell r="KA14955">
            <v>50</v>
          </cell>
          <cell r="KB14955">
            <v>18</v>
          </cell>
          <cell r="KC14955">
            <v>24</v>
          </cell>
        </row>
        <row r="14956">
          <cell r="A14956" t="str">
            <v>P05173</v>
          </cell>
          <cell r="KA14956">
            <v>50</v>
          </cell>
          <cell r="KB14956">
            <v>18</v>
          </cell>
          <cell r="KC14956">
            <v>24</v>
          </cell>
        </row>
        <row r="14957">
          <cell r="A14957" t="str">
            <v>P05110</v>
          </cell>
          <cell r="KA14957">
            <v>50</v>
          </cell>
          <cell r="KB14957">
            <v>18</v>
          </cell>
          <cell r="KC14957">
            <v>24</v>
          </cell>
        </row>
        <row r="14958">
          <cell r="A14958" t="str">
            <v>P05134</v>
          </cell>
          <cell r="KA14958">
            <v>50</v>
          </cell>
          <cell r="KB14958">
            <v>18</v>
          </cell>
          <cell r="KC14958">
            <v>24</v>
          </cell>
        </row>
        <row r="14959">
          <cell r="A14959" t="str">
            <v>P05135</v>
          </cell>
          <cell r="KA14959">
            <v>50</v>
          </cell>
          <cell r="KB14959">
            <v>18</v>
          </cell>
          <cell r="KC14959">
            <v>24</v>
          </cell>
        </row>
        <row r="14960">
          <cell r="A14960" t="str">
            <v>P05139</v>
          </cell>
          <cell r="KA14960">
            <v>50</v>
          </cell>
          <cell r="KB14960">
            <v>18</v>
          </cell>
          <cell r="KC14960">
            <v>24</v>
          </cell>
        </row>
        <row r="14961">
          <cell r="A14961" t="str">
            <v>P05140</v>
          </cell>
          <cell r="KA14961">
            <v>50</v>
          </cell>
          <cell r="KB14961">
            <v>18</v>
          </cell>
          <cell r="KC14961">
            <v>24</v>
          </cell>
        </row>
        <row r="14962">
          <cell r="A14962" t="str">
            <v>P05057</v>
          </cell>
          <cell r="KA14962">
            <v>50</v>
          </cell>
          <cell r="KB14962">
            <v>18</v>
          </cell>
          <cell r="KC14962">
            <v>24</v>
          </cell>
        </row>
        <row r="14963">
          <cell r="A14963" t="str">
            <v>P05089</v>
          </cell>
          <cell r="KA14963">
            <v>50</v>
          </cell>
          <cell r="KB14963">
            <v>18</v>
          </cell>
          <cell r="KC14963">
            <v>24</v>
          </cell>
        </row>
        <row r="14964">
          <cell r="A14964" t="str">
            <v>P05096</v>
          </cell>
          <cell r="KA14964">
            <v>50</v>
          </cell>
          <cell r="KB14964">
            <v>18</v>
          </cell>
          <cell r="KC14964">
            <v>24</v>
          </cell>
        </row>
        <row r="14965">
          <cell r="A14965" t="str">
            <v>P05097</v>
          </cell>
          <cell r="KA14965">
            <v>50</v>
          </cell>
          <cell r="KB14965">
            <v>24</v>
          </cell>
          <cell r="KC14965">
            <v>24</v>
          </cell>
        </row>
        <row r="14966">
          <cell r="A14966" t="str">
            <v>P05386</v>
          </cell>
          <cell r="KA14966">
            <v>50</v>
          </cell>
          <cell r="KB14966">
            <v>18</v>
          </cell>
          <cell r="KC14966">
            <v>24</v>
          </cell>
        </row>
        <row r="14967">
          <cell r="A14967" t="str">
            <v>P05355</v>
          </cell>
          <cell r="KA14967">
            <v>50</v>
          </cell>
          <cell r="KB14967">
            <v>18</v>
          </cell>
          <cell r="KC14967">
            <v>24</v>
          </cell>
        </row>
        <row r="14968">
          <cell r="A14968" t="str">
            <v>P05362</v>
          </cell>
          <cell r="KA14968">
            <v>50</v>
          </cell>
          <cell r="KB14968">
            <v>24</v>
          </cell>
          <cell r="KC14968">
            <v>24</v>
          </cell>
        </row>
        <row r="14969">
          <cell r="A14969" t="str">
            <v>P05311</v>
          </cell>
          <cell r="KA14969">
            <v>50</v>
          </cell>
          <cell r="KB14969">
            <v>18</v>
          </cell>
          <cell r="KC14969">
            <v>24</v>
          </cell>
        </row>
        <row r="14970">
          <cell r="A14970" t="str">
            <v>P05345</v>
          </cell>
          <cell r="KA14970">
            <v>50</v>
          </cell>
          <cell r="KB14970">
            <v>18</v>
          </cell>
          <cell r="KC14970">
            <v>24</v>
          </cell>
        </row>
        <row r="14971">
          <cell r="A14971" t="str">
            <v>P05328</v>
          </cell>
          <cell r="KA14971">
            <v>50</v>
          </cell>
          <cell r="KB14971">
            <v>18</v>
          </cell>
          <cell r="KC14971">
            <v>24</v>
          </cell>
        </row>
        <row r="14972">
          <cell r="A14972" t="str">
            <v>P05234</v>
          </cell>
          <cell r="KA14972">
            <v>50</v>
          </cell>
          <cell r="KB14972">
            <v>18</v>
          </cell>
          <cell r="KC14972">
            <v>24</v>
          </cell>
        </row>
        <row r="14973">
          <cell r="A14973" t="str">
            <v>P05235</v>
          </cell>
          <cell r="KA14973">
            <v>50</v>
          </cell>
          <cell r="KB14973">
            <v>18</v>
          </cell>
          <cell r="KC14973">
            <v>24</v>
          </cell>
        </row>
        <row r="14974">
          <cell r="A14974" t="str">
            <v>P05242</v>
          </cell>
          <cell r="KA14974">
            <v>50</v>
          </cell>
          <cell r="KB14974">
            <v>18</v>
          </cell>
          <cell r="KC14974">
            <v>24</v>
          </cell>
        </row>
        <row r="14975">
          <cell r="A14975" t="str">
            <v>P05266</v>
          </cell>
          <cell r="KA14975">
            <v>50</v>
          </cell>
          <cell r="KB14975">
            <v>18</v>
          </cell>
          <cell r="KC14975">
            <v>24</v>
          </cell>
        </row>
        <row r="14976">
          <cell r="A14976" t="str">
            <v>P04822</v>
          </cell>
          <cell r="KA14976">
            <v>50</v>
          </cell>
          <cell r="KB14976">
            <v>18</v>
          </cell>
          <cell r="KC14976">
            <v>24</v>
          </cell>
        </row>
        <row r="14977">
          <cell r="A14977" t="str">
            <v>P04802</v>
          </cell>
          <cell r="KA14977">
            <v>50</v>
          </cell>
          <cell r="KB14977">
            <v>18</v>
          </cell>
          <cell r="KC14977">
            <v>24</v>
          </cell>
        </row>
        <row r="14978">
          <cell r="A14978" t="str">
            <v>P04827</v>
          </cell>
          <cell r="KA14978">
            <v>50</v>
          </cell>
          <cell r="KB14978">
            <v>24</v>
          </cell>
          <cell r="KC14978">
            <v>24</v>
          </cell>
        </row>
        <row r="14979">
          <cell r="A14979" t="str">
            <v>P04849</v>
          </cell>
          <cell r="KA14979">
            <v>50</v>
          </cell>
          <cell r="KB14979">
            <v>18</v>
          </cell>
          <cell r="KC14979">
            <v>24</v>
          </cell>
        </row>
        <row r="14980">
          <cell r="A14980" t="str">
            <v>P04741</v>
          </cell>
          <cell r="KA14980">
            <v>50</v>
          </cell>
          <cell r="KB14980">
            <v>18</v>
          </cell>
          <cell r="KC14980">
            <v>24</v>
          </cell>
        </row>
        <row r="14981">
          <cell r="A14981" t="str">
            <v>P04719</v>
          </cell>
          <cell r="KA14981">
            <v>50</v>
          </cell>
          <cell r="KB14981">
            <v>18</v>
          </cell>
          <cell r="KC14981">
            <v>24</v>
          </cell>
        </row>
        <row r="14982">
          <cell r="A14982" t="str">
            <v>P04736</v>
          </cell>
          <cell r="KA14982">
            <v>50</v>
          </cell>
          <cell r="KB14982">
            <v>24</v>
          </cell>
          <cell r="KC14982">
            <v>24</v>
          </cell>
        </row>
        <row r="14983">
          <cell r="A14983" t="str">
            <v>P04968</v>
          </cell>
          <cell r="KA14983">
            <v>50</v>
          </cell>
          <cell r="KB14983">
            <v>18</v>
          </cell>
          <cell r="KC14983">
            <v>24</v>
          </cell>
        </row>
        <row r="14984">
          <cell r="A14984" t="str">
            <v>P04818</v>
          </cell>
          <cell r="KA14984">
            <v>50</v>
          </cell>
          <cell r="KB14984">
            <v>18</v>
          </cell>
          <cell r="KC14984">
            <v>24</v>
          </cell>
        </row>
        <row r="14985">
          <cell r="A14985" t="str">
            <v>P04871</v>
          </cell>
          <cell r="KA14985">
            <v>50</v>
          </cell>
          <cell r="KB14985">
            <v>18</v>
          </cell>
          <cell r="KC14985">
            <v>24</v>
          </cell>
        </row>
        <row r="14986">
          <cell r="A14986" t="str">
            <v>P04590</v>
          </cell>
          <cell r="KA14986">
            <v>50</v>
          </cell>
          <cell r="KB14986">
            <v>18</v>
          </cell>
          <cell r="KC14986">
            <v>24</v>
          </cell>
        </row>
        <row r="14987">
          <cell r="A14987" t="str">
            <v>P04576</v>
          </cell>
          <cell r="KA14987">
            <v>50</v>
          </cell>
          <cell r="KB14987">
            <v>24</v>
          </cell>
          <cell r="KC14987">
            <v>24</v>
          </cell>
        </row>
        <row r="14988">
          <cell r="A14988" t="str">
            <v>P04577</v>
          </cell>
          <cell r="KA14988">
            <v>50</v>
          </cell>
          <cell r="KB14988">
            <v>16</v>
          </cell>
          <cell r="KC14988">
            <v>24</v>
          </cell>
        </row>
        <row r="14989">
          <cell r="A14989" t="str">
            <v>P04438</v>
          </cell>
          <cell r="KA14989">
            <v>50</v>
          </cell>
          <cell r="KB14989">
            <v>18</v>
          </cell>
          <cell r="KC14989">
            <v>24</v>
          </cell>
        </row>
        <row r="14990">
          <cell r="A14990" t="str">
            <v>P04406</v>
          </cell>
          <cell r="KA14990">
            <v>50</v>
          </cell>
          <cell r="KB14990">
            <v>16</v>
          </cell>
          <cell r="KC14990">
            <v>24</v>
          </cell>
        </row>
        <row r="14991">
          <cell r="A14991" t="str">
            <v>P04391</v>
          </cell>
          <cell r="KA14991">
            <v>50</v>
          </cell>
          <cell r="KB14991">
            <v>18</v>
          </cell>
          <cell r="KC14991">
            <v>24</v>
          </cell>
        </row>
        <row r="14992">
          <cell r="A14992" t="str">
            <v>P04381</v>
          </cell>
          <cell r="KA14992">
            <v>50</v>
          </cell>
          <cell r="KB14992">
            <v>16</v>
          </cell>
          <cell r="KC14992">
            <v>24</v>
          </cell>
        </row>
        <row r="14993">
          <cell r="A14993" t="str">
            <v>P04361</v>
          </cell>
          <cell r="KA14993">
            <v>50</v>
          </cell>
          <cell r="KB14993">
            <v>16</v>
          </cell>
          <cell r="KC14993">
            <v>24</v>
          </cell>
        </row>
        <row r="14994">
          <cell r="A14994" t="str">
            <v>P04378</v>
          </cell>
          <cell r="KA14994">
            <v>50</v>
          </cell>
          <cell r="KB14994">
            <v>18</v>
          </cell>
          <cell r="KC14994">
            <v>24</v>
          </cell>
        </row>
        <row r="14995">
          <cell r="A14995" t="str">
            <v>P04379</v>
          </cell>
          <cell r="KA14995">
            <v>50</v>
          </cell>
          <cell r="KB14995">
            <v>18</v>
          </cell>
          <cell r="KC14995">
            <v>24</v>
          </cell>
        </row>
        <row r="14996">
          <cell r="A14996" t="str">
            <v>P04369</v>
          </cell>
          <cell r="KA14996">
            <v>50</v>
          </cell>
          <cell r="KB14996">
            <v>16</v>
          </cell>
          <cell r="KC14996">
            <v>24</v>
          </cell>
        </row>
        <row r="14997">
          <cell r="A14997" t="str">
            <v>P04485</v>
          </cell>
          <cell r="KA14997">
            <v>50</v>
          </cell>
          <cell r="KB14997">
            <v>16</v>
          </cell>
          <cell r="KC14997">
            <v>24</v>
          </cell>
        </row>
        <row r="14998">
          <cell r="A14998" t="str">
            <v>P04522</v>
          </cell>
          <cell r="KA14998">
            <v>50</v>
          </cell>
          <cell r="KB14998">
            <v>18</v>
          </cell>
          <cell r="KC14998">
            <v>24</v>
          </cell>
        </row>
        <row r="14999">
          <cell r="A14999" t="str">
            <v>P04492</v>
          </cell>
          <cell r="KA14999">
            <v>50</v>
          </cell>
          <cell r="KB14999">
            <v>18</v>
          </cell>
          <cell r="KC14999">
            <v>24</v>
          </cell>
        </row>
        <row r="15000">
          <cell r="A15000" t="str">
            <v>P04495</v>
          </cell>
          <cell r="KA15000">
            <v>50</v>
          </cell>
          <cell r="KB15000">
            <v>16</v>
          </cell>
          <cell r="KC15000">
            <v>24</v>
          </cell>
        </row>
        <row r="15001">
          <cell r="A15001" t="str">
            <v>P06836</v>
          </cell>
          <cell r="KA15001">
            <v>50</v>
          </cell>
          <cell r="KB15001">
            <v>18</v>
          </cell>
          <cell r="KC15001">
            <v>24</v>
          </cell>
        </row>
        <row r="15002">
          <cell r="A15002" t="str">
            <v>P06827</v>
          </cell>
          <cell r="KA15002">
            <v>50</v>
          </cell>
          <cell r="KB15002">
            <v>18</v>
          </cell>
          <cell r="KC15002">
            <v>24</v>
          </cell>
        </row>
        <row r="15003">
          <cell r="A15003" t="str">
            <v>P07009</v>
          </cell>
          <cell r="KA15003">
            <v>50</v>
          </cell>
          <cell r="KB15003">
            <v>18</v>
          </cell>
          <cell r="KC15003">
            <v>24</v>
          </cell>
        </row>
        <row r="15004">
          <cell r="A15004" t="str">
            <v>P07029</v>
          </cell>
          <cell r="KA15004">
            <v>50</v>
          </cell>
          <cell r="KB15004">
            <v>18</v>
          </cell>
          <cell r="KC15004">
            <v>24</v>
          </cell>
        </row>
        <row r="15005">
          <cell r="A15005" t="str">
            <v>P07046</v>
          </cell>
          <cell r="KA15005">
            <v>50</v>
          </cell>
          <cell r="KB15005">
            <v>18</v>
          </cell>
          <cell r="KC15005">
            <v>24</v>
          </cell>
        </row>
        <row r="15006">
          <cell r="A15006" t="str">
            <v>P06454</v>
          </cell>
          <cell r="KA15006">
            <v>50</v>
          </cell>
          <cell r="KB15006">
            <v>18</v>
          </cell>
          <cell r="KC15006">
            <v>24</v>
          </cell>
        </row>
        <row r="15007">
          <cell r="A15007" t="str">
            <v>P06489</v>
          </cell>
          <cell r="KA15007">
            <v>50</v>
          </cell>
          <cell r="KB15007">
            <v>18</v>
          </cell>
          <cell r="KC15007">
            <v>24</v>
          </cell>
        </row>
        <row r="15008">
          <cell r="A15008" t="str">
            <v>P06572</v>
          </cell>
          <cell r="KA15008">
            <v>50</v>
          </cell>
          <cell r="KB15008">
            <v>18</v>
          </cell>
          <cell r="KC15008">
            <v>24</v>
          </cell>
        </row>
        <row r="15009">
          <cell r="A15009" t="str">
            <v>P06647</v>
          </cell>
          <cell r="KA15009">
            <v>50</v>
          </cell>
          <cell r="KB15009">
            <v>24</v>
          </cell>
          <cell r="KC15009">
            <v>24</v>
          </cell>
        </row>
        <row r="15010">
          <cell r="A15010" t="str">
            <v>P06612</v>
          </cell>
          <cell r="KA15010">
            <v>50</v>
          </cell>
          <cell r="KB15010">
            <v>18</v>
          </cell>
          <cell r="KC15010">
            <v>24</v>
          </cell>
        </row>
        <row r="15011">
          <cell r="A15011" t="str">
            <v>P05770</v>
          </cell>
          <cell r="KA15011">
            <v>50</v>
          </cell>
          <cell r="KB15011">
            <v>24</v>
          </cell>
          <cell r="KC15011">
            <v>24</v>
          </cell>
        </row>
        <row r="15012">
          <cell r="A15012" t="str">
            <v>P05779</v>
          </cell>
          <cell r="KA15012">
            <v>50</v>
          </cell>
          <cell r="KB15012">
            <v>18</v>
          </cell>
          <cell r="KC15012">
            <v>24</v>
          </cell>
        </row>
        <row r="15013">
          <cell r="A15013" t="str">
            <v>P05775</v>
          </cell>
          <cell r="KA15013">
            <v>50</v>
          </cell>
          <cell r="KB15013">
            <v>24</v>
          </cell>
          <cell r="KC15013">
            <v>24</v>
          </cell>
        </row>
        <row r="15014">
          <cell r="A15014" t="str">
            <v>P05773</v>
          </cell>
          <cell r="KA15014">
            <v>50</v>
          </cell>
          <cell r="KB15014">
            <v>18</v>
          </cell>
          <cell r="KC15014">
            <v>24</v>
          </cell>
        </row>
        <row r="15015">
          <cell r="A15015" t="str">
            <v>P05745</v>
          </cell>
          <cell r="KA15015">
            <v>50</v>
          </cell>
          <cell r="KB15015">
            <v>18</v>
          </cell>
          <cell r="KC15015">
            <v>24</v>
          </cell>
        </row>
        <row r="15016">
          <cell r="A15016" t="str">
            <v>P05746</v>
          </cell>
          <cell r="KA15016">
            <v>50</v>
          </cell>
          <cell r="KB15016">
            <v>18</v>
          </cell>
          <cell r="KC15016">
            <v>24</v>
          </cell>
        </row>
        <row r="15017">
          <cell r="A15017" t="str">
            <v>P05752</v>
          </cell>
          <cell r="KA15017">
            <v>50</v>
          </cell>
          <cell r="KB15017">
            <v>18</v>
          </cell>
          <cell r="KC15017">
            <v>24</v>
          </cell>
        </row>
        <row r="15018">
          <cell r="A15018" t="str">
            <v>P05736</v>
          </cell>
          <cell r="KA15018">
            <v>250</v>
          </cell>
          <cell r="KB15018">
            <v>18</v>
          </cell>
          <cell r="KC15018">
            <v>24</v>
          </cell>
        </row>
        <row r="15019">
          <cell r="A15019" t="str">
            <v>P05732</v>
          </cell>
          <cell r="KA15019">
            <v>50</v>
          </cell>
          <cell r="KB15019">
            <v>18</v>
          </cell>
          <cell r="KC15019">
            <v>24</v>
          </cell>
        </row>
        <row r="15020">
          <cell r="A15020" t="str">
            <v>P05717</v>
          </cell>
          <cell r="KA15020">
            <v>50</v>
          </cell>
          <cell r="KB15020">
            <v>24</v>
          </cell>
          <cell r="KC15020">
            <v>24</v>
          </cell>
        </row>
        <row r="15021">
          <cell r="A15021" t="str">
            <v>P05817</v>
          </cell>
          <cell r="KA15021">
            <v>50</v>
          </cell>
          <cell r="KB15021">
            <v>18</v>
          </cell>
          <cell r="KC15021">
            <v>24</v>
          </cell>
        </row>
        <row r="15022">
          <cell r="A15022" t="str">
            <v>P05781</v>
          </cell>
          <cell r="KA15022">
            <v>50</v>
          </cell>
          <cell r="KB15022">
            <v>24</v>
          </cell>
          <cell r="KC15022">
            <v>24</v>
          </cell>
        </row>
        <row r="15023">
          <cell r="A15023" t="str">
            <v>P05889</v>
          </cell>
          <cell r="KA15023">
            <v>50</v>
          </cell>
          <cell r="KB15023">
            <v>18</v>
          </cell>
          <cell r="KC15023">
            <v>24</v>
          </cell>
        </row>
        <row r="15024">
          <cell r="A15024" t="str">
            <v>P05953</v>
          </cell>
          <cell r="KA15024">
            <v>50</v>
          </cell>
          <cell r="KB15024">
            <v>18</v>
          </cell>
          <cell r="KC15024">
            <v>24</v>
          </cell>
        </row>
        <row r="15025">
          <cell r="A15025" t="str">
            <v>P05977</v>
          </cell>
          <cell r="KA15025">
            <v>50</v>
          </cell>
          <cell r="KB15025">
            <v>18</v>
          </cell>
          <cell r="KC15025">
            <v>24</v>
          </cell>
        </row>
        <row r="15026">
          <cell r="A15026" t="str">
            <v>P06378</v>
          </cell>
          <cell r="KA15026">
            <v>50</v>
          </cell>
          <cell r="KB15026">
            <v>18</v>
          </cell>
          <cell r="KC15026">
            <v>24</v>
          </cell>
        </row>
        <row r="15027">
          <cell r="A15027" t="str">
            <v>P06408</v>
          </cell>
          <cell r="KA15027">
            <v>50</v>
          </cell>
          <cell r="KB15027">
            <v>18</v>
          </cell>
          <cell r="KC15027">
            <v>24</v>
          </cell>
        </row>
        <row r="15028">
          <cell r="A15028" t="str">
            <v>P06386</v>
          </cell>
          <cell r="KA15028">
            <v>50</v>
          </cell>
          <cell r="KB15028">
            <v>18</v>
          </cell>
          <cell r="KC15028">
            <v>24</v>
          </cell>
        </row>
        <row r="15029">
          <cell r="A15029" t="str">
            <v>P06322</v>
          </cell>
          <cell r="KA15029">
            <v>50</v>
          </cell>
          <cell r="KB15029">
            <v>18</v>
          </cell>
          <cell r="KC15029">
            <v>24</v>
          </cell>
        </row>
        <row r="15030">
          <cell r="A15030" t="str">
            <v>P06269</v>
          </cell>
          <cell r="KA15030">
            <v>50</v>
          </cell>
          <cell r="KB15030">
            <v>18</v>
          </cell>
          <cell r="KC15030">
            <v>24</v>
          </cell>
        </row>
        <row r="15031">
          <cell r="A15031" t="str">
            <v>P06195</v>
          </cell>
          <cell r="KA15031">
            <v>50</v>
          </cell>
          <cell r="KB15031">
            <v>18</v>
          </cell>
          <cell r="KC15031">
            <v>24</v>
          </cell>
        </row>
        <row r="15032">
          <cell r="A15032" t="str">
            <v>P06052</v>
          </cell>
          <cell r="KA15032">
            <v>50</v>
          </cell>
          <cell r="KB15032">
            <v>18</v>
          </cell>
          <cell r="KC15032">
            <v>24</v>
          </cell>
        </row>
        <row r="15033">
          <cell r="A15033" t="str">
            <v>P06165</v>
          </cell>
          <cell r="KA15033">
            <v>50</v>
          </cell>
          <cell r="KB15033">
            <v>18</v>
          </cell>
          <cell r="KC15033">
            <v>24</v>
          </cell>
        </row>
        <row r="15034">
          <cell r="A15034" t="str">
            <v>P04347</v>
          </cell>
          <cell r="KA15034">
            <v>50</v>
          </cell>
          <cell r="KB15034">
            <v>16</v>
          </cell>
          <cell r="KC15034">
            <v>24</v>
          </cell>
        </row>
        <row r="15035">
          <cell r="A15035" t="str">
            <v>P04283</v>
          </cell>
          <cell r="KA15035">
            <v>50</v>
          </cell>
          <cell r="KB15035">
            <v>16</v>
          </cell>
          <cell r="KC15035">
            <v>24</v>
          </cell>
        </row>
        <row r="15036">
          <cell r="A15036" t="str">
            <v>P04230</v>
          </cell>
          <cell r="KA15036">
            <v>50</v>
          </cell>
          <cell r="KB15036">
            <v>18</v>
          </cell>
          <cell r="KC15036">
            <v>24</v>
          </cell>
        </row>
        <row r="15037">
          <cell r="A15037" t="str">
            <v>P04220</v>
          </cell>
          <cell r="KA15037">
            <v>50</v>
          </cell>
          <cell r="KB15037">
            <v>18</v>
          </cell>
          <cell r="KC15037">
            <v>24</v>
          </cell>
        </row>
        <row r="15038">
          <cell r="A15038" t="str">
            <v>P04221</v>
          </cell>
          <cell r="KA15038">
            <v>50</v>
          </cell>
          <cell r="KB15038">
            <v>18</v>
          </cell>
          <cell r="KC15038">
            <v>24</v>
          </cell>
        </row>
        <row r="15039">
          <cell r="A15039" t="str">
            <v>P04192</v>
          </cell>
          <cell r="KA15039">
            <v>50</v>
          </cell>
          <cell r="KB15039">
            <v>18</v>
          </cell>
          <cell r="KC15039">
            <v>24</v>
          </cell>
        </row>
        <row r="15040">
          <cell r="A15040" t="str">
            <v>P04172</v>
          </cell>
          <cell r="KA15040">
            <v>50</v>
          </cell>
          <cell r="KB15040">
            <v>16</v>
          </cell>
          <cell r="KC15040">
            <v>24</v>
          </cell>
        </row>
        <row r="15041">
          <cell r="A15041" t="str">
            <v>P04118</v>
          </cell>
          <cell r="KA15041">
            <v>50</v>
          </cell>
          <cell r="KB15041">
            <v>18</v>
          </cell>
          <cell r="KC15041">
            <v>24</v>
          </cell>
        </row>
        <row r="15042">
          <cell r="A15042" t="str">
            <v>P04119</v>
          </cell>
          <cell r="KA15042">
            <v>50</v>
          </cell>
          <cell r="KB15042">
            <v>18</v>
          </cell>
          <cell r="KC15042">
            <v>24</v>
          </cell>
        </row>
        <row r="15043">
          <cell r="A15043" t="str">
            <v>P04120</v>
          </cell>
          <cell r="KA15043">
            <v>50</v>
          </cell>
          <cell r="KB15043">
            <v>18</v>
          </cell>
          <cell r="KC15043">
            <v>24</v>
          </cell>
        </row>
        <row r="15044">
          <cell r="A15044" t="str">
            <v>P04034</v>
          </cell>
          <cell r="KA15044">
            <v>50</v>
          </cell>
          <cell r="KB15044">
            <v>18</v>
          </cell>
          <cell r="KC15044">
            <v>24</v>
          </cell>
        </row>
        <row r="15045">
          <cell r="A15045" t="str">
            <v>P03783</v>
          </cell>
          <cell r="KA15045">
            <v>50</v>
          </cell>
          <cell r="KB15045">
            <v>18</v>
          </cell>
          <cell r="KC15045">
            <v>24</v>
          </cell>
        </row>
        <row r="15046">
          <cell r="A15046" t="str">
            <v>P03771</v>
          </cell>
          <cell r="KA15046">
            <v>50</v>
          </cell>
          <cell r="KB15046">
            <v>18</v>
          </cell>
          <cell r="KC15046">
            <v>24</v>
          </cell>
        </row>
        <row r="15047">
          <cell r="A15047" t="str">
            <v>P03822</v>
          </cell>
          <cell r="KA15047">
            <v>50</v>
          </cell>
          <cell r="KB15047">
            <v>16</v>
          </cell>
          <cell r="KC15047">
            <v>24</v>
          </cell>
        </row>
        <row r="15048">
          <cell r="A15048" t="str">
            <v>P03810</v>
          </cell>
          <cell r="KA15048">
            <v>50</v>
          </cell>
          <cell r="KB15048">
            <v>16</v>
          </cell>
          <cell r="KC15048">
            <v>24</v>
          </cell>
        </row>
        <row r="15049">
          <cell r="A15049" t="str">
            <v>P03704</v>
          </cell>
          <cell r="KA15049">
            <v>50</v>
          </cell>
          <cell r="KB15049">
            <v>18</v>
          </cell>
          <cell r="KC15049">
            <v>24</v>
          </cell>
        </row>
        <row r="15050">
          <cell r="A15050" t="str">
            <v>P03929</v>
          </cell>
          <cell r="KA15050">
            <v>50</v>
          </cell>
          <cell r="KB15050">
            <v>18</v>
          </cell>
          <cell r="KC15050">
            <v>24</v>
          </cell>
        </row>
        <row r="15051">
          <cell r="A15051" t="str">
            <v>P03884</v>
          </cell>
          <cell r="KA15051">
            <v>50</v>
          </cell>
          <cell r="KB15051">
            <v>18</v>
          </cell>
          <cell r="KC15051">
            <v>24</v>
          </cell>
        </row>
        <row r="15052">
          <cell r="A15052" t="str">
            <v>P03864</v>
          </cell>
          <cell r="KA15052">
            <v>50</v>
          </cell>
          <cell r="KB15052">
            <v>18</v>
          </cell>
          <cell r="KC15052">
            <v>24</v>
          </cell>
        </row>
        <row r="15053">
          <cell r="A15053" t="str">
            <v>P03837</v>
          </cell>
          <cell r="KA15053">
            <v>50</v>
          </cell>
          <cell r="KB15053">
            <v>24</v>
          </cell>
          <cell r="KC15053">
            <v>24</v>
          </cell>
        </row>
        <row r="15054">
          <cell r="A15054" t="str">
            <v>P03512</v>
          </cell>
          <cell r="KA15054">
            <v>1</v>
          </cell>
          <cell r="KB15054">
            <v>18</v>
          </cell>
          <cell r="KC15054">
            <v>24</v>
          </cell>
        </row>
        <row r="15055">
          <cell r="A15055" t="str">
            <v>P03529</v>
          </cell>
          <cell r="KA15055">
            <v>50</v>
          </cell>
          <cell r="KB15055">
            <v>18</v>
          </cell>
          <cell r="KC15055">
            <v>24</v>
          </cell>
        </row>
        <row r="15056">
          <cell r="A15056" t="str">
            <v>P03535</v>
          </cell>
          <cell r="KA15056">
            <v>50</v>
          </cell>
          <cell r="KB15056">
            <v>18</v>
          </cell>
          <cell r="KC15056">
            <v>24</v>
          </cell>
        </row>
        <row r="15057">
          <cell r="A15057" t="str">
            <v>P03486</v>
          </cell>
          <cell r="KA15057">
            <v>50</v>
          </cell>
          <cell r="KB15057">
            <v>18</v>
          </cell>
          <cell r="KC15057">
            <v>24</v>
          </cell>
        </row>
        <row r="15058">
          <cell r="A15058" t="str">
            <v>P03433</v>
          </cell>
          <cell r="KA15058">
            <v>50</v>
          </cell>
          <cell r="KB15058">
            <v>24</v>
          </cell>
          <cell r="KC15058">
            <v>24</v>
          </cell>
        </row>
        <row r="15059">
          <cell r="A15059" t="str">
            <v>P03434</v>
          </cell>
          <cell r="KA15059">
            <v>50</v>
          </cell>
          <cell r="KB15059">
            <v>24</v>
          </cell>
          <cell r="KC15059">
            <v>24</v>
          </cell>
        </row>
        <row r="15060">
          <cell r="A15060" t="str">
            <v>P03440</v>
          </cell>
          <cell r="KA15060">
            <v>50</v>
          </cell>
          <cell r="KB15060">
            <v>24</v>
          </cell>
          <cell r="KC15060">
            <v>24</v>
          </cell>
        </row>
        <row r="15061">
          <cell r="A15061" t="str">
            <v>P03443</v>
          </cell>
          <cell r="KA15061">
            <v>50</v>
          </cell>
          <cell r="KB15061">
            <v>18</v>
          </cell>
          <cell r="KC15061">
            <v>24</v>
          </cell>
        </row>
        <row r="15062">
          <cell r="A15062" t="str">
            <v>P03473</v>
          </cell>
          <cell r="KA15062">
            <v>50</v>
          </cell>
          <cell r="KB15062">
            <v>18</v>
          </cell>
          <cell r="KC15062">
            <v>24</v>
          </cell>
        </row>
        <row r="15063">
          <cell r="A15063" t="str">
            <v>P03638</v>
          </cell>
          <cell r="KA15063">
            <v>50</v>
          </cell>
          <cell r="KB15063">
            <v>18</v>
          </cell>
          <cell r="KC15063">
            <v>24</v>
          </cell>
        </row>
        <row r="15064">
          <cell r="A15064" t="str">
            <v>P03588</v>
          </cell>
          <cell r="KA15064">
            <v>50</v>
          </cell>
          <cell r="KB15064">
            <v>18</v>
          </cell>
          <cell r="KC15064">
            <v>24</v>
          </cell>
        </row>
        <row r="15065">
          <cell r="A15065" t="str">
            <v>P03599</v>
          </cell>
          <cell r="KA15065">
            <v>50</v>
          </cell>
          <cell r="KB15065">
            <v>18</v>
          </cell>
          <cell r="KC15065">
            <v>24</v>
          </cell>
        </row>
        <row r="15066">
          <cell r="A15066" t="str">
            <v>P03584</v>
          </cell>
          <cell r="KA15066">
            <v>50</v>
          </cell>
          <cell r="KB15066">
            <v>18</v>
          </cell>
          <cell r="KC15066">
            <v>24</v>
          </cell>
        </row>
        <row r="15067">
          <cell r="A15067" t="str">
            <v>P03397</v>
          </cell>
          <cell r="KA15067">
            <v>50</v>
          </cell>
          <cell r="KB15067">
            <v>16</v>
          </cell>
          <cell r="KC15067">
            <v>24</v>
          </cell>
        </row>
        <row r="15068">
          <cell r="A15068" t="str">
            <v>P03365</v>
          </cell>
          <cell r="KA15068">
            <v>50</v>
          </cell>
          <cell r="KB15068">
            <v>18</v>
          </cell>
          <cell r="KC15068">
            <v>24</v>
          </cell>
        </row>
        <row r="15069">
          <cell r="A15069" t="str">
            <v>P03346</v>
          </cell>
          <cell r="KA15069">
            <v>50</v>
          </cell>
          <cell r="KB15069">
            <v>18</v>
          </cell>
          <cell r="KC15069">
            <v>24</v>
          </cell>
        </row>
        <row r="15070">
          <cell r="A15070" t="str">
            <v>P03313</v>
          </cell>
          <cell r="KA15070">
            <v>50</v>
          </cell>
          <cell r="KB15070">
            <v>24</v>
          </cell>
          <cell r="KC15070">
            <v>24</v>
          </cell>
        </row>
        <row r="15071">
          <cell r="A15071" t="str">
            <v>P03329</v>
          </cell>
          <cell r="KA15071">
            <v>50</v>
          </cell>
          <cell r="KB15071">
            <v>18</v>
          </cell>
          <cell r="KC15071">
            <v>24</v>
          </cell>
        </row>
        <row r="15072">
          <cell r="A15072" t="str">
            <v>P03280</v>
          </cell>
          <cell r="KA15072">
            <v>50</v>
          </cell>
          <cell r="KB15072">
            <v>18</v>
          </cell>
          <cell r="KC15072">
            <v>24</v>
          </cell>
        </row>
        <row r="15073">
          <cell r="A15073" t="str">
            <v>P03159</v>
          </cell>
          <cell r="KA15073">
            <v>50</v>
          </cell>
          <cell r="KB15073">
            <v>18</v>
          </cell>
          <cell r="KC15073">
            <v>24</v>
          </cell>
        </row>
        <row r="15074">
          <cell r="A15074" t="str">
            <v>P03185</v>
          </cell>
          <cell r="KA15074">
            <v>50</v>
          </cell>
          <cell r="KB15074">
            <v>18</v>
          </cell>
          <cell r="KC15074">
            <v>24</v>
          </cell>
        </row>
        <row r="15075">
          <cell r="A15075" t="str">
            <v>P03088</v>
          </cell>
          <cell r="KA15075">
            <v>50</v>
          </cell>
          <cell r="KB15075">
            <v>16</v>
          </cell>
          <cell r="KC15075">
            <v>24</v>
          </cell>
        </row>
        <row r="15076">
          <cell r="A15076" t="str">
            <v>P03124</v>
          </cell>
          <cell r="KA15076">
            <v>50</v>
          </cell>
          <cell r="KB15076">
            <v>18</v>
          </cell>
          <cell r="KC15076">
            <v>24</v>
          </cell>
        </row>
        <row r="15077">
          <cell r="A15077" t="str">
            <v>P03135</v>
          </cell>
          <cell r="KA15077">
            <v>50</v>
          </cell>
          <cell r="KB15077">
            <v>18</v>
          </cell>
          <cell r="KC15077">
            <v>24</v>
          </cell>
        </row>
        <row r="15078">
          <cell r="A15078" t="str">
            <v>P03267</v>
          </cell>
          <cell r="KA15078">
            <v>50</v>
          </cell>
          <cell r="KB15078">
            <v>18</v>
          </cell>
          <cell r="KC15078">
            <v>24</v>
          </cell>
        </row>
        <row r="15079">
          <cell r="A15079" t="str">
            <v>P03197</v>
          </cell>
          <cell r="KA15079">
            <v>50</v>
          </cell>
          <cell r="KB15079">
            <v>18</v>
          </cell>
          <cell r="KC15079">
            <v>24</v>
          </cell>
        </row>
        <row r="15080">
          <cell r="A15080" t="str">
            <v>P03195</v>
          </cell>
          <cell r="KA15080">
            <v>50</v>
          </cell>
          <cell r="KB15080">
            <v>16</v>
          </cell>
          <cell r="KC15080">
            <v>24</v>
          </cell>
        </row>
        <row r="15081">
          <cell r="A15081" t="str">
            <v>P02925</v>
          </cell>
          <cell r="KA15081">
            <v>50</v>
          </cell>
          <cell r="KB15081">
            <v>18</v>
          </cell>
          <cell r="KC15081">
            <v>24</v>
          </cell>
        </row>
        <row r="15082">
          <cell r="A15082" t="str">
            <v>P02901</v>
          </cell>
          <cell r="KA15082">
            <v>50</v>
          </cell>
          <cell r="KB15082">
            <v>18</v>
          </cell>
          <cell r="KC15082">
            <v>24</v>
          </cell>
        </row>
        <row r="15083">
          <cell r="A15083" t="str">
            <v>P03078</v>
          </cell>
          <cell r="KA15083">
            <v>50</v>
          </cell>
          <cell r="KB15083">
            <v>18</v>
          </cell>
          <cell r="KC15083">
            <v>24</v>
          </cell>
        </row>
        <row r="15084">
          <cell r="A15084" t="str">
            <v>P03068</v>
          </cell>
          <cell r="KA15084">
            <v>50</v>
          </cell>
          <cell r="KB15084">
            <v>16</v>
          </cell>
          <cell r="KC15084">
            <v>24</v>
          </cell>
        </row>
        <row r="15085">
          <cell r="A15085" t="str">
            <v>P03073</v>
          </cell>
          <cell r="KA15085">
            <v>50</v>
          </cell>
          <cell r="KB15085">
            <v>18</v>
          </cell>
          <cell r="KC15085">
            <v>24</v>
          </cell>
        </row>
        <row r="15086">
          <cell r="A15086" t="str">
            <v>P03051</v>
          </cell>
          <cell r="KA15086">
            <v>50</v>
          </cell>
          <cell r="KB15086">
            <v>16</v>
          </cell>
          <cell r="KC15086">
            <v>24</v>
          </cell>
        </row>
        <row r="15087">
          <cell r="A15087" t="str">
            <v>P03040</v>
          </cell>
          <cell r="KA15087">
            <v>50</v>
          </cell>
          <cell r="KB15087">
            <v>16</v>
          </cell>
          <cell r="KC15087">
            <v>24</v>
          </cell>
        </row>
        <row r="15088">
          <cell r="A15088" t="str">
            <v>P02589</v>
          </cell>
          <cell r="KA15088">
            <v>50</v>
          </cell>
          <cell r="KB15088">
            <v>18</v>
          </cell>
          <cell r="KC15088">
            <v>24</v>
          </cell>
        </row>
        <row r="15089">
          <cell r="A15089" t="str">
            <v>P02575</v>
          </cell>
          <cell r="KA15089">
            <v>50</v>
          </cell>
          <cell r="KB15089">
            <v>24</v>
          </cell>
          <cell r="KC15089">
            <v>24</v>
          </cell>
        </row>
        <row r="15090">
          <cell r="A15090" t="str">
            <v>P02572</v>
          </cell>
          <cell r="KA15090">
            <v>50</v>
          </cell>
          <cell r="KB15090">
            <v>24</v>
          </cell>
          <cell r="KC15090">
            <v>24</v>
          </cell>
        </row>
        <row r="15091">
          <cell r="A15091" t="str">
            <v>P02567</v>
          </cell>
          <cell r="KA15091">
            <v>50</v>
          </cell>
          <cell r="KB15091">
            <v>18</v>
          </cell>
          <cell r="KC15091">
            <v>24</v>
          </cell>
        </row>
        <row r="15092">
          <cell r="A15092" t="str">
            <v>P02569</v>
          </cell>
          <cell r="KA15092">
            <v>50</v>
          </cell>
          <cell r="KB15092">
            <v>24</v>
          </cell>
          <cell r="KC15092">
            <v>24</v>
          </cell>
        </row>
        <row r="15093">
          <cell r="A15093" t="str">
            <v>P02686</v>
          </cell>
          <cell r="KA15093">
            <v>50</v>
          </cell>
          <cell r="KB15093">
            <v>18</v>
          </cell>
          <cell r="KC15093">
            <v>24</v>
          </cell>
        </row>
        <row r="15094">
          <cell r="A15094" t="str">
            <v>P02620</v>
          </cell>
          <cell r="KA15094">
            <v>50</v>
          </cell>
          <cell r="KB15094">
            <v>24</v>
          </cell>
          <cell r="KC15094">
            <v>24</v>
          </cell>
        </row>
        <row r="15095">
          <cell r="A15095" t="str">
            <v>P02746</v>
          </cell>
          <cell r="KA15095">
            <v>50</v>
          </cell>
          <cell r="KB15095">
            <v>18</v>
          </cell>
          <cell r="KC15095">
            <v>24</v>
          </cell>
        </row>
        <row r="15096">
          <cell r="A15096" t="str">
            <v>P02789</v>
          </cell>
          <cell r="KA15096">
            <v>50</v>
          </cell>
          <cell r="KB15096">
            <v>18</v>
          </cell>
          <cell r="KC15096">
            <v>24</v>
          </cell>
        </row>
        <row r="15097">
          <cell r="A15097" t="str">
            <v>P02702</v>
          </cell>
          <cell r="KA15097">
            <v>50</v>
          </cell>
          <cell r="KB15097">
            <v>18</v>
          </cell>
          <cell r="KC15097">
            <v>24</v>
          </cell>
        </row>
        <row r="15098">
          <cell r="A15098" t="str">
            <v>P02292</v>
          </cell>
          <cell r="KA15098">
            <v>50</v>
          </cell>
          <cell r="KB15098">
            <v>24</v>
          </cell>
          <cell r="KC15098">
            <v>24</v>
          </cell>
        </row>
        <row r="15099">
          <cell r="A15099" t="str">
            <v>P02303</v>
          </cell>
          <cell r="KA15099">
            <v>50</v>
          </cell>
          <cell r="KB15099">
            <v>24</v>
          </cell>
          <cell r="KC15099">
            <v>24</v>
          </cell>
        </row>
        <row r="15100">
          <cell r="A15100" t="str">
            <v>P02229</v>
          </cell>
          <cell r="KA15100">
            <v>50</v>
          </cell>
          <cell r="KB15100">
            <v>16</v>
          </cell>
          <cell r="KC15100">
            <v>24</v>
          </cell>
        </row>
        <row r="15101">
          <cell r="A15101" t="str">
            <v>P02249</v>
          </cell>
          <cell r="KA15101">
            <v>50</v>
          </cell>
          <cell r="KB15101">
            <v>18</v>
          </cell>
          <cell r="KC15101">
            <v>24</v>
          </cell>
        </row>
        <row r="15102">
          <cell r="A15102" t="str">
            <v>P02250</v>
          </cell>
          <cell r="KA15102">
            <v>50</v>
          </cell>
          <cell r="KB15102">
            <v>18</v>
          </cell>
          <cell r="KC15102">
            <v>24</v>
          </cell>
        </row>
        <row r="15103">
          <cell r="A15103" t="str">
            <v>P02275</v>
          </cell>
          <cell r="KA15103">
            <v>50</v>
          </cell>
          <cell r="KB15103">
            <v>24</v>
          </cell>
          <cell r="KC15103">
            <v>24</v>
          </cell>
        </row>
        <row r="15104">
          <cell r="A15104" t="str">
            <v>P02235</v>
          </cell>
          <cell r="KA15104">
            <v>50</v>
          </cell>
          <cell r="KB15104">
            <v>16</v>
          </cell>
          <cell r="KC15104">
            <v>24</v>
          </cell>
        </row>
        <row r="15105">
          <cell r="A15105" t="str">
            <v>P02417</v>
          </cell>
          <cell r="KA15105">
            <v>50</v>
          </cell>
          <cell r="KB15105">
            <v>18</v>
          </cell>
          <cell r="KC15105">
            <v>24</v>
          </cell>
        </row>
        <row r="15106">
          <cell r="A15106" t="str">
            <v>P02367</v>
          </cell>
          <cell r="KA15106">
            <v>50</v>
          </cell>
          <cell r="KB15106">
            <v>18</v>
          </cell>
          <cell r="KC15106">
            <v>24</v>
          </cell>
        </row>
        <row r="15107">
          <cell r="A15107" t="str">
            <v>P02368</v>
          </cell>
          <cell r="KA15107">
            <v>50</v>
          </cell>
          <cell r="KB15107">
            <v>18</v>
          </cell>
          <cell r="KC15107">
            <v>24</v>
          </cell>
        </row>
        <row r="15108">
          <cell r="A15108" t="str">
            <v>P02339</v>
          </cell>
          <cell r="KA15108">
            <v>50</v>
          </cell>
          <cell r="KB15108">
            <v>18</v>
          </cell>
          <cell r="KC15108">
            <v>24</v>
          </cell>
        </row>
        <row r="15109">
          <cell r="A15109" t="str">
            <v>P02340</v>
          </cell>
          <cell r="KA15109">
            <v>50</v>
          </cell>
          <cell r="KB15109">
            <v>18</v>
          </cell>
          <cell r="KC15109">
            <v>24</v>
          </cell>
        </row>
        <row r="15110">
          <cell r="A15110" t="str">
            <v>P02361</v>
          </cell>
          <cell r="KA15110">
            <v>50</v>
          </cell>
          <cell r="KB15110">
            <v>18</v>
          </cell>
          <cell r="KC15110">
            <v>24</v>
          </cell>
        </row>
        <row r="15111">
          <cell r="A15111" t="str">
            <v>P02345</v>
          </cell>
          <cell r="KA15111">
            <v>50</v>
          </cell>
          <cell r="KB15111">
            <v>18</v>
          </cell>
          <cell r="KC15111">
            <v>24</v>
          </cell>
        </row>
        <row r="15112">
          <cell r="A15112" t="str">
            <v>P02479</v>
          </cell>
          <cell r="KA15112">
            <v>50</v>
          </cell>
          <cell r="KB15112">
            <v>24</v>
          </cell>
          <cell r="KC15112">
            <v>24</v>
          </cell>
        </row>
        <row r="15113">
          <cell r="A15113" t="str">
            <v>P02464</v>
          </cell>
          <cell r="KA15113">
            <v>50</v>
          </cell>
          <cell r="KB15113">
            <v>18</v>
          </cell>
          <cell r="KC15113">
            <v>24</v>
          </cell>
        </row>
        <row r="15114">
          <cell r="A15114" t="str">
            <v>P02423</v>
          </cell>
          <cell r="KA15114">
            <v>50</v>
          </cell>
          <cell r="KB15114">
            <v>18</v>
          </cell>
          <cell r="KC15114">
            <v>24</v>
          </cell>
        </row>
        <row r="15115">
          <cell r="A15115" t="str">
            <v>P02434</v>
          </cell>
          <cell r="KA15115">
            <v>50</v>
          </cell>
          <cell r="KB15115">
            <v>24</v>
          </cell>
          <cell r="KC15115">
            <v>24</v>
          </cell>
        </row>
        <row r="15116">
          <cell r="A15116" t="str">
            <v>P02457</v>
          </cell>
          <cell r="KA15116">
            <v>50</v>
          </cell>
          <cell r="KB15116">
            <v>24</v>
          </cell>
          <cell r="KC15116">
            <v>24</v>
          </cell>
        </row>
        <row r="15117">
          <cell r="A15117" t="str">
            <v>P01923</v>
          </cell>
          <cell r="KA15117">
            <v>50</v>
          </cell>
          <cell r="KB15117">
            <v>24</v>
          </cell>
          <cell r="KC15117">
            <v>24</v>
          </cell>
        </row>
        <row r="15118">
          <cell r="A15118" t="str">
            <v>P01924</v>
          </cell>
          <cell r="KA15118">
            <v>50</v>
          </cell>
          <cell r="KB15118">
            <v>18</v>
          </cell>
          <cell r="KC15118">
            <v>24</v>
          </cell>
        </row>
        <row r="15119">
          <cell r="A15119" t="str">
            <v>P01739</v>
          </cell>
          <cell r="KA15119">
            <v>50</v>
          </cell>
          <cell r="KB15119">
            <v>18</v>
          </cell>
          <cell r="KC15119">
            <v>24</v>
          </cell>
        </row>
        <row r="15120">
          <cell r="A15120" t="str">
            <v>P01771</v>
          </cell>
          <cell r="KA15120">
            <v>50</v>
          </cell>
          <cell r="KB15120">
            <v>18</v>
          </cell>
          <cell r="KC15120">
            <v>24</v>
          </cell>
        </row>
        <row r="15121">
          <cell r="A15121" t="str">
            <v>P01816</v>
          </cell>
          <cell r="KA15121">
            <v>50</v>
          </cell>
          <cell r="KB15121">
            <v>18</v>
          </cell>
          <cell r="KC15121">
            <v>24</v>
          </cell>
        </row>
        <row r="15122">
          <cell r="A15122" t="str">
            <v>P01990</v>
          </cell>
          <cell r="KA15122">
            <v>50</v>
          </cell>
          <cell r="KB15122">
            <v>18</v>
          </cell>
          <cell r="KC15122">
            <v>24</v>
          </cell>
        </row>
        <row r="15123">
          <cell r="A15123" t="str">
            <v>P01960</v>
          </cell>
          <cell r="KA15123">
            <v>50</v>
          </cell>
          <cell r="KB15123">
            <v>18</v>
          </cell>
          <cell r="KC15123">
            <v>24</v>
          </cell>
        </row>
        <row r="15124">
          <cell r="A15124" t="str">
            <v>P02080</v>
          </cell>
          <cell r="KA15124">
            <v>50</v>
          </cell>
          <cell r="KB15124">
            <v>16</v>
          </cell>
          <cell r="KC15124">
            <v>24</v>
          </cell>
        </row>
        <row r="15125">
          <cell r="A15125" t="str">
            <v>P01510</v>
          </cell>
          <cell r="KA15125">
            <v>50</v>
          </cell>
          <cell r="KB15125">
            <v>16</v>
          </cell>
          <cell r="KC15125">
            <v>24</v>
          </cell>
        </row>
        <row r="15126">
          <cell r="A15126" t="str">
            <v>P01387</v>
          </cell>
          <cell r="KA15126">
            <v>50</v>
          </cell>
          <cell r="KB15126">
            <v>18</v>
          </cell>
          <cell r="KC15126">
            <v>24</v>
          </cell>
        </row>
        <row r="15127">
          <cell r="A15127" t="str">
            <v>P01461</v>
          </cell>
          <cell r="KA15127">
            <v>50</v>
          </cell>
          <cell r="KB15127">
            <v>24</v>
          </cell>
          <cell r="KC15127">
            <v>24</v>
          </cell>
        </row>
        <row r="15128">
          <cell r="A15128" t="str">
            <v>P01265</v>
          </cell>
          <cell r="KA15128">
            <v>50</v>
          </cell>
          <cell r="KB15128">
            <v>24</v>
          </cell>
          <cell r="KC15128">
            <v>24</v>
          </cell>
        </row>
        <row r="15129">
          <cell r="A15129" t="str">
            <v>P01300</v>
          </cell>
          <cell r="KA15129">
            <v>50</v>
          </cell>
          <cell r="KB15129">
            <v>18</v>
          </cell>
          <cell r="KC15129">
            <v>24</v>
          </cell>
        </row>
        <row r="15130">
          <cell r="A15130" t="str">
            <v>P01375</v>
          </cell>
          <cell r="KA15130">
            <v>50</v>
          </cell>
          <cell r="KB15130">
            <v>18</v>
          </cell>
          <cell r="KC15130">
            <v>24</v>
          </cell>
        </row>
        <row r="15131">
          <cell r="A15131" t="str">
            <v>P01327</v>
          </cell>
          <cell r="KA15131">
            <v>50</v>
          </cell>
          <cell r="KB15131">
            <v>18</v>
          </cell>
          <cell r="KC15131">
            <v>24</v>
          </cell>
        </row>
        <row r="15132">
          <cell r="A15132" t="str">
            <v>P01346</v>
          </cell>
          <cell r="KA15132">
            <v>50</v>
          </cell>
          <cell r="KB15132">
            <v>18</v>
          </cell>
          <cell r="KC15132">
            <v>24</v>
          </cell>
        </row>
        <row r="15133">
          <cell r="A15133" t="str">
            <v>P01348</v>
          </cell>
          <cell r="KA15133">
            <v>50</v>
          </cell>
          <cell r="KB15133">
            <v>24</v>
          </cell>
          <cell r="KC15133">
            <v>24</v>
          </cell>
        </row>
        <row r="15134">
          <cell r="A15134" t="str">
            <v>P01743</v>
          </cell>
          <cell r="KA15134">
            <v>50</v>
          </cell>
          <cell r="KB15134">
            <v>24</v>
          </cell>
          <cell r="KC15134">
            <v>24</v>
          </cell>
        </row>
        <row r="15135">
          <cell r="A15135" t="str">
            <v>P11022</v>
          </cell>
          <cell r="KA15135">
            <v>50</v>
          </cell>
          <cell r="KB15135">
            <v>40</v>
          </cell>
          <cell r="KC15135">
            <v>24</v>
          </cell>
        </row>
        <row r="15136">
          <cell r="A15136" t="str">
            <v>P11040</v>
          </cell>
          <cell r="KA15136">
            <v>50</v>
          </cell>
          <cell r="KB15136">
            <v>24</v>
          </cell>
          <cell r="KC15136">
            <v>24</v>
          </cell>
        </row>
        <row r="15137">
          <cell r="A15137" t="str">
            <v>P11167</v>
          </cell>
          <cell r="KA15137">
            <v>50</v>
          </cell>
          <cell r="KB15137">
            <v>24</v>
          </cell>
          <cell r="KC15137">
            <v>24</v>
          </cell>
        </row>
        <row r="15138">
          <cell r="A15138" t="str">
            <v>P11318</v>
          </cell>
          <cell r="KA15138">
            <v>50</v>
          </cell>
          <cell r="KB15138">
            <v>24</v>
          </cell>
          <cell r="KC15138">
            <v>24</v>
          </cell>
        </row>
        <row r="15139">
          <cell r="A15139" t="str">
            <v>P11296</v>
          </cell>
          <cell r="KA15139">
            <v>50</v>
          </cell>
          <cell r="KB15139">
            <v>18</v>
          </cell>
          <cell r="KC15139">
            <v>24</v>
          </cell>
        </row>
        <row r="15140">
          <cell r="A15140" t="str">
            <v>P11278</v>
          </cell>
          <cell r="KA15140">
            <v>30</v>
          </cell>
          <cell r="KB15140">
            <v>12</v>
          </cell>
          <cell r="KC15140">
            <v>60</v>
          </cell>
        </row>
        <row r="15141">
          <cell r="A15141" t="str">
            <v>P11287</v>
          </cell>
          <cell r="KA15141">
            <v>50</v>
          </cell>
          <cell r="KB15141">
            <v>24</v>
          </cell>
          <cell r="KC15141">
            <v>24</v>
          </cell>
        </row>
        <row r="15142">
          <cell r="A15142" t="str">
            <v>P11222</v>
          </cell>
          <cell r="KA15142">
            <v>50</v>
          </cell>
          <cell r="KB15142">
            <v>18</v>
          </cell>
          <cell r="KC15142">
            <v>28</v>
          </cell>
        </row>
        <row r="15143">
          <cell r="A15143" t="str">
            <v>P11223</v>
          </cell>
          <cell r="KA15143">
            <v>30</v>
          </cell>
          <cell r="KB15143">
            <v>12</v>
          </cell>
          <cell r="KC15143">
            <v>60</v>
          </cell>
        </row>
        <row r="15144">
          <cell r="A15144" t="str">
            <v>P11240</v>
          </cell>
          <cell r="KA15144">
            <v>50</v>
          </cell>
          <cell r="KB15144">
            <v>18</v>
          </cell>
          <cell r="KC15144">
            <v>28</v>
          </cell>
        </row>
        <row r="15145">
          <cell r="A15145" t="str">
            <v>P11199</v>
          </cell>
          <cell r="KA15145">
            <v>50</v>
          </cell>
          <cell r="KB15145">
            <v>18</v>
          </cell>
          <cell r="KC15145">
            <v>24</v>
          </cell>
        </row>
        <row r="15146">
          <cell r="A15146" t="str">
            <v>P11215</v>
          </cell>
          <cell r="KA15146">
            <v>50</v>
          </cell>
          <cell r="KB15146">
            <v>18</v>
          </cell>
          <cell r="KC15146">
            <v>24</v>
          </cell>
        </row>
        <row r="15147">
          <cell r="A15147" t="str">
            <v>P11196</v>
          </cell>
          <cell r="KA15147">
            <v>50</v>
          </cell>
          <cell r="KB15147">
            <v>24</v>
          </cell>
          <cell r="KC15147">
            <v>24</v>
          </cell>
        </row>
        <row r="15148">
          <cell r="A15148" t="str">
            <v>P11340</v>
          </cell>
          <cell r="KA15148">
            <v>50</v>
          </cell>
          <cell r="KB15148">
            <v>24</v>
          </cell>
          <cell r="KC15148">
            <v>24</v>
          </cell>
        </row>
        <row r="15149">
          <cell r="A15149" t="str">
            <v>P11333</v>
          </cell>
          <cell r="KA15149">
            <v>50</v>
          </cell>
          <cell r="KB15149">
            <v>18</v>
          </cell>
          <cell r="KC15149">
            <v>28</v>
          </cell>
        </row>
        <row r="15150">
          <cell r="A15150" t="str">
            <v>P11312</v>
          </cell>
          <cell r="KA15150">
            <v>50</v>
          </cell>
          <cell r="KB15150">
            <v>24</v>
          </cell>
          <cell r="KC15150">
            <v>24</v>
          </cell>
        </row>
        <row r="15151">
          <cell r="A15151" t="str">
            <v>P11466</v>
          </cell>
          <cell r="KA15151">
            <v>50</v>
          </cell>
          <cell r="KB15151">
            <v>18</v>
          </cell>
          <cell r="KC15151">
            <v>28</v>
          </cell>
        </row>
        <row r="15152">
          <cell r="A15152" t="str">
            <v>P11439</v>
          </cell>
          <cell r="KA15152">
            <v>50</v>
          </cell>
          <cell r="KB15152">
            <v>18</v>
          </cell>
          <cell r="KC15152">
            <v>24</v>
          </cell>
        </row>
        <row r="15153">
          <cell r="A15153" t="str">
            <v>P11634</v>
          </cell>
          <cell r="KA15153">
            <v>50</v>
          </cell>
          <cell r="KB15153">
            <v>18</v>
          </cell>
          <cell r="KC15153">
            <v>24</v>
          </cell>
        </row>
        <row r="15154">
          <cell r="A15154" t="str">
            <v>P11587</v>
          </cell>
          <cell r="KA15154">
            <v>50</v>
          </cell>
          <cell r="KB15154">
            <v>18</v>
          </cell>
          <cell r="KC15154">
            <v>24</v>
          </cell>
        </row>
        <row r="15155">
          <cell r="A15155" t="str">
            <v>P11591</v>
          </cell>
          <cell r="KA15155">
            <v>50</v>
          </cell>
          <cell r="KB15155">
            <v>18</v>
          </cell>
          <cell r="KC15155">
            <v>24</v>
          </cell>
        </row>
        <row r="15156">
          <cell r="A15156" t="str">
            <v>P11577</v>
          </cell>
          <cell r="KA15156">
            <v>30</v>
          </cell>
          <cell r="KB15156">
            <v>12</v>
          </cell>
          <cell r="KC15156">
            <v>60</v>
          </cell>
        </row>
        <row r="15157">
          <cell r="A15157" t="str">
            <v>P11534</v>
          </cell>
          <cell r="KA15157">
            <v>50</v>
          </cell>
          <cell r="KB15157">
            <v>18</v>
          </cell>
          <cell r="KC15157">
            <v>24</v>
          </cell>
        </row>
        <row r="15158">
          <cell r="A15158" t="str">
            <v>P11490</v>
          </cell>
          <cell r="KA15158">
            <v>50</v>
          </cell>
          <cell r="KB15158">
            <v>24</v>
          </cell>
          <cell r="KC15158">
            <v>24</v>
          </cell>
        </row>
        <row r="15159">
          <cell r="A15159" t="str">
            <v>P11492</v>
          </cell>
          <cell r="KA15159">
            <v>50</v>
          </cell>
          <cell r="KB15159">
            <v>24</v>
          </cell>
          <cell r="KC15159">
            <v>24</v>
          </cell>
        </row>
        <row r="15160">
          <cell r="A15160" t="str">
            <v>P11504</v>
          </cell>
          <cell r="KA15160">
            <v>50</v>
          </cell>
          <cell r="KB15160">
            <v>24</v>
          </cell>
          <cell r="KC15160">
            <v>24</v>
          </cell>
        </row>
        <row r="15161">
          <cell r="A15161" t="str">
            <v>P12178</v>
          </cell>
          <cell r="KA15161">
            <v>50</v>
          </cell>
          <cell r="KB15161">
            <v>18</v>
          </cell>
          <cell r="KC15161">
            <v>24</v>
          </cell>
        </row>
        <row r="15162">
          <cell r="A15162" t="str">
            <v>P12187</v>
          </cell>
          <cell r="KA15162">
            <v>50</v>
          </cell>
          <cell r="KB15162">
            <v>24</v>
          </cell>
          <cell r="KC15162">
            <v>24</v>
          </cell>
        </row>
        <row r="15163">
          <cell r="A15163" t="str">
            <v>P12137</v>
          </cell>
          <cell r="KA15163">
            <v>50</v>
          </cell>
          <cell r="KB15163">
            <v>40</v>
          </cell>
          <cell r="KC15163">
            <v>24</v>
          </cell>
        </row>
        <row r="15164">
          <cell r="A15164" t="str">
            <v>P12153</v>
          </cell>
          <cell r="KA15164">
            <v>50</v>
          </cell>
          <cell r="KB15164">
            <v>40</v>
          </cell>
          <cell r="KC15164">
            <v>24</v>
          </cell>
        </row>
        <row r="15165">
          <cell r="A15165" t="str">
            <v>P12114</v>
          </cell>
          <cell r="KA15165">
            <v>50</v>
          </cell>
          <cell r="KB15165">
            <v>18</v>
          </cell>
          <cell r="KC15165">
            <v>24</v>
          </cell>
        </row>
        <row r="15166">
          <cell r="A15166" t="str">
            <v>P12125</v>
          </cell>
          <cell r="KA15166">
            <v>50</v>
          </cell>
          <cell r="KB15166">
            <v>40</v>
          </cell>
          <cell r="KC15166">
            <v>24</v>
          </cell>
        </row>
        <row r="15167">
          <cell r="A15167" t="str">
            <v>P12130</v>
          </cell>
          <cell r="KA15167">
            <v>50</v>
          </cell>
          <cell r="KB15167">
            <v>18</v>
          </cell>
          <cell r="KC15167">
            <v>24</v>
          </cell>
        </row>
        <row r="15168">
          <cell r="A15168" t="str">
            <v>P12250</v>
          </cell>
          <cell r="KA15168">
            <v>50</v>
          </cell>
          <cell r="KB15168">
            <v>24</v>
          </cell>
          <cell r="KC15168">
            <v>24</v>
          </cell>
        </row>
        <row r="15169">
          <cell r="A15169" t="str">
            <v>P12256</v>
          </cell>
          <cell r="KA15169">
            <v>50</v>
          </cell>
          <cell r="KB15169">
            <v>24</v>
          </cell>
          <cell r="KC15169">
            <v>24</v>
          </cell>
        </row>
        <row r="15170">
          <cell r="A15170" t="str">
            <v>P12218</v>
          </cell>
          <cell r="KA15170">
            <v>50</v>
          </cell>
          <cell r="KB15170">
            <v>18</v>
          </cell>
          <cell r="KC15170">
            <v>24</v>
          </cell>
        </row>
        <row r="15171">
          <cell r="A15171" t="str">
            <v>P12232</v>
          </cell>
          <cell r="KA15171">
            <v>50</v>
          </cell>
          <cell r="KB15171">
            <v>24</v>
          </cell>
          <cell r="KC15171">
            <v>24</v>
          </cell>
        </row>
        <row r="15172">
          <cell r="A15172" t="str">
            <v>P12233</v>
          </cell>
          <cell r="KA15172">
            <v>50</v>
          </cell>
          <cell r="KB15172">
            <v>24</v>
          </cell>
          <cell r="KC15172">
            <v>24</v>
          </cell>
        </row>
        <row r="15173">
          <cell r="A15173" t="str">
            <v>P12095</v>
          </cell>
          <cell r="KA15173">
            <v>50</v>
          </cell>
          <cell r="KB15173">
            <v>24</v>
          </cell>
          <cell r="KC15173">
            <v>24</v>
          </cell>
        </row>
        <row r="15174">
          <cell r="A15174" t="str">
            <v>P12074</v>
          </cell>
          <cell r="KA15174">
            <v>30</v>
          </cell>
          <cell r="KB15174">
            <v>12</v>
          </cell>
          <cell r="KC15174">
            <v>60</v>
          </cell>
        </row>
        <row r="15175">
          <cell r="A15175" t="str">
            <v>P12049</v>
          </cell>
          <cell r="KA15175">
            <v>50</v>
          </cell>
          <cell r="KB15175">
            <v>18</v>
          </cell>
          <cell r="KC15175">
            <v>24</v>
          </cell>
        </row>
        <row r="15176">
          <cell r="A15176" t="str">
            <v>P11959</v>
          </cell>
          <cell r="KA15176">
            <v>50</v>
          </cell>
          <cell r="KB15176">
            <v>24</v>
          </cell>
          <cell r="KC15176">
            <v>24</v>
          </cell>
        </row>
        <row r="15177">
          <cell r="A15177" t="str">
            <v>P11979</v>
          </cell>
          <cell r="KA15177">
            <v>50</v>
          </cell>
          <cell r="KB15177">
            <v>40</v>
          </cell>
          <cell r="KC15177">
            <v>24</v>
          </cell>
        </row>
        <row r="15178">
          <cell r="A15178" t="str">
            <v>P12006</v>
          </cell>
          <cell r="KA15178">
            <v>50</v>
          </cell>
          <cell r="KB15178">
            <v>40</v>
          </cell>
          <cell r="KC15178">
            <v>24</v>
          </cell>
        </row>
        <row r="15179">
          <cell r="A15179" t="str">
            <v>P11994</v>
          </cell>
          <cell r="KA15179">
            <v>50</v>
          </cell>
          <cell r="KB15179">
            <v>18</v>
          </cell>
          <cell r="KC15179">
            <v>24</v>
          </cell>
        </row>
        <row r="15180">
          <cell r="A15180" t="str">
            <v>P12028</v>
          </cell>
          <cell r="KA15180">
            <v>50</v>
          </cell>
          <cell r="KB15180">
            <v>18</v>
          </cell>
          <cell r="KC15180">
            <v>24</v>
          </cell>
        </row>
        <row r="15181">
          <cell r="A15181" t="str">
            <v>P11757</v>
          </cell>
          <cell r="KA15181">
            <v>50</v>
          </cell>
          <cell r="KB15181">
            <v>24</v>
          </cell>
          <cell r="KC15181">
            <v>24</v>
          </cell>
        </row>
        <row r="15182">
          <cell r="A15182" t="str">
            <v>P11782</v>
          </cell>
          <cell r="KA15182">
            <v>50</v>
          </cell>
          <cell r="KB15182">
            <v>18</v>
          </cell>
          <cell r="KC15182">
            <v>24</v>
          </cell>
        </row>
        <row r="15183">
          <cell r="A15183" t="str">
            <v>P11711</v>
          </cell>
          <cell r="KA15183">
            <v>50</v>
          </cell>
          <cell r="KB15183">
            <v>24</v>
          </cell>
          <cell r="KC15183">
            <v>24</v>
          </cell>
        </row>
        <row r="15184">
          <cell r="A15184" t="str">
            <v>P11677</v>
          </cell>
          <cell r="KA15184">
            <v>30</v>
          </cell>
          <cell r="KB15184">
            <v>12</v>
          </cell>
          <cell r="KC15184">
            <v>60</v>
          </cell>
        </row>
        <row r="15185">
          <cell r="A15185" t="str">
            <v>P11904</v>
          </cell>
          <cell r="KA15185">
            <v>50</v>
          </cell>
          <cell r="KB15185">
            <v>18</v>
          </cell>
          <cell r="KC15185">
            <v>24</v>
          </cell>
        </row>
        <row r="15186">
          <cell r="A15186" t="str">
            <v>P11921</v>
          </cell>
          <cell r="KA15186">
            <v>50</v>
          </cell>
          <cell r="KB15186">
            <v>18</v>
          </cell>
          <cell r="KC15186">
            <v>24</v>
          </cell>
        </row>
        <row r="15187">
          <cell r="A15187" t="str">
            <v>P11943</v>
          </cell>
          <cell r="KA15187">
            <v>50</v>
          </cell>
          <cell r="KB15187">
            <v>18</v>
          </cell>
          <cell r="KC15187">
            <v>24</v>
          </cell>
        </row>
        <row r="15188">
          <cell r="A15188" t="str">
            <v>P11827</v>
          </cell>
          <cell r="KA15188">
            <v>50</v>
          </cell>
          <cell r="KB15188">
            <v>24</v>
          </cell>
          <cell r="KC15188">
            <v>24</v>
          </cell>
        </row>
        <row r="15189">
          <cell r="A15189" t="str">
            <v>P11856</v>
          </cell>
          <cell r="KA15189">
            <v>30</v>
          </cell>
          <cell r="KB15189">
            <v>12</v>
          </cell>
          <cell r="KC15189">
            <v>60</v>
          </cell>
        </row>
        <row r="15190">
          <cell r="A15190" t="str">
            <v>P11857</v>
          </cell>
          <cell r="KA15190">
            <v>50</v>
          </cell>
          <cell r="KB15190">
            <v>24</v>
          </cell>
          <cell r="KC15190">
            <v>24</v>
          </cell>
        </row>
        <row r="15191">
          <cell r="A15191" t="str">
            <v>P11862</v>
          </cell>
          <cell r="KA15191">
            <v>50</v>
          </cell>
          <cell r="KB15191">
            <v>24</v>
          </cell>
          <cell r="KC15191">
            <v>24</v>
          </cell>
        </row>
        <row r="15192">
          <cell r="A15192" t="str">
            <v>P10501</v>
          </cell>
          <cell r="KA15192">
            <v>30</v>
          </cell>
          <cell r="KB15192">
            <v>12</v>
          </cell>
          <cell r="KC15192">
            <v>60</v>
          </cell>
        </row>
        <row r="15193">
          <cell r="A15193" t="str">
            <v>P10484</v>
          </cell>
          <cell r="KA15193">
            <v>50</v>
          </cell>
          <cell r="KB15193">
            <v>18</v>
          </cell>
          <cell r="KC15193">
            <v>24</v>
          </cell>
        </row>
        <row r="15194">
          <cell r="A15194" t="str">
            <v>p10528</v>
          </cell>
          <cell r="KA15194">
            <v>50</v>
          </cell>
          <cell r="KB15194">
            <v>18</v>
          </cell>
          <cell r="KC15194">
            <v>24</v>
          </cell>
        </row>
        <row r="15195">
          <cell r="A15195" t="str">
            <v>P10469</v>
          </cell>
          <cell r="KA15195">
            <v>50</v>
          </cell>
          <cell r="KB15195">
            <v>18</v>
          </cell>
          <cell r="KC15195">
            <v>24</v>
          </cell>
        </row>
        <row r="15196">
          <cell r="A15196" t="str">
            <v>P10472</v>
          </cell>
          <cell r="KA15196">
            <v>50</v>
          </cell>
          <cell r="KB15196">
            <v>18</v>
          </cell>
          <cell r="KC15196">
            <v>24</v>
          </cell>
        </row>
        <row r="15197">
          <cell r="A15197" t="str">
            <v>P10430</v>
          </cell>
          <cell r="KA15197">
            <v>50</v>
          </cell>
          <cell r="KB15197">
            <v>24</v>
          </cell>
          <cell r="KC15197">
            <v>20</v>
          </cell>
        </row>
        <row r="15198">
          <cell r="A15198" t="str">
            <v>P10579</v>
          </cell>
          <cell r="KA15198">
            <v>50</v>
          </cell>
          <cell r="KB15198">
            <v>18</v>
          </cell>
          <cell r="KC15198">
            <v>24</v>
          </cell>
        </row>
        <row r="15199">
          <cell r="A15199" t="str">
            <v>P10583</v>
          </cell>
          <cell r="KA15199">
            <v>50</v>
          </cell>
          <cell r="KB15199">
            <v>24</v>
          </cell>
          <cell r="KC15199">
            <v>24</v>
          </cell>
        </row>
        <row r="15200">
          <cell r="A15200" t="str">
            <v>P10587</v>
          </cell>
          <cell r="KA15200">
            <v>50</v>
          </cell>
          <cell r="KB15200">
            <v>18</v>
          </cell>
          <cell r="KC15200">
            <v>24</v>
          </cell>
        </row>
        <row r="15201">
          <cell r="A15201" t="str">
            <v>P10684</v>
          </cell>
          <cell r="KA15201">
            <v>50</v>
          </cell>
          <cell r="KB15201">
            <v>18</v>
          </cell>
          <cell r="KC15201">
            <v>24</v>
          </cell>
        </row>
        <row r="15202">
          <cell r="A15202" t="str">
            <v>P10686</v>
          </cell>
          <cell r="KA15202">
            <v>50</v>
          </cell>
          <cell r="KB15202">
            <v>18</v>
          </cell>
          <cell r="KC15202">
            <v>28</v>
          </cell>
        </row>
        <row r="15203">
          <cell r="A15203" t="str">
            <v>P10694</v>
          </cell>
          <cell r="KA15203">
            <v>50</v>
          </cell>
          <cell r="KB15203">
            <v>18</v>
          </cell>
          <cell r="KC15203">
            <v>24</v>
          </cell>
        </row>
        <row r="15204">
          <cell r="A15204" t="str">
            <v>P10650</v>
          </cell>
          <cell r="KA15204">
            <v>50</v>
          </cell>
          <cell r="KB15204">
            <v>18</v>
          </cell>
          <cell r="KC15204">
            <v>24</v>
          </cell>
        </row>
        <row r="15205">
          <cell r="A15205" t="str">
            <v>P10635</v>
          </cell>
          <cell r="KA15205">
            <v>50</v>
          </cell>
          <cell r="KB15205">
            <v>40</v>
          </cell>
          <cell r="KC15205">
            <v>24</v>
          </cell>
        </row>
        <row r="15206">
          <cell r="A15206" t="str">
            <v>P10704</v>
          </cell>
          <cell r="KA15206">
            <v>50</v>
          </cell>
          <cell r="KB15206">
            <v>40</v>
          </cell>
          <cell r="KC15206">
            <v>24</v>
          </cell>
        </row>
        <row r="15207">
          <cell r="A15207" t="str">
            <v>P10712</v>
          </cell>
          <cell r="KA15207">
            <v>50</v>
          </cell>
          <cell r="KB15207">
            <v>40</v>
          </cell>
          <cell r="KC15207">
            <v>24</v>
          </cell>
        </row>
        <row r="15208">
          <cell r="A15208" t="str">
            <v>P10736</v>
          </cell>
          <cell r="KA15208">
            <v>30</v>
          </cell>
          <cell r="KB15208">
            <v>12</v>
          </cell>
          <cell r="KC15208">
            <v>60</v>
          </cell>
        </row>
        <row r="15209">
          <cell r="A15209" t="str">
            <v>P10769</v>
          </cell>
          <cell r="KA15209">
            <v>30</v>
          </cell>
          <cell r="KB15209">
            <v>12</v>
          </cell>
          <cell r="KC15209">
            <v>60</v>
          </cell>
        </row>
        <row r="15210">
          <cell r="A15210" t="str">
            <v>P10747</v>
          </cell>
          <cell r="KA15210">
            <v>50</v>
          </cell>
          <cell r="KB15210">
            <v>18</v>
          </cell>
          <cell r="KC15210">
            <v>24</v>
          </cell>
        </row>
        <row r="15211">
          <cell r="A15211" t="str">
            <v>P10752</v>
          </cell>
          <cell r="KA15211">
            <v>50</v>
          </cell>
          <cell r="KB15211">
            <v>18</v>
          </cell>
          <cell r="KC15211">
            <v>24</v>
          </cell>
        </row>
        <row r="15212">
          <cell r="A15212" t="str">
            <v>P10756</v>
          </cell>
          <cell r="KA15212">
            <v>50</v>
          </cell>
          <cell r="KB15212">
            <v>24</v>
          </cell>
          <cell r="KC15212">
            <v>24</v>
          </cell>
        </row>
        <row r="15213">
          <cell r="A15213" t="str">
            <v>P10803</v>
          </cell>
          <cell r="KA15213">
            <v>50</v>
          </cell>
          <cell r="KB15213">
            <v>18</v>
          </cell>
          <cell r="KC15213">
            <v>24</v>
          </cell>
        </row>
        <row r="15214">
          <cell r="A15214" t="str">
            <v>P10846</v>
          </cell>
          <cell r="KA15214">
            <v>50</v>
          </cell>
          <cell r="KB15214">
            <v>24</v>
          </cell>
          <cell r="KC15214">
            <v>24</v>
          </cell>
        </row>
        <row r="15215">
          <cell r="A15215" t="str">
            <v>P10980</v>
          </cell>
          <cell r="KA15215">
            <v>50</v>
          </cell>
          <cell r="KB15215">
            <v>40</v>
          </cell>
          <cell r="KC15215">
            <v>28</v>
          </cell>
        </row>
        <row r="15216">
          <cell r="A15216" t="str">
            <v>P10996</v>
          </cell>
          <cell r="KA15216">
            <v>50</v>
          </cell>
          <cell r="KB15216">
            <v>18</v>
          </cell>
          <cell r="KC15216">
            <v>24</v>
          </cell>
        </row>
        <row r="15217">
          <cell r="A15217" t="str">
            <v>P10944</v>
          </cell>
          <cell r="KA15217">
            <v>50</v>
          </cell>
          <cell r="KB15217">
            <v>18</v>
          </cell>
          <cell r="KC15217">
            <v>24</v>
          </cell>
        </row>
        <row r="15218">
          <cell r="A15218" t="str">
            <v>P10888</v>
          </cell>
          <cell r="KA15218">
            <v>50</v>
          </cell>
          <cell r="KB15218">
            <v>18</v>
          </cell>
          <cell r="KC15218">
            <v>20</v>
          </cell>
        </row>
        <row r="15219">
          <cell r="A15219" t="str">
            <v>P10883</v>
          </cell>
          <cell r="KA15219">
            <v>50</v>
          </cell>
          <cell r="KB15219">
            <v>18</v>
          </cell>
          <cell r="KC15219">
            <v>24</v>
          </cell>
        </row>
        <row r="15220">
          <cell r="A15220" t="str">
            <v>P10872</v>
          </cell>
          <cell r="KA15220">
            <v>50</v>
          </cell>
          <cell r="KB15220">
            <v>18</v>
          </cell>
          <cell r="KC15220">
            <v>24</v>
          </cell>
        </row>
        <row r="15221">
          <cell r="A15221" t="str">
            <v>P09796</v>
          </cell>
          <cell r="KA15221">
            <v>50</v>
          </cell>
          <cell r="KB15221">
            <v>24</v>
          </cell>
          <cell r="KC15221">
            <v>24</v>
          </cell>
        </row>
        <row r="15222">
          <cell r="A15222" t="str">
            <v>P09779</v>
          </cell>
          <cell r="KA15222">
            <v>50</v>
          </cell>
          <cell r="KB15222">
            <v>24</v>
          </cell>
          <cell r="KC15222">
            <v>24</v>
          </cell>
        </row>
        <row r="15223">
          <cell r="A15223" t="str">
            <v>P09817</v>
          </cell>
          <cell r="KA15223">
            <v>50</v>
          </cell>
          <cell r="KB15223">
            <v>18</v>
          </cell>
          <cell r="KC15223">
            <v>24</v>
          </cell>
        </row>
        <row r="15224">
          <cell r="A15224" t="str">
            <v>P09893</v>
          </cell>
          <cell r="KA15224">
            <v>50</v>
          </cell>
          <cell r="KB15224">
            <v>24</v>
          </cell>
          <cell r="KC15224">
            <v>24</v>
          </cell>
        </row>
        <row r="15225">
          <cell r="A15225" t="str">
            <v>P09855</v>
          </cell>
          <cell r="KA15225">
            <v>50</v>
          </cell>
          <cell r="KB15225">
            <v>18</v>
          </cell>
          <cell r="KC15225">
            <v>24</v>
          </cell>
        </row>
        <row r="15226">
          <cell r="A15226" t="str">
            <v>P09862</v>
          </cell>
          <cell r="KA15226">
            <v>50</v>
          </cell>
          <cell r="KB15226">
            <v>18</v>
          </cell>
          <cell r="KC15226">
            <v>24</v>
          </cell>
        </row>
        <row r="15227">
          <cell r="A15227" t="str">
            <v>P0988</v>
          </cell>
          <cell r="KA15227">
            <v>50</v>
          </cell>
          <cell r="KB15227">
            <v>18</v>
          </cell>
          <cell r="KC15227">
            <v>24</v>
          </cell>
        </row>
        <row r="15228">
          <cell r="A15228" t="str">
            <v>P09988</v>
          </cell>
          <cell r="KA15228">
            <v>50</v>
          </cell>
          <cell r="KB15228">
            <v>18</v>
          </cell>
          <cell r="KC15228">
            <v>24</v>
          </cell>
        </row>
        <row r="15229">
          <cell r="A15229" t="str">
            <v>P09947</v>
          </cell>
          <cell r="KA15229">
            <v>50</v>
          </cell>
          <cell r="KB15229">
            <v>18</v>
          </cell>
          <cell r="KC15229">
            <v>24</v>
          </cell>
        </row>
        <row r="15230">
          <cell r="A15230" t="str">
            <v>P09965</v>
          </cell>
          <cell r="KA15230">
            <v>50</v>
          </cell>
          <cell r="KB15230">
            <v>18</v>
          </cell>
          <cell r="KC15230">
            <v>24</v>
          </cell>
        </row>
        <row r="15231">
          <cell r="A15231" t="str">
            <v>P09956</v>
          </cell>
          <cell r="KA15231">
            <v>50</v>
          </cell>
          <cell r="KB15231">
            <v>18</v>
          </cell>
          <cell r="KC15231">
            <v>24</v>
          </cell>
        </row>
        <row r="15232">
          <cell r="A15232" t="str">
            <v>P10106</v>
          </cell>
          <cell r="KA15232">
            <v>50</v>
          </cell>
          <cell r="KB15232">
            <v>24</v>
          </cell>
          <cell r="KC15232">
            <v>24</v>
          </cell>
        </row>
        <row r="15233">
          <cell r="A15233" t="str">
            <v>P10111</v>
          </cell>
          <cell r="KA15233">
            <v>50</v>
          </cell>
          <cell r="KB15233">
            <v>18</v>
          </cell>
          <cell r="KC15233">
            <v>24</v>
          </cell>
        </row>
        <row r="15234">
          <cell r="A15234" t="str">
            <v>P10099</v>
          </cell>
          <cell r="KA15234">
            <v>50</v>
          </cell>
          <cell r="KB15234">
            <v>18</v>
          </cell>
          <cell r="KC15234">
            <v>24</v>
          </cell>
        </row>
        <row r="15235">
          <cell r="A15235" t="str">
            <v>P10216</v>
          </cell>
          <cell r="KA15235">
            <v>50</v>
          </cell>
          <cell r="KB15235">
            <v>24</v>
          </cell>
          <cell r="KC15235">
            <v>24</v>
          </cell>
        </row>
        <row r="15236">
          <cell r="A15236" t="str">
            <v>P10226</v>
          </cell>
          <cell r="KA15236">
            <v>50</v>
          </cell>
          <cell r="KB15236">
            <v>24</v>
          </cell>
          <cell r="KC15236">
            <v>24</v>
          </cell>
        </row>
        <row r="15237">
          <cell r="A15237" t="str">
            <v>P10228</v>
          </cell>
          <cell r="KA15237">
            <v>50</v>
          </cell>
          <cell r="KB15237">
            <v>24</v>
          </cell>
          <cell r="KC15237">
            <v>24</v>
          </cell>
        </row>
        <row r="15238">
          <cell r="A15238" t="str">
            <v>p10238</v>
          </cell>
          <cell r="KA15238">
            <v>50</v>
          </cell>
          <cell r="KB15238">
            <v>24</v>
          </cell>
          <cell r="KC15238">
            <v>24</v>
          </cell>
        </row>
        <row r="15239">
          <cell r="A15239" t="str">
            <v>P10240</v>
          </cell>
          <cell r="KA15239">
            <v>50</v>
          </cell>
          <cell r="KB15239">
            <v>24</v>
          </cell>
          <cell r="KC15239">
            <v>24</v>
          </cell>
        </row>
        <row r="15240">
          <cell r="A15240" t="str">
            <v>p10242</v>
          </cell>
          <cell r="KA15240">
            <v>50</v>
          </cell>
          <cell r="KB15240">
            <v>24</v>
          </cell>
          <cell r="KC15240">
            <v>24</v>
          </cell>
        </row>
        <row r="15241">
          <cell r="A15241" t="str">
            <v>P10149</v>
          </cell>
          <cell r="KA15241">
            <v>50</v>
          </cell>
          <cell r="KB15241">
            <v>18</v>
          </cell>
          <cell r="KC15241">
            <v>24</v>
          </cell>
        </row>
        <row r="15242">
          <cell r="A15242" t="str">
            <v>P10191</v>
          </cell>
          <cell r="KA15242">
            <v>50</v>
          </cell>
          <cell r="KB15242">
            <v>18</v>
          </cell>
          <cell r="KC15242">
            <v>24</v>
          </cell>
        </row>
        <row r="15243">
          <cell r="A15243" t="str">
            <v>P10206</v>
          </cell>
          <cell r="KA15243">
            <v>50</v>
          </cell>
          <cell r="KB15243">
            <v>18</v>
          </cell>
          <cell r="KC15243">
            <v>24</v>
          </cell>
        </row>
        <row r="15244">
          <cell r="A15244" t="str">
            <v>P10247</v>
          </cell>
          <cell r="KA15244">
            <v>50</v>
          </cell>
          <cell r="KB15244">
            <v>18</v>
          </cell>
          <cell r="KC15244">
            <v>24</v>
          </cell>
        </row>
        <row r="15245">
          <cell r="A15245" t="str">
            <v>P10292</v>
          </cell>
          <cell r="KA15245">
            <v>50</v>
          </cell>
          <cell r="KB15245">
            <v>24</v>
          </cell>
          <cell r="KC15245">
            <v>24</v>
          </cell>
        </row>
        <row r="15246">
          <cell r="A15246" t="str">
            <v>P10381</v>
          </cell>
          <cell r="KA15246">
            <v>50</v>
          </cell>
          <cell r="KB15246">
            <v>18</v>
          </cell>
          <cell r="KC15246">
            <v>20</v>
          </cell>
        </row>
        <row r="15247">
          <cell r="A15247" t="str">
            <v>P10344</v>
          </cell>
          <cell r="KA15247">
            <v>50</v>
          </cell>
          <cell r="KB15247">
            <v>18</v>
          </cell>
          <cell r="KC15247">
            <v>24</v>
          </cell>
        </row>
        <row r="15248">
          <cell r="A15248" t="str">
            <v>P10359</v>
          </cell>
          <cell r="KA15248">
            <v>50</v>
          </cell>
          <cell r="KB15248">
            <v>40</v>
          </cell>
          <cell r="KC15248">
            <v>24</v>
          </cell>
        </row>
        <row r="15249">
          <cell r="A15249" t="str">
            <v>P07967</v>
          </cell>
          <cell r="KA15249">
            <v>50</v>
          </cell>
          <cell r="KB15249">
            <v>24</v>
          </cell>
          <cell r="KC15249">
            <v>24</v>
          </cell>
        </row>
        <row r="15250">
          <cell r="A15250" t="str">
            <v>P07976</v>
          </cell>
          <cell r="KA15250">
            <v>50</v>
          </cell>
          <cell r="KB15250">
            <v>18</v>
          </cell>
          <cell r="KC15250">
            <v>24</v>
          </cell>
        </row>
        <row r="15251">
          <cell r="A15251" t="str">
            <v>P07930</v>
          </cell>
          <cell r="KA15251">
            <v>50</v>
          </cell>
          <cell r="KB15251">
            <v>24</v>
          </cell>
          <cell r="KC15251">
            <v>24</v>
          </cell>
        </row>
        <row r="15252">
          <cell r="A15252" t="str">
            <v>P07950</v>
          </cell>
          <cell r="KA15252">
            <v>50</v>
          </cell>
          <cell r="KB15252">
            <v>24</v>
          </cell>
          <cell r="KC15252">
            <v>24</v>
          </cell>
        </row>
        <row r="15253">
          <cell r="A15253" t="str">
            <v>P07939</v>
          </cell>
          <cell r="KA15253">
            <v>50</v>
          </cell>
          <cell r="KB15253">
            <v>18</v>
          </cell>
          <cell r="KC15253">
            <v>24</v>
          </cell>
        </row>
        <row r="15254">
          <cell r="A15254" t="str">
            <v>P07910</v>
          </cell>
          <cell r="KA15254">
            <v>50</v>
          </cell>
          <cell r="KB15254">
            <v>24</v>
          </cell>
          <cell r="KC15254">
            <v>24</v>
          </cell>
        </row>
        <row r="15255">
          <cell r="A15255" t="str">
            <v>P07895</v>
          </cell>
          <cell r="KA15255">
            <v>50</v>
          </cell>
          <cell r="KB15255">
            <v>24</v>
          </cell>
          <cell r="KC15255">
            <v>24</v>
          </cell>
        </row>
        <row r="15256">
          <cell r="A15256" t="str">
            <v>P07906</v>
          </cell>
          <cell r="KA15256">
            <v>50</v>
          </cell>
          <cell r="KB15256">
            <v>24</v>
          </cell>
          <cell r="KC15256">
            <v>24</v>
          </cell>
        </row>
        <row r="15257">
          <cell r="A15257" t="str">
            <v>P07880</v>
          </cell>
          <cell r="KA15257">
            <v>50</v>
          </cell>
          <cell r="KB15257">
            <v>18</v>
          </cell>
          <cell r="KC15257">
            <v>24</v>
          </cell>
        </row>
        <row r="15258">
          <cell r="A15258" t="str">
            <v>P07854</v>
          </cell>
          <cell r="KA15258">
            <v>50</v>
          </cell>
          <cell r="KB15258">
            <v>18</v>
          </cell>
          <cell r="KC15258">
            <v>24</v>
          </cell>
        </row>
        <row r="15259">
          <cell r="A15259" t="str">
            <v>P07870</v>
          </cell>
          <cell r="KA15259">
            <v>50</v>
          </cell>
          <cell r="KB15259">
            <v>18</v>
          </cell>
          <cell r="KC15259">
            <v>24</v>
          </cell>
        </row>
        <row r="15260">
          <cell r="A15260" t="str">
            <v>P07843</v>
          </cell>
          <cell r="KA15260">
            <v>50</v>
          </cell>
          <cell r="KB15260">
            <v>24</v>
          </cell>
          <cell r="KC15260">
            <v>24</v>
          </cell>
        </row>
        <row r="15261">
          <cell r="A15261" t="str">
            <v>P08026</v>
          </cell>
          <cell r="KA15261">
            <v>50</v>
          </cell>
          <cell r="KB15261">
            <v>18</v>
          </cell>
          <cell r="KC15261">
            <v>24</v>
          </cell>
        </row>
        <row r="15262">
          <cell r="A15262" t="str">
            <v>P07985</v>
          </cell>
          <cell r="KA15262">
            <v>50</v>
          </cell>
          <cell r="KB15262">
            <v>24</v>
          </cell>
          <cell r="KC15262">
            <v>24</v>
          </cell>
        </row>
        <row r="15263">
          <cell r="A15263" t="str">
            <v>P08045</v>
          </cell>
          <cell r="KA15263">
            <v>50</v>
          </cell>
          <cell r="KB15263">
            <v>24</v>
          </cell>
          <cell r="KC15263">
            <v>24</v>
          </cell>
        </row>
        <row r="15264">
          <cell r="A15264" t="str">
            <v>P08101</v>
          </cell>
          <cell r="KA15264">
            <v>50</v>
          </cell>
          <cell r="KB15264">
            <v>18</v>
          </cell>
          <cell r="KC15264">
            <v>24</v>
          </cell>
        </row>
        <row r="15265">
          <cell r="A15265" t="str">
            <v>P08102</v>
          </cell>
          <cell r="KA15265">
            <v>50</v>
          </cell>
          <cell r="KB15265">
            <v>18</v>
          </cell>
          <cell r="KC15265">
            <v>24</v>
          </cell>
        </row>
        <row r="15266">
          <cell r="A15266" t="str">
            <v>P08074</v>
          </cell>
          <cell r="KA15266">
            <v>50</v>
          </cell>
          <cell r="KB15266">
            <v>24</v>
          </cell>
          <cell r="KC15266">
            <v>24</v>
          </cell>
        </row>
        <row r="15267">
          <cell r="A15267" t="str">
            <v>P08058</v>
          </cell>
          <cell r="KA15267">
            <v>50</v>
          </cell>
          <cell r="KB15267">
            <v>24</v>
          </cell>
          <cell r="KC15267">
            <v>24</v>
          </cell>
        </row>
        <row r="15268">
          <cell r="A15268" t="str">
            <v>P08232</v>
          </cell>
          <cell r="KA15268">
            <v>50</v>
          </cell>
          <cell r="KB15268">
            <v>24</v>
          </cell>
          <cell r="KC15268">
            <v>24</v>
          </cell>
        </row>
        <row r="15269">
          <cell r="A15269" t="str">
            <v>P08234</v>
          </cell>
          <cell r="KA15269">
            <v>50</v>
          </cell>
          <cell r="KB15269">
            <v>24</v>
          </cell>
          <cell r="KC15269">
            <v>24</v>
          </cell>
        </row>
        <row r="15270">
          <cell r="A15270" t="str">
            <v>P08251</v>
          </cell>
          <cell r="KA15270">
            <v>50</v>
          </cell>
          <cell r="KB15270">
            <v>24</v>
          </cell>
          <cell r="KC15270">
            <v>24</v>
          </cell>
        </row>
        <row r="15271">
          <cell r="A15271" t="str">
            <v>P08220</v>
          </cell>
          <cell r="KA15271">
            <v>50</v>
          </cell>
          <cell r="KB15271">
            <v>24</v>
          </cell>
          <cell r="KC15271">
            <v>24</v>
          </cell>
        </row>
        <row r="15272">
          <cell r="A15272" t="str">
            <v>P08268</v>
          </cell>
          <cell r="KA15272">
            <v>50</v>
          </cell>
          <cell r="KB15272">
            <v>18</v>
          </cell>
          <cell r="KC15272">
            <v>24</v>
          </cell>
        </row>
        <row r="15273">
          <cell r="A15273" t="str">
            <v>P08294</v>
          </cell>
          <cell r="KA15273">
            <v>50</v>
          </cell>
          <cell r="KB15273">
            <v>24</v>
          </cell>
          <cell r="KC15273">
            <v>24</v>
          </cell>
        </row>
        <row r="15274">
          <cell r="A15274" t="str">
            <v>P08187</v>
          </cell>
          <cell r="KA15274">
            <v>50</v>
          </cell>
          <cell r="KB15274">
            <v>18</v>
          </cell>
          <cell r="KC15274">
            <v>24</v>
          </cell>
        </row>
        <row r="15275">
          <cell r="A15275" t="str">
            <v>P08158</v>
          </cell>
          <cell r="KA15275">
            <v>50</v>
          </cell>
          <cell r="KB15275">
            <v>24</v>
          </cell>
          <cell r="KC15275">
            <v>24</v>
          </cell>
        </row>
        <row r="15276">
          <cell r="A15276" t="str">
            <v>P08141</v>
          </cell>
          <cell r="KA15276">
            <v>50</v>
          </cell>
          <cell r="KB15276">
            <v>24</v>
          </cell>
          <cell r="KC15276">
            <v>24</v>
          </cell>
        </row>
        <row r="15277">
          <cell r="A15277" t="str">
            <v>P08166</v>
          </cell>
          <cell r="KA15277">
            <v>50</v>
          </cell>
          <cell r="KB15277">
            <v>18</v>
          </cell>
          <cell r="KC15277">
            <v>24</v>
          </cell>
        </row>
        <row r="15278">
          <cell r="A15278" t="str">
            <v>P08213</v>
          </cell>
          <cell r="KA15278">
            <v>50</v>
          </cell>
          <cell r="KB15278">
            <v>24</v>
          </cell>
          <cell r="KC15278">
            <v>24</v>
          </cell>
        </row>
        <row r="15279">
          <cell r="A15279" t="str">
            <v>P08201</v>
          </cell>
          <cell r="KA15279">
            <v>50</v>
          </cell>
          <cell r="KB15279">
            <v>18</v>
          </cell>
          <cell r="KC15279">
            <v>24</v>
          </cell>
        </row>
        <row r="15280">
          <cell r="A15280" t="str">
            <v>P08314</v>
          </cell>
          <cell r="KA15280">
            <v>50</v>
          </cell>
          <cell r="KB15280">
            <v>18</v>
          </cell>
          <cell r="KC15280">
            <v>24</v>
          </cell>
        </row>
        <row r="15281">
          <cell r="A15281" t="str">
            <v>P08315</v>
          </cell>
          <cell r="KA15281">
            <v>50</v>
          </cell>
          <cell r="KB15281">
            <v>18</v>
          </cell>
          <cell r="KC15281">
            <v>24</v>
          </cell>
        </row>
        <row r="15282">
          <cell r="A15282" t="str">
            <v>P08316</v>
          </cell>
          <cell r="KA15282">
            <v>50</v>
          </cell>
          <cell r="KB15282">
            <v>18</v>
          </cell>
          <cell r="KC15282">
            <v>24</v>
          </cell>
        </row>
        <row r="15283">
          <cell r="A15283" t="str">
            <v>P08357</v>
          </cell>
          <cell r="KA15283">
            <v>50</v>
          </cell>
          <cell r="KB15283">
            <v>24</v>
          </cell>
          <cell r="KC15283">
            <v>24</v>
          </cell>
        </row>
        <row r="15284">
          <cell r="A15284" t="str">
            <v>P08363</v>
          </cell>
          <cell r="KA15284">
            <v>50</v>
          </cell>
          <cell r="KB15284">
            <v>24</v>
          </cell>
          <cell r="KC15284">
            <v>24</v>
          </cell>
        </row>
        <row r="15285">
          <cell r="A15285" t="str">
            <v>P07592</v>
          </cell>
          <cell r="KA15285">
            <v>50</v>
          </cell>
          <cell r="KB15285">
            <v>24</v>
          </cell>
          <cell r="KC15285">
            <v>24</v>
          </cell>
        </row>
        <row r="15286">
          <cell r="A15286" t="str">
            <v>P07498</v>
          </cell>
          <cell r="KA15286">
            <v>50</v>
          </cell>
          <cell r="KB15286">
            <v>24</v>
          </cell>
          <cell r="KC15286">
            <v>24</v>
          </cell>
        </row>
        <row r="15287">
          <cell r="A15287" t="str">
            <v>P07469</v>
          </cell>
          <cell r="KA15287">
            <v>50</v>
          </cell>
          <cell r="KB15287">
            <v>18</v>
          </cell>
          <cell r="KC15287">
            <v>24</v>
          </cell>
        </row>
        <row r="15288">
          <cell r="A15288" t="str">
            <v>P07531</v>
          </cell>
          <cell r="KA15288">
            <v>50</v>
          </cell>
          <cell r="KB15288">
            <v>18</v>
          </cell>
          <cell r="KC15288">
            <v>24</v>
          </cell>
        </row>
        <row r="15289">
          <cell r="A15289" t="str">
            <v>P07538</v>
          </cell>
          <cell r="KA15289">
            <v>50</v>
          </cell>
          <cell r="KB15289">
            <v>18</v>
          </cell>
          <cell r="KC15289">
            <v>24</v>
          </cell>
        </row>
        <row r="15290">
          <cell r="A15290" t="str">
            <v>P07759</v>
          </cell>
          <cell r="KA15290">
            <v>50</v>
          </cell>
          <cell r="KB15290">
            <v>24</v>
          </cell>
          <cell r="KC15290">
            <v>24</v>
          </cell>
        </row>
        <row r="15291">
          <cell r="A15291" t="str">
            <v>P07760</v>
          </cell>
          <cell r="KA15291">
            <v>50</v>
          </cell>
          <cell r="KB15291">
            <v>18</v>
          </cell>
          <cell r="KC15291">
            <v>24</v>
          </cell>
        </row>
        <row r="15292">
          <cell r="A15292" t="str">
            <v>P07768</v>
          </cell>
          <cell r="KA15292">
            <v>50</v>
          </cell>
          <cell r="KB15292">
            <v>18</v>
          </cell>
          <cell r="KC15292">
            <v>24</v>
          </cell>
        </row>
        <row r="15293">
          <cell r="A15293" t="str">
            <v>P07771</v>
          </cell>
          <cell r="KA15293">
            <v>50</v>
          </cell>
          <cell r="KB15293">
            <v>24</v>
          </cell>
          <cell r="KC15293">
            <v>24</v>
          </cell>
        </row>
        <row r="15294">
          <cell r="A15294" t="str">
            <v>P07741</v>
          </cell>
          <cell r="KA15294">
            <v>50</v>
          </cell>
          <cell r="KB15294">
            <v>24</v>
          </cell>
          <cell r="KC15294">
            <v>24</v>
          </cell>
        </row>
        <row r="15295">
          <cell r="A15295" t="str">
            <v>P07724</v>
          </cell>
          <cell r="KA15295">
            <v>50</v>
          </cell>
          <cell r="KB15295">
            <v>18</v>
          </cell>
          <cell r="KC15295">
            <v>24</v>
          </cell>
        </row>
        <row r="15296">
          <cell r="A15296" t="str">
            <v>P07732</v>
          </cell>
          <cell r="KA15296">
            <v>50</v>
          </cell>
          <cell r="KB15296">
            <v>24</v>
          </cell>
          <cell r="KC15296">
            <v>24</v>
          </cell>
        </row>
        <row r="15297">
          <cell r="A15297" t="str">
            <v>P07644</v>
          </cell>
          <cell r="KA15297">
            <v>50</v>
          </cell>
          <cell r="KB15297">
            <v>18</v>
          </cell>
          <cell r="KC15297">
            <v>24</v>
          </cell>
        </row>
        <row r="15298">
          <cell r="A15298" t="str">
            <v>P07693</v>
          </cell>
          <cell r="KA15298">
            <v>50</v>
          </cell>
          <cell r="KB15298">
            <v>18</v>
          </cell>
          <cell r="KC15298">
            <v>24</v>
          </cell>
        </row>
        <row r="15299">
          <cell r="A15299" t="str">
            <v>P07157</v>
          </cell>
          <cell r="KA15299">
            <v>50</v>
          </cell>
          <cell r="KB15299">
            <v>18</v>
          </cell>
          <cell r="KC15299">
            <v>24</v>
          </cell>
        </row>
        <row r="15300">
          <cell r="A15300" t="str">
            <v>P07269</v>
          </cell>
          <cell r="KA15300">
            <v>50</v>
          </cell>
          <cell r="KB15300">
            <v>24</v>
          </cell>
          <cell r="KC15300">
            <v>24</v>
          </cell>
        </row>
        <row r="15301">
          <cell r="A15301" t="str">
            <v>P07292</v>
          </cell>
          <cell r="KA15301">
            <v>50</v>
          </cell>
          <cell r="KB15301">
            <v>18</v>
          </cell>
          <cell r="KC15301">
            <v>24</v>
          </cell>
        </row>
        <row r="15302">
          <cell r="A15302" t="str">
            <v>P07347</v>
          </cell>
          <cell r="KA15302">
            <v>50</v>
          </cell>
          <cell r="KB15302">
            <v>24</v>
          </cell>
          <cell r="KC15302">
            <v>24</v>
          </cell>
        </row>
        <row r="15303">
          <cell r="A15303" t="str">
            <v>P07301</v>
          </cell>
          <cell r="KA15303">
            <v>50</v>
          </cell>
          <cell r="KB15303">
            <v>24</v>
          </cell>
          <cell r="KC15303">
            <v>24</v>
          </cell>
        </row>
        <row r="15304">
          <cell r="A15304" t="str">
            <v>P07448</v>
          </cell>
          <cell r="KA15304">
            <v>50</v>
          </cell>
          <cell r="KB15304">
            <v>18</v>
          </cell>
          <cell r="KC15304">
            <v>24</v>
          </cell>
        </row>
        <row r="15305">
          <cell r="A15305" t="str">
            <v>P07423</v>
          </cell>
          <cell r="KA15305">
            <v>50</v>
          </cell>
          <cell r="KB15305">
            <v>18</v>
          </cell>
          <cell r="KC15305">
            <v>24</v>
          </cell>
        </row>
        <row r="15306">
          <cell r="A15306" t="str">
            <v>P08865</v>
          </cell>
          <cell r="KA15306">
            <v>50</v>
          </cell>
          <cell r="KB15306">
            <v>24</v>
          </cell>
          <cell r="KC15306">
            <v>24</v>
          </cell>
        </row>
        <row r="15307">
          <cell r="A15307" t="str">
            <v>P08918</v>
          </cell>
          <cell r="KA15307">
            <v>50</v>
          </cell>
          <cell r="KB15307">
            <v>24</v>
          </cell>
          <cell r="KC15307">
            <v>24</v>
          </cell>
        </row>
        <row r="15308">
          <cell r="A15308" t="str">
            <v>P08955</v>
          </cell>
          <cell r="KA15308">
            <v>50</v>
          </cell>
          <cell r="KB15308">
            <v>18</v>
          </cell>
          <cell r="KC15308">
            <v>24</v>
          </cell>
        </row>
        <row r="15309">
          <cell r="A15309" t="str">
            <v>P08829</v>
          </cell>
          <cell r="KA15309">
            <v>50</v>
          </cell>
          <cell r="KB15309">
            <v>24</v>
          </cell>
          <cell r="KC15309">
            <v>24</v>
          </cell>
        </row>
        <row r="15310">
          <cell r="A15310" t="str">
            <v>P08805</v>
          </cell>
          <cell r="KA15310">
            <v>50</v>
          </cell>
          <cell r="KB15310">
            <v>18</v>
          </cell>
          <cell r="KC15310">
            <v>24</v>
          </cell>
        </row>
        <row r="15311">
          <cell r="A15311" t="str">
            <v>P08800</v>
          </cell>
          <cell r="KA15311">
            <v>50</v>
          </cell>
          <cell r="KB15311">
            <v>24</v>
          </cell>
          <cell r="KC15311">
            <v>24</v>
          </cell>
        </row>
        <row r="15312">
          <cell r="A15312" t="str">
            <v>P08982</v>
          </cell>
          <cell r="KA15312">
            <v>50</v>
          </cell>
          <cell r="KB15312">
            <v>18</v>
          </cell>
          <cell r="KC15312">
            <v>24</v>
          </cell>
        </row>
        <row r="15313">
          <cell r="A15313" t="str">
            <v>P08704</v>
          </cell>
          <cell r="KA15313">
            <v>30</v>
          </cell>
          <cell r="KB15313">
            <v>12</v>
          </cell>
          <cell r="KC15313">
            <v>60</v>
          </cell>
        </row>
        <row r="15314">
          <cell r="A15314" t="str">
            <v>P08718</v>
          </cell>
          <cell r="KA15314">
            <v>50</v>
          </cell>
          <cell r="KB15314">
            <v>18</v>
          </cell>
          <cell r="KC15314">
            <v>24</v>
          </cell>
        </row>
        <row r="15315">
          <cell r="A15315" t="str">
            <v>P08757</v>
          </cell>
          <cell r="KA15315">
            <v>50</v>
          </cell>
          <cell r="KB15315">
            <v>18</v>
          </cell>
          <cell r="KC15315">
            <v>24</v>
          </cell>
        </row>
        <row r="15316">
          <cell r="A15316" t="str">
            <v>P08781</v>
          </cell>
          <cell r="KA15316">
            <v>50</v>
          </cell>
          <cell r="KB15316">
            <v>18</v>
          </cell>
          <cell r="KC15316">
            <v>24</v>
          </cell>
        </row>
        <row r="15317">
          <cell r="A15317" t="str">
            <v>P08625</v>
          </cell>
          <cell r="KA15317">
            <v>50</v>
          </cell>
          <cell r="KB15317">
            <v>24</v>
          </cell>
          <cell r="KC15317">
            <v>24</v>
          </cell>
        </row>
        <row r="15318">
          <cell r="A15318" t="str">
            <v>P08663</v>
          </cell>
          <cell r="KA15318">
            <v>50</v>
          </cell>
          <cell r="KB15318">
            <v>18</v>
          </cell>
          <cell r="KC15318">
            <v>24</v>
          </cell>
        </row>
        <row r="15319">
          <cell r="A15319" t="str">
            <v>P08702</v>
          </cell>
          <cell r="KA15319">
            <v>50</v>
          </cell>
          <cell r="KB15319">
            <v>24</v>
          </cell>
          <cell r="KC15319">
            <v>24</v>
          </cell>
        </row>
        <row r="15320">
          <cell r="A15320" t="str">
            <v>P08536</v>
          </cell>
          <cell r="KA15320">
            <v>50</v>
          </cell>
          <cell r="KB15320">
            <v>24</v>
          </cell>
          <cell r="KC15320">
            <v>24</v>
          </cell>
        </row>
        <row r="15321">
          <cell r="A15321" t="str">
            <v>P08483</v>
          </cell>
          <cell r="KA15321">
            <v>50</v>
          </cell>
          <cell r="KB15321">
            <v>24</v>
          </cell>
          <cell r="KC15321">
            <v>24</v>
          </cell>
        </row>
        <row r="15322">
          <cell r="A15322" t="str">
            <v>P08564</v>
          </cell>
          <cell r="KA15322">
            <v>50</v>
          </cell>
          <cell r="KB15322">
            <v>24</v>
          </cell>
          <cell r="KC15322">
            <v>24</v>
          </cell>
        </row>
        <row r="15323">
          <cell r="A15323" t="str">
            <v>P08556</v>
          </cell>
          <cell r="KA15323">
            <v>50</v>
          </cell>
          <cell r="KB15323">
            <v>24</v>
          </cell>
          <cell r="KC15323">
            <v>24</v>
          </cell>
        </row>
        <row r="15324">
          <cell r="A15324" t="str">
            <v>P08557</v>
          </cell>
          <cell r="KA15324">
            <v>50</v>
          </cell>
          <cell r="KB15324">
            <v>24</v>
          </cell>
          <cell r="KC15324">
            <v>24</v>
          </cell>
        </row>
        <row r="15325">
          <cell r="A15325" t="str">
            <v>P08573</v>
          </cell>
          <cell r="KA15325">
            <v>50</v>
          </cell>
          <cell r="KB15325">
            <v>24</v>
          </cell>
          <cell r="KC15325">
            <v>24</v>
          </cell>
        </row>
        <row r="15326">
          <cell r="A15326" t="str">
            <v>P09513</v>
          </cell>
          <cell r="KA15326">
            <v>50</v>
          </cell>
          <cell r="KB15326">
            <v>24</v>
          </cell>
          <cell r="KC15326">
            <v>24</v>
          </cell>
        </row>
        <row r="15327">
          <cell r="A15327" t="str">
            <v>P09514</v>
          </cell>
          <cell r="KA15327">
            <v>50</v>
          </cell>
          <cell r="KB15327">
            <v>24</v>
          </cell>
          <cell r="KC15327">
            <v>24</v>
          </cell>
        </row>
        <row r="15328">
          <cell r="A15328" t="str">
            <v>P09475</v>
          </cell>
          <cell r="KA15328">
            <v>50</v>
          </cell>
          <cell r="KB15328">
            <v>24</v>
          </cell>
          <cell r="KC15328">
            <v>24</v>
          </cell>
        </row>
        <row r="15329">
          <cell r="A15329" t="str">
            <v>P09566</v>
          </cell>
          <cell r="KA15329">
            <v>50</v>
          </cell>
          <cell r="KB15329">
            <v>18</v>
          </cell>
          <cell r="KC15329">
            <v>24</v>
          </cell>
        </row>
        <row r="15330">
          <cell r="A15330" t="str">
            <v>P09555</v>
          </cell>
          <cell r="KA15330">
            <v>50</v>
          </cell>
          <cell r="KB15330">
            <v>24</v>
          </cell>
          <cell r="KC15330">
            <v>24</v>
          </cell>
        </row>
        <row r="15331">
          <cell r="A15331" t="str">
            <v>P09621</v>
          </cell>
          <cell r="KA15331">
            <v>50</v>
          </cell>
          <cell r="KB15331">
            <v>24</v>
          </cell>
          <cell r="KC15331">
            <v>24</v>
          </cell>
        </row>
        <row r="15332">
          <cell r="A15332" t="str">
            <v>P09744</v>
          </cell>
          <cell r="KA15332">
            <v>30</v>
          </cell>
          <cell r="KB15332">
            <v>12</v>
          </cell>
          <cell r="KC15332">
            <v>60</v>
          </cell>
        </row>
        <row r="15333">
          <cell r="A15333" t="str">
            <v>P09725</v>
          </cell>
          <cell r="KA15333">
            <v>50</v>
          </cell>
          <cell r="KB15333">
            <v>18</v>
          </cell>
          <cell r="KC15333">
            <v>24</v>
          </cell>
        </row>
        <row r="15334">
          <cell r="A15334" t="str">
            <v>P09709</v>
          </cell>
          <cell r="KA15334">
            <v>50</v>
          </cell>
          <cell r="KB15334">
            <v>18</v>
          </cell>
          <cell r="KC15334">
            <v>24</v>
          </cell>
        </row>
        <row r="15335">
          <cell r="A15335" t="str">
            <v>P09655</v>
          </cell>
          <cell r="KA15335">
            <v>50</v>
          </cell>
          <cell r="KB15335">
            <v>24</v>
          </cell>
          <cell r="KC15335">
            <v>24</v>
          </cell>
        </row>
        <row r="15336">
          <cell r="A15336" t="str">
            <v>P09656</v>
          </cell>
          <cell r="KA15336">
            <v>50</v>
          </cell>
          <cell r="KB15336">
            <v>24</v>
          </cell>
          <cell r="KC15336">
            <v>24</v>
          </cell>
        </row>
        <row r="15337">
          <cell r="A15337" t="str">
            <v>P09650</v>
          </cell>
          <cell r="KA15337">
            <v>50</v>
          </cell>
          <cell r="KB15337">
            <v>24</v>
          </cell>
          <cell r="KC15337">
            <v>24</v>
          </cell>
        </row>
        <row r="15338">
          <cell r="A15338" t="str">
            <v>P09651</v>
          </cell>
          <cell r="KA15338">
            <v>50</v>
          </cell>
          <cell r="KB15338">
            <v>18</v>
          </cell>
          <cell r="KC15338">
            <v>24</v>
          </cell>
        </row>
        <row r="15339">
          <cell r="A15339" t="str">
            <v>P09684</v>
          </cell>
          <cell r="KA15339">
            <v>50</v>
          </cell>
          <cell r="KB15339">
            <v>24</v>
          </cell>
          <cell r="KC15339">
            <v>24</v>
          </cell>
        </row>
        <row r="15340">
          <cell r="A15340" t="str">
            <v>P09382</v>
          </cell>
          <cell r="KA15340">
            <v>50</v>
          </cell>
          <cell r="KB15340">
            <v>24</v>
          </cell>
          <cell r="KC15340">
            <v>24</v>
          </cell>
        </row>
        <row r="15341">
          <cell r="A15341" t="str">
            <v>P09394</v>
          </cell>
          <cell r="KA15341">
            <v>50</v>
          </cell>
          <cell r="KB15341">
            <v>18</v>
          </cell>
          <cell r="KC15341">
            <v>24</v>
          </cell>
        </row>
        <row r="15342">
          <cell r="A15342" t="str">
            <v>P09426</v>
          </cell>
          <cell r="KA15342">
            <v>50</v>
          </cell>
          <cell r="KB15342">
            <v>18</v>
          </cell>
          <cell r="KC15342">
            <v>24</v>
          </cell>
        </row>
        <row r="15343">
          <cell r="A15343" t="str">
            <v>P09450</v>
          </cell>
          <cell r="KA15343">
            <v>50</v>
          </cell>
          <cell r="KB15343">
            <v>18</v>
          </cell>
          <cell r="KC15343">
            <v>24</v>
          </cell>
        </row>
        <row r="15344">
          <cell r="A15344" t="str">
            <v>P09336</v>
          </cell>
          <cell r="KA15344">
            <v>50</v>
          </cell>
          <cell r="KB15344">
            <v>24</v>
          </cell>
          <cell r="KC15344">
            <v>20</v>
          </cell>
        </row>
        <row r="15345">
          <cell r="A15345" t="str">
            <v>P09269</v>
          </cell>
          <cell r="KA15345">
            <v>50</v>
          </cell>
          <cell r="KB15345">
            <v>24</v>
          </cell>
          <cell r="KC15345">
            <v>24</v>
          </cell>
        </row>
        <row r="15346">
          <cell r="A15346" t="str">
            <v>P09130</v>
          </cell>
          <cell r="KA15346">
            <v>50</v>
          </cell>
          <cell r="KB15346">
            <v>24</v>
          </cell>
          <cell r="KC15346">
            <v>24</v>
          </cell>
        </row>
        <row r="15347">
          <cell r="A15347" t="str">
            <v>P09118</v>
          </cell>
          <cell r="KA15347">
            <v>50</v>
          </cell>
          <cell r="KB15347">
            <v>24</v>
          </cell>
          <cell r="KC15347">
            <v>24</v>
          </cell>
        </row>
        <row r="15348">
          <cell r="A15348" t="str">
            <v>P09111</v>
          </cell>
          <cell r="KA15348">
            <v>50</v>
          </cell>
          <cell r="KB15348">
            <v>18</v>
          </cell>
          <cell r="KC15348">
            <v>24</v>
          </cell>
        </row>
        <row r="15349">
          <cell r="A15349" t="str">
            <v>P09114</v>
          </cell>
          <cell r="KA15349">
            <v>50</v>
          </cell>
          <cell r="KB15349">
            <v>24</v>
          </cell>
          <cell r="KC15349">
            <v>24</v>
          </cell>
        </row>
        <row r="15350">
          <cell r="A15350" t="str">
            <v>P09171</v>
          </cell>
          <cell r="KA15350">
            <v>50</v>
          </cell>
          <cell r="KB15350">
            <v>24</v>
          </cell>
          <cell r="KC15350">
            <v>24</v>
          </cell>
        </row>
        <row r="15351">
          <cell r="A15351" t="str">
            <v>P09169</v>
          </cell>
          <cell r="KA15351">
            <v>50</v>
          </cell>
          <cell r="KB15351">
            <v>24</v>
          </cell>
          <cell r="KC15351">
            <v>24</v>
          </cell>
        </row>
        <row r="15352">
          <cell r="A15352" t="str">
            <v>P09160</v>
          </cell>
          <cell r="KA15352">
            <v>50</v>
          </cell>
          <cell r="KB15352">
            <v>18</v>
          </cell>
          <cell r="KC15352">
            <v>24</v>
          </cell>
        </row>
        <row r="15353">
          <cell r="A15353" t="str">
            <v>P09213</v>
          </cell>
          <cell r="KA15353">
            <v>50</v>
          </cell>
          <cell r="KB15353">
            <v>18</v>
          </cell>
          <cell r="KC15353">
            <v>24</v>
          </cell>
        </row>
        <row r="15354">
          <cell r="A15354" t="str">
            <v>P09215</v>
          </cell>
          <cell r="KA15354">
            <v>50</v>
          </cell>
          <cell r="KB15354">
            <v>24</v>
          </cell>
          <cell r="KC15354">
            <v>24</v>
          </cell>
        </row>
        <row r="15355">
          <cell r="A15355" t="str">
            <v>P09219</v>
          </cell>
          <cell r="KA15355">
            <v>50</v>
          </cell>
          <cell r="KB15355">
            <v>24</v>
          </cell>
          <cell r="KC15355">
            <v>24</v>
          </cell>
        </row>
        <row r="15356">
          <cell r="A15356" t="str">
            <v>P09220</v>
          </cell>
          <cell r="KA15356">
            <v>50</v>
          </cell>
          <cell r="KB15356">
            <v>24</v>
          </cell>
          <cell r="KC15356">
            <v>24</v>
          </cell>
        </row>
        <row r="15357">
          <cell r="A15357" t="str">
            <v>P09221</v>
          </cell>
          <cell r="KA15357">
            <v>50</v>
          </cell>
          <cell r="KB15357">
            <v>18</v>
          </cell>
          <cell r="KC15357">
            <v>24</v>
          </cell>
        </row>
        <row r="15358">
          <cell r="A15358" t="str">
            <v>P13656</v>
          </cell>
          <cell r="KA15358">
            <v>50</v>
          </cell>
          <cell r="KB15358">
            <v>18</v>
          </cell>
          <cell r="KC15358">
            <v>24</v>
          </cell>
        </row>
        <row r="15359">
          <cell r="A15359" t="str">
            <v>P13663</v>
          </cell>
          <cell r="KA15359">
            <v>50</v>
          </cell>
          <cell r="KB15359">
            <v>18</v>
          </cell>
          <cell r="KC15359">
            <v>24</v>
          </cell>
        </row>
        <row r="15360">
          <cell r="A15360" t="str">
            <v>P13622</v>
          </cell>
          <cell r="KA15360">
            <v>50</v>
          </cell>
          <cell r="KB15360">
            <v>18</v>
          </cell>
          <cell r="KC15360">
            <v>24</v>
          </cell>
        </row>
        <row r="15361">
          <cell r="A15361" t="str">
            <v>P13620</v>
          </cell>
          <cell r="KA15361">
            <v>50</v>
          </cell>
          <cell r="KB15361">
            <v>40</v>
          </cell>
          <cell r="KC15361">
            <v>28</v>
          </cell>
        </row>
        <row r="15362">
          <cell r="A15362" t="str">
            <v>P13753</v>
          </cell>
          <cell r="KA15362">
            <v>50</v>
          </cell>
          <cell r="KB15362">
            <v>18</v>
          </cell>
          <cell r="KC15362">
            <v>24</v>
          </cell>
        </row>
        <row r="15363">
          <cell r="A15363" t="str">
            <v>P13730</v>
          </cell>
          <cell r="KA15363">
            <v>50</v>
          </cell>
          <cell r="KB15363">
            <v>24</v>
          </cell>
          <cell r="KC15363">
            <v>18</v>
          </cell>
        </row>
        <row r="15364">
          <cell r="A15364" t="str">
            <v>P13732</v>
          </cell>
          <cell r="KA15364">
            <v>50</v>
          </cell>
          <cell r="KB15364">
            <v>18</v>
          </cell>
          <cell r="KC15364">
            <v>24</v>
          </cell>
        </row>
        <row r="15365">
          <cell r="A15365" t="str">
            <v>P13694</v>
          </cell>
          <cell r="KA15365">
            <v>50</v>
          </cell>
          <cell r="KB15365">
            <v>40</v>
          </cell>
          <cell r="KC15365">
            <v>28</v>
          </cell>
        </row>
        <row r="15366">
          <cell r="A15366" t="str">
            <v>P13713</v>
          </cell>
          <cell r="KA15366">
            <v>50</v>
          </cell>
          <cell r="KB15366">
            <v>18</v>
          </cell>
          <cell r="KC15366">
            <v>24</v>
          </cell>
        </row>
        <row r="15367">
          <cell r="A15367" t="str">
            <v>P13725</v>
          </cell>
          <cell r="KA15367">
            <v>50</v>
          </cell>
          <cell r="KB15367">
            <v>18</v>
          </cell>
          <cell r="KC15367">
            <v>24</v>
          </cell>
        </row>
        <row r="15368">
          <cell r="A15368" t="str">
            <v>P13812</v>
          </cell>
          <cell r="KA15368">
            <v>50</v>
          </cell>
          <cell r="KB15368">
            <v>40</v>
          </cell>
          <cell r="KC15368">
            <v>24</v>
          </cell>
        </row>
        <row r="15369">
          <cell r="A15369" t="str">
            <v>P13817</v>
          </cell>
          <cell r="KA15369">
            <v>50</v>
          </cell>
          <cell r="KB15369">
            <v>18</v>
          </cell>
          <cell r="KC15369">
            <v>24</v>
          </cell>
        </row>
        <row r="15370">
          <cell r="A15370" t="str">
            <v>P13769</v>
          </cell>
          <cell r="KA15370">
            <v>30</v>
          </cell>
          <cell r="KB15370">
            <v>60</v>
          </cell>
          <cell r="KC15370">
            <v>12</v>
          </cell>
        </row>
        <row r="15371">
          <cell r="A15371" t="str">
            <v>P13770</v>
          </cell>
          <cell r="KA15371">
            <v>30</v>
          </cell>
          <cell r="KB15371">
            <v>60</v>
          </cell>
          <cell r="KC15371">
            <v>12</v>
          </cell>
        </row>
        <row r="15372">
          <cell r="A15372" t="str">
            <v>P13788</v>
          </cell>
          <cell r="KA15372">
            <v>50</v>
          </cell>
          <cell r="KB15372">
            <v>18</v>
          </cell>
          <cell r="KC15372">
            <v>24</v>
          </cell>
        </row>
        <row r="15373">
          <cell r="A15373" t="str">
            <v>P13913</v>
          </cell>
          <cell r="KA15373">
            <v>50</v>
          </cell>
          <cell r="KB15373">
            <v>18</v>
          </cell>
          <cell r="KC15373">
            <v>24</v>
          </cell>
        </row>
        <row r="15374">
          <cell r="A15374" t="str">
            <v>P13907</v>
          </cell>
          <cell r="KA15374">
            <v>50</v>
          </cell>
          <cell r="KB15374">
            <v>18</v>
          </cell>
          <cell r="KC15374">
            <v>24</v>
          </cell>
        </row>
        <row r="15375">
          <cell r="A15375" t="str">
            <v>P13892</v>
          </cell>
          <cell r="KA15375">
            <v>50</v>
          </cell>
          <cell r="KB15375">
            <v>18</v>
          </cell>
          <cell r="KC15375">
            <v>24</v>
          </cell>
        </row>
        <row r="15376">
          <cell r="A15376" t="str">
            <v>P13877</v>
          </cell>
          <cell r="KA15376">
            <v>50</v>
          </cell>
          <cell r="KB15376">
            <v>40</v>
          </cell>
          <cell r="KC15376">
            <v>24</v>
          </cell>
        </row>
        <row r="15377">
          <cell r="A15377" t="str">
            <v>P13844</v>
          </cell>
          <cell r="KA15377">
            <v>50</v>
          </cell>
          <cell r="KB15377">
            <v>18</v>
          </cell>
          <cell r="KC15377">
            <v>24</v>
          </cell>
        </row>
        <row r="15378">
          <cell r="A15378" t="str">
            <v>P13871</v>
          </cell>
          <cell r="KA15378">
            <v>50</v>
          </cell>
          <cell r="KB15378">
            <v>18</v>
          </cell>
          <cell r="KC15378">
            <v>24</v>
          </cell>
        </row>
        <row r="15379">
          <cell r="A15379" t="str">
            <v>P14044</v>
          </cell>
          <cell r="KA15379">
            <v>50</v>
          </cell>
          <cell r="KB15379">
            <v>18</v>
          </cell>
          <cell r="KC15379">
            <v>24</v>
          </cell>
        </row>
        <row r="15380">
          <cell r="A15380" t="str">
            <v>P13916</v>
          </cell>
          <cell r="KA15380">
            <v>50</v>
          </cell>
          <cell r="KB15380">
            <v>18</v>
          </cell>
          <cell r="KC15380">
            <v>24</v>
          </cell>
        </row>
        <row r="15381">
          <cell r="A15381" t="str">
            <v>P13964</v>
          </cell>
          <cell r="KA15381">
            <v>50</v>
          </cell>
          <cell r="KB15381">
            <v>40</v>
          </cell>
          <cell r="KC15381">
            <v>28</v>
          </cell>
        </row>
        <row r="15382">
          <cell r="A15382" t="str">
            <v>P14111</v>
          </cell>
          <cell r="KA15382">
            <v>50</v>
          </cell>
          <cell r="KB15382">
            <v>18</v>
          </cell>
          <cell r="KC15382">
            <v>24</v>
          </cell>
        </row>
        <row r="15383">
          <cell r="A15383" t="str">
            <v>P14218</v>
          </cell>
          <cell r="KA15383">
            <v>50</v>
          </cell>
          <cell r="KB15383">
            <v>18</v>
          </cell>
          <cell r="KC15383">
            <v>24</v>
          </cell>
        </row>
        <row r="15384">
          <cell r="A15384" t="str">
            <v>P14224</v>
          </cell>
          <cell r="KA15384">
            <v>50</v>
          </cell>
          <cell r="KB15384">
            <v>18</v>
          </cell>
          <cell r="KC15384">
            <v>24</v>
          </cell>
        </row>
        <row r="15385">
          <cell r="A15385" t="str">
            <v>P14237</v>
          </cell>
          <cell r="KA15385">
            <v>50</v>
          </cell>
          <cell r="KB15385">
            <v>18</v>
          </cell>
          <cell r="KC15385">
            <v>24</v>
          </cell>
        </row>
        <row r="15386">
          <cell r="A15386" t="str">
            <v>P14201</v>
          </cell>
          <cell r="KA15386">
            <v>50</v>
          </cell>
          <cell r="KB15386">
            <v>18</v>
          </cell>
          <cell r="KC15386">
            <v>24</v>
          </cell>
        </row>
        <row r="15387">
          <cell r="A15387" t="str">
            <v>P14177</v>
          </cell>
          <cell r="KA15387">
            <v>50</v>
          </cell>
          <cell r="KB15387">
            <v>40</v>
          </cell>
          <cell r="KC15387">
            <v>28</v>
          </cell>
        </row>
        <row r="15388">
          <cell r="A15388" t="str">
            <v>P14385</v>
          </cell>
          <cell r="KA15388">
            <v>30</v>
          </cell>
          <cell r="KB15388">
            <v>60</v>
          </cell>
          <cell r="KC15388">
            <v>12</v>
          </cell>
        </row>
        <row r="15389">
          <cell r="A15389" t="str">
            <v>P14362</v>
          </cell>
          <cell r="KA15389">
            <v>50</v>
          </cell>
          <cell r="KB15389">
            <v>18</v>
          </cell>
          <cell r="KC15389">
            <v>24</v>
          </cell>
        </row>
        <row r="15390">
          <cell r="A15390" t="str">
            <v>P14365</v>
          </cell>
          <cell r="KA15390">
            <v>50</v>
          </cell>
          <cell r="KB15390">
            <v>18</v>
          </cell>
          <cell r="KC15390">
            <v>24</v>
          </cell>
        </row>
        <row r="15391">
          <cell r="A15391" t="str">
            <v>P14342</v>
          </cell>
          <cell r="KA15391">
            <v>50</v>
          </cell>
          <cell r="KB15391">
            <v>18</v>
          </cell>
          <cell r="KC15391">
            <v>24</v>
          </cell>
        </row>
        <row r="15392">
          <cell r="A15392" t="str">
            <v>P14322</v>
          </cell>
          <cell r="KA15392">
            <v>50</v>
          </cell>
          <cell r="KB15392">
            <v>18</v>
          </cell>
          <cell r="KC15392">
            <v>24</v>
          </cell>
        </row>
        <row r="15393">
          <cell r="A15393" t="str">
            <v>P14261</v>
          </cell>
          <cell r="KA15393">
            <v>50</v>
          </cell>
          <cell r="KB15393">
            <v>40</v>
          </cell>
          <cell r="KC15393">
            <v>28</v>
          </cell>
        </row>
        <row r="15394">
          <cell r="A15394" t="str">
            <v>P14266</v>
          </cell>
          <cell r="KA15394">
            <v>50</v>
          </cell>
          <cell r="KB15394">
            <v>18</v>
          </cell>
          <cell r="KC15394">
            <v>24</v>
          </cell>
        </row>
        <row r="15395">
          <cell r="A15395" t="str">
            <v>P14239</v>
          </cell>
          <cell r="KA15395">
            <v>50</v>
          </cell>
          <cell r="KB15395">
            <v>18</v>
          </cell>
          <cell r="KC15395">
            <v>24</v>
          </cell>
        </row>
        <row r="15396">
          <cell r="A15396" t="str">
            <v>P14253</v>
          </cell>
          <cell r="KA15396">
            <v>50</v>
          </cell>
          <cell r="KB15396">
            <v>18</v>
          </cell>
          <cell r="KC15396">
            <v>24</v>
          </cell>
        </row>
        <row r="15397">
          <cell r="A15397" t="str">
            <v>P14299</v>
          </cell>
          <cell r="KA15397">
            <v>50</v>
          </cell>
          <cell r="KB15397">
            <v>40</v>
          </cell>
          <cell r="KC15397">
            <v>28</v>
          </cell>
        </row>
        <row r="15398">
          <cell r="A15398" t="str">
            <v>P14569</v>
          </cell>
          <cell r="KA15398">
            <v>50</v>
          </cell>
          <cell r="KB15398">
            <v>18</v>
          </cell>
          <cell r="KC15398">
            <v>24</v>
          </cell>
        </row>
        <row r="15399">
          <cell r="A15399" t="str">
            <v>P14448</v>
          </cell>
          <cell r="KA15399">
            <v>50</v>
          </cell>
          <cell r="KB15399">
            <v>18</v>
          </cell>
          <cell r="KC15399">
            <v>24</v>
          </cell>
        </row>
        <row r="15400">
          <cell r="A15400" t="str">
            <v>P14450</v>
          </cell>
          <cell r="KA15400">
            <v>50</v>
          </cell>
          <cell r="KB15400">
            <v>18</v>
          </cell>
          <cell r="KC15400">
            <v>24</v>
          </cell>
        </row>
        <row r="15401">
          <cell r="A15401" t="str">
            <v>P14463</v>
          </cell>
          <cell r="KA15401">
            <v>50</v>
          </cell>
          <cell r="KB15401">
            <v>18</v>
          </cell>
          <cell r="KC15401">
            <v>24</v>
          </cell>
        </row>
        <row r="15402">
          <cell r="A15402" t="str">
            <v>P14464</v>
          </cell>
          <cell r="KA15402">
            <v>50</v>
          </cell>
          <cell r="KB15402">
            <v>18</v>
          </cell>
          <cell r="KC15402">
            <v>24</v>
          </cell>
        </row>
        <row r="15403">
          <cell r="A15403" t="str">
            <v>P14405</v>
          </cell>
          <cell r="KA15403">
            <v>50</v>
          </cell>
          <cell r="KB15403">
            <v>18</v>
          </cell>
          <cell r="KC15403">
            <v>24</v>
          </cell>
        </row>
        <row r="15404">
          <cell r="A15404" t="str">
            <v>P14406</v>
          </cell>
          <cell r="KA15404">
            <v>50</v>
          </cell>
          <cell r="KB15404">
            <v>18</v>
          </cell>
          <cell r="KC15404">
            <v>24</v>
          </cell>
        </row>
        <row r="15405">
          <cell r="A15405" t="str">
            <v>P14403</v>
          </cell>
          <cell r="KA15405">
            <v>50</v>
          </cell>
          <cell r="KB15405">
            <v>18</v>
          </cell>
          <cell r="KC15405">
            <v>24</v>
          </cell>
        </row>
        <row r="15406">
          <cell r="A15406" t="str">
            <v>P14416</v>
          </cell>
          <cell r="KA15406">
            <v>50</v>
          </cell>
          <cell r="KB15406">
            <v>18</v>
          </cell>
          <cell r="KC15406">
            <v>24</v>
          </cell>
        </row>
        <row r="15407">
          <cell r="A15407" t="str">
            <v>P14913</v>
          </cell>
          <cell r="KA15407">
            <v>50</v>
          </cell>
          <cell r="KB15407">
            <v>18</v>
          </cell>
          <cell r="KC15407">
            <v>24</v>
          </cell>
        </row>
        <row r="15408">
          <cell r="A15408" t="str">
            <v>P14870</v>
          </cell>
          <cell r="KA15408">
            <v>50</v>
          </cell>
          <cell r="KB15408">
            <v>40</v>
          </cell>
          <cell r="KC15408">
            <v>28</v>
          </cell>
        </row>
        <row r="15409">
          <cell r="A15409" t="str">
            <v>P14877</v>
          </cell>
          <cell r="KA15409">
            <v>50</v>
          </cell>
          <cell r="KB15409">
            <v>40</v>
          </cell>
          <cell r="KC15409">
            <v>28</v>
          </cell>
        </row>
        <row r="15410">
          <cell r="A15410" t="str">
            <v>P14829</v>
          </cell>
          <cell r="KA15410">
            <v>50</v>
          </cell>
          <cell r="KB15410">
            <v>18</v>
          </cell>
          <cell r="KC15410">
            <v>24</v>
          </cell>
        </row>
        <row r="15411">
          <cell r="A15411" t="str">
            <v>P14792</v>
          </cell>
          <cell r="KA15411">
            <v>50</v>
          </cell>
          <cell r="KB15411">
            <v>40</v>
          </cell>
          <cell r="KC15411">
            <v>24</v>
          </cell>
        </row>
        <row r="15412">
          <cell r="A15412" t="str">
            <v>P14753</v>
          </cell>
          <cell r="KA15412">
            <v>50</v>
          </cell>
          <cell r="KB15412">
            <v>18</v>
          </cell>
          <cell r="KC15412">
            <v>24</v>
          </cell>
        </row>
        <row r="15413">
          <cell r="A15413" t="str">
            <v>P14734</v>
          </cell>
          <cell r="KA15413">
            <v>50</v>
          </cell>
          <cell r="KB15413">
            <v>18</v>
          </cell>
          <cell r="KC15413">
            <v>24</v>
          </cell>
        </row>
        <row r="15414">
          <cell r="A15414" t="str">
            <v>P14687</v>
          </cell>
          <cell r="KA15414">
            <v>50</v>
          </cell>
          <cell r="KB15414">
            <v>18</v>
          </cell>
          <cell r="KC15414">
            <v>24</v>
          </cell>
        </row>
        <row r="15415">
          <cell r="A15415" t="str">
            <v>P13539</v>
          </cell>
          <cell r="KA15415">
            <v>50</v>
          </cell>
          <cell r="KB15415">
            <v>24</v>
          </cell>
          <cell r="KC15415">
            <v>24</v>
          </cell>
        </row>
        <row r="15416">
          <cell r="A15416" t="str">
            <v>P13510</v>
          </cell>
          <cell r="KA15416">
            <v>50</v>
          </cell>
          <cell r="KB15416">
            <v>40</v>
          </cell>
          <cell r="KC15416">
            <v>28</v>
          </cell>
        </row>
        <row r="15417">
          <cell r="A15417" t="str">
            <v>P13216</v>
          </cell>
          <cell r="KA15417">
            <v>50</v>
          </cell>
          <cell r="KB15417">
            <v>40</v>
          </cell>
          <cell r="KC15417">
            <v>28</v>
          </cell>
        </row>
        <row r="15418">
          <cell r="A15418" t="str">
            <v>P13370</v>
          </cell>
          <cell r="KA15418">
            <v>50</v>
          </cell>
          <cell r="KB15418">
            <v>18</v>
          </cell>
          <cell r="KC15418">
            <v>24</v>
          </cell>
        </row>
        <row r="15419">
          <cell r="A15419" t="str">
            <v>P13394</v>
          </cell>
          <cell r="KA15419">
            <v>30</v>
          </cell>
          <cell r="KB15419">
            <v>60</v>
          </cell>
          <cell r="KC15419">
            <v>12</v>
          </cell>
        </row>
        <row r="15420">
          <cell r="A15420" t="str">
            <v>P13008</v>
          </cell>
          <cell r="KA15420">
            <v>30</v>
          </cell>
          <cell r="KB15420">
            <v>12</v>
          </cell>
          <cell r="KC15420">
            <v>60</v>
          </cell>
        </row>
        <row r="15421">
          <cell r="A15421" t="str">
            <v>P13012</v>
          </cell>
          <cell r="KA15421">
            <v>50</v>
          </cell>
          <cell r="KB15421">
            <v>18</v>
          </cell>
          <cell r="KC15421">
            <v>24</v>
          </cell>
        </row>
        <row r="15422">
          <cell r="A15422" t="str">
            <v>P13029</v>
          </cell>
          <cell r="KA15422">
            <v>50</v>
          </cell>
          <cell r="KB15422">
            <v>18</v>
          </cell>
          <cell r="KC15422">
            <v>24</v>
          </cell>
        </row>
        <row r="15423">
          <cell r="A15423" t="str">
            <v>P12956</v>
          </cell>
          <cell r="KA15423">
            <v>50</v>
          </cell>
          <cell r="KB15423">
            <v>18</v>
          </cell>
          <cell r="KC15423">
            <v>24</v>
          </cell>
        </row>
        <row r="15424">
          <cell r="A15424" t="str">
            <v>P12957</v>
          </cell>
          <cell r="KA15424">
            <v>50</v>
          </cell>
          <cell r="KB15424">
            <v>18</v>
          </cell>
          <cell r="KC15424">
            <v>24</v>
          </cell>
        </row>
        <row r="15425">
          <cell r="A15425" t="str">
            <v>P12954</v>
          </cell>
          <cell r="KA15425">
            <v>50</v>
          </cell>
          <cell r="KB15425">
            <v>40</v>
          </cell>
          <cell r="KC15425">
            <v>28</v>
          </cell>
        </row>
        <row r="15426">
          <cell r="A15426" t="str">
            <v>P12908</v>
          </cell>
          <cell r="KA15426">
            <v>50</v>
          </cell>
          <cell r="KB15426">
            <v>18</v>
          </cell>
          <cell r="KC15426">
            <v>24</v>
          </cell>
        </row>
        <row r="15427">
          <cell r="A15427" t="str">
            <v>P13167</v>
          </cell>
          <cell r="KA15427">
            <v>50</v>
          </cell>
          <cell r="KB15427">
            <v>24</v>
          </cell>
          <cell r="KC15427">
            <v>18</v>
          </cell>
        </row>
        <row r="15428">
          <cell r="A15428" t="str">
            <v>P13171</v>
          </cell>
          <cell r="KA15428">
            <v>50</v>
          </cell>
          <cell r="KB15428">
            <v>40</v>
          </cell>
          <cell r="KC15428">
            <v>28</v>
          </cell>
        </row>
        <row r="15429">
          <cell r="A15429" t="str">
            <v>P13132</v>
          </cell>
          <cell r="KA15429">
            <v>50</v>
          </cell>
          <cell r="KB15429">
            <v>18</v>
          </cell>
          <cell r="KC15429">
            <v>24</v>
          </cell>
        </row>
        <row r="15430">
          <cell r="A15430" t="str">
            <v>P12392</v>
          </cell>
          <cell r="KA15430">
            <v>50</v>
          </cell>
          <cell r="KB15430">
            <v>18</v>
          </cell>
          <cell r="KC15430">
            <v>24</v>
          </cell>
        </row>
        <row r="15431">
          <cell r="A15431" t="str">
            <v>P12356</v>
          </cell>
          <cell r="KA15431">
            <v>50</v>
          </cell>
          <cell r="KB15431">
            <v>18</v>
          </cell>
          <cell r="KC15431">
            <v>24</v>
          </cell>
        </row>
        <row r="15432">
          <cell r="A15432" t="str">
            <v>P12349</v>
          </cell>
          <cell r="KA15432">
            <v>50</v>
          </cell>
          <cell r="KB15432">
            <v>40</v>
          </cell>
          <cell r="KC15432">
            <v>24</v>
          </cell>
        </row>
        <row r="15433">
          <cell r="A15433" t="str">
            <v>P12362</v>
          </cell>
          <cell r="KA15433">
            <v>50</v>
          </cell>
          <cell r="KB15433">
            <v>18</v>
          </cell>
          <cell r="KC15433">
            <v>24</v>
          </cell>
        </row>
        <row r="15434">
          <cell r="A15434" t="str">
            <v>P12364</v>
          </cell>
          <cell r="KA15434">
            <v>50</v>
          </cell>
          <cell r="KB15434">
            <v>18</v>
          </cell>
          <cell r="KC15434">
            <v>24</v>
          </cell>
        </row>
        <row r="15435">
          <cell r="A15435" t="str">
            <v>P12344</v>
          </cell>
          <cell r="KA15435">
            <v>50</v>
          </cell>
          <cell r="KB15435">
            <v>18</v>
          </cell>
          <cell r="KC15435">
            <v>24</v>
          </cell>
        </row>
        <row r="15436">
          <cell r="A15436" t="str">
            <v>P12329</v>
          </cell>
          <cell r="KA15436">
            <v>50</v>
          </cell>
          <cell r="KB15436">
            <v>18</v>
          </cell>
          <cell r="KC15436">
            <v>24</v>
          </cell>
        </row>
        <row r="15437">
          <cell r="A15437" t="str">
            <v>P12271</v>
          </cell>
          <cell r="KA15437">
            <v>50</v>
          </cell>
          <cell r="KB15437">
            <v>24</v>
          </cell>
          <cell r="KC15437">
            <v>24</v>
          </cell>
        </row>
        <row r="15438">
          <cell r="A15438" t="str">
            <v>P12282</v>
          </cell>
          <cell r="KA15438">
            <v>50</v>
          </cell>
          <cell r="KB15438">
            <v>24</v>
          </cell>
          <cell r="KC15438">
            <v>24</v>
          </cell>
        </row>
        <row r="15439">
          <cell r="A15439" t="str">
            <v>P12286</v>
          </cell>
          <cell r="KA15439">
            <v>50</v>
          </cell>
          <cell r="KB15439">
            <v>24</v>
          </cell>
          <cell r="KC15439">
            <v>24</v>
          </cell>
        </row>
        <row r="15440">
          <cell r="A15440" t="str">
            <v>P12290</v>
          </cell>
          <cell r="KA15440">
            <v>50</v>
          </cell>
          <cell r="KB15440">
            <v>18</v>
          </cell>
          <cell r="KC15440">
            <v>24</v>
          </cell>
        </row>
        <row r="15441">
          <cell r="A15441" t="str">
            <v>P12297</v>
          </cell>
          <cell r="KA15441">
            <v>50</v>
          </cell>
          <cell r="KB15441">
            <v>24</v>
          </cell>
          <cell r="KC15441">
            <v>24</v>
          </cell>
        </row>
        <row r="15442">
          <cell r="A15442" t="str">
            <v>P12412</v>
          </cell>
          <cell r="KA15442">
            <v>50</v>
          </cell>
          <cell r="KB15442">
            <v>24</v>
          </cell>
          <cell r="KC15442">
            <v>24</v>
          </cell>
        </row>
        <row r="15443">
          <cell r="A15443" t="str">
            <v>P12430</v>
          </cell>
          <cell r="KA15443">
            <v>50</v>
          </cell>
          <cell r="KB15443">
            <v>18</v>
          </cell>
          <cell r="KC15443">
            <v>24</v>
          </cell>
        </row>
        <row r="15444">
          <cell r="A15444" t="str">
            <v>P12508</v>
          </cell>
          <cell r="KA15444">
            <v>50</v>
          </cell>
          <cell r="KB15444">
            <v>24</v>
          </cell>
          <cell r="KC15444">
            <v>24</v>
          </cell>
        </row>
        <row r="15445">
          <cell r="A15445" t="str">
            <v>P12489</v>
          </cell>
          <cell r="KA15445">
            <v>50</v>
          </cell>
          <cell r="KB15445">
            <v>18</v>
          </cell>
          <cell r="KC15445">
            <v>28</v>
          </cell>
        </row>
        <row r="15446">
          <cell r="A15446" t="str">
            <v>P12490</v>
          </cell>
          <cell r="KA15446">
            <v>50</v>
          </cell>
          <cell r="KB15446">
            <v>18</v>
          </cell>
          <cell r="KC15446">
            <v>28</v>
          </cell>
        </row>
        <row r="15447">
          <cell r="A15447" t="str">
            <v>P12581</v>
          </cell>
          <cell r="KA15447">
            <v>50</v>
          </cell>
          <cell r="KB15447">
            <v>18</v>
          </cell>
          <cell r="KC15447">
            <v>24</v>
          </cell>
        </row>
        <row r="15448">
          <cell r="A15448" t="str">
            <v>P12562</v>
          </cell>
          <cell r="KA15448">
            <v>50</v>
          </cell>
          <cell r="KB15448">
            <v>18</v>
          </cell>
          <cell r="KC15448">
            <v>24</v>
          </cell>
        </row>
        <row r="15449">
          <cell r="A15449" t="str">
            <v>P12570</v>
          </cell>
          <cell r="KA15449">
            <v>50</v>
          </cell>
          <cell r="KB15449">
            <v>18</v>
          </cell>
          <cell r="KC15449">
            <v>24</v>
          </cell>
        </row>
        <row r="15450">
          <cell r="A15450" t="str">
            <v>P12655</v>
          </cell>
          <cell r="KA15450">
            <v>50</v>
          </cell>
          <cell r="KB15450">
            <v>18</v>
          </cell>
          <cell r="KC15450">
            <v>24</v>
          </cell>
        </row>
        <row r="15451">
          <cell r="A15451" t="str">
            <v>P12650</v>
          </cell>
          <cell r="KA15451">
            <v>50</v>
          </cell>
          <cell r="KB15451">
            <v>18</v>
          </cell>
          <cell r="KC15451">
            <v>24</v>
          </cell>
        </row>
        <row r="15452">
          <cell r="A15452" t="str">
            <v>P12643</v>
          </cell>
          <cell r="KA15452">
            <v>50</v>
          </cell>
          <cell r="KB15452">
            <v>24</v>
          </cell>
          <cell r="KC15452">
            <v>24</v>
          </cell>
        </row>
        <row r="15453">
          <cell r="A15453" t="str">
            <v>P12699</v>
          </cell>
          <cell r="KA15453">
            <v>50</v>
          </cell>
          <cell r="KB15453">
            <v>18</v>
          </cell>
          <cell r="KC15453">
            <v>24</v>
          </cell>
        </row>
        <row r="15454">
          <cell r="A15454" t="str">
            <v>P12704</v>
          </cell>
          <cell r="KA15454">
            <v>50</v>
          </cell>
          <cell r="KB15454">
            <v>18</v>
          </cell>
          <cell r="KC15454">
            <v>24</v>
          </cell>
        </row>
        <row r="15455">
          <cell r="A15455" t="str">
            <v>P12722</v>
          </cell>
          <cell r="KA15455">
            <v>50</v>
          </cell>
          <cell r="KB15455">
            <v>40</v>
          </cell>
          <cell r="KC15455">
            <v>24</v>
          </cell>
        </row>
        <row r="15456">
          <cell r="A15456" t="str">
            <v>P12729</v>
          </cell>
          <cell r="KA15456">
            <v>50</v>
          </cell>
          <cell r="KB15456">
            <v>18</v>
          </cell>
          <cell r="KC15456">
            <v>24</v>
          </cell>
        </row>
        <row r="15457">
          <cell r="A15457" t="str">
            <v>P12748</v>
          </cell>
          <cell r="KA15457">
            <v>50</v>
          </cell>
          <cell r="KB15457">
            <v>18</v>
          </cell>
          <cell r="KC15457">
            <v>24</v>
          </cell>
        </row>
        <row r="15458">
          <cell r="A15458" t="str">
            <v>P12757</v>
          </cell>
          <cell r="KA15458">
            <v>50</v>
          </cell>
          <cell r="KB15458">
            <v>40</v>
          </cell>
          <cell r="KC15458">
            <v>28</v>
          </cell>
        </row>
        <row r="15459">
          <cell r="A15459" t="str">
            <v>P12820</v>
          </cell>
          <cell r="KA15459">
            <v>50</v>
          </cell>
          <cell r="KB15459">
            <v>40</v>
          </cell>
          <cell r="KC15459">
            <v>28</v>
          </cell>
        </row>
        <row r="15460">
          <cell r="A15460" t="str">
            <v>P12850</v>
          </cell>
          <cell r="KA15460">
            <v>50</v>
          </cell>
          <cell r="KB15460">
            <v>18</v>
          </cell>
          <cell r="KC15460">
            <v>28</v>
          </cell>
        </row>
        <row r="15461">
          <cell r="A15461" t="str">
            <v>P12888</v>
          </cell>
          <cell r="KA15461">
            <v>50</v>
          </cell>
          <cell r="KB15461">
            <v>40</v>
          </cell>
          <cell r="KC15461">
            <v>24</v>
          </cell>
        </row>
        <row r="15462">
          <cell r="A15462" t="str">
            <v>P16042</v>
          </cell>
          <cell r="KA15462">
            <v>50</v>
          </cell>
          <cell r="KB15462">
            <v>40</v>
          </cell>
          <cell r="KC15462">
            <v>28</v>
          </cell>
        </row>
        <row r="15463">
          <cell r="A15463" t="str">
            <v>P16033</v>
          </cell>
          <cell r="KA15463">
            <v>50</v>
          </cell>
          <cell r="KB15463">
            <v>18</v>
          </cell>
          <cell r="KC15463">
            <v>24</v>
          </cell>
        </row>
        <row r="15464">
          <cell r="A15464" t="str">
            <v>P16014</v>
          </cell>
          <cell r="KA15464">
            <v>50</v>
          </cell>
          <cell r="KB15464">
            <v>40</v>
          </cell>
          <cell r="KC15464">
            <v>28</v>
          </cell>
        </row>
        <row r="15465">
          <cell r="A15465" t="str">
            <v>P15994</v>
          </cell>
          <cell r="KA15465">
            <v>50</v>
          </cell>
          <cell r="KB15465">
            <v>18</v>
          </cell>
          <cell r="KC15465">
            <v>24</v>
          </cell>
        </row>
        <row r="15466">
          <cell r="A15466" t="str">
            <v>P16003</v>
          </cell>
          <cell r="KA15466">
            <v>50</v>
          </cell>
          <cell r="KB15466">
            <v>18</v>
          </cell>
          <cell r="KC15466">
            <v>24</v>
          </cell>
        </row>
        <row r="15467">
          <cell r="A15467" t="str">
            <v>P16107</v>
          </cell>
          <cell r="KA15467">
            <v>50</v>
          </cell>
          <cell r="KB15467">
            <v>18</v>
          </cell>
          <cell r="KC15467">
            <v>24</v>
          </cell>
        </row>
        <row r="15468">
          <cell r="A15468" t="str">
            <v>P16108</v>
          </cell>
          <cell r="KA15468">
            <v>50</v>
          </cell>
          <cell r="KB15468">
            <v>18</v>
          </cell>
          <cell r="KC15468">
            <v>24</v>
          </cell>
        </row>
        <row r="15469">
          <cell r="A15469" t="str">
            <v>P16120</v>
          </cell>
          <cell r="KA15469">
            <v>50</v>
          </cell>
          <cell r="KB15469">
            <v>18</v>
          </cell>
          <cell r="KC15469">
            <v>24</v>
          </cell>
        </row>
        <row r="15470">
          <cell r="A15470" t="str">
            <v>P16081</v>
          </cell>
          <cell r="KA15470">
            <v>50</v>
          </cell>
          <cell r="KB15470">
            <v>18</v>
          </cell>
          <cell r="KC15470">
            <v>24</v>
          </cell>
        </row>
        <row r="15471">
          <cell r="A15471" t="str">
            <v>P16090</v>
          </cell>
          <cell r="KA15471">
            <v>50</v>
          </cell>
          <cell r="KB15471">
            <v>18</v>
          </cell>
          <cell r="KC15471">
            <v>24</v>
          </cell>
        </row>
        <row r="15472">
          <cell r="A15472" t="str">
            <v>P16094</v>
          </cell>
          <cell r="KA15472">
            <v>50</v>
          </cell>
          <cell r="KB15472">
            <v>18</v>
          </cell>
          <cell r="KC15472">
            <v>24</v>
          </cell>
        </row>
        <row r="15473">
          <cell r="A15473" t="str">
            <v>P16095</v>
          </cell>
          <cell r="KA15473">
            <v>50</v>
          </cell>
          <cell r="KB15473">
            <v>40</v>
          </cell>
          <cell r="KC15473">
            <v>24</v>
          </cell>
        </row>
        <row r="15474">
          <cell r="A15474" t="str">
            <v>P15924</v>
          </cell>
          <cell r="KA15474">
            <v>50</v>
          </cell>
          <cell r="KB15474">
            <v>40</v>
          </cell>
          <cell r="KC15474">
            <v>28</v>
          </cell>
        </row>
        <row r="15475">
          <cell r="A15475" t="str">
            <v>P15640</v>
          </cell>
          <cell r="KA15475">
            <v>50</v>
          </cell>
          <cell r="KB15475">
            <v>18</v>
          </cell>
          <cell r="KC15475">
            <v>24</v>
          </cell>
        </row>
        <row r="15476">
          <cell r="A15476" t="str">
            <v>P15641</v>
          </cell>
          <cell r="KA15476">
            <v>50</v>
          </cell>
          <cell r="KB15476">
            <v>18</v>
          </cell>
          <cell r="KC15476">
            <v>24</v>
          </cell>
        </row>
        <row r="15477">
          <cell r="A15477" t="str">
            <v>P15637</v>
          </cell>
          <cell r="KA15477">
            <v>30</v>
          </cell>
          <cell r="KB15477">
            <v>60</v>
          </cell>
          <cell r="KC15477">
            <v>12</v>
          </cell>
        </row>
        <row r="15478">
          <cell r="A15478" t="str">
            <v>P15546</v>
          </cell>
          <cell r="KA15478">
            <v>50</v>
          </cell>
          <cell r="KB15478">
            <v>18</v>
          </cell>
          <cell r="KC15478">
            <v>24</v>
          </cell>
        </row>
        <row r="15479">
          <cell r="A15479" t="str">
            <v>P15582</v>
          </cell>
          <cell r="KA15479">
            <v>50</v>
          </cell>
          <cell r="KB15479">
            <v>18</v>
          </cell>
          <cell r="KC15479">
            <v>24</v>
          </cell>
        </row>
        <row r="15480">
          <cell r="A15480" t="str">
            <v>P15598</v>
          </cell>
          <cell r="KA15480">
            <v>50</v>
          </cell>
          <cell r="KB15480">
            <v>40</v>
          </cell>
          <cell r="KC15480">
            <v>24</v>
          </cell>
        </row>
        <row r="15481">
          <cell r="A15481" t="str">
            <v>P15599</v>
          </cell>
          <cell r="KA15481">
            <v>50</v>
          </cell>
          <cell r="KB15481">
            <v>40</v>
          </cell>
          <cell r="KC15481">
            <v>24</v>
          </cell>
        </row>
        <row r="15482">
          <cell r="A15482" t="str">
            <v>P15601</v>
          </cell>
          <cell r="KA15482">
            <v>50</v>
          </cell>
          <cell r="KB15482">
            <v>18</v>
          </cell>
          <cell r="KC15482">
            <v>24</v>
          </cell>
        </row>
        <row r="15483">
          <cell r="A15483" t="str">
            <v>P15777</v>
          </cell>
          <cell r="KA15483">
            <v>50</v>
          </cell>
          <cell r="KB15483">
            <v>40</v>
          </cell>
          <cell r="KC15483">
            <v>28</v>
          </cell>
        </row>
        <row r="15484">
          <cell r="A15484" t="str">
            <v>P15783</v>
          </cell>
          <cell r="KA15484">
            <v>50</v>
          </cell>
          <cell r="KB15484">
            <v>18</v>
          </cell>
          <cell r="KC15484">
            <v>24</v>
          </cell>
        </row>
        <row r="15485">
          <cell r="A15485" t="str">
            <v>P15771</v>
          </cell>
          <cell r="KA15485">
            <v>50</v>
          </cell>
          <cell r="KB15485">
            <v>18</v>
          </cell>
          <cell r="KC15485">
            <v>24</v>
          </cell>
        </row>
        <row r="15486">
          <cell r="A15486" t="str">
            <v>P15793</v>
          </cell>
          <cell r="KA15486">
            <v>50</v>
          </cell>
          <cell r="KB15486">
            <v>18</v>
          </cell>
          <cell r="KC15486">
            <v>24</v>
          </cell>
        </row>
        <row r="15487">
          <cell r="A15487" t="str">
            <v>P15809</v>
          </cell>
          <cell r="KA15487">
            <v>30</v>
          </cell>
          <cell r="KB15487">
            <v>60</v>
          </cell>
          <cell r="KC15487">
            <v>12</v>
          </cell>
        </row>
        <row r="15488">
          <cell r="A15488" t="str">
            <v>P15810</v>
          </cell>
          <cell r="KA15488">
            <v>50</v>
          </cell>
          <cell r="KB15488">
            <v>40</v>
          </cell>
          <cell r="KC15488">
            <v>24</v>
          </cell>
        </row>
        <row r="15489">
          <cell r="A15489" t="str">
            <v>P15697</v>
          </cell>
          <cell r="KA15489">
            <v>50</v>
          </cell>
          <cell r="KB15489">
            <v>40</v>
          </cell>
          <cell r="KC15489">
            <v>28</v>
          </cell>
        </row>
        <row r="15490">
          <cell r="A15490" t="str">
            <v>P15752</v>
          </cell>
          <cell r="KA15490">
            <v>50</v>
          </cell>
          <cell r="KB15490">
            <v>18</v>
          </cell>
          <cell r="KC15490">
            <v>24</v>
          </cell>
        </row>
        <row r="15491">
          <cell r="A15491" t="str">
            <v>P15170</v>
          </cell>
          <cell r="KA15491">
            <v>50</v>
          </cell>
          <cell r="KB15491">
            <v>18</v>
          </cell>
          <cell r="KC15491">
            <v>24</v>
          </cell>
        </row>
        <row r="15492">
          <cell r="A15492" t="str">
            <v>P15153</v>
          </cell>
          <cell r="KA15492">
            <v>50</v>
          </cell>
          <cell r="KB15492">
            <v>18</v>
          </cell>
          <cell r="KC15492">
            <v>24</v>
          </cell>
        </row>
        <row r="15493">
          <cell r="A15493" t="str">
            <v>P15229</v>
          </cell>
          <cell r="KA15493">
            <v>30</v>
          </cell>
          <cell r="KB15493">
            <v>60</v>
          </cell>
          <cell r="KC15493">
            <v>12</v>
          </cell>
        </row>
        <row r="15494">
          <cell r="A15494" t="str">
            <v>P15245</v>
          </cell>
          <cell r="KA15494">
            <v>50</v>
          </cell>
          <cell r="KB15494">
            <v>40</v>
          </cell>
          <cell r="KC15494">
            <v>28</v>
          </cell>
        </row>
        <row r="15495">
          <cell r="A15495" t="str">
            <v>P15068</v>
          </cell>
          <cell r="KA15495">
            <v>50</v>
          </cell>
          <cell r="KB15495">
            <v>18</v>
          </cell>
          <cell r="KC15495">
            <v>24</v>
          </cell>
        </row>
        <row r="15496">
          <cell r="A15496" t="str">
            <v>P15044</v>
          </cell>
          <cell r="KA15496">
            <v>50</v>
          </cell>
          <cell r="KB15496">
            <v>18</v>
          </cell>
          <cell r="KC15496">
            <v>24</v>
          </cell>
        </row>
        <row r="15497">
          <cell r="A15497" t="str">
            <v>P15038</v>
          </cell>
          <cell r="KA15497">
            <v>50</v>
          </cell>
          <cell r="KB15497">
            <v>40</v>
          </cell>
          <cell r="KC15497">
            <v>28</v>
          </cell>
        </row>
        <row r="15498">
          <cell r="A15498" t="str">
            <v>P15031</v>
          </cell>
          <cell r="KA15498">
            <v>50</v>
          </cell>
          <cell r="KB15498">
            <v>18</v>
          </cell>
          <cell r="KC15498">
            <v>24</v>
          </cell>
        </row>
        <row r="15499">
          <cell r="A15499" t="str">
            <v>P15046</v>
          </cell>
          <cell r="KA15499">
            <v>50</v>
          </cell>
          <cell r="KB15499">
            <v>18</v>
          </cell>
          <cell r="KC15499">
            <v>24</v>
          </cell>
        </row>
        <row r="15500">
          <cell r="A15500" t="str">
            <v>P15047</v>
          </cell>
          <cell r="KA15500">
            <v>50</v>
          </cell>
          <cell r="KB15500">
            <v>18</v>
          </cell>
          <cell r="KC15500">
            <v>24</v>
          </cell>
        </row>
        <row r="15501">
          <cell r="A15501" t="str">
            <v>P15330</v>
          </cell>
          <cell r="KA15501">
            <v>50</v>
          </cell>
          <cell r="KB15501">
            <v>18</v>
          </cell>
          <cell r="KC15501">
            <v>24</v>
          </cell>
        </row>
        <row r="15502">
          <cell r="A15502" t="str">
            <v>P15349</v>
          </cell>
          <cell r="KA15502">
            <v>50</v>
          </cell>
          <cell r="KB15502">
            <v>18</v>
          </cell>
          <cell r="KC15502">
            <v>24</v>
          </cell>
        </row>
        <row r="15503">
          <cell r="A15503" t="str">
            <v>P15350</v>
          </cell>
          <cell r="KA15503">
            <v>50</v>
          </cell>
          <cell r="KB15503">
            <v>18</v>
          </cell>
          <cell r="KC15503">
            <v>24</v>
          </cell>
        </row>
        <row r="15504">
          <cell r="A15504" t="str">
            <v>P15327</v>
          </cell>
          <cell r="KA15504">
            <v>50</v>
          </cell>
          <cell r="KB15504">
            <v>18</v>
          </cell>
          <cell r="KC15504">
            <v>24</v>
          </cell>
        </row>
        <row r="15505">
          <cell r="A15505" t="str">
            <v>P15259</v>
          </cell>
          <cell r="KA15505">
            <v>50</v>
          </cell>
          <cell r="KB15505">
            <v>18</v>
          </cell>
          <cell r="KC15505">
            <v>24</v>
          </cell>
        </row>
        <row r="15506">
          <cell r="A15506" t="str">
            <v>P15279</v>
          </cell>
          <cell r="KA15506">
            <v>50</v>
          </cell>
          <cell r="KB15506">
            <v>40</v>
          </cell>
          <cell r="KC15506">
            <v>28</v>
          </cell>
        </row>
        <row r="15507">
          <cell r="A15507" t="str">
            <v>P15280</v>
          </cell>
          <cell r="KA15507">
            <v>50</v>
          </cell>
          <cell r="KB15507">
            <v>18</v>
          </cell>
          <cell r="KC15507">
            <v>24</v>
          </cell>
        </row>
        <row r="15508">
          <cell r="A15508" t="str">
            <v>P15447</v>
          </cell>
          <cell r="KA15508">
            <v>50</v>
          </cell>
          <cell r="KB15508">
            <v>40</v>
          </cell>
          <cell r="KC15508">
            <v>28</v>
          </cell>
        </row>
        <row r="15509">
          <cell r="A15509" t="str">
            <v>P15444</v>
          </cell>
          <cell r="KA15509">
            <v>50</v>
          </cell>
          <cell r="KB15509">
            <v>18</v>
          </cell>
          <cell r="KC15509">
            <v>24</v>
          </cell>
        </row>
        <row r="15510">
          <cell r="A15510" t="str">
            <v>P15415</v>
          </cell>
          <cell r="KA15510">
            <v>50</v>
          </cell>
          <cell r="KB15510">
            <v>40</v>
          </cell>
          <cell r="KC15510">
            <v>28</v>
          </cell>
        </row>
        <row r="15511">
          <cell r="A15511" t="str">
            <v>P15422</v>
          </cell>
          <cell r="KA15511">
            <v>50</v>
          </cell>
          <cell r="KB15511">
            <v>40</v>
          </cell>
          <cell r="KC15511">
            <v>24</v>
          </cell>
        </row>
        <row r="15512">
          <cell r="A15512" t="str">
            <v>P15473</v>
          </cell>
          <cell r="KA15512">
            <v>50</v>
          </cell>
          <cell r="KB15512">
            <v>18</v>
          </cell>
          <cell r="KC15512">
            <v>24</v>
          </cell>
        </row>
        <row r="15513">
          <cell r="A15513" t="str">
            <v>P15485</v>
          </cell>
          <cell r="KA15513">
            <v>50</v>
          </cell>
          <cell r="KB15513">
            <v>18</v>
          </cell>
          <cell r="KC15513">
            <v>24</v>
          </cell>
        </row>
        <row r="15514">
          <cell r="A15514" t="str">
            <v>P15490</v>
          </cell>
          <cell r="KA15514">
            <v>50</v>
          </cell>
          <cell r="KB15514">
            <v>18</v>
          </cell>
          <cell r="KC15514">
            <v>24</v>
          </cell>
        </row>
        <row r="15515">
          <cell r="A15515" t="str">
            <v>P15494</v>
          </cell>
          <cell r="KA15515">
            <v>50</v>
          </cell>
          <cell r="KB15515">
            <v>18</v>
          </cell>
          <cell r="KC15515">
            <v>24</v>
          </cell>
        </row>
        <row r="15516">
          <cell r="A15516" t="str">
            <v>P16190</v>
          </cell>
          <cell r="KA15516">
            <v>50</v>
          </cell>
          <cell r="KB15516">
            <v>18</v>
          </cell>
          <cell r="KC15516">
            <v>24</v>
          </cell>
        </row>
        <row r="15517">
          <cell r="A15517" t="str">
            <v>P16162</v>
          </cell>
          <cell r="KA15517">
            <v>50</v>
          </cell>
          <cell r="KB15517">
            <v>18</v>
          </cell>
          <cell r="KC15517">
            <v>24</v>
          </cell>
        </row>
        <row r="15518">
          <cell r="A15518" t="str">
            <v>P16211</v>
          </cell>
          <cell r="KA15518">
            <v>50</v>
          </cell>
          <cell r="KB15518">
            <v>18</v>
          </cell>
          <cell r="KC15518">
            <v>24</v>
          </cell>
        </row>
        <row r="15519">
          <cell r="A15519" t="str">
            <v>P16197</v>
          </cell>
          <cell r="KA15519">
            <v>50</v>
          </cell>
          <cell r="KB15519">
            <v>18</v>
          </cell>
          <cell r="KC15519">
            <v>24</v>
          </cell>
        </row>
        <row r="15520">
          <cell r="A15520" t="str">
            <v>P16150</v>
          </cell>
          <cell r="KA15520">
            <v>50</v>
          </cell>
          <cell r="KB15520">
            <v>40</v>
          </cell>
          <cell r="KC15520">
            <v>24</v>
          </cell>
        </row>
        <row r="15521">
          <cell r="A15521" t="str">
            <v>P16151</v>
          </cell>
          <cell r="KA15521">
            <v>50</v>
          </cell>
          <cell r="KB15521">
            <v>40</v>
          </cell>
          <cell r="KC15521">
            <v>28</v>
          </cell>
        </row>
        <row r="15522">
          <cell r="A15522" t="str">
            <v>P16231</v>
          </cell>
          <cell r="KA15522">
            <v>30</v>
          </cell>
          <cell r="KB15522">
            <v>60</v>
          </cell>
          <cell r="KC15522">
            <v>12</v>
          </cell>
        </row>
        <row r="15523">
          <cell r="A15523" t="str">
            <v>P16237</v>
          </cell>
          <cell r="KA15523">
            <v>50</v>
          </cell>
          <cell r="KB15523">
            <v>18</v>
          </cell>
          <cell r="KC15523">
            <v>24</v>
          </cell>
        </row>
        <row r="15524">
          <cell r="A15524" t="str">
            <v>P16238</v>
          </cell>
          <cell r="KA15524">
            <v>50</v>
          </cell>
          <cell r="KB15524">
            <v>40</v>
          </cell>
          <cell r="KC15524">
            <v>28</v>
          </cell>
        </row>
        <row r="15525">
          <cell r="A15525" t="str">
            <v>P16239</v>
          </cell>
          <cell r="KA15525">
            <v>50</v>
          </cell>
          <cell r="KB15525">
            <v>18</v>
          </cell>
          <cell r="KC15525">
            <v>24</v>
          </cell>
        </row>
        <row r="15526">
          <cell r="A15526" t="str">
            <v>P16208</v>
          </cell>
          <cell r="KA15526">
            <v>50</v>
          </cell>
          <cell r="KB15526">
            <v>18</v>
          </cell>
          <cell r="KC15526">
            <v>24</v>
          </cell>
        </row>
        <row r="15527">
          <cell r="A15527" t="str">
            <v>P16215</v>
          </cell>
          <cell r="KA15527">
            <v>50</v>
          </cell>
          <cell r="KB15527">
            <v>18</v>
          </cell>
          <cell r="KC15527">
            <v>24</v>
          </cell>
        </row>
        <row r="15528">
          <cell r="A15528" t="str">
            <v>P16263</v>
          </cell>
          <cell r="KA15528">
            <v>30</v>
          </cell>
          <cell r="KB15528">
            <v>60</v>
          </cell>
          <cell r="KC15528">
            <v>12</v>
          </cell>
        </row>
        <row r="15529">
          <cell r="A15529" t="str">
            <v>P16234</v>
          </cell>
          <cell r="KA15529">
            <v>50</v>
          </cell>
          <cell r="KB15529">
            <v>18</v>
          </cell>
          <cell r="KC15529">
            <v>24</v>
          </cell>
        </row>
        <row r="15530">
          <cell r="A15530" t="str">
            <v>P16351</v>
          </cell>
          <cell r="KA15530">
            <v>50</v>
          </cell>
          <cell r="KB15530">
            <v>18</v>
          </cell>
          <cell r="KC15530">
            <v>24</v>
          </cell>
        </row>
        <row r="15531">
          <cell r="A15531" t="str">
            <v>P16345</v>
          </cell>
          <cell r="KA15531">
            <v>50</v>
          </cell>
          <cell r="KB15531">
            <v>18</v>
          </cell>
          <cell r="KC15531">
            <v>24</v>
          </cell>
        </row>
        <row r="15532">
          <cell r="A15532" t="str">
            <v>P16338</v>
          </cell>
          <cell r="KA15532">
            <v>50</v>
          </cell>
          <cell r="KB15532">
            <v>18</v>
          </cell>
          <cell r="KC15532">
            <v>24</v>
          </cell>
        </row>
        <row r="15533">
          <cell r="A15533" t="str">
            <v>P16312</v>
          </cell>
          <cell r="KA15533">
            <v>50</v>
          </cell>
          <cell r="KB15533">
            <v>40</v>
          </cell>
          <cell r="KC15533">
            <v>28</v>
          </cell>
        </row>
        <row r="15534">
          <cell r="A15534" t="str">
            <v>P16324</v>
          </cell>
          <cell r="KA15534">
            <v>50</v>
          </cell>
          <cell r="KB15534">
            <v>18</v>
          </cell>
          <cell r="KC15534">
            <v>24</v>
          </cell>
        </row>
        <row r="15535">
          <cell r="A15535" t="str">
            <v>P16295</v>
          </cell>
          <cell r="KA15535">
            <v>50</v>
          </cell>
          <cell r="KB15535">
            <v>18</v>
          </cell>
          <cell r="KC15535">
            <v>24</v>
          </cell>
        </row>
        <row r="15536">
          <cell r="A15536" t="str">
            <v>P16404</v>
          </cell>
          <cell r="KA15536">
            <v>50</v>
          </cell>
          <cell r="KB15536">
            <v>18</v>
          </cell>
          <cell r="KC15536">
            <v>24</v>
          </cell>
        </row>
        <row r="15537">
          <cell r="A15537" t="str">
            <v>P16411</v>
          </cell>
          <cell r="KA15537">
            <v>50</v>
          </cell>
          <cell r="KB15537">
            <v>18</v>
          </cell>
          <cell r="KC15537">
            <v>24</v>
          </cell>
        </row>
        <row r="15538">
          <cell r="A15538" t="str">
            <v>P16428</v>
          </cell>
          <cell r="KA15538">
            <v>50</v>
          </cell>
          <cell r="KB15538">
            <v>40</v>
          </cell>
          <cell r="KC15538">
            <v>24</v>
          </cell>
        </row>
        <row r="15539">
          <cell r="A15539" t="str">
            <v>P16376</v>
          </cell>
          <cell r="KA15539">
            <v>50</v>
          </cell>
          <cell r="KB15539">
            <v>18</v>
          </cell>
          <cell r="KC15539">
            <v>24</v>
          </cell>
        </row>
        <row r="15540">
          <cell r="A15540" t="str">
            <v>P16387</v>
          </cell>
          <cell r="KA15540">
            <v>50</v>
          </cell>
          <cell r="KB15540">
            <v>18</v>
          </cell>
          <cell r="KC15540">
            <v>24</v>
          </cell>
        </row>
        <row r="15541">
          <cell r="A15541" t="str">
            <v>P16391</v>
          </cell>
          <cell r="KA15541">
            <v>50</v>
          </cell>
          <cell r="KB15541">
            <v>18</v>
          </cell>
          <cell r="KC15541">
            <v>24</v>
          </cell>
        </row>
        <row r="15542">
          <cell r="A15542" t="str">
            <v>P16395</v>
          </cell>
          <cell r="KA15542">
            <v>50</v>
          </cell>
          <cell r="KB15542">
            <v>18</v>
          </cell>
          <cell r="KC15542">
            <v>24</v>
          </cell>
        </row>
        <row r="15543">
          <cell r="A15543" t="str">
            <v>P16508</v>
          </cell>
          <cell r="KA15543">
            <v>50</v>
          </cell>
          <cell r="KB15543">
            <v>40</v>
          </cell>
          <cell r="KC15543">
            <v>28</v>
          </cell>
        </row>
        <row r="15544">
          <cell r="A15544" t="str">
            <v>P16491</v>
          </cell>
          <cell r="KA15544">
            <v>50</v>
          </cell>
          <cell r="KB15544">
            <v>40</v>
          </cell>
          <cell r="KC15544">
            <v>24</v>
          </cell>
        </row>
        <row r="15545">
          <cell r="A15545" t="str">
            <v>P16470</v>
          </cell>
          <cell r="KA15545">
            <v>50</v>
          </cell>
          <cell r="KB15545">
            <v>18</v>
          </cell>
          <cell r="KC15545">
            <v>24</v>
          </cell>
        </row>
        <row r="15546">
          <cell r="A15546" t="str">
            <v>P16460</v>
          </cell>
          <cell r="KA15546">
            <v>50</v>
          </cell>
          <cell r="KB15546">
            <v>18</v>
          </cell>
          <cell r="KC15546">
            <v>24</v>
          </cell>
        </row>
        <row r="15547">
          <cell r="A15547" t="str">
            <v>P16455</v>
          </cell>
          <cell r="KA15547">
            <v>50</v>
          </cell>
          <cell r="KB15547">
            <v>18</v>
          </cell>
          <cell r="KC15547">
            <v>24</v>
          </cell>
        </row>
        <row r="15548">
          <cell r="A15548" t="str">
            <v>P16448</v>
          </cell>
          <cell r="KA15548">
            <v>50</v>
          </cell>
          <cell r="KB15548">
            <v>18</v>
          </cell>
          <cell r="KC15548">
            <v>24</v>
          </cell>
        </row>
        <row r="15549">
          <cell r="A15549" t="str">
            <v>P16544</v>
          </cell>
          <cell r="KA15549">
            <v>50</v>
          </cell>
          <cell r="KB15549">
            <v>18</v>
          </cell>
          <cell r="KC15549">
            <v>24</v>
          </cell>
        </row>
        <row r="15550">
          <cell r="A15550" t="str">
            <v>P16559</v>
          </cell>
          <cell r="KA15550">
            <v>50</v>
          </cell>
          <cell r="KB15550">
            <v>18</v>
          </cell>
          <cell r="KC15550">
            <v>24</v>
          </cell>
        </row>
        <row r="15551">
          <cell r="A15551" t="str">
            <v>P16560</v>
          </cell>
          <cell r="KA15551">
            <v>50</v>
          </cell>
          <cell r="KB15551">
            <v>18</v>
          </cell>
          <cell r="KC15551">
            <v>24</v>
          </cell>
        </row>
        <row r="15552">
          <cell r="A15552" t="str">
            <v>P16551</v>
          </cell>
          <cell r="KA15552">
            <v>50</v>
          </cell>
          <cell r="KB15552">
            <v>18</v>
          </cell>
          <cell r="KC15552">
            <v>24</v>
          </cell>
        </row>
        <row r="15553">
          <cell r="A15553" t="str">
            <v>P16552</v>
          </cell>
          <cell r="KA15553">
            <v>50</v>
          </cell>
          <cell r="KB15553">
            <v>18</v>
          </cell>
          <cell r="KC15553">
            <v>24</v>
          </cell>
        </row>
        <row r="15554">
          <cell r="A15554" t="str">
            <v>P16678</v>
          </cell>
          <cell r="KA15554">
            <v>50</v>
          </cell>
          <cell r="KB15554">
            <v>40</v>
          </cell>
          <cell r="KC15554">
            <v>28</v>
          </cell>
        </row>
        <row r="15555">
          <cell r="A15555" t="str">
            <v>P16668</v>
          </cell>
          <cell r="KA15555">
            <v>50</v>
          </cell>
          <cell r="KB15555">
            <v>18</v>
          </cell>
          <cell r="KC15555">
            <v>24</v>
          </cell>
        </row>
        <row r="15556">
          <cell r="A15556" t="str">
            <v>P16681</v>
          </cell>
          <cell r="KA15556">
            <v>50</v>
          </cell>
          <cell r="KB15556">
            <v>18</v>
          </cell>
          <cell r="KC15556">
            <v>24</v>
          </cell>
        </row>
        <row r="15557">
          <cell r="A15557" t="str">
            <v>P16682</v>
          </cell>
          <cell r="KA15557">
            <v>50</v>
          </cell>
          <cell r="KB15557">
            <v>18</v>
          </cell>
          <cell r="KC15557">
            <v>24</v>
          </cell>
        </row>
        <row r="15558">
          <cell r="A15558" t="str">
            <v>P16683</v>
          </cell>
          <cell r="KA15558">
            <v>30</v>
          </cell>
          <cell r="KB15558">
            <v>60</v>
          </cell>
          <cell r="KC15558">
            <v>12</v>
          </cell>
        </row>
        <row r="15559">
          <cell r="A15559" t="str">
            <v>P16726</v>
          </cell>
          <cell r="KA15559">
            <v>50</v>
          </cell>
          <cell r="KB15559">
            <v>18</v>
          </cell>
          <cell r="KC15559">
            <v>24</v>
          </cell>
        </row>
        <row r="15560">
          <cell r="A15560" t="str">
            <v>P16727</v>
          </cell>
          <cell r="KA15560">
            <v>50</v>
          </cell>
          <cell r="KB15560">
            <v>18</v>
          </cell>
          <cell r="KC15560">
            <v>24</v>
          </cell>
        </row>
        <row r="15561">
          <cell r="A15561" t="str">
            <v>P16637</v>
          </cell>
          <cell r="KA15561">
            <v>50</v>
          </cell>
          <cell r="KB15561">
            <v>18</v>
          </cell>
          <cell r="KC15561">
            <v>24</v>
          </cell>
        </row>
        <row r="15562">
          <cell r="A15562" t="str">
            <v>P16638</v>
          </cell>
          <cell r="KA15562">
            <v>50</v>
          </cell>
          <cell r="KB15562">
            <v>18</v>
          </cell>
          <cell r="KC15562">
            <v>24</v>
          </cell>
        </row>
        <row r="15563">
          <cell r="A15563" t="str">
            <v>P16640</v>
          </cell>
          <cell r="KA15563">
            <v>50</v>
          </cell>
          <cell r="KB15563">
            <v>18</v>
          </cell>
          <cell r="KC15563">
            <v>24</v>
          </cell>
        </row>
        <row r="15564">
          <cell r="A15564" t="str">
            <v>P16602</v>
          </cell>
          <cell r="KA15564">
            <v>50</v>
          </cell>
          <cell r="KB15564">
            <v>18</v>
          </cell>
          <cell r="KC15564">
            <v>24</v>
          </cell>
        </row>
        <row r="15565">
          <cell r="A15565" t="str">
            <v>P16608</v>
          </cell>
          <cell r="KA15565">
            <v>50</v>
          </cell>
          <cell r="KB15565">
            <v>18</v>
          </cell>
          <cell r="KC15565">
            <v>24</v>
          </cell>
        </row>
        <row r="15566">
          <cell r="A15566" t="str">
            <v>P16582</v>
          </cell>
          <cell r="KA15566">
            <v>50</v>
          </cell>
          <cell r="KB15566">
            <v>18</v>
          </cell>
          <cell r="KC15566">
            <v>24</v>
          </cell>
        </row>
        <row r="15567">
          <cell r="A15567" t="str">
            <v>P16593</v>
          </cell>
          <cell r="KA15567">
            <v>50</v>
          </cell>
          <cell r="KB15567">
            <v>40</v>
          </cell>
          <cell r="KC15567">
            <v>24</v>
          </cell>
        </row>
        <row r="15568">
          <cell r="A15568" t="str">
            <v>P16590</v>
          </cell>
          <cell r="KA15568">
            <v>50</v>
          </cell>
          <cell r="KB15568">
            <v>18</v>
          </cell>
          <cell r="KC15568">
            <v>24</v>
          </cell>
        </row>
        <row r="15569">
          <cell r="A15569" t="str">
            <v>P16757</v>
          </cell>
          <cell r="KA15569">
            <v>30</v>
          </cell>
          <cell r="KB15569">
            <v>60</v>
          </cell>
          <cell r="KC15569">
            <v>12</v>
          </cell>
        </row>
        <row r="15570">
          <cell r="A15570" t="str">
            <v>P16755</v>
          </cell>
          <cell r="KA15570">
            <v>50</v>
          </cell>
          <cell r="KB15570">
            <v>18</v>
          </cell>
          <cell r="KC15570">
            <v>24</v>
          </cell>
        </row>
        <row r="15571">
          <cell r="A15571" t="str">
            <v>P16764</v>
          </cell>
          <cell r="KA15571">
            <v>50</v>
          </cell>
          <cell r="KB15571">
            <v>18</v>
          </cell>
          <cell r="KC15571">
            <v>24</v>
          </cell>
        </row>
        <row r="15572">
          <cell r="A15572" t="str">
            <v>P16738</v>
          </cell>
          <cell r="KA15572">
            <v>50</v>
          </cell>
          <cell r="KB15572">
            <v>18</v>
          </cell>
          <cell r="KC15572">
            <v>24</v>
          </cell>
        </row>
        <row r="15573">
          <cell r="A15573" t="str">
            <v>P16806</v>
          </cell>
          <cell r="KA15573">
            <v>50</v>
          </cell>
          <cell r="KB15573">
            <v>18</v>
          </cell>
          <cell r="KC15573">
            <v>24</v>
          </cell>
        </row>
        <row r="15574">
          <cell r="A15574" t="str">
            <v>P16772</v>
          </cell>
          <cell r="KA15574">
            <v>50</v>
          </cell>
          <cell r="KB15574">
            <v>18</v>
          </cell>
          <cell r="KC15574">
            <v>24</v>
          </cell>
        </row>
        <row r="15575">
          <cell r="A15575" t="str">
            <v>P16893</v>
          </cell>
          <cell r="KA15575">
            <v>50</v>
          </cell>
          <cell r="KB15575">
            <v>18</v>
          </cell>
          <cell r="KC15575">
            <v>24</v>
          </cell>
        </row>
        <row r="15576">
          <cell r="A15576" t="str">
            <v>P16949</v>
          </cell>
          <cell r="KA15576">
            <v>50</v>
          </cell>
          <cell r="KB15576">
            <v>18</v>
          </cell>
          <cell r="KC15576">
            <v>24</v>
          </cell>
        </row>
        <row r="15577">
          <cell r="A15577" t="str">
            <v>P16950</v>
          </cell>
          <cell r="KA15577">
            <v>50</v>
          </cell>
          <cell r="KB15577">
            <v>18</v>
          </cell>
          <cell r="KC15577">
            <v>24</v>
          </cell>
        </row>
        <row r="15578">
          <cell r="A15578" t="str">
            <v>P16960</v>
          </cell>
          <cell r="KA15578">
            <v>50</v>
          </cell>
          <cell r="KB15578">
            <v>18</v>
          </cell>
          <cell r="KC15578">
            <v>24</v>
          </cell>
        </row>
        <row r="15579">
          <cell r="A15579" t="str">
            <v>P16932</v>
          </cell>
          <cell r="KA15579">
            <v>50</v>
          </cell>
          <cell r="KB15579">
            <v>18</v>
          </cell>
          <cell r="KC15579">
            <v>24</v>
          </cell>
        </row>
        <row r="15580">
          <cell r="A15580" t="str">
            <v>P16933</v>
          </cell>
          <cell r="KA15580">
            <v>50</v>
          </cell>
          <cell r="KB15580">
            <v>18</v>
          </cell>
          <cell r="KC15580">
            <v>24</v>
          </cell>
        </row>
        <row r="15581">
          <cell r="A15581" t="str">
            <v>P16973</v>
          </cell>
          <cell r="KA15581">
            <v>50</v>
          </cell>
          <cell r="KB15581">
            <v>18</v>
          </cell>
          <cell r="KC15581">
            <v>24</v>
          </cell>
        </row>
        <row r="15582">
          <cell r="A15582" t="str">
            <v>P16966</v>
          </cell>
          <cell r="KA15582">
            <v>50</v>
          </cell>
          <cell r="KB15582">
            <v>18</v>
          </cell>
          <cell r="KC15582">
            <v>24</v>
          </cell>
        </row>
        <row r="15583">
          <cell r="A15583" t="str">
            <v>P16985</v>
          </cell>
          <cell r="KA15583">
            <v>50</v>
          </cell>
          <cell r="KB15583">
            <v>40</v>
          </cell>
          <cell r="KC15583">
            <v>28</v>
          </cell>
        </row>
        <row r="15584">
          <cell r="A15584" t="str">
            <v>P16986</v>
          </cell>
          <cell r="KA15584">
            <v>50</v>
          </cell>
          <cell r="KB15584">
            <v>18</v>
          </cell>
          <cell r="KC15584">
            <v>24</v>
          </cell>
        </row>
        <row r="15585">
          <cell r="A15585" t="str">
            <v>P16987</v>
          </cell>
          <cell r="KA15585">
            <v>50</v>
          </cell>
          <cell r="KB15585">
            <v>18</v>
          </cell>
          <cell r="KC15585">
            <v>24</v>
          </cell>
        </row>
        <row r="15586">
          <cell r="A15586" t="str">
            <v>P16994</v>
          </cell>
          <cell r="KA15586">
            <v>50</v>
          </cell>
          <cell r="KB15586">
            <v>18</v>
          </cell>
          <cell r="KC15586">
            <v>24</v>
          </cell>
        </row>
        <row r="15587">
          <cell r="A15587" t="str">
            <v>P1700</v>
          </cell>
          <cell r="KA15587">
            <v>50</v>
          </cell>
          <cell r="KB15587">
            <v>18</v>
          </cell>
          <cell r="KC15587">
            <v>24</v>
          </cell>
        </row>
        <row r="15588">
          <cell r="A15588" t="str">
            <v>P17027</v>
          </cell>
          <cell r="KA15588">
            <v>50</v>
          </cell>
          <cell r="KB15588">
            <v>18</v>
          </cell>
          <cell r="KC15588">
            <v>24</v>
          </cell>
        </row>
        <row r="15589">
          <cell r="A15589" t="str">
            <v>P17205</v>
          </cell>
          <cell r="KA15589">
            <v>50</v>
          </cell>
          <cell r="KB15589">
            <v>18</v>
          </cell>
          <cell r="KC15589">
            <v>24</v>
          </cell>
        </row>
        <row r="15590">
          <cell r="A15590" t="str">
            <v>P17199</v>
          </cell>
          <cell r="KA15590">
            <v>50</v>
          </cell>
          <cell r="KB15590">
            <v>18</v>
          </cell>
          <cell r="KC15590">
            <v>24</v>
          </cell>
        </row>
        <row r="15591">
          <cell r="A15591" t="str">
            <v>P17255</v>
          </cell>
          <cell r="KA15591">
            <v>50</v>
          </cell>
          <cell r="KB15591">
            <v>40</v>
          </cell>
          <cell r="KC15591">
            <v>28</v>
          </cell>
        </row>
        <row r="15592">
          <cell r="A15592" t="str">
            <v>P17241</v>
          </cell>
          <cell r="KA15592">
            <v>50</v>
          </cell>
          <cell r="KB15592">
            <v>18</v>
          </cell>
          <cell r="KC15592">
            <v>24</v>
          </cell>
        </row>
        <row r="15593">
          <cell r="A15593" t="str">
            <v>P17269</v>
          </cell>
          <cell r="KA15593">
            <v>50</v>
          </cell>
          <cell r="KB15593">
            <v>18</v>
          </cell>
          <cell r="KC15593">
            <v>24</v>
          </cell>
        </row>
        <row r="15594">
          <cell r="A15594" t="str">
            <v>P17263</v>
          </cell>
          <cell r="KA15594">
            <v>50</v>
          </cell>
          <cell r="KB15594">
            <v>18</v>
          </cell>
          <cell r="KC15594">
            <v>24</v>
          </cell>
        </row>
        <row r="15595">
          <cell r="A15595" t="str">
            <v>P17273</v>
          </cell>
          <cell r="KA15595">
            <v>50</v>
          </cell>
          <cell r="KB15595">
            <v>18</v>
          </cell>
          <cell r="KC15595">
            <v>24</v>
          </cell>
        </row>
        <row r="15596">
          <cell r="A15596" t="str">
            <v>P17274</v>
          </cell>
          <cell r="KA15596">
            <v>50</v>
          </cell>
          <cell r="KB15596">
            <v>40</v>
          </cell>
          <cell r="KC15596">
            <v>28</v>
          </cell>
        </row>
        <row r="15597">
          <cell r="A15597" t="str">
            <v>P17299</v>
          </cell>
          <cell r="KA15597">
            <v>50</v>
          </cell>
          <cell r="KB15597">
            <v>18</v>
          </cell>
          <cell r="KC15597">
            <v>24</v>
          </cell>
        </row>
        <row r="15598">
          <cell r="A15598" t="str">
            <v>P17296</v>
          </cell>
          <cell r="KA15598">
            <v>50</v>
          </cell>
          <cell r="KB15598">
            <v>40</v>
          </cell>
          <cell r="KC15598">
            <v>28</v>
          </cell>
        </row>
        <row r="15599">
          <cell r="A15599" t="str">
            <v>P17297</v>
          </cell>
          <cell r="KA15599">
            <v>50</v>
          </cell>
          <cell r="KB15599">
            <v>18</v>
          </cell>
          <cell r="KC15599">
            <v>24</v>
          </cell>
        </row>
        <row r="15600">
          <cell r="A15600" t="str">
            <v>P17322</v>
          </cell>
          <cell r="KA15600">
            <v>30</v>
          </cell>
          <cell r="KB15600">
            <v>60</v>
          </cell>
          <cell r="KC15600">
            <v>12</v>
          </cell>
        </row>
        <row r="15601">
          <cell r="A15601" t="str">
            <v>P17325</v>
          </cell>
          <cell r="KA15601">
            <v>50</v>
          </cell>
          <cell r="KB15601">
            <v>12</v>
          </cell>
          <cell r="KC15601">
            <v>30</v>
          </cell>
        </row>
        <row r="15602">
          <cell r="A15602" t="str">
            <v>P17327</v>
          </cell>
          <cell r="KA15602">
            <v>30</v>
          </cell>
          <cell r="KB15602">
            <v>60</v>
          </cell>
          <cell r="KC15602">
            <v>12</v>
          </cell>
        </row>
        <row r="15603">
          <cell r="A15603" t="str">
            <v>P17139</v>
          </cell>
          <cell r="KA15603">
            <v>50</v>
          </cell>
          <cell r="KB15603">
            <v>18</v>
          </cell>
          <cell r="KC15603">
            <v>24</v>
          </cell>
        </row>
        <row r="15604">
          <cell r="A15604" t="str">
            <v>P17152</v>
          </cell>
          <cell r="KA15604">
            <v>50</v>
          </cell>
          <cell r="KB15604">
            <v>18</v>
          </cell>
          <cell r="KC15604">
            <v>24</v>
          </cell>
        </row>
        <row r="15605">
          <cell r="A15605" t="str">
            <v>P17098</v>
          </cell>
          <cell r="KA15605">
            <v>50</v>
          </cell>
          <cell r="KB15605">
            <v>18</v>
          </cell>
          <cell r="KC15605">
            <v>24</v>
          </cell>
        </row>
        <row r="15606">
          <cell r="A15606" t="str">
            <v>P17042</v>
          </cell>
          <cell r="KA15606">
            <v>50</v>
          </cell>
          <cell r="KB15606">
            <v>18</v>
          </cell>
          <cell r="KC15606">
            <v>24</v>
          </cell>
        </row>
        <row r="15607">
          <cell r="A15607" t="str">
            <v>P17055</v>
          </cell>
          <cell r="KA15607">
            <v>50</v>
          </cell>
          <cell r="KB15607">
            <v>40</v>
          </cell>
          <cell r="KC15607">
            <v>24</v>
          </cell>
        </row>
        <row r="15608">
          <cell r="A15608" t="str">
            <v>P17058</v>
          </cell>
          <cell r="KA15608">
            <v>50</v>
          </cell>
          <cell r="KB15608">
            <v>18</v>
          </cell>
          <cell r="KC15608">
            <v>24</v>
          </cell>
        </row>
        <row r="15609">
          <cell r="A15609" t="str">
            <v>P17068</v>
          </cell>
          <cell r="KA15609">
            <v>50</v>
          </cell>
          <cell r="KB15609">
            <v>40</v>
          </cell>
          <cell r="KC15609">
            <v>28</v>
          </cell>
        </row>
        <row r="15610">
          <cell r="A15610" t="str">
            <v>P24119</v>
          </cell>
          <cell r="KA15610">
            <v>50</v>
          </cell>
          <cell r="KB15610">
            <v>40</v>
          </cell>
          <cell r="KC15610">
            <v>28</v>
          </cell>
        </row>
        <row r="15611">
          <cell r="A15611" t="str">
            <v>P24111</v>
          </cell>
          <cell r="KA15611">
            <v>50</v>
          </cell>
          <cell r="KB15611">
            <v>40</v>
          </cell>
          <cell r="KC15611">
            <v>28</v>
          </cell>
        </row>
        <row r="15612">
          <cell r="A15612" t="str">
            <v>P24128</v>
          </cell>
          <cell r="KA15612">
            <v>50</v>
          </cell>
          <cell r="KB15612">
            <v>40</v>
          </cell>
          <cell r="KC15612">
            <v>28</v>
          </cell>
        </row>
        <row r="15613">
          <cell r="A15613" t="str">
            <v>P24156</v>
          </cell>
          <cell r="KA15613">
            <v>50</v>
          </cell>
          <cell r="KB15613">
            <v>40</v>
          </cell>
          <cell r="KC15613">
            <v>28</v>
          </cell>
        </row>
        <row r="15614">
          <cell r="A15614" t="str">
            <v>P24180</v>
          </cell>
          <cell r="KA15614">
            <v>50</v>
          </cell>
          <cell r="KB15614">
            <v>18</v>
          </cell>
          <cell r="KC15614">
            <v>24</v>
          </cell>
        </row>
        <row r="15615">
          <cell r="A15615" t="str">
            <v>P24183</v>
          </cell>
          <cell r="KA15615">
            <v>50</v>
          </cell>
          <cell r="KB15615">
            <v>18</v>
          </cell>
          <cell r="KC15615">
            <v>24</v>
          </cell>
        </row>
        <row r="15616">
          <cell r="A15616" t="str">
            <v>P24198</v>
          </cell>
          <cell r="KA15616">
            <v>50</v>
          </cell>
          <cell r="KB15616">
            <v>40</v>
          </cell>
          <cell r="KC15616">
            <v>28</v>
          </cell>
        </row>
        <row r="15617">
          <cell r="A15617" t="str">
            <v>P24216</v>
          </cell>
          <cell r="KA15617">
            <v>50</v>
          </cell>
          <cell r="KB15617">
            <v>40</v>
          </cell>
          <cell r="KC15617">
            <v>28</v>
          </cell>
        </row>
        <row r="15618">
          <cell r="A15618" t="str">
            <v>P24203</v>
          </cell>
          <cell r="KA15618">
            <v>50</v>
          </cell>
          <cell r="KB15618">
            <v>40</v>
          </cell>
          <cell r="KC15618">
            <v>28</v>
          </cell>
        </row>
        <row r="15619">
          <cell r="A15619" t="str">
            <v>P24248</v>
          </cell>
          <cell r="KA15619">
            <v>50</v>
          </cell>
          <cell r="KB15619">
            <v>18</v>
          </cell>
          <cell r="KC15619">
            <v>24</v>
          </cell>
        </row>
        <row r="15620">
          <cell r="A15620" t="str">
            <v>P24251</v>
          </cell>
          <cell r="KA15620">
            <v>50</v>
          </cell>
          <cell r="KB15620">
            <v>18</v>
          </cell>
          <cell r="KC15620">
            <v>24</v>
          </cell>
        </row>
        <row r="15621">
          <cell r="A15621" t="str">
            <v>P24059</v>
          </cell>
          <cell r="KA15621">
            <v>50</v>
          </cell>
          <cell r="KB15621">
            <v>40</v>
          </cell>
          <cell r="KC15621">
            <v>28</v>
          </cell>
        </row>
        <row r="15622">
          <cell r="A15622" t="str">
            <v>P24060</v>
          </cell>
          <cell r="KA15622">
            <v>50</v>
          </cell>
          <cell r="KB15622">
            <v>40</v>
          </cell>
          <cell r="KC15622">
            <v>28</v>
          </cell>
        </row>
        <row r="15623">
          <cell r="A15623" t="str">
            <v>P24039</v>
          </cell>
          <cell r="KA15623">
            <v>50</v>
          </cell>
          <cell r="KB15623">
            <v>40</v>
          </cell>
          <cell r="KC15623">
            <v>28</v>
          </cell>
        </row>
        <row r="15624">
          <cell r="A15624" t="str">
            <v>P24084</v>
          </cell>
          <cell r="KA15624">
            <v>50</v>
          </cell>
          <cell r="KB15624">
            <v>18</v>
          </cell>
          <cell r="KC15624">
            <v>24</v>
          </cell>
        </row>
        <row r="15625">
          <cell r="A15625" t="str">
            <v>P24091</v>
          </cell>
          <cell r="KA15625">
            <v>50</v>
          </cell>
          <cell r="KB15625">
            <v>18</v>
          </cell>
          <cell r="KC15625">
            <v>24</v>
          </cell>
        </row>
        <row r="15626">
          <cell r="A15626" t="str">
            <v>P24089</v>
          </cell>
          <cell r="KA15626">
            <v>50</v>
          </cell>
          <cell r="KB15626">
            <v>18</v>
          </cell>
          <cell r="KC15626">
            <v>24</v>
          </cell>
        </row>
        <row r="15627">
          <cell r="A15627" t="str">
            <v>P24098</v>
          </cell>
          <cell r="KA15627">
            <v>50</v>
          </cell>
          <cell r="KB15627">
            <v>40</v>
          </cell>
          <cell r="KC15627">
            <v>28</v>
          </cell>
        </row>
        <row r="15628">
          <cell r="A15628" t="str">
            <v>P24029</v>
          </cell>
          <cell r="KA15628">
            <v>50</v>
          </cell>
          <cell r="KB15628">
            <v>40</v>
          </cell>
          <cell r="KC15628">
            <v>28</v>
          </cell>
        </row>
        <row r="15629">
          <cell r="A15629" t="str">
            <v>P24019</v>
          </cell>
          <cell r="KA15629">
            <v>50</v>
          </cell>
          <cell r="KB15629">
            <v>18</v>
          </cell>
          <cell r="KC15629">
            <v>24</v>
          </cell>
        </row>
        <row r="15630">
          <cell r="A15630" t="str">
            <v>P24003</v>
          </cell>
          <cell r="KA15630">
            <v>50</v>
          </cell>
          <cell r="KB15630">
            <v>18</v>
          </cell>
          <cell r="KC15630">
            <v>24</v>
          </cell>
        </row>
        <row r="15631">
          <cell r="A15631" t="str">
            <v>P24009</v>
          </cell>
          <cell r="KA15631">
            <v>50</v>
          </cell>
          <cell r="KB15631">
            <v>18</v>
          </cell>
          <cell r="KC15631">
            <v>24</v>
          </cell>
        </row>
        <row r="15632">
          <cell r="A15632" t="str">
            <v>P23985</v>
          </cell>
          <cell r="KA15632">
            <v>50</v>
          </cell>
          <cell r="KB15632">
            <v>18</v>
          </cell>
          <cell r="KC15632">
            <v>24</v>
          </cell>
        </row>
        <row r="15633">
          <cell r="A15633" t="str">
            <v>P23961</v>
          </cell>
          <cell r="KA15633">
            <v>50</v>
          </cell>
          <cell r="KB15633">
            <v>18</v>
          </cell>
          <cell r="KC15633">
            <v>24</v>
          </cell>
        </row>
        <row r="15634">
          <cell r="A15634" t="str">
            <v>P23962</v>
          </cell>
          <cell r="KA15634">
            <v>50</v>
          </cell>
          <cell r="KB15634">
            <v>18</v>
          </cell>
          <cell r="KC15634">
            <v>24</v>
          </cell>
        </row>
        <row r="15635">
          <cell r="A15635" t="str">
            <v>P23970</v>
          </cell>
          <cell r="KA15635">
            <v>50</v>
          </cell>
          <cell r="KB15635">
            <v>40</v>
          </cell>
          <cell r="KC15635">
            <v>28</v>
          </cell>
        </row>
        <row r="15636">
          <cell r="A15636" t="str">
            <v>P23973</v>
          </cell>
          <cell r="KA15636">
            <v>50</v>
          </cell>
          <cell r="KB15636">
            <v>40</v>
          </cell>
          <cell r="KC15636">
            <v>28</v>
          </cell>
        </row>
        <row r="15637">
          <cell r="A15637" t="str">
            <v>P24312</v>
          </cell>
          <cell r="KA15637">
            <v>50</v>
          </cell>
          <cell r="KB15637">
            <v>36</v>
          </cell>
          <cell r="KC15637">
            <v>12</v>
          </cell>
        </row>
        <row r="15638">
          <cell r="A15638" t="str">
            <v>P24304</v>
          </cell>
          <cell r="KA15638">
            <v>50</v>
          </cell>
          <cell r="KB15638">
            <v>18</v>
          </cell>
          <cell r="KC15638">
            <v>24</v>
          </cell>
        </row>
        <row r="15639">
          <cell r="A15639" t="str">
            <v>P24318</v>
          </cell>
          <cell r="KA15639">
            <v>50</v>
          </cell>
          <cell r="KB15639">
            <v>18</v>
          </cell>
          <cell r="KC15639">
            <v>24</v>
          </cell>
        </row>
        <row r="15640">
          <cell r="A15640" t="str">
            <v>P24302</v>
          </cell>
          <cell r="KA15640">
            <v>50</v>
          </cell>
          <cell r="KB15640">
            <v>40</v>
          </cell>
          <cell r="KC15640">
            <v>28</v>
          </cell>
        </row>
        <row r="15641">
          <cell r="A15641" t="str">
            <v>P24289</v>
          </cell>
          <cell r="KA15641">
            <v>50</v>
          </cell>
          <cell r="KB15641">
            <v>40</v>
          </cell>
          <cell r="KC15641">
            <v>28</v>
          </cell>
        </row>
        <row r="15642">
          <cell r="A15642" t="str">
            <v>P24286</v>
          </cell>
          <cell r="KA15642">
            <v>50</v>
          </cell>
          <cell r="KB15642">
            <v>18</v>
          </cell>
          <cell r="KC15642">
            <v>24</v>
          </cell>
        </row>
        <row r="15643">
          <cell r="A15643" t="str">
            <v>P24259</v>
          </cell>
          <cell r="KA15643">
            <v>50</v>
          </cell>
          <cell r="KB15643">
            <v>18</v>
          </cell>
          <cell r="KC15643">
            <v>24</v>
          </cell>
        </row>
        <row r="15644">
          <cell r="A15644" t="str">
            <v>P24260</v>
          </cell>
          <cell r="KA15644">
            <v>50</v>
          </cell>
          <cell r="KB15644">
            <v>18</v>
          </cell>
          <cell r="KC15644">
            <v>24</v>
          </cell>
        </row>
        <row r="15645">
          <cell r="A15645" t="str">
            <v>P24261</v>
          </cell>
          <cell r="KA15645">
            <v>50</v>
          </cell>
          <cell r="KB15645">
            <v>18</v>
          </cell>
          <cell r="KC15645">
            <v>24</v>
          </cell>
        </row>
        <row r="15646">
          <cell r="A15646" t="str">
            <v>P24347</v>
          </cell>
          <cell r="KA15646">
            <v>50</v>
          </cell>
          <cell r="KB15646">
            <v>18</v>
          </cell>
          <cell r="KC15646">
            <v>24</v>
          </cell>
        </row>
        <row r="15647">
          <cell r="A15647" t="str">
            <v>P24350</v>
          </cell>
          <cell r="KA15647">
            <v>50</v>
          </cell>
          <cell r="KB15647">
            <v>18</v>
          </cell>
          <cell r="KC15647">
            <v>24</v>
          </cell>
        </row>
        <row r="15648">
          <cell r="A15648" t="str">
            <v>P24351</v>
          </cell>
          <cell r="KA15648">
            <v>50</v>
          </cell>
          <cell r="KB15648">
            <v>40</v>
          </cell>
          <cell r="KC15648">
            <v>28</v>
          </cell>
        </row>
        <row r="15649">
          <cell r="A15649" t="str">
            <v>P24343</v>
          </cell>
          <cell r="KA15649">
            <v>50</v>
          </cell>
          <cell r="KB15649">
            <v>40</v>
          </cell>
          <cell r="KC15649">
            <v>28</v>
          </cell>
        </row>
        <row r="15650">
          <cell r="A15650" t="str">
            <v>P24335</v>
          </cell>
          <cell r="KA15650">
            <v>50</v>
          </cell>
          <cell r="KB15650">
            <v>40</v>
          </cell>
          <cell r="KC15650">
            <v>28</v>
          </cell>
        </row>
        <row r="15651">
          <cell r="A15651" t="str">
            <v>P24337</v>
          </cell>
          <cell r="KA15651">
            <v>50</v>
          </cell>
          <cell r="KB15651">
            <v>40</v>
          </cell>
          <cell r="KC15651">
            <v>28</v>
          </cell>
        </row>
        <row r="15652">
          <cell r="A15652" t="str">
            <v>P24370</v>
          </cell>
          <cell r="KA15652">
            <v>50</v>
          </cell>
          <cell r="KB15652">
            <v>40</v>
          </cell>
          <cell r="KC15652">
            <v>28</v>
          </cell>
        </row>
        <row r="15653">
          <cell r="A15653" t="str">
            <v>P24372</v>
          </cell>
          <cell r="KA15653">
            <v>50</v>
          </cell>
          <cell r="KB15653">
            <v>18</v>
          </cell>
          <cell r="KC15653">
            <v>24</v>
          </cell>
        </row>
        <row r="15654">
          <cell r="A15654" t="str">
            <v>P24374</v>
          </cell>
          <cell r="KA15654">
            <v>50</v>
          </cell>
          <cell r="KB15654">
            <v>18</v>
          </cell>
          <cell r="KC15654">
            <v>24</v>
          </cell>
        </row>
        <row r="15655">
          <cell r="A15655" t="str">
            <v>P24482</v>
          </cell>
          <cell r="KA15655">
            <v>50</v>
          </cell>
          <cell r="KB15655">
            <v>40</v>
          </cell>
          <cell r="KC15655">
            <v>28</v>
          </cell>
        </row>
        <row r="15656">
          <cell r="A15656" t="str">
            <v>P24491</v>
          </cell>
          <cell r="KA15656">
            <v>50</v>
          </cell>
          <cell r="KB15656">
            <v>18</v>
          </cell>
          <cell r="KC15656">
            <v>24</v>
          </cell>
        </row>
        <row r="15657">
          <cell r="A15657" t="str">
            <v>P24498</v>
          </cell>
          <cell r="KA15657">
            <v>50</v>
          </cell>
          <cell r="KB15657">
            <v>40</v>
          </cell>
          <cell r="KC15657">
            <v>28</v>
          </cell>
        </row>
        <row r="15658">
          <cell r="A15658" t="str">
            <v>P24501</v>
          </cell>
          <cell r="KA15658">
            <v>50</v>
          </cell>
          <cell r="KB15658">
            <v>40</v>
          </cell>
          <cell r="KC15658">
            <v>28</v>
          </cell>
        </row>
        <row r="15659">
          <cell r="A15659" t="str">
            <v>P24538</v>
          </cell>
          <cell r="KA15659">
            <v>50</v>
          </cell>
          <cell r="KB15659">
            <v>18</v>
          </cell>
          <cell r="KC15659">
            <v>24</v>
          </cell>
        </row>
        <row r="15660">
          <cell r="A15660" t="str">
            <v>P24541</v>
          </cell>
          <cell r="KA15660">
            <v>50</v>
          </cell>
          <cell r="KB15660">
            <v>18</v>
          </cell>
          <cell r="KC15660">
            <v>24</v>
          </cell>
        </row>
        <row r="15661">
          <cell r="A15661" t="str">
            <v>P24525</v>
          </cell>
          <cell r="KA15661">
            <v>50</v>
          </cell>
          <cell r="KB15661">
            <v>18</v>
          </cell>
          <cell r="KC15661">
            <v>24</v>
          </cell>
        </row>
        <row r="15662">
          <cell r="A15662" t="str">
            <v>P24467</v>
          </cell>
          <cell r="KA15662">
            <v>50</v>
          </cell>
          <cell r="KB15662">
            <v>40</v>
          </cell>
          <cell r="KC15662">
            <v>28</v>
          </cell>
        </row>
        <row r="15663">
          <cell r="A15663" t="str">
            <v>P24449</v>
          </cell>
          <cell r="KA15663">
            <v>50</v>
          </cell>
          <cell r="KB15663">
            <v>18</v>
          </cell>
          <cell r="KC15663">
            <v>24</v>
          </cell>
        </row>
        <row r="15664">
          <cell r="A15664" t="str">
            <v>P24414</v>
          </cell>
          <cell r="KA15664">
            <v>50</v>
          </cell>
          <cell r="KB15664">
            <v>18</v>
          </cell>
          <cell r="KC15664">
            <v>24</v>
          </cell>
        </row>
        <row r="15665">
          <cell r="A15665" t="str">
            <v>P24418</v>
          </cell>
          <cell r="KA15665">
            <v>50</v>
          </cell>
          <cell r="KB15665">
            <v>18</v>
          </cell>
          <cell r="KC15665">
            <v>24</v>
          </cell>
        </row>
        <row r="15666">
          <cell r="A15666" t="str">
            <v>P24419</v>
          </cell>
          <cell r="KA15666">
            <v>50</v>
          </cell>
          <cell r="KB15666">
            <v>18</v>
          </cell>
          <cell r="KC15666">
            <v>24</v>
          </cell>
        </row>
        <row r="15667">
          <cell r="A15667" t="str">
            <v>P23675</v>
          </cell>
          <cell r="KA15667">
            <v>50</v>
          </cell>
          <cell r="KB15667">
            <v>40</v>
          </cell>
          <cell r="KC15667">
            <v>28</v>
          </cell>
        </row>
        <row r="15668">
          <cell r="A15668" t="str">
            <v>P23685</v>
          </cell>
          <cell r="KA15668">
            <v>50</v>
          </cell>
          <cell r="KB15668">
            <v>18</v>
          </cell>
          <cell r="KC15668">
            <v>24</v>
          </cell>
        </row>
        <row r="15669">
          <cell r="A15669" t="str">
            <v>P23677</v>
          </cell>
          <cell r="KA15669">
            <v>50</v>
          </cell>
          <cell r="KB15669">
            <v>40</v>
          </cell>
          <cell r="KC15669">
            <v>28</v>
          </cell>
        </row>
        <row r="15670">
          <cell r="A15670" t="str">
            <v>P23678</v>
          </cell>
          <cell r="KA15670">
            <v>50</v>
          </cell>
          <cell r="KB15670">
            <v>18</v>
          </cell>
          <cell r="KC15670">
            <v>24</v>
          </cell>
        </row>
        <row r="15671">
          <cell r="A15671" t="str">
            <v>P23709</v>
          </cell>
          <cell r="KA15671">
            <v>50</v>
          </cell>
          <cell r="KB15671">
            <v>18</v>
          </cell>
          <cell r="KC15671">
            <v>24</v>
          </cell>
        </row>
        <row r="15672">
          <cell r="A15672" t="str">
            <v>P23713</v>
          </cell>
          <cell r="KA15672">
            <v>50</v>
          </cell>
          <cell r="KB15672">
            <v>18</v>
          </cell>
          <cell r="KC15672">
            <v>24</v>
          </cell>
        </row>
        <row r="15673">
          <cell r="A15673" t="str">
            <v>P23718</v>
          </cell>
          <cell r="KA15673">
            <v>50</v>
          </cell>
          <cell r="KB15673">
            <v>18</v>
          </cell>
          <cell r="KC15673">
            <v>24</v>
          </cell>
        </row>
        <row r="15674">
          <cell r="A15674" t="str">
            <v>P23727</v>
          </cell>
          <cell r="KA15674">
            <v>50</v>
          </cell>
          <cell r="KB15674">
            <v>40</v>
          </cell>
          <cell r="KC15674">
            <v>28</v>
          </cell>
        </row>
        <row r="15675">
          <cell r="A15675" t="str">
            <v>P23797</v>
          </cell>
          <cell r="KA15675">
            <v>50</v>
          </cell>
          <cell r="KB15675">
            <v>18</v>
          </cell>
          <cell r="KC15675">
            <v>24</v>
          </cell>
        </row>
        <row r="15676">
          <cell r="A15676" t="str">
            <v>P23799</v>
          </cell>
          <cell r="KA15676">
            <v>50</v>
          </cell>
          <cell r="KB15676">
            <v>18</v>
          </cell>
          <cell r="KC15676">
            <v>24</v>
          </cell>
        </row>
        <row r="15677">
          <cell r="A15677" t="str">
            <v>P23773</v>
          </cell>
          <cell r="KA15677">
            <v>50</v>
          </cell>
          <cell r="KB15677">
            <v>18</v>
          </cell>
          <cell r="KC15677">
            <v>24</v>
          </cell>
        </row>
        <row r="15678">
          <cell r="A15678" t="str">
            <v>P23771</v>
          </cell>
          <cell r="KA15678">
            <v>50</v>
          </cell>
          <cell r="KB15678">
            <v>18</v>
          </cell>
          <cell r="KC15678">
            <v>24</v>
          </cell>
        </row>
        <row r="15679">
          <cell r="A15679" t="str">
            <v>P23767</v>
          </cell>
          <cell r="KA15679">
            <v>50</v>
          </cell>
          <cell r="KB15679">
            <v>18</v>
          </cell>
          <cell r="KC15679">
            <v>24</v>
          </cell>
        </row>
        <row r="15680">
          <cell r="A15680" t="str">
            <v>P23768</v>
          </cell>
          <cell r="KA15680">
            <v>50</v>
          </cell>
          <cell r="KB15680">
            <v>40</v>
          </cell>
          <cell r="KC15680">
            <v>28</v>
          </cell>
        </row>
        <row r="15681">
          <cell r="A15681" t="str">
            <v>P23746</v>
          </cell>
          <cell r="KA15681">
            <v>50</v>
          </cell>
          <cell r="KB15681">
            <v>18</v>
          </cell>
          <cell r="KC15681">
            <v>24</v>
          </cell>
        </row>
        <row r="15682">
          <cell r="A15682" t="str">
            <v>P23750</v>
          </cell>
          <cell r="KA15682">
            <v>50</v>
          </cell>
          <cell r="KB15682">
            <v>18</v>
          </cell>
          <cell r="KC15682">
            <v>24</v>
          </cell>
        </row>
        <row r="15683">
          <cell r="A15683" t="str">
            <v>P23765</v>
          </cell>
          <cell r="KA15683">
            <v>50</v>
          </cell>
          <cell r="KB15683">
            <v>18</v>
          </cell>
          <cell r="KC15683">
            <v>24</v>
          </cell>
        </row>
        <row r="15684">
          <cell r="A15684" t="str">
            <v>P23820</v>
          </cell>
          <cell r="KA15684">
            <v>50</v>
          </cell>
          <cell r="KB15684">
            <v>18</v>
          </cell>
          <cell r="KC15684">
            <v>24</v>
          </cell>
        </row>
        <row r="15685">
          <cell r="A15685" t="str">
            <v>P23817</v>
          </cell>
          <cell r="KA15685">
            <v>50</v>
          </cell>
          <cell r="KB15685">
            <v>40</v>
          </cell>
          <cell r="KC15685">
            <v>28</v>
          </cell>
        </row>
        <row r="15686">
          <cell r="A15686" t="str">
            <v>P23822</v>
          </cell>
          <cell r="KA15686">
            <v>50</v>
          </cell>
          <cell r="KB15686">
            <v>40</v>
          </cell>
          <cell r="KC15686">
            <v>28</v>
          </cell>
        </row>
        <row r="15687">
          <cell r="A15687" t="str">
            <v>P23848</v>
          </cell>
          <cell r="KA15687">
            <v>50</v>
          </cell>
          <cell r="KB15687">
            <v>18</v>
          </cell>
          <cell r="KC15687">
            <v>24</v>
          </cell>
        </row>
        <row r="15688">
          <cell r="A15688" t="str">
            <v>P23851</v>
          </cell>
          <cell r="KA15688">
            <v>50</v>
          </cell>
          <cell r="KB15688">
            <v>18</v>
          </cell>
          <cell r="KC15688">
            <v>24</v>
          </cell>
        </row>
        <row r="15689">
          <cell r="A15689" t="str">
            <v>P23864</v>
          </cell>
          <cell r="KA15689">
            <v>50</v>
          </cell>
          <cell r="KB15689">
            <v>18</v>
          </cell>
          <cell r="KC15689">
            <v>24</v>
          </cell>
        </row>
        <row r="15690">
          <cell r="A15690" t="str">
            <v>P23870</v>
          </cell>
          <cell r="KA15690">
            <v>50</v>
          </cell>
          <cell r="KB15690">
            <v>40</v>
          </cell>
          <cell r="KC15690">
            <v>28</v>
          </cell>
        </row>
        <row r="15691">
          <cell r="A15691" t="str">
            <v>P23920</v>
          </cell>
          <cell r="KA15691">
            <v>50</v>
          </cell>
          <cell r="KB15691">
            <v>18</v>
          </cell>
          <cell r="KC15691">
            <v>24</v>
          </cell>
        </row>
        <row r="15692">
          <cell r="A15692" t="str">
            <v>P23934</v>
          </cell>
          <cell r="KA15692">
            <v>50</v>
          </cell>
          <cell r="KB15692">
            <v>40</v>
          </cell>
          <cell r="KC15692">
            <v>28</v>
          </cell>
        </row>
        <row r="15693">
          <cell r="A15693" t="str">
            <v>P23938</v>
          </cell>
          <cell r="KA15693">
            <v>50</v>
          </cell>
          <cell r="KB15693">
            <v>18</v>
          </cell>
          <cell r="KC15693">
            <v>24</v>
          </cell>
        </row>
        <row r="15694">
          <cell r="A15694" t="str">
            <v>P23951</v>
          </cell>
          <cell r="KA15694">
            <v>50</v>
          </cell>
          <cell r="KB15694">
            <v>18</v>
          </cell>
          <cell r="KC15694">
            <v>24</v>
          </cell>
        </row>
        <row r="15695">
          <cell r="A15695" t="str">
            <v>P23893</v>
          </cell>
          <cell r="KA15695">
            <v>50</v>
          </cell>
          <cell r="KB15695">
            <v>40</v>
          </cell>
          <cell r="KC15695">
            <v>28</v>
          </cell>
        </row>
        <row r="15696">
          <cell r="A15696" t="str">
            <v>P23538</v>
          </cell>
          <cell r="KA15696">
            <v>50</v>
          </cell>
          <cell r="KB15696">
            <v>40</v>
          </cell>
          <cell r="KC15696">
            <v>28</v>
          </cell>
        </row>
        <row r="15697">
          <cell r="A15697" t="str">
            <v>P23528</v>
          </cell>
          <cell r="KA15697">
            <v>50</v>
          </cell>
          <cell r="KB15697">
            <v>18</v>
          </cell>
          <cell r="KC15697">
            <v>24</v>
          </cell>
        </row>
        <row r="15698">
          <cell r="A15698" t="str">
            <v>P23521</v>
          </cell>
          <cell r="KA15698">
            <v>50</v>
          </cell>
          <cell r="KB15698">
            <v>18</v>
          </cell>
          <cell r="KC15698">
            <v>24</v>
          </cell>
        </row>
        <row r="15699">
          <cell r="A15699" t="str">
            <v>P23522</v>
          </cell>
          <cell r="KA15699">
            <v>50</v>
          </cell>
          <cell r="KB15699">
            <v>40</v>
          </cell>
          <cell r="KC15699">
            <v>28</v>
          </cell>
        </row>
        <row r="15700">
          <cell r="A15700" t="str">
            <v>P23523</v>
          </cell>
          <cell r="KA15700">
            <v>50</v>
          </cell>
          <cell r="KB15700">
            <v>18</v>
          </cell>
          <cell r="KC15700">
            <v>24</v>
          </cell>
        </row>
        <row r="15701">
          <cell r="A15701" t="str">
            <v>P23575</v>
          </cell>
          <cell r="KA15701">
            <v>50</v>
          </cell>
          <cell r="KB15701">
            <v>18</v>
          </cell>
          <cell r="KC15701">
            <v>24</v>
          </cell>
        </row>
        <row r="15702">
          <cell r="A15702" t="str">
            <v>P23639</v>
          </cell>
          <cell r="KA15702">
            <v>50</v>
          </cell>
          <cell r="KB15702">
            <v>18</v>
          </cell>
          <cell r="KC15702">
            <v>24</v>
          </cell>
        </row>
        <row r="15703">
          <cell r="A15703" t="str">
            <v>P23625</v>
          </cell>
          <cell r="KA15703">
            <v>50</v>
          </cell>
          <cell r="KB15703">
            <v>40</v>
          </cell>
          <cell r="KC15703">
            <v>28</v>
          </cell>
        </row>
        <row r="15704">
          <cell r="A15704" t="str">
            <v>P23605</v>
          </cell>
          <cell r="KA15704">
            <v>50</v>
          </cell>
          <cell r="KB15704">
            <v>18</v>
          </cell>
          <cell r="KC15704">
            <v>24</v>
          </cell>
        </row>
        <row r="15705">
          <cell r="A15705" t="str">
            <v>P23596</v>
          </cell>
          <cell r="KA15705">
            <v>50</v>
          </cell>
          <cell r="KB15705">
            <v>40</v>
          </cell>
          <cell r="KC15705">
            <v>28</v>
          </cell>
        </row>
        <row r="15706">
          <cell r="A15706" t="str">
            <v>P23377</v>
          </cell>
          <cell r="KA15706">
            <v>50</v>
          </cell>
          <cell r="KB15706">
            <v>18</v>
          </cell>
          <cell r="KC15706">
            <v>24</v>
          </cell>
        </row>
        <row r="15707">
          <cell r="A15707" t="str">
            <v>P23399</v>
          </cell>
          <cell r="KA15707">
            <v>50</v>
          </cell>
          <cell r="KB15707">
            <v>18</v>
          </cell>
          <cell r="KC15707">
            <v>24</v>
          </cell>
        </row>
        <row r="15708">
          <cell r="A15708" t="str">
            <v>P23395</v>
          </cell>
          <cell r="KA15708">
            <v>50</v>
          </cell>
          <cell r="KB15708">
            <v>18</v>
          </cell>
          <cell r="KC15708">
            <v>24</v>
          </cell>
        </row>
        <row r="15709">
          <cell r="A15709" t="str">
            <v>P23413</v>
          </cell>
          <cell r="KA15709">
            <v>50</v>
          </cell>
          <cell r="KB15709">
            <v>18</v>
          </cell>
          <cell r="KC15709">
            <v>24</v>
          </cell>
        </row>
        <row r="15710">
          <cell r="A15710" t="str">
            <v>P23418</v>
          </cell>
          <cell r="KA15710">
            <v>50</v>
          </cell>
          <cell r="KB15710">
            <v>40</v>
          </cell>
          <cell r="KC15710">
            <v>28</v>
          </cell>
        </row>
        <row r="15711">
          <cell r="A15711" t="str">
            <v>P23464</v>
          </cell>
          <cell r="KA15711">
            <v>50</v>
          </cell>
          <cell r="KB15711">
            <v>18</v>
          </cell>
          <cell r="KC15711">
            <v>24</v>
          </cell>
        </row>
        <row r="15712">
          <cell r="A15712" t="str">
            <v>P23471</v>
          </cell>
          <cell r="KA15712">
            <v>50</v>
          </cell>
          <cell r="KB15712">
            <v>18</v>
          </cell>
          <cell r="KC15712">
            <v>24</v>
          </cell>
        </row>
        <row r="15713">
          <cell r="A15713" t="str">
            <v>P23472</v>
          </cell>
          <cell r="KA15713">
            <v>50</v>
          </cell>
          <cell r="KB15713">
            <v>18</v>
          </cell>
          <cell r="KC15713">
            <v>24</v>
          </cell>
        </row>
        <row r="15714">
          <cell r="A15714" t="str">
            <v>P23468</v>
          </cell>
          <cell r="KA15714">
            <v>50</v>
          </cell>
          <cell r="KB15714">
            <v>18</v>
          </cell>
          <cell r="KC15714">
            <v>24</v>
          </cell>
        </row>
        <row r="15715">
          <cell r="A15715" t="str">
            <v>P23488</v>
          </cell>
          <cell r="KA15715">
            <v>50</v>
          </cell>
          <cell r="KB15715">
            <v>40</v>
          </cell>
          <cell r="KC15715">
            <v>28</v>
          </cell>
        </row>
        <row r="15716">
          <cell r="A15716" t="str">
            <v>P23481</v>
          </cell>
          <cell r="KA15716">
            <v>50</v>
          </cell>
          <cell r="KB15716">
            <v>40</v>
          </cell>
          <cell r="KC15716">
            <v>28</v>
          </cell>
        </row>
        <row r="15717">
          <cell r="A15717" t="str">
            <v>P23494</v>
          </cell>
          <cell r="KA15717">
            <v>50</v>
          </cell>
          <cell r="KB15717">
            <v>18</v>
          </cell>
          <cell r="KC15717">
            <v>24</v>
          </cell>
        </row>
        <row r="15718">
          <cell r="A15718" t="str">
            <v>P23506</v>
          </cell>
          <cell r="KA15718">
            <v>50</v>
          </cell>
          <cell r="KB15718">
            <v>40</v>
          </cell>
          <cell r="KC15718">
            <v>28</v>
          </cell>
        </row>
        <row r="15719">
          <cell r="A15719" t="str">
            <v>P22851</v>
          </cell>
          <cell r="KA15719">
            <v>50</v>
          </cell>
          <cell r="KB15719">
            <v>18</v>
          </cell>
          <cell r="KC15719">
            <v>24</v>
          </cell>
        </row>
        <row r="15720">
          <cell r="A15720" t="str">
            <v>P22854</v>
          </cell>
          <cell r="KA15720">
            <v>50</v>
          </cell>
          <cell r="KB15720">
            <v>40</v>
          </cell>
          <cell r="KC15720">
            <v>28</v>
          </cell>
        </row>
        <row r="15721">
          <cell r="A15721" t="str">
            <v>P22878</v>
          </cell>
          <cell r="KA15721">
            <v>50</v>
          </cell>
          <cell r="KB15721">
            <v>18</v>
          </cell>
          <cell r="KC15721">
            <v>24</v>
          </cell>
        </row>
        <row r="15722">
          <cell r="A15722" t="str">
            <v>P22885</v>
          </cell>
          <cell r="KA15722">
            <v>50</v>
          </cell>
          <cell r="KB15722">
            <v>18</v>
          </cell>
          <cell r="KC15722">
            <v>24</v>
          </cell>
        </row>
        <row r="15723">
          <cell r="A15723" t="str">
            <v>P22887</v>
          </cell>
          <cell r="KA15723">
            <v>50</v>
          </cell>
          <cell r="KB15723">
            <v>18</v>
          </cell>
          <cell r="KC15723">
            <v>24</v>
          </cell>
        </row>
        <row r="15724">
          <cell r="A15724" t="str">
            <v>P22895</v>
          </cell>
          <cell r="KA15724">
            <v>50</v>
          </cell>
          <cell r="KB15724">
            <v>18</v>
          </cell>
          <cell r="KC15724">
            <v>24</v>
          </cell>
        </row>
        <row r="15725">
          <cell r="A15725" t="str">
            <v>P22908</v>
          </cell>
          <cell r="KA15725">
            <v>50</v>
          </cell>
          <cell r="KB15725">
            <v>40</v>
          </cell>
          <cell r="KC15725">
            <v>28</v>
          </cell>
        </row>
        <row r="15726">
          <cell r="A15726" t="str">
            <v>P22912</v>
          </cell>
          <cell r="KA15726">
            <v>50</v>
          </cell>
          <cell r="KB15726">
            <v>18</v>
          </cell>
          <cell r="KC15726">
            <v>24</v>
          </cell>
        </row>
        <row r="15727">
          <cell r="A15727" t="str">
            <v>P22788</v>
          </cell>
          <cell r="KA15727">
            <v>50</v>
          </cell>
          <cell r="KB15727">
            <v>18</v>
          </cell>
          <cell r="KC15727">
            <v>24</v>
          </cell>
        </row>
        <row r="15728">
          <cell r="A15728" t="str">
            <v>P22798</v>
          </cell>
          <cell r="KA15728">
            <v>50</v>
          </cell>
          <cell r="KB15728">
            <v>18</v>
          </cell>
          <cell r="KC15728">
            <v>24</v>
          </cell>
        </row>
        <row r="15729">
          <cell r="A15729" t="str">
            <v>P22766</v>
          </cell>
          <cell r="KA15729">
            <v>50</v>
          </cell>
          <cell r="KB15729">
            <v>18</v>
          </cell>
          <cell r="KC15729">
            <v>24</v>
          </cell>
        </row>
        <row r="15730">
          <cell r="A15730" t="str">
            <v>P22777</v>
          </cell>
          <cell r="KA15730">
            <v>50</v>
          </cell>
          <cell r="KB15730">
            <v>18</v>
          </cell>
          <cell r="KC15730">
            <v>24</v>
          </cell>
        </row>
        <row r="15731">
          <cell r="A15731" t="str">
            <v>P22940</v>
          </cell>
          <cell r="KA15731">
            <v>50</v>
          </cell>
          <cell r="KB15731">
            <v>18</v>
          </cell>
          <cell r="KC15731">
            <v>24</v>
          </cell>
        </row>
        <row r="15732">
          <cell r="A15732" t="str">
            <v>P22941</v>
          </cell>
          <cell r="KA15732">
            <v>50</v>
          </cell>
          <cell r="KB15732">
            <v>40</v>
          </cell>
          <cell r="KC15732">
            <v>28</v>
          </cell>
        </row>
        <row r="15733">
          <cell r="A15733" t="str">
            <v>P22938</v>
          </cell>
          <cell r="KA15733">
            <v>50</v>
          </cell>
          <cell r="KB15733">
            <v>18</v>
          </cell>
          <cell r="KC15733">
            <v>24</v>
          </cell>
        </row>
        <row r="15734">
          <cell r="A15734" t="str">
            <v>P22917</v>
          </cell>
          <cell r="KA15734">
            <v>50</v>
          </cell>
          <cell r="KB15734">
            <v>18</v>
          </cell>
          <cell r="KC15734">
            <v>24</v>
          </cell>
        </row>
        <row r="15735">
          <cell r="A15735" t="str">
            <v>P22973</v>
          </cell>
          <cell r="KA15735">
            <v>50</v>
          </cell>
          <cell r="KB15735">
            <v>18</v>
          </cell>
          <cell r="KC15735">
            <v>24</v>
          </cell>
        </row>
        <row r="15736">
          <cell r="A15736" t="str">
            <v>P22955</v>
          </cell>
          <cell r="KA15736">
            <v>50</v>
          </cell>
          <cell r="KB15736">
            <v>18</v>
          </cell>
          <cell r="KC15736">
            <v>24</v>
          </cell>
        </row>
        <row r="15737">
          <cell r="A15737" t="str">
            <v>P22968</v>
          </cell>
          <cell r="KA15737">
            <v>50</v>
          </cell>
          <cell r="KB15737">
            <v>40</v>
          </cell>
          <cell r="KC15737">
            <v>28</v>
          </cell>
        </row>
        <row r="15738">
          <cell r="A15738" t="str">
            <v>P23060</v>
          </cell>
          <cell r="KA15738">
            <v>50</v>
          </cell>
          <cell r="KB15738">
            <v>40</v>
          </cell>
          <cell r="KC15738">
            <v>28</v>
          </cell>
        </row>
        <row r="15739">
          <cell r="A15739" t="str">
            <v>P23017</v>
          </cell>
          <cell r="KA15739">
            <v>50</v>
          </cell>
          <cell r="KB15739">
            <v>18</v>
          </cell>
          <cell r="KC15739">
            <v>24</v>
          </cell>
        </row>
        <row r="15740">
          <cell r="A15740" t="str">
            <v>P23015</v>
          </cell>
          <cell r="KA15740">
            <v>50</v>
          </cell>
          <cell r="KB15740">
            <v>18</v>
          </cell>
          <cell r="KC15740">
            <v>24</v>
          </cell>
        </row>
        <row r="15741">
          <cell r="A15741" t="str">
            <v>P23003</v>
          </cell>
          <cell r="KA15741">
            <v>50</v>
          </cell>
          <cell r="KB15741">
            <v>18</v>
          </cell>
          <cell r="KC15741">
            <v>24</v>
          </cell>
        </row>
        <row r="15742">
          <cell r="A15742" t="str">
            <v>P22994</v>
          </cell>
          <cell r="KA15742">
            <v>50</v>
          </cell>
          <cell r="KB15742">
            <v>18</v>
          </cell>
          <cell r="KC15742">
            <v>24</v>
          </cell>
        </row>
        <row r="15743">
          <cell r="A15743" t="str">
            <v>P23085</v>
          </cell>
          <cell r="KA15743">
            <v>50</v>
          </cell>
          <cell r="KB15743">
            <v>18</v>
          </cell>
          <cell r="KC15743">
            <v>24</v>
          </cell>
        </row>
        <row r="15744">
          <cell r="A15744" t="str">
            <v>P23105</v>
          </cell>
          <cell r="KA15744">
            <v>50</v>
          </cell>
          <cell r="KB15744">
            <v>18</v>
          </cell>
          <cell r="KC15744">
            <v>24</v>
          </cell>
        </row>
        <row r="15745">
          <cell r="A15745" t="str">
            <v>P23106</v>
          </cell>
          <cell r="KA15745">
            <v>50</v>
          </cell>
          <cell r="KB15745">
            <v>40</v>
          </cell>
          <cell r="KC15745">
            <v>28</v>
          </cell>
        </row>
        <row r="15746">
          <cell r="A15746" t="str">
            <v>P23079</v>
          </cell>
          <cell r="KA15746">
            <v>50</v>
          </cell>
          <cell r="KB15746">
            <v>40</v>
          </cell>
          <cell r="KC15746">
            <v>28</v>
          </cell>
        </row>
        <row r="15747">
          <cell r="A15747" t="str">
            <v>P23139</v>
          </cell>
          <cell r="KA15747">
            <v>50</v>
          </cell>
          <cell r="KB15747">
            <v>40</v>
          </cell>
          <cell r="KC15747">
            <v>28</v>
          </cell>
        </row>
        <row r="15748">
          <cell r="A15748" t="str">
            <v>P23123</v>
          </cell>
          <cell r="KA15748">
            <v>50</v>
          </cell>
          <cell r="KB15748">
            <v>18</v>
          </cell>
          <cell r="KC15748">
            <v>24</v>
          </cell>
        </row>
        <row r="15749">
          <cell r="A15749" t="str">
            <v>P23127</v>
          </cell>
          <cell r="KA15749">
            <v>50</v>
          </cell>
          <cell r="KB15749">
            <v>18</v>
          </cell>
          <cell r="KC15749">
            <v>24</v>
          </cell>
        </row>
        <row r="15750">
          <cell r="A15750" t="str">
            <v>P23130</v>
          </cell>
          <cell r="KA15750">
            <v>50</v>
          </cell>
          <cell r="KB15750">
            <v>18</v>
          </cell>
          <cell r="KC15750">
            <v>24</v>
          </cell>
        </row>
        <row r="15751">
          <cell r="A15751" t="str">
            <v>P23102</v>
          </cell>
          <cell r="KA15751">
            <v>50</v>
          </cell>
          <cell r="KB15751">
            <v>18</v>
          </cell>
          <cell r="KC15751">
            <v>24</v>
          </cell>
        </row>
        <row r="15752">
          <cell r="A15752" t="str">
            <v>P23108</v>
          </cell>
          <cell r="KA15752">
            <v>50</v>
          </cell>
          <cell r="KB15752">
            <v>18</v>
          </cell>
          <cell r="KC15752">
            <v>24</v>
          </cell>
        </row>
        <row r="15753">
          <cell r="A15753" t="str">
            <v>P23109</v>
          </cell>
          <cell r="KA15753">
            <v>50</v>
          </cell>
          <cell r="KB15753">
            <v>18</v>
          </cell>
          <cell r="KC15753">
            <v>24</v>
          </cell>
        </row>
        <row r="15754">
          <cell r="A15754" t="str">
            <v>P23093</v>
          </cell>
          <cell r="KA15754">
            <v>50</v>
          </cell>
          <cell r="KB15754">
            <v>18</v>
          </cell>
          <cell r="KC15754">
            <v>24</v>
          </cell>
        </row>
        <row r="15755">
          <cell r="A15755" t="str">
            <v>P23112</v>
          </cell>
          <cell r="KA15755">
            <v>50</v>
          </cell>
          <cell r="KB15755">
            <v>18</v>
          </cell>
          <cell r="KC15755">
            <v>24</v>
          </cell>
        </row>
        <row r="15756">
          <cell r="A15756" t="str">
            <v>P23155</v>
          </cell>
          <cell r="KA15756">
            <v>50</v>
          </cell>
          <cell r="KB15756">
            <v>18</v>
          </cell>
          <cell r="KC15756">
            <v>24</v>
          </cell>
        </row>
        <row r="15757">
          <cell r="A15757" t="str">
            <v>P23156</v>
          </cell>
          <cell r="KA15757">
            <v>50</v>
          </cell>
          <cell r="KB15757">
            <v>18</v>
          </cell>
          <cell r="KC15757">
            <v>24</v>
          </cell>
        </row>
        <row r="15758">
          <cell r="A15758" t="str">
            <v>P23141</v>
          </cell>
          <cell r="KA15758">
            <v>50</v>
          </cell>
          <cell r="KB15758">
            <v>36</v>
          </cell>
          <cell r="KC15758">
            <v>12</v>
          </cell>
        </row>
        <row r="15759">
          <cell r="A15759" t="str">
            <v>P23160</v>
          </cell>
          <cell r="KA15759">
            <v>50</v>
          </cell>
          <cell r="KB15759">
            <v>18</v>
          </cell>
          <cell r="KC15759">
            <v>24</v>
          </cell>
        </row>
        <row r="15760">
          <cell r="A15760" t="str">
            <v>P23168</v>
          </cell>
          <cell r="KA15760">
            <v>50</v>
          </cell>
          <cell r="KB15760">
            <v>18</v>
          </cell>
          <cell r="KC15760">
            <v>24</v>
          </cell>
        </row>
        <row r="15761">
          <cell r="A15761" t="str">
            <v>P23169</v>
          </cell>
          <cell r="KA15761">
            <v>50</v>
          </cell>
          <cell r="KB15761">
            <v>18</v>
          </cell>
          <cell r="KC15761">
            <v>24</v>
          </cell>
        </row>
        <row r="15762">
          <cell r="A15762" t="str">
            <v>P23190</v>
          </cell>
          <cell r="KA15762">
            <v>50</v>
          </cell>
          <cell r="KB15762">
            <v>18</v>
          </cell>
          <cell r="KC15762">
            <v>24</v>
          </cell>
        </row>
        <row r="15763">
          <cell r="A15763" t="str">
            <v>P23198</v>
          </cell>
          <cell r="KA15763">
            <v>50</v>
          </cell>
          <cell r="KB15763">
            <v>18</v>
          </cell>
          <cell r="KC15763">
            <v>24</v>
          </cell>
        </row>
        <row r="15764">
          <cell r="A15764" t="str">
            <v>P23199</v>
          </cell>
          <cell r="KA15764">
            <v>50</v>
          </cell>
          <cell r="KB15764">
            <v>40</v>
          </cell>
          <cell r="KC15764">
            <v>28</v>
          </cell>
        </row>
        <row r="15765">
          <cell r="A15765" t="str">
            <v>P23174</v>
          </cell>
          <cell r="KA15765">
            <v>50</v>
          </cell>
          <cell r="KB15765">
            <v>18</v>
          </cell>
          <cell r="KC15765">
            <v>24</v>
          </cell>
        </row>
        <row r="15766">
          <cell r="A15766" t="str">
            <v>P23194</v>
          </cell>
          <cell r="KA15766">
            <v>50</v>
          </cell>
          <cell r="KB15766">
            <v>18</v>
          </cell>
          <cell r="KC15766">
            <v>24</v>
          </cell>
        </row>
        <row r="15767">
          <cell r="A15767" t="str">
            <v>P23206</v>
          </cell>
          <cell r="KA15767">
            <v>50</v>
          </cell>
          <cell r="KB15767">
            <v>40</v>
          </cell>
          <cell r="KC15767">
            <v>28</v>
          </cell>
        </row>
        <row r="15768">
          <cell r="A15768" t="str">
            <v>P23210</v>
          </cell>
          <cell r="KA15768">
            <v>50</v>
          </cell>
          <cell r="KB15768">
            <v>40</v>
          </cell>
          <cell r="KC15768">
            <v>28</v>
          </cell>
        </row>
        <row r="15769">
          <cell r="A15769" t="str">
            <v>P23213</v>
          </cell>
          <cell r="KA15769">
            <v>50</v>
          </cell>
          <cell r="KB15769">
            <v>18</v>
          </cell>
          <cell r="KC15769">
            <v>24</v>
          </cell>
        </row>
        <row r="15770">
          <cell r="A15770" t="str">
            <v>P23219</v>
          </cell>
          <cell r="KA15770">
            <v>50</v>
          </cell>
          <cell r="KB15770">
            <v>18</v>
          </cell>
          <cell r="KC15770">
            <v>24</v>
          </cell>
        </row>
        <row r="15771">
          <cell r="A15771" t="str">
            <v>P23288</v>
          </cell>
          <cell r="KA15771">
            <v>50</v>
          </cell>
          <cell r="KB15771">
            <v>18</v>
          </cell>
          <cell r="KC15771">
            <v>24</v>
          </cell>
        </row>
        <row r="15772">
          <cell r="A15772" t="str">
            <v>P23269</v>
          </cell>
          <cell r="KA15772">
            <v>50</v>
          </cell>
          <cell r="KB15772">
            <v>18</v>
          </cell>
          <cell r="KC15772">
            <v>24</v>
          </cell>
        </row>
        <row r="15773">
          <cell r="A15773" t="str">
            <v>P23272</v>
          </cell>
          <cell r="KA15773">
            <v>50</v>
          </cell>
          <cell r="KB15773">
            <v>18</v>
          </cell>
          <cell r="KC15773">
            <v>24</v>
          </cell>
        </row>
        <row r="15774">
          <cell r="A15774" t="str">
            <v>P23273</v>
          </cell>
          <cell r="KA15774">
            <v>50</v>
          </cell>
          <cell r="KB15774">
            <v>18</v>
          </cell>
          <cell r="KC15774">
            <v>24</v>
          </cell>
        </row>
        <row r="15775">
          <cell r="A15775" t="str">
            <v>P23221</v>
          </cell>
          <cell r="KA15775">
            <v>50</v>
          </cell>
          <cell r="KB15775">
            <v>18</v>
          </cell>
          <cell r="KC15775">
            <v>24</v>
          </cell>
        </row>
        <row r="15776">
          <cell r="A15776" t="str">
            <v>P23251</v>
          </cell>
          <cell r="KA15776">
            <v>50</v>
          </cell>
          <cell r="KB15776">
            <v>18</v>
          </cell>
          <cell r="KC15776">
            <v>24</v>
          </cell>
        </row>
        <row r="15777">
          <cell r="A15777" t="str">
            <v>P23253</v>
          </cell>
          <cell r="KA15777">
            <v>50</v>
          </cell>
          <cell r="KB15777">
            <v>40</v>
          </cell>
          <cell r="KC15777">
            <v>28</v>
          </cell>
        </row>
        <row r="15778">
          <cell r="A15778" t="str">
            <v>P23254</v>
          </cell>
          <cell r="KA15778">
            <v>50</v>
          </cell>
          <cell r="KB15778">
            <v>40</v>
          </cell>
          <cell r="KC15778">
            <v>28</v>
          </cell>
        </row>
        <row r="15779">
          <cell r="A15779" t="str">
            <v>P23337</v>
          </cell>
          <cell r="KA15779">
            <v>50</v>
          </cell>
          <cell r="KB15779">
            <v>36</v>
          </cell>
          <cell r="KC15779">
            <v>12</v>
          </cell>
        </row>
        <row r="15780">
          <cell r="A15780" t="str">
            <v>P23343</v>
          </cell>
          <cell r="KA15780">
            <v>50</v>
          </cell>
          <cell r="KB15780">
            <v>18</v>
          </cell>
          <cell r="KC15780">
            <v>24</v>
          </cell>
        </row>
        <row r="15781">
          <cell r="A15781" t="str">
            <v>P23344</v>
          </cell>
          <cell r="KA15781">
            <v>50</v>
          </cell>
          <cell r="KB15781">
            <v>40</v>
          </cell>
          <cell r="KC15781">
            <v>28</v>
          </cell>
        </row>
        <row r="15782">
          <cell r="A15782" t="str">
            <v>P23303</v>
          </cell>
          <cell r="KA15782">
            <v>50</v>
          </cell>
          <cell r="KB15782">
            <v>18</v>
          </cell>
          <cell r="KC15782">
            <v>24</v>
          </cell>
        </row>
        <row r="15783">
          <cell r="A15783" t="str">
            <v>P23325</v>
          </cell>
          <cell r="KA15783">
            <v>50</v>
          </cell>
          <cell r="KB15783">
            <v>40</v>
          </cell>
          <cell r="KC15783">
            <v>28</v>
          </cell>
        </row>
        <row r="15784">
          <cell r="A15784" t="str">
            <v>P23316</v>
          </cell>
          <cell r="KA15784">
            <v>50</v>
          </cell>
          <cell r="KB15784">
            <v>18</v>
          </cell>
          <cell r="KC15784">
            <v>24</v>
          </cell>
        </row>
        <row r="15785">
          <cell r="A15785" t="str">
            <v>P23320</v>
          </cell>
          <cell r="KA15785">
            <v>50</v>
          </cell>
          <cell r="KB15785">
            <v>18</v>
          </cell>
          <cell r="KC15785">
            <v>24</v>
          </cell>
        </row>
        <row r="15786">
          <cell r="A15786" t="str">
            <v>P22196</v>
          </cell>
          <cell r="KA15786">
            <v>50</v>
          </cell>
          <cell r="KB15786">
            <v>40</v>
          </cell>
          <cell r="KC15786">
            <v>28</v>
          </cell>
        </row>
        <row r="15787">
          <cell r="A15787" t="str">
            <v>P22208</v>
          </cell>
          <cell r="KA15787">
            <v>50</v>
          </cell>
          <cell r="KB15787">
            <v>18</v>
          </cell>
          <cell r="KC15787">
            <v>24</v>
          </cell>
        </row>
        <row r="15788">
          <cell r="A15788" t="str">
            <v>P22210</v>
          </cell>
          <cell r="KA15788">
            <v>50</v>
          </cell>
          <cell r="KB15788">
            <v>36</v>
          </cell>
          <cell r="KC15788">
            <v>12</v>
          </cell>
        </row>
        <row r="15789">
          <cell r="A15789" t="str">
            <v>P22232</v>
          </cell>
          <cell r="KA15789">
            <v>50</v>
          </cell>
          <cell r="KB15789">
            <v>18</v>
          </cell>
          <cell r="KC15789">
            <v>24</v>
          </cell>
        </row>
        <row r="15790">
          <cell r="A15790" t="str">
            <v>P22153</v>
          </cell>
          <cell r="KA15790">
            <v>50</v>
          </cell>
          <cell r="KB15790">
            <v>40</v>
          </cell>
          <cell r="KC15790">
            <v>28</v>
          </cell>
        </row>
        <row r="15791">
          <cell r="A15791" t="str">
            <v>P22154</v>
          </cell>
          <cell r="KA15791">
            <v>50</v>
          </cell>
          <cell r="KB15791">
            <v>18</v>
          </cell>
          <cell r="KC15791">
            <v>24</v>
          </cell>
        </row>
        <row r="15792">
          <cell r="A15792" t="str">
            <v>P22191</v>
          </cell>
          <cell r="KA15792">
            <v>50</v>
          </cell>
          <cell r="KB15792">
            <v>18</v>
          </cell>
          <cell r="KC15792">
            <v>24</v>
          </cell>
        </row>
        <row r="15793">
          <cell r="A15793" t="str">
            <v>P22194</v>
          </cell>
          <cell r="KA15793">
            <v>50</v>
          </cell>
          <cell r="KB15793">
            <v>18</v>
          </cell>
          <cell r="KC15793">
            <v>24</v>
          </cell>
        </row>
        <row r="15794">
          <cell r="A15794" t="str">
            <v>P22181</v>
          </cell>
          <cell r="KA15794">
            <v>50</v>
          </cell>
          <cell r="KB15794">
            <v>40</v>
          </cell>
          <cell r="KC15794">
            <v>28</v>
          </cell>
        </row>
        <row r="15795">
          <cell r="A15795" t="str">
            <v>P22183</v>
          </cell>
          <cell r="KA15795">
            <v>50</v>
          </cell>
          <cell r="KB15795">
            <v>40</v>
          </cell>
          <cell r="KC15795">
            <v>28</v>
          </cell>
        </row>
        <row r="15796">
          <cell r="A15796" t="str">
            <v>P22284</v>
          </cell>
          <cell r="KA15796">
            <v>50</v>
          </cell>
          <cell r="KB15796">
            <v>18</v>
          </cell>
          <cell r="KC15796">
            <v>24</v>
          </cell>
        </row>
        <row r="15797">
          <cell r="A15797" t="str">
            <v>P22287</v>
          </cell>
          <cell r="KA15797">
            <v>50</v>
          </cell>
          <cell r="KB15797">
            <v>36</v>
          </cell>
          <cell r="KC15797">
            <v>12</v>
          </cell>
        </row>
        <row r="15798">
          <cell r="A15798" t="str">
            <v>P22265</v>
          </cell>
          <cell r="KA15798">
            <v>50</v>
          </cell>
          <cell r="KB15798">
            <v>40</v>
          </cell>
          <cell r="KC15798">
            <v>28</v>
          </cell>
        </row>
        <row r="15799">
          <cell r="A15799" t="str">
            <v>P22268</v>
          </cell>
          <cell r="KA15799">
            <v>50</v>
          </cell>
          <cell r="KB15799">
            <v>36</v>
          </cell>
          <cell r="KC15799">
            <v>12</v>
          </cell>
        </row>
        <row r="15800">
          <cell r="A15800" t="str">
            <v>P22269</v>
          </cell>
          <cell r="KA15800">
            <v>50</v>
          </cell>
          <cell r="KB15800">
            <v>18</v>
          </cell>
          <cell r="KC15800">
            <v>24</v>
          </cell>
        </row>
        <row r="15801">
          <cell r="A15801" t="str">
            <v>P22258</v>
          </cell>
          <cell r="KA15801">
            <v>50</v>
          </cell>
          <cell r="KB15801">
            <v>40</v>
          </cell>
          <cell r="KC15801">
            <v>28</v>
          </cell>
        </row>
        <row r="15802">
          <cell r="A15802" t="str">
            <v>P22260</v>
          </cell>
          <cell r="KA15802">
            <v>50</v>
          </cell>
          <cell r="KB15802">
            <v>18</v>
          </cell>
          <cell r="KC15802">
            <v>24</v>
          </cell>
        </row>
        <row r="15803">
          <cell r="A15803" t="str">
            <v>P22261</v>
          </cell>
          <cell r="KA15803">
            <v>50</v>
          </cell>
          <cell r="KB15803">
            <v>18</v>
          </cell>
          <cell r="KC15803">
            <v>24</v>
          </cell>
        </row>
        <row r="15804">
          <cell r="A15804" t="str">
            <v>P22322</v>
          </cell>
          <cell r="KA15804">
            <v>50</v>
          </cell>
          <cell r="KB15804">
            <v>18</v>
          </cell>
          <cell r="KC15804">
            <v>24</v>
          </cell>
        </row>
        <row r="15805">
          <cell r="A15805" t="str">
            <v>P22310</v>
          </cell>
          <cell r="KA15805">
            <v>50</v>
          </cell>
          <cell r="KB15805">
            <v>18</v>
          </cell>
          <cell r="KC15805">
            <v>24</v>
          </cell>
        </row>
        <row r="15806">
          <cell r="A15806" t="str">
            <v>P22376</v>
          </cell>
          <cell r="KA15806">
            <v>50</v>
          </cell>
          <cell r="KB15806">
            <v>18</v>
          </cell>
          <cell r="KC15806">
            <v>24</v>
          </cell>
        </row>
        <row r="15807">
          <cell r="A15807" t="str">
            <v>P22377</v>
          </cell>
          <cell r="KA15807">
            <v>50</v>
          </cell>
          <cell r="KB15807">
            <v>40</v>
          </cell>
          <cell r="KC15807">
            <v>28</v>
          </cell>
        </row>
        <row r="15808">
          <cell r="A15808" t="str">
            <v>P22352</v>
          </cell>
          <cell r="KA15808">
            <v>50</v>
          </cell>
          <cell r="KB15808">
            <v>40</v>
          </cell>
          <cell r="KC15808">
            <v>28</v>
          </cell>
        </row>
        <row r="15809">
          <cell r="A15809" t="str">
            <v>P22353</v>
          </cell>
          <cell r="KA15809">
            <v>50</v>
          </cell>
          <cell r="KB15809">
            <v>18</v>
          </cell>
          <cell r="KC15809">
            <v>24</v>
          </cell>
        </row>
        <row r="15810">
          <cell r="A15810" t="str">
            <v>P22354</v>
          </cell>
          <cell r="KA15810">
            <v>50</v>
          </cell>
          <cell r="KB15810">
            <v>18</v>
          </cell>
          <cell r="KC15810">
            <v>24</v>
          </cell>
        </row>
        <row r="15811">
          <cell r="A15811" t="str">
            <v>P22452</v>
          </cell>
          <cell r="KA15811">
            <v>50</v>
          </cell>
          <cell r="KB15811">
            <v>40</v>
          </cell>
          <cell r="KC15811">
            <v>28</v>
          </cell>
        </row>
        <row r="15812">
          <cell r="A15812" t="str">
            <v>P22390</v>
          </cell>
          <cell r="KA15812">
            <v>50</v>
          </cell>
          <cell r="KB15812">
            <v>18</v>
          </cell>
          <cell r="KC15812">
            <v>24</v>
          </cell>
        </row>
        <row r="15813">
          <cell r="A15813" t="str">
            <v>P22435</v>
          </cell>
          <cell r="KA15813">
            <v>50</v>
          </cell>
          <cell r="KB15813">
            <v>18</v>
          </cell>
          <cell r="KC15813">
            <v>24</v>
          </cell>
        </row>
        <row r="15814">
          <cell r="A15814" t="str">
            <v>P22442</v>
          </cell>
          <cell r="KA15814">
            <v>50</v>
          </cell>
          <cell r="KB15814">
            <v>40</v>
          </cell>
          <cell r="KC15814">
            <v>28</v>
          </cell>
        </row>
        <row r="15815">
          <cell r="A15815" t="str">
            <v>P22405</v>
          </cell>
          <cell r="KA15815">
            <v>50</v>
          </cell>
          <cell r="KB15815">
            <v>18</v>
          </cell>
          <cell r="KC15815">
            <v>24</v>
          </cell>
        </row>
        <row r="15816">
          <cell r="A15816" t="str">
            <v>P22665</v>
          </cell>
          <cell r="KA15816">
            <v>50</v>
          </cell>
          <cell r="KB15816">
            <v>40</v>
          </cell>
          <cell r="KC15816">
            <v>28</v>
          </cell>
        </row>
        <row r="15817">
          <cell r="A15817" t="str">
            <v>P22661</v>
          </cell>
          <cell r="KA15817">
            <v>50</v>
          </cell>
          <cell r="KB15817">
            <v>18</v>
          </cell>
          <cell r="KC15817">
            <v>24</v>
          </cell>
        </row>
        <row r="15818">
          <cell r="A15818" t="str">
            <v>P22674</v>
          </cell>
          <cell r="KA15818">
            <v>50</v>
          </cell>
          <cell r="KB15818">
            <v>18</v>
          </cell>
          <cell r="KC15818">
            <v>24</v>
          </cell>
        </row>
        <row r="15819">
          <cell r="A15819" t="str">
            <v>P22638</v>
          </cell>
          <cell r="KA15819">
            <v>50</v>
          </cell>
          <cell r="KB15819">
            <v>40</v>
          </cell>
          <cell r="KC15819">
            <v>28</v>
          </cell>
        </row>
        <row r="15820">
          <cell r="A15820" t="str">
            <v>P22642</v>
          </cell>
          <cell r="KA15820">
            <v>50</v>
          </cell>
          <cell r="KB15820">
            <v>18</v>
          </cell>
          <cell r="KC15820">
            <v>24</v>
          </cell>
        </row>
        <row r="15821">
          <cell r="A15821" t="str">
            <v>P22649</v>
          </cell>
          <cell r="KA15821">
            <v>50</v>
          </cell>
          <cell r="KB15821">
            <v>18</v>
          </cell>
          <cell r="KC15821">
            <v>24</v>
          </cell>
        </row>
        <row r="15822">
          <cell r="A15822" t="str">
            <v>P22650</v>
          </cell>
          <cell r="KA15822">
            <v>50</v>
          </cell>
          <cell r="KB15822">
            <v>36</v>
          </cell>
          <cell r="KC15822">
            <v>12</v>
          </cell>
        </row>
        <row r="15823">
          <cell r="A15823" t="str">
            <v>P22722</v>
          </cell>
          <cell r="KA15823">
            <v>50</v>
          </cell>
          <cell r="KB15823">
            <v>40</v>
          </cell>
          <cell r="KC15823">
            <v>28</v>
          </cell>
        </row>
        <row r="15824">
          <cell r="A15824" t="str">
            <v>P22719</v>
          </cell>
          <cell r="KA15824">
            <v>50</v>
          </cell>
          <cell r="KB15824">
            <v>18</v>
          </cell>
          <cell r="KC15824">
            <v>24</v>
          </cell>
        </row>
        <row r="15825">
          <cell r="A15825" t="str">
            <v>P22710</v>
          </cell>
          <cell r="KA15825">
            <v>50</v>
          </cell>
          <cell r="KB15825">
            <v>18</v>
          </cell>
          <cell r="KC15825">
            <v>24</v>
          </cell>
        </row>
        <row r="15826">
          <cell r="A15826" t="str">
            <v>P22677</v>
          </cell>
          <cell r="KA15826">
            <v>50</v>
          </cell>
          <cell r="KB15826">
            <v>40</v>
          </cell>
          <cell r="KC15826">
            <v>28</v>
          </cell>
        </row>
        <row r="15827">
          <cell r="A15827" t="str">
            <v>P22692</v>
          </cell>
          <cell r="KA15827">
            <v>50</v>
          </cell>
          <cell r="KB15827">
            <v>18</v>
          </cell>
          <cell r="KC15827">
            <v>24</v>
          </cell>
        </row>
        <row r="15828">
          <cell r="A15828" t="str">
            <v>P22702</v>
          </cell>
          <cell r="KA15828">
            <v>50</v>
          </cell>
          <cell r="KB15828">
            <v>18</v>
          </cell>
          <cell r="KC15828">
            <v>24</v>
          </cell>
        </row>
        <row r="15829">
          <cell r="A15829" t="str">
            <v>P22703</v>
          </cell>
          <cell r="KA15829">
            <v>50</v>
          </cell>
          <cell r="KB15829">
            <v>36</v>
          </cell>
          <cell r="KC15829">
            <v>12</v>
          </cell>
        </row>
        <row r="15830">
          <cell r="A15830" t="str">
            <v>P22724</v>
          </cell>
          <cell r="KA15830">
            <v>50</v>
          </cell>
          <cell r="KB15830">
            <v>40</v>
          </cell>
          <cell r="KC15830">
            <v>28</v>
          </cell>
        </row>
        <row r="15831">
          <cell r="A15831" t="str">
            <v>P22758</v>
          </cell>
          <cell r="KA15831">
            <v>50</v>
          </cell>
          <cell r="KB15831">
            <v>18</v>
          </cell>
          <cell r="KC15831">
            <v>24</v>
          </cell>
        </row>
        <row r="15832">
          <cell r="A15832" t="str">
            <v>P22615</v>
          </cell>
          <cell r="KA15832">
            <v>50</v>
          </cell>
          <cell r="KB15832">
            <v>18</v>
          </cell>
          <cell r="KC15832">
            <v>24</v>
          </cell>
        </row>
        <row r="15833">
          <cell r="A15833" t="str">
            <v>P22604</v>
          </cell>
          <cell r="KA15833">
            <v>50</v>
          </cell>
          <cell r="KB15833">
            <v>18</v>
          </cell>
          <cell r="KC15833">
            <v>24</v>
          </cell>
        </row>
        <row r="15834">
          <cell r="A15834" t="str">
            <v>P22594</v>
          </cell>
          <cell r="KA15834">
            <v>50</v>
          </cell>
          <cell r="KB15834">
            <v>40</v>
          </cell>
          <cell r="KC15834">
            <v>28</v>
          </cell>
        </row>
        <row r="15835">
          <cell r="A15835" t="str">
            <v>P22595</v>
          </cell>
          <cell r="KA15835">
            <v>50</v>
          </cell>
          <cell r="KB15835">
            <v>40</v>
          </cell>
          <cell r="KC15835">
            <v>28</v>
          </cell>
        </row>
        <row r="15836">
          <cell r="A15836" t="str">
            <v>P22597</v>
          </cell>
          <cell r="KA15836">
            <v>50</v>
          </cell>
          <cell r="KB15836">
            <v>18</v>
          </cell>
          <cell r="KC15836">
            <v>24</v>
          </cell>
        </row>
        <row r="15837">
          <cell r="A15837" t="str">
            <v>P22581</v>
          </cell>
          <cell r="KA15837">
            <v>50</v>
          </cell>
          <cell r="KB15837">
            <v>18</v>
          </cell>
          <cell r="KC15837">
            <v>24</v>
          </cell>
        </row>
        <row r="15838">
          <cell r="A15838" t="str">
            <v>P22583</v>
          </cell>
          <cell r="KA15838">
            <v>50</v>
          </cell>
          <cell r="KB15838">
            <v>18</v>
          </cell>
          <cell r="KC15838">
            <v>24</v>
          </cell>
        </row>
        <row r="15839">
          <cell r="A15839" t="str">
            <v>P22564</v>
          </cell>
          <cell r="KA15839">
            <v>50</v>
          </cell>
          <cell r="KB15839">
            <v>18</v>
          </cell>
          <cell r="KC15839">
            <v>24</v>
          </cell>
        </row>
        <row r="15840">
          <cell r="A15840" t="str">
            <v>P22568</v>
          </cell>
          <cell r="KA15840">
            <v>50</v>
          </cell>
          <cell r="KB15840">
            <v>18</v>
          </cell>
          <cell r="KC15840">
            <v>24</v>
          </cell>
        </row>
        <row r="15841">
          <cell r="A15841" t="str">
            <v>P22571</v>
          </cell>
          <cell r="KA15841">
            <v>50</v>
          </cell>
          <cell r="KB15841">
            <v>40</v>
          </cell>
          <cell r="KC15841">
            <v>28</v>
          </cell>
        </row>
        <row r="15842">
          <cell r="A15842" t="str">
            <v>P22507</v>
          </cell>
          <cell r="KA15842">
            <v>50</v>
          </cell>
          <cell r="KB15842">
            <v>18</v>
          </cell>
          <cell r="KC15842">
            <v>24</v>
          </cell>
        </row>
        <row r="15843">
          <cell r="A15843" t="str">
            <v>P22509</v>
          </cell>
          <cell r="KA15843">
            <v>50</v>
          </cell>
          <cell r="KB15843">
            <v>18</v>
          </cell>
          <cell r="KC15843">
            <v>24</v>
          </cell>
        </row>
        <row r="15844">
          <cell r="A15844" t="str">
            <v>P22542</v>
          </cell>
          <cell r="KA15844">
            <v>50</v>
          </cell>
          <cell r="KB15844">
            <v>40</v>
          </cell>
          <cell r="KC15844">
            <v>28</v>
          </cell>
        </row>
        <row r="15845">
          <cell r="A15845" t="str">
            <v>P22537</v>
          </cell>
          <cell r="KA15845">
            <v>50</v>
          </cell>
          <cell r="KB15845">
            <v>36</v>
          </cell>
          <cell r="KC15845">
            <v>12</v>
          </cell>
        </row>
        <row r="15846">
          <cell r="A15846" t="str">
            <v>P22531</v>
          </cell>
          <cell r="KA15846">
            <v>50</v>
          </cell>
          <cell r="KB15846">
            <v>18</v>
          </cell>
          <cell r="KC15846">
            <v>24</v>
          </cell>
        </row>
        <row r="15847">
          <cell r="A15847" t="str">
            <v>P22526</v>
          </cell>
          <cell r="KA15847">
            <v>50</v>
          </cell>
          <cell r="KB15847">
            <v>18</v>
          </cell>
          <cell r="KC15847">
            <v>24</v>
          </cell>
        </row>
        <row r="15848">
          <cell r="A15848" t="str">
            <v>P22493</v>
          </cell>
          <cell r="KA15848">
            <v>50</v>
          </cell>
          <cell r="KB15848">
            <v>18</v>
          </cell>
          <cell r="KC15848">
            <v>24</v>
          </cell>
        </row>
        <row r="15849">
          <cell r="A15849" t="str">
            <v>P22471</v>
          </cell>
          <cell r="KA15849">
            <v>50</v>
          </cell>
          <cell r="KB15849">
            <v>18</v>
          </cell>
          <cell r="KC15849">
            <v>24</v>
          </cell>
        </row>
        <row r="15850">
          <cell r="A15850" t="str">
            <v>P22461</v>
          </cell>
          <cell r="KA15850">
            <v>50</v>
          </cell>
          <cell r="KB15850">
            <v>40</v>
          </cell>
          <cell r="KC15850">
            <v>28</v>
          </cell>
        </row>
        <row r="15851">
          <cell r="A15851" t="str">
            <v>P22495</v>
          </cell>
          <cell r="KA15851">
            <v>50</v>
          </cell>
          <cell r="KB15851">
            <v>40</v>
          </cell>
          <cell r="KC15851">
            <v>28</v>
          </cell>
        </row>
        <row r="15852">
          <cell r="A15852" t="str">
            <v>P22466</v>
          </cell>
          <cell r="KA15852">
            <v>50</v>
          </cell>
          <cell r="KB15852">
            <v>18</v>
          </cell>
          <cell r="KC15852">
            <v>24</v>
          </cell>
        </row>
        <row r="15853">
          <cell r="A15853" t="str">
            <v>P22474</v>
          </cell>
          <cell r="KA15853">
            <v>50</v>
          </cell>
          <cell r="KB15853">
            <v>40</v>
          </cell>
          <cell r="KC15853">
            <v>28</v>
          </cell>
        </row>
        <row r="15854">
          <cell r="A15854" t="str">
            <v>P25776</v>
          </cell>
          <cell r="KA15854">
            <v>50</v>
          </cell>
          <cell r="KB15854">
            <v>18</v>
          </cell>
          <cell r="KC15854">
            <v>24</v>
          </cell>
        </row>
        <row r="15855">
          <cell r="A15855" t="str">
            <v>P25777</v>
          </cell>
          <cell r="KA15855">
            <v>50</v>
          </cell>
          <cell r="KB15855">
            <v>18</v>
          </cell>
          <cell r="KC15855">
            <v>24</v>
          </cell>
        </row>
        <row r="15856">
          <cell r="A15856" t="str">
            <v>P25778</v>
          </cell>
          <cell r="KA15856">
            <v>50</v>
          </cell>
          <cell r="KB15856">
            <v>18</v>
          </cell>
          <cell r="KC15856">
            <v>24</v>
          </cell>
        </row>
        <row r="15857">
          <cell r="A15857" t="str">
            <v>P25783</v>
          </cell>
          <cell r="KA15857">
            <v>50</v>
          </cell>
          <cell r="KB15857">
            <v>18</v>
          </cell>
          <cell r="KC15857">
            <v>24</v>
          </cell>
        </row>
        <row r="15858">
          <cell r="A15858" t="str">
            <v>P25784</v>
          </cell>
          <cell r="KA15858">
            <v>50</v>
          </cell>
          <cell r="KB15858">
            <v>40</v>
          </cell>
          <cell r="KC15858">
            <v>28</v>
          </cell>
        </row>
        <row r="15859">
          <cell r="A15859" t="str">
            <v>P25788</v>
          </cell>
          <cell r="KA15859">
            <v>50</v>
          </cell>
          <cell r="KB15859">
            <v>40</v>
          </cell>
          <cell r="KC15859">
            <v>28</v>
          </cell>
        </row>
        <row r="15860">
          <cell r="A15860" t="str">
            <v>P25789</v>
          </cell>
          <cell r="KA15860">
            <v>50</v>
          </cell>
          <cell r="KB15860">
            <v>40</v>
          </cell>
          <cell r="KC15860">
            <v>28</v>
          </cell>
        </row>
        <row r="15861">
          <cell r="A15861" t="str">
            <v>P25756</v>
          </cell>
          <cell r="KA15861">
            <v>50</v>
          </cell>
          <cell r="KB15861">
            <v>18</v>
          </cell>
          <cell r="KC15861">
            <v>24</v>
          </cell>
        </row>
        <row r="15862">
          <cell r="A15862" t="str">
            <v>P25768</v>
          </cell>
          <cell r="KA15862">
            <v>50</v>
          </cell>
          <cell r="KB15862">
            <v>18</v>
          </cell>
          <cell r="KC15862">
            <v>24</v>
          </cell>
        </row>
        <row r="15863">
          <cell r="A15863" t="str">
            <v>P25736</v>
          </cell>
          <cell r="KA15863">
            <v>50</v>
          </cell>
          <cell r="KB15863">
            <v>18</v>
          </cell>
          <cell r="KC15863">
            <v>24</v>
          </cell>
        </row>
        <row r="15864">
          <cell r="A15864" t="str">
            <v>P25745</v>
          </cell>
          <cell r="KA15864">
            <v>50</v>
          </cell>
          <cell r="KB15864">
            <v>40</v>
          </cell>
          <cell r="KC15864">
            <v>28</v>
          </cell>
        </row>
        <row r="15865">
          <cell r="A15865" t="str">
            <v>P25746</v>
          </cell>
          <cell r="KA15865">
            <v>50</v>
          </cell>
          <cell r="KB15865">
            <v>18</v>
          </cell>
          <cell r="KC15865">
            <v>24</v>
          </cell>
        </row>
        <row r="15866">
          <cell r="A15866" t="str">
            <v>P25848</v>
          </cell>
          <cell r="KA15866">
            <v>50</v>
          </cell>
          <cell r="KB15866">
            <v>40</v>
          </cell>
          <cell r="KC15866">
            <v>28</v>
          </cell>
        </row>
        <row r="15867">
          <cell r="A15867" t="str">
            <v>P25853</v>
          </cell>
          <cell r="KA15867">
            <v>50</v>
          </cell>
          <cell r="KB15867">
            <v>40</v>
          </cell>
          <cell r="KC15867">
            <v>28</v>
          </cell>
        </row>
        <row r="15868">
          <cell r="A15868" t="str">
            <v>P25854</v>
          </cell>
          <cell r="KA15868">
            <v>50</v>
          </cell>
          <cell r="KB15868">
            <v>18</v>
          </cell>
          <cell r="KC15868">
            <v>24</v>
          </cell>
        </row>
        <row r="15869">
          <cell r="A15869" t="str">
            <v>P25857</v>
          </cell>
          <cell r="KA15869">
            <v>50</v>
          </cell>
          <cell r="KB15869">
            <v>18</v>
          </cell>
          <cell r="KC15869">
            <v>24</v>
          </cell>
        </row>
        <row r="15870">
          <cell r="A15870" t="str">
            <v>P25858</v>
          </cell>
          <cell r="KA15870">
            <v>50</v>
          </cell>
          <cell r="KB15870">
            <v>18</v>
          </cell>
          <cell r="KC15870">
            <v>24</v>
          </cell>
        </row>
        <row r="15871">
          <cell r="A15871" t="str">
            <v>P25862</v>
          </cell>
          <cell r="KA15871">
            <v>50</v>
          </cell>
          <cell r="KB15871">
            <v>18</v>
          </cell>
          <cell r="KC15871">
            <v>24</v>
          </cell>
        </row>
        <row r="15872">
          <cell r="A15872" t="str">
            <v>P25868</v>
          </cell>
          <cell r="KA15872">
            <v>50</v>
          </cell>
          <cell r="KB15872">
            <v>18</v>
          </cell>
          <cell r="KC15872">
            <v>24</v>
          </cell>
        </row>
        <row r="15873">
          <cell r="A15873" t="str">
            <v>P26012</v>
          </cell>
          <cell r="KA15873">
            <v>50</v>
          </cell>
          <cell r="KB15873">
            <v>36</v>
          </cell>
          <cell r="KC15873">
            <v>12</v>
          </cell>
        </row>
        <row r="15874">
          <cell r="A15874" t="str">
            <v>P26013</v>
          </cell>
          <cell r="KA15874">
            <v>50</v>
          </cell>
          <cell r="KB15874">
            <v>36</v>
          </cell>
          <cell r="KC15874">
            <v>12</v>
          </cell>
        </row>
        <row r="15875">
          <cell r="A15875" t="str">
            <v>P25997</v>
          </cell>
          <cell r="KA15875">
            <v>50</v>
          </cell>
          <cell r="KB15875">
            <v>18</v>
          </cell>
          <cell r="KC15875">
            <v>24</v>
          </cell>
        </row>
        <row r="15876">
          <cell r="A15876" t="str">
            <v>P25988</v>
          </cell>
          <cell r="KA15876">
            <v>50</v>
          </cell>
          <cell r="KB15876">
            <v>18</v>
          </cell>
          <cell r="KC15876">
            <v>24</v>
          </cell>
        </row>
        <row r="15877">
          <cell r="A15877" t="str">
            <v>P25978</v>
          </cell>
          <cell r="KA15877">
            <v>50</v>
          </cell>
          <cell r="KB15877">
            <v>40</v>
          </cell>
          <cell r="KC15877">
            <v>28</v>
          </cell>
        </row>
        <row r="15878">
          <cell r="A15878" t="str">
            <v>P25935</v>
          </cell>
          <cell r="KA15878">
            <v>50</v>
          </cell>
          <cell r="KB15878">
            <v>18</v>
          </cell>
          <cell r="KC15878">
            <v>24</v>
          </cell>
        </row>
        <row r="15879">
          <cell r="A15879" t="str">
            <v>P25943</v>
          </cell>
          <cell r="KA15879">
            <v>50</v>
          </cell>
          <cell r="KB15879">
            <v>40</v>
          </cell>
          <cell r="KC15879">
            <v>28</v>
          </cell>
        </row>
        <row r="15880">
          <cell r="A15880" t="str">
            <v>P25954</v>
          </cell>
          <cell r="KA15880">
            <v>50</v>
          </cell>
          <cell r="KB15880">
            <v>40</v>
          </cell>
          <cell r="KC15880">
            <v>28</v>
          </cell>
        </row>
        <row r="15881">
          <cell r="A15881" t="str">
            <v>P25957</v>
          </cell>
          <cell r="KA15881">
            <v>50</v>
          </cell>
          <cell r="KB15881">
            <v>18</v>
          </cell>
          <cell r="KC15881">
            <v>24</v>
          </cell>
        </row>
        <row r="15882">
          <cell r="A15882" t="str">
            <v>P25913</v>
          </cell>
          <cell r="KA15882">
            <v>50</v>
          </cell>
          <cell r="KB15882">
            <v>18</v>
          </cell>
          <cell r="KC15882">
            <v>24</v>
          </cell>
        </row>
        <row r="15883">
          <cell r="A15883" t="str">
            <v>P26096</v>
          </cell>
          <cell r="KA15883">
            <v>50</v>
          </cell>
          <cell r="KB15883">
            <v>40</v>
          </cell>
          <cell r="KC15883">
            <v>28</v>
          </cell>
        </row>
        <row r="15884">
          <cell r="A15884" t="str">
            <v>P26093</v>
          </cell>
          <cell r="KA15884">
            <v>50</v>
          </cell>
          <cell r="KB15884">
            <v>18</v>
          </cell>
          <cell r="KC15884">
            <v>24</v>
          </cell>
        </row>
        <row r="15885">
          <cell r="A15885" t="str">
            <v>P26110</v>
          </cell>
          <cell r="KA15885">
            <v>50</v>
          </cell>
          <cell r="KB15885">
            <v>18</v>
          </cell>
          <cell r="KC15885">
            <v>24</v>
          </cell>
        </row>
        <row r="15886">
          <cell r="A15886" t="str">
            <v>P26065</v>
          </cell>
          <cell r="KA15886">
            <v>50</v>
          </cell>
          <cell r="KB15886">
            <v>18</v>
          </cell>
          <cell r="KC15886">
            <v>24</v>
          </cell>
        </row>
        <row r="15887">
          <cell r="A15887" t="str">
            <v>P26037</v>
          </cell>
          <cell r="KA15887">
            <v>50</v>
          </cell>
          <cell r="KB15887">
            <v>40</v>
          </cell>
          <cell r="KC15887">
            <v>28</v>
          </cell>
        </row>
        <row r="15888">
          <cell r="A15888" t="str">
            <v>P26042</v>
          </cell>
          <cell r="KA15888">
            <v>50</v>
          </cell>
          <cell r="KB15888">
            <v>18</v>
          </cell>
          <cell r="KC15888">
            <v>24</v>
          </cell>
        </row>
        <row r="15889">
          <cell r="A15889" t="str">
            <v>P26100</v>
          </cell>
          <cell r="KA15889">
            <v>50</v>
          </cell>
          <cell r="KB15889">
            <v>18</v>
          </cell>
          <cell r="KC15889">
            <v>24</v>
          </cell>
        </row>
        <row r="15890">
          <cell r="A15890" t="str">
            <v>P26115</v>
          </cell>
          <cell r="KA15890">
            <v>50</v>
          </cell>
          <cell r="KB15890">
            <v>18</v>
          </cell>
          <cell r="KC15890">
            <v>24</v>
          </cell>
        </row>
        <row r="15891">
          <cell r="A15891" t="str">
            <v>P26171</v>
          </cell>
          <cell r="KA15891">
            <v>50</v>
          </cell>
          <cell r="KB15891">
            <v>40</v>
          </cell>
          <cell r="KC15891">
            <v>28</v>
          </cell>
        </row>
        <row r="15892">
          <cell r="A15892" t="str">
            <v>P27134</v>
          </cell>
          <cell r="KA15892">
            <v>50</v>
          </cell>
          <cell r="KB15892">
            <v>40</v>
          </cell>
          <cell r="KC15892">
            <v>28</v>
          </cell>
        </row>
        <row r="15893">
          <cell r="A15893" t="str">
            <v>P27098</v>
          </cell>
          <cell r="KA15893">
            <v>50</v>
          </cell>
          <cell r="KB15893">
            <v>18</v>
          </cell>
          <cell r="KC15893">
            <v>24</v>
          </cell>
        </row>
        <row r="15894">
          <cell r="A15894" t="str">
            <v>P27085</v>
          </cell>
          <cell r="KA15894">
            <v>50</v>
          </cell>
          <cell r="KB15894">
            <v>18</v>
          </cell>
          <cell r="KC15894">
            <v>24</v>
          </cell>
        </row>
        <row r="15895">
          <cell r="A15895" t="str">
            <v>P27086</v>
          </cell>
          <cell r="KA15895">
            <v>50</v>
          </cell>
          <cell r="KB15895">
            <v>18</v>
          </cell>
          <cell r="KC15895">
            <v>24</v>
          </cell>
        </row>
        <row r="15896">
          <cell r="A15896" t="str">
            <v>P27088</v>
          </cell>
          <cell r="KA15896">
            <v>50</v>
          </cell>
          <cell r="KB15896">
            <v>18</v>
          </cell>
          <cell r="KC15896">
            <v>24</v>
          </cell>
        </row>
        <row r="15897">
          <cell r="A15897" t="str">
            <v>P27074</v>
          </cell>
          <cell r="KA15897">
            <v>50</v>
          </cell>
          <cell r="KB15897">
            <v>36</v>
          </cell>
          <cell r="KC15897">
            <v>12</v>
          </cell>
        </row>
        <row r="15898">
          <cell r="A15898" t="str">
            <v>P27014</v>
          </cell>
          <cell r="KA15898">
            <v>50</v>
          </cell>
          <cell r="KB15898">
            <v>18</v>
          </cell>
          <cell r="KC15898">
            <v>24</v>
          </cell>
        </row>
        <row r="15899">
          <cell r="A15899" t="str">
            <v>P27015</v>
          </cell>
          <cell r="KA15899">
            <v>50</v>
          </cell>
          <cell r="KB15899">
            <v>18</v>
          </cell>
          <cell r="KC15899">
            <v>24</v>
          </cell>
        </row>
        <row r="15900">
          <cell r="A15900" t="str">
            <v>P27012</v>
          </cell>
          <cell r="KA15900">
            <v>50</v>
          </cell>
          <cell r="KB15900">
            <v>40</v>
          </cell>
          <cell r="KC15900">
            <v>28</v>
          </cell>
        </row>
        <row r="15901">
          <cell r="A15901" t="str">
            <v>P27025</v>
          </cell>
          <cell r="KA15901">
            <v>50</v>
          </cell>
          <cell r="KB15901">
            <v>18</v>
          </cell>
          <cell r="KC15901">
            <v>24</v>
          </cell>
        </row>
        <row r="15902">
          <cell r="A15902" t="str">
            <v>P27030</v>
          </cell>
          <cell r="KA15902">
            <v>50</v>
          </cell>
          <cell r="KB15902">
            <v>40</v>
          </cell>
          <cell r="KC15902">
            <v>28</v>
          </cell>
        </row>
        <row r="15903">
          <cell r="A15903" t="str">
            <v>P27275</v>
          </cell>
          <cell r="KA15903">
            <v>50</v>
          </cell>
          <cell r="KB15903">
            <v>18</v>
          </cell>
          <cell r="KC15903">
            <v>24</v>
          </cell>
        </row>
        <row r="15904">
          <cell r="A15904" t="str">
            <v>P27265</v>
          </cell>
          <cell r="KA15904">
            <v>50</v>
          </cell>
          <cell r="KB15904">
            <v>18</v>
          </cell>
          <cell r="KC15904">
            <v>24</v>
          </cell>
        </row>
        <row r="15905">
          <cell r="A15905" t="str">
            <v>P27243</v>
          </cell>
          <cell r="KA15905">
            <v>50</v>
          </cell>
          <cell r="KB15905">
            <v>18</v>
          </cell>
          <cell r="KC15905">
            <v>24</v>
          </cell>
        </row>
        <row r="15906">
          <cell r="A15906" t="str">
            <v>P27241</v>
          </cell>
          <cell r="KA15906">
            <v>50</v>
          </cell>
          <cell r="KB15906">
            <v>18</v>
          </cell>
          <cell r="KC15906">
            <v>24</v>
          </cell>
        </row>
        <row r="15907">
          <cell r="A15907" t="str">
            <v>P27247</v>
          </cell>
          <cell r="KA15907">
            <v>50</v>
          </cell>
          <cell r="KB15907">
            <v>18</v>
          </cell>
          <cell r="KC15907">
            <v>24</v>
          </cell>
        </row>
        <row r="15908">
          <cell r="A15908" t="str">
            <v>P27248</v>
          </cell>
          <cell r="KA15908">
            <v>50</v>
          </cell>
          <cell r="KB15908">
            <v>18</v>
          </cell>
          <cell r="KC15908">
            <v>24</v>
          </cell>
        </row>
        <row r="15909">
          <cell r="A15909" t="str">
            <v>P27229</v>
          </cell>
          <cell r="KA15909">
            <v>50</v>
          </cell>
          <cell r="KB15909">
            <v>18</v>
          </cell>
          <cell r="KC15909">
            <v>24</v>
          </cell>
        </row>
        <row r="15910">
          <cell r="A15910" t="str">
            <v>P27233</v>
          </cell>
          <cell r="KA15910">
            <v>50</v>
          </cell>
          <cell r="KB15910">
            <v>18</v>
          </cell>
          <cell r="KC15910">
            <v>24</v>
          </cell>
        </row>
        <row r="15911">
          <cell r="A15911" t="str">
            <v>P27235</v>
          </cell>
          <cell r="KA15911">
            <v>50</v>
          </cell>
          <cell r="KB15911">
            <v>18</v>
          </cell>
          <cell r="KC15911">
            <v>24</v>
          </cell>
        </row>
        <row r="15912">
          <cell r="A15912" t="str">
            <v>P27163</v>
          </cell>
          <cell r="KA15912">
            <v>50</v>
          </cell>
          <cell r="KB15912">
            <v>18</v>
          </cell>
          <cell r="KC15912">
            <v>24</v>
          </cell>
        </row>
        <row r="15913">
          <cell r="A15913" t="str">
            <v>P27164</v>
          </cell>
          <cell r="KA15913">
            <v>50</v>
          </cell>
          <cell r="KB15913">
            <v>40</v>
          </cell>
          <cell r="KC15913">
            <v>28</v>
          </cell>
        </row>
        <row r="15914">
          <cell r="A15914" t="str">
            <v>P27168</v>
          </cell>
          <cell r="KA15914">
            <v>50</v>
          </cell>
          <cell r="KB15914">
            <v>40</v>
          </cell>
          <cell r="KC15914">
            <v>28</v>
          </cell>
        </row>
        <row r="15915">
          <cell r="A15915" t="str">
            <v>P27170</v>
          </cell>
          <cell r="KA15915">
            <v>50</v>
          </cell>
          <cell r="KB15915">
            <v>18</v>
          </cell>
          <cell r="KC15915">
            <v>24</v>
          </cell>
        </row>
        <row r="15916">
          <cell r="A15916" t="str">
            <v>P27146</v>
          </cell>
          <cell r="KA15916">
            <v>50</v>
          </cell>
          <cell r="KB15916">
            <v>18</v>
          </cell>
          <cell r="KC15916">
            <v>24</v>
          </cell>
        </row>
        <row r="15917">
          <cell r="A15917" t="str">
            <v>P27143</v>
          </cell>
          <cell r="KA15917">
            <v>50</v>
          </cell>
          <cell r="KB15917">
            <v>18</v>
          </cell>
          <cell r="KC15917">
            <v>24</v>
          </cell>
        </row>
        <row r="15918">
          <cell r="A15918" t="str">
            <v>P27140</v>
          </cell>
          <cell r="KA15918">
            <v>50</v>
          </cell>
          <cell r="KB15918">
            <v>18</v>
          </cell>
          <cell r="KC15918">
            <v>24</v>
          </cell>
        </row>
        <row r="15919">
          <cell r="A15919" t="str">
            <v>P27148</v>
          </cell>
          <cell r="KA15919">
            <v>50</v>
          </cell>
          <cell r="KB15919">
            <v>18</v>
          </cell>
          <cell r="KC15919">
            <v>24</v>
          </cell>
        </row>
        <row r="15920">
          <cell r="A15920" t="str">
            <v>P27155</v>
          </cell>
          <cell r="KA15920">
            <v>50</v>
          </cell>
          <cell r="KB15920">
            <v>36</v>
          </cell>
          <cell r="KC15920">
            <v>12</v>
          </cell>
        </row>
        <row r="15921">
          <cell r="A15921" t="str">
            <v>P27197</v>
          </cell>
          <cell r="KA15921">
            <v>50</v>
          </cell>
          <cell r="KB15921">
            <v>18</v>
          </cell>
          <cell r="KC15921">
            <v>24</v>
          </cell>
        </row>
        <row r="15922">
          <cell r="A15922" t="str">
            <v>P27204</v>
          </cell>
          <cell r="KA15922">
            <v>50</v>
          </cell>
          <cell r="KB15922">
            <v>18</v>
          </cell>
          <cell r="KC15922">
            <v>24</v>
          </cell>
        </row>
        <row r="15923">
          <cell r="A15923" t="str">
            <v>P27177</v>
          </cell>
          <cell r="KA15923">
            <v>50</v>
          </cell>
          <cell r="KB15923">
            <v>36</v>
          </cell>
          <cell r="KC15923">
            <v>12</v>
          </cell>
        </row>
        <row r="15924">
          <cell r="A15924" t="str">
            <v>P27180</v>
          </cell>
          <cell r="KA15924">
            <v>50</v>
          </cell>
          <cell r="KB15924">
            <v>40</v>
          </cell>
          <cell r="KC15924">
            <v>28</v>
          </cell>
        </row>
        <row r="15925">
          <cell r="A15925" t="str">
            <v>P27188</v>
          </cell>
          <cell r="KA15925">
            <v>50</v>
          </cell>
          <cell r="KB15925">
            <v>18</v>
          </cell>
          <cell r="KC15925">
            <v>24</v>
          </cell>
        </row>
        <row r="15926">
          <cell r="A15926" t="str">
            <v>P27346</v>
          </cell>
          <cell r="KA15926">
            <v>50</v>
          </cell>
          <cell r="KB15926">
            <v>18</v>
          </cell>
          <cell r="KC15926">
            <v>24</v>
          </cell>
        </row>
        <row r="15927">
          <cell r="A15927" t="str">
            <v>P27358</v>
          </cell>
          <cell r="KA15927">
            <v>50</v>
          </cell>
          <cell r="KB15927">
            <v>18</v>
          </cell>
          <cell r="KC15927">
            <v>24</v>
          </cell>
        </row>
        <row r="15928">
          <cell r="A15928" t="str">
            <v>P27350</v>
          </cell>
          <cell r="KA15928">
            <v>50</v>
          </cell>
          <cell r="KB15928">
            <v>18</v>
          </cell>
          <cell r="KC15928">
            <v>24</v>
          </cell>
        </row>
        <row r="15929">
          <cell r="A15929" t="str">
            <v>P27340</v>
          </cell>
          <cell r="KA15929">
            <v>50</v>
          </cell>
          <cell r="KB15929">
            <v>18</v>
          </cell>
          <cell r="KC15929">
            <v>24</v>
          </cell>
        </row>
        <row r="15930">
          <cell r="A15930" t="str">
            <v>P27341</v>
          </cell>
          <cell r="KA15930">
            <v>50</v>
          </cell>
          <cell r="KB15930">
            <v>18</v>
          </cell>
          <cell r="KC15930">
            <v>24</v>
          </cell>
        </row>
        <row r="15931">
          <cell r="A15931" t="str">
            <v>P27332</v>
          </cell>
          <cell r="KA15931">
            <v>50</v>
          </cell>
          <cell r="KB15931">
            <v>18</v>
          </cell>
          <cell r="KC15931">
            <v>24</v>
          </cell>
        </row>
        <row r="15932">
          <cell r="A15932" t="str">
            <v>P27335</v>
          </cell>
          <cell r="KA15932">
            <v>50</v>
          </cell>
          <cell r="KB15932">
            <v>36</v>
          </cell>
          <cell r="KC15932">
            <v>12</v>
          </cell>
        </row>
        <row r="15933">
          <cell r="A15933" t="str">
            <v>P27316</v>
          </cell>
          <cell r="KA15933">
            <v>50</v>
          </cell>
          <cell r="KB15933">
            <v>18</v>
          </cell>
          <cell r="KC15933">
            <v>24</v>
          </cell>
        </row>
        <row r="15934">
          <cell r="A15934" t="str">
            <v>P27424</v>
          </cell>
          <cell r="KA15934">
            <v>50</v>
          </cell>
          <cell r="KB15934">
            <v>18</v>
          </cell>
          <cell r="KC15934">
            <v>24</v>
          </cell>
        </row>
        <row r="15935">
          <cell r="A15935" t="str">
            <v>P27422</v>
          </cell>
          <cell r="KA15935">
            <v>50</v>
          </cell>
          <cell r="KB15935">
            <v>18</v>
          </cell>
          <cell r="KC15935">
            <v>24</v>
          </cell>
        </row>
        <row r="15936">
          <cell r="A15936" t="str">
            <v>P27427</v>
          </cell>
          <cell r="KA15936">
            <v>50</v>
          </cell>
          <cell r="KB15936">
            <v>40</v>
          </cell>
          <cell r="KC15936">
            <v>28</v>
          </cell>
        </row>
        <row r="15937">
          <cell r="A15937" t="str">
            <v>P27429</v>
          </cell>
          <cell r="KA15937">
            <v>50</v>
          </cell>
          <cell r="KB15937">
            <v>40</v>
          </cell>
          <cell r="KC15937">
            <v>28</v>
          </cell>
        </row>
        <row r="15938">
          <cell r="A15938" t="str">
            <v>P27432</v>
          </cell>
          <cell r="KA15938">
            <v>50</v>
          </cell>
          <cell r="KB15938">
            <v>36</v>
          </cell>
          <cell r="KC15938">
            <v>12</v>
          </cell>
        </row>
        <row r="15939">
          <cell r="A15939" t="str">
            <v>P27389</v>
          </cell>
          <cell r="KA15939">
            <v>50</v>
          </cell>
          <cell r="KB15939">
            <v>40</v>
          </cell>
          <cell r="KC15939">
            <v>28</v>
          </cell>
        </row>
        <row r="15940">
          <cell r="A15940" t="str">
            <v>P27377</v>
          </cell>
          <cell r="KA15940">
            <v>50</v>
          </cell>
          <cell r="KB15940">
            <v>18</v>
          </cell>
          <cell r="KC15940">
            <v>24</v>
          </cell>
        </row>
        <row r="15941">
          <cell r="A15941" t="str">
            <v>P27360</v>
          </cell>
          <cell r="KA15941">
            <v>50</v>
          </cell>
          <cell r="KB15941">
            <v>40</v>
          </cell>
          <cell r="KC15941">
            <v>28</v>
          </cell>
        </row>
        <row r="15942">
          <cell r="A15942" t="str">
            <v>P27366</v>
          </cell>
          <cell r="KA15942">
            <v>50</v>
          </cell>
          <cell r="KB15942">
            <v>18</v>
          </cell>
          <cell r="KC15942">
            <v>24</v>
          </cell>
        </row>
        <row r="15943">
          <cell r="A15943" t="str">
            <v>P27369</v>
          </cell>
          <cell r="KA15943">
            <v>50</v>
          </cell>
          <cell r="KB15943">
            <v>18</v>
          </cell>
          <cell r="KC15943">
            <v>24</v>
          </cell>
        </row>
        <row r="15944">
          <cell r="A15944" t="str">
            <v>P27658</v>
          </cell>
          <cell r="KA15944">
            <v>50</v>
          </cell>
          <cell r="KB15944">
            <v>36</v>
          </cell>
          <cell r="KC15944">
            <v>12</v>
          </cell>
        </row>
        <row r="15945">
          <cell r="A15945" t="str">
            <v>P27652</v>
          </cell>
          <cell r="KA15945">
            <v>50</v>
          </cell>
          <cell r="KB15945">
            <v>18</v>
          </cell>
          <cell r="KC15945">
            <v>24</v>
          </cell>
        </row>
        <row r="15946">
          <cell r="A15946" t="str">
            <v>P27655</v>
          </cell>
          <cell r="KA15946">
            <v>50</v>
          </cell>
          <cell r="KB15946">
            <v>40</v>
          </cell>
          <cell r="KC15946">
            <v>28</v>
          </cell>
        </row>
        <row r="15947">
          <cell r="A15947" t="str">
            <v>P27678</v>
          </cell>
          <cell r="KA15947">
            <v>50</v>
          </cell>
          <cell r="KB15947">
            <v>18</v>
          </cell>
          <cell r="KC15947">
            <v>24</v>
          </cell>
        </row>
        <row r="15948">
          <cell r="A15948" t="str">
            <v>P27680</v>
          </cell>
          <cell r="KA15948">
            <v>50</v>
          </cell>
          <cell r="KB15948">
            <v>18</v>
          </cell>
          <cell r="KC15948">
            <v>24</v>
          </cell>
        </row>
        <row r="15949">
          <cell r="A15949" t="str">
            <v>P27701</v>
          </cell>
          <cell r="KA15949">
            <v>50</v>
          </cell>
          <cell r="KB15949">
            <v>40</v>
          </cell>
          <cell r="KC15949">
            <v>28</v>
          </cell>
        </row>
        <row r="15950">
          <cell r="A15950" t="str">
            <v>P27702</v>
          </cell>
          <cell r="KA15950">
            <v>50</v>
          </cell>
          <cell r="KB15950">
            <v>36</v>
          </cell>
          <cell r="KC15950">
            <v>12</v>
          </cell>
        </row>
        <row r="15951">
          <cell r="A15951" t="str">
            <v>P27703</v>
          </cell>
          <cell r="KA15951">
            <v>50</v>
          </cell>
          <cell r="KB15951">
            <v>18</v>
          </cell>
          <cell r="KC15951">
            <v>24</v>
          </cell>
        </row>
        <row r="15952">
          <cell r="A15952" t="str">
            <v>P27691</v>
          </cell>
          <cell r="KA15952">
            <v>50</v>
          </cell>
          <cell r="KB15952">
            <v>40</v>
          </cell>
          <cell r="KC15952">
            <v>28</v>
          </cell>
        </row>
        <row r="15953">
          <cell r="A15953" t="str">
            <v>P27684</v>
          </cell>
          <cell r="KA15953">
            <v>50</v>
          </cell>
          <cell r="KB15953">
            <v>18</v>
          </cell>
          <cell r="KC15953">
            <v>24</v>
          </cell>
        </row>
        <row r="15954">
          <cell r="A15954" t="str">
            <v>P27613</v>
          </cell>
          <cell r="KA15954">
            <v>50</v>
          </cell>
          <cell r="KB15954">
            <v>18</v>
          </cell>
          <cell r="KC15954">
            <v>24</v>
          </cell>
        </row>
        <row r="15955">
          <cell r="A15955" t="str">
            <v>P27620</v>
          </cell>
          <cell r="KA15955">
            <v>50</v>
          </cell>
          <cell r="KB15955">
            <v>18</v>
          </cell>
          <cell r="KC15955">
            <v>24</v>
          </cell>
        </row>
        <row r="15956">
          <cell r="A15956" t="str">
            <v>P27606</v>
          </cell>
          <cell r="KA15956">
            <v>50</v>
          </cell>
          <cell r="KB15956">
            <v>18</v>
          </cell>
          <cell r="KC15956">
            <v>24</v>
          </cell>
        </row>
        <row r="15957">
          <cell r="A15957" t="str">
            <v>P27561</v>
          </cell>
          <cell r="KA15957">
            <v>50</v>
          </cell>
          <cell r="KB15957">
            <v>40</v>
          </cell>
          <cell r="KC15957">
            <v>28</v>
          </cell>
        </row>
        <row r="15958">
          <cell r="A15958" t="str">
            <v>P27581</v>
          </cell>
          <cell r="KA15958">
            <v>50</v>
          </cell>
          <cell r="KB15958">
            <v>40</v>
          </cell>
          <cell r="KC15958">
            <v>28</v>
          </cell>
        </row>
        <row r="15959">
          <cell r="A15959" t="str">
            <v>P27583</v>
          </cell>
          <cell r="KA15959">
            <v>50</v>
          </cell>
          <cell r="KB15959">
            <v>40</v>
          </cell>
          <cell r="KC15959">
            <v>28</v>
          </cell>
        </row>
        <row r="15960">
          <cell r="A15960" t="str">
            <v>P27591</v>
          </cell>
          <cell r="KA15960">
            <v>50</v>
          </cell>
          <cell r="KB15960">
            <v>18</v>
          </cell>
          <cell r="KC15960">
            <v>24</v>
          </cell>
        </row>
        <row r="15961">
          <cell r="A15961" t="str">
            <v>P27572</v>
          </cell>
          <cell r="KA15961">
            <v>50</v>
          </cell>
          <cell r="KB15961">
            <v>18</v>
          </cell>
          <cell r="KC15961">
            <v>24</v>
          </cell>
        </row>
        <row r="15962">
          <cell r="A15962" t="str">
            <v>P27564</v>
          </cell>
          <cell r="KA15962">
            <v>50</v>
          </cell>
          <cell r="KB15962">
            <v>18</v>
          </cell>
          <cell r="KC15962">
            <v>24</v>
          </cell>
        </row>
        <row r="15963">
          <cell r="A15963" t="str">
            <v>P27548</v>
          </cell>
          <cell r="KA15963">
            <v>50</v>
          </cell>
          <cell r="KB15963">
            <v>18</v>
          </cell>
          <cell r="KC15963">
            <v>24</v>
          </cell>
        </row>
        <row r="15964">
          <cell r="A15964" t="str">
            <v>P27512</v>
          </cell>
          <cell r="KA15964">
            <v>50</v>
          </cell>
          <cell r="KB15964">
            <v>18</v>
          </cell>
          <cell r="KC15964">
            <v>24</v>
          </cell>
        </row>
        <row r="15965">
          <cell r="A15965" t="str">
            <v>P27517</v>
          </cell>
          <cell r="KA15965">
            <v>50</v>
          </cell>
          <cell r="KB15965">
            <v>18</v>
          </cell>
          <cell r="KC15965">
            <v>24</v>
          </cell>
        </row>
        <row r="15966">
          <cell r="A15966" t="str">
            <v>P27444</v>
          </cell>
          <cell r="KA15966">
            <v>50</v>
          </cell>
          <cell r="KB15966">
            <v>18</v>
          </cell>
          <cell r="KC15966">
            <v>24</v>
          </cell>
        </row>
        <row r="15967">
          <cell r="A15967" t="str">
            <v>P27446</v>
          </cell>
          <cell r="KA15967">
            <v>50</v>
          </cell>
          <cell r="KB15967">
            <v>18</v>
          </cell>
          <cell r="KC15967">
            <v>24</v>
          </cell>
        </row>
        <row r="15968">
          <cell r="A15968" t="str">
            <v>P27502</v>
          </cell>
          <cell r="KA15968">
            <v>50</v>
          </cell>
          <cell r="KB15968">
            <v>18</v>
          </cell>
          <cell r="KC15968">
            <v>24</v>
          </cell>
        </row>
        <row r="15969">
          <cell r="A15969" t="str">
            <v>P27476</v>
          </cell>
          <cell r="KA15969">
            <v>50</v>
          </cell>
          <cell r="KB15969">
            <v>18</v>
          </cell>
          <cell r="KC15969">
            <v>24</v>
          </cell>
        </row>
        <row r="15970">
          <cell r="A15970" t="str">
            <v>P25499</v>
          </cell>
          <cell r="KA15970">
            <v>50</v>
          </cell>
          <cell r="KB15970">
            <v>18</v>
          </cell>
          <cell r="KC15970">
            <v>24</v>
          </cell>
        </row>
        <row r="15971">
          <cell r="A15971" t="str">
            <v>P25514</v>
          </cell>
          <cell r="KA15971">
            <v>50</v>
          </cell>
          <cell r="KB15971">
            <v>18</v>
          </cell>
          <cell r="KC15971">
            <v>24</v>
          </cell>
        </row>
        <row r="15972">
          <cell r="A15972" t="str">
            <v>P25536</v>
          </cell>
          <cell r="KA15972">
            <v>50</v>
          </cell>
          <cell r="KB15972">
            <v>18</v>
          </cell>
          <cell r="KC15972">
            <v>24</v>
          </cell>
        </row>
        <row r="15973">
          <cell r="A15973" t="str">
            <v>P25529</v>
          </cell>
          <cell r="KA15973">
            <v>50</v>
          </cell>
          <cell r="KB15973">
            <v>40</v>
          </cell>
          <cell r="KC15973">
            <v>28</v>
          </cell>
        </row>
        <row r="15974">
          <cell r="A15974" t="str">
            <v>P25534</v>
          </cell>
          <cell r="KA15974">
            <v>50</v>
          </cell>
          <cell r="KB15974">
            <v>18</v>
          </cell>
          <cell r="KC15974">
            <v>24</v>
          </cell>
        </row>
        <row r="15975">
          <cell r="A15975" t="str">
            <v>P25572</v>
          </cell>
          <cell r="KA15975">
            <v>50</v>
          </cell>
          <cell r="KB15975">
            <v>18</v>
          </cell>
          <cell r="KC15975">
            <v>24</v>
          </cell>
        </row>
        <row r="15976">
          <cell r="A15976" t="str">
            <v>P25583</v>
          </cell>
          <cell r="KA15976">
            <v>50</v>
          </cell>
          <cell r="KB15976">
            <v>36</v>
          </cell>
          <cell r="KC15976">
            <v>12</v>
          </cell>
        </row>
        <row r="15977">
          <cell r="A15977" t="str">
            <v>P25584</v>
          </cell>
          <cell r="KA15977">
            <v>50</v>
          </cell>
          <cell r="KB15977">
            <v>40</v>
          </cell>
          <cell r="KC15977">
            <v>28</v>
          </cell>
        </row>
        <row r="15978">
          <cell r="A15978" t="str">
            <v>P25564</v>
          </cell>
          <cell r="KA15978">
            <v>50</v>
          </cell>
          <cell r="KB15978">
            <v>18</v>
          </cell>
          <cell r="KC15978">
            <v>24</v>
          </cell>
        </row>
        <row r="15979">
          <cell r="A15979" t="str">
            <v>P25548</v>
          </cell>
          <cell r="KA15979">
            <v>50</v>
          </cell>
          <cell r="KB15979">
            <v>18</v>
          </cell>
          <cell r="KC15979">
            <v>24</v>
          </cell>
        </row>
        <row r="15980">
          <cell r="A15980" t="str">
            <v>P25471</v>
          </cell>
          <cell r="KA15980">
            <v>50</v>
          </cell>
          <cell r="KB15980">
            <v>40</v>
          </cell>
          <cell r="KC15980">
            <v>28</v>
          </cell>
        </row>
        <row r="15981">
          <cell r="A15981" t="str">
            <v>P25474</v>
          </cell>
          <cell r="KA15981">
            <v>50</v>
          </cell>
          <cell r="KB15981">
            <v>18</v>
          </cell>
          <cell r="KC15981">
            <v>24</v>
          </cell>
        </row>
        <row r="15982">
          <cell r="A15982" t="str">
            <v>P25475</v>
          </cell>
          <cell r="KA15982">
            <v>50</v>
          </cell>
          <cell r="KB15982">
            <v>18</v>
          </cell>
          <cell r="KC15982">
            <v>24</v>
          </cell>
        </row>
        <row r="15983">
          <cell r="A15983" t="str">
            <v>P25493</v>
          </cell>
          <cell r="KA15983">
            <v>50</v>
          </cell>
          <cell r="KB15983">
            <v>18</v>
          </cell>
          <cell r="KC15983">
            <v>24</v>
          </cell>
        </row>
        <row r="15984">
          <cell r="A15984" t="str">
            <v>P25494</v>
          </cell>
          <cell r="KA15984">
            <v>50</v>
          </cell>
          <cell r="KB15984">
            <v>40</v>
          </cell>
          <cell r="KC15984">
            <v>28</v>
          </cell>
        </row>
        <row r="15985">
          <cell r="A15985" t="str">
            <v>P25496</v>
          </cell>
          <cell r="KA15985">
            <v>50</v>
          </cell>
          <cell r="KB15985">
            <v>18</v>
          </cell>
          <cell r="KC15985">
            <v>24</v>
          </cell>
        </row>
        <row r="15986">
          <cell r="A15986" t="str">
            <v>P25502</v>
          </cell>
          <cell r="KA15986">
            <v>50</v>
          </cell>
          <cell r="KB15986">
            <v>18</v>
          </cell>
          <cell r="KC15986">
            <v>24</v>
          </cell>
        </row>
        <row r="15987">
          <cell r="A15987" t="str">
            <v>P25452</v>
          </cell>
          <cell r="KA15987">
            <v>50</v>
          </cell>
          <cell r="KB15987">
            <v>18</v>
          </cell>
          <cell r="KC15987">
            <v>24</v>
          </cell>
        </row>
        <row r="15988">
          <cell r="A15988" t="str">
            <v>P25459</v>
          </cell>
          <cell r="KA15988">
            <v>50</v>
          </cell>
          <cell r="KB15988">
            <v>18</v>
          </cell>
          <cell r="KC15988">
            <v>24</v>
          </cell>
        </row>
        <row r="15989">
          <cell r="A15989" t="str">
            <v>P25465</v>
          </cell>
          <cell r="KA15989">
            <v>50</v>
          </cell>
          <cell r="KB15989">
            <v>18</v>
          </cell>
          <cell r="KC15989">
            <v>24</v>
          </cell>
        </row>
        <row r="15990">
          <cell r="A15990" t="str">
            <v>P25466</v>
          </cell>
          <cell r="KA15990">
            <v>50</v>
          </cell>
          <cell r="KB15990">
            <v>18</v>
          </cell>
          <cell r="KC15990">
            <v>24</v>
          </cell>
        </row>
        <row r="15991">
          <cell r="A15991" t="str">
            <v>P25440</v>
          </cell>
          <cell r="KA15991">
            <v>50</v>
          </cell>
          <cell r="KB15991">
            <v>18</v>
          </cell>
          <cell r="KC15991">
            <v>24</v>
          </cell>
        </row>
        <row r="15992">
          <cell r="A15992" t="str">
            <v>P25441</v>
          </cell>
          <cell r="KA15992">
            <v>50</v>
          </cell>
          <cell r="KB15992">
            <v>18</v>
          </cell>
          <cell r="KC15992">
            <v>24</v>
          </cell>
        </row>
        <row r="15993">
          <cell r="A15993" t="str">
            <v>P25724</v>
          </cell>
          <cell r="KA15993">
            <v>50</v>
          </cell>
          <cell r="KB15993">
            <v>18</v>
          </cell>
          <cell r="KC15993">
            <v>24</v>
          </cell>
        </row>
        <row r="15994">
          <cell r="A15994" t="str">
            <v>P25731</v>
          </cell>
          <cell r="KA15994">
            <v>50</v>
          </cell>
          <cell r="KB15994">
            <v>18</v>
          </cell>
          <cell r="KC15994">
            <v>24</v>
          </cell>
        </row>
        <row r="15995">
          <cell r="A15995" t="str">
            <v>P25697</v>
          </cell>
          <cell r="KA15995">
            <v>50</v>
          </cell>
          <cell r="KB15995">
            <v>40</v>
          </cell>
          <cell r="KC15995">
            <v>28</v>
          </cell>
        </row>
        <row r="15996">
          <cell r="A15996" t="str">
            <v>P25673</v>
          </cell>
          <cell r="KA15996">
            <v>50</v>
          </cell>
          <cell r="KB15996">
            <v>18</v>
          </cell>
          <cell r="KC15996">
            <v>24</v>
          </cell>
        </row>
        <row r="15997">
          <cell r="A15997" t="str">
            <v>P25658</v>
          </cell>
          <cell r="KA15997">
            <v>50</v>
          </cell>
          <cell r="KB15997">
            <v>18</v>
          </cell>
          <cell r="KC15997">
            <v>24</v>
          </cell>
        </row>
        <row r="15998">
          <cell r="A15998" t="str">
            <v>P25659</v>
          </cell>
          <cell r="KA15998">
            <v>50</v>
          </cell>
          <cell r="KB15998">
            <v>18</v>
          </cell>
          <cell r="KC15998">
            <v>24</v>
          </cell>
        </row>
        <row r="15999">
          <cell r="A15999" t="str">
            <v>p25683</v>
          </cell>
          <cell r="KA15999">
            <v>50</v>
          </cell>
          <cell r="KB15999">
            <v>18</v>
          </cell>
          <cell r="KC15999">
            <v>24</v>
          </cell>
        </row>
        <row r="16000">
          <cell r="A16000" t="str">
            <v>P25684</v>
          </cell>
          <cell r="KA16000">
            <v>50</v>
          </cell>
          <cell r="KB16000">
            <v>18</v>
          </cell>
          <cell r="KC16000">
            <v>24</v>
          </cell>
        </row>
        <row r="16001">
          <cell r="A16001" t="str">
            <v>P25588</v>
          </cell>
          <cell r="KA16001">
            <v>50</v>
          </cell>
          <cell r="KB16001">
            <v>18</v>
          </cell>
          <cell r="KC16001">
            <v>24</v>
          </cell>
        </row>
        <row r="16002">
          <cell r="A16002" t="str">
            <v>P25593</v>
          </cell>
          <cell r="KA16002">
            <v>50</v>
          </cell>
          <cell r="KB16002">
            <v>40</v>
          </cell>
          <cell r="KC16002">
            <v>28</v>
          </cell>
        </row>
        <row r="16003">
          <cell r="A16003" t="str">
            <v>P25615</v>
          </cell>
          <cell r="KA16003">
            <v>50</v>
          </cell>
          <cell r="KB16003">
            <v>40</v>
          </cell>
          <cell r="KC16003">
            <v>28</v>
          </cell>
        </row>
        <row r="16004">
          <cell r="A16004" t="str">
            <v>P25646</v>
          </cell>
          <cell r="KA16004">
            <v>50</v>
          </cell>
          <cell r="KB16004">
            <v>18</v>
          </cell>
          <cell r="KC16004">
            <v>24</v>
          </cell>
        </row>
        <row r="16005">
          <cell r="A16005" t="str">
            <v>P25647</v>
          </cell>
          <cell r="KA16005">
            <v>50</v>
          </cell>
          <cell r="KB16005">
            <v>40</v>
          </cell>
          <cell r="KC16005">
            <v>28</v>
          </cell>
        </row>
        <row r="16006">
          <cell r="A16006" t="str">
            <v>P25644</v>
          </cell>
          <cell r="KA16006">
            <v>50</v>
          </cell>
          <cell r="KB16006">
            <v>18</v>
          </cell>
          <cell r="KC16006">
            <v>24</v>
          </cell>
        </row>
        <row r="16007">
          <cell r="A16007" t="str">
            <v>P25152</v>
          </cell>
          <cell r="KA16007">
            <v>20</v>
          </cell>
          <cell r="KB16007">
            <v>40</v>
          </cell>
          <cell r="KC16007">
            <v>24</v>
          </cell>
        </row>
        <row r="16008">
          <cell r="A16008" t="str">
            <v>P25142</v>
          </cell>
          <cell r="KA16008">
            <v>50</v>
          </cell>
          <cell r="KB16008">
            <v>18</v>
          </cell>
          <cell r="KC16008">
            <v>24</v>
          </cell>
        </row>
        <row r="16009">
          <cell r="A16009" t="str">
            <v>P25154</v>
          </cell>
          <cell r="KA16009">
            <v>50</v>
          </cell>
          <cell r="KB16009">
            <v>18</v>
          </cell>
          <cell r="KC16009">
            <v>24</v>
          </cell>
        </row>
        <row r="16010">
          <cell r="A16010" t="str">
            <v>P25180</v>
          </cell>
          <cell r="KA16010">
            <v>50</v>
          </cell>
          <cell r="KB16010">
            <v>18</v>
          </cell>
          <cell r="KC16010">
            <v>24</v>
          </cell>
        </row>
        <row r="16011">
          <cell r="A16011" t="str">
            <v>P25197</v>
          </cell>
          <cell r="KA16011">
            <v>50</v>
          </cell>
          <cell r="KB16011">
            <v>18</v>
          </cell>
          <cell r="KC16011">
            <v>24</v>
          </cell>
        </row>
        <row r="16012">
          <cell r="A16012" t="str">
            <v>P25222</v>
          </cell>
          <cell r="KA16012">
            <v>50</v>
          </cell>
          <cell r="KB16012">
            <v>18</v>
          </cell>
          <cell r="KC16012">
            <v>24</v>
          </cell>
        </row>
        <row r="16013">
          <cell r="A16013" t="str">
            <v>P25233</v>
          </cell>
          <cell r="KA16013">
            <v>50</v>
          </cell>
          <cell r="KB16013">
            <v>18</v>
          </cell>
          <cell r="KC16013">
            <v>24</v>
          </cell>
        </row>
        <row r="16014">
          <cell r="A16014" t="str">
            <v>P25216</v>
          </cell>
          <cell r="KA16014">
            <v>50</v>
          </cell>
          <cell r="KB16014">
            <v>18</v>
          </cell>
          <cell r="KC16014">
            <v>24</v>
          </cell>
        </row>
        <row r="16015">
          <cell r="A16015" t="str">
            <v>P25219</v>
          </cell>
          <cell r="KA16015">
            <v>50</v>
          </cell>
          <cell r="KB16015">
            <v>18</v>
          </cell>
          <cell r="KC16015">
            <v>24</v>
          </cell>
        </row>
        <row r="16016">
          <cell r="A16016" t="str">
            <v>P25209</v>
          </cell>
          <cell r="KA16016">
            <v>50</v>
          </cell>
          <cell r="KB16016">
            <v>40</v>
          </cell>
          <cell r="KC16016">
            <v>28</v>
          </cell>
        </row>
        <row r="16017">
          <cell r="A16017" t="str">
            <v>P25279</v>
          </cell>
          <cell r="KA16017">
            <v>50</v>
          </cell>
          <cell r="KB16017">
            <v>18</v>
          </cell>
          <cell r="KC16017">
            <v>24</v>
          </cell>
        </row>
        <row r="16018">
          <cell r="A16018" t="str">
            <v>P25273</v>
          </cell>
          <cell r="KA16018">
            <v>50</v>
          </cell>
          <cell r="KB16018">
            <v>18</v>
          </cell>
          <cell r="KC16018">
            <v>24</v>
          </cell>
        </row>
        <row r="16019">
          <cell r="A16019" t="str">
            <v>P25274</v>
          </cell>
          <cell r="KA16019">
            <v>50</v>
          </cell>
          <cell r="KB16019">
            <v>18</v>
          </cell>
          <cell r="KC16019">
            <v>24</v>
          </cell>
        </row>
        <row r="16020">
          <cell r="A16020" t="str">
            <v>P25258</v>
          </cell>
          <cell r="KA16020">
            <v>50</v>
          </cell>
          <cell r="KB16020">
            <v>18</v>
          </cell>
          <cell r="KC16020">
            <v>24</v>
          </cell>
        </row>
        <row r="16021">
          <cell r="A16021" t="str">
            <v>P25270</v>
          </cell>
          <cell r="KA16021">
            <v>50</v>
          </cell>
          <cell r="KB16021">
            <v>36</v>
          </cell>
          <cell r="KC16021">
            <v>12</v>
          </cell>
        </row>
        <row r="16022">
          <cell r="A16022" t="str">
            <v>p25252</v>
          </cell>
          <cell r="KA16022">
            <v>50</v>
          </cell>
          <cell r="KB16022">
            <v>18</v>
          </cell>
          <cell r="KC16022">
            <v>24</v>
          </cell>
        </row>
        <row r="16023">
          <cell r="A16023" t="str">
            <v>P25315</v>
          </cell>
          <cell r="KA16023">
            <v>50</v>
          </cell>
          <cell r="KB16023">
            <v>18</v>
          </cell>
          <cell r="KC16023">
            <v>24</v>
          </cell>
        </row>
        <row r="16024">
          <cell r="A16024" t="str">
            <v>P25339</v>
          </cell>
          <cell r="KA16024">
            <v>50</v>
          </cell>
          <cell r="KB16024">
            <v>18</v>
          </cell>
          <cell r="KC16024">
            <v>24</v>
          </cell>
        </row>
        <row r="16025">
          <cell r="A16025" t="str">
            <v>P25340</v>
          </cell>
          <cell r="KA16025">
            <v>50</v>
          </cell>
          <cell r="KB16025">
            <v>18</v>
          </cell>
          <cell r="KC16025">
            <v>24</v>
          </cell>
        </row>
        <row r="16026">
          <cell r="A16026" t="str">
            <v>P25398</v>
          </cell>
          <cell r="KA16026">
            <v>50</v>
          </cell>
          <cell r="KB16026">
            <v>18</v>
          </cell>
          <cell r="KC16026">
            <v>24</v>
          </cell>
        </row>
        <row r="16027">
          <cell r="A16027" t="str">
            <v>P25399</v>
          </cell>
          <cell r="KA16027">
            <v>50</v>
          </cell>
          <cell r="KB16027">
            <v>18</v>
          </cell>
          <cell r="KC16027">
            <v>24</v>
          </cell>
        </row>
        <row r="16028">
          <cell r="A16028" t="str">
            <v>P25406</v>
          </cell>
          <cell r="KA16028">
            <v>50</v>
          </cell>
          <cell r="KB16028">
            <v>40</v>
          </cell>
          <cell r="KC16028">
            <v>28</v>
          </cell>
        </row>
        <row r="16029">
          <cell r="A16029" t="str">
            <v>P25407</v>
          </cell>
          <cell r="KA16029">
            <v>50</v>
          </cell>
          <cell r="KB16029">
            <v>40</v>
          </cell>
          <cell r="KC16029">
            <v>28</v>
          </cell>
        </row>
        <row r="16030">
          <cell r="A16030" t="str">
            <v>P25408</v>
          </cell>
          <cell r="KA16030">
            <v>50</v>
          </cell>
          <cell r="KB16030">
            <v>18</v>
          </cell>
          <cell r="KC16030">
            <v>24</v>
          </cell>
        </row>
        <row r="16031">
          <cell r="A16031" t="str">
            <v>P25409</v>
          </cell>
          <cell r="KA16031">
            <v>50</v>
          </cell>
          <cell r="KB16031">
            <v>40</v>
          </cell>
          <cell r="KC16031">
            <v>28</v>
          </cell>
        </row>
        <row r="16032">
          <cell r="A16032" t="str">
            <v>P25375</v>
          </cell>
          <cell r="KA16032">
            <v>50</v>
          </cell>
          <cell r="KB16032">
            <v>18</v>
          </cell>
          <cell r="KC16032">
            <v>24</v>
          </cell>
        </row>
        <row r="16033">
          <cell r="A16033" t="str">
            <v>P25373</v>
          </cell>
          <cell r="KA16033">
            <v>50</v>
          </cell>
          <cell r="KB16033">
            <v>18</v>
          </cell>
          <cell r="KC16033">
            <v>24</v>
          </cell>
        </row>
        <row r="16034">
          <cell r="A16034" t="str">
            <v>P25387</v>
          </cell>
          <cell r="KA16034">
            <v>50</v>
          </cell>
          <cell r="KB16034">
            <v>18</v>
          </cell>
          <cell r="KC16034">
            <v>24</v>
          </cell>
        </row>
        <row r="16035">
          <cell r="A16035" t="str">
            <v>P24912</v>
          </cell>
          <cell r="KA16035">
            <v>50</v>
          </cell>
          <cell r="KB16035">
            <v>18</v>
          </cell>
          <cell r="KC16035">
            <v>24</v>
          </cell>
        </row>
        <row r="16036">
          <cell r="A16036" t="str">
            <v>P24923</v>
          </cell>
          <cell r="KA16036">
            <v>50</v>
          </cell>
          <cell r="KB16036">
            <v>40</v>
          </cell>
          <cell r="KC16036">
            <v>28</v>
          </cell>
        </row>
        <row r="16037">
          <cell r="A16037" t="str">
            <v>P24928</v>
          </cell>
          <cell r="KA16037">
            <v>50</v>
          </cell>
          <cell r="KB16037">
            <v>18</v>
          </cell>
          <cell r="KC16037">
            <v>24</v>
          </cell>
        </row>
        <row r="16038">
          <cell r="A16038" t="str">
            <v>P24931</v>
          </cell>
          <cell r="KA16038">
            <v>50</v>
          </cell>
          <cell r="KB16038">
            <v>40</v>
          </cell>
          <cell r="KC16038">
            <v>28</v>
          </cell>
        </row>
        <row r="16039">
          <cell r="A16039" t="str">
            <v>P24942</v>
          </cell>
          <cell r="KA16039">
            <v>50</v>
          </cell>
          <cell r="KB16039">
            <v>18</v>
          </cell>
          <cell r="KC16039">
            <v>24</v>
          </cell>
        </row>
        <row r="16040">
          <cell r="A16040" t="str">
            <v>P24969</v>
          </cell>
          <cell r="KA16040">
            <v>50</v>
          </cell>
          <cell r="KB16040">
            <v>18</v>
          </cell>
          <cell r="KC16040">
            <v>24</v>
          </cell>
        </row>
        <row r="16041">
          <cell r="A16041" t="str">
            <v>P24973</v>
          </cell>
          <cell r="KA16041">
            <v>50</v>
          </cell>
          <cell r="KB16041">
            <v>18</v>
          </cell>
          <cell r="KC16041">
            <v>24</v>
          </cell>
        </row>
        <row r="16042">
          <cell r="A16042" t="str">
            <v>P24975</v>
          </cell>
          <cell r="KA16042">
            <v>50</v>
          </cell>
          <cell r="KB16042">
            <v>18</v>
          </cell>
          <cell r="KC16042">
            <v>24</v>
          </cell>
        </row>
        <row r="16043">
          <cell r="A16043" t="str">
            <v>P24949</v>
          </cell>
          <cell r="KA16043">
            <v>50</v>
          </cell>
          <cell r="KB16043">
            <v>40</v>
          </cell>
          <cell r="KC16043">
            <v>28</v>
          </cell>
        </row>
        <row r="16044">
          <cell r="A16044" t="str">
            <v>P24844</v>
          </cell>
          <cell r="KA16044">
            <v>50</v>
          </cell>
          <cell r="KB16044">
            <v>18</v>
          </cell>
          <cell r="KC16044">
            <v>24</v>
          </cell>
        </row>
        <row r="16045">
          <cell r="A16045" t="str">
            <v>P24840</v>
          </cell>
          <cell r="KA16045">
            <v>50</v>
          </cell>
          <cell r="KB16045">
            <v>18</v>
          </cell>
          <cell r="KC16045">
            <v>24</v>
          </cell>
        </row>
        <row r="16046">
          <cell r="A16046" t="str">
            <v>P24853</v>
          </cell>
          <cell r="KA16046">
            <v>50</v>
          </cell>
          <cell r="KB16046">
            <v>18</v>
          </cell>
          <cell r="KC16046">
            <v>24</v>
          </cell>
        </row>
        <row r="16047">
          <cell r="A16047" t="str">
            <v>P24865</v>
          </cell>
          <cell r="KA16047">
            <v>50</v>
          </cell>
          <cell r="KB16047">
            <v>18</v>
          </cell>
          <cell r="KC16047">
            <v>24</v>
          </cell>
        </row>
        <row r="16048">
          <cell r="A16048" t="str">
            <v>P24874</v>
          </cell>
          <cell r="KA16048">
            <v>50</v>
          </cell>
          <cell r="KB16048">
            <v>18</v>
          </cell>
          <cell r="KC16048">
            <v>24</v>
          </cell>
        </row>
        <row r="16049">
          <cell r="A16049" t="str">
            <v>P24887</v>
          </cell>
          <cell r="KA16049">
            <v>50</v>
          </cell>
          <cell r="KB16049">
            <v>18</v>
          </cell>
          <cell r="KC16049">
            <v>24</v>
          </cell>
        </row>
        <row r="16050">
          <cell r="A16050" t="str">
            <v>P24907</v>
          </cell>
          <cell r="KA16050">
            <v>50</v>
          </cell>
          <cell r="KB16050">
            <v>18</v>
          </cell>
          <cell r="KC16050">
            <v>24</v>
          </cell>
        </row>
        <row r="16051">
          <cell r="A16051" t="str">
            <v>P25069</v>
          </cell>
          <cell r="KA16051">
            <v>50</v>
          </cell>
          <cell r="KB16051">
            <v>18</v>
          </cell>
          <cell r="KC16051">
            <v>24</v>
          </cell>
        </row>
        <row r="16052">
          <cell r="A16052" t="str">
            <v>P25083</v>
          </cell>
          <cell r="KA16052">
            <v>50</v>
          </cell>
          <cell r="KB16052">
            <v>40</v>
          </cell>
          <cell r="KC16052">
            <v>28</v>
          </cell>
        </row>
        <row r="16053">
          <cell r="A16053" t="str">
            <v>P25118</v>
          </cell>
          <cell r="KA16053">
            <v>50</v>
          </cell>
          <cell r="KB16053">
            <v>40</v>
          </cell>
          <cell r="KC16053">
            <v>28</v>
          </cell>
        </row>
        <row r="16054">
          <cell r="A16054" t="str">
            <v>P25020</v>
          </cell>
          <cell r="KA16054">
            <v>50</v>
          </cell>
          <cell r="KB16054">
            <v>18</v>
          </cell>
          <cell r="KC16054">
            <v>24</v>
          </cell>
        </row>
        <row r="16055">
          <cell r="A16055" t="str">
            <v>P25021</v>
          </cell>
          <cell r="KA16055">
            <v>50</v>
          </cell>
          <cell r="KB16055">
            <v>18</v>
          </cell>
          <cell r="KC16055">
            <v>24</v>
          </cell>
        </row>
        <row r="16056">
          <cell r="A16056" t="str">
            <v>P24990</v>
          </cell>
          <cell r="KA16056">
            <v>50</v>
          </cell>
          <cell r="KB16056">
            <v>18</v>
          </cell>
          <cell r="KC16056">
            <v>24</v>
          </cell>
        </row>
        <row r="16057">
          <cell r="A16057" t="str">
            <v>P25003</v>
          </cell>
          <cell r="KA16057">
            <v>50</v>
          </cell>
          <cell r="KB16057">
            <v>18</v>
          </cell>
          <cell r="KC16057">
            <v>24</v>
          </cell>
        </row>
        <row r="16058">
          <cell r="A16058" t="str">
            <v>P25013</v>
          </cell>
          <cell r="KA16058">
            <v>50</v>
          </cell>
          <cell r="KB16058">
            <v>18</v>
          </cell>
          <cell r="KC16058">
            <v>24</v>
          </cell>
        </row>
        <row r="16059">
          <cell r="A16059" t="str">
            <v>P25014</v>
          </cell>
          <cell r="KA16059">
            <v>50</v>
          </cell>
          <cell r="KB16059">
            <v>18</v>
          </cell>
          <cell r="KC16059">
            <v>24</v>
          </cell>
        </row>
        <row r="16060">
          <cell r="A16060" t="str">
            <v>P24708</v>
          </cell>
          <cell r="KA16060">
            <v>50</v>
          </cell>
          <cell r="KB16060">
            <v>18</v>
          </cell>
          <cell r="KC16060">
            <v>24</v>
          </cell>
        </row>
        <row r="16061">
          <cell r="A16061" t="str">
            <v>P24720</v>
          </cell>
          <cell r="KA16061">
            <v>50</v>
          </cell>
          <cell r="KB16061">
            <v>18</v>
          </cell>
          <cell r="KC16061">
            <v>24</v>
          </cell>
        </row>
        <row r="16062">
          <cell r="A16062" t="str">
            <v>P24697</v>
          </cell>
          <cell r="KA16062">
            <v>50</v>
          </cell>
          <cell r="KB16062">
            <v>18</v>
          </cell>
          <cell r="KC16062">
            <v>24</v>
          </cell>
        </row>
        <row r="16063">
          <cell r="A16063" t="str">
            <v>P24740</v>
          </cell>
          <cell r="KA16063">
            <v>50</v>
          </cell>
          <cell r="KB16063">
            <v>18</v>
          </cell>
          <cell r="KC16063">
            <v>24</v>
          </cell>
        </row>
        <row r="16064">
          <cell r="A16064" t="str">
            <v>P24755</v>
          </cell>
          <cell r="KA16064">
            <v>50</v>
          </cell>
          <cell r="KB16064">
            <v>40</v>
          </cell>
          <cell r="KC16064">
            <v>28</v>
          </cell>
        </row>
        <row r="16065">
          <cell r="A16065" t="str">
            <v>P24756</v>
          </cell>
          <cell r="KA16065">
            <v>50</v>
          </cell>
          <cell r="KB16065">
            <v>18</v>
          </cell>
          <cell r="KC16065">
            <v>24</v>
          </cell>
        </row>
        <row r="16066">
          <cell r="A16066" t="str">
            <v>P24792</v>
          </cell>
          <cell r="KA16066">
            <v>50</v>
          </cell>
          <cell r="KB16066">
            <v>18</v>
          </cell>
          <cell r="KC16066">
            <v>24</v>
          </cell>
        </row>
        <row r="16067">
          <cell r="A16067" t="str">
            <v>P24824</v>
          </cell>
          <cell r="KA16067">
            <v>50</v>
          </cell>
          <cell r="KB16067">
            <v>18</v>
          </cell>
          <cell r="KC16067">
            <v>24</v>
          </cell>
        </row>
        <row r="16068">
          <cell r="A16068" t="str">
            <v>P24800</v>
          </cell>
          <cell r="KA16068">
            <v>50</v>
          </cell>
          <cell r="KB16068">
            <v>18</v>
          </cell>
          <cell r="KC16068">
            <v>24</v>
          </cell>
        </row>
        <row r="16069">
          <cell r="A16069" t="str">
            <v>P24801</v>
          </cell>
          <cell r="KA16069">
            <v>50</v>
          </cell>
          <cell r="KB16069">
            <v>18</v>
          </cell>
          <cell r="KC16069">
            <v>24</v>
          </cell>
        </row>
        <row r="16070">
          <cell r="A16070" t="str">
            <v>P24803</v>
          </cell>
          <cell r="KA16070">
            <v>50</v>
          </cell>
          <cell r="KB16070">
            <v>18</v>
          </cell>
          <cell r="KC16070">
            <v>24</v>
          </cell>
        </row>
        <row r="16071">
          <cell r="A16071" t="str">
            <v>P24590</v>
          </cell>
          <cell r="KA16071">
            <v>50</v>
          </cell>
          <cell r="KB16071">
            <v>18</v>
          </cell>
          <cell r="KC16071">
            <v>24</v>
          </cell>
        </row>
        <row r="16072">
          <cell r="A16072" t="str">
            <v>P24591</v>
          </cell>
          <cell r="KA16072">
            <v>50</v>
          </cell>
          <cell r="KB16072">
            <v>40</v>
          </cell>
          <cell r="KC16072">
            <v>28</v>
          </cell>
        </row>
        <row r="16073">
          <cell r="A16073" t="str">
            <v>P24580</v>
          </cell>
          <cell r="KA16073">
            <v>50</v>
          </cell>
          <cell r="KB16073">
            <v>18</v>
          </cell>
          <cell r="KC16073">
            <v>24</v>
          </cell>
        </row>
        <row r="16074">
          <cell r="A16074" t="str">
            <v>P24599</v>
          </cell>
          <cell r="KA16074">
            <v>50</v>
          </cell>
          <cell r="KB16074">
            <v>40</v>
          </cell>
          <cell r="KC16074">
            <v>28</v>
          </cell>
        </row>
        <row r="16075">
          <cell r="A16075" t="str">
            <v>P24593</v>
          </cell>
          <cell r="KA16075">
            <v>50</v>
          </cell>
          <cell r="KB16075">
            <v>40</v>
          </cell>
          <cell r="KC16075">
            <v>28</v>
          </cell>
        </row>
        <row r="16076">
          <cell r="A16076" t="str">
            <v>P24611</v>
          </cell>
          <cell r="KA16076">
            <v>50</v>
          </cell>
          <cell r="KB16076">
            <v>36</v>
          </cell>
          <cell r="KC16076">
            <v>12</v>
          </cell>
        </row>
        <row r="16077">
          <cell r="A16077" t="str">
            <v>P24613</v>
          </cell>
          <cell r="KA16077">
            <v>50</v>
          </cell>
          <cell r="KB16077">
            <v>36</v>
          </cell>
          <cell r="KC16077">
            <v>12</v>
          </cell>
        </row>
        <row r="16078">
          <cell r="A16078" t="str">
            <v>P24555</v>
          </cell>
          <cell r="KA16078">
            <v>50</v>
          </cell>
          <cell r="KB16078">
            <v>36</v>
          </cell>
          <cell r="KC16078">
            <v>12</v>
          </cell>
        </row>
        <row r="16079">
          <cell r="A16079" t="str">
            <v>P24545</v>
          </cell>
          <cell r="KA16079">
            <v>50</v>
          </cell>
          <cell r="KB16079">
            <v>40</v>
          </cell>
          <cell r="KC16079">
            <v>28</v>
          </cell>
        </row>
        <row r="16080">
          <cell r="A16080" t="str">
            <v>P24546</v>
          </cell>
          <cell r="KA16080">
            <v>50</v>
          </cell>
          <cell r="KB16080">
            <v>40</v>
          </cell>
          <cell r="KC16080">
            <v>28</v>
          </cell>
        </row>
        <row r="16081">
          <cell r="A16081" t="str">
            <v>P24622</v>
          </cell>
          <cell r="KA16081">
            <v>50</v>
          </cell>
          <cell r="KB16081">
            <v>18</v>
          </cell>
          <cell r="KC16081">
            <v>24</v>
          </cell>
        </row>
        <row r="16082">
          <cell r="A16082" t="str">
            <v>P24625</v>
          </cell>
          <cell r="KA16082">
            <v>50</v>
          </cell>
          <cell r="KB16082">
            <v>40</v>
          </cell>
          <cell r="KC16082">
            <v>28</v>
          </cell>
        </row>
        <row r="16083">
          <cell r="A16083" t="str">
            <v>P24620</v>
          </cell>
          <cell r="KA16083">
            <v>50</v>
          </cell>
          <cell r="KB16083">
            <v>18</v>
          </cell>
          <cell r="KC16083">
            <v>24</v>
          </cell>
        </row>
        <row r="16084">
          <cell r="A16084" t="str">
            <v>P24636</v>
          </cell>
          <cell r="KA16084">
            <v>50</v>
          </cell>
          <cell r="KB16084">
            <v>40</v>
          </cell>
          <cell r="KC16084">
            <v>28</v>
          </cell>
        </row>
        <row r="16085">
          <cell r="A16085" t="str">
            <v>P24637</v>
          </cell>
          <cell r="KA16085">
            <v>50</v>
          </cell>
          <cell r="KB16085">
            <v>40</v>
          </cell>
          <cell r="KC16085">
            <v>28</v>
          </cell>
        </row>
        <row r="16086">
          <cell r="A16086" t="str">
            <v>P24640</v>
          </cell>
          <cell r="KA16086">
            <v>50</v>
          </cell>
          <cell r="KB16086">
            <v>18</v>
          </cell>
          <cell r="KC16086">
            <v>24</v>
          </cell>
        </row>
        <row r="16087">
          <cell r="A16087" t="str">
            <v>P24674</v>
          </cell>
          <cell r="KA16087">
            <v>50</v>
          </cell>
          <cell r="KB16087">
            <v>18</v>
          </cell>
          <cell r="KC16087">
            <v>24</v>
          </cell>
        </row>
        <row r="16088">
          <cell r="A16088" t="str">
            <v>P24678</v>
          </cell>
          <cell r="KA16088">
            <v>50</v>
          </cell>
          <cell r="KB16088">
            <v>18</v>
          </cell>
          <cell r="KC16088">
            <v>24</v>
          </cell>
        </row>
        <row r="16089">
          <cell r="A16089" t="str">
            <v>P24652</v>
          </cell>
          <cell r="KA16089">
            <v>50</v>
          </cell>
          <cell r="KB16089">
            <v>40</v>
          </cell>
          <cell r="KC16089">
            <v>28</v>
          </cell>
        </row>
        <row r="16090">
          <cell r="A16090" t="str">
            <v>P24656</v>
          </cell>
          <cell r="KA16090">
            <v>50</v>
          </cell>
          <cell r="KB16090">
            <v>18</v>
          </cell>
          <cell r="KC16090">
            <v>24</v>
          </cell>
        </row>
        <row r="16091">
          <cell r="A16091" t="str">
            <v>P21093</v>
          </cell>
          <cell r="KA16091">
            <v>50</v>
          </cell>
          <cell r="KB16091">
            <v>18</v>
          </cell>
          <cell r="KC16091">
            <v>24</v>
          </cell>
        </row>
        <row r="16092">
          <cell r="A16092" t="str">
            <v>P21095</v>
          </cell>
          <cell r="KA16092">
            <v>50</v>
          </cell>
          <cell r="KB16092">
            <v>18</v>
          </cell>
          <cell r="KC16092">
            <v>24</v>
          </cell>
        </row>
        <row r="16093">
          <cell r="A16093" t="str">
            <v>P21101</v>
          </cell>
          <cell r="KA16093">
            <v>50</v>
          </cell>
          <cell r="KB16093">
            <v>18</v>
          </cell>
          <cell r="KC16093">
            <v>24</v>
          </cell>
        </row>
        <row r="16094">
          <cell r="A16094" t="str">
            <v>P21049</v>
          </cell>
          <cell r="KA16094">
            <v>50</v>
          </cell>
          <cell r="KB16094">
            <v>40</v>
          </cell>
          <cell r="KC16094">
            <v>28</v>
          </cell>
        </row>
        <row r="16095">
          <cell r="A16095" t="str">
            <v>P21067</v>
          </cell>
          <cell r="KA16095">
            <v>50</v>
          </cell>
          <cell r="KB16095">
            <v>40</v>
          </cell>
          <cell r="KC16095">
            <v>28</v>
          </cell>
        </row>
        <row r="16096">
          <cell r="A16096" t="str">
            <v>P21006</v>
          </cell>
          <cell r="KA16096">
            <v>50</v>
          </cell>
          <cell r="KB16096">
            <v>18</v>
          </cell>
          <cell r="KC16096">
            <v>24</v>
          </cell>
        </row>
        <row r="16097">
          <cell r="A16097" t="str">
            <v>P21007</v>
          </cell>
          <cell r="KA16097">
            <v>50</v>
          </cell>
          <cell r="KB16097">
            <v>18</v>
          </cell>
          <cell r="KC16097">
            <v>24</v>
          </cell>
        </row>
        <row r="16098">
          <cell r="A16098" t="str">
            <v>P21008</v>
          </cell>
          <cell r="KA16098">
            <v>50</v>
          </cell>
          <cell r="KB16098">
            <v>18</v>
          </cell>
          <cell r="KC16098">
            <v>24</v>
          </cell>
        </row>
        <row r="16099">
          <cell r="A16099" t="str">
            <v>P21038</v>
          </cell>
          <cell r="KA16099">
            <v>50</v>
          </cell>
          <cell r="KB16099">
            <v>18</v>
          </cell>
          <cell r="KC16099">
            <v>24</v>
          </cell>
        </row>
        <row r="16100">
          <cell r="A16100" t="str">
            <v>P20982</v>
          </cell>
          <cell r="KA16100">
            <v>50</v>
          </cell>
          <cell r="KB16100">
            <v>40</v>
          </cell>
          <cell r="KC16100">
            <v>28</v>
          </cell>
        </row>
        <row r="16101">
          <cell r="A16101" t="str">
            <v>P20963</v>
          </cell>
          <cell r="KA16101">
            <v>50</v>
          </cell>
          <cell r="KB16101">
            <v>36</v>
          </cell>
          <cell r="KC16101">
            <v>12</v>
          </cell>
        </row>
        <row r="16102">
          <cell r="A16102" t="str">
            <v>P20966</v>
          </cell>
          <cell r="KA16102">
            <v>50</v>
          </cell>
          <cell r="KB16102">
            <v>18</v>
          </cell>
          <cell r="KC16102">
            <v>24</v>
          </cell>
        </row>
        <row r="16103">
          <cell r="A16103" t="str">
            <v>P21134</v>
          </cell>
          <cell r="KA16103">
            <v>50</v>
          </cell>
          <cell r="KB16103">
            <v>18</v>
          </cell>
          <cell r="KC16103">
            <v>24</v>
          </cell>
        </row>
        <row r="16104">
          <cell r="A16104" t="str">
            <v>P21130</v>
          </cell>
          <cell r="KA16104">
            <v>50</v>
          </cell>
          <cell r="KB16104">
            <v>18</v>
          </cell>
          <cell r="KC16104">
            <v>24</v>
          </cell>
        </row>
        <row r="16105">
          <cell r="A16105" t="str">
            <v>P21138</v>
          </cell>
          <cell r="KA16105">
            <v>50</v>
          </cell>
          <cell r="KB16105">
            <v>36</v>
          </cell>
          <cell r="KC16105">
            <v>12</v>
          </cell>
        </row>
        <row r="16106">
          <cell r="A16106" t="str">
            <v>P21117</v>
          </cell>
          <cell r="KA16106">
            <v>50</v>
          </cell>
          <cell r="KB16106">
            <v>40</v>
          </cell>
          <cell r="KC16106">
            <v>28</v>
          </cell>
        </row>
        <row r="16107">
          <cell r="A16107" t="str">
            <v>P21125</v>
          </cell>
          <cell r="KA16107">
            <v>50</v>
          </cell>
          <cell r="KB16107">
            <v>18</v>
          </cell>
          <cell r="KC16107">
            <v>24</v>
          </cell>
        </row>
        <row r="16108">
          <cell r="A16108" t="str">
            <v>P21165</v>
          </cell>
          <cell r="KA16108">
            <v>50</v>
          </cell>
          <cell r="KB16108">
            <v>40</v>
          </cell>
          <cell r="KC16108">
            <v>28</v>
          </cell>
        </row>
        <row r="16109">
          <cell r="A16109" t="str">
            <v>P21180</v>
          </cell>
          <cell r="KA16109">
            <v>50</v>
          </cell>
          <cell r="KB16109">
            <v>18</v>
          </cell>
          <cell r="KC16109">
            <v>24</v>
          </cell>
        </row>
        <row r="16110">
          <cell r="A16110" t="str">
            <v>P21182</v>
          </cell>
          <cell r="KA16110">
            <v>50</v>
          </cell>
          <cell r="KB16110">
            <v>18</v>
          </cell>
          <cell r="KC16110">
            <v>24</v>
          </cell>
        </row>
        <row r="16111">
          <cell r="A16111" t="str">
            <v>P21216</v>
          </cell>
          <cell r="KA16111">
            <v>50</v>
          </cell>
          <cell r="KB16111">
            <v>18</v>
          </cell>
          <cell r="KC16111">
            <v>24</v>
          </cell>
        </row>
        <row r="16112">
          <cell r="A16112" t="str">
            <v>P21202</v>
          </cell>
          <cell r="KA16112">
            <v>50</v>
          </cell>
          <cell r="KB16112">
            <v>18</v>
          </cell>
          <cell r="KC16112">
            <v>24</v>
          </cell>
        </row>
        <row r="16113">
          <cell r="A16113" t="str">
            <v>P21186</v>
          </cell>
          <cell r="KA16113">
            <v>50</v>
          </cell>
          <cell r="KB16113">
            <v>36</v>
          </cell>
          <cell r="KC16113">
            <v>12</v>
          </cell>
        </row>
        <row r="16114">
          <cell r="A16114" t="str">
            <v>P21235</v>
          </cell>
          <cell r="KA16114">
            <v>50</v>
          </cell>
          <cell r="KB16114">
            <v>40</v>
          </cell>
          <cell r="KC16114">
            <v>28</v>
          </cell>
        </row>
        <row r="16115">
          <cell r="A16115" t="str">
            <v>P21408</v>
          </cell>
          <cell r="KA16115">
            <v>50</v>
          </cell>
          <cell r="KB16115">
            <v>18</v>
          </cell>
          <cell r="KC16115">
            <v>24</v>
          </cell>
        </row>
        <row r="16116">
          <cell r="A16116" t="str">
            <v>P21415</v>
          </cell>
          <cell r="KA16116">
            <v>50</v>
          </cell>
          <cell r="KB16116">
            <v>18</v>
          </cell>
          <cell r="KC16116">
            <v>24</v>
          </cell>
        </row>
        <row r="16117">
          <cell r="A16117" t="str">
            <v>P21391</v>
          </cell>
          <cell r="KA16117">
            <v>50</v>
          </cell>
          <cell r="KB16117">
            <v>18</v>
          </cell>
          <cell r="KC16117">
            <v>24</v>
          </cell>
        </row>
        <row r="16118">
          <cell r="A16118" t="str">
            <v>P21286</v>
          </cell>
          <cell r="KA16118">
            <v>50</v>
          </cell>
          <cell r="KB16118">
            <v>18</v>
          </cell>
          <cell r="KC16118">
            <v>24</v>
          </cell>
        </row>
        <row r="16119">
          <cell r="A16119" t="str">
            <v>P21292</v>
          </cell>
          <cell r="KA16119">
            <v>50</v>
          </cell>
          <cell r="KB16119">
            <v>18</v>
          </cell>
          <cell r="KC16119">
            <v>24</v>
          </cell>
        </row>
        <row r="16120">
          <cell r="A16120" t="str">
            <v>P21270</v>
          </cell>
          <cell r="KA16120">
            <v>50</v>
          </cell>
          <cell r="KB16120">
            <v>18</v>
          </cell>
          <cell r="KC16120">
            <v>24</v>
          </cell>
        </row>
        <row r="16121">
          <cell r="A16121" t="str">
            <v>P21322</v>
          </cell>
          <cell r="KA16121">
            <v>50</v>
          </cell>
          <cell r="KB16121">
            <v>36</v>
          </cell>
          <cell r="KC16121">
            <v>12</v>
          </cell>
        </row>
        <row r="16122">
          <cell r="A16122" t="str">
            <v>P21303</v>
          </cell>
          <cell r="KA16122">
            <v>50</v>
          </cell>
          <cell r="KB16122">
            <v>18</v>
          </cell>
          <cell r="KC16122">
            <v>24</v>
          </cell>
        </row>
        <row r="16123">
          <cell r="A16123" t="str">
            <v>P21542</v>
          </cell>
          <cell r="KA16123">
            <v>50</v>
          </cell>
          <cell r="KB16123">
            <v>40</v>
          </cell>
          <cell r="KC16123">
            <v>28</v>
          </cell>
        </row>
        <row r="16124">
          <cell r="A16124" t="str">
            <v>P21525</v>
          </cell>
          <cell r="KA16124">
            <v>50</v>
          </cell>
          <cell r="KB16124">
            <v>40</v>
          </cell>
          <cell r="KC16124">
            <v>28</v>
          </cell>
        </row>
        <row r="16125">
          <cell r="A16125" t="str">
            <v>P21536</v>
          </cell>
          <cell r="KA16125">
            <v>50</v>
          </cell>
          <cell r="KB16125">
            <v>40</v>
          </cell>
          <cell r="KC16125">
            <v>28</v>
          </cell>
        </row>
        <row r="16126">
          <cell r="A16126" t="str">
            <v>P21532</v>
          </cell>
          <cell r="KA16126">
            <v>50</v>
          </cell>
          <cell r="KB16126">
            <v>40</v>
          </cell>
          <cell r="KC16126">
            <v>28</v>
          </cell>
        </row>
        <row r="16127">
          <cell r="A16127" t="str">
            <v>P21486</v>
          </cell>
          <cell r="KA16127">
            <v>50</v>
          </cell>
          <cell r="KB16127">
            <v>18</v>
          </cell>
          <cell r="KC16127">
            <v>24</v>
          </cell>
        </row>
        <row r="16128">
          <cell r="A16128" t="str">
            <v>P21487</v>
          </cell>
          <cell r="KA16128">
            <v>50</v>
          </cell>
          <cell r="KB16128">
            <v>18</v>
          </cell>
          <cell r="KC16128">
            <v>24</v>
          </cell>
        </row>
        <row r="16129">
          <cell r="A16129" t="str">
            <v>P21499</v>
          </cell>
          <cell r="KA16129">
            <v>50</v>
          </cell>
          <cell r="KB16129">
            <v>40</v>
          </cell>
          <cell r="KC16129">
            <v>28</v>
          </cell>
        </row>
        <row r="16130">
          <cell r="A16130" t="str">
            <v>P21494</v>
          </cell>
          <cell r="KA16130">
            <v>50</v>
          </cell>
          <cell r="KB16130">
            <v>18</v>
          </cell>
          <cell r="KC16130">
            <v>24</v>
          </cell>
        </row>
        <row r="16131">
          <cell r="A16131" t="str">
            <v>P21509</v>
          </cell>
          <cell r="KA16131">
            <v>50</v>
          </cell>
          <cell r="KB16131">
            <v>18</v>
          </cell>
          <cell r="KC16131">
            <v>24</v>
          </cell>
        </row>
        <row r="16132">
          <cell r="A16132" t="str">
            <v>P21519</v>
          </cell>
          <cell r="KA16132">
            <v>50</v>
          </cell>
          <cell r="KB16132">
            <v>18</v>
          </cell>
          <cell r="KC16132">
            <v>24</v>
          </cell>
        </row>
        <row r="16133">
          <cell r="A16133" t="str">
            <v>P21455</v>
          </cell>
          <cell r="KA16133">
            <v>50</v>
          </cell>
          <cell r="KB16133">
            <v>18</v>
          </cell>
          <cell r="KC16133">
            <v>24</v>
          </cell>
        </row>
        <row r="16134">
          <cell r="A16134" t="str">
            <v>P21452</v>
          </cell>
          <cell r="KA16134">
            <v>50</v>
          </cell>
          <cell r="KB16134">
            <v>18</v>
          </cell>
          <cell r="KC16134">
            <v>24</v>
          </cell>
        </row>
        <row r="16135">
          <cell r="A16135" t="str">
            <v>P21460</v>
          </cell>
          <cell r="KA16135">
            <v>50</v>
          </cell>
          <cell r="KB16135">
            <v>18</v>
          </cell>
          <cell r="KC16135">
            <v>24</v>
          </cell>
        </row>
        <row r="16136">
          <cell r="A16136" t="str">
            <v>P21462</v>
          </cell>
          <cell r="KA16136">
            <v>50</v>
          </cell>
          <cell r="KB16136">
            <v>18</v>
          </cell>
          <cell r="KC16136">
            <v>24</v>
          </cell>
        </row>
        <row r="16137">
          <cell r="A16137" t="str">
            <v>P21447</v>
          </cell>
          <cell r="KA16137">
            <v>50</v>
          </cell>
          <cell r="KB16137">
            <v>18</v>
          </cell>
          <cell r="KC16137">
            <v>24</v>
          </cell>
        </row>
        <row r="16138">
          <cell r="A16138" t="str">
            <v>P21450</v>
          </cell>
          <cell r="KA16138">
            <v>50</v>
          </cell>
          <cell r="KB16138">
            <v>18</v>
          </cell>
          <cell r="KC16138">
            <v>24</v>
          </cell>
        </row>
        <row r="16139">
          <cell r="A16139" t="str">
            <v>P22122</v>
          </cell>
          <cell r="KA16139">
            <v>50</v>
          </cell>
          <cell r="KB16139">
            <v>18</v>
          </cell>
          <cell r="KC16139">
            <v>24</v>
          </cell>
        </row>
        <row r="16140">
          <cell r="A16140" t="str">
            <v>P22133</v>
          </cell>
          <cell r="KA16140">
            <v>50</v>
          </cell>
          <cell r="KB16140">
            <v>18</v>
          </cell>
          <cell r="KC16140">
            <v>24</v>
          </cell>
        </row>
        <row r="16141">
          <cell r="A16141" t="str">
            <v>P22090</v>
          </cell>
          <cell r="KA16141">
            <v>50</v>
          </cell>
          <cell r="KB16141">
            <v>40</v>
          </cell>
          <cell r="KC16141">
            <v>28</v>
          </cell>
        </row>
        <row r="16142">
          <cell r="A16142" t="str">
            <v>P22081</v>
          </cell>
          <cell r="KA16142">
            <v>50</v>
          </cell>
          <cell r="KB16142">
            <v>18</v>
          </cell>
          <cell r="KC16142">
            <v>24</v>
          </cell>
        </row>
        <row r="16143">
          <cell r="A16143" t="str">
            <v>P22082</v>
          </cell>
          <cell r="KA16143">
            <v>50</v>
          </cell>
          <cell r="KB16143">
            <v>18</v>
          </cell>
          <cell r="KC16143">
            <v>24</v>
          </cell>
        </row>
        <row r="16144">
          <cell r="A16144" t="str">
            <v>P22101</v>
          </cell>
          <cell r="KA16144">
            <v>50</v>
          </cell>
          <cell r="KB16144">
            <v>18</v>
          </cell>
          <cell r="KC16144">
            <v>24</v>
          </cell>
        </row>
        <row r="16145">
          <cell r="A16145" t="str">
            <v>P22027</v>
          </cell>
          <cell r="KA16145">
            <v>50</v>
          </cell>
          <cell r="KB16145">
            <v>18</v>
          </cell>
          <cell r="KC16145">
            <v>24</v>
          </cell>
        </row>
        <row r="16146">
          <cell r="A16146" t="str">
            <v>P22032</v>
          </cell>
          <cell r="KA16146">
            <v>50</v>
          </cell>
          <cell r="KB16146">
            <v>18</v>
          </cell>
          <cell r="KC16146">
            <v>24</v>
          </cell>
        </row>
        <row r="16147">
          <cell r="A16147" t="str">
            <v>P22007</v>
          </cell>
          <cell r="KA16147">
            <v>50</v>
          </cell>
          <cell r="KB16147">
            <v>18</v>
          </cell>
          <cell r="KC16147">
            <v>24</v>
          </cell>
        </row>
        <row r="16148">
          <cell r="A16148" t="str">
            <v>P22012</v>
          </cell>
          <cell r="KA16148">
            <v>50</v>
          </cell>
          <cell r="KB16148">
            <v>36</v>
          </cell>
          <cell r="KC16148">
            <v>12</v>
          </cell>
        </row>
        <row r="16149">
          <cell r="A16149" t="str">
            <v>P22072</v>
          </cell>
          <cell r="KA16149">
            <v>50</v>
          </cell>
          <cell r="KB16149">
            <v>18</v>
          </cell>
          <cell r="KC16149">
            <v>24</v>
          </cell>
        </row>
        <row r="16150">
          <cell r="A16150" t="str">
            <v>P22052</v>
          </cell>
          <cell r="KA16150">
            <v>50</v>
          </cell>
          <cell r="KB16150">
            <v>18</v>
          </cell>
          <cell r="KC16150">
            <v>24</v>
          </cell>
        </row>
        <row r="16151">
          <cell r="A16151" t="str">
            <v>P22057</v>
          </cell>
          <cell r="KA16151">
            <v>50</v>
          </cell>
          <cell r="KB16151">
            <v>18</v>
          </cell>
          <cell r="KC16151">
            <v>24</v>
          </cell>
        </row>
        <row r="16152">
          <cell r="A16152" t="str">
            <v>P21882</v>
          </cell>
          <cell r="KA16152">
            <v>50</v>
          </cell>
          <cell r="KB16152">
            <v>18</v>
          </cell>
          <cell r="KC16152">
            <v>24</v>
          </cell>
        </row>
        <row r="16153">
          <cell r="A16153" t="str">
            <v>P21897</v>
          </cell>
          <cell r="KA16153">
            <v>50</v>
          </cell>
          <cell r="KB16153">
            <v>18</v>
          </cell>
          <cell r="KC16153">
            <v>24</v>
          </cell>
        </row>
        <row r="16154">
          <cell r="A16154" t="str">
            <v>P21892</v>
          </cell>
          <cell r="KA16154">
            <v>50</v>
          </cell>
          <cell r="KB16154">
            <v>18</v>
          </cell>
          <cell r="KC16154">
            <v>24</v>
          </cell>
        </row>
        <row r="16155">
          <cell r="A16155" t="str">
            <v>P21865</v>
          </cell>
          <cell r="KA16155">
            <v>50</v>
          </cell>
          <cell r="KB16155">
            <v>18</v>
          </cell>
          <cell r="KC16155">
            <v>24</v>
          </cell>
        </row>
        <row r="16156">
          <cell r="A16156" t="str">
            <v>P21933</v>
          </cell>
          <cell r="KA16156">
            <v>50</v>
          </cell>
          <cell r="KB16156">
            <v>18</v>
          </cell>
          <cell r="KC16156">
            <v>24</v>
          </cell>
        </row>
        <row r="16157">
          <cell r="A16157" t="str">
            <v>P21917</v>
          </cell>
          <cell r="KA16157">
            <v>50</v>
          </cell>
          <cell r="KB16157">
            <v>40</v>
          </cell>
          <cell r="KC16157">
            <v>28</v>
          </cell>
        </row>
        <row r="16158">
          <cell r="A16158" t="str">
            <v>P21923</v>
          </cell>
          <cell r="KA16158">
            <v>50</v>
          </cell>
          <cell r="KB16158">
            <v>18</v>
          </cell>
          <cell r="KC16158">
            <v>24</v>
          </cell>
        </row>
        <row r="16159">
          <cell r="A16159" t="str">
            <v>P21903</v>
          </cell>
          <cell r="KA16159">
            <v>50</v>
          </cell>
          <cell r="KB16159">
            <v>18</v>
          </cell>
          <cell r="KC16159">
            <v>24</v>
          </cell>
        </row>
        <row r="16160">
          <cell r="A16160" t="str">
            <v>P21915</v>
          </cell>
          <cell r="KA16160">
            <v>50</v>
          </cell>
          <cell r="KB16160">
            <v>18</v>
          </cell>
          <cell r="KC16160">
            <v>24</v>
          </cell>
        </row>
        <row r="16161">
          <cell r="A16161" t="str">
            <v>P21987</v>
          </cell>
          <cell r="KA16161">
            <v>50</v>
          </cell>
          <cell r="KB16161">
            <v>18</v>
          </cell>
          <cell r="KC16161">
            <v>24</v>
          </cell>
        </row>
        <row r="16162">
          <cell r="A16162" t="str">
            <v>P21938</v>
          </cell>
          <cell r="KA16162">
            <v>50</v>
          </cell>
          <cell r="KB16162">
            <v>36</v>
          </cell>
          <cell r="KC16162">
            <v>12</v>
          </cell>
        </row>
        <row r="16163">
          <cell r="A16163" t="str">
            <v>P21948</v>
          </cell>
          <cell r="KA16163">
            <v>50</v>
          </cell>
          <cell r="KB16163">
            <v>36</v>
          </cell>
          <cell r="KC16163">
            <v>12</v>
          </cell>
        </row>
        <row r="16164">
          <cell r="A16164" t="str">
            <v>P21958</v>
          </cell>
          <cell r="KA16164">
            <v>50</v>
          </cell>
          <cell r="KB16164">
            <v>18</v>
          </cell>
          <cell r="KC16164">
            <v>24</v>
          </cell>
        </row>
        <row r="16165">
          <cell r="A16165" t="str">
            <v>P21952</v>
          </cell>
          <cell r="KA16165">
            <v>50</v>
          </cell>
          <cell r="KB16165">
            <v>18</v>
          </cell>
          <cell r="KC16165">
            <v>24</v>
          </cell>
        </row>
        <row r="16166">
          <cell r="A16166" t="str">
            <v>P21968</v>
          </cell>
          <cell r="KA16166">
            <v>50</v>
          </cell>
          <cell r="KB16166">
            <v>40</v>
          </cell>
          <cell r="KC16166">
            <v>28</v>
          </cell>
        </row>
        <row r="16167">
          <cell r="A16167" t="str">
            <v>P21711</v>
          </cell>
          <cell r="KA16167">
            <v>50</v>
          </cell>
          <cell r="KB16167">
            <v>18</v>
          </cell>
          <cell r="KC16167">
            <v>24</v>
          </cell>
        </row>
        <row r="16168">
          <cell r="A16168" t="str">
            <v>P21713</v>
          </cell>
          <cell r="KA16168">
            <v>50</v>
          </cell>
          <cell r="KB16168">
            <v>18</v>
          </cell>
          <cell r="KC16168">
            <v>24</v>
          </cell>
        </row>
        <row r="16169">
          <cell r="A16169" t="str">
            <v>P21728</v>
          </cell>
          <cell r="KA16169">
            <v>50</v>
          </cell>
          <cell r="KB16169">
            <v>18</v>
          </cell>
          <cell r="KC16169">
            <v>24</v>
          </cell>
        </row>
        <row r="16170">
          <cell r="A16170" t="str">
            <v>P21731</v>
          </cell>
          <cell r="KA16170">
            <v>50</v>
          </cell>
          <cell r="KB16170">
            <v>18</v>
          </cell>
          <cell r="KC16170">
            <v>24</v>
          </cell>
        </row>
        <row r="16171">
          <cell r="A16171" t="str">
            <v>P21761</v>
          </cell>
          <cell r="KA16171">
            <v>50</v>
          </cell>
          <cell r="KB16171">
            <v>36</v>
          </cell>
          <cell r="KC16171">
            <v>12</v>
          </cell>
        </row>
        <row r="16172">
          <cell r="A16172" t="str">
            <v>P21733</v>
          </cell>
          <cell r="KA16172">
            <v>50</v>
          </cell>
          <cell r="KB16172">
            <v>18</v>
          </cell>
          <cell r="KC16172">
            <v>24</v>
          </cell>
        </row>
        <row r="16173">
          <cell r="A16173" t="str">
            <v>P21855</v>
          </cell>
          <cell r="KA16173">
            <v>50</v>
          </cell>
          <cell r="KB16173">
            <v>18</v>
          </cell>
          <cell r="KC16173">
            <v>24</v>
          </cell>
        </row>
        <row r="16174">
          <cell r="A16174" t="str">
            <v>P21860</v>
          </cell>
          <cell r="KA16174">
            <v>50</v>
          </cell>
          <cell r="KB16174">
            <v>18</v>
          </cell>
          <cell r="KC16174">
            <v>24</v>
          </cell>
        </row>
        <row r="16175">
          <cell r="A16175" t="str">
            <v>P21819</v>
          </cell>
          <cell r="KA16175">
            <v>50</v>
          </cell>
          <cell r="KB16175">
            <v>40</v>
          </cell>
          <cell r="KC16175">
            <v>28</v>
          </cell>
        </row>
        <row r="16176">
          <cell r="A16176" t="str">
            <v>P21821</v>
          </cell>
          <cell r="KA16176">
            <v>50</v>
          </cell>
          <cell r="KB16176">
            <v>18</v>
          </cell>
          <cell r="KC16176">
            <v>24</v>
          </cell>
        </row>
        <row r="16177">
          <cell r="A16177" t="str">
            <v>P21563</v>
          </cell>
          <cell r="KA16177">
            <v>50</v>
          </cell>
          <cell r="KB16177">
            <v>40</v>
          </cell>
          <cell r="KC16177">
            <v>28</v>
          </cell>
        </row>
        <row r="16178">
          <cell r="A16178" t="str">
            <v>P21631</v>
          </cell>
          <cell r="KA16178">
            <v>50</v>
          </cell>
          <cell r="KB16178">
            <v>36</v>
          </cell>
          <cell r="KC16178">
            <v>12</v>
          </cell>
        </row>
        <row r="16179">
          <cell r="A16179" t="str">
            <v>P21664</v>
          </cell>
          <cell r="KA16179">
            <v>50</v>
          </cell>
          <cell r="KB16179">
            <v>18</v>
          </cell>
          <cell r="KC16179">
            <v>24</v>
          </cell>
        </row>
        <row r="16180">
          <cell r="A16180" t="str">
            <v>P21701</v>
          </cell>
          <cell r="KA16180">
            <v>50</v>
          </cell>
          <cell r="KB16180">
            <v>40</v>
          </cell>
          <cell r="KC16180">
            <v>28</v>
          </cell>
        </row>
        <row r="16181">
          <cell r="A16181" t="str">
            <v>P20537</v>
          </cell>
          <cell r="KA16181">
            <v>50</v>
          </cell>
          <cell r="KB16181">
            <v>40</v>
          </cell>
          <cell r="KC16181">
            <v>28</v>
          </cell>
        </row>
        <row r="16182">
          <cell r="A16182" t="str">
            <v>P20561</v>
          </cell>
          <cell r="KA16182">
            <v>50</v>
          </cell>
          <cell r="KB16182">
            <v>18</v>
          </cell>
          <cell r="KC16182">
            <v>24</v>
          </cell>
        </row>
        <row r="16183">
          <cell r="A16183" t="str">
            <v>P20589</v>
          </cell>
          <cell r="KA16183">
            <v>50</v>
          </cell>
          <cell r="KB16183">
            <v>18</v>
          </cell>
          <cell r="KC16183">
            <v>24</v>
          </cell>
        </row>
        <row r="16184">
          <cell r="A16184" t="str">
            <v>P20556</v>
          </cell>
          <cell r="KA16184">
            <v>50</v>
          </cell>
          <cell r="KB16184">
            <v>40</v>
          </cell>
          <cell r="KC16184">
            <v>28</v>
          </cell>
        </row>
        <row r="16185">
          <cell r="A16185" t="str">
            <v>P20559</v>
          </cell>
          <cell r="KA16185">
            <v>50</v>
          </cell>
          <cell r="KB16185">
            <v>36</v>
          </cell>
          <cell r="KC16185">
            <v>12</v>
          </cell>
        </row>
        <row r="16186">
          <cell r="A16186" t="str">
            <v>P20529</v>
          </cell>
          <cell r="KA16186">
            <v>50</v>
          </cell>
          <cell r="KB16186">
            <v>18</v>
          </cell>
          <cell r="KC16186">
            <v>24</v>
          </cell>
        </row>
        <row r="16187">
          <cell r="A16187" t="str">
            <v>P20520</v>
          </cell>
          <cell r="KA16187">
            <v>50</v>
          </cell>
          <cell r="KB16187">
            <v>36</v>
          </cell>
          <cell r="KC16187">
            <v>12</v>
          </cell>
        </row>
        <row r="16188">
          <cell r="A16188" t="str">
            <v>P20612</v>
          </cell>
          <cell r="KA16188">
            <v>50</v>
          </cell>
          <cell r="KB16188">
            <v>40</v>
          </cell>
          <cell r="KC16188">
            <v>28</v>
          </cell>
        </row>
        <row r="16189">
          <cell r="A16189" t="str">
            <v>P20615</v>
          </cell>
          <cell r="KA16189">
            <v>50</v>
          </cell>
          <cell r="KB16189">
            <v>18</v>
          </cell>
          <cell r="KC16189">
            <v>24</v>
          </cell>
        </row>
        <row r="16190">
          <cell r="A16190" t="str">
            <v>P20602</v>
          </cell>
          <cell r="KA16190">
            <v>50</v>
          </cell>
          <cell r="KB16190">
            <v>40</v>
          </cell>
          <cell r="KC16190">
            <v>28</v>
          </cell>
        </row>
        <row r="16191">
          <cell r="A16191" t="str">
            <v>P20591</v>
          </cell>
          <cell r="KA16191">
            <v>50</v>
          </cell>
          <cell r="KB16191">
            <v>18</v>
          </cell>
          <cell r="KC16191">
            <v>24</v>
          </cell>
        </row>
        <row r="16192">
          <cell r="A16192" t="str">
            <v>P20658</v>
          </cell>
          <cell r="KA16192">
            <v>50</v>
          </cell>
          <cell r="KB16192">
            <v>18</v>
          </cell>
          <cell r="KC16192">
            <v>24</v>
          </cell>
        </row>
        <row r="16193">
          <cell r="A16193" t="str">
            <v>P20650</v>
          </cell>
          <cell r="KA16193">
            <v>50</v>
          </cell>
          <cell r="KB16193">
            <v>40</v>
          </cell>
          <cell r="KC16193">
            <v>28</v>
          </cell>
        </row>
        <row r="16194">
          <cell r="A16194" t="str">
            <v>P20651</v>
          </cell>
          <cell r="KA16194">
            <v>50</v>
          </cell>
          <cell r="KB16194">
            <v>18</v>
          </cell>
          <cell r="KC16194">
            <v>24</v>
          </cell>
        </row>
        <row r="16195">
          <cell r="A16195" t="str">
            <v>P20376</v>
          </cell>
          <cell r="KA16195">
            <v>50</v>
          </cell>
          <cell r="KB16195">
            <v>18</v>
          </cell>
          <cell r="KC16195">
            <v>24</v>
          </cell>
        </row>
        <row r="16196">
          <cell r="A16196" t="str">
            <v>P20387</v>
          </cell>
          <cell r="KA16196">
            <v>50</v>
          </cell>
          <cell r="KB16196">
            <v>40</v>
          </cell>
          <cell r="KC16196">
            <v>28</v>
          </cell>
        </row>
        <row r="16197">
          <cell r="A16197" t="str">
            <v>P20385</v>
          </cell>
          <cell r="KA16197">
            <v>50</v>
          </cell>
          <cell r="KB16197">
            <v>40</v>
          </cell>
          <cell r="KC16197">
            <v>28</v>
          </cell>
        </row>
        <row r="16198">
          <cell r="A16198" t="str">
            <v>P20421</v>
          </cell>
          <cell r="KA16198">
            <v>50</v>
          </cell>
          <cell r="KB16198">
            <v>40</v>
          </cell>
          <cell r="KC16198">
            <v>28</v>
          </cell>
        </row>
        <row r="16199">
          <cell r="A16199" t="str">
            <v>P20464</v>
          </cell>
          <cell r="KA16199">
            <v>50</v>
          </cell>
          <cell r="KB16199">
            <v>18</v>
          </cell>
          <cell r="KC16199">
            <v>24</v>
          </cell>
        </row>
        <row r="16200">
          <cell r="A16200" t="str">
            <v>P20494</v>
          </cell>
          <cell r="KA16200">
            <v>50</v>
          </cell>
          <cell r="KB16200">
            <v>40</v>
          </cell>
          <cell r="KC16200">
            <v>28</v>
          </cell>
        </row>
        <row r="16201">
          <cell r="A16201" t="str">
            <v>P20488</v>
          </cell>
          <cell r="KA16201">
            <v>50</v>
          </cell>
          <cell r="KB16201">
            <v>18</v>
          </cell>
          <cell r="KC16201">
            <v>24</v>
          </cell>
        </row>
        <row r="16202">
          <cell r="A16202" t="str">
            <v>P20460</v>
          </cell>
          <cell r="KA16202">
            <v>50</v>
          </cell>
          <cell r="KB16202">
            <v>40</v>
          </cell>
          <cell r="KC16202">
            <v>28</v>
          </cell>
        </row>
        <row r="16203">
          <cell r="A16203" t="str">
            <v>P20453</v>
          </cell>
          <cell r="KA16203">
            <v>50</v>
          </cell>
          <cell r="KB16203">
            <v>40</v>
          </cell>
          <cell r="KC16203">
            <v>28</v>
          </cell>
        </row>
        <row r="16204">
          <cell r="A16204" t="str">
            <v>P20431</v>
          </cell>
          <cell r="KA16204">
            <v>50</v>
          </cell>
          <cell r="KB16204">
            <v>36</v>
          </cell>
          <cell r="KC16204">
            <v>12</v>
          </cell>
        </row>
        <row r="16205">
          <cell r="A16205" t="str">
            <v>P20435</v>
          </cell>
          <cell r="KA16205">
            <v>50</v>
          </cell>
          <cell r="KB16205">
            <v>40</v>
          </cell>
          <cell r="KC16205">
            <v>28</v>
          </cell>
        </row>
        <row r="16206">
          <cell r="A16206" t="str">
            <v>P20437</v>
          </cell>
          <cell r="KA16206">
            <v>50</v>
          </cell>
          <cell r="KB16206">
            <v>18</v>
          </cell>
          <cell r="KC16206">
            <v>24</v>
          </cell>
        </row>
        <row r="16207">
          <cell r="A16207" t="str">
            <v>P20804</v>
          </cell>
          <cell r="KA16207">
            <v>50</v>
          </cell>
          <cell r="KB16207">
            <v>18</v>
          </cell>
          <cell r="KC16207">
            <v>24</v>
          </cell>
        </row>
        <row r="16208">
          <cell r="A16208" t="str">
            <v>P20808</v>
          </cell>
          <cell r="KA16208">
            <v>50</v>
          </cell>
          <cell r="KB16208">
            <v>18</v>
          </cell>
          <cell r="KC16208">
            <v>24</v>
          </cell>
        </row>
        <row r="16209">
          <cell r="A16209" t="str">
            <v>P20797</v>
          </cell>
          <cell r="KA16209">
            <v>50</v>
          </cell>
          <cell r="KB16209">
            <v>18</v>
          </cell>
          <cell r="KC16209">
            <v>24</v>
          </cell>
        </row>
        <row r="16210">
          <cell r="A16210" t="str">
            <v>P20737</v>
          </cell>
          <cell r="KA16210">
            <v>50</v>
          </cell>
          <cell r="KB16210">
            <v>18</v>
          </cell>
          <cell r="KC16210">
            <v>24</v>
          </cell>
        </row>
        <row r="16211">
          <cell r="A16211" t="str">
            <v>P20758</v>
          </cell>
          <cell r="KA16211">
            <v>50</v>
          </cell>
          <cell r="KB16211">
            <v>18</v>
          </cell>
          <cell r="KC16211">
            <v>24</v>
          </cell>
        </row>
        <row r="16212">
          <cell r="A16212" t="str">
            <v>P20760</v>
          </cell>
          <cell r="KA16212">
            <v>50</v>
          </cell>
          <cell r="KB16212">
            <v>18</v>
          </cell>
          <cell r="KC16212">
            <v>24</v>
          </cell>
        </row>
        <row r="16213">
          <cell r="A16213" t="str">
            <v>P20769</v>
          </cell>
          <cell r="KA16213">
            <v>50</v>
          </cell>
          <cell r="KB16213">
            <v>36</v>
          </cell>
          <cell r="KC16213">
            <v>12</v>
          </cell>
        </row>
        <row r="16214">
          <cell r="A16214" t="str">
            <v>P20718</v>
          </cell>
          <cell r="KA16214">
            <v>50</v>
          </cell>
          <cell r="KB16214">
            <v>40</v>
          </cell>
          <cell r="KC16214">
            <v>28</v>
          </cell>
        </row>
        <row r="16215">
          <cell r="A16215" t="str">
            <v>P20716</v>
          </cell>
          <cell r="KA16215">
            <v>50</v>
          </cell>
          <cell r="KB16215">
            <v>18</v>
          </cell>
          <cell r="KC16215">
            <v>24</v>
          </cell>
        </row>
        <row r="16216">
          <cell r="A16216" t="str">
            <v>P20689</v>
          </cell>
          <cell r="KA16216">
            <v>50</v>
          </cell>
          <cell r="KB16216">
            <v>18</v>
          </cell>
          <cell r="KC16216">
            <v>24</v>
          </cell>
        </row>
        <row r="16217">
          <cell r="A16217" t="str">
            <v>P20696</v>
          </cell>
          <cell r="KA16217">
            <v>50</v>
          </cell>
          <cell r="KB16217">
            <v>36</v>
          </cell>
          <cell r="KC16217">
            <v>12</v>
          </cell>
        </row>
        <row r="16218">
          <cell r="A16218" t="str">
            <v>P20684</v>
          </cell>
          <cell r="KA16218">
            <v>50</v>
          </cell>
          <cell r="KB16218">
            <v>18</v>
          </cell>
          <cell r="KC16218">
            <v>24</v>
          </cell>
        </row>
        <row r="16219">
          <cell r="A16219" t="str">
            <v>P20685</v>
          </cell>
          <cell r="KA16219">
            <v>50</v>
          </cell>
          <cell r="KB16219">
            <v>18</v>
          </cell>
          <cell r="KC16219">
            <v>24</v>
          </cell>
        </row>
        <row r="16220">
          <cell r="A16220" t="str">
            <v>P20686</v>
          </cell>
          <cell r="KA16220">
            <v>50</v>
          </cell>
          <cell r="KB16220">
            <v>18</v>
          </cell>
          <cell r="KC16220">
            <v>24</v>
          </cell>
        </row>
        <row r="16221">
          <cell r="A16221" t="str">
            <v>P20660</v>
          </cell>
          <cell r="KA16221">
            <v>50</v>
          </cell>
          <cell r="KB16221">
            <v>18</v>
          </cell>
          <cell r="KC16221">
            <v>24</v>
          </cell>
        </row>
        <row r="16222">
          <cell r="A16222" t="str">
            <v>P20674</v>
          </cell>
          <cell r="KA16222">
            <v>50</v>
          </cell>
          <cell r="KB16222">
            <v>40</v>
          </cell>
          <cell r="KC16222">
            <v>28</v>
          </cell>
        </row>
        <row r="16223">
          <cell r="A16223" t="str">
            <v>P20844</v>
          </cell>
          <cell r="KA16223">
            <v>50</v>
          </cell>
          <cell r="KB16223">
            <v>18</v>
          </cell>
          <cell r="KC16223">
            <v>24</v>
          </cell>
        </row>
        <row r="16224">
          <cell r="A16224" t="str">
            <v>P20845</v>
          </cell>
          <cell r="KA16224">
            <v>50</v>
          </cell>
          <cell r="KB16224">
            <v>18</v>
          </cell>
          <cell r="KC16224">
            <v>24</v>
          </cell>
        </row>
        <row r="16225">
          <cell r="A16225" t="str">
            <v>P20846</v>
          </cell>
          <cell r="KA16225">
            <v>50</v>
          </cell>
          <cell r="KB16225">
            <v>18</v>
          </cell>
          <cell r="KC16225">
            <v>24</v>
          </cell>
        </row>
        <row r="16226">
          <cell r="A16226" t="str">
            <v>P20847</v>
          </cell>
          <cell r="KA16226">
            <v>50</v>
          </cell>
          <cell r="KB16226">
            <v>18</v>
          </cell>
          <cell r="KC16226">
            <v>24</v>
          </cell>
        </row>
        <row r="16227">
          <cell r="A16227" t="str">
            <v>P20827</v>
          </cell>
          <cell r="KA16227">
            <v>50</v>
          </cell>
          <cell r="KB16227">
            <v>40</v>
          </cell>
          <cell r="KC16227">
            <v>28</v>
          </cell>
        </row>
        <row r="16228">
          <cell r="A16228" t="str">
            <v>P20866</v>
          </cell>
          <cell r="KA16228">
            <v>50</v>
          </cell>
          <cell r="KB16228">
            <v>40</v>
          </cell>
          <cell r="KC16228">
            <v>28</v>
          </cell>
        </row>
        <row r="16229">
          <cell r="A16229" t="str">
            <v>P20869</v>
          </cell>
          <cell r="KA16229">
            <v>50</v>
          </cell>
          <cell r="KB16229">
            <v>18</v>
          </cell>
          <cell r="KC16229">
            <v>24</v>
          </cell>
        </row>
        <row r="16230">
          <cell r="A16230" t="str">
            <v>P20955</v>
          </cell>
          <cell r="KA16230">
            <v>50</v>
          </cell>
          <cell r="KB16230">
            <v>18</v>
          </cell>
          <cell r="KC16230">
            <v>24</v>
          </cell>
        </row>
        <row r="16231">
          <cell r="A16231" t="str">
            <v>P20956</v>
          </cell>
          <cell r="KA16231">
            <v>50</v>
          </cell>
          <cell r="KB16231">
            <v>18</v>
          </cell>
          <cell r="KC16231">
            <v>24</v>
          </cell>
        </row>
        <row r="16232">
          <cell r="A16232" t="str">
            <v>P20945</v>
          </cell>
          <cell r="KA16232">
            <v>50</v>
          </cell>
          <cell r="KB16232">
            <v>18</v>
          </cell>
          <cell r="KC16232">
            <v>24</v>
          </cell>
        </row>
        <row r="16233">
          <cell r="A16233" t="str">
            <v>P20940</v>
          </cell>
          <cell r="KA16233">
            <v>50</v>
          </cell>
          <cell r="KB16233">
            <v>40</v>
          </cell>
          <cell r="KC16233">
            <v>28</v>
          </cell>
        </row>
        <row r="16234">
          <cell r="A16234" t="str">
            <v>P20941</v>
          </cell>
          <cell r="KA16234">
            <v>50</v>
          </cell>
          <cell r="KB16234">
            <v>18</v>
          </cell>
          <cell r="KC16234">
            <v>24</v>
          </cell>
        </row>
        <row r="16235">
          <cell r="A16235" t="str">
            <v>P20936</v>
          </cell>
          <cell r="KA16235">
            <v>50</v>
          </cell>
          <cell r="KB16235">
            <v>18</v>
          </cell>
          <cell r="KC16235">
            <v>24</v>
          </cell>
        </row>
        <row r="16236">
          <cell r="A16236" t="str">
            <v>P20896</v>
          </cell>
          <cell r="KA16236">
            <v>50</v>
          </cell>
          <cell r="KB16236">
            <v>18</v>
          </cell>
          <cell r="KC16236">
            <v>24</v>
          </cell>
        </row>
        <row r="16237">
          <cell r="A16237" t="str">
            <v>P20897</v>
          </cell>
          <cell r="KA16237">
            <v>50</v>
          </cell>
          <cell r="KB16237">
            <v>40</v>
          </cell>
          <cell r="KC16237">
            <v>28</v>
          </cell>
        </row>
        <row r="16238">
          <cell r="A16238" t="str">
            <v>P20898</v>
          </cell>
          <cell r="KA16238">
            <v>50</v>
          </cell>
          <cell r="KB16238">
            <v>40</v>
          </cell>
          <cell r="KC16238">
            <v>28</v>
          </cell>
        </row>
        <row r="16239">
          <cell r="A16239" t="str">
            <v>P19827</v>
          </cell>
          <cell r="KA16239">
            <v>50</v>
          </cell>
          <cell r="KB16239">
            <v>18</v>
          </cell>
          <cell r="KC16239">
            <v>24</v>
          </cell>
        </row>
        <row r="16240">
          <cell r="A16240" t="str">
            <v>P19829</v>
          </cell>
          <cell r="KA16240">
            <v>50</v>
          </cell>
          <cell r="KB16240">
            <v>18</v>
          </cell>
          <cell r="KC16240">
            <v>24</v>
          </cell>
        </row>
        <row r="16241">
          <cell r="A16241" t="str">
            <v>P19830</v>
          </cell>
          <cell r="KA16241">
            <v>50</v>
          </cell>
          <cell r="KB16241">
            <v>18</v>
          </cell>
          <cell r="KC16241">
            <v>24</v>
          </cell>
        </row>
        <row r="16242">
          <cell r="A16242" t="str">
            <v>P19821</v>
          </cell>
          <cell r="KA16242">
            <v>30</v>
          </cell>
          <cell r="KB16242">
            <v>60</v>
          </cell>
          <cell r="KC16242">
            <v>12</v>
          </cell>
        </row>
        <row r="16243">
          <cell r="A16243" t="str">
            <v>P19824</v>
          </cell>
          <cell r="KA16243">
            <v>50</v>
          </cell>
          <cell r="KB16243">
            <v>18</v>
          </cell>
          <cell r="KC16243">
            <v>24</v>
          </cell>
        </row>
        <row r="16244">
          <cell r="A16244" t="str">
            <v>P19857</v>
          </cell>
          <cell r="KA16244">
            <v>50</v>
          </cell>
          <cell r="KB16244">
            <v>18</v>
          </cell>
          <cell r="KC16244">
            <v>24</v>
          </cell>
        </row>
        <row r="16245">
          <cell r="A16245" t="str">
            <v>P19847</v>
          </cell>
          <cell r="KA16245">
            <v>50</v>
          </cell>
          <cell r="KB16245">
            <v>18</v>
          </cell>
          <cell r="KC16245">
            <v>24</v>
          </cell>
        </row>
        <row r="16246">
          <cell r="A16246" t="str">
            <v>P19867</v>
          </cell>
          <cell r="KA16246">
            <v>50</v>
          </cell>
          <cell r="KB16246">
            <v>18</v>
          </cell>
          <cell r="KC16246">
            <v>24</v>
          </cell>
        </row>
        <row r="16247">
          <cell r="A16247" t="str">
            <v>P19874</v>
          </cell>
          <cell r="KA16247">
            <v>50</v>
          </cell>
          <cell r="KB16247">
            <v>18</v>
          </cell>
          <cell r="KC16247">
            <v>24</v>
          </cell>
        </row>
        <row r="16248">
          <cell r="A16248" t="str">
            <v>P19781</v>
          </cell>
          <cell r="KA16248">
            <v>30</v>
          </cell>
          <cell r="KB16248">
            <v>60</v>
          </cell>
          <cell r="KC16248">
            <v>12</v>
          </cell>
        </row>
        <row r="16249">
          <cell r="A16249" t="str">
            <v>P19757</v>
          </cell>
          <cell r="KA16249">
            <v>50</v>
          </cell>
          <cell r="KB16249">
            <v>18</v>
          </cell>
          <cell r="KC16249">
            <v>24</v>
          </cell>
        </row>
        <row r="16250">
          <cell r="A16250" t="str">
            <v>P19768</v>
          </cell>
          <cell r="KA16250">
            <v>50</v>
          </cell>
          <cell r="KB16250">
            <v>18</v>
          </cell>
          <cell r="KC16250">
            <v>24</v>
          </cell>
        </row>
        <row r="16251">
          <cell r="A16251" t="str">
            <v>P19749</v>
          </cell>
          <cell r="KA16251">
            <v>50</v>
          </cell>
          <cell r="KB16251">
            <v>18</v>
          </cell>
          <cell r="KC16251">
            <v>24</v>
          </cell>
        </row>
        <row r="16252">
          <cell r="A16252" t="str">
            <v>P20010</v>
          </cell>
          <cell r="KA16252">
            <v>50</v>
          </cell>
          <cell r="KB16252">
            <v>40</v>
          </cell>
          <cell r="KC16252">
            <v>28</v>
          </cell>
        </row>
        <row r="16253">
          <cell r="A16253" t="str">
            <v>P20011</v>
          </cell>
          <cell r="KA16253">
            <v>50</v>
          </cell>
          <cell r="KB16253">
            <v>18</v>
          </cell>
          <cell r="KC16253">
            <v>24</v>
          </cell>
        </row>
        <row r="16254">
          <cell r="A16254" t="str">
            <v>P20012</v>
          </cell>
          <cell r="KA16254">
            <v>50</v>
          </cell>
          <cell r="KB16254">
            <v>18</v>
          </cell>
          <cell r="KC16254">
            <v>24</v>
          </cell>
        </row>
        <row r="16255">
          <cell r="A16255" t="str">
            <v>P20002</v>
          </cell>
          <cell r="KA16255">
            <v>50</v>
          </cell>
          <cell r="KB16255">
            <v>18</v>
          </cell>
          <cell r="KC16255">
            <v>24</v>
          </cell>
        </row>
        <row r="16256">
          <cell r="A16256" t="str">
            <v>P20023</v>
          </cell>
          <cell r="KA16256">
            <v>50</v>
          </cell>
          <cell r="KB16256">
            <v>40</v>
          </cell>
          <cell r="KC16256">
            <v>28</v>
          </cell>
        </row>
        <row r="16257">
          <cell r="A16257" t="str">
            <v>P20025</v>
          </cell>
          <cell r="KA16257">
            <v>50</v>
          </cell>
          <cell r="KB16257">
            <v>18</v>
          </cell>
          <cell r="KC16257">
            <v>24</v>
          </cell>
        </row>
        <row r="16258">
          <cell r="A16258" t="str">
            <v>P19981</v>
          </cell>
          <cell r="KA16258">
            <v>50</v>
          </cell>
          <cell r="KB16258">
            <v>40</v>
          </cell>
          <cell r="KC16258">
            <v>28</v>
          </cell>
        </row>
        <row r="16259">
          <cell r="A16259" t="str">
            <v>P19982</v>
          </cell>
          <cell r="KA16259">
            <v>50</v>
          </cell>
          <cell r="KB16259">
            <v>40</v>
          </cell>
          <cell r="KC16259">
            <v>28</v>
          </cell>
        </row>
        <row r="16260">
          <cell r="A16260" t="str">
            <v>P19975</v>
          </cell>
          <cell r="KA16260">
            <v>50</v>
          </cell>
          <cell r="KB16260">
            <v>18</v>
          </cell>
          <cell r="KC16260">
            <v>24</v>
          </cell>
        </row>
        <row r="16261">
          <cell r="A16261" t="str">
            <v>P19971</v>
          </cell>
          <cell r="KA16261">
            <v>50</v>
          </cell>
          <cell r="KB16261">
            <v>18</v>
          </cell>
          <cell r="KC16261">
            <v>24</v>
          </cell>
        </row>
        <row r="16262">
          <cell r="A16262" t="str">
            <v>P19988</v>
          </cell>
          <cell r="KA16262">
            <v>50</v>
          </cell>
          <cell r="KB16262">
            <v>40</v>
          </cell>
          <cell r="KC16262">
            <v>28</v>
          </cell>
        </row>
        <row r="16263">
          <cell r="A16263" t="str">
            <v>P19900</v>
          </cell>
          <cell r="KA16263">
            <v>50</v>
          </cell>
          <cell r="KB16263">
            <v>18</v>
          </cell>
          <cell r="KC16263">
            <v>24</v>
          </cell>
        </row>
        <row r="16264">
          <cell r="A16264" t="str">
            <v>P19953</v>
          </cell>
          <cell r="KA16264">
            <v>50</v>
          </cell>
          <cell r="KB16264">
            <v>40</v>
          </cell>
          <cell r="KC16264">
            <v>28</v>
          </cell>
        </row>
        <row r="16265">
          <cell r="A16265" t="str">
            <v>P19913</v>
          </cell>
          <cell r="KA16265">
            <v>50</v>
          </cell>
          <cell r="KB16265">
            <v>18</v>
          </cell>
          <cell r="KC16265">
            <v>24</v>
          </cell>
        </row>
        <row r="16266">
          <cell r="A16266" t="str">
            <v>P19943</v>
          </cell>
          <cell r="KA16266">
            <v>50</v>
          </cell>
          <cell r="KB16266">
            <v>40</v>
          </cell>
          <cell r="KC16266">
            <v>28</v>
          </cell>
        </row>
        <row r="16267">
          <cell r="A16267" t="str">
            <v>P20221</v>
          </cell>
          <cell r="KA16267">
            <v>50</v>
          </cell>
          <cell r="KB16267">
            <v>18</v>
          </cell>
          <cell r="KC16267">
            <v>24</v>
          </cell>
        </row>
        <row r="16268">
          <cell r="A16268" t="str">
            <v>P20235</v>
          </cell>
          <cell r="KA16268">
            <v>50</v>
          </cell>
          <cell r="KB16268">
            <v>18</v>
          </cell>
          <cell r="KC16268">
            <v>24</v>
          </cell>
        </row>
        <row r="16269">
          <cell r="A16269" t="str">
            <v>P20248</v>
          </cell>
          <cell r="KA16269">
            <v>50</v>
          </cell>
          <cell r="KB16269">
            <v>18</v>
          </cell>
          <cell r="KC16269">
            <v>24</v>
          </cell>
        </row>
        <row r="16270">
          <cell r="A16270" t="str">
            <v>P20299</v>
          </cell>
          <cell r="KA16270">
            <v>50</v>
          </cell>
          <cell r="KB16270">
            <v>18</v>
          </cell>
          <cell r="KC16270">
            <v>24</v>
          </cell>
        </row>
        <row r="16271">
          <cell r="A16271" t="str">
            <v>P20317</v>
          </cell>
          <cell r="KA16271">
            <v>50</v>
          </cell>
          <cell r="KB16271">
            <v>18</v>
          </cell>
          <cell r="KC16271">
            <v>24</v>
          </cell>
        </row>
        <row r="16272">
          <cell r="A16272" t="str">
            <v>P20319</v>
          </cell>
          <cell r="KA16272">
            <v>50</v>
          </cell>
          <cell r="KB16272">
            <v>18</v>
          </cell>
          <cell r="KC16272">
            <v>24</v>
          </cell>
        </row>
        <row r="16273">
          <cell r="A16273" t="str">
            <v>P20050</v>
          </cell>
          <cell r="KA16273">
            <v>50</v>
          </cell>
          <cell r="KB16273">
            <v>18</v>
          </cell>
          <cell r="KC16273">
            <v>24</v>
          </cell>
        </row>
        <row r="16274">
          <cell r="A16274" t="str">
            <v>P20072</v>
          </cell>
          <cell r="KA16274">
            <v>50</v>
          </cell>
          <cell r="KB16274">
            <v>18</v>
          </cell>
          <cell r="KC16274">
            <v>24</v>
          </cell>
        </row>
        <row r="16275">
          <cell r="A16275" t="str">
            <v>P20101</v>
          </cell>
          <cell r="KA16275">
            <v>50</v>
          </cell>
          <cell r="KB16275">
            <v>40</v>
          </cell>
          <cell r="KC16275">
            <v>28</v>
          </cell>
        </row>
        <row r="16276">
          <cell r="A16276" t="str">
            <v>P20085</v>
          </cell>
          <cell r="KA16276">
            <v>50</v>
          </cell>
          <cell r="KB16276">
            <v>18</v>
          </cell>
          <cell r="KC16276">
            <v>24</v>
          </cell>
        </row>
        <row r="16277">
          <cell r="A16277" t="str">
            <v>P20126</v>
          </cell>
          <cell r="KA16277">
            <v>50</v>
          </cell>
          <cell r="KB16277">
            <v>40</v>
          </cell>
          <cell r="KC16277">
            <v>28</v>
          </cell>
        </row>
        <row r="16278">
          <cell r="A16278" t="str">
            <v>P20134</v>
          </cell>
          <cell r="KA16278">
            <v>30</v>
          </cell>
          <cell r="KB16278">
            <v>60</v>
          </cell>
          <cell r="KC16278">
            <v>12</v>
          </cell>
        </row>
        <row r="16279">
          <cell r="A16279" t="str">
            <v>P20141</v>
          </cell>
          <cell r="KA16279">
            <v>50</v>
          </cell>
          <cell r="KB16279">
            <v>18</v>
          </cell>
          <cell r="KC16279">
            <v>24</v>
          </cell>
        </row>
        <row r="16280">
          <cell r="A16280" t="str">
            <v>P20182</v>
          </cell>
          <cell r="KA16280">
            <v>50</v>
          </cell>
          <cell r="KB16280">
            <v>18</v>
          </cell>
          <cell r="KC16280">
            <v>24</v>
          </cell>
        </row>
        <row r="16281">
          <cell r="A16281" t="str">
            <v>P20178</v>
          </cell>
          <cell r="KA16281">
            <v>50</v>
          </cell>
          <cell r="KB16281">
            <v>18</v>
          </cell>
          <cell r="KC16281">
            <v>24</v>
          </cell>
        </row>
        <row r="16282">
          <cell r="A16282" t="str">
            <v>P20193</v>
          </cell>
          <cell r="KA16282">
            <v>50</v>
          </cell>
          <cell r="KB16282">
            <v>40</v>
          </cell>
          <cell r="KC16282">
            <v>28</v>
          </cell>
        </row>
        <row r="16283">
          <cell r="A16283" t="str">
            <v>P20153</v>
          </cell>
          <cell r="KA16283">
            <v>50</v>
          </cell>
          <cell r="KB16283">
            <v>40</v>
          </cell>
          <cell r="KC16283">
            <v>28</v>
          </cell>
        </row>
        <row r="16284">
          <cell r="A16284" t="str">
            <v>P17688</v>
          </cell>
          <cell r="KA16284">
            <v>50</v>
          </cell>
          <cell r="KB16284">
            <v>40</v>
          </cell>
          <cell r="KC16284">
            <v>28</v>
          </cell>
        </row>
        <row r="16285">
          <cell r="A16285" t="str">
            <v>P17693</v>
          </cell>
          <cell r="KA16285">
            <v>50</v>
          </cell>
          <cell r="KB16285">
            <v>18</v>
          </cell>
          <cell r="KC16285">
            <v>24</v>
          </cell>
        </row>
        <row r="16286">
          <cell r="A16286" t="str">
            <v>P17690</v>
          </cell>
          <cell r="KA16286">
            <v>50</v>
          </cell>
          <cell r="KB16286">
            <v>18</v>
          </cell>
          <cell r="KC16286">
            <v>24</v>
          </cell>
        </row>
        <row r="16287">
          <cell r="A16287" t="str">
            <v>P17645</v>
          </cell>
          <cell r="KA16287">
            <v>50</v>
          </cell>
          <cell r="KB16287">
            <v>18</v>
          </cell>
          <cell r="KC16287">
            <v>24</v>
          </cell>
        </row>
        <row r="16288">
          <cell r="A16288" t="str">
            <v>P17638</v>
          </cell>
          <cell r="KA16288">
            <v>50</v>
          </cell>
          <cell r="KB16288">
            <v>18</v>
          </cell>
          <cell r="KC16288">
            <v>24</v>
          </cell>
        </row>
        <row r="16289">
          <cell r="A16289" t="str">
            <v>P17640</v>
          </cell>
          <cell r="KA16289">
            <v>50</v>
          </cell>
          <cell r="KB16289">
            <v>40</v>
          </cell>
          <cell r="KC16289">
            <v>24</v>
          </cell>
        </row>
        <row r="16290">
          <cell r="A16290" t="str">
            <v>P17656</v>
          </cell>
          <cell r="KA16290">
            <v>50</v>
          </cell>
          <cell r="KB16290">
            <v>18</v>
          </cell>
          <cell r="KC16290">
            <v>24</v>
          </cell>
        </row>
        <row r="16291">
          <cell r="A16291" t="str">
            <v>P17770</v>
          </cell>
          <cell r="KA16291">
            <v>30</v>
          </cell>
          <cell r="KB16291">
            <v>60</v>
          </cell>
          <cell r="KC16291">
            <v>12</v>
          </cell>
        </row>
        <row r="16292">
          <cell r="A16292" t="str">
            <v>P17772</v>
          </cell>
          <cell r="KA16292">
            <v>50</v>
          </cell>
          <cell r="KB16292">
            <v>40</v>
          </cell>
          <cell r="KC16292">
            <v>28</v>
          </cell>
        </row>
        <row r="16293">
          <cell r="A16293" t="str">
            <v>P17779</v>
          </cell>
          <cell r="KA16293">
            <v>50</v>
          </cell>
          <cell r="KB16293">
            <v>18</v>
          </cell>
          <cell r="KC16293">
            <v>24</v>
          </cell>
        </row>
        <row r="16294">
          <cell r="A16294" t="str">
            <v>P17758</v>
          </cell>
          <cell r="KA16294">
            <v>50</v>
          </cell>
          <cell r="KB16294">
            <v>18</v>
          </cell>
          <cell r="KC16294">
            <v>24</v>
          </cell>
        </row>
        <row r="16295">
          <cell r="A16295" t="str">
            <v>P17742</v>
          </cell>
          <cell r="KA16295">
            <v>50</v>
          </cell>
          <cell r="KB16295">
            <v>18</v>
          </cell>
          <cell r="KC16295">
            <v>24</v>
          </cell>
        </row>
        <row r="16296">
          <cell r="A16296" t="str">
            <v>P17886</v>
          </cell>
          <cell r="KA16296">
            <v>50</v>
          </cell>
          <cell r="KB16296">
            <v>40</v>
          </cell>
          <cell r="KC16296">
            <v>28</v>
          </cell>
        </row>
        <row r="16297">
          <cell r="A16297" t="str">
            <v>P17900</v>
          </cell>
          <cell r="KA16297">
            <v>50</v>
          </cell>
          <cell r="KB16297">
            <v>40</v>
          </cell>
          <cell r="KC16297">
            <v>24</v>
          </cell>
        </row>
        <row r="16298">
          <cell r="A16298" t="str">
            <v>P17897</v>
          </cell>
          <cell r="KA16298">
            <v>50</v>
          </cell>
          <cell r="KB16298">
            <v>40</v>
          </cell>
          <cell r="KC16298">
            <v>28</v>
          </cell>
        </row>
        <row r="16299">
          <cell r="A16299" t="str">
            <v>P17910</v>
          </cell>
          <cell r="KA16299">
            <v>30</v>
          </cell>
          <cell r="KB16299">
            <v>60</v>
          </cell>
          <cell r="KC16299">
            <v>12</v>
          </cell>
        </row>
        <row r="16300">
          <cell r="A16300" t="str">
            <v>P17928</v>
          </cell>
          <cell r="KA16300">
            <v>50</v>
          </cell>
          <cell r="KB16300">
            <v>18</v>
          </cell>
          <cell r="KC16300">
            <v>24</v>
          </cell>
        </row>
        <row r="16301">
          <cell r="A16301" t="str">
            <v>P17853</v>
          </cell>
          <cell r="KA16301">
            <v>50</v>
          </cell>
          <cell r="KB16301">
            <v>40</v>
          </cell>
          <cell r="KC16301">
            <v>28</v>
          </cell>
        </row>
        <row r="16302">
          <cell r="A16302" t="str">
            <v>P17854</v>
          </cell>
          <cell r="KA16302">
            <v>30</v>
          </cell>
          <cell r="KB16302">
            <v>60</v>
          </cell>
          <cell r="KC16302">
            <v>12</v>
          </cell>
        </row>
        <row r="16303">
          <cell r="A16303" t="str">
            <v>P17819</v>
          </cell>
          <cell r="KA16303">
            <v>50</v>
          </cell>
          <cell r="KB16303">
            <v>40</v>
          </cell>
          <cell r="KC16303">
            <v>28</v>
          </cell>
        </row>
        <row r="16304">
          <cell r="A16304" t="str">
            <v>P17806</v>
          </cell>
          <cell r="KA16304">
            <v>50</v>
          </cell>
          <cell r="KB16304">
            <v>18</v>
          </cell>
          <cell r="KC16304">
            <v>24</v>
          </cell>
        </row>
        <row r="16305">
          <cell r="A16305" t="str">
            <v>P17787</v>
          </cell>
          <cell r="KA16305">
            <v>50</v>
          </cell>
          <cell r="KB16305">
            <v>18</v>
          </cell>
          <cell r="KC16305">
            <v>24</v>
          </cell>
        </row>
        <row r="16306">
          <cell r="A16306" t="str">
            <v>P17371</v>
          </cell>
          <cell r="KA16306">
            <v>50</v>
          </cell>
          <cell r="KB16306">
            <v>18</v>
          </cell>
          <cell r="KC16306">
            <v>24</v>
          </cell>
        </row>
        <row r="16307">
          <cell r="A16307" t="str">
            <v>P17335</v>
          </cell>
          <cell r="KA16307">
            <v>50</v>
          </cell>
          <cell r="KB16307">
            <v>18</v>
          </cell>
          <cell r="KC16307">
            <v>24</v>
          </cell>
        </row>
        <row r="16308">
          <cell r="A16308" t="str">
            <v>P17347</v>
          </cell>
          <cell r="KA16308">
            <v>50</v>
          </cell>
          <cell r="KB16308">
            <v>18</v>
          </cell>
          <cell r="KC16308">
            <v>24</v>
          </cell>
        </row>
        <row r="16309">
          <cell r="A16309" t="str">
            <v>P17348</v>
          </cell>
          <cell r="KA16309">
            <v>50</v>
          </cell>
          <cell r="KB16309">
            <v>18</v>
          </cell>
          <cell r="KC16309">
            <v>24</v>
          </cell>
        </row>
        <row r="16310">
          <cell r="A16310" t="str">
            <v>P17349</v>
          </cell>
          <cell r="KA16310">
            <v>50</v>
          </cell>
          <cell r="KB16310">
            <v>18</v>
          </cell>
          <cell r="KC16310">
            <v>24</v>
          </cell>
        </row>
        <row r="16311">
          <cell r="A16311" t="str">
            <v>P17350</v>
          </cell>
          <cell r="KA16311">
            <v>50</v>
          </cell>
          <cell r="KB16311">
            <v>18</v>
          </cell>
          <cell r="KC16311">
            <v>24</v>
          </cell>
        </row>
        <row r="16312">
          <cell r="A16312" t="str">
            <v>P17353</v>
          </cell>
          <cell r="KA16312">
            <v>50</v>
          </cell>
          <cell r="KB16312">
            <v>18</v>
          </cell>
          <cell r="KC16312">
            <v>24</v>
          </cell>
        </row>
        <row r="16313">
          <cell r="A16313" t="str">
            <v>P17443</v>
          </cell>
          <cell r="KA16313">
            <v>30</v>
          </cell>
          <cell r="KB16313">
            <v>60</v>
          </cell>
          <cell r="KC16313">
            <v>12</v>
          </cell>
        </row>
        <row r="16314">
          <cell r="A16314" t="str">
            <v>P17435</v>
          </cell>
          <cell r="KA16314">
            <v>30</v>
          </cell>
          <cell r="KB16314">
            <v>60</v>
          </cell>
          <cell r="KC16314">
            <v>12</v>
          </cell>
        </row>
        <row r="16315">
          <cell r="A16315" t="str">
            <v>P17415</v>
          </cell>
          <cell r="KA16315">
            <v>50</v>
          </cell>
          <cell r="KB16315">
            <v>18</v>
          </cell>
          <cell r="KC16315">
            <v>24</v>
          </cell>
        </row>
        <row r="16316">
          <cell r="A16316" t="str">
            <v>P17420</v>
          </cell>
          <cell r="KA16316">
            <v>50</v>
          </cell>
          <cell r="KB16316">
            <v>18</v>
          </cell>
          <cell r="KC16316">
            <v>24</v>
          </cell>
        </row>
        <row r="16317">
          <cell r="A16317" t="str">
            <v>P17465</v>
          </cell>
          <cell r="KA16317">
            <v>50</v>
          </cell>
          <cell r="KB16317">
            <v>40</v>
          </cell>
          <cell r="KC16317">
            <v>24</v>
          </cell>
        </row>
        <row r="16318">
          <cell r="A16318" t="str">
            <v>P17466</v>
          </cell>
          <cell r="KA16318">
            <v>50</v>
          </cell>
          <cell r="KB16318">
            <v>40</v>
          </cell>
          <cell r="KC16318">
            <v>24</v>
          </cell>
        </row>
        <row r="16319">
          <cell r="A16319" t="str">
            <v>P17633</v>
          </cell>
          <cell r="KA16319">
            <v>50</v>
          </cell>
          <cell r="KB16319">
            <v>18</v>
          </cell>
          <cell r="KC16319">
            <v>24</v>
          </cell>
        </row>
        <row r="16320">
          <cell r="A16320" t="str">
            <v>P17612</v>
          </cell>
          <cell r="KA16320">
            <v>50</v>
          </cell>
          <cell r="KB16320">
            <v>18</v>
          </cell>
          <cell r="KC16320">
            <v>24</v>
          </cell>
        </row>
        <row r="16321">
          <cell r="A16321" t="str">
            <v>P17619</v>
          </cell>
          <cell r="KA16321">
            <v>50</v>
          </cell>
          <cell r="KB16321">
            <v>40</v>
          </cell>
          <cell r="KC16321">
            <v>28</v>
          </cell>
        </row>
        <row r="16322">
          <cell r="A16322" t="str">
            <v>P17626</v>
          </cell>
          <cell r="KA16322">
            <v>50</v>
          </cell>
          <cell r="KB16322">
            <v>18</v>
          </cell>
          <cell r="KC16322">
            <v>24</v>
          </cell>
        </row>
        <row r="16323">
          <cell r="A16323" t="str">
            <v>P17609</v>
          </cell>
          <cell r="KA16323">
            <v>50</v>
          </cell>
          <cell r="KB16323">
            <v>18</v>
          </cell>
          <cell r="KC16323">
            <v>24</v>
          </cell>
        </row>
        <row r="16324">
          <cell r="A16324" t="str">
            <v>P17607</v>
          </cell>
          <cell r="KA16324">
            <v>50</v>
          </cell>
          <cell r="KB16324">
            <v>18</v>
          </cell>
          <cell r="KC16324">
            <v>24</v>
          </cell>
        </row>
        <row r="16325">
          <cell r="A16325" t="str">
            <v>P17598</v>
          </cell>
          <cell r="KA16325">
            <v>50</v>
          </cell>
          <cell r="KB16325">
            <v>18</v>
          </cell>
          <cell r="KC16325">
            <v>24</v>
          </cell>
        </row>
        <row r="16326">
          <cell r="A16326" t="str">
            <v>P17531</v>
          </cell>
          <cell r="KA16326">
            <v>50</v>
          </cell>
          <cell r="KB16326">
            <v>40</v>
          </cell>
          <cell r="KC16326">
            <v>28</v>
          </cell>
        </row>
        <row r="16327">
          <cell r="A16327" t="str">
            <v>P17558</v>
          </cell>
          <cell r="KA16327">
            <v>50</v>
          </cell>
          <cell r="KB16327">
            <v>18</v>
          </cell>
          <cell r="KC16327">
            <v>24</v>
          </cell>
        </row>
        <row r="16328">
          <cell r="A16328" t="str">
            <v>P17549</v>
          </cell>
          <cell r="KA16328">
            <v>30</v>
          </cell>
          <cell r="KB16328">
            <v>60</v>
          </cell>
          <cell r="KC16328">
            <v>12</v>
          </cell>
        </row>
        <row r="16329">
          <cell r="A16329" t="str">
            <v>P17542</v>
          </cell>
          <cell r="KA16329">
            <v>30</v>
          </cell>
          <cell r="KB16329">
            <v>60</v>
          </cell>
          <cell r="KC16329">
            <v>12</v>
          </cell>
        </row>
        <row r="16330">
          <cell r="A16330" t="str">
            <v>P17545</v>
          </cell>
          <cell r="KA16330">
            <v>50</v>
          </cell>
          <cell r="KB16330">
            <v>18</v>
          </cell>
          <cell r="KC16330">
            <v>24</v>
          </cell>
        </row>
        <row r="16331">
          <cell r="A16331" t="str">
            <v>P17546</v>
          </cell>
          <cell r="KA16331">
            <v>50</v>
          </cell>
          <cell r="KB16331">
            <v>18</v>
          </cell>
          <cell r="KC16331">
            <v>24</v>
          </cell>
        </row>
        <row r="16332">
          <cell r="A16332" t="str">
            <v>P17551</v>
          </cell>
          <cell r="KA16332">
            <v>50</v>
          </cell>
          <cell r="KB16332">
            <v>18</v>
          </cell>
          <cell r="KC16332">
            <v>24</v>
          </cell>
        </row>
        <row r="16333">
          <cell r="A16333" t="str">
            <v>P18323</v>
          </cell>
          <cell r="KA16333">
            <v>50</v>
          </cell>
          <cell r="KB16333">
            <v>18</v>
          </cell>
          <cell r="KC16333">
            <v>24</v>
          </cell>
        </row>
        <row r="16334">
          <cell r="A16334" t="str">
            <v>P18378</v>
          </cell>
          <cell r="KA16334">
            <v>50</v>
          </cell>
          <cell r="KB16334">
            <v>18</v>
          </cell>
          <cell r="KC16334">
            <v>24</v>
          </cell>
        </row>
        <row r="16335">
          <cell r="A16335" t="str">
            <v>P18357</v>
          </cell>
          <cell r="KA16335">
            <v>50</v>
          </cell>
          <cell r="KB16335">
            <v>18</v>
          </cell>
          <cell r="KC16335">
            <v>24</v>
          </cell>
        </row>
        <row r="16336">
          <cell r="A16336" t="str">
            <v>P18364</v>
          </cell>
          <cell r="KA16336">
            <v>50</v>
          </cell>
          <cell r="KB16336">
            <v>18</v>
          </cell>
          <cell r="KC16336">
            <v>24</v>
          </cell>
        </row>
        <row r="16337">
          <cell r="A16337" t="str">
            <v>P18355</v>
          </cell>
          <cell r="KA16337">
            <v>50</v>
          </cell>
          <cell r="KB16337">
            <v>18</v>
          </cell>
          <cell r="KC16337">
            <v>24</v>
          </cell>
        </row>
        <row r="16338">
          <cell r="A16338" t="str">
            <v>P18259</v>
          </cell>
          <cell r="KA16338">
            <v>50</v>
          </cell>
          <cell r="KB16338">
            <v>40</v>
          </cell>
          <cell r="KC16338">
            <v>28</v>
          </cell>
        </row>
        <row r="16339">
          <cell r="A16339" t="str">
            <v>P18224</v>
          </cell>
          <cell r="KA16339">
            <v>50</v>
          </cell>
          <cell r="KB16339">
            <v>18</v>
          </cell>
          <cell r="KC16339">
            <v>24</v>
          </cell>
        </row>
        <row r="16340">
          <cell r="A16340" t="str">
            <v>P18256</v>
          </cell>
          <cell r="KA16340">
            <v>50</v>
          </cell>
          <cell r="KB16340">
            <v>18</v>
          </cell>
          <cell r="KC16340">
            <v>24</v>
          </cell>
        </row>
        <row r="16341">
          <cell r="A16341" t="str">
            <v>P18313</v>
          </cell>
          <cell r="KA16341">
            <v>50</v>
          </cell>
          <cell r="KB16341">
            <v>40</v>
          </cell>
          <cell r="KC16341">
            <v>28</v>
          </cell>
        </row>
        <row r="16342">
          <cell r="A16342" t="str">
            <v>P18286</v>
          </cell>
          <cell r="KA16342">
            <v>50</v>
          </cell>
          <cell r="KB16342">
            <v>18</v>
          </cell>
          <cell r="KC16342">
            <v>24</v>
          </cell>
        </row>
        <row r="16343">
          <cell r="A16343" t="str">
            <v>P18441</v>
          </cell>
          <cell r="KA16343">
            <v>50</v>
          </cell>
          <cell r="KB16343">
            <v>18</v>
          </cell>
          <cell r="KC16343">
            <v>24</v>
          </cell>
        </row>
        <row r="16344">
          <cell r="A16344" t="str">
            <v>P18455</v>
          </cell>
          <cell r="KA16344">
            <v>50</v>
          </cell>
          <cell r="KB16344">
            <v>18</v>
          </cell>
          <cell r="KC16344">
            <v>24</v>
          </cell>
        </row>
        <row r="16345">
          <cell r="A16345" t="str">
            <v>P18401</v>
          </cell>
          <cell r="KA16345">
            <v>50</v>
          </cell>
          <cell r="KB16345">
            <v>18</v>
          </cell>
          <cell r="KC16345">
            <v>24</v>
          </cell>
        </row>
        <row r="16346">
          <cell r="A16346" t="str">
            <v>P18385</v>
          </cell>
          <cell r="KA16346">
            <v>50</v>
          </cell>
          <cell r="KB16346">
            <v>18</v>
          </cell>
          <cell r="KC16346">
            <v>24</v>
          </cell>
        </row>
        <row r="16347">
          <cell r="A16347" t="str">
            <v>P18407</v>
          </cell>
          <cell r="KA16347">
            <v>50</v>
          </cell>
          <cell r="KB16347">
            <v>18</v>
          </cell>
          <cell r="KC16347">
            <v>24</v>
          </cell>
        </row>
        <row r="16348">
          <cell r="A16348" t="str">
            <v>P18420</v>
          </cell>
          <cell r="KA16348">
            <v>50</v>
          </cell>
          <cell r="KB16348">
            <v>18</v>
          </cell>
          <cell r="KC16348">
            <v>24</v>
          </cell>
        </row>
        <row r="16349">
          <cell r="A16349" t="str">
            <v>P18517</v>
          </cell>
          <cell r="KA16349">
            <v>50</v>
          </cell>
          <cell r="KB16349">
            <v>18</v>
          </cell>
          <cell r="KC16349">
            <v>24</v>
          </cell>
        </row>
        <row r="16350">
          <cell r="A16350" t="str">
            <v>P18524</v>
          </cell>
          <cell r="KA16350">
            <v>50</v>
          </cell>
          <cell r="KB16350">
            <v>18</v>
          </cell>
          <cell r="KC16350">
            <v>24</v>
          </cell>
        </row>
        <row r="16351">
          <cell r="A16351" t="str">
            <v>P18491</v>
          </cell>
          <cell r="KA16351">
            <v>50</v>
          </cell>
          <cell r="KB16351">
            <v>18</v>
          </cell>
          <cell r="KC16351">
            <v>24</v>
          </cell>
        </row>
        <row r="16352">
          <cell r="A16352" t="str">
            <v>P18497</v>
          </cell>
          <cell r="KA16352">
            <v>50</v>
          </cell>
          <cell r="KB16352">
            <v>40</v>
          </cell>
          <cell r="KC16352">
            <v>28</v>
          </cell>
        </row>
        <row r="16353">
          <cell r="A16353" t="str">
            <v>P18498</v>
          </cell>
          <cell r="KA16353">
            <v>50</v>
          </cell>
          <cell r="KB16353">
            <v>18</v>
          </cell>
          <cell r="KC16353">
            <v>24</v>
          </cell>
        </row>
        <row r="16354">
          <cell r="A16354" t="str">
            <v>P18487</v>
          </cell>
          <cell r="KA16354">
            <v>50</v>
          </cell>
          <cell r="KB16354">
            <v>18</v>
          </cell>
          <cell r="KC16354">
            <v>24</v>
          </cell>
        </row>
        <row r="16355">
          <cell r="A16355" t="str">
            <v>P18478</v>
          </cell>
          <cell r="KA16355">
            <v>50</v>
          </cell>
          <cell r="KB16355">
            <v>18</v>
          </cell>
          <cell r="KC16355">
            <v>24</v>
          </cell>
        </row>
        <row r="16356">
          <cell r="A16356" t="str">
            <v>P18482</v>
          </cell>
          <cell r="KA16356">
            <v>50</v>
          </cell>
          <cell r="KB16356">
            <v>40</v>
          </cell>
          <cell r="KC16356">
            <v>28</v>
          </cell>
        </row>
        <row r="16357">
          <cell r="A16357" t="str">
            <v>P18461</v>
          </cell>
          <cell r="KA16357">
            <v>50</v>
          </cell>
          <cell r="KB16357">
            <v>18</v>
          </cell>
          <cell r="KC16357">
            <v>24</v>
          </cell>
        </row>
        <row r="16358">
          <cell r="A16358" t="str">
            <v>P18215</v>
          </cell>
          <cell r="KA16358">
            <v>50</v>
          </cell>
          <cell r="KB16358">
            <v>18</v>
          </cell>
          <cell r="KC16358">
            <v>24</v>
          </cell>
        </row>
        <row r="16359">
          <cell r="A16359" t="str">
            <v>P18213</v>
          </cell>
          <cell r="KA16359">
            <v>50</v>
          </cell>
          <cell r="KB16359">
            <v>18</v>
          </cell>
          <cell r="KC16359">
            <v>24</v>
          </cell>
        </row>
        <row r="16360">
          <cell r="A16360" t="str">
            <v>P18144</v>
          </cell>
          <cell r="KA16360">
            <v>50</v>
          </cell>
          <cell r="KB16360">
            <v>40</v>
          </cell>
          <cell r="KC16360">
            <v>28</v>
          </cell>
        </row>
        <row r="16361">
          <cell r="A16361" t="str">
            <v>P18155</v>
          </cell>
          <cell r="KA16361">
            <v>50</v>
          </cell>
          <cell r="KB16361">
            <v>18</v>
          </cell>
          <cell r="KC16361">
            <v>24</v>
          </cell>
        </row>
        <row r="16362">
          <cell r="A16362" t="str">
            <v>P18124</v>
          </cell>
          <cell r="KA16362">
            <v>50</v>
          </cell>
          <cell r="KB16362">
            <v>18</v>
          </cell>
          <cell r="KC16362">
            <v>24</v>
          </cell>
        </row>
        <row r="16363">
          <cell r="A16363" t="str">
            <v>P18115</v>
          </cell>
          <cell r="KA16363">
            <v>50</v>
          </cell>
          <cell r="KB16363">
            <v>18</v>
          </cell>
          <cell r="KC16363">
            <v>24</v>
          </cell>
        </row>
        <row r="16364">
          <cell r="A16364" t="str">
            <v>P18109</v>
          </cell>
          <cell r="KA16364">
            <v>50</v>
          </cell>
          <cell r="KB16364">
            <v>40</v>
          </cell>
          <cell r="KC16364">
            <v>28</v>
          </cell>
        </row>
        <row r="16365">
          <cell r="A16365" t="str">
            <v>P18089</v>
          </cell>
          <cell r="KA16365">
            <v>50</v>
          </cell>
          <cell r="KB16365">
            <v>40</v>
          </cell>
          <cell r="KC16365">
            <v>28</v>
          </cell>
        </row>
        <row r="16366">
          <cell r="A16366" t="str">
            <v>P18095</v>
          </cell>
          <cell r="KA16366">
            <v>50</v>
          </cell>
          <cell r="KB16366">
            <v>40</v>
          </cell>
          <cell r="KC16366">
            <v>28</v>
          </cell>
        </row>
        <row r="16367">
          <cell r="A16367" t="str">
            <v>P18096</v>
          </cell>
          <cell r="KA16367">
            <v>30</v>
          </cell>
          <cell r="KB16367">
            <v>60</v>
          </cell>
          <cell r="KC16367">
            <v>12</v>
          </cell>
        </row>
        <row r="16368">
          <cell r="A16368" t="str">
            <v>P18031</v>
          </cell>
          <cell r="KA16368">
            <v>50</v>
          </cell>
          <cell r="KB16368">
            <v>40</v>
          </cell>
          <cell r="KC16368">
            <v>24</v>
          </cell>
        </row>
        <row r="16369">
          <cell r="A16369" t="str">
            <v>P18035</v>
          </cell>
          <cell r="KA16369">
            <v>50</v>
          </cell>
          <cell r="KB16369">
            <v>40</v>
          </cell>
          <cell r="KC16369">
            <v>28</v>
          </cell>
        </row>
        <row r="16370">
          <cell r="A16370" t="str">
            <v>P18019</v>
          </cell>
          <cell r="KA16370">
            <v>50</v>
          </cell>
          <cell r="KB16370">
            <v>18</v>
          </cell>
          <cell r="KC16370">
            <v>24</v>
          </cell>
        </row>
        <row r="16371">
          <cell r="A16371" t="str">
            <v>P18014</v>
          </cell>
          <cell r="KA16371">
            <v>50</v>
          </cell>
          <cell r="KB16371">
            <v>18</v>
          </cell>
          <cell r="KC16371">
            <v>24</v>
          </cell>
        </row>
        <row r="16372">
          <cell r="A16372" t="str">
            <v>P18012</v>
          </cell>
          <cell r="KA16372">
            <v>50</v>
          </cell>
          <cell r="KB16372">
            <v>18</v>
          </cell>
          <cell r="KC16372">
            <v>24</v>
          </cell>
        </row>
        <row r="16373">
          <cell r="A16373" t="str">
            <v>P18024</v>
          </cell>
          <cell r="KA16373">
            <v>50</v>
          </cell>
          <cell r="KB16373">
            <v>18</v>
          </cell>
          <cell r="KC16373">
            <v>24</v>
          </cell>
        </row>
        <row r="16374">
          <cell r="A16374" t="str">
            <v>P18055</v>
          </cell>
          <cell r="KA16374">
            <v>50</v>
          </cell>
          <cell r="KB16374">
            <v>40</v>
          </cell>
          <cell r="KC16374">
            <v>28</v>
          </cell>
        </row>
        <row r="16375">
          <cell r="A16375" t="str">
            <v>P18078</v>
          </cell>
          <cell r="KA16375">
            <v>50</v>
          </cell>
          <cell r="KB16375">
            <v>40</v>
          </cell>
          <cell r="KC16375">
            <v>28</v>
          </cell>
        </row>
        <row r="16376">
          <cell r="A16376" t="str">
            <v>P18079</v>
          </cell>
          <cell r="KA16376">
            <v>50</v>
          </cell>
          <cell r="KB16376">
            <v>40</v>
          </cell>
          <cell r="KC16376">
            <v>28</v>
          </cell>
        </row>
        <row r="16377">
          <cell r="A16377" t="str">
            <v>P18070</v>
          </cell>
          <cell r="KA16377">
            <v>50</v>
          </cell>
          <cell r="KB16377">
            <v>18</v>
          </cell>
          <cell r="KC16377">
            <v>24</v>
          </cell>
        </row>
        <row r="16378">
          <cell r="A16378" t="str">
            <v>P18003</v>
          </cell>
          <cell r="KA16378">
            <v>50</v>
          </cell>
          <cell r="KB16378">
            <v>40</v>
          </cell>
          <cell r="KC16378">
            <v>28</v>
          </cell>
        </row>
        <row r="16379">
          <cell r="A16379" t="str">
            <v>P17933</v>
          </cell>
          <cell r="KA16379">
            <v>50</v>
          </cell>
          <cell r="KB16379">
            <v>18</v>
          </cell>
          <cell r="KC16379">
            <v>24</v>
          </cell>
        </row>
        <row r="16380">
          <cell r="A16380" t="str">
            <v>P17934</v>
          </cell>
          <cell r="KA16380">
            <v>50</v>
          </cell>
          <cell r="KB16380">
            <v>18</v>
          </cell>
          <cell r="KC16380">
            <v>24</v>
          </cell>
        </row>
        <row r="16381">
          <cell r="A16381" t="str">
            <v>P17936</v>
          </cell>
          <cell r="KA16381">
            <v>50</v>
          </cell>
          <cell r="KB16381">
            <v>18</v>
          </cell>
          <cell r="KC16381">
            <v>24</v>
          </cell>
        </row>
        <row r="16382">
          <cell r="A16382" t="str">
            <v>P17937</v>
          </cell>
          <cell r="KA16382">
            <v>50</v>
          </cell>
          <cell r="KB16382">
            <v>18</v>
          </cell>
          <cell r="KC16382">
            <v>24</v>
          </cell>
        </row>
        <row r="16383">
          <cell r="A16383" t="str">
            <v>P17954</v>
          </cell>
          <cell r="KA16383">
            <v>50</v>
          </cell>
          <cell r="KB16383">
            <v>18</v>
          </cell>
          <cell r="KC16383">
            <v>24</v>
          </cell>
        </row>
        <row r="16384">
          <cell r="A16384" t="str">
            <v>P17948</v>
          </cell>
          <cell r="KA16384">
            <v>50</v>
          </cell>
          <cell r="KB16384">
            <v>18</v>
          </cell>
          <cell r="KC16384">
            <v>24</v>
          </cell>
        </row>
        <row r="16385">
          <cell r="A16385" t="str">
            <v>P19354</v>
          </cell>
          <cell r="KA16385">
            <v>50</v>
          </cell>
          <cell r="KB16385">
            <v>18</v>
          </cell>
          <cell r="KC16385">
            <v>24</v>
          </cell>
        </row>
        <row r="16386">
          <cell r="A16386" t="str">
            <v>P19357</v>
          </cell>
          <cell r="KA16386">
            <v>50</v>
          </cell>
          <cell r="KB16386">
            <v>18</v>
          </cell>
          <cell r="KC16386">
            <v>24</v>
          </cell>
        </row>
        <row r="16387">
          <cell r="A16387" t="str">
            <v>P19313</v>
          </cell>
          <cell r="KA16387">
            <v>50</v>
          </cell>
          <cell r="KB16387">
            <v>18</v>
          </cell>
          <cell r="KC16387">
            <v>24</v>
          </cell>
        </row>
        <row r="16388">
          <cell r="A16388" t="str">
            <v>P19408</v>
          </cell>
          <cell r="KA16388">
            <v>50</v>
          </cell>
          <cell r="KB16388">
            <v>40</v>
          </cell>
          <cell r="KC16388">
            <v>28</v>
          </cell>
        </row>
        <row r="16389">
          <cell r="A16389" t="str">
            <v>P19414</v>
          </cell>
          <cell r="KA16389">
            <v>50</v>
          </cell>
          <cell r="KB16389">
            <v>18</v>
          </cell>
          <cell r="KC16389">
            <v>24</v>
          </cell>
        </row>
        <row r="16390">
          <cell r="A16390" t="str">
            <v>P19417</v>
          </cell>
          <cell r="KA16390">
            <v>25</v>
          </cell>
          <cell r="KB16390">
            <v>36</v>
          </cell>
          <cell r="KC16390">
            <v>24</v>
          </cell>
        </row>
        <row r="16391">
          <cell r="A16391" t="str">
            <v>P19418</v>
          </cell>
          <cell r="KA16391">
            <v>50</v>
          </cell>
          <cell r="KB16391">
            <v>40</v>
          </cell>
          <cell r="KC16391">
            <v>28</v>
          </cell>
        </row>
        <row r="16392">
          <cell r="A16392" t="str">
            <v>P19428</v>
          </cell>
          <cell r="KA16392">
            <v>50</v>
          </cell>
          <cell r="KB16392">
            <v>40</v>
          </cell>
          <cell r="KC16392">
            <v>28</v>
          </cell>
        </row>
        <row r="16393">
          <cell r="A16393" t="str">
            <v>P19437</v>
          </cell>
          <cell r="KA16393">
            <v>50</v>
          </cell>
          <cell r="KB16393">
            <v>18</v>
          </cell>
          <cell r="KC16393">
            <v>24</v>
          </cell>
        </row>
        <row r="16394">
          <cell r="A16394" t="str">
            <v>P19360</v>
          </cell>
          <cell r="KA16394">
            <v>50</v>
          </cell>
          <cell r="KB16394">
            <v>18</v>
          </cell>
          <cell r="KC16394">
            <v>24</v>
          </cell>
        </row>
        <row r="16395">
          <cell r="A16395" t="str">
            <v>P19368</v>
          </cell>
          <cell r="KA16395">
            <v>50</v>
          </cell>
          <cell r="KB16395">
            <v>18</v>
          </cell>
          <cell r="KC16395">
            <v>24</v>
          </cell>
        </row>
        <row r="16396">
          <cell r="A16396" t="str">
            <v>P19393</v>
          </cell>
          <cell r="KA16396">
            <v>50</v>
          </cell>
          <cell r="KB16396">
            <v>18</v>
          </cell>
          <cell r="KC16396">
            <v>24</v>
          </cell>
        </row>
        <row r="16397">
          <cell r="A16397" t="str">
            <v>P19238</v>
          </cell>
          <cell r="KA16397">
            <v>50</v>
          </cell>
          <cell r="KB16397">
            <v>40</v>
          </cell>
          <cell r="KC16397">
            <v>28</v>
          </cell>
        </row>
        <row r="16398">
          <cell r="A16398" t="str">
            <v>P19229</v>
          </cell>
          <cell r="KA16398">
            <v>50</v>
          </cell>
          <cell r="KB16398">
            <v>18</v>
          </cell>
          <cell r="KC16398">
            <v>24</v>
          </cell>
        </row>
        <row r="16399">
          <cell r="A16399" t="str">
            <v>P19230</v>
          </cell>
          <cell r="KA16399">
            <v>50</v>
          </cell>
          <cell r="KB16399">
            <v>18</v>
          </cell>
          <cell r="KC16399">
            <v>24</v>
          </cell>
        </row>
        <row r="16400">
          <cell r="A16400" t="str">
            <v>P19235</v>
          </cell>
          <cell r="KA16400">
            <v>50</v>
          </cell>
          <cell r="KB16400">
            <v>18</v>
          </cell>
          <cell r="KC16400">
            <v>24</v>
          </cell>
        </row>
        <row r="16401">
          <cell r="A16401" t="str">
            <v>P19214</v>
          </cell>
          <cell r="KA16401">
            <v>50</v>
          </cell>
          <cell r="KB16401">
            <v>40</v>
          </cell>
          <cell r="KC16401">
            <v>28</v>
          </cell>
        </row>
        <row r="16402">
          <cell r="A16402" t="str">
            <v>P19212</v>
          </cell>
          <cell r="KA16402">
            <v>50</v>
          </cell>
          <cell r="KB16402">
            <v>40</v>
          </cell>
          <cell r="KC16402">
            <v>28</v>
          </cell>
        </row>
        <row r="16403">
          <cell r="A16403" t="str">
            <v>P19223</v>
          </cell>
          <cell r="KA16403">
            <v>50</v>
          </cell>
          <cell r="KB16403">
            <v>18</v>
          </cell>
          <cell r="KC16403">
            <v>24</v>
          </cell>
        </row>
        <row r="16404">
          <cell r="A16404" t="str">
            <v>P19275</v>
          </cell>
          <cell r="KA16404">
            <v>50</v>
          </cell>
          <cell r="KB16404">
            <v>18</v>
          </cell>
          <cell r="KC16404">
            <v>24</v>
          </cell>
        </row>
        <row r="16405">
          <cell r="A16405" t="str">
            <v>P19197</v>
          </cell>
          <cell r="KA16405">
            <v>50</v>
          </cell>
          <cell r="KB16405">
            <v>18</v>
          </cell>
          <cell r="KC16405">
            <v>24</v>
          </cell>
        </row>
        <row r="16406">
          <cell r="A16406" t="str">
            <v>P19188</v>
          </cell>
          <cell r="KA16406">
            <v>50</v>
          </cell>
          <cell r="KB16406">
            <v>18</v>
          </cell>
          <cell r="KC16406">
            <v>24</v>
          </cell>
        </row>
        <row r="16407">
          <cell r="A16407" t="str">
            <v>P19179</v>
          </cell>
          <cell r="KA16407">
            <v>50</v>
          </cell>
          <cell r="KB16407">
            <v>40</v>
          </cell>
          <cell r="KC16407">
            <v>28</v>
          </cell>
        </row>
        <row r="16408">
          <cell r="A16408" t="str">
            <v>P19162</v>
          </cell>
          <cell r="KA16408">
            <v>50</v>
          </cell>
          <cell r="KB16408">
            <v>40</v>
          </cell>
          <cell r="KC16408">
            <v>28</v>
          </cell>
        </row>
        <row r="16409">
          <cell r="A16409" t="str">
            <v>P19169</v>
          </cell>
          <cell r="KA16409">
            <v>50</v>
          </cell>
          <cell r="KB16409">
            <v>18</v>
          </cell>
          <cell r="KC16409">
            <v>24</v>
          </cell>
        </row>
        <row r="16410">
          <cell r="A16410" t="str">
            <v>P19135</v>
          </cell>
          <cell r="KA16410">
            <v>50</v>
          </cell>
          <cell r="KB16410">
            <v>40</v>
          </cell>
          <cell r="KC16410">
            <v>28</v>
          </cell>
        </row>
        <row r="16411">
          <cell r="A16411" t="str">
            <v>P19155</v>
          </cell>
          <cell r="KA16411">
            <v>50</v>
          </cell>
          <cell r="KB16411">
            <v>18</v>
          </cell>
          <cell r="KC16411">
            <v>24</v>
          </cell>
        </row>
        <row r="16412">
          <cell r="A16412" t="str">
            <v>P19719</v>
          </cell>
          <cell r="KA16412">
            <v>50</v>
          </cell>
          <cell r="KB16412">
            <v>18</v>
          </cell>
          <cell r="KC16412">
            <v>24</v>
          </cell>
        </row>
        <row r="16413">
          <cell r="A16413" t="str">
            <v>P19715</v>
          </cell>
          <cell r="KA16413">
            <v>30</v>
          </cell>
          <cell r="KB16413">
            <v>60</v>
          </cell>
          <cell r="KC16413">
            <v>12</v>
          </cell>
        </row>
        <row r="16414">
          <cell r="A16414" t="str">
            <v>P19735</v>
          </cell>
          <cell r="KA16414">
            <v>50</v>
          </cell>
          <cell r="KB16414">
            <v>18</v>
          </cell>
          <cell r="KC16414">
            <v>24</v>
          </cell>
        </row>
        <row r="16415">
          <cell r="A16415" t="str">
            <v>P19732</v>
          </cell>
          <cell r="KA16415">
            <v>50</v>
          </cell>
          <cell r="KB16415">
            <v>40</v>
          </cell>
          <cell r="KC16415">
            <v>28</v>
          </cell>
        </row>
        <row r="16416">
          <cell r="A16416" t="str">
            <v>P19660</v>
          </cell>
          <cell r="KA16416">
            <v>50</v>
          </cell>
          <cell r="KB16416">
            <v>18</v>
          </cell>
          <cell r="KC16416">
            <v>24</v>
          </cell>
        </row>
        <row r="16417">
          <cell r="A16417" t="str">
            <v>P19667</v>
          </cell>
          <cell r="KA16417">
            <v>50</v>
          </cell>
          <cell r="KB16417">
            <v>18</v>
          </cell>
          <cell r="KC16417">
            <v>24</v>
          </cell>
        </row>
        <row r="16418">
          <cell r="A16418" t="str">
            <v>P19674</v>
          </cell>
          <cell r="KA16418">
            <v>50</v>
          </cell>
          <cell r="KB16418">
            <v>40</v>
          </cell>
          <cell r="KC16418">
            <v>28</v>
          </cell>
        </row>
        <row r="16419">
          <cell r="A16419" t="str">
            <v>P19644</v>
          </cell>
          <cell r="KA16419">
            <v>50</v>
          </cell>
          <cell r="KB16419">
            <v>18</v>
          </cell>
          <cell r="KC16419">
            <v>24</v>
          </cell>
        </row>
        <row r="16420">
          <cell r="A16420" t="str">
            <v>P19630</v>
          </cell>
          <cell r="KA16420">
            <v>50</v>
          </cell>
          <cell r="KB16420">
            <v>18</v>
          </cell>
          <cell r="KC16420">
            <v>24</v>
          </cell>
        </row>
        <row r="16421">
          <cell r="A16421" t="str">
            <v>P19616</v>
          </cell>
          <cell r="KA16421">
            <v>50</v>
          </cell>
          <cell r="KB16421">
            <v>40</v>
          </cell>
          <cell r="KC16421">
            <v>28</v>
          </cell>
        </row>
        <row r="16422">
          <cell r="A16422" t="str">
            <v>P19586</v>
          </cell>
          <cell r="KA16422">
            <v>50</v>
          </cell>
          <cell r="KB16422">
            <v>18</v>
          </cell>
          <cell r="KC16422">
            <v>24</v>
          </cell>
        </row>
        <row r="16423">
          <cell r="A16423" t="str">
            <v>P19597</v>
          </cell>
          <cell r="KA16423">
            <v>50</v>
          </cell>
          <cell r="KB16423">
            <v>40</v>
          </cell>
          <cell r="KC16423">
            <v>28</v>
          </cell>
        </row>
        <row r="16424">
          <cell r="A16424" t="str">
            <v>P19548</v>
          </cell>
          <cell r="KA16424">
            <v>50</v>
          </cell>
          <cell r="KB16424">
            <v>40</v>
          </cell>
          <cell r="KC16424">
            <v>28</v>
          </cell>
        </row>
        <row r="16425">
          <cell r="A16425" t="str">
            <v>P19553</v>
          </cell>
          <cell r="KA16425">
            <v>50</v>
          </cell>
          <cell r="KB16425">
            <v>18</v>
          </cell>
          <cell r="KC16425">
            <v>24</v>
          </cell>
        </row>
        <row r="16426">
          <cell r="A16426" t="str">
            <v>P19557</v>
          </cell>
          <cell r="KA16426">
            <v>50</v>
          </cell>
          <cell r="KB16426">
            <v>18</v>
          </cell>
          <cell r="KC16426">
            <v>24</v>
          </cell>
        </row>
        <row r="16427">
          <cell r="A16427" t="str">
            <v>P19573</v>
          </cell>
          <cell r="KA16427">
            <v>50</v>
          </cell>
          <cell r="KB16427">
            <v>40</v>
          </cell>
          <cell r="KC16427">
            <v>28</v>
          </cell>
        </row>
        <row r="16428">
          <cell r="A16428" t="str">
            <v>P19570</v>
          </cell>
          <cell r="KA16428">
            <v>50</v>
          </cell>
          <cell r="KB16428">
            <v>18</v>
          </cell>
          <cell r="KC16428">
            <v>24</v>
          </cell>
        </row>
        <row r="16429">
          <cell r="A16429" t="str">
            <v>P19541</v>
          </cell>
          <cell r="KA16429">
            <v>50</v>
          </cell>
          <cell r="KB16429">
            <v>18</v>
          </cell>
          <cell r="KC16429">
            <v>24</v>
          </cell>
        </row>
        <row r="16430">
          <cell r="A16430" t="str">
            <v>P19530</v>
          </cell>
          <cell r="KA16430">
            <v>50</v>
          </cell>
          <cell r="KB16430">
            <v>18</v>
          </cell>
          <cell r="KC16430">
            <v>24</v>
          </cell>
        </row>
        <row r="16431">
          <cell r="A16431" t="str">
            <v>P19517</v>
          </cell>
          <cell r="KA16431">
            <v>50</v>
          </cell>
          <cell r="KB16431">
            <v>36</v>
          </cell>
          <cell r="KC16431">
            <v>12</v>
          </cell>
        </row>
        <row r="16432">
          <cell r="A16432" t="str">
            <v>P19467</v>
          </cell>
          <cell r="KA16432">
            <v>50</v>
          </cell>
          <cell r="KB16432">
            <v>18</v>
          </cell>
          <cell r="KC16432">
            <v>24</v>
          </cell>
        </row>
        <row r="16433">
          <cell r="A16433" t="str">
            <v>P19508</v>
          </cell>
          <cell r="KA16433">
            <v>50</v>
          </cell>
          <cell r="KB16433">
            <v>18</v>
          </cell>
          <cell r="KC16433">
            <v>24</v>
          </cell>
        </row>
        <row r="16434">
          <cell r="A16434" t="str">
            <v>P19500</v>
          </cell>
          <cell r="KA16434">
            <v>50</v>
          </cell>
          <cell r="KB16434">
            <v>18</v>
          </cell>
          <cell r="KC16434">
            <v>24</v>
          </cell>
        </row>
        <row r="16435">
          <cell r="A16435" t="str">
            <v>P19503</v>
          </cell>
          <cell r="KA16435">
            <v>50</v>
          </cell>
          <cell r="KB16435">
            <v>18</v>
          </cell>
          <cell r="KC16435">
            <v>24</v>
          </cell>
        </row>
        <row r="16436">
          <cell r="A16436" t="str">
            <v>P19484</v>
          </cell>
          <cell r="KA16436">
            <v>50</v>
          </cell>
          <cell r="KB16436">
            <v>18</v>
          </cell>
          <cell r="KC16436">
            <v>24</v>
          </cell>
        </row>
        <row r="16437">
          <cell r="A16437" t="str">
            <v>P18995</v>
          </cell>
          <cell r="KA16437">
            <v>50</v>
          </cell>
          <cell r="KB16437">
            <v>40</v>
          </cell>
          <cell r="KC16437">
            <v>28</v>
          </cell>
        </row>
        <row r="16438">
          <cell r="A16438" t="str">
            <v>P19036</v>
          </cell>
          <cell r="KA16438">
            <v>50</v>
          </cell>
          <cell r="KB16438">
            <v>18</v>
          </cell>
          <cell r="KC16438">
            <v>24</v>
          </cell>
        </row>
        <row r="16439">
          <cell r="A16439" t="str">
            <v>P19025</v>
          </cell>
          <cell r="KA16439">
            <v>50</v>
          </cell>
          <cell r="KB16439">
            <v>18</v>
          </cell>
          <cell r="KC16439">
            <v>24</v>
          </cell>
        </row>
        <row r="16440">
          <cell r="A16440" t="str">
            <v>P19101</v>
          </cell>
          <cell r="KA16440">
            <v>50</v>
          </cell>
          <cell r="KB16440">
            <v>18</v>
          </cell>
          <cell r="KC16440">
            <v>24</v>
          </cell>
        </row>
        <row r="16441">
          <cell r="A16441" t="str">
            <v>P19104</v>
          </cell>
          <cell r="KA16441">
            <v>50</v>
          </cell>
          <cell r="KB16441">
            <v>18</v>
          </cell>
          <cell r="KC16441">
            <v>24</v>
          </cell>
        </row>
        <row r="16442">
          <cell r="A16442" t="str">
            <v>P19125</v>
          </cell>
          <cell r="KA16442">
            <v>50</v>
          </cell>
          <cell r="KB16442">
            <v>18</v>
          </cell>
          <cell r="KC16442">
            <v>24</v>
          </cell>
        </row>
        <row r="16443">
          <cell r="A16443" t="str">
            <v>P19067</v>
          </cell>
          <cell r="KA16443">
            <v>50</v>
          </cell>
          <cell r="KB16443">
            <v>40</v>
          </cell>
          <cell r="KC16443">
            <v>28</v>
          </cell>
        </row>
        <row r="16444">
          <cell r="A16444" t="str">
            <v>P19070</v>
          </cell>
          <cell r="KA16444">
            <v>50</v>
          </cell>
          <cell r="KB16444">
            <v>40</v>
          </cell>
          <cell r="KC16444">
            <v>28</v>
          </cell>
        </row>
        <row r="16445">
          <cell r="A16445" t="str">
            <v>P19071</v>
          </cell>
          <cell r="KA16445">
            <v>50</v>
          </cell>
          <cell r="KB16445">
            <v>40</v>
          </cell>
          <cell r="KC16445">
            <v>28</v>
          </cell>
        </row>
        <row r="16446">
          <cell r="A16446" t="str">
            <v>P19091</v>
          </cell>
          <cell r="KA16446">
            <v>50</v>
          </cell>
          <cell r="KB16446">
            <v>18</v>
          </cell>
          <cell r="KC16446">
            <v>24</v>
          </cell>
        </row>
        <row r="16447">
          <cell r="A16447" t="str">
            <v>P19081</v>
          </cell>
          <cell r="KA16447">
            <v>50</v>
          </cell>
          <cell r="KB16447">
            <v>18</v>
          </cell>
          <cell r="KC16447">
            <v>24</v>
          </cell>
        </row>
        <row r="16448">
          <cell r="A16448" t="str">
            <v>P18917</v>
          </cell>
          <cell r="KA16448">
            <v>50</v>
          </cell>
          <cell r="KB16448">
            <v>40</v>
          </cell>
          <cell r="KC16448">
            <v>24</v>
          </cell>
        </row>
        <row r="16449">
          <cell r="A16449" t="str">
            <v>P18910</v>
          </cell>
          <cell r="KA16449">
            <v>50</v>
          </cell>
          <cell r="KB16449">
            <v>18</v>
          </cell>
          <cell r="KC16449">
            <v>24</v>
          </cell>
        </row>
        <row r="16450">
          <cell r="A16450" t="str">
            <v>P18927</v>
          </cell>
          <cell r="KA16450">
            <v>50</v>
          </cell>
          <cell r="KB16450">
            <v>18</v>
          </cell>
          <cell r="KC16450">
            <v>24</v>
          </cell>
        </row>
        <row r="16451">
          <cell r="A16451" t="str">
            <v>P18964</v>
          </cell>
          <cell r="KA16451">
            <v>50</v>
          </cell>
          <cell r="KB16451">
            <v>18</v>
          </cell>
          <cell r="KC16451">
            <v>24</v>
          </cell>
        </row>
        <row r="16452">
          <cell r="A16452" t="str">
            <v>P18968</v>
          </cell>
          <cell r="KA16452">
            <v>50</v>
          </cell>
          <cell r="KB16452">
            <v>18</v>
          </cell>
          <cell r="KC16452">
            <v>24</v>
          </cell>
        </row>
        <row r="16453">
          <cell r="A16453" t="str">
            <v>P18942</v>
          </cell>
          <cell r="KA16453">
            <v>50</v>
          </cell>
          <cell r="KB16453">
            <v>18</v>
          </cell>
          <cell r="KC16453">
            <v>24</v>
          </cell>
        </row>
        <row r="16454">
          <cell r="A16454" t="str">
            <v>P18957</v>
          </cell>
          <cell r="KA16454">
            <v>50</v>
          </cell>
          <cell r="KB16454">
            <v>18</v>
          </cell>
          <cell r="KC16454">
            <v>24</v>
          </cell>
        </row>
        <row r="16455">
          <cell r="A16455" t="str">
            <v>P18958</v>
          </cell>
          <cell r="KA16455">
            <v>50</v>
          </cell>
          <cell r="KB16455">
            <v>40</v>
          </cell>
          <cell r="KC16455">
            <v>28</v>
          </cell>
        </row>
        <row r="16456">
          <cell r="A16456" t="str">
            <v>P18825</v>
          </cell>
          <cell r="KA16456">
            <v>50</v>
          </cell>
          <cell r="KB16456">
            <v>18</v>
          </cell>
          <cell r="KC16456">
            <v>24</v>
          </cell>
        </row>
        <row r="16457">
          <cell r="A16457" t="str">
            <v>P18846</v>
          </cell>
          <cell r="KA16457">
            <v>50</v>
          </cell>
          <cell r="KB16457">
            <v>40</v>
          </cell>
          <cell r="KC16457">
            <v>28</v>
          </cell>
        </row>
        <row r="16458">
          <cell r="A16458" t="str">
            <v>P18849</v>
          </cell>
          <cell r="KA16458">
            <v>50</v>
          </cell>
          <cell r="KB16458">
            <v>18</v>
          </cell>
          <cell r="KC16458">
            <v>24</v>
          </cell>
        </row>
        <row r="16459">
          <cell r="A16459" t="str">
            <v>P18851</v>
          </cell>
          <cell r="KA16459">
            <v>50</v>
          </cell>
          <cell r="KB16459">
            <v>40</v>
          </cell>
          <cell r="KC16459">
            <v>28</v>
          </cell>
        </row>
        <row r="16460">
          <cell r="A16460" t="str">
            <v>P18852</v>
          </cell>
          <cell r="KA16460">
            <v>25</v>
          </cell>
          <cell r="KB16460">
            <v>36</v>
          </cell>
          <cell r="KC16460">
            <v>24</v>
          </cell>
        </row>
        <row r="16461">
          <cell r="A16461" t="str">
            <v>P18856</v>
          </cell>
          <cell r="KA16461">
            <v>50</v>
          </cell>
          <cell r="KB16461">
            <v>40</v>
          </cell>
          <cell r="KC16461">
            <v>28</v>
          </cell>
        </row>
        <row r="16462">
          <cell r="A16462" t="str">
            <v>P18727</v>
          </cell>
          <cell r="KA16462">
            <v>50</v>
          </cell>
          <cell r="KB16462">
            <v>40</v>
          </cell>
          <cell r="KC16462">
            <v>28</v>
          </cell>
        </row>
        <row r="16463">
          <cell r="A16463" t="str">
            <v>P18720</v>
          </cell>
          <cell r="KA16463">
            <v>50</v>
          </cell>
          <cell r="KB16463">
            <v>18</v>
          </cell>
          <cell r="KC16463">
            <v>24</v>
          </cell>
        </row>
        <row r="16464">
          <cell r="A16464" t="str">
            <v>P18747</v>
          </cell>
          <cell r="KA16464">
            <v>50</v>
          </cell>
          <cell r="KB16464">
            <v>18</v>
          </cell>
          <cell r="KC16464">
            <v>24</v>
          </cell>
        </row>
        <row r="16465">
          <cell r="A16465" t="str">
            <v>P18717</v>
          </cell>
          <cell r="KA16465">
            <v>30</v>
          </cell>
          <cell r="KB16465">
            <v>60</v>
          </cell>
          <cell r="KC16465">
            <v>12</v>
          </cell>
        </row>
        <row r="16466">
          <cell r="A16466" t="str">
            <v>P18766</v>
          </cell>
          <cell r="KA16466">
            <v>50</v>
          </cell>
          <cell r="KB16466">
            <v>18</v>
          </cell>
          <cell r="KC16466">
            <v>24</v>
          </cell>
        </row>
        <row r="16467">
          <cell r="A16467" t="str">
            <v>P18782</v>
          </cell>
          <cell r="KA16467">
            <v>50</v>
          </cell>
          <cell r="KB16467">
            <v>40</v>
          </cell>
          <cell r="KC16467">
            <v>28</v>
          </cell>
        </row>
        <row r="16468">
          <cell r="A16468" t="str">
            <v>P18815</v>
          </cell>
          <cell r="KA16468">
            <v>50</v>
          </cell>
          <cell r="KB16468">
            <v>18</v>
          </cell>
          <cell r="KC16468">
            <v>24</v>
          </cell>
        </row>
        <row r="16469">
          <cell r="A16469" t="str">
            <v>P18816</v>
          </cell>
          <cell r="KA16469">
            <v>50</v>
          </cell>
          <cell r="KB16469">
            <v>18</v>
          </cell>
          <cell r="KC16469">
            <v>24</v>
          </cell>
        </row>
        <row r="16470">
          <cell r="A16470" t="str">
            <v>P18790</v>
          </cell>
          <cell r="KA16470">
            <v>50</v>
          </cell>
          <cell r="KB16470">
            <v>18</v>
          </cell>
          <cell r="KC16470">
            <v>24</v>
          </cell>
        </row>
        <row r="16471">
          <cell r="A16471" t="str">
            <v>P18562</v>
          </cell>
          <cell r="KA16471">
            <v>50</v>
          </cell>
          <cell r="KB16471">
            <v>18</v>
          </cell>
          <cell r="KC16471">
            <v>24</v>
          </cell>
        </row>
        <row r="16472">
          <cell r="A16472" t="str">
            <v>P18535</v>
          </cell>
          <cell r="KA16472">
            <v>50</v>
          </cell>
          <cell r="KB16472">
            <v>18</v>
          </cell>
          <cell r="KC16472">
            <v>24</v>
          </cell>
        </row>
        <row r="16473">
          <cell r="A16473" t="str">
            <v>P18586</v>
          </cell>
          <cell r="KA16473">
            <v>30</v>
          </cell>
          <cell r="KB16473">
            <v>60</v>
          </cell>
          <cell r="KC16473">
            <v>12</v>
          </cell>
        </row>
        <row r="16474">
          <cell r="A16474" t="str">
            <v>P18594</v>
          </cell>
          <cell r="KA16474">
            <v>50</v>
          </cell>
          <cell r="KB16474">
            <v>18</v>
          </cell>
          <cell r="KC16474">
            <v>24</v>
          </cell>
        </row>
        <row r="16475">
          <cell r="A16475" t="str">
            <v>P18596</v>
          </cell>
          <cell r="KA16475">
            <v>50</v>
          </cell>
          <cell r="KB16475">
            <v>18</v>
          </cell>
          <cell r="KC16475">
            <v>24</v>
          </cell>
        </row>
        <row r="16476">
          <cell r="A16476" t="str">
            <v>P18599</v>
          </cell>
          <cell r="KA16476">
            <v>50</v>
          </cell>
          <cell r="KB16476">
            <v>18</v>
          </cell>
          <cell r="KC16476">
            <v>24</v>
          </cell>
        </row>
        <row r="16477">
          <cell r="A16477" t="str">
            <v>P18601</v>
          </cell>
          <cell r="KA16477">
            <v>30</v>
          </cell>
          <cell r="KB16477">
            <v>60</v>
          </cell>
          <cell r="KC16477">
            <v>12</v>
          </cell>
        </row>
        <row r="16478">
          <cell r="A16478" t="str">
            <v>P18606</v>
          </cell>
          <cell r="KA16478">
            <v>50</v>
          </cell>
          <cell r="KB16478">
            <v>18</v>
          </cell>
          <cell r="KC16478">
            <v>24</v>
          </cell>
        </row>
        <row r="16479">
          <cell r="A16479" t="str">
            <v>P18607</v>
          </cell>
          <cell r="KA16479">
            <v>25</v>
          </cell>
          <cell r="KB16479">
            <v>36</v>
          </cell>
          <cell r="KC16479">
            <v>24</v>
          </cell>
        </row>
        <row r="16480">
          <cell r="A16480" t="str">
            <v>P18608</v>
          </cell>
          <cell r="KA16480">
            <v>50</v>
          </cell>
          <cell r="KB16480">
            <v>18</v>
          </cell>
          <cell r="KC16480">
            <v>24</v>
          </cell>
        </row>
        <row r="16481">
          <cell r="A16481" t="str">
            <v>P18555</v>
          </cell>
          <cell r="KA16481">
            <v>50</v>
          </cell>
          <cell r="KB16481">
            <v>18</v>
          </cell>
          <cell r="KC16481">
            <v>24</v>
          </cell>
        </row>
        <row r="16482">
          <cell r="A16482" t="str">
            <v>P18564</v>
          </cell>
          <cell r="KA16482">
            <v>50</v>
          </cell>
          <cell r="KB16482">
            <v>18</v>
          </cell>
          <cell r="KC16482">
            <v>24</v>
          </cell>
        </row>
        <row r="16483">
          <cell r="A16483" t="str">
            <v>P18551</v>
          </cell>
          <cell r="KA16483">
            <v>50</v>
          </cell>
          <cell r="KB16483">
            <v>18</v>
          </cell>
          <cell r="KC16483">
            <v>24</v>
          </cell>
        </row>
        <row r="16484">
          <cell r="A16484" t="str">
            <v>P18532</v>
          </cell>
          <cell r="KA16484">
            <v>50</v>
          </cell>
          <cell r="KB16484">
            <v>18</v>
          </cell>
          <cell r="KC16484">
            <v>24</v>
          </cell>
        </row>
        <row r="16485">
          <cell r="A16485" t="str">
            <v>P18539</v>
          </cell>
          <cell r="KA16485">
            <v>50</v>
          </cell>
          <cell r="KB16485">
            <v>18</v>
          </cell>
          <cell r="KC16485">
            <v>24</v>
          </cell>
        </row>
        <row r="16486">
          <cell r="A16486" t="str">
            <v>P18673</v>
          </cell>
          <cell r="KA16486">
            <v>50</v>
          </cell>
          <cell r="KB16486">
            <v>18</v>
          </cell>
          <cell r="KC16486">
            <v>24</v>
          </cell>
        </row>
        <row r="16487">
          <cell r="A16487" t="str">
            <v>P18674</v>
          </cell>
          <cell r="KA16487">
            <v>50</v>
          </cell>
          <cell r="KB16487">
            <v>40</v>
          </cell>
          <cell r="KC16487">
            <v>24</v>
          </cell>
        </row>
        <row r="16488">
          <cell r="A16488" t="str">
            <v>P18678</v>
          </cell>
          <cell r="KA16488">
            <v>50</v>
          </cell>
          <cell r="KB16488">
            <v>18</v>
          </cell>
          <cell r="KC16488">
            <v>24</v>
          </cell>
        </row>
        <row r="16489">
          <cell r="A16489" t="str">
            <v>P18670</v>
          </cell>
          <cell r="KA16489">
            <v>50</v>
          </cell>
          <cell r="KB16489">
            <v>40</v>
          </cell>
          <cell r="KC16489">
            <v>28</v>
          </cell>
        </row>
        <row r="16490">
          <cell r="A16490" t="str">
            <v>T00018</v>
          </cell>
          <cell r="KA16490">
            <v>50</v>
          </cell>
          <cell r="KB16490">
            <v>18</v>
          </cell>
          <cell r="KC16490">
            <v>24</v>
          </cell>
        </row>
        <row r="16491">
          <cell r="A16491" t="str">
            <v>P29967</v>
          </cell>
          <cell r="KA16491">
            <v>50</v>
          </cell>
          <cell r="KB16491">
            <v>18</v>
          </cell>
          <cell r="KC16491">
            <v>24</v>
          </cell>
        </row>
        <row r="16492">
          <cell r="A16492" t="str">
            <v>P29913</v>
          </cell>
          <cell r="KA16492">
            <v>50</v>
          </cell>
          <cell r="KB16492">
            <v>36</v>
          </cell>
          <cell r="KC16492">
            <v>12</v>
          </cell>
        </row>
        <row r="16493">
          <cell r="A16493" t="str">
            <v>P29915</v>
          </cell>
          <cell r="KA16493">
            <v>50</v>
          </cell>
          <cell r="KB16493">
            <v>36</v>
          </cell>
          <cell r="KC16493">
            <v>12</v>
          </cell>
        </row>
        <row r="16494">
          <cell r="A16494" t="str">
            <v>P29917</v>
          </cell>
          <cell r="KA16494">
            <v>50</v>
          </cell>
          <cell r="KB16494">
            <v>18</v>
          </cell>
          <cell r="KC16494">
            <v>24</v>
          </cell>
        </row>
        <row r="16495">
          <cell r="A16495" t="str">
            <v>P29931</v>
          </cell>
          <cell r="KA16495">
            <v>50</v>
          </cell>
          <cell r="KB16495">
            <v>18</v>
          </cell>
          <cell r="KC16495">
            <v>24</v>
          </cell>
        </row>
        <row r="16496">
          <cell r="A16496" t="str">
            <v>p29935</v>
          </cell>
          <cell r="KA16496">
            <v>50</v>
          </cell>
          <cell r="KB16496">
            <v>36</v>
          </cell>
          <cell r="KC16496">
            <v>12</v>
          </cell>
        </row>
        <row r="16497">
          <cell r="A16497" t="str">
            <v>P29936</v>
          </cell>
          <cell r="KA16497">
            <v>50</v>
          </cell>
          <cell r="KB16497">
            <v>36</v>
          </cell>
          <cell r="KC16497">
            <v>12</v>
          </cell>
        </row>
        <row r="16498">
          <cell r="A16498" t="str">
            <v>P29943</v>
          </cell>
          <cell r="KA16498">
            <v>50</v>
          </cell>
          <cell r="KB16498">
            <v>40</v>
          </cell>
          <cell r="KC16498">
            <v>28</v>
          </cell>
        </row>
        <row r="16499">
          <cell r="A16499" t="str">
            <v>P29867</v>
          </cell>
          <cell r="KA16499">
            <v>50</v>
          </cell>
          <cell r="KB16499">
            <v>40</v>
          </cell>
          <cell r="KC16499">
            <v>28</v>
          </cell>
        </row>
        <row r="16500">
          <cell r="A16500" t="str">
            <v>P29868</v>
          </cell>
          <cell r="KA16500">
            <v>50</v>
          </cell>
          <cell r="KB16500">
            <v>18</v>
          </cell>
          <cell r="KC16500">
            <v>24</v>
          </cell>
        </row>
        <row r="16501">
          <cell r="A16501" t="str">
            <v>P29858</v>
          </cell>
          <cell r="KA16501">
            <v>50</v>
          </cell>
          <cell r="KB16501">
            <v>40</v>
          </cell>
          <cell r="KC16501">
            <v>28</v>
          </cell>
        </row>
        <row r="16502">
          <cell r="A16502" t="str">
            <v>P29859</v>
          </cell>
          <cell r="KA16502">
            <v>50</v>
          </cell>
          <cell r="KB16502">
            <v>18</v>
          </cell>
          <cell r="KC16502">
            <v>24</v>
          </cell>
        </row>
        <row r="16503">
          <cell r="A16503" t="str">
            <v>P29865</v>
          </cell>
          <cell r="KA16503">
            <v>50</v>
          </cell>
          <cell r="KB16503">
            <v>18</v>
          </cell>
          <cell r="KC16503">
            <v>24</v>
          </cell>
        </row>
        <row r="16504">
          <cell r="A16504" t="str">
            <v>P29895</v>
          </cell>
          <cell r="KA16504">
            <v>50</v>
          </cell>
          <cell r="KB16504">
            <v>18</v>
          </cell>
          <cell r="KC16504">
            <v>24</v>
          </cell>
        </row>
        <row r="16505">
          <cell r="A16505" t="str">
            <v>P29907</v>
          </cell>
          <cell r="KA16505">
            <v>50</v>
          </cell>
          <cell r="KB16505">
            <v>18</v>
          </cell>
          <cell r="KC16505">
            <v>24</v>
          </cell>
        </row>
        <row r="16506">
          <cell r="A16506" t="str">
            <v>P29908</v>
          </cell>
          <cell r="KA16506">
            <v>50</v>
          </cell>
          <cell r="KB16506">
            <v>18</v>
          </cell>
          <cell r="KC16506">
            <v>24</v>
          </cell>
        </row>
        <row r="16507">
          <cell r="A16507" t="str">
            <v>P29898</v>
          </cell>
          <cell r="KA16507">
            <v>50</v>
          </cell>
          <cell r="KB16507">
            <v>36</v>
          </cell>
          <cell r="KC16507">
            <v>12</v>
          </cell>
        </row>
        <row r="16508">
          <cell r="A16508" t="str">
            <v>P29863</v>
          </cell>
          <cell r="KA16508">
            <v>50</v>
          </cell>
          <cell r="KB16508">
            <v>18</v>
          </cell>
          <cell r="KC16508">
            <v>24</v>
          </cell>
        </row>
        <row r="16509">
          <cell r="A16509" t="str">
            <v>P29886</v>
          </cell>
          <cell r="KA16509">
            <v>50</v>
          </cell>
          <cell r="KB16509">
            <v>40</v>
          </cell>
          <cell r="KC16509">
            <v>28</v>
          </cell>
        </row>
        <row r="16510">
          <cell r="A16510" t="str">
            <v>P29891</v>
          </cell>
          <cell r="KA16510">
            <v>50</v>
          </cell>
          <cell r="KB16510">
            <v>40</v>
          </cell>
          <cell r="KC16510">
            <v>28</v>
          </cell>
        </row>
        <row r="16511">
          <cell r="A16511" t="str">
            <v>P29727</v>
          </cell>
          <cell r="KA16511">
            <v>50</v>
          </cell>
          <cell r="KB16511">
            <v>18</v>
          </cell>
          <cell r="KC16511">
            <v>24</v>
          </cell>
        </row>
        <row r="16512">
          <cell r="A16512" t="str">
            <v>P29729</v>
          </cell>
          <cell r="KA16512">
            <v>50</v>
          </cell>
          <cell r="KB16512">
            <v>18</v>
          </cell>
          <cell r="KC16512">
            <v>24</v>
          </cell>
        </row>
        <row r="16513">
          <cell r="A16513" t="str">
            <v>P29732</v>
          </cell>
          <cell r="KA16513">
            <v>50</v>
          </cell>
          <cell r="KB16513">
            <v>18</v>
          </cell>
          <cell r="KC16513">
            <v>24</v>
          </cell>
        </row>
        <row r="16514">
          <cell r="A16514" t="str">
            <v>P29735</v>
          </cell>
          <cell r="KA16514">
            <v>50</v>
          </cell>
          <cell r="KB16514">
            <v>18</v>
          </cell>
          <cell r="KC16514">
            <v>24</v>
          </cell>
        </row>
        <row r="16515">
          <cell r="A16515" t="str">
            <v>P29754</v>
          </cell>
          <cell r="KA16515">
            <v>50</v>
          </cell>
          <cell r="KB16515">
            <v>18</v>
          </cell>
          <cell r="KC16515">
            <v>24</v>
          </cell>
        </row>
        <row r="16516">
          <cell r="A16516" t="str">
            <v>P29755</v>
          </cell>
          <cell r="KA16516">
            <v>50</v>
          </cell>
          <cell r="KB16516">
            <v>18</v>
          </cell>
          <cell r="KC16516">
            <v>24</v>
          </cell>
        </row>
        <row r="16517">
          <cell r="A16517" t="str">
            <v>P29744</v>
          </cell>
          <cell r="KA16517">
            <v>50</v>
          </cell>
          <cell r="KB16517">
            <v>40</v>
          </cell>
          <cell r="KC16517">
            <v>28</v>
          </cell>
        </row>
        <row r="16518">
          <cell r="A16518" t="str">
            <v>P29749</v>
          </cell>
          <cell r="KA16518">
            <v>50</v>
          </cell>
          <cell r="KB16518">
            <v>40</v>
          </cell>
          <cell r="KC16518">
            <v>28</v>
          </cell>
        </row>
        <row r="16519">
          <cell r="A16519" t="str">
            <v>P29714</v>
          </cell>
          <cell r="KA16519">
            <v>50</v>
          </cell>
          <cell r="KB16519">
            <v>36</v>
          </cell>
          <cell r="KC16519">
            <v>12</v>
          </cell>
        </row>
        <row r="16520">
          <cell r="A16520" t="str">
            <v>P29688</v>
          </cell>
          <cell r="KA16520">
            <v>50</v>
          </cell>
          <cell r="KB16520">
            <v>18</v>
          </cell>
          <cell r="KC16520">
            <v>24</v>
          </cell>
        </row>
        <row r="16521">
          <cell r="A16521" t="str">
            <v>P29686</v>
          </cell>
          <cell r="KA16521">
            <v>50</v>
          </cell>
          <cell r="KB16521">
            <v>18</v>
          </cell>
          <cell r="KC16521">
            <v>24</v>
          </cell>
        </row>
        <row r="16522">
          <cell r="A16522" t="str">
            <v>P29830</v>
          </cell>
          <cell r="KA16522">
            <v>50</v>
          </cell>
          <cell r="KB16522">
            <v>18</v>
          </cell>
          <cell r="KC16522">
            <v>24</v>
          </cell>
        </row>
        <row r="16523">
          <cell r="A16523" t="str">
            <v>P29827</v>
          </cell>
          <cell r="KA16523">
            <v>50</v>
          </cell>
          <cell r="KB16523">
            <v>40</v>
          </cell>
          <cell r="KC16523">
            <v>28</v>
          </cell>
        </row>
        <row r="16524">
          <cell r="A16524" t="str">
            <v>P29825</v>
          </cell>
          <cell r="KA16524">
            <v>50</v>
          </cell>
          <cell r="KB16524">
            <v>18</v>
          </cell>
          <cell r="KC16524">
            <v>24</v>
          </cell>
        </row>
        <row r="16525">
          <cell r="A16525" t="str">
            <v>P29823</v>
          </cell>
          <cell r="KA16525">
            <v>50</v>
          </cell>
          <cell r="KB16525">
            <v>40</v>
          </cell>
          <cell r="KC16525">
            <v>28</v>
          </cell>
        </row>
        <row r="16526">
          <cell r="A16526" t="str">
            <v>P29802</v>
          </cell>
          <cell r="KA16526">
            <v>50</v>
          </cell>
          <cell r="KB16526">
            <v>18</v>
          </cell>
          <cell r="KC16526">
            <v>24</v>
          </cell>
        </row>
        <row r="16527">
          <cell r="A16527" t="str">
            <v>P29791</v>
          </cell>
          <cell r="KA16527">
            <v>50</v>
          </cell>
          <cell r="KB16527">
            <v>18</v>
          </cell>
          <cell r="KC16527">
            <v>24</v>
          </cell>
        </row>
        <row r="16528">
          <cell r="A16528" t="str">
            <v>P29793</v>
          </cell>
          <cell r="KA16528">
            <v>50</v>
          </cell>
          <cell r="KB16528">
            <v>18</v>
          </cell>
          <cell r="KC16528">
            <v>24</v>
          </cell>
        </row>
        <row r="16529">
          <cell r="A16529" t="str">
            <v>P29800</v>
          </cell>
          <cell r="KA16529">
            <v>50</v>
          </cell>
          <cell r="KB16529">
            <v>40</v>
          </cell>
          <cell r="KC16529">
            <v>28</v>
          </cell>
        </row>
        <row r="16530">
          <cell r="A16530" t="str">
            <v>P29768</v>
          </cell>
          <cell r="KA16530">
            <v>50</v>
          </cell>
          <cell r="KB16530">
            <v>18</v>
          </cell>
          <cell r="KC16530">
            <v>24</v>
          </cell>
        </row>
        <row r="16531">
          <cell r="A16531" t="str">
            <v>P29764</v>
          </cell>
          <cell r="KA16531">
            <v>50</v>
          </cell>
          <cell r="KB16531">
            <v>18</v>
          </cell>
          <cell r="KC16531">
            <v>24</v>
          </cell>
        </row>
        <row r="16532">
          <cell r="A16532" t="str">
            <v>P29612</v>
          </cell>
          <cell r="KA16532">
            <v>50</v>
          </cell>
          <cell r="KB16532">
            <v>18</v>
          </cell>
          <cell r="KC16532">
            <v>24</v>
          </cell>
        </row>
        <row r="16533">
          <cell r="A16533" t="str">
            <v>P29606</v>
          </cell>
          <cell r="KA16533">
            <v>50</v>
          </cell>
          <cell r="KB16533">
            <v>18</v>
          </cell>
          <cell r="KC16533">
            <v>24</v>
          </cell>
        </row>
        <row r="16534">
          <cell r="A16534" t="str">
            <v>P29599</v>
          </cell>
          <cell r="KA16534">
            <v>50</v>
          </cell>
          <cell r="KB16534">
            <v>18</v>
          </cell>
          <cell r="KC16534">
            <v>24</v>
          </cell>
        </row>
        <row r="16535">
          <cell r="A16535" t="str">
            <v>P29592</v>
          </cell>
          <cell r="KA16535">
            <v>50</v>
          </cell>
          <cell r="KB16535">
            <v>18</v>
          </cell>
          <cell r="KC16535">
            <v>24</v>
          </cell>
        </row>
        <row r="16536">
          <cell r="A16536" t="str">
            <v>P29593</v>
          </cell>
          <cell r="KA16536">
            <v>50</v>
          </cell>
          <cell r="KB16536">
            <v>18</v>
          </cell>
          <cell r="KC16536">
            <v>24</v>
          </cell>
        </row>
        <row r="16537">
          <cell r="A16537" t="str">
            <v>P29594</v>
          </cell>
          <cell r="KA16537">
            <v>50</v>
          </cell>
          <cell r="KB16537">
            <v>18</v>
          </cell>
          <cell r="KC16537">
            <v>24</v>
          </cell>
        </row>
        <row r="16538">
          <cell r="A16538" t="str">
            <v>P29562</v>
          </cell>
          <cell r="KA16538">
            <v>50</v>
          </cell>
          <cell r="KB16538">
            <v>40</v>
          </cell>
          <cell r="KC16538">
            <v>28</v>
          </cell>
        </row>
        <row r="16539">
          <cell r="A16539" t="str">
            <v>P29550</v>
          </cell>
          <cell r="KA16539">
            <v>50</v>
          </cell>
          <cell r="KB16539">
            <v>40</v>
          </cell>
          <cell r="KC16539">
            <v>28</v>
          </cell>
        </row>
        <row r="16540">
          <cell r="A16540" t="str">
            <v>P29551</v>
          </cell>
          <cell r="KA16540">
            <v>50</v>
          </cell>
          <cell r="KB16540">
            <v>36</v>
          </cell>
          <cell r="KC16540">
            <v>12</v>
          </cell>
        </row>
        <row r="16541">
          <cell r="A16541" t="str">
            <v>P29552</v>
          </cell>
          <cell r="KA16541">
            <v>50</v>
          </cell>
          <cell r="KB16541">
            <v>40</v>
          </cell>
          <cell r="KC16541">
            <v>28</v>
          </cell>
        </row>
        <row r="16542">
          <cell r="A16542" t="str">
            <v>P29548</v>
          </cell>
          <cell r="KA16542">
            <v>50</v>
          </cell>
          <cell r="KB16542">
            <v>40</v>
          </cell>
          <cell r="KC16542">
            <v>28</v>
          </cell>
        </row>
        <row r="16543">
          <cell r="A16543" t="str">
            <v>P29558</v>
          </cell>
          <cell r="KA16543">
            <v>50</v>
          </cell>
          <cell r="KB16543">
            <v>18</v>
          </cell>
          <cell r="KC16543">
            <v>24</v>
          </cell>
        </row>
        <row r="16544">
          <cell r="A16544" t="str">
            <v>P29618</v>
          </cell>
          <cell r="KA16544">
            <v>50</v>
          </cell>
          <cell r="KB16544">
            <v>18</v>
          </cell>
          <cell r="KC16544">
            <v>24</v>
          </cell>
        </row>
        <row r="16545">
          <cell r="A16545" t="str">
            <v>P29634</v>
          </cell>
          <cell r="KA16545">
            <v>50</v>
          </cell>
          <cell r="KB16545">
            <v>18</v>
          </cell>
          <cell r="KC16545">
            <v>24</v>
          </cell>
        </row>
        <row r="16546">
          <cell r="A16546" t="str">
            <v>P29645</v>
          </cell>
          <cell r="KA16546">
            <v>50</v>
          </cell>
          <cell r="KB16546">
            <v>36</v>
          </cell>
          <cell r="KC16546">
            <v>12</v>
          </cell>
        </row>
        <row r="16547">
          <cell r="A16547" t="str">
            <v>P29646</v>
          </cell>
          <cell r="KA16547">
            <v>50</v>
          </cell>
          <cell r="KB16547">
            <v>36</v>
          </cell>
          <cell r="KC16547">
            <v>12</v>
          </cell>
        </row>
        <row r="16548">
          <cell r="A16548" t="str">
            <v>P29677</v>
          </cell>
          <cell r="KA16548">
            <v>50</v>
          </cell>
          <cell r="KB16548">
            <v>40</v>
          </cell>
          <cell r="KC16548">
            <v>28</v>
          </cell>
        </row>
        <row r="16549">
          <cell r="A16549" t="str">
            <v>P29674</v>
          </cell>
          <cell r="KA16549">
            <v>50</v>
          </cell>
          <cell r="KB16549">
            <v>36</v>
          </cell>
          <cell r="KC16549">
            <v>12</v>
          </cell>
        </row>
        <row r="16550">
          <cell r="A16550" t="str">
            <v>P29675</v>
          </cell>
          <cell r="KA16550">
            <v>50</v>
          </cell>
          <cell r="KB16550">
            <v>36</v>
          </cell>
          <cell r="KC16550">
            <v>12</v>
          </cell>
        </row>
        <row r="16551">
          <cell r="A16551" t="str">
            <v>P29654</v>
          </cell>
          <cell r="KA16551">
            <v>50</v>
          </cell>
          <cell r="KB16551">
            <v>18</v>
          </cell>
          <cell r="KC16551">
            <v>24</v>
          </cell>
        </row>
        <row r="16552">
          <cell r="A16552" t="str">
            <v>P29650</v>
          </cell>
          <cell r="KA16552">
            <v>50</v>
          </cell>
          <cell r="KB16552">
            <v>18</v>
          </cell>
          <cell r="KC16552">
            <v>24</v>
          </cell>
        </row>
        <row r="16553">
          <cell r="A16553" t="str">
            <v>P29492</v>
          </cell>
          <cell r="KA16553">
            <v>50</v>
          </cell>
          <cell r="KB16553">
            <v>40</v>
          </cell>
          <cell r="KC16553">
            <v>28</v>
          </cell>
        </row>
        <row r="16554">
          <cell r="A16554" t="str">
            <v>P29486</v>
          </cell>
          <cell r="KA16554">
            <v>50</v>
          </cell>
          <cell r="KB16554">
            <v>18</v>
          </cell>
          <cell r="KC16554">
            <v>24</v>
          </cell>
        </row>
        <row r="16555">
          <cell r="A16555" t="str">
            <v>P29470</v>
          </cell>
          <cell r="KA16555">
            <v>50</v>
          </cell>
          <cell r="KB16555">
            <v>18</v>
          </cell>
          <cell r="KC16555">
            <v>24</v>
          </cell>
        </row>
        <row r="16556">
          <cell r="A16556" t="str">
            <v>P29477</v>
          </cell>
          <cell r="KA16556">
            <v>50</v>
          </cell>
          <cell r="KB16556">
            <v>18</v>
          </cell>
          <cell r="KC16556">
            <v>24</v>
          </cell>
        </row>
        <row r="16557">
          <cell r="A16557" t="str">
            <v>P29534</v>
          </cell>
          <cell r="KA16557">
            <v>50</v>
          </cell>
          <cell r="KB16557">
            <v>40</v>
          </cell>
          <cell r="KC16557">
            <v>28</v>
          </cell>
        </row>
        <row r="16558">
          <cell r="A16558" t="str">
            <v>P29535</v>
          </cell>
          <cell r="KA16558">
            <v>50</v>
          </cell>
          <cell r="KB16558">
            <v>18</v>
          </cell>
          <cell r="KC16558">
            <v>24</v>
          </cell>
        </row>
        <row r="16559">
          <cell r="A16559" t="str">
            <v>P29518</v>
          </cell>
          <cell r="KA16559">
            <v>50</v>
          </cell>
          <cell r="KB16559">
            <v>18</v>
          </cell>
          <cell r="KC16559">
            <v>24</v>
          </cell>
        </row>
        <row r="16560">
          <cell r="A16560" t="str">
            <v>P29515</v>
          </cell>
          <cell r="KA16560">
            <v>50</v>
          </cell>
          <cell r="KB16560">
            <v>18</v>
          </cell>
          <cell r="KC16560">
            <v>24</v>
          </cell>
        </row>
        <row r="16561">
          <cell r="A16561" t="str">
            <v>P29516</v>
          </cell>
          <cell r="KA16561">
            <v>50</v>
          </cell>
          <cell r="KB16561">
            <v>18</v>
          </cell>
          <cell r="KC16561">
            <v>24</v>
          </cell>
        </row>
        <row r="16562">
          <cell r="A16562" t="str">
            <v>P29393</v>
          </cell>
          <cell r="KA16562">
            <v>50</v>
          </cell>
          <cell r="KB16562">
            <v>36</v>
          </cell>
          <cell r="KC16562">
            <v>12</v>
          </cell>
        </row>
        <row r="16563">
          <cell r="A16563" t="str">
            <v>P29396</v>
          </cell>
          <cell r="KA16563">
            <v>50</v>
          </cell>
          <cell r="KB16563">
            <v>18</v>
          </cell>
          <cell r="KC16563">
            <v>24</v>
          </cell>
        </row>
        <row r="16564">
          <cell r="A16564" t="str">
            <v>P29397</v>
          </cell>
          <cell r="KA16564">
            <v>50</v>
          </cell>
          <cell r="KB16564">
            <v>18</v>
          </cell>
          <cell r="KC16564">
            <v>24</v>
          </cell>
        </row>
        <row r="16565">
          <cell r="A16565" t="str">
            <v>P29398</v>
          </cell>
          <cell r="KA16565">
            <v>50</v>
          </cell>
          <cell r="KB16565">
            <v>18</v>
          </cell>
          <cell r="KC16565">
            <v>24</v>
          </cell>
        </row>
        <row r="16566">
          <cell r="A16566" t="str">
            <v>P29399</v>
          </cell>
          <cell r="KA16566">
            <v>50</v>
          </cell>
          <cell r="KB16566">
            <v>40</v>
          </cell>
          <cell r="KC16566">
            <v>28</v>
          </cell>
        </row>
        <row r="16567">
          <cell r="A16567" t="str">
            <v>P29407</v>
          </cell>
          <cell r="KA16567">
            <v>50</v>
          </cell>
          <cell r="KB16567">
            <v>40</v>
          </cell>
          <cell r="KC16567">
            <v>28</v>
          </cell>
        </row>
        <row r="16568">
          <cell r="A16568" t="str">
            <v>P29451</v>
          </cell>
          <cell r="KA16568">
            <v>50</v>
          </cell>
          <cell r="KB16568">
            <v>36</v>
          </cell>
          <cell r="KC16568">
            <v>12</v>
          </cell>
        </row>
        <row r="16569">
          <cell r="A16569" t="str">
            <v>P29428</v>
          </cell>
          <cell r="KA16569">
            <v>50</v>
          </cell>
          <cell r="KB16569">
            <v>36</v>
          </cell>
          <cell r="KC16569">
            <v>12</v>
          </cell>
        </row>
        <row r="16570">
          <cell r="A16570" t="str">
            <v>P29429</v>
          </cell>
          <cell r="KA16570">
            <v>50</v>
          </cell>
          <cell r="KB16570">
            <v>36</v>
          </cell>
          <cell r="KC16570">
            <v>12</v>
          </cell>
        </row>
        <row r="16571">
          <cell r="A16571" t="str">
            <v>P29443</v>
          </cell>
          <cell r="KA16571">
            <v>50</v>
          </cell>
          <cell r="KB16571">
            <v>18</v>
          </cell>
          <cell r="KC16571">
            <v>24</v>
          </cell>
        </row>
        <row r="16572">
          <cell r="A16572" t="str">
            <v>P29300</v>
          </cell>
          <cell r="KA16572">
            <v>50</v>
          </cell>
          <cell r="KB16572">
            <v>18</v>
          </cell>
          <cell r="KC16572">
            <v>24</v>
          </cell>
        </row>
        <row r="16573">
          <cell r="A16573" t="str">
            <v>P29307</v>
          </cell>
          <cell r="KA16573">
            <v>50</v>
          </cell>
          <cell r="KB16573">
            <v>40</v>
          </cell>
          <cell r="KC16573">
            <v>28</v>
          </cell>
        </row>
        <row r="16574">
          <cell r="A16574" t="str">
            <v>P29312</v>
          </cell>
          <cell r="KA16574">
            <v>50</v>
          </cell>
          <cell r="KB16574">
            <v>18</v>
          </cell>
          <cell r="KC16574">
            <v>24</v>
          </cell>
        </row>
        <row r="16575">
          <cell r="A16575" t="str">
            <v>P29285</v>
          </cell>
          <cell r="KA16575">
            <v>50</v>
          </cell>
          <cell r="KB16575">
            <v>40</v>
          </cell>
          <cell r="KC16575">
            <v>28</v>
          </cell>
        </row>
        <row r="16576">
          <cell r="A16576" t="str">
            <v>P29286</v>
          </cell>
          <cell r="KA16576">
            <v>50</v>
          </cell>
          <cell r="KB16576">
            <v>18</v>
          </cell>
          <cell r="KC16576">
            <v>24</v>
          </cell>
        </row>
        <row r="16577">
          <cell r="A16577" t="str">
            <v>P29290</v>
          </cell>
          <cell r="KA16577">
            <v>50</v>
          </cell>
          <cell r="KB16577">
            <v>18</v>
          </cell>
          <cell r="KC16577">
            <v>24</v>
          </cell>
        </row>
        <row r="16578">
          <cell r="A16578" t="str">
            <v>P29276</v>
          </cell>
          <cell r="KA16578">
            <v>50</v>
          </cell>
          <cell r="KB16578">
            <v>18</v>
          </cell>
          <cell r="KC16578">
            <v>24</v>
          </cell>
        </row>
        <row r="16579">
          <cell r="A16579" t="str">
            <v>P29281</v>
          </cell>
          <cell r="KA16579">
            <v>50</v>
          </cell>
          <cell r="KB16579">
            <v>36</v>
          </cell>
          <cell r="KC16579">
            <v>12</v>
          </cell>
        </row>
        <row r="16580">
          <cell r="A16580" t="str">
            <v>P29283</v>
          </cell>
          <cell r="KA16580">
            <v>50</v>
          </cell>
          <cell r="KB16580">
            <v>40</v>
          </cell>
          <cell r="KC16580">
            <v>28</v>
          </cell>
        </row>
        <row r="16581">
          <cell r="A16581" t="str">
            <v>P29239</v>
          </cell>
          <cell r="KA16581">
            <v>50</v>
          </cell>
          <cell r="KB16581">
            <v>18</v>
          </cell>
          <cell r="KC16581">
            <v>24</v>
          </cell>
        </row>
        <row r="16582">
          <cell r="A16582" t="str">
            <v>P29249</v>
          </cell>
          <cell r="KA16582">
            <v>50</v>
          </cell>
          <cell r="KB16582">
            <v>18</v>
          </cell>
          <cell r="KC16582">
            <v>24</v>
          </cell>
        </row>
        <row r="16583">
          <cell r="A16583" t="str">
            <v>P29250</v>
          </cell>
          <cell r="KA16583">
            <v>50</v>
          </cell>
          <cell r="KB16583">
            <v>40</v>
          </cell>
          <cell r="KC16583">
            <v>28</v>
          </cell>
        </row>
        <row r="16584">
          <cell r="A16584" t="str">
            <v>P29271</v>
          </cell>
          <cell r="KA16584">
            <v>50</v>
          </cell>
          <cell r="KB16584">
            <v>18</v>
          </cell>
          <cell r="KC16584">
            <v>24</v>
          </cell>
        </row>
        <row r="16585">
          <cell r="A16585" t="str">
            <v>P29272</v>
          </cell>
          <cell r="KA16585">
            <v>50</v>
          </cell>
          <cell r="KB16585">
            <v>18</v>
          </cell>
          <cell r="KC16585">
            <v>24</v>
          </cell>
        </row>
        <row r="16586">
          <cell r="A16586" t="str">
            <v>P29381</v>
          </cell>
          <cell r="KA16586">
            <v>50</v>
          </cell>
          <cell r="KB16586">
            <v>18</v>
          </cell>
          <cell r="KC16586">
            <v>24</v>
          </cell>
        </row>
        <row r="16587">
          <cell r="A16587" t="str">
            <v>P29373</v>
          </cell>
          <cell r="KA16587">
            <v>50</v>
          </cell>
          <cell r="KB16587">
            <v>36</v>
          </cell>
          <cell r="KC16587">
            <v>12</v>
          </cell>
        </row>
        <row r="16588">
          <cell r="A16588" t="str">
            <v>P29348</v>
          </cell>
          <cell r="KA16588">
            <v>50</v>
          </cell>
          <cell r="KB16588">
            <v>18</v>
          </cell>
          <cell r="KC16588">
            <v>24</v>
          </cell>
        </row>
        <row r="16589">
          <cell r="A16589" t="str">
            <v>P29358</v>
          </cell>
          <cell r="KA16589">
            <v>50</v>
          </cell>
          <cell r="KB16589">
            <v>18</v>
          </cell>
          <cell r="KC16589">
            <v>24</v>
          </cell>
        </row>
        <row r="16590">
          <cell r="A16590" t="str">
            <v>P29351</v>
          </cell>
          <cell r="KA16590">
            <v>50</v>
          </cell>
          <cell r="KB16590">
            <v>18</v>
          </cell>
          <cell r="KC16590">
            <v>24</v>
          </cell>
        </row>
        <row r="16591">
          <cell r="A16591" t="str">
            <v>P29309</v>
          </cell>
          <cell r="KA16591">
            <v>50</v>
          </cell>
          <cell r="KB16591">
            <v>18</v>
          </cell>
          <cell r="KC16591">
            <v>24</v>
          </cell>
        </row>
        <row r="16592">
          <cell r="A16592" t="str">
            <v>P29326</v>
          </cell>
          <cell r="KA16592">
            <v>50</v>
          </cell>
          <cell r="KB16592">
            <v>18</v>
          </cell>
          <cell r="KC16592">
            <v>24</v>
          </cell>
        </row>
        <row r="16593">
          <cell r="A16593" t="str">
            <v>P29044</v>
          </cell>
          <cell r="KA16593">
            <v>50</v>
          </cell>
          <cell r="KB16593">
            <v>40</v>
          </cell>
          <cell r="KC16593">
            <v>28</v>
          </cell>
        </row>
        <row r="16594">
          <cell r="A16594" t="str">
            <v>P29040</v>
          </cell>
          <cell r="KA16594">
            <v>50</v>
          </cell>
          <cell r="KB16594">
            <v>18</v>
          </cell>
          <cell r="KC16594">
            <v>24</v>
          </cell>
        </row>
        <row r="16595">
          <cell r="A16595" t="str">
            <v>P29018</v>
          </cell>
          <cell r="KA16595">
            <v>50</v>
          </cell>
          <cell r="KB16595">
            <v>40</v>
          </cell>
          <cell r="KC16595">
            <v>28</v>
          </cell>
        </row>
        <row r="16596">
          <cell r="A16596" t="str">
            <v>P29027</v>
          </cell>
          <cell r="KA16596">
            <v>50</v>
          </cell>
          <cell r="KB16596">
            <v>40</v>
          </cell>
          <cell r="KC16596">
            <v>28</v>
          </cell>
        </row>
        <row r="16597">
          <cell r="A16597" t="str">
            <v>P29066</v>
          </cell>
          <cell r="KA16597">
            <v>50</v>
          </cell>
          <cell r="KB16597">
            <v>40</v>
          </cell>
          <cell r="KC16597">
            <v>28</v>
          </cell>
        </row>
        <row r="16598">
          <cell r="A16598" t="str">
            <v>P29072</v>
          </cell>
          <cell r="KA16598">
            <v>50</v>
          </cell>
          <cell r="KB16598">
            <v>40</v>
          </cell>
          <cell r="KC16598">
            <v>28</v>
          </cell>
        </row>
        <row r="16599">
          <cell r="A16599" t="str">
            <v>P29076</v>
          </cell>
          <cell r="KA16599">
            <v>50</v>
          </cell>
          <cell r="KB16599">
            <v>18</v>
          </cell>
          <cell r="KC16599">
            <v>24</v>
          </cell>
        </row>
        <row r="16600">
          <cell r="A16600" t="str">
            <v>P29078</v>
          </cell>
          <cell r="KA16600">
            <v>50</v>
          </cell>
          <cell r="KB16600">
            <v>40</v>
          </cell>
          <cell r="KC16600">
            <v>28</v>
          </cell>
        </row>
        <row r="16601">
          <cell r="A16601" t="str">
            <v>P29086</v>
          </cell>
          <cell r="KA16601">
            <v>50</v>
          </cell>
          <cell r="KB16601">
            <v>18</v>
          </cell>
          <cell r="KC16601">
            <v>24</v>
          </cell>
        </row>
        <row r="16602">
          <cell r="A16602" t="str">
            <v>P29087</v>
          </cell>
          <cell r="KA16602">
            <v>50</v>
          </cell>
          <cell r="KB16602">
            <v>18</v>
          </cell>
          <cell r="KC16602">
            <v>24</v>
          </cell>
        </row>
        <row r="16603">
          <cell r="A16603" t="str">
            <v>P29004</v>
          </cell>
          <cell r="KA16603">
            <v>50</v>
          </cell>
          <cell r="KB16603">
            <v>18</v>
          </cell>
          <cell r="KC16603">
            <v>24</v>
          </cell>
        </row>
        <row r="16604">
          <cell r="A16604" t="str">
            <v>P28924</v>
          </cell>
          <cell r="KA16604">
            <v>50</v>
          </cell>
          <cell r="KB16604">
            <v>40</v>
          </cell>
          <cell r="KC16604">
            <v>28</v>
          </cell>
        </row>
        <row r="16605">
          <cell r="A16605" t="str">
            <v>P28925</v>
          </cell>
          <cell r="KA16605">
            <v>50</v>
          </cell>
          <cell r="KB16605">
            <v>18</v>
          </cell>
          <cell r="KC16605">
            <v>24</v>
          </cell>
        </row>
        <row r="16606">
          <cell r="A16606" t="str">
            <v>P28927</v>
          </cell>
          <cell r="KA16606">
            <v>50</v>
          </cell>
          <cell r="KB16606">
            <v>18</v>
          </cell>
          <cell r="KC16606">
            <v>24</v>
          </cell>
        </row>
        <row r="16607">
          <cell r="A16607" t="str">
            <v>P28929</v>
          </cell>
          <cell r="KA16607">
            <v>50</v>
          </cell>
          <cell r="KB16607">
            <v>40</v>
          </cell>
          <cell r="KC16607">
            <v>28</v>
          </cell>
        </row>
        <row r="16608">
          <cell r="A16608" t="str">
            <v>P28932</v>
          </cell>
          <cell r="KA16608">
            <v>50</v>
          </cell>
          <cell r="KB16608">
            <v>40</v>
          </cell>
          <cell r="KC16608">
            <v>28</v>
          </cell>
        </row>
        <row r="16609">
          <cell r="A16609" t="str">
            <v>P28934</v>
          </cell>
          <cell r="KA16609">
            <v>50</v>
          </cell>
          <cell r="KB16609">
            <v>18</v>
          </cell>
          <cell r="KC16609">
            <v>24</v>
          </cell>
        </row>
        <row r="16610">
          <cell r="A16610" t="str">
            <v>P28936</v>
          </cell>
          <cell r="KA16610">
            <v>50</v>
          </cell>
          <cell r="KB16610">
            <v>40</v>
          </cell>
          <cell r="KC16610">
            <v>28</v>
          </cell>
        </row>
        <row r="16611">
          <cell r="A16611" t="str">
            <v>P28909</v>
          </cell>
          <cell r="KA16611">
            <v>50</v>
          </cell>
          <cell r="KB16611">
            <v>18</v>
          </cell>
          <cell r="KC16611">
            <v>24</v>
          </cell>
        </row>
        <row r="16612">
          <cell r="A16612" t="str">
            <v>P28885</v>
          </cell>
          <cell r="KA16612">
            <v>50</v>
          </cell>
          <cell r="KB16612">
            <v>18</v>
          </cell>
          <cell r="KC16612">
            <v>24</v>
          </cell>
        </row>
        <row r="16613">
          <cell r="A16613" t="str">
            <v>P28893</v>
          </cell>
          <cell r="KA16613">
            <v>50</v>
          </cell>
          <cell r="KB16613">
            <v>40</v>
          </cell>
          <cell r="KC16613">
            <v>28</v>
          </cell>
        </row>
        <row r="16614">
          <cell r="A16614" t="str">
            <v>P28900</v>
          </cell>
          <cell r="KA16614">
            <v>50</v>
          </cell>
          <cell r="KB16614">
            <v>18</v>
          </cell>
          <cell r="KC16614">
            <v>24</v>
          </cell>
        </row>
        <row r="16615">
          <cell r="A16615" t="str">
            <v>P28901</v>
          </cell>
          <cell r="KA16615">
            <v>50</v>
          </cell>
          <cell r="KB16615">
            <v>18</v>
          </cell>
          <cell r="KC16615">
            <v>24</v>
          </cell>
        </row>
        <row r="16616">
          <cell r="A16616" t="str">
            <v>P29148</v>
          </cell>
          <cell r="KA16616">
            <v>50</v>
          </cell>
          <cell r="KB16616">
            <v>18</v>
          </cell>
          <cell r="KC16616">
            <v>24</v>
          </cell>
        </row>
        <row r="16617">
          <cell r="A16617" t="str">
            <v>P29163</v>
          </cell>
          <cell r="KA16617">
            <v>50</v>
          </cell>
          <cell r="KB16617">
            <v>18</v>
          </cell>
          <cell r="KC16617">
            <v>24</v>
          </cell>
        </row>
        <row r="16618">
          <cell r="A16618" t="str">
            <v>P29124</v>
          </cell>
          <cell r="KA16618">
            <v>50</v>
          </cell>
          <cell r="KB16618">
            <v>40</v>
          </cell>
          <cell r="KC16618">
            <v>28</v>
          </cell>
        </row>
        <row r="16619">
          <cell r="A16619" t="str">
            <v>P29133</v>
          </cell>
          <cell r="KA16619">
            <v>50</v>
          </cell>
          <cell r="KB16619">
            <v>36</v>
          </cell>
          <cell r="KC16619">
            <v>12</v>
          </cell>
        </row>
        <row r="16620">
          <cell r="A16620" t="str">
            <v>P29134</v>
          </cell>
          <cell r="KA16620">
            <v>50</v>
          </cell>
          <cell r="KB16620">
            <v>40</v>
          </cell>
          <cell r="KC16620">
            <v>28</v>
          </cell>
        </row>
        <row r="16621">
          <cell r="A16621" t="str">
            <v>P29135</v>
          </cell>
          <cell r="KA16621">
            <v>50</v>
          </cell>
          <cell r="KB16621">
            <v>18</v>
          </cell>
          <cell r="KC16621">
            <v>24</v>
          </cell>
        </row>
        <row r="16622">
          <cell r="A16622" t="str">
            <v>p29136</v>
          </cell>
          <cell r="KA16622">
            <v>50</v>
          </cell>
          <cell r="KB16622">
            <v>40</v>
          </cell>
          <cell r="KC16622">
            <v>28</v>
          </cell>
        </row>
        <row r="16623">
          <cell r="A16623" t="str">
            <v>P29137</v>
          </cell>
          <cell r="KA16623">
            <v>50</v>
          </cell>
          <cell r="KB16623">
            <v>18</v>
          </cell>
          <cell r="KC16623">
            <v>24</v>
          </cell>
        </row>
        <row r="16624">
          <cell r="A16624" t="str">
            <v>P29138</v>
          </cell>
          <cell r="KA16624">
            <v>50</v>
          </cell>
          <cell r="KB16624">
            <v>18</v>
          </cell>
          <cell r="KC16624">
            <v>24</v>
          </cell>
        </row>
        <row r="16625">
          <cell r="A16625" t="str">
            <v>P29131</v>
          </cell>
          <cell r="KA16625">
            <v>50</v>
          </cell>
          <cell r="KB16625">
            <v>18</v>
          </cell>
          <cell r="KC16625">
            <v>24</v>
          </cell>
        </row>
        <row r="16626">
          <cell r="A16626" t="str">
            <v>P29090</v>
          </cell>
          <cell r="KA16626">
            <v>50</v>
          </cell>
          <cell r="KB16626">
            <v>18</v>
          </cell>
          <cell r="KC16626">
            <v>24</v>
          </cell>
        </row>
        <row r="16627">
          <cell r="A16627" t="str">
            <v>P29091</v>
          </cell>
          <cell r="KA16627">
            <v>50</v>
          </cell>
          <cell r="KB16627">
            <v>18</v>
          </cell>
          <cell r="KC16627">
            <v>24</v>
          </cell>
        </row>
        <row r="16628">
          <cell r="A16628" t="str">
            <v>P29101</v>
          </cell>
          <cell r="KA16628">
            <v>50</v>
          </cell>
          <cell r="KB16628">
            <v>40</v>
          </cell>
          <cell r="KC16628">
            <v>28</v>
          </cell>
        </row>
        <row r="16629">
          <cell r="A16629" t="str">
            <v>P29102</v>
          </cell>
          <cell r="KA16629">
            <v>50</v>
          </cell>
          <cell r="KB16629">
            <v>18</v>
          </cell>
          <cell r="KC16629">
            <v>24</v>
          </cell>
        </row>
        <row r="16630">
          <cell r="A16630" t="str">
            <v>P29110</v>
          </cell>
          <cell r="KA16630">
            <v>50</v>
          </cell>
          <cell r="KB16630">
            <v>18</v>
          </cell>
          <cell r="KC16630">
            <v>24</v>
          </cell>
        </row>
        <row r="16631">
          <cell r="A16631" t="str">
            <v>P29111</v>
          </cell>
          <cell r="KA16631">
            <v>50</v>
          </cell>
          <cell r="KB16631">
            <v>18</v>
          </cell>
          <cell r="KC16631">
            <v>24</v>
          </cell>
        </row>
        <row r="16632">
          <cell r="A16632" t="str">
            <v>P29107</v>
          </cell>
          <cell r="KA16632">
            <v>50</v>
          </cell>
          <cell r="KB16632">
            <v>18</v>
          </cell>
          <cell r="KC16632">
            <v>24</v>
          </cell>
        </row>
        <row r="16633">
          <cell r="A16633" t="str">
            <v>P29117</v>
          </cell>
          <cell r="KA16633">
            <v>50</v>
          </cell>
          <cell r="KB16633">
            <v>18</v>
          </cell>
          <cell r="KC16633">
            <v>24</v>
          </cell>
        </row>
        <row r="16634">
          <cell r="A16634" t="str">
            <v>P29227</v>
          </cell>
          <cell r="KA16634">
            <v>50</v>
          </cell>
          <cell r="KB16634">
            <v>18</v>
          </cell>
          <cell r="KC16634">
            <v>24</v>
          </cell>
        </row>
        <row r="16635">
          <cell r="A16635" t="str">
            <v>P29229</v>
          </cell>
          <cell r="KA16635">
            <v>50</v>
          </cell>
          <cell r="KB16635">
            <v>18</v>
          </cell>
          <cell r="KC16635">
            <v>24</v>
          </cell>
        </row>
        <row r="16636">
          <cell r="A16636" t="str">
            <v>P29230</v>
          </cell>
          <cell r="KA16636">
            <v>50</v>
          </cell>
          <cell r="KB16636">
            <v>40</v>
          </cell>
          <cell r="KC16636">
            <v>28</v>
          </cell>
        </row>
        <row r="16637">
          <cell r="A16637" t="str">
            <v>P29209</v>
          </cell>
          <cell r="KA16637">
            <v>50</v>
          </cell>
          <cell r="KB16637">
            <v>36</v>
          </cell>
          <cell r="KC16637">
            <v>12</v>
          </cell>
        </row>
        <row r="16638">
          <cell r="A16638" t="str">
            <v>P29206</v>
          </cell>
          <cell r="KA16638">
            <v>50</v>
          </cell>
          <cell r="KB16638">
            <v>18</v>
          </cell>
          <cell r="KC16638">
            <v>24</v>
          </cell>
        </row>
        <row r="16639">
          <cell r="A16639" t="str">
            <v>P29215</v>
          </cell>
          <cell r="KA16639">
            <v>50</v>
          </cell>
          <cell r="KB16639">
            <v>18</v>
          </cell>
          <cell r="KC16639">
            <v>24</v>
          </cell>
        </row>
        <row r="16640">
          <cell r="A16640" t="str">
            <v>P29169</v>
          </cell>
          <cell r="KA16640">
            <v>50</v>
          </cell>
          <cell r="KB16640">
            <v>18</v>
          </cell>
          <cell r="KC16640">
            <v>24</v>
          </cell>
        </row>
        <row r="16641">
          <cell r="A16641" t="str">
            <v>P29183</v>
          </cell>
          <cell r="KA16641">
            <v>50</v>
          </cell>
          <cell r="KB16641">
            <v>40</v>
          </cell>
          <cell r="KC16641">
            <v>28</v>
          </cell>
        </row>
        <row r="16642">
          <cell r="A16642" t="str">
            <v>P29184</v>
          </cell>
          <cell r="KA16642">
            <v>50</v>
          </cell>
          <cell r="KB16642">
            <v>40</v>
          </cell>
          <cell r="KC16642">
            <v>28</v>
          </cell>
        </row>
        <row r="16643">
          <cell r="A16643" t="str">
            <v>P29185</v>
          </cell>
          <cell r="KA16643">
            <v>50</v>
          </cell>
          <cell r="KB16643">
            <v>40</v>
          </cell>
          <cell r="KC16643">
            <v>28</v>
          </cell>
        </row>
        <row r="16644">
          <cell r="A16644" t="str">
            <v>P29191</v>
          </cell>
          <cell r="KA16644">
            <v>50</v>
          </cell>
          <cell r="KB16644">
            <v>40</v>
          </cell>
          <cell r="KC16644">
            <v>28</v>
          </cell>
        </row>
        <row r="16645">
          <cell r="A16645" t="str">
            <v>P29195</v>
          </cell>
          <cell r="KA16645">
            <v>50</v>
          </cell>
          <cell r="KB16645">
            <v>18</v>
          </cell>
          <cell r="KC16645">
            <v>24</v>
          </cell>
        </row>
        <row r="16646">
          <cell r="A16646" t="str">
            <v>P29196</v>
          </cell>
          <cell r="KA16646">
            <v>50</v>
          </cell>
          <cell r="KB16646">
            <v>18</v>
          </cell>
          <cell r="KC16646">
            <v>24</v>
          </cell>
        </row>
        <row r="16647">
          <cell r="A16647" t="str">
            <v>P29188</v>
          </cell>
          <cell r="KA16647">
            <v>50</v>
          </cell>
          <cell r="KB16647">
            <v>18</v>
          </cell>
          <cell r="KC16647">
            <v>24</v>
          </cell>
        </row>
        <row r="16648">
          <cell r="A16648" t="str">
            <v>P29200</v>
          </cell>
          <cell r="KA16648">
            <v>50</v>
          </cell>
          <cell r="KB16648">
            <v>40</v>
          </cell>
          <cell r="KC16648">
            <v>28</v>
          </cell>
        </row>
        <row r="16649">
          <cell r="A16649" t="str">
            <v>P28321</v>
          </cell>
          <cell r="KA16649">
            <v>50</v>
          </cell>
          <cell r="KB16649">
            <v>18</v>
          </cell>
          <cell r="KC16649">
            <v>24</v>
          </cell>
        </row>
        <row r="16650">
          <cell r="A16650" t="str">
            <v>P28330</v>
          </cell>
          <cell r="KA16650">
            <v>50</v>
          </cell>
          <cell r="KB16650">
            <v>18</v>
          </cell>
          <cell r="KC16650">
            <v>24</v>
          </cell>
        </row>
        <row r="16651">
          <cell r="A16651" t="str">
            <v>P28369</v>
          </cell>
          <cell r="KA16651">
            <v>50</v>
          </cell>
          <cell r="KB16651">
            <v>18</v>
          </cell>
          <cell r="KC16651">
            <v>24</v>
          </cell>
        </row>
        <row r="16652">
          <cell r="A16652" t="str">
            <v>P28371</v>
          </cell>
          <cell r="KA16652">
            <v>50</v>
          </cell>
          <cell r="KB16652">
            <v>40</v>
          </cell>
          <cell r="KC16652">
            <v>28</v>
          </cell>
        </row>
        <row r="16653">
          <cell r="A16653" t="str">
            <v>P28378</v>
          </cell>
          <cell r="KA16653">
            <v>50</v>
          </cell>
          <cell r="KB16653">
            <v>18</v>
          </cell>
          <cell r="KC16653">
            <v>24</v>
          </cell>
        </row>
        <row r="16654">
          <cell r="A16654" t="str">
            <v>P28379</v>
          </cell>
          <cell r="KA16654">
            <v>50</v>
          </cell>
          <cell r="KB16654">
            <v>40</v>
          </cell>
          <cell r="KC16654">
            <v>28</v>
          </cell>
        </row>
        <row r="16655">
          <cell r="A16655" t="str">
            <v>P28380</v>
          </cell>
          <cell r="KA16655">
            <v>50</v>
          </cell>
          <cell r="KB16655">
            <v>40</v>
          </cell>
          <cell r="KC16655">
            <v>28</v>
          </cell>
        </row>
        <row r="16656">
          <cell r="A16656" t="str">
            <v>P28354</v>
          </cell>
          <cell r="KA16656">
            <v>50</v>
          </cell>
          <cell r="KB16656">
            <v>18</v>
          </cell>
          <cell r="KC16656">
            <v>24</v>
          </cell>
        </row>
        <row r="16657">
          <cell r="A16657" t="str">
            <v>P28357</v>
          </cell>
          <cell r="KA16657">
            <v>50</v>
          </cell>
          <cell r="KB16657">
            <v>18</v>
          </cell>
          <cell r="KC16657">
            <v>24</v>
          </cell>
        </row>
        <row r="16658">
          <cell r="A16658" t="str">
            <v>P28352</v>
          </cell>
          <cell r="KA16658">
            <v>50</v>
          </cell>
          <cell r="KB16658">
            <v>40</v>
          </cell>
          <cell r="KC16658">
            <v>28</v>
          </cell>
        </row>
        <row r="16659">
          <cell r="A16659" t="str">
            <v>P28384</v>
          </cell>
          <cell r="KA16659">
            <v>50</v>
          </cell>
          <cell r="KB16659">
            <v>18</v>
          </cell>
          <cell r="KC16659">
            <v>24</v>
          </cell>
        </row>
        <row r="16660">
          <cell r="A16660" t="str">
            <v>P28387</v>
          </cell>
          <cell r="KA16660">
            <v>50</v>
          </cell>
          <cell r="KB16660">
            <v>40</v>
          </cell>
          <cell r="KC16660">
            <v>28</v>
          </cell>
        </row>
        <row r="16661">
          <cell r="A16661" t="str">
            <v>P28396</v>
          </cell>
          <cell r="KA16661">
            <v>50</v>
          </cell>
          <cell r="KB16661">
            <v>40</v>
          </cell>
          <cell r="KC16661">
            <v>28</v>
          </cell>
        </row>
        <row r="16662">
          <cell r="A16662" t="str">
            <v>P28402</v>
          </cell>
          <cell r="KA16662">
            <v>50</v>
          </cell>
          <cell r="KB16662">
            <v>18</v>
          </cell>
          <cell r="KC16662">
            <v>24</v>
          </cell>
        </row>
        <row r="16663">
          <cell r="A16663" t="str">
            <v>P28403</v>
          </cell>
          <cell r="KA16663">
            <v>50</v>
          </cell>
          <cell r="KB16663">
            <v>18</v>
          </cell>
          <cell r="KC16663">
            <v>24</v>
          </cell>
        </row>
        <row r="16664">
          <cell r="A16664" t="str">
            <v>P28411</v>
          </cell>
          <cell r="KA16664">
            <v>50</v>
          </cell>
          <cell r="KB16664">
            <v>18</v>
          </cell>
          <cell r="KC16664">
            <v>24</v>
          </cell>
        </row>
        <row r="16665">
          <cell r="A16665" t="str">
            <v>P28448</v>
          </cell>
          <cell r="KA16665">
            <v>50</v>
          </cell>
          <cell r="KB16665">
            <v>18</v>
          </cell>
          <cell r="KC16665">
            <v>24</v>
          </cell>
        </row>
        <row r="16666">
          <cell r="A16666" t="str">
            <v>P28441</v>
          </cell>
          <cell r="KA16666">
            <v>50</v>
          </cell>
          <cell r="KB16666">
            <v>40</v>
          </cell>
          <cell r="KC16666">
            <v>28</v>
          </cell>
        </row>
        <row r="16667">
          <cell r="A16667" t="str">
            <v>P28431</v>
          </cell>
          <cell r="KA16667">
            <v>50</v>
          </cell>
          <cell r="KB16667">
            <v>18</v>
          </cell>
          <cell r="KC16667">
            <v>24</v>
          </cell>
        </row>
        <row r="16668">
          <cell r="A16668" t="str">
            <v>P28565</v>
          </cell>
          <cell r="KA16668">
            <v>50</v>
          </cell>
          <cell r="KB16668">
            <v>18</v>
          </cell>
          <cell r="KC16668">
            <v>24</v>
          </cell>
        </row>
        <row r="16669">
          <cell r="A16669" t="str">
            <v>P28566</v>
          </cell>
          <cell r="KA16669">
            <v>50</v>
          </cell>
          <cell r="KB16669">
            <v>18</v>
          </cell>
          <cell r="KC16669">
            <v>24</v>
          </cell>
        </row>
        <row r="16670">
          <cell r="A16670" t="str">
            <v>P28567</v>
          </cell>
          <cell r="KA16670">
            <v>50</v>
          </cell>
          <cell r="KB16670">
            <v>18</v>
          </cell>
          <cell r="KC16670">
            <v>24</v>
          </cell>
        </row>
        <row r="16671">
          <cell r="A16671" t="str">
            <v>P28553</v>
          </cell>
          <cell r="KA16671">
            <v>50</v>
          </cell>
          <cell r="KB16671">
            <v>18</v>
          </cell>
          <cell r="KC16671">
            <v>24</v>
          </cell>
        </row>
        <row r="16672">
          <cell r="A16672" t="str">
            <v>P28549</v>
          </cell>
          <cell r="KA16672">
            <v>50</v>
          </cell>
          <cell r="KB16672">
            <v>18</v>
          </cell>
          <cell r="KC16672">
            <v>24</v>
          </cell>
        </row>
        <row r="16673">
          <cell r="A16673" t="str">
            <v>P28591</v>
          </cell>
          <cell r="KA16673">
            <v>50</v>
          </cell>
          <cell r="KB16673">
            <v>18</v>
          </cell>
          <cell r="KC16673">
            <v>24</v>
          </cell>
        </row>
        <row r="16674">
          <cell r="A16674" t="str">
            <v>P28593</v>
          </cell>
          <cell r="KA16674">
            <v>50</v>
          </cell>
          <cell r="KB16674">
            <v>18</v>
          </cell>
          <cell r="KC16674">
            <v>24</v>
          </cell>
        </row>
        <row r="16675">
          <cell r="A16675" t="str">
            <v>P28573</v>
          </cell>
          <cell r="KA16675">
            <v>50</v>
          </cell>
          <cell r="KB16675">
            <v>40</v>
          </cell>
          <cell r="KC16675">
            <v>28</v>
          </cell>
        </row>
        <row r="16676">
          <cell r="A16676" t="str">
            <v>P28576</v>
          </cell>
          <cell r="KA16676">
            <v>50</v>
          </cell>
          <cell r="KB16676">
            <v>18</v>
          </cell>
          <cell r="KC16676">
            <v>24</v>
          </cell>
        </row>
        <row r="16677">
          <cell r="A16677" t="str">
            <v>P28578</v>
          </cell>
          <cell r="KA16677">
            <v>50</v>
          </cell>
          <cell r="KB16677">
            <v>18</v>
          </cell>
          <cell r="KC16677">
            <v>24</v>
          </cell>
        </row>
        <row r="16678">
          <cell r="A16678" t="str">
            <v>P28585</v>
          </cell>
          <cell r="KA16678">
            <v>50</v>
          </cell>
          <cell r="KB16678">
            <v>18</v>
          </cell>
          <cell r="KC16678">
            <v>24</v>
          </cell>
        </row>
        <row r="16679">
          <cell r="A16679" t="str">
            <v>P28500</v>
          </cell>
          <cell r="KA16679">
            <v>50</v>
          </cell>
          <cell r="KB16679">
            <v>40</v>
          </cell>
          <cell r="KC16679">
            <v>28</v>
          </cell>
        </row>
        <row r="16680">
          <cell r="A16680" t="str">
            <v>P28501</v>
          </cell>
          <cell r="KA16680">
            <v>50</v>
          </cell>
          <cell r="KB16680">
            <v>18</v>
          </cell>
          <cell r="KC16680">
            <v>24</v>
          </cell>
        </row>
        <row r="16681">
          <cell r="A16681" t="str">
            <v>P28507</v>
          </cell>
          <cell r="KA16681">
            <v>50</v>
          </cell>
          <cell r="KB16681">
            <v>40</v>
          </cell>
          <cell r="KC16681">
            <v>28</v>
          </cell>
        </row>
        <row r="16682">
          <cell r="A16682" t="str">
            <v>P28458</v>
          </cell>
          <cell r="KA16682">
            <v>50</v>
          </cell>
          <cell r="KB16682">
            <v>40</v>
          </cell>
          <cell r="KC16682">
            <v>28</v>
          </cell>
        </row>
        <row r="16683">
          <cell r="A16683" t="str">
            <v>P28461</v>
          </cell>
          <cell r="KA16683">
            <v>50</v>
          </cell>
          <cell r="KB16683">
            <v>40</v>
          </cell>
          <cell r="KC16683">
            <v>28</v>
          </cell>
        </row>
        <row r="16684">
          <cell r="A16684" t="str">
            <v>P28462</v>
          </cell>
          <cell r="KA16684">
            <v>50</v>
          </cell>
          <cell r="KB16684">
            <v>18</v>
          </cell>
          <cell r="KC16684">
            <v>24</v>
          </cell>
        </row>
        <row r="16685">
          <cell r="A16685" t="str">
            <v>P28464</v>
          </cell>
          <cell r="KA16685">
            <v>50</v>
          </cell>
          <cell r="KB16685">
            <v>18</v>
          </cell>
          <cell r="KC16685">
            <v>24</v>
          </cell>
        </row>
        <row r="16686">
          <cell r="A16686" t="str">
            <v>P28469</v>
          </cell>
          <cell r="KA16686">
            <v>50</v>
          </cell>
          <cell r="KB16686">
            <v>18</v>
          </cell>
          <cell r="KC16686">
            <v>24</v>
          </cell>
        </row>
        <row r="16687">
          <cell r="A16687" t="str">
            <v>P28476</v>
          </cell>
          <cell r="KA16687">
            <v>50</v>
          </cell>
          <cell r="KB16687">
            <v>18</v>
          </cell>
          <cell r="KC16687">
            <v>24</v>
          </cell>
        </row>
        <row r="16688">
          <cell r="A16688" t="str">
            <v>P28481</v>
          </cell>
          <cell r="KA16688">
            <v>50</v>
          </cell>
          <cell r="KB16688">
            <v>40</v>
          </cell>
          <cell r="KC16688">
            <v>28</v>
          </cell>
        </row>
        <row r="16689">
          <cell r="A16689" t="str">
            <v>P28479</v>
          </cell>
          <cell r="KA16689">
            <v>50</v>
          </cell>
          <cell r="KB16689">
            <v>18</v>
          </cell>
          <cell r="KC16689">
            <v>24</v>
          </cell>
        </row>
        <row r="16690">
          <cell r="A16690" t="str">
            <v>P28490</v>
          </cell>
          <cell r="KA16690">
            <v>50</v>
          </cell>
          <cell r="KB16690">
            <v>18</v>
          </cell>
          <cell r="KC16690">
            <v>24</v>
          </cell>
        </row>
        <row r="16691">
          <cell r="A16691" t="str">
            <v>P28782</v>
          </cell>
          <cell r="KA16691">
            <v>50</v>
          </cell>
          <cell r="KB16691">
            <v>18</v>
          </cell>
          <cell r="KC16691">
            <v>24</v>
          </cell>
        </row>
        <row r="16692">
          <cell r="A16692" t="str">
            <v>P28813</v>
          </cell>
          <cell r="KA16692">
            <v>50</v>
          </cell>
          <cell r="KB16692">
            <v>40</v>
          </cell>
          <cell r="KC16692">
            <v>28</v>
          </cell>
        </row>
        <row r="16693">
          <cell r="A16693" t="str">
            <v>P28800</v>
          </cell>
          <cell r="KA16693">
            <v>50</v>
          </cell>
          <cell r="KB16693">
            <v>18</v>
          </cell>
          <cell r="KC16693">
            <v>24</v>
          </cell>
        </row>
        <row r="16694">
          <cell r="A16694" t="str">
            <v>P28754</v>
          </cell>
          <cell r="KA16694">
            <v>50</v>
          </cell>
          <cell r="KB16694">
            <v>18</v>
          </cell>
          <cell r="KC16694">
            <v>24</v>
          </cell>
        </row>
        <row r="16695">
          <cell r="A16695" t="str">
            <v>P28773</v>
          </cell>
          <cell r="KA16695">
            <v>50</v>
          </cell>
          <cell r="KB16695">
            <v>18</v>
          </cell>
          <cell r="KC16695">
            <v>24</v>
          </cell>
        </row>
        <row r="16696">
          <cell r="A16696" t="str">
            <v>P28775</v>
          </cell>
          <cell r="KA16696">
            <v>50</v>
          </cell>
          <cell r="KB16696">
            <v>40</v>
          </cell>
          <cell r="KC16696">
            <v>28</v>
          </cell>
        </row>
        <row r="16697">
          <cell r="A16697" t="str">
            <v>P28779</v>
          </cell>
          <cell r="KA16697">
            <v>50</v>
          </cell>
          <cell r="KB16697">
            <v>18</v>
          </cell>
          <cell r="KC16697">
            <v>24</v>
          </cell>
        </row>
        <row r="16698">
          <cell r="A16698" t="str">
            <v>P28780</v>
          </cell>
          <cell r="KA16698">
            <v>50</v>
          </cell>
          <cell r="KB16698">
            <v>18</v>
          </cell>
          <cell r="KC16698">
            <v>24</v>
          </cell>
        </row>
        <row r="16699">
          <cell r="A16699" t="str">
            <v>P28764</v>
          </cell>
          <cell r="KA16699">
            <v>50</v>
          </cell>
          <cell r="KB16699">
            <v>18</v>
          </cell>
          <cell r="KC16699">
            <v>24</v>
          </cell>
        </row>
        <row r="16700">
          <cell r="A16700" t="str">
            <v>P28768</v>
          </cell>
          <cell r="KA16700">
            <v>50</v>
          </cell>
          <cell r="KB16700">
            <v>18</v>
          </cell>
          <cell r="KC16700">
            <v>24</v>
          </cell>
        </row>
        <row r="16701">
          <cell r="A16701" t="str">
            <v>P28769</v>
          </cell>
          <cell r="KA16701">
            <v>50</v>
          </cell>
          <cell r="KB16701">
            <v>18</v>
          </cell>
          <cell r="KC16701">
            <v>24</v>
          </cell>
        </row>
        <row r="16702">
          <cell r="A16702" t="str">
            <v>P28846</v>
          </cell>
          <cell r="KA16702">
            <v>50</v>
          </cell>
          <cell r="KB16702">
            <v>18</v>
          </cell>
          <cell r="KC16702">
            <v>24</v>
          </cell>
        </row>
        <row r="16703">
          <cell r="A16703" t="str">
            <v>P28860</v>
          </cell>
          <cell r="KA16703">
            <v>50</v>
          </cell>
          <cell r="KB16703">
            <v>40</v>
          </cell>
          <cell r="KC16703">
            <v>28</v>
          </cell>
        </row>
        <row r="16704">
          <cell r="A16704" t="str">
            <v>P28880</v>
          </cell>
          <cell r="KA16704">
            <v>50</v>
          </cell>
          <cell r="KB16704">
            <v>40</v>
          </cell>
          <cell r="KC16704">
            <v>28</v>
          </cell>
        </row>
        <row r="16705">
          <cell r="A16705" t="str">
            <v>p28869</v>
          </cell>
          <cell r="KA16705">
            <v>50</v>
          </cell>
          <cell r="KB16705">
            <v>18</v>
          </cell>
          <cell r="KC16705">
            <v>24</v>
          </cell>
        </row>
        <row r="16706">
          <cell r="A16706" t="str">
            <v>P28874</v>
          </cell>
          <cell r="KA16706">
            <v>50</v>
          </cell>
          <cell r="KB16706">
            <v>18</v>
          </cell>
          <cell r="KC16706">
            <v>24</v>
          </cell>
        </row>
        <row r="16707">
          <cell r="A16707" t="str">
            <v>P28875</v>
          </cell>
          <cell r="KA16707">
            <v>50</v>
          </cell>
          <cell r="KB16707">
            <v>18</v>
          </cell>
          <cell r="KC16707">
            <v>24</v>
          </cell>
        </row>
        <row r="16708">
          <cell r="A16708" t="str">
            <v>P28876</v>
          </cell>
          <cell r="KA16708">
            <v>50</v>
          </cell>
          <cell r="KB16708">
            <v>18</v>
          </cell>
          <cell r="KC16708">
            <v>24</v>
          </cell>
        </row>
        <row r="16709">
          <cell r="A16709" t="str">
            <v>P28832</v>
          </cell>
          <cell r="KA16709">
            <v>50</v>
          </cell>
          <cell r="KB16709">
            <v>40</v>
          </cell>
          <cell r="KC16709">
            <v>28</v>
          </cell>
        </row>
        <row r="16710">
          <cell r="A16710" t="str">
            <v>P28843</v>
          </cell>
          <cell r="KA16710">
            <v>50</v>
          </cell>
          <cell r="KB16710">
            <v>36</v>
          </cell>
          <cell r="KC16710">
            <v>12</v>
          </cell>
        </row>
        <row r="16711">
          <cell r="A16711" t="str">
            <v>P28849</v>
          </cell>
          <cell r="KA16711">
            <v>50</v>
          </cell>
          <cell r="KB16711">
            <v>40</v>
          </cell>
          <cell r="KC16711">
            <v>28</v>
          </cell>
        </row>
        <row r="16712">
          <cell r="A16712" t="str">
            <v>P28850</v>
          </cell>
          <cell r="KA16712">
            <v>50</v>
          </cell>
          <cell r="KB16712">
            <v>36</v>
          </cell>
          <cell r="KC16712">
            <v>12</v>
          </cell>
        </row>
        <row r="16713">
          <cell r="A16713" t="str">
            <v>P28828</v>
          </cell>
          <cell r="KA16713">
            <v>50</v>
          </cell>
          <cell r="KB16713">
            <v>18</v>
          </cell>
          <cell r="KC16713">
            <v>24</v>
          </cell>
        </row>
        <row r="16714">
          <cell r="A16714" t="str">
            <v>P28830</v>
          </cell>
          <cell r="KA16714">
            <v>50</v>
          </cell>
          <cell r="KB16714">
            <v>40</v>
          </cell>
          <cell r="KC16714">
            <v>28</v>
          </cell>
        </row>
        <row r="16715">
          <cell r="A16715" t="str">
            <v>P28737</v>
          </cell>
          <cell r="KA16715">
            <v>50</v>
          </cell>
          <cell r="KB16715">
            <v>18</v>
          </cell>
          <cell r="KC16715">
            <v>24</v>
          </cell>
        </row>
        <row r="16716">
          <cell r="A16716" t="str">
            <v>P28735</v>
          </cell>
          <cell r="KA16716">
            <v>50</v>
          </cell>
          <cell r="KB16716">
            <v>18</v>
          </cell>
          <cell r="KC16716">
            <v>24</v>
          </cell>
        </row>
        <row r="16717">
          <cell r="A16717" t="str">
            <v>P28726</v>
          </cell>
          <cell r="KA16717">
            <v>50</v>
          </cell>
          <cell r="KB16717">
            <v>18</v>
          </cell>
          <cell r="KC16717">
            <v>24</v>
          </cell>
        </row>
        <row r="16718">
          <cell r="A16718" t="str">
            <v>P28709</v>
          </cell>
          <cell r="KA16718">
            <v>50</v>
          </cell>
          <cell r="KB16718">
            <v>18</v>
          </cell>
          <cell r="KC16718">
            <v>24</v>
          </cell>
        </row>
        <row r="16719">
          <cell r="A16719" t="str">
            <v>P28679</v>
          </cell>
          <cell r="KA16719">
            <v>50</v>
          </cell>
          <cell r="KB16719">
            <v>18</v>
          </cell>
          <cell r="KC16719">
            <v>24</v>
          </cell>
        </row>
        <row r="16720">
          <cell r="A16720" t="str">
            <v>P28686</v>
          </cell>
          <cell r="KA16720">
            <v>50</v>
          </cell>
          <cell r="KB16720">
            <v>18</v>
          </cell>
          <cell r="KC16720">
            <v>24</v>
          </cell>
        </row>
        <row r="16721">
          <cell r="A16721" t="str">
            <v>P28694</v>
          </cell>
          <cell r="KA16721">
            <v>50</v>
          </cell>
          <cell r="KB16721">
            <v>40</v>
          </cell>
          <cell r="KC16721">
            <v>28</v>
          </cell>
        </row>
        <row r="16722">
          <cell r="A16722" t="str">
            <v>P28698</v>
          </cell>
          <cell r="KA16722">
            <v>50</v>
          </cell>
          <cell r="KB16722">
            <v>40</v>
          </cell>
          <cell r="KC16722">
            <v>28</v>
          </cell>
        </row>
        <row r="16723">
          <cell r="A16723" t="str">
            <v>P28706</v>
          </cell>
          <cell r="KA16723">
            <v>50</v>
          </cell>
          <cell r="KB16723">
            <v>18</v>
          </cell>
          <cell r="KC16723">
            <v>24</v>
          </cell>
        </row>
        <row r="16724">
          <cell r="A16724" t="str">
            <v>P28634</v>
          </cell>
          <cell r="KA16724">
            <v>50</v>
          </cell>
          <cell r="KB16724">
            <v>18</v>
          </cell>
          <cell r="KC16724">
            <v>24</v>
          </cell>
        </row>
        <row r="16725">
          <cell r="A16725" t="str">
            <v>P28674</v>
          </cell>
          <cell r="KA16725">
            <v>50</v>
          </cell>
          <cell r="KB16725">
            <v>40</v>
          </cell>
          <cell r="KC16725">
            <v>28</v>
          </cell>
        </row>
        <row r="16726">
          <cell r="A16726" t="str">
            <v>P28646</v>
          </cell>
          <cell r="KA16726">
            <v>50</v>
          </cell>
          <cell r="KB16726">
            <v>18</v>
          </cell>
          <cell r="KC16726">
            <v>24</v>
          </cell>
        </row>
        <row r="16727">
          <cell r="A16727" t="str">
            <v>P28239</v>
          </cell>
          <cell r="KA16727">
            <v>50</v>
          </cell>
          <cell r="KB16727">
            <v>36</v>
          </cell>
          <cell r="KC16727">
            <v>12</v>
          </cell>
        </row>
        <row r="16728">
          <cell r="A16728" t="str">
            <v>P28263</v>
          </cell>
          <cell r="KA16728">
            <v>50</v>
          </cell>
          <cell r="KB16728">
            <v>18</v>
          </cell>
          <cell r="KC16728">
            <v>24</v>
          </cell>
        </row>
        <row r="16729">
          <cell r="A16729" t="str">
            <v>P28264</v>
          </cell>
          <cell r="KA16729">
            <v>50</v>
          </cell>
          <cell r="KB16729">
            <v>40</v>
          </cell>
          <cell r="KC16729">
            <v>28</v>
          </cell>
        </row>
        <row r="16730">
          <cell r="A16730" t="str">
            <v>P28271</v>
          </cell>
          <cell r="KA16730">
            <v>50</v>
          </cell>
          <cell r="KB16730">
            <v>40</v>
          </cell>
          <cell r="KC16730">
            <v>28</v>
          </cell>
        </row>
        <row r="16731">
          <cell r="A16731" t="str">
            <v>P28304</v>
          </cell>
          <cell r="KA16731">
            <v>50</v>
          </cell>
          <cell r="KB16731">
            <v>18</v>
          </cell>
          <cell r="KC16731">
            <v>24</v>
          </cell>
        </row>
        <row r="16732">
          <cell r="A16732" t="str">
            <v>P28274</v>
          </cell>
          <cell r="KA16732">
            <v>50</v>
          </cell>
          <cell r="KB16732">
            <v>18</v>
          </cell>
          <cell r="KC16732">
            <v>24</v>
          </cell>
        </row>
        <row r="16733">
          <cell r="A16733" t="str">
            <v>P28289</v>
          </cell>
          <cell r="KA16733">
            <v>50</v>
          </cell>
          <cell r="KB16733">
            <v>18</v>
          </cell>
          <cell r="KC16733">
            <v>24</v>
          </cell>
        </row>
        <row r="16734">
          <cell r="A16734" t="str">
            <v>P28290</v>
          </cell>
          <cell r="KA16734">
            <v>50</v>
          </cell>
          <cell r="KB16734">
            <v>18</v>
          </cell>
          <cell r="KC16734">
            <v>24</v>
          </cell>
        </row>
        <row r="16735">
          <cell r="A16735" t="str">
            <v>P28291</v>
          </cell>
          <cell r="KA16735">
            <v>50</v>
          </cell>
          <cell r="KB16735">
            <v>18</v>
          </cell>
          <cell r="KC16735">
            <v>24</v>
          </cell>
        </row>
        <row r="16736">
          <cell r="A16736" t="str">
            <v>P28214</v>
          </cell>
          <cell r="KA16736">
            <v>50</v>
          </cell>
          <cell r="KB16736">
            <v>40</v>
          </cell>
          <cell r="KC16736">
            <v>28</v>
          </cell>
        </row>
        <row r="16737">
          <cell r="A16737" t="str">
            <v>P28205</v>
          </cell>
          <cell r="KA16737">
            <v>50</v>
          </cell>
          <cell r="KB16737">
            <v>18</v>
          </cell>
          <cell r="KC16737">
            <v>24</v>
          </cell>
        </row>
        <row r="16738">
          <cell r="A16738" t="str">
            <v>P28199</v>
          </cell>
          <cell r="KA16738">
            <v>50</v>
          </cell>
          <cell r="KB16738">
            <v>18</v>
          </cell>
          <cell r="KC16738">
            <v>24</v>
          </cell>
        </row>
        <row r="16739">
          <cell r="A16739" t="str">
            <v>P28216</v>
          </cell>
          <cell r="KA16739">
            <v>50</v>
          </cell>
          <cell r="KB16739">
            <v>40</v>
          </cell>
          <cell r="KC16739">
            <v>28</v>
          </cell>
        </row>
        <row r="16740">
          <cell r="A16740" t="str">
            <v>P28226</v>
          </cell>
          <cell r="KA16740">
            <v>50</v>
          </cell>
          <cell r="KB16740">
            <v>40</v>
          </cell>
          <cell r="KC16740">
            <v>28</v>
          </cell>
        </row>
        <row r="16741">
          <cell r="A16741" t="str">
            <v>P28229</v>
          </cell>
          <cell r="KA16741">
            <v>50</v>
          </cell>
          <cell r="KB16741">
            <v>40</v>
          </cell>
          <cell r="KC16741">
            <v>28</v>
          </cell>
        </row>
        <row r="16742">
          <cell r="A16742" t="str">
            <v>P28183</v>
          </cell>
          <cell r="KA16742">
            <v>50</v>
          </cell>
          <cell r="KB16742">
            <v>18</v>
          </cell>
          <cell r="KC16742">
            <v>24</v>
          </cell>
        </row>
        <row r="16743">
          <cell r="A16743" t="str">
            <v>P28190</v>
          </cell>
          <cell r="KA16743">
            <v>50</v>
          </cell>
          <cell r="KB16743">
            <v>40</v>
          </cell>
          <cell r="KC16743">
            <v>28</v>
          </cell>
        </row>
        <row r="16744">
          <cell r="A16744" t="str">
            <v>P28191</v>
          </cell>
          <cell r="KA16744">
            <v>50</v>
          </cell>
          <cell r="KB16744">
            <v>18</v>
          </cell>
          <cell r="KC16744">
            <v>24</v>
          </cell>
        </row>
        <row r="16745">
          <cell r="A16745" t="str">
            <v>P28195</v>
          </cell>
          <cell r="KA16745">
            <v>50</v>
          </cell>
          <cell r="KB16745">
            <v>40</v>
          </cell>
          <cell r="KC16745">
            <v>28</v>
          </cell>
        </row>
        <row r="16746">
          <cell r="A16746" t="str">
            <v>P28164</v>
          </cell>
          <cell r="KA16746">
            <v>50</v>
          </cell>
          <cell r="KB16746">
            <v>18</v>
          </cell>
          <cell r="KC16746">
            <v>24</v>
          </cell>
        </row>
        <row r="16747">
          <cell r="A16747" t="str">
            <v>P28168</v>
          </cell>
          <cell r="KA16747">
            <v>50</v>
          </cell>
          <cell r="KB16747">
            <v>18</v>
          </cell>
          <cell r="KC16747">
            <v>24</v>
          </cell>
        </row>
        <row r="16748">
          <cell r="A16748" t="str">
            <v>P28142</v>
          </cell>
          <cell r="KA16748">
            <v>50</v>
          </cell>
          <cell r="KB16748">
            <v>18</v>
          </cell>
          <cell r="KC16748">
            <v>24</v>
          </cell>
        </row>
        <row r="16749">
          <cell r="A16749" t="str">
            <v>P28152</v>
          </cell>
          <cell r="KA16749">
            <v>50</v>
          </cell>
          <cell r="KB16749">
            <v>40</v>
          </cell>
          <cell r="KC16749">
            <v>28</v>
          </cell>
        </row>
        <row r="16750">
          <cell r="A16750" t="str">
            <v>P28154</v>
          </cell>
          <cell r="KA16750">
            <v>50</v>
          </cell>
          <cell r="KB16750">
            <v>18</v>
          </cell>
          <cell r="KC16750">
            <v>24</v>
          </cell>
        </row>
        <row r="16751">
          <cell r="A16751" t="str">
            <v>P28158</v>
          </cell>
          <cell r="KA16751">
            <v>50</v>
          </cell>
          <cell r="KB16751">
            <v>40</v>
          </cell>
          <cell r="KC16751">
            <v>28</v>
          </cell>
        </row>
        <row r="16752">
          <cell r="A16752" t="str">
            <v>P28123</v>
          </cell>
          <cell r="KA16752">
            <v>50</v>
          </cell>
          <cell r="KB16752">
            <v>40</v>
          </cell>
          <cell r="KC16752">
            <v>28</v>
          </cell>
        </row>
        <row r="16753">
          <cell r="A16753" t="str">
            <v>P28130</v>
          </cell>
          <cell r="KA16753">
            <v>50</v>
          </cell>
          <cell r="KB16753">
            <v>18</v>
          </cell>
          <cell r="KC16753">
            <v>24</v>
          </cell>
        </row>
        <row r="16754">
          <cell r="A16754" t="str">
            <v>P28133</v>
          </cell>
          <cell r="KA16754">
            <v>50</v>
          </cell>
          <cell r="KB16754">
            <v>40</v>
          </cell>
          <cell r="KC16754">
            <v>28</v>
          </cell>
        </row>
        <row r="16755">
          <cell r="A16755" t="str">
            <v>P28101</v>
          </cell>
          <cell r="KA16755">
            <v>50</v>
          </cell>
          <cell r="KB16755">
            <v>18</v>
          </cell>
          <cell r="KC16755">
            <v>24</v>
          </cell>
        </row>
        <row r="16756">
          <cell r="A16756" t="str">
            <v>p28102</v>
          </cell>
          <cell r="KA16756">
            <v>50</v>
          </cell>
          <cell r="KB16756">
            <v>18</v>
          </cell>
          <cell r="KC16756">
            <v>24</v>
          </cell>
        </row>
        <row r="16757">
          <cell r="A16757" t="str">
            <v>P28114</v>
          </cell>
          <cell r="KA16757">
            <v>50</v>
          </cell>
          <cell r="KB16757">
            <v>18</v>
          </cell>
          <cell r="KC16757">
            <v>24</v>
          </cell>
        </row>
        <row r="16758">
          <cell r="A16758" t="str">
            <v>P28112</v>
          </cell>
          <cell r="KA16758">
            <v>50</v>
          </cell>
          <cell r="KB16758">
            <v>40</v>
          </cell>
          <cell r="KC16758">
            <v>28</v>
          </cell>
        </row>
        <row r="16759">
          <cell r="A16759" t="str">
            <v>P28030</v>
          </cell>
          <cell r="KA16759">
            <v>50</v>
          </cell>
          <cell r="KB16759">
            <v>40</v>
          </cell>
          <cell r="KC16759">
            <v>28</v>
          </cell>
        </row>
        <row r="16760">
          <cell r="A16760" t="str">
            <v>P28032</v>
          </cell>
          <cell r="KA16760">
            <v>50</v>
          </cell>
          <cell r="KB16760">
            <v>18</v>
          </cell>
          <cell r="KC16760">
            <v>24</v>
          </cell>
        </row>
        <row r="16761">
          <cell r="A16761" t="str">
            <v>P28025</v>
          </cell>
          <cell r="KA16761">
            <v>50</v>
          </cell>
          <cell r="KB16761">
            <v>18</v>
          </cell>
          <cell r="KC16761">
            <v>24</v>
          </cell>
        </row>
        <row r="16762">
          <cell r="A16762" t="str">
            <v>P28036</v>
          </cell>
          <cell r="KA16762">
            <v>50</v>
          </cell>
          <cell r="KB16762">
            <v>18</v>
          </cell>
          <cell r="KC16762">
            <v>24</v>
          </cell>
        </row>
        <row r="16763">
          <cell r="A16763" t="str">
            <v>P28040</v>
          </cell>
          <cell r="KA16763">
            <v>50</v>
          </cell>
          <cell r="KB16763">
            <v>18</v>
          </cell>
          <cell r="KC16763">
            <v>24</v>
          </cell>
        </row>
        <row r="16764">
          <cell r="A16764" t="str">
            <v>P28082</v>
          </cell>
          <cell r="KA16764">
            <v>50</v>
          </cell>
          <cell r="KB16764">
            <v>18</v>
          </cell>
          <cell r="KC16764">
            <v>24</v>
          </cell>
        </row>
        <row r="16765">
          <cell r="A16765" t="str">
            <v>P28077</v>
          </cell>
          <cell r="KA16765">
            <v>50</v>
          </cell>
          <cell r="KB16765">
            <v>40</v>
          </cell>
          <cell r="KC16765">
            <v>28</v>
          </cell>
        </row>
        <row r="16766">
          <cell r="A16766" t="str">
            <v>P28063</v>
          </cell>
          <cell r="KA16766">
            <v>50</v>
          </cell>
          <cell r="KB16766">
            <v>18</v>
          </cell>
          <cell r="KC16766">
            <v>24</v>
          </cell>
        </row>
        <row r="16767">
          <cell r="A16767" t="str">
            <v>P28066</v>
          </cell>
          <cell r="KA16767">
            <v>50</v>
          </cell>
          <cell r="KB16767">
            <v>18</v>
          </cell>
          <cell r="KC16767">
            <v>24</v>
          </cell>
        </row>
        <row r="16768">
          <cell r="A16768" t="str">
            <v>P27818</v>
          </cell>
          <cell r="KA16768">
            <v>50</v>
          </cell>
          <cell r="KB16768">
            <v>18</v>
          </cell>
          <cell r="KC16768">
            <v>24</v>
          </cell>
        </row>
        <row r="16769">
          <cell r="A16769" t="str">
            <v>P27815</v>
          </cell>
          <cell r="KA16769">
            <v>50</v>
          </cell>
          <cell r="KB16769">
            <v>40</v>
          </cell>
          <cell r="KC16769">
            <v>28</v>
          </cell>
        </row>
        <row r="16770">
          <cell r="A16770" t="str">
            <v>P27823</v>
          </cell>
          <cell r="KA16770">
            <v>50</v>
          </cell>
          <cell r="KB16770">
            <v>18</v>
          </cell>
          <cell r="KC16770">
            <v>24</v>
          </cell>
        </row>
        <row r="16771">
          <cell r="A16771" t="str">
            <v>P27832</v>
          </cell>
          <cell r="KA16771">
            <v>50</v>
          </cell>
          <cell r="KB16771">
            <v>18</v>
          </cell>
          <cell r="KC16771">
            <v>24</v>
          </cell>
        </row>
        <row r="16772">
          <cell r="A16772" t="str">
            <v>P27811</v>
          </cell>
          <cell r="KA16772">
            <v>50</v>
          </cell>
          <cell r="KB16772">
            <v>36</v>
          </cell>
          <cell r="KC16772">
            <v>12</v>
          </cell>
        </row>
        <row r="16773">
          <cell r="A16773" t="str">
            <v>P27801</v>
          </cell>
          <cell r="KA16773">
            <v>50</v>
          </cell>
          <cell r="KB16773">
            <v>18</v>
          </cell>
          <cell r="KC16773">
            <v>24</v>
          </cell>
        </row>
        <row r="16774">
          <cell r="A16774" t="str">
            <v>P27802</v>
          </cell>
          <cell r="KA16774">
            <v>50</v>
          </cell>
          <cell r="KB16774">
            <v>18</v>
          </cell>
          <cell r="KC16774">
            <v>24</v>
          </cell>
        </row>
        <row r="16775">
          <cell r="A16775" t="str">
            <v>P27845</v>
          </cell>
          <cell r="KA16775">
            <v>50</v>
          </cell>
          <cell r="KB16775">
            <v>18</v>
          </cell>
          <cell r="KC16775">
            <v>24</v>
          </cell>
        </row>
        <row r="16776">
          <cell r="A16776" t="str">
            <v>P27849</v>
          </cell>
          <cell r="KA16776">
            <v>50</v>
          </cell>
          <cell r="KB16776">
            <v>18</v>
          </cell>
          <cell r="KC16776">
            <v>24</v>
          </cell>
        </row>
        <row r="16777">
          <cell r="A16777" t="str">
            <v>P27859</v>
          </cell>
          <cell r="KA16777">
            <v>50</v>
          </cell>
          <cell r="KB16777">
            <v>18</v>
          </cell>
          <cell r="KC16777">
            <v>24</v>
          </cell>
        </row>
        <row r="16778">
          <cell r="A16778" t="str">
            <v>P27732</v>
          </cell>
          <cell r="KA16778">
            <v>50</v>
          </cell>
          <cell r="KB16778">
            <v>18</v>
          </cell>
          <cell r="KC16778">
            <v>24</v>
          </cell>
        </row>
        <row r="16779">
          <cell r="A16779" t="str">
            <v>P27722</v>
          </cell>
          <cell r="KA16779">
            <v>50</v>
          </cell>
          <cell r="KB16779">
            <v>18</v>
          </cell>
          <cell r="KC16779">
            <v>24</v>
          </cell>
        </row>
        <row r="16780">
          <cell r="A16780" t="str">
            <v>P27734</v>
          </cell>
          <cell r="KA16780">
            <v>50</v>
          </cell>
          <cell r="KB16780">
            <v>18</v>
          </cell>
          <cell r="KC16780">
            <v>24</v>
          </cell>
        </row>
        <row r="16781">
          <cell r="A16781" t="str">
            <v>P27724</v>
          </cell>
          <cell r="KA16781">
            <v>50</v>
          </cell>
          <cell r="KB16781">
            <v>18</v>
          </cell>
          <cell r="KC16781">
            <v>24</v>
          </cell>
        </row>
        <row r="16782">
          <cell r="A16782" t="str">
            <v>P27737</v>
          </cell>
          <cell r="KA16782">
            <v>50</v>
          </cell>
          <cell r="KB16782">
            <v>18</v>
          </cell>
          <cell r="KC16782">
            <v>24</v>
          </cell>
        </row>
        <row r="16783">
          <cell r="A16783" t="str">
            <v>P27742</v>
          </cell>
          <cell r="KA16783">
            <v>50</v>
          </cell>
          <cell r="KB16783">
            <v>18</v>
          </cell>
          <cell r="KC16783">
            <v>24</v>
          </cell>
        </row>
        <row r="16784">
          <cell r="A16784" t="str">
            <v>P27746</v>
          </cell>
          <cell r="KA16784">
            <v>50</v>
          </cell>
          <cell r="KB16784">
            <v>18</v>
          </cell>
          <cell r="KC16784">
            <v>24</v>
          </cell>
        </row>
        <row r="16785">
          <cell r="A16785" t="str">
            <v>P27748</v>
          </cell>
          <cell r="KA16785">
            <v>50</v>
          </cell>
          <cell r="KB16785">
            <v>40</v>
          </cell>
          <cell r="KC16785">
            <v>28</v>
          </cell>
        </row>
        <row r="16786">
          <cell r="A16786" t="str">
            <v>P27787</v>
          </cell>
          <cell r="KA16786">
            <v>50</v>
          </cell>
          <cell r="KB16786">
            <v>18</v>
          </cell>
          <cell r="KC16786">
            <v>24</v>
          </cell>
        </row>
        <row r="16787">
          <cell r="A16787" t="str">
            <v>P27795</v>
          </cell>
          <cell r="KA16787">
            <v>50</v>
          </cell>
          <cell r="KB16787">
            <v>40</v>
          </cell>
          <cell r="KC16787">
            <v>28</v>
          </cell>
        </row>
        <row r="16788">
          <cell r="A16788" t="str">
            <v>P27764</v>
          </cell>
          <cell r="KA16788">
            <v>50</v>
          </cell>
          <cell r="KB16788">
            <v>18</v>
          </cell>
          <cell r="KC16788">
            <v>24</v>
          </cell>
        </row>
        <row r="16789">
          <cell r="A16789" t="str">
            <v>P27758</v>
          </cell>
          <cell r="KA16789">
            <v>50</v>
          </cell>
          <cell r="KB16789">
            <v>36</v>
          </cell>
          <cell r="KC16789">
            <v>12</v>
          </cell>
        </row>
        <row r="16790">
          <cell r="A16790" t="str">
            <v>P27760</v>
          </cell>
          <cell r="KA16790">
            <v>50</v>
          </cell>
          <cell r="KB16790">
            <v>18</v>
          </cell>
          <cell r="KC16790">
            <v>24</v>
          </cell>
        </row>
        <row r="16791">
          <cell r="A16791" t="str">
            <v>P27897</v>
          </cell>
          <cell r="KA16791">
            <v>50</v>
          </cell>
          <cell r="KB16791">
            <v>18</v>
          </cell>
          <cell r="KC16791">
            <v>24</v>
          </cell>
        </row>
        <row r="16792">
          <cell r="A16792" t="str">
            <v>P27901</v>
          </cell>
          <cell r="KA16792">
            <v>50</v>
          </cell>
          <cell r="KB16792">
            <v>18</v>
          </cell>
          <cell r="KC16792">
            <v>24</v>
          </cell>
        </row>
        <row r="16793">
          <cell r="A16793" t="str">
            <v>P27918</v>
          </cell>
          <cell r="KA16793">
            <v>50</v>
          </cell>
          <cell r="KB16793">
            <v>18</v>
          </cell>
          <cell r="KC16793">
            <v>24</v>
          </cell>
        </row>
        <row r="16794">
          <cell r="A16794" t="str">
            <v>P27914</v>
          </cell>
          <cell r="KA16794">
            <v>50</v>
          </cell>
          <cell r="KB16794">
            <v>40</v>
          </cell>
          <cell r="KC16794">
            <v>28</v>
          </cell>
        </row>
        <row r="16795">
          <cell r="A16795" t="str">
            <v>P27927</v>
          </cell>
          <cell r="KA16795">
            <v>50</v>
          </cell>
          <cell r="KB16795">
            <v>18</v>
          </cell>
          <cell r="KC16795">
            <v>24</v>
          </cell>
        </row>
        <row r="16796">
          <cell r="A16796" t="str">
            <v>P27960</v>
          </cell>
          <cell r="KA16796">
            <v>50</v>
          </cell>
          <cell r="KB16796">
            <v>18</v>
          </cell>
          <cell r="KC16796">
            <v>24</v>
          </cell>
        </row>
        <row r="16797">
          <cell r="A16797" t="str">
            <v>P27983</v>
          </cell>
          <cell r="KA16797">
            <v>50</v>
          </cell>
          <cell r="KB16797">
            <v>18</v>
          </cell>
          <cell r="KC16797">
            <v>24</v>
          </cell>
        </row>
        <row r="16798">
          <cell r="A16798" t="str">
            <v>P27993</v>
          </cell>
          <cell r="KA16798">
            <v>50</v>
          </cell>
          <cell r="KB16798">
            <v>18</v>
          </cell>
          <cell r="KC16798">
            <v>24</v>
          </cell>
        </row>
        <row r="16799">
          <cell r="A16799" t="str">
            <v>P28001</v>
          </cell>
          <cell r="KA16799">
            <v>50</v>
          </cell>
          <cell r="KB16799">
            <v>18</v>
          </cell>
          <cell r="KC16799">
            <v>24</v>
          </cell>
        </row>
        <row r="16800">
          <cell r="A16800" t="str">
            <v>P28006</v>
          </cell>
          <cell r="KA16800">
            <v>50</v>
          </cell>
          <cell r="KB16800">
            <v>40</v>
          </cell>
          <cell r="KC16800">
            <v>28</v>
          </cell>
        </row>
        <row r="16801">
          <cell r="A16801" t="str">
            <v>P28009</v>
          </cell>
          <cell r="KA16801">
            <v>50</v>
          </cell>
          <cell r="KB16801">
            <v>18</v>
          </cell>
          <cell r="KC16801">
            <v>24</v>
          </cell>
        </row>
        <row r="16802">
          <cell r="A16802" t="str">
            <v>X29102</v>
          </cell>
          <cell r="KA16802">
            <v>50</v>
          </cell>
          <cell r="KB16802">
            <v>18</v>
          </cell>
          <cell r="KC16802">
            <v>24</v>
          </cell>
        </row>
        <row r="16803">
          <cell r="A16803" t="str">
            <v>X00637</v>
          </cell>
          <cell r="KA16803">
            <v>50</v>
          </cell>
          <cell r="KB16803">
            <v>18</v>
          </cell>
          <cell r="KC16803">
            <v>24</v>
          </cell>
        </row>
        <row r="16804">
          <cell r="A16804" t="str">
            <v>X00367</v>
          </cell>
          <cell r="KA16804">
            <v>50</v>
          </cell>
          <cell r="KB16804">
            <v>18</v>
          </cell>
          <cell r="KC16804">
            <v>24</v>
          </cell>
        </row>
        <row r="16805">
          <cell r="A16805" t="str">
            <v>P28014</v>
          </cell>
          <cell r="KA16805">
            <v>50</v>
          </cell>
          <cell r="KB16805">
            <v>40</v>
          </cell>
          <cell r="KC16805">
            <v>28</v>
          </cell>
        </row>
        <row r="16806">
          <cell r="A16806" t="str">
            <v>P27966</v>
          </cell>
          <cell r="KA16806">
            <v>50</v>
          </cell>
          <cell r="KB16806">
            <v>18</v>
          </cell>
          <cell r="KC16806">
            <v>24</v>
          </cell>
        </row>
        <row r="16807">
          <cell r="A16807" t="str">
            <v>P27976</v>
          </cell>
          <cell r="KA16807">
            <v>50</v>
          </cell>
          <cell r="KB16807">
            <v>18</v>
          </cell>
          <cell r="KC16807">
            <v>24</v>
          </cell>
        </row>
        <row r="16808">
          <cell r="A16808" t="str">
            <v>P27899</v>
          </cell>
          <cell r="KA16808">
            <v>50</v>
          </cell>
          <cell r="KB16808">
            <v>18</v>
          </cell>
          <cell r="KC16808">
            <v>24</v>
          </cell>
        </row>
        <row r="16809">
          <cell r="A16809" t="str">
            <v>P27891</v>
          </cell>
          <cell r="KA16809">
            <v>50</v>
          </cell>
          <cell r="KB16809">
            <v>40</v>
          </cell>
          <cell r="KC16809">
            <v>28</v>
          </cell>
        </row>
        <row r="16810">
          <cell r="A16810" t="str">
            <v>P27822</v>
          </cell>
          <cell r="KA16810">
            <v>50</v>
          </cell>
          <cell r="KB16810">
            <v>18</v>
          </cell>
          <cell r="KC16810">
            <v>24</v>
          </cell>
        </row>
        <row r="16811">
          <cell r="A16811" t="str">
            <v>P27816</v>
          </cell>
          <cell r="KA16811">
            <v>50</v>
          </cell>
          <cell r="KB16811">
            <v>18</v>
          </cell>
          <cell r="KC16811">
            <v>24</v>
          </cell>
        </row>
        <row r="16812">
          <cell r="A16812" t="str">
            <v>P28039</v>
          </cell>
          <cell r="KA16812">
            <v>50</v>
          </cell>
          <cell r="KB16812">
            <v>36</v>
          </cell>
          <cell r="KC16812">
            <v>12</v>
          </cell>
        </row>
        <row r="16813">
          <cell r="A16813" t="str">
            <v>P28048</v>
          </cell>
          <cell r="KA16813">
            <v>50</v>
          </cell>
          <cell r="KB16813">
            <v>18</v>
          </cell>
          <cell r="KC16813">
            <v>24</v>
          </cell>
        </row>
        <row r="16814">
          <cell r="A16814" t="str">
            <v>P28169</v>
          </cell>
          <cell r="KA16814">
            <v>50</v>
          </cell>
          <cell r="KB16814">
            <v>40</v>
          </cell>
          <cell r="KC16814">
            <v>28</v>
          </cell>
        </row>
        <row r="16815">
          <cell r="A16815" t="str">
            <v>P28178</v>
          </cell>
          <cell r="KA16815">
            <v>50</v>
          </cell>
          <cell r="KB16815">
            <v>40</v>
          </cell>
          <cell r="KC16815">
            <v>28</v>
          </cell>
        </row>
        <row r="16816">
          <cell r="A16816" t="str">
            <v>P28200</v>
          </cell>
          <cell r="KA16816">
            <v>50</v>
          </cell>
          <cell r="KB16816">
            <v>40</v>
          </cell>
          <cell r="KC16816">
            <v>28</v>
          </cell>
        </row>
        <row r="16817">
          <cell r="A16817" t="str">
            <v>P28204</v>
          </cell>
          <cell r="KA16817">
            <v>50</v>
          </cell>
          <cell r="KB16817">
            <v>36</v>
          </cell>
          <cell r="KC16817">
            <v>12</v>
          </cell>
        </row>
        <row r="16818">
          <cell r="A16818" t="str">
            <v>P28276</v>
          </cell>
          <cell r="KA16818">
            <v>50</v>
          </cell>
          <cell r="KB16818">
            <v>18</v>
          </cell>
          <cell r="KC16818">
            <v>24</v>
          </cell>
        </row>
        <row r="16819">
          <cell r="A16819" t="str">
            <v>P28303</v>
          </cell>
          <cell r="KA16819">
            <v>50</v>
          </cell>
          <cell r="KB16819">
            <v>40</v>
          </cell>
          <cell r="KC16819">
            <v>28</v>
          </cell>
        </row>
        <row r="16820">
          <cell r="A16820" t="str">
            <v>P28254</v>
          </cell>
          <cell r="KA16820">
            <v>50</v>
          </cell>
          <cell r="KB16820">
            <v>40</v>
          </cell>
          <cell r="KC16820">
            <v>28</v>
          </cell>
        </row>
        <row r="16821">
          <cell r="A16821" t="str">
            <v>P28260</v>
          </cell>
          <cell r="KA16821">
            <v>50</v>
          </cell>
          <cell r="KB16821">
            <v>18</v>
          </cell>
          <cell r="KC16821">
            <v>24</v>
          </cell>
        </row>
        <row r="16822">
          <cell r="A16822" t="str">
            <v>P28643</v>
          </cell>
          <cell r="KA16822">
            <v>50</v>
          </cell>
          <cell r="KB16822">
            <v>18</v>
          </cell>
          <cell r="KC16822">
            <v>24</v>
          </cell>
        </row>
        <row r="16823">
          <cell r="A16823" t="str">
            <v>P28650</v>
          </cell>
          <cell r="KA16823">
            <v>50</v>
          </cell>
          <cell r="KB16823">
            <v>18</v>
          </cell>
          <cell r="KC16823">
            <v>24</v>
          </cell>
        </row>
        <row r="16824">
          <cell r="A16824" t="str">
            <v>P28669</v>
          </cell>
          <cell r="KA16824">
            <v>50</v>
          </cell>
          <cell r="KB16824">
            <v>18</v>
          </cell>
          <cell r="KC16824">
            <v>24</v>
          </cell>
        </row>
        <row r="16825">
          <cell r="A16825" t="str">
            <v>P28619</v>
          </cell>
          <cell r="KA16825">
            <v>50</v>
          </cell>
          <cell r="KB16825">
            <v>18</v>
          </cell>
          <cell r="KC16825">
            <v>24</v>
          </cell>
        </row>
        <row r="16826">
          <cell r="A16826" t="str">
            <v>P28612</v>
          </cell>
          <cell r="KA16826">
            <v>50</v>
          </cell>
          <cell r="KB16826">
            <v>18</v>
          </cell>
          <cell r="KC16826">
            <v>24</v>
          </cell>
        </row>
        <row r="16827">
          <cell r="A16827" t="str">
            <v>P28677</v>
          </cell>
          <cell r="KA16827">
            <v>50</v>
          </cell>
          <cell r="KB16827">
            <v>18</v>
          </cell>
          <cell r="KC16827">
            <v>24</v>
          </cell>
        </row>
        <row r="16828">
          <cell r="A16828" t="str">
            <v>P28678</v>
          </cell>
          <cell r="KA16828">
            <v>50</v>
          </cell>
          <cell r="KB16828">
            <v>18</v>
          </cell>
          <cell r="KC16828">
            <v>24</v>
          </cell>
        </row>
        <row r="16829">
          <cell r="A16829" t="str">
            <v>P28730</v>
          </cell>
          <cell r="KA16829">
            <v>50</v>
          </cell>
          <cell r="KB16829">
            <v>18</v>
          </cell>
          <cell r="KC16829">
            <v>24</v>
          </cell>
        </row>
        <row r="16830">
          <cell r="A16830" t="str">
            <v>P28820</v>
          </cell>
          <cell r="KA16830">
            <v>50</v>
          </cell>
          <cell r="KB16830">
            <v>40</v>
          </cell>
          <cell r="KC16830">
            <v>28</v>
          </cell>
        </row>
        <row r="16831">
          <cell r="A16831" t="str">
            <v>P28879</v>
          </cell>
          <cell r="KA16831">
            <v>50</v>
          </cell>
          <cell r="KB16831">
            <v>40</v>
          </cell>
          <cell r="KC16831">
            <v>28</v>
          </cell>
        </row>
        <row r="16832">
          <cell r="A16832" t="str">
            <v>P28734</v>
          </cell>
          <cell r="KA16832">
            <v>50</v>
          </cell>
          <cell r="KB16832">
            <v>18</v>
          </cell>
          <cell r="KC16832">
            <v>24</v>
          </cell>
        </row>
        <row r="16833">
          <cell r="A16833" t="str">
            <v>P28807</v>
          </cell>
          <cell r="KA16833">
            <v>50</v>
          </cell>
          <cell r="KB16833">
            <v>40</v>
          </cell>
          <cell r="KC16833">
            <v>28</v>
          </cell>
        </row>
        <row r="16834">
          <cell r="A16834" t="str">
            <v>P28808</v>
          </cell>
          <cell r="KA16834">
            <v>50</v>
          </cell>
          <cell r="KB16834">
            <v>18</v>
          </cell>
          <cell r="KC16834">
            <v>24</v>
          </cell>
        </row>
        <row r="16835">
          <cell r="A16835" t="str">
            <v>P28497</v>
          </cell>
          <cell r="KA16835">
            <v>50</v>
          </cell>
          <cell r="KB16835">
            <v>18</v>
          </cell>
          <cell r="KC16835">
            <v>24</v>
          </cell>
        </row>
        <row r="16836">
          <cell r="A16836" t="str">
            <v>P28489</v>
          </cell>
          <cell r="KA16836">
            <v>50</v>
          </cell>
          <cell r="KB16836">
            <v>18</v>
          </cell>
          <cell r="KC16836">
            <v>24</v>
          </cell>
        </row>
        <row r="16837">
          <cell r="A16837" t="str">
            <v>P28520</v>
          </cell>
          <cell r="KA16837">
            <v>50</v>
          </cell>
          <cell r="KB16837">
            <v>40</v>
          </cell>
          <cell r="KC16837">
            <v>28</v>
          </cell>
        </row>
        <row r="16838">
          <cell r="A16838" t="str">
            <v>P28530</v>
          </cell>
          <cell r="KA16838">
            <v>50</v>
          </cell>
          <cell r="KB16838">
            <v>40</v>
          </cell>
          <cell r="KC16838">
            <v>28</v>
          </cell>
        </row>
        <row r="16839">
          <cell r="A16839" t="str">
            <v>P28534</v>
          </cell>
          <cell r="KA16839">
            <v>50</v>
          </cell>
          <cell r="KB16839">
            <v>18</v>
          </cell>
          <cell r="KC16839">
            <v>24</v>
          </cell>
        </row>
        <row r="16840">
          <cell r="A16840" t="str">
            <v>P28449</v>
          </cell>
          <cell r="KA16840">
            <v>50</v>
          </cell>
          <cell r="KB16840">
            <v>18</v>
          </cell>
          <cell r="KC16840">
            <v>24</v>
          </cell>
        </row>
        <row r="16841">
          <cell r="A16841" t="str">
            <v>P28412</v>
          </cell>
          <cell r="KA16841">
            <v>50</v>
          </cell>
          <cell r="KB16841">
            <v>18</v>
          </cell>
          <cell r="KC16841">
            <v>24</v>
          </cell>
        </row>
        <row r="16842">
          <cell r="A16842" t="str">
            <v>P28397</v>
          </cell>
          <cell r="KA16842">
            <v>50</v>
          </cell>
          <cell r="KB16842">
            <v>18</v>
          </cell>
          <cell r="KC16842">
            <v>24</v>
          </cell>
        </row>
        <row r="16843">
          <cell r="A16843" t="str">
            <v>P28394</v>
          </cell>
          <cell r="KA16843">
            <v>50</v>
          </cell>
          <cell r="KB16843">
            <v>18</v>
          </cell>
          <cell r="KC16843">
            <v>24</v>
          </cell>
        </row>
        <row r="16844">
          <cell r="A16844" t="str">
            <v>P28324</v>
          </cell>
          <cell r="KA16844">
            <v>50</v>
          </cell>
          <cell r="KB16844">
            <v>18</v>
          </cell>
          <cell r="KC16844">
            <v>24</v>
          </cell>
        </row>
        <row r="16845">
          <cell r="A16845" t="str">
            <v>P29116</v>
          </cell>
          <cell r="KA16845">
            <v>50</v>
          </cell>
          <cell r="KB16845">
            <v>18</v>
          </cell>
          <cell r="KC16845">
            <v>24</v>
          </cell>
        </row>
        <row r="16846">
          <cell r="A16846" t="str">
            <v>P28898</v>
          </cell>
          <cell r="KA16846">
            <v>50</v>
          </cell>
          <cell r="KB16846">
            <v>18</v>
          </cell>
          <cell r="KC16846">
            <v>24</v>
          </cell>
        </row>
        <row r="16847">
          <cell r="A16847" t="str">
            <v>P28899</v>
          </cell>
          <cell r="KA16847">
            <v>50</v>
          </cell>
          <cell r="KB16847">
            <v>18</v>
          </cell>
          <cell r="KC16847">
            <v>24</v>
          </cell>
        </row>
        <row r="16848">
          <cell r="A16848" t="str">
            <v>P28923</v>
          </cell>
          <cell r="KA16848">
            <v>50</v>
          </cell>
          <cell r="KB16848">
            <v>18</v>
          </cell>
          <cell r="KC16848">
            <v>24</v>
          </cell>
        </row>
        <row r="16849">
          <cell r="A16849" t="str">
            <v>P29001</v>
          </cell>
          <cell r="KA16849">
            <v>50</v>
          </cell>
          <cell r="KB16849">
            <v>40</v>
          </cell>
          <cell r="KC16849">
            <v>28</v>
          </cell>
        </row>
        <row r="16850">
          <cell r="A16850" t="str">
            <v>P29016</v>
          </cell>
          <cell r="KA16850">
            <v>50</v>
          </cell>
          <cell r="KB16850">
            <v>18</v>
          </cell>
          <cell r="KC16850">
            <v>24</v>
          </cell>
        </row>
        <row r="16851">
          <cell r="A16851" t="str">
            <v>P29012</v>
          </cell>
          <cell r="KA16851">
            <v>50</v>
          </cell>
          <cell r="KB16851">
            <v>18</v>
          </cell>
          <cell r="KC16851">
            <v>24</v>
          </cell>
        </row>
        <row r="16852">
          <cell r="A16852" t="str">
            <v>P29330</v>
          </cell>
          <cell r="KA16852">
            <v>50</v>
          </cell>
          <cell r="KB16852">
            <v>18</v>
          </cell>
          <cell r="KC16852">
            <v>24</v>
          </cell>
        </row>
        <row r="16853">
          <cell r="A16853" t="str">
            <v>P29317</v>
          </cell>
          <cell r="KA16853">
            <v>50</v>
          </cell>
          <cell r="KB16853">
            <v>18</v>
          </cell>
          <cell r="KC16853">
            <v>24</v>
          </cell>
        </row>
        <row r="16854">
          <cell r="A16854" t="str">
            <v>P29320²</v>
          </cell>
          <cell r="KA16854">
            <v>50</v>
          </cell>
          <cell r="KB16854">
            <v>40</v>
          </cell>
          <cell r="KC16854">
            <v>28</v>
          </cell>
        </row>
        <row r="16855">
          <cell r="A16855" t="str">
            <v>P29321</v>
          </cell>
          <cell r="KA16855">
            <v>50</v>
          </cell>
          <cell r="KB16855">
            <v>40</v>
          </cell>
          <cell r="KC16855">
            <v>28</v>
          </cell>
        </row>
        <row r="16856">
          <cell r="A16856" t="str">
            <v>P29323</v>
          </cell>
          <cell r="KA16856">
            <v>50</v>
          </cell>
          <cell r="KB16856">
            <v>18</v>
          </cell>
          <cell r="KC16856">
            <v>24</v>
          </cell>
        </row>
        <row r="16857">
          <cell r="A16857" t="str">
            <v>P29342</v>
          </cell>
          <cell r="KA16857">
            <v>50</v>
          </cell>
          <cell r="KB16857">
            <v>18</v>
          </cell>
          <cell r="KC16857">
            <v>24</v>
          </cell>
        </row>
        <row r="16858">
          <cell r="A16858" t="str">
            <v>P29345</v>
          </cell>
          <cell r="KA16858">
            <v>50</v>
          </cell>
          <cell r="KB16858">
            <v>18</v>
          </cell>
          <cell r="KC16858">
            <v>24</v>
          </cell>
        </row>
        <row r="16859">
          <cell r="A16859" t="str">
            <v>P29349</v>
          </cell>
          <cell r="KA16859">
            <v>50</v>
          </cell>
          <cell r="KB16859">
            <v>18</v>
          </cell>
          <cell r="KC16859">
            <v>24</v>
          </cell>
        </row>
        <row r="16860">
          <cell r="A16860" t="str">
            <v>P29273</v>
          </cell>
          <cell r="KA16860">
            <v>50</v>
          </cell>
          <cell r="KB16860">
            <v>18</v>
          </cell>
          <cell r="KC16860">
            <v>24</v>
          </cell>
        </row>
        <row r="16861">
          <cell r="A16861" t="str">
            <v>P29274</v>
          </cell>
          <cell r="KA16861">
            <v>50</v>
          </cell>
          <cell r="KB16861">
            <v>18</v>
          </cell>
          <cell r="KC16861">
            <v>24</v>
          </cell>
        </row>
        <row r="16862">
          <cell r="A16862" t="str">
            <v>P29275</v>
          </cell>
          <cell r="KA16862">
            <v>50</v>
          </cell>
          <cell r="KB16862">
            <v>40</v>
          </cell>
          <cell r="KC16862">
            <v>28</v>
          </cell>
        </row>
        <row r="16863">
          <cell r="A16863" t="str">
            <v>P29292</v>
          </cell>
          <cell r="KA16863">
            <v>50</v>
          </cell>
          <cell r="KB16863">
            <v>40</v>
          </cell>
          <cell r="KC16863">
            <v>28</v>
          </cell>
        </row>
        <row r="16864">
          <cell r="A16864" t="str">
            <v>P29466</v>
          </cell>
          <cell r="KA16864">
            <v>50</v>
          </cell>
          <cell r="KB16864">
            <v>18</v>
          </cell>
          <cell r="KC16864">
            <v>24</v>
          </cell>
        </row>
        <row r="16865">
          <cell r="A16865" t="str">
            <v>P29467</v>
          </cell>
          <cell r="KA16865">
            <v>50</v>
          </cell>
          <cell r="KB16865">
            <v>18</v>
          </cell>
          <cell r="KC16865">
            <v>24</v>
          </cell>
        </row>
        <row r="16866">
          <cell r="A16866" t="str">
            <v>P29460</v>
          </cell>
          <cell r="KA16866">
            <v>50</v>
          </cell>
          <cell r="KB16866">
            <v>18</v>
          </cell>
          <cell r="KC16866">
            <v>24</v>
          </cell>
        </row>
        <row r="16867">
          <cell r="A16867" t="str">
            <v>P29461</v>
          </cell>
          <cell r="KA16867">
            <v>50</v>
          </cell>
          <cell r="KB16867">
            <v>18</v>
          </cell>
          <cell r="KC16867">
            <v>24</v>
          </cell>
        </row>
        <row r="16868">
          <cell r="A16868" t="str">
            <v>P29411</v>
          </cell>
          <cell r="KA16868">
            <v>50</v>
          </cell>
          <cell r="KB16868">
            <v>18</v>
          </cell>
          <cell r="KC16868">
            <v>24</v>
          </cell>
        </row>
        <row r="16869">
          <cell r="A16869" t="str">
            <v>P29519</v>
          </cell>
          <cell r="KA16869">
            <v>50</v>
          </cell>
          <cell r="KB16869">
            <v>18</v>
          </cell>
          <cell r="KC16869">
            <v>24</v>
          </cell>
        </row>
        <row r="16870">
          <cell r="A16870" t="str">
            <v>P29536</v>
          </cell>
          <cell r="KA16870">
            <v>50</v>
          </cell>
          <cell r="KB16870">
            <v>18</v>
          </cell>
          <cell r="KC16870">
            <v>24</v>
          </cell>
        </row>
        <row r="16871">
          <cell r="A16871" t="str">
            <v>P29766</v>
          </cell>
          <cell r="KA16871">
            <v>50</v>
          </cell>
          <cell r="KB16871">
            <v>18</v>
          </cell>
          <cell r="KC16871">
            <v>24</v>
          </cell>
        </row>
        <row r="16872">
          <cell r="A16872" t="str">
            <v>P29778</v>
          </cell>
          <cell r="KA16872">
            <v>50</v>
          </cell>
          <cell r="KB16872">
            <v>18</v>
          </cell>
          <cell r="KC16872">
            <v>24</v>
          </cell>
        </row>
        <row r="16873">
          <cell r="A16873" t="str">
            <v>P29789</v>
          </cell>
          <cell r="KA16873">
            <v>50</v>
          </cell>
          <cell r="KB16873">
            <v>36</v>
          </cell>
          <cell r="KC16873">
            <v>12</v>
          </cell>
        </row>
        <row r="16874">
          <cell r="A16874" t="str">
            <v>P29806</v>
          </cell>
          <cell r="KA16874">
            <v>50</v>
          </cell>
          <cell r="KB16874">
            <v>18</v>
          </cell>
          <cell r="KC16874">
            <v>24</v>
          </cell>
        </row>
        <row r="16875">
          <cell r="A16875" t="str">
            <v>P29818</v>
          </cell>
          <cell r="KA16875">
            <v>50</v>
          </cell>
          <cell r="KB16875">
            <v>18</v>
          </cell>
          <cell r="KC16875">
            <v>24</v>
          </cell>
        </row>
        <row r="16876">
          <cell r="A16876" t="str">
            <v>P29819</v>
          </cell>
          <cell r="KA16876">
            <v>50</v>
          </cell>
          <cell r="KB16876">
            <v>18</v>
          </cell>
          <cell r="KC16876">
            <v>24</v>
          </cell>
        </row>
        <row r="16877">
          <cell r="A16877" t="str">
            <v>P29705</v>
          </cell>
          <cell r="KA16877">
            <v>50</v>
          </cell>
          <cell r="KB16877">
            <v>18</v>
          </cell>
          <cell r="KC16877">
            <v>24</v>
          </cell>
        </row>
        <row r="16878">
          <cell r="A16878" t="str">
            <v>P29707</v>
          </cell>
          <cell r="KA16878">
            <v>50</v>
          </cell>
          <cell r="KB16878">
            <v>18</v>
          </cell>
          <cell r="KC16878">
            <v>24</v>
          </cell>
        </row>
        <row r="16879">
          <cell r="A16879" t="str">
            <v>P29711</v>
          </cell>
          <cell r="KA16879">
            <v>50</v>
          </cell>
          <cell r="KB16879">
            <v>18</v>
          </cell>
          <cell r="KC16879">
            <v>24</v>
          </cell>
        </row>
        <row r="16880">
          <cell r="A16880" t="str">
            <v>P29712</v>
          </cell>
          <cell r="KA16880">
            <v>50</v>
          </cell>
          <cell r="KB16880">
            <v>18</v>
          </cell>
          <cell r="KC16880">
            <v>24</v>
          </cell>
        </row>
        <row r="16881">
          <cell r="A16881" t="str">
            <v>P29746</v>
          </cell>
          <cell r="KA16881">
            <v>50</v>
          </cell>
          <cell r="KB16881">
            <v>18</v>
          </cell>
          <cell r="KC16881">
            <v>24</v>
          </cell>
        </row>
        <row r="16882">
          <cell r="A16882" t="str">
            <v>P29759</v>
          </cell>
          <cell r="KA16882">
            <v>50</v>
          </cell>
          <cell r="KB16882">
            <v>18</v>
          </cell>
          <cell r="KC16882">
            <v>24</v>
          </cell>
        </row>
        <row r="16883">
          <cell r="A16883" t="str">
            <v>P29737</v>
          </cell>
          <cell r="KA16883">
            <v>50</v>
          </cell>
          <cell r="KB16883">
            <v>36</v>
          </cell>
          <cell r="KC16883">
            <v>12</v>
          </cell>
        </row>
        <row r="16884">
          <cell r="A16884" t="str">
            <v>P29738</v>
          </cell>
          <cell r="KA16884">
            <v>50</v>
          </cell>
          <cell r="KB16884">
            <v>40</v>
          </cell>
          <cell r="KC16884">
            <v>28</v>
          </cell>
        </row>
        <row r="16885">
          <cell r="A16885" t="str">
            <v>P29860</v>
          </cell>
          <cell r="KA16885">
            <v>50</v>
          </cell>
          <cell r="KB16885">
            <v>40</v>
          </cell>
          <cell r="KC16885">
            <v>28</v>
          </cell>
        </row>
        <row r="16886">
          <cell r="A16886" t="str">
            <v>P29861</v>
          </cell>
          <cell r="KA16886">
            <v>50</v>
          </cell>
          <cell r="KB16886">
            <v>18</v>
          </cell>
          <cell r="KC16886">
            <v>24</v>
          </cell>
        </row>
        <row r="16887">
          <cell r="A16887" t="str">
            <v>P29942</v>
          </cell>
          <cell r="KA16887">
            <v>50</v>
          </cell>
          <cell r="KB16887">
            <v>18</v>
          </cell>
          <cell r="KC16887">
            <v>24</v>
          </cell>
        </row>
        <row r="16888">
          <cell r="A16888" t="str">
            <v>P29920</v>
          </cell>
          <cell r="KA16888">
            <v>50</v>
          </cell>
          <cell r="KB16888">
            <v>40</v>
          </cell>
          <cell r="KC16888">
            <v>28</v>
          </cell>
        </row>
        <row r="16889">
          <cell r="A16889" t="str">
            <v>P29957</v>
          </cell>
          <cell r="KA16889">
            <v>50</v>
          </cell>
          <cell r="KB16889">
            <v>18</v>
          </cell>
          <cell r="KC16889">
            <v>24</v>
          </cell>
        </row>
        <row r="16890">
          <cell r="A16890" t="str">
            <v>S25219</v>
          </cell>
          <cell r="KA16890">
            <v>50</v>
          </cell>
          <cell r="KB16890">
            <v>40</v>
          </cell>
          <cell r="KC16890">
            <v>28</v>
          </cell>
        </row>
        <row r="16891">
          <cell r="A16891" t="str">
            <v>S25220</v>
          </cell>
          <cell r="KA16891">
            <v>50</v>
          </cell>
          <cell r="KB16891">
            <v>40</v>
          </cell>
          <cell r="KC16891">
            <v>28</v>
          </cell>
        </row>
        <row r="16892">
          <cell r="A16892" t="str">
            <v>P18523</v>
          </cell>
          <cell r="KA16892">
            <v>50</v>
          </cell>
          <cell r="KB16892">
            <v>18</v>
          </cell>
          <cell r="KC16892">
            <v>24</v>
          </cell>
        </row>
        <row r="16893">
          <cell r="A16893" t="str">
            <v>P18579</v>
          </cell>
          <cell r="KA16893">
            <v>50</v>
          </cell>
          <cell r="KB16893">
            <v>18</v>
          </cell>
          <cell r="KC16893">
            <v>24</v>
          </cell>
        </row>
        <row r="16894">
          <cell r="A16894" t="str">
            <v>P18821</v>
          </cell>
          <cell r="KA16894">
            <v>50</v>
          </cell>
          <cell r="KB16894">
            <v>36</v>
          </cell>
          <cell r="KC16894">
            <v>12</v>
          </cell>
        </row>
        <row r="16895">
          <cell r="A16895" t="str">
            <v>p19477</v>
          </cell>
          <cell r="KA16895">
            <v>50</v>
          </cell>
          <cell r="KB16895">
            <v>18</v>
          </cell>
          <cell r="KC16895">
            <v>24</v>
          </cell>
        </row>
        <row r="16896">
          <cell r="A16896" t="str">
            <v>P18425</v>
          </cell>
          <cell r="KA16896">
            <v>30</v>
          </cell>
          <cell r="KB16896">
            <v>60</v>
          </cell>
          <cell r="KC16896">
            <v>12</v>
          </cell>
        </row>
        <row r="16897">
          <cell r="A16897" t="str">
            <v>P17497</v>
          </cell>
          <cell r="KA16897">
            <v>50</v>
          </cell>
          <cell r="KB16897">
            <v>18</v>
          </cell>
          <cell r="KC16897">
            <v>24</v>
          </cell>
        </row>
        <row r="16898">
          <cell r="A16898" t="str">
            <v>P17408</v>
          </cell>
          <cell r="KA16898">
            <v>50</v>
          </cell>
          <cell r="KB16898">
            <v>18</v>
          </cell>
          <cell r="KC16898">
            <v>24</v>
          </cell>
        </row>
        <row r="16899">
          <cell r="A16899" t="str">
            <v>P17355</v>
          </cell>
          <cell r="KA16899">
            <v>50</v>
          </cell>
          <cell r="KB16899">
            <v>18</v>
          </cell>
          <cell r="KC16899">
            <v>24</v>
          </cell>
        </row>
        <row r="16900">
          <cell r="A16900" t="str">
            <v>P20096</v>
          </cell>
          <cell r="KA16900">
            <v>50</v>
          </cell>
          <cell r="KB16900">
            <v>18</v>
          </cell>
          <cell r="KC16900">
            <v>24</v>
          </cell>
        </row>
        <row r="16901">
          <cell r="A16901" t="str">
            <v>P20943</v>
          </cell>
          <cell r="KA16901">
            <v>50</v>
          </cell>
          <cell r="KB16901">
            <v>18</v>
          </cell>
          <cell r="KC16901">
            <v>24</v>
          </cell>
        </row>
        <row r="16902">
          <cell r="A16902" t="str">
            <v>P20931</v>
          </cell>
          <cell r="KA16902">
            <v>50</v>
          </cell>
          <cell r="KB16902">
            <v>36</v>
          </cell>
          <cell r="KC16902">
            <v>12</v>
          </cell>
        </row>
        <row r="16903">
          <cell r="A16903" t="str">
            <v>P20699</v>
          </cell>
          <cell r="KA16903">
            <v>50</v>
          </cell>
          <cell r="KB16903">
            <v>36</v>
          </cell>
          <cell r="KC16903">
            <v>12</v>
          </cell>
        </row>
        <row r="16904">
          <cell r="A16904" t="str">
            <v>P20631</v>
          </cell>
          <cell r="KA16904">
            <v>50</v>
          </cell>
          <cell r="KB16904">
            <v>18</v>
          </cell>
          <cell r="KC16904">
            <v>24</v>
          </cell>
        </row>
        <row r="16905">
          <cell r="A16905" t="str">
            <v>P20608</v>
          </cell>
          <cell r="KA16905">
            <v>50</v>
          </cell>
          <cell r="KB16905">
            <v>36</v>
          </cell>
          <cell r="KC16905">
            <v>12</v>
          </cell>
        </row>
        <row r="16906">
          <cell r="A16906" t="str">
            <v>P20627</v>
          </cell>
          <cell r="KA16906">
            <v>50</v>
          </cell>
          <cell r="KB16906">
            <v>18</v>
          </cell>
          <cell r="KC16906">
            <v>24</v>
          </cell>
        </row>
        <row r="16907">
          <cell r="A16907" t="str">
            <v>P21623</v>
          </cell>
          <cell r="KA16907">
            <v>50</v>
          </cell>
          <cell r="KB16907">
            <v>36</v>
          </cell>
          <cell r="KC16907">
            <v>12</v>
          </cell>
        </row>
        <row r="16908">
          <cell r="A16908" t="str">
            <v>P21608</v>
          </cell>
          <cell r="KA16908">
            <v>50</v>
          </cell>
          <cell r="KB16908">
            <v>18</v>
          </cell>
          <cell r="KC16908">
            <v>24</v>
          </cell>
        </row>
        <row r="16909">
          <cell r="A16909" t="str">
            <v>P21567</v>
          </cell>
          <cell r="KA16909">
            <v>50</v>
          </cell>
          <cell r="KB16909">
            <v>18</v>
          </cell>
          <cell r="KC16909">
            <v>24</v>
          </cell>
        </row>
        <row r="16910">
          <cell r="A16910" t="str">
            <v>P22000</v>
          </cell>
          <cell r="KA16910">
            <v>50</v>
          </cell>
          <cell r="KB16910">
            <v>18</v>
          </cell>
          <cell r="KC16910">
            <v>24</v>
          </cell>
        </row>
        <row r="16911">
          <cell r="A16911" t="str">
            <v>P22095</v>
          </cell>
          <cell r="KA16911">
            <v>50</v>
          </cell>
          <cell r="KB16911">
            <v>36</v>
          </cell>
          <cell r="KC16911">
            <v>12</v>
          </cell>
        </row>
        <row r="16912">
          <cell r="A16912" t="str">
            <v>P24665</v>
          </cell>
          <cell r="KA16912">
            <v>50</v>
          </cell>
          <cell r="KB16912">
            <v>36</v>
          </cell>
          <cell r="KC16912">
            <v>12</v>
          </cell>
        </row>
        <row r="16913">
          <cell r="A16913" t="str">
            <v>P24666</v>
          </cell>
          <cell r="KA16913">
            <v>50</v>
          </cell>
          <cell r="KB16913">
            <v>18</v>
          </cell>
          <cell r="KC16913">
            <v>24</v>
          </cell>
        </row>
        <row r="16914">
          <cell r="A16914" t="str">
            <v>P24621</v>
          </cell>
          <cell r="KA16914">
            <v>50</v>
          </cell>
          <cell r="KB16914">
            <v>18</v>
          </cell>
          <cell r="KC16914">
            <v>24</v>
          </cell>
        </row>
        <row r="16915">
          <cell r="A16915" t="str">
            <v>P24615</v>
          </cell>
          <cell r="KA16915">
            <v>50</v>
          </cell>
          <cell r="KB16915">
            <v>18</v>
          </cell>
          <cell r="KC16915">
            <v>24</v>
          </cell>
        </row>
        <row r="16916">
          <cell r="A16916" t="str">
            <v>P24616</v>
          </cell>
          <cell r="KA16916">
            <v>50</v>
          </cell>
          <cell r="KB16916">
            <v>18</v>
          </cell>
          <cell r="KC16916">
            <v>24</v>
          </cell>
        </row>
        <row r="16917">
          <cell r="A16917" t="str">
            <v>P24540</v>
          </cell>
          <cell r="KA16917">
            <v>50</v>
          </cell>
          <cell r="KB16917">
            <v>18</v>
          </cell>
          <cell r="KC16917">
            <v>24</v>
          </cell>
        </row>
        <row r="16918">
          <cell r="A16918" t="str">
            <v>P24606</v>
          </cell>
          <cell r="KA16918">
            <v>50</v>
          </cell>
          <cell r="KB16918">
            <v>18</v>
          </cell>
          <cell r="KC16918">
            <v>24</v>
          </cell>
        </row>
        <row r="16919">
          <cell r="A16919" t="str">
            <v>P24736</v>
          </cell>
          <cell r="KA16919">
            <v>50</v>
          </cell>
          <cell r="KB16919">
            <v>18</v>
          </cell>
          <cell r="KC16919">
            <v>24</v>
          </cell>
        </row>
        <row r="16920">
          <cell r="A16920" t="str">
            <v>P24988</v>
          </cell>
          <cell r="KA16920">
            <v>50</v>
          </cell>
          <cell r="KB16920">
            <v>18</v>
          </cell>
          <cell r="KC16920">
            <v>24</v>
          </cell>
        </row>
        <row r="16921">
          <cell r="A16921" t="str">
            <v>P24989</v>
          </cell>
          <cell r="KA16921">
            <v>50</v>
          </cell>
          <cell r="KB16921">
            <v>18</v>
          </cell>
          <cell r="KC16921">
            <v>24</v>
          </cell>
        </row>
        <row r="16922">
          <cell r="A16922" t="str">
            <v>P24884</v>
          </cell>
          <cell r="KA16922">
            <v>50</v>
          </cell>
          <cell r="KB16922">
            <v>18</v>
          </cell>
          <cell r="KC16922">
            <v>24</v>
          </cell>
        </row>
        <row r="16923">
          <cell r="A16923" t="str">
            <v>P24876</v>
          </cell>
          <cell r="KA16923">
            <v>50</v>
          </cell>
          <cell r="KB16923">
            <v>40</v>
          </cell>
          <cell r="KC16923">
            <v>28</v>
          </cell>
        </row>
        <row r="16924">
          <cell r="A16924" t="str">
            <v>P24866</v>
          </cell>
          <cell r="KA16924">
            <v>50</v>
          </cell>
          <cell r="KB16924">
            <v>18</v>
          </cell>
          <cell r="KC16924">
            <v>24</v>
          </cell>
        </row>
        <row r="16925">
          <cell r="A16925" t="str">
            <v>P24943</v>
          </cell>
          <cell r="KA16925">
            <v>50</v>
          </cell>
          <cell r="KB16925">
            <v>36</v>
          </cell>
          <cell r="KC16925">
            <v>12</v>
          </cell>
        </row>
        <row r="16926">
          <cell r="A16926" t="str">
            <v>P24941</v>
          </cell>
          <cell r="KA16926">
            <v>50</v>
          </cell>
          <cell r="KB16926">
            <v>18</v>
          </cell>
          <cell r="KC16926">
            <v>24</v>
          </cell>
        </row>
        <row r="16927">
          <cell r="A16927" t="str">
            <v>P25364</v>
          </cell>
          <cell r="KA16927">
            <v>50</v>
          </cell>
          <cell r="KB16927">
            <v>18</v>
          </cell>
          <cell r="KC16927">
            <v>24</v>
          </cell>
        </row>
        <row r="16928">
          <cell r="A16928" t="str">
            <v>P25424</v>
          </cell>
          <cell r="KA16928">
            <v>50</v>
          </cell>
          <cell r="KB16928">
            <v>18</v>
          </cell>
          <cell r="KC16928">
            <v>24</v>
          </cell>
        </row>
        <row r="16929">
          <cell r="A16929" t="str">
            <v>P25419</v>
          </cell>
          <cell r="KA16929">
            <v>50</v>
          </cell>
          <cell r="KB16929">
            <v>18</v>
          </cell>
          <cell r="KC16929">
            <v>24</v>
          </cell>
        </row>
        <row r="16930">
          <cell r="A16930" t="str">
            <v>P25325</v>
          </cell>
          <cell r="KA16930">
            <v>50</v>
          </cell>
          <cell r="KB16930">
            <v>36</v>
          </cell>
          <cell r="KC16930">
            <v>12</v>
          </cell>
        </row>
        <row r="16931">
          <cell r="A16931" t="str">
            <v>P25229</v>
          </cell>
          <cell r="KA16931">
            <v>50</v>
          </cell>
          <cell r="KB16931">
            <v>18</v>
          </cell>
          <cell r="KC16931">
            <v>24</v>
          </cell>
        </row>
        <row r="16932">
          <cell r="A16932" t="str">
            <v>P25179</v>
          </cell>
          <cell r="KA16932">
            <v>50</v>
          </cell>
          <cell r="KB16932">
            <v>18</v>
          </cell>
          <cell r="KC16932">
            <v>24</v>
          </cell>
        </row>
        <row r="16933">
          <cell r="A16933" t="str">
            <v>P25153</v>
          </cell>
          <cell r="KA16933">
            <v>20</v>
          </cell>
          <cell r="KB16933">
            <v>40</v>
          </cell>
          <cell r="KC16933">
            <v>24</v>
          </cell>
        </row>
        <row r="16934">
          <cell r="A16934" t="str">
            <v>P25691</v>
          </cell>
          <cell r="KA16934">
            <v>50</v>
          </cell>
          <cell r="KB16934">
            <v>18</v>
          </cell>
          <cell r="KC16934">
            <v>24</v>
          </cell>
        </row>
        <row r="16935">
          <cell r="A16935" t="str">
            <v>P25671</v>
          </cell>
          <cell r="KA16935">
            <v>50</v>
          </cell>
          <cell r="KB16935">
            <v>18</v>
          </cell>
          <cell r="KC16935">
            <v>24</v>
          </cell>
        </row>
        <row r="16936">
          <cell r="A16936" t="str">
            <v>P25672</v>
          </cell>
          <cell r="KA16936">
            <v>50</v>
          </cell>
          <cell r="KB16936">
            <v>36</v>
          </cell>
          <cell r="KC16936">
            <v>12</v>
          </cell>
        </row>
        <row r="16937">
          <cell r="A16937" t="str">
            <v>P27437</v>
          </cell>
          <cell r="KA16937">
            <v>50</v>
          </cell>
          <cell r="KB16937">
            <v>18</v>
          </cell>
          <cell r="KC16937">
            <v>24</v>
          </cell>
        </row>
        <row r="16938">
          <cell r="A16938" t="str">
            <v>P27511</v>
          </cell>
          <cell r="KA16938">
            <v>50</v>
          </cell>
          <cell r="KB16938">
            <v>18</v>
          </cell>
          <cell r="KC16938">
            <v>24</v>
          </cell>
        </row>
        <row r="16939">
          <cell r="A16939" t="str">
            <v>P27567</v>
          </cell>
          <cell r="KA16939">
            <v>50</v>
          </cell>
          <cell r="KB16939">
            <v>18</v>
          </cell>
          <cell r="KC16939">
            <v>24</v>
          </cell>
        </row>
        <row r="16940">
          <cell r="A16940" t="str">
            <v>P27594</v>
          </cell>
          <cell r="KA16940">
            <v>50</v>
          </cell>
          <cell r="KB16940">
            <v>18</v>
          </cell>
          <cell r="KC16940">
            <v>24</v>
          </cell>
        </row>
        <row r="16941">
          <cell r="A16941" t="str">
            <v>P27600</v>
          </cell>
          <cell r="KA16941">
            <v>50</v>
          </cell>
          <cell r="KB16941">
            <v>18</v>
          </cell>
          <cell r="KC16941">
            <v>24</v>
          </cell>
        </row>
        <row r="16942">
          <cell r="A16942" t="str">
            <v>P27697</v>
          </cell>
          <cell r="KA16942">
            <v>50</v>
          </cell>
          <cell r="KB16942">
            <v>18</v>
          </cell>
          <cell r="KC16942">
            <v>24</v>
          </cell>
        </row>
        <row r="16943">
          <cell r="A16943" t="str">
            <v>P27699</v>
          </cell>
          <cell r="KA16943">
            <v>50</v>
          </cell>
          <cell r="KB16943">
            <v>36</v>
          </cell>
          <cell r="KC16943">
            <v>12</v>
          </cell>
        </row>
        <row r="16944">
          <cell r="A16944" t="str">
            <v>P27676</v>
          </cell>
          <cell r="KA16944">
            <v>50</v>
          </cell>
          <cell r="KB16944">
            <v>18</v>
          </cell>
          <cell r="KC16944">
            <v>24</v>
          </cell>
        </row>
        <row r="16945">
          <cell r="A16945" t="str">
            <v>P27415</v>
          </cell>
          <cell r="KA16945">
            <v>50</v>
          </cell>
          <cell r="KB16945">
            <v>18</v>
          </cell>
          <cell r="KC16945">
            <v>24</v>
          </cell>
        </row>
        <row r="16946">
          <cell r="A16946" t="str">
            <v>P27325</v>
          </cell>
          <cell r="KA16946">
            <v>50</v>
          </cell>
          <cell r="KB16946">
            <v>18</v>
          </cell>
          <cell r="KC16946">
            <v>24</v>
          </cell>
        </row>
        <row r="16947">
          <cell r="A16947" t="str">
            <v>P27151</v>
          </cell>
          <cell r="KA16947">
            <v>50</v>
          </cell>
          <cell r="KB16947">
            <v>18</v>
          </cell>
          <cell r="KC16947">
            <v>24</v>
          </cell>
        </row>
        <row r="16948">
          <cell r="A16948" t="str">
            <v>P27124</v>
          </cell>
          <cell r="KA16948">
            <v>50</v>
          </cell>
          <cell r="KB16948">
            <v>18</v>
          </cell>
          <cell r="KC16948">
            <v>24</v>
          </cell>
        </row>
        <row r="16949">
          <cell r="A16949" t="str">
            <v>P27262</v>
          </cell>
          <cell r="KA16949">
            <v>50</v>
          </cell>
          <cell r="KB16949">
            <v>18</v>
          </cell>
          <cell r="KC16949">
            <v>24</v>
          </cell>
        </row>
        <row r="16950">
          <cell r="A16950" t="str">
            <v>P27009</v>
          </cell>
          <cell r="KA16950">
            <v>50</v>
          </cell>
          <cell r="KB16950">
            <v>40</v>
          </cell>
          <cell r="KC16950">
            <v>28</v>
          </cell>
        </row>
        <row r="16951">
          <cell r="A16951" t="str">
            <v>P27000</v>
          </cell>
          <cell r="KA16951">
            <v>50</v>
          </cell>
          <cell r="KB16951">
            <v>40</v>
          </cell>
          <cell r="KC16951">
            <v>28</v>
          </cell>
        </row>
        <row r="16952">
          <cell r="A16952" t="str">
            <v>P27116</v>
          </cell>
          <cell r="KA16952">
            <v>50</v>
          </cell>
          <cell r="KB16952">
            <v>18</v>
          </cell>
          <cell r="KC16952">
            <v>24</v>
          </cell>
        </row>
        <row r="16953">
          <cell r="A16953" t="str">
            <v>P26041</v>
          </cell>
          <cell r="KA16953">
            <v>50</v>
          </cell>
          <cell r="KB16953">
            <v>40</v>
          </cell>
          <cell r="KC16953">
            <v>28</v>
          </cell>
        </row>
        <row r="16954">
          <cell r="A16954" t="str">
            <v>P26053</v>
          </cell>
          <cell r="KA16954">
            <v>50</v>
          </cell>
          <cell r="KB16954">
            <v>18</v>
          </cell>
          <cell r="KC16954">
            <v>24</v>
          </cell>
        </row>
        <row r="16955">
          <cell r="A16955" t="str">
            <v>P26067</v>
          </cell>
          <cell r="KA16955">
            <v>50</v>
          </cell>
          <cell r="KB16955">
            <v>40</v>
          </cell>
          <cell r="KC16955">
            <v>28</v>
          </cell>
        </row>
        <row r="16956">
          <cell r="A16956" t="str">
            <v>P25918</v>
          </cell>
          <cell r="KA16956">
            <v>50</v>
          </cell>
          <cell r="KB16956">
            <v>18</v>
          </cell>
          <cell r="KC16956">
            <v>24</v>
          </cell>
        </row>
        <row r="16957">
          <cell r="A16957" t="str">
            <v>P25955</v>
          </cell>
          <cell r="KA16957">
            <v>50</v>
          </cell>
          <cell r="KB16957">
            <v>40</v>
          </cell>
          <cell r="KC16957">
            <v>28</v>
          </cell>
        </row>
        <row r="16958">
          <cell r="A16958" t="str">
            <v>P25962</v>
          </cell>
          <cell r="KA16958">
            <v>50</v>
          </cell>
          <cell r="KB16958">
            <v>36</v>
          </cell>
          <cell r="KC16958">
            <v>12</v>
          </cell>
        </row>
        <row r="16959">
          <cell r="A16959" t="str">
            <v>P25999</v>
          </cell>
          <cell r="KA16959">
            <v>50</v>
          </cell>
          <cell r="KB16959">
            <v>18</v>
          </cell>
          <cell r="KC16959">
            <v>24</v>
          </cell>
        </row>
        <row r="16960">
          <cell r="A16960" t="str">
            <v>P25864</v>
          </cell>
          <cell r="KA16960">
            <v>50</v>
          </cell>
          <cell r="KB16960">
            <v>18</v>
          </cell>
          <cell r="KC16960">
            <v>24</v>
          </cell>
        </row>
        <row r="16961">
          <cell r="A16961" t="str">
            <v>P25829</v>
          </cell>
          <cell r="KA16961">
            <v>50</v>
          </cell>
          <cell r="KB16961">
            <v>40</v>
          </cell>
          <cell r="KC16961">
            <v>28</v>
          </cell>
        </row>
        <row r="16962">
          <cell r="A16962" t="str">
            <v>P25790</v>
          </cell>
          <cell r="KA16962">
            <v>50</v>
          </cell>
          <cell r="KB16962">
            <v>40</v>
          </cell>
          <cell r="KC16962">
            <v>28</v>
          </cell>
        </row>
        <row r="16963">
          <cell r="A16963" t="str">
            <v>P22468</v>
          </cell>
          <cell r="KA16963">
            <v>50</v>
          </cell>
          <cell r="KB16963">
            <v>18</v>
          </cell>
          <cell r="KC16963">
            <v>24</v>
          </cell>
        </row>
        <row r="16964">
          <cell r="A16964" t="str">
            <v>P22599</v>
          </cell>
          <cell r="KA16964">
            <v>50</v>
          </cell>
          <cell r="KB16964">
            <v>36</v>
          </cell>
          <cell r="KC16964">
            <v>12</v>
          </cell>
        </row>
        <row r="16965">
          <cell r="A16965" t="str">
            <v>P22660</v>
          </cell>
          <cell r="KA16965">
            <v>50</v>
          </cell>
          <cell r="KB16965">
            <v>18</v>
          </cell>
          <cell r="KC16965">
            <v>24</v>
          </cell>
        </row>
        <row r="16966">
          <cell r="A16966" t="str">
            <v>P23321</v>
          </cell>
          <cell r="KA16966">
            <v>50</v>
          </cell>
          <cell r="KB16966">
            <v>18</v>
          </cell>
          <cell r="KC16966">
            <v>24</v>
          </cell>
        </row>
        <row r="16967">
          <cell r="A16967" t="str">
            <v>P23296</v>
          </cell>
          <cell r="KA16967">
            <v>50</v>
          </cell>
          <cell r="KB16967">
            <v>18</v>
          </cell>
          <cell r="KC16967">
            <v>24</v>
          </cell>
        </row>
        <row r="16968">
          <cell r="A16968" t="str">
            <v>P23075</v>
          </cell>
          <cell r="KA16968">
            <v>50</v>
          </cell>
          <cell r="KB16968">
            <v>18</v>
          </cell>
          <cell r="KC16968">
            <v>24</v>
          </cell>
        </row>
        <row r="16969">
          <cell r="A16969" t="str">
            <v>P22995</v>
          </cell>
          <cell r="KA16969">
            <v>50</v>
          </cell>
          <cell r="KB16969">
            <v>18</v>
          </cell>
          <cell r="KC16969">
            <v>24</v>
          </cell>
        </row>
        <row r="16970">
          <cell r="A16970" t="str">
            <v>P23022</v>
          </cell>
          <cell r="KA16970">
            <v>50</v>
          </cell>
          <cell r="KB16970">
            <v>18</v>
          </cell>
          <cell r="KC16970">
            <v>24</v>
          </cell>
        </row>
        <row r="16971">
          <cell r="A16971" t="str">
            <v>P22806</v>
          </cell>
          <cell r="KA16971">
            <v>50</v>
          </cell>
          <cell r="KB16971">
            <v>18</v>
          </cell>
          <cell r="KC16971">
            <v>24</v>
          </cell>
        </row>
        <row r="16972">
          <cell r="A16972" t="str">
            <v>P22810</v>
          </cell>
          <cell r="KA16972">
            <v>50</v>
          </cell>
          <cell r="KB16972">
            <v>18</v>
          </cell>
          <cell r="KC16972">
            <v>24</v>
          </cell>
        </row>
        <row r="16973">
          <cell r="A16973" t="str">
            <v>P23552</v>
          </cell>
          <cell r="KA16973">
            <v>50</v>
          </cell>
          <cell r="KB16973">
            <v>36</v>
          </cell>
          <cell r="KC16973">
            <v>12</v>
          </cell>
        </row>
        <row r="16974">
          <cell r="A16974" t="str">
            <v>P23855</v>
          </cell>
          <cell r="KA16974">
            <v>50</v>
          </cell>
          <cell r="KB16974">
            <v>18</v>
          </cell>
          <cell r="KC16974">
            <v>24</v>
          </cell>
        </row>
        <row r="16975">
          <cell r="A16975" t="str">
            <v>P23740</v>
          </cell>
          <cell r="KA16975">
            <v>50</v>
          </cell>
          <cell r="KB16975">
            <v>18</v>
          </cell>
          <cell r="KC16975">
            <v>24</v>
          </cell>
        </row>
        <row r="16976">
          <cell r="A16976" t="str">
            <v>P23728</v>
          </cell>
          <cell r="KA16976">
            <v>50</v>
          </cell>
          <cell r="KB16976">
            <v>18</v>
          </cell>
          <cell r="KC16976">
            <v>24</v>
          </cell>
        </row>
        <row r="16977">
          <cell r="A16977" t="str">
            <v>P23638</v>
          </cell>
          <cell r="KA16977">
            <v>50</v>
          </cell>
          <cell r="KB16977">
            <v>36</v>
          </cell>
          <cell r="KC16977">
            <v>12</v>
          </cell>
        </row>
        <row r="16978">
          <cell r="A16978" t="str">
            <v>P24466</v>
          </cell>
          <cell r="KA16978">
            <v>50</v>
          </cell>
          <cell r="KB16978">
            <v>18</v>
          </cell>
          <cell r="KC16978">
            <v>24</v>
          </cell>
        </row>
        <row r="16979">
          <cell r="A16979" t="str">
            <v>P24435</v>
          </cell>
          <cell r="KA16979">
            <v>50</v>
          </cell>
          <cell r="KB16979">
            <v>18</v>
          </cell>
          <cell r="KC16979">
            <v>24</v>
          </cell>
        </row>
        <row r="16980">
          <cell r="A16980" t="str">
            <v>P24521</v>
          </cell>
          <cell r="KA16980">
            <v>50</v>
          </cell>
          <cell r="KB16980">
            <v>18</v>
          </cell>
          <cell r="KC16980">
            <v>24</v>
          </cell>
        </row>
        <row r="16981">
          <cell r="A16981" t="str">
            <v>P24342</v>
          </cell>
          <cell r="KA16981">
            <v>50</v>
          </cell>
          <cell r="KB16981">
            <v>18</v>
          </cell>
          <cell r="KC16981">
            <v>24</v>
          </cell>
        </row>
        <row r="16982">
          <cell r="A16982" t="str">
            <v>P24333</v>
          </cell>
          <cell r="KA16982">
            <v>50</v>
          </cell>
          <cell r="KB16982">
            <v>18</v>
          </cell>
          <cell r="KC16982">
            <v>24</v>
          </cell>
        </row>
        <row r="16983">
          <cell r="A16983" t="str">
            <v>P24281</v>
          </cell>
          <cell r="KA16983">
            <v>50</v>
          </cell>
          <cell r="KB16983">
            <v>18</v>
          </cell>
          <cell r="KC16983">
            <v>24</v>
          </cell>
        </row>
        <row r="16984">
          <cell r="A16984" t="str">
            <v>P24273</v>
          </cell>
          <cell r="KA16984">
            <v>50</v>
          </cell>
          <cell r="KB16984">
            <v>18</v>
          </cell>
          <cell r="KC16984">
            <v>24</v>
          </cell>
        </row>
        <row r="16985">
          <cell r="A16985" t="str">
            <v>P24031</v>
          </cell>
          <cell r="KA16985">
            <v>50</v>
          </cell>
          <cell r="KB16985">
            <v>18</v>
          </cell>
          <cell r="KC16985">
            <v>24</v>
          </cell>
        </row>
        <row r="16986">
          <cell r="A16986" t="str">
            <v>P24241</v>
          </cell>
          <cell r="KA16986">
            <v>50</v>
          </cell>
          <cell r="KB16986">
            <v>18</v>
          </cell>
          <cell r="KC16986">
            <v>24</v>
          </cell>
        </row>
        <row r="16987">
          <cell r="A16987" t="str">
            <v>P24227</v>
          </cell>
          <cell r="KA16987">
            <v>50</v>
          </cell>
          <cell r="KB16987">
            <v>18</v>
          </cell>
          <cell r="KC16987">
            <v>24</v>
          </cell>
        </row>
        <row r="16988">
          <cell r="A16988" t="str">
            <v>P24234</v>
          </cell>
          <cell r="KA16988">
            <v>50</v>
          </cell>
          <cell r="KB16988">
            <v>18</v>
          </cell>
          <cell r="KC16988">
            <v>24</v>
          </cell>
        </row>
        <row r="16989">
          <cell r="A16989" t="str">
            <v>P24229</v>
          </cell>
          <cell r="KA16989">
            <v>50</v>
          </cell>
          <cell r="KB16989">
            <v>18</v>
          </cell>
          <cell r="KC16989">
            <v>24</v>
          </cell>
        </row>
        <row r="16990">
          <cell r="A16990" t="str">
            <v>P24164</v>
          </cell>
          <cell r="KA16990">
            <v>50</v>
          </cell>
          <cell r="KB16990">
            <v>18</v>
          </cell>
          <cell r="KC16990">
            <v>24</v>
          </cell>
        </row>
        <row r="16991">
          <cell r="A16991" t="str">
            <v>P17047</v>
          </cell>
          <cell r="KA16991">
            <v>30</v>
          </cell>
          <cell r="KB16991">
            <v>60</v>
          </cell>
          <cell r="KC16991">
            <v>12</v>
          </cell>
        </row>
        <row r="16992">
          <cell r="A16992" t="str">
            <v>P17048</v>
          </cell>
          <cell r="KA16992">
            <v>50</v>
          </cell>
          <cell r="KB16992">
            <v>18</v>
          </cell>
          <cell r="KC16992">
            <v>24</v>
          </cell>
        </row>
        <row r="16993">
          <cell r="A16993" t="str">
            <v>P16149</v>
          </cell>
          <cell r="KA16993">
            <v>30</v>
          </cell>
          <cell r="KB16993">
            <v>60</v>
          </cell>
          <cell r="KC16993">
            <v>12</v>
          </cell>
        </row>
        <row r="16994">
          <cell r="A16994" t="str">
            <v>P15376</v>
          </cell>
          <cell r="KA16994">
            <v>30</v>
          </cell>
          <cell r="KB16994">
            <v>60</v>
          </cell>
          <cell r="KC16994">
            <v>12</v>
          </cell>
        </row>
        <row r="16995">
          <cell r="A16995" t="str">
            <v>P15017</v>
          </cell>
          <cell r="KA16995">
            <v>50</v>
          </cell>
          <cell r="KB16995">
            <v>18</v>
          </cell>
          <cell r="KC16995">
            <v>24</v>
          </cell>
        </row>
        <row r="16996">
          <cell r="A16996" t="str">
            <v>P15203</v>
          </cell>
          <cell r="KA16996">
            <v>30</v>
          </cell>
          <cell r="KB16996">
            <v>60</v>
          </cell>
          <cell r="KC16996">
            <v>12</v>
          </cell>
        </row>
        <row r="16997">
          <cell r="A16997" t="str">
            <v>P16121</v>
          </cell>
          <cell r="KA16997">
            <v>50</v>
          </cell>
          <cell r="KB16997">
            <v>18</v>
          </cell>
          <cell r="KC16997">
            <v>24</v>
          </cell>
        </row>
        <row r="16998">
          <cell r="A16998" t="str">
            <v>P14703</v>
          </cell>
          <cell r="KA16998">
            <v>50</v>
          </cell>
          <cell r="KB16998">
            <v>18</v>
          </cell>
          <cell r="KC16998">
            <v>24</v>
          </cell>
        </row>
        <row r="16999">
          <cell r="A16999" t="str">
            <v>P14291</v>
          </cell>
          <cell r="KA16999">
            <v>50</v>
          </cell>
          <cell r="KB16999">
            <v>36</v>
          </cell>
          <cell r="KC16999">
            <v>12</v>
          </cell>
        </row>
        <row r="17000">
          <cell r="A17000" t="str">
            <v>P14310</v>
          </cell>
          <cell r="KA17000">
            <v>50</v>
          </cell>
          <cell r="KB17000">
            <v>36</v>
          </cell>
          <cell r="KC17000">
            <v>12</v>
          </cell>
        </row>
        <row r="17001">
          <cell r="A17001" t="str">
            <v>P13765</v>
          </cell>
          <cell r="KA17001">
            <v>50</v>
          </cell>
          <cell r="KB17001">
            <v>18</v>
          </cell>
          <cell r="KC17001">
            <v>24</v>
          </cell>
        </row>
        <row r="17002">
          <cell r="A17002" t="str">
            <v>P13777</v>
          </cell>
          <cell r="KA17002">
            <v>50</v>
          </cell>
          <cell r="KB17002">
            <v>18</v>
          </cell>
          <cell r="KC17002">
            <v>24</v>
          </cell>
        </row>
        <row r="17003">
          <cell r="A17003" t="str">
            <v>P11632</v>
          </cell>
          <cell r="KA17003">
            <v>30</v>
          </cell>
          <cell r="KB17003">
            <v>60</v>
          </cell>
          <cell r="KC17003">
            <v>12</v>
          </cell>
        </row>
        <row r="17004">
          <cell r="A17004" t="str">
            <v>P12194</v>
          </cell>
          <cell r="KA17004">
            <v>30</v>
          </cell>
          <cell r="KB17004">
            <v>60</v>
          </cell>
          <cell r="KC17004">
            <v>12</v>
          </cell>
        </row>
        <row r="17005">
          <cell r="A17005" t="str">
            <v>P00051</v>
          </cell>
          <cell r="KA17005">
            <v>50</v>
          </cell>
          <cell r="KB17005">
            <v>40</v>
          </cell>
          <cell r="KC17005">
            <v>28</v>
          </cell>
        </row>
        <row r="17006">
          <cell r="A17006" t="str">
            <v>G20714</v>
          </cell>
          <cell r="KA17006">
            <v>50</v>
          </cell>
          <cell r="KB17006">
            <v>40</v>
          </cell>
          <cell r="KC17006">
            <v>28</v>
          </cell>
        </row>
        <row r="17007">
          <cell r="A17007" t="str">
            <v>G20715</v>
          </cell>
          <cell r="KA17007">
            <v>50</v>
          </cell>
          <cell r="KB17007">
            <v>40</v>
          </cell>
          <cell r="KC17007">
            <v>28</v>
          </cell>
        </row>
        <row r="17008">
          <cell r="A17008" t="str">
            <v>G00857</v>
          </cell>
          <cell r="KA17008">
            <v>50</v>
          </cell>
          <cell r="KB17008">
            <v>18</v>
          </cell>
          <cell r="KC17008">
            <v>24</v>
          </cell>
        </row>
        <row r="17009">
          <cell r="A17009" t="str">
            <v>G00858</v>
          </cell>
          <cell r="KA17009">
            <v>50</v>
          </cell>
          <cell r="KB17009">
            <v>18</v>
          </cell>
          <cell r="KC17009">
            <v>24</v>
          </cell>
        </row>
        <row r="17010">
          <cell r="A17010" t="str">
            <v>G00859</v>
          </cell>
          <cell r="KA17010">
            <v>50</v>
          </cell>
          <cell r="KB17010">
            <v>18</v>
          </cell>
          <cell r="KC17010">
            <v>24</v>
          </cell>
        </row>
        <row r="17011">
          <cell r="A17011" t="str">
            <v>G00860</v>
          </cell>
          <cell r="KA17011">
            <v>50</v>
          </cell>
          <cell r="KB17011">
            <v>18</v>
          </cell>
          <cell r="KC17011">
            <v>24</v>
          </cell>
        </row>
        <row r="17012">
          <cell r="A17012" t="str">
            <v>G00501</v>
          </cell>
          <cell r="KA17012">
            <v>50</v>
          </cell>
          <cell r="KB17012">
            <v>36</v>
          </cell>
          <cell r="KC17012">
            <v>12</v>
          </cell>
        </row>
        <row r="17013">
          <cell r="A17013" t="str">
            <v>G00502</v>
          </cell>
          <cell r="KA17013">
            <v>50</v>
          </cell>
          <cell r="KB17013">
            <v>36</v>
          </cell>
          <cell r="KC17013">
            <v>12</v>
          </cell>
        </row>
        <row r="17014">
          <cell r="A17014" t="str">
            <v>G00531</v>
          </cell>
          <cell r="KA17014">
            <v>50</v>
          </cell>
          <cell r="KB17014">
            <v>18</v>
          </cell>
          <cell r="KC17014">
            <v>24</v>
          </cell>
        </row>
        <row r="17015">
          <cell r="A17015" t="str">
            <v>G00532</v>
          </cell>
          <cell r="KA17015">
            <v>50</v>
          </cell>
          <cell r="KB17015">
            <v>18</v>
          </cell>
          <cell r="KC17015">
            <v>24</v>
          </cell>
        </row>
        <row r="17016">
          <cell r="A17016" t="str">
            <v>C29860</v>
          </cell>
          <cell r="KA17016">
            <v>50</v>
          </cell>
          <cell r="KB17016">
            <v>40</v>
          </cell>
          <cell r="KC17016">
            <v>28</v>
          </cell>
        </row>
        <row r="17017">
          <cell r="A17017" t="str">
            <v>C29861</v>
          </cell>
          <cell r="KA17017">
            <v>50</v>
          </cell>
          <cell r="KB17017">
            <v>18</v>
          </cell>
          <cell r="KC17017">
            <v>24</v>
          </cell>
        </row>
        <row r="17018">
          <cell r="A17018" t="str">
            <v>C29818</v>
          </cell>
          <cell r="KA17018">
            <v>50</v>
          </cell>
          <cell r="KB17018">
            <v>18</v>
          </cell>
          <cell r="KC17018">
            <v>24</v>
          </cell>
        </row>
        <row r="17019">
          <cell r="A17019" t="str">
            <v>C29819</v>
          </cell>
          <cell r="KA17019">
            <v>50</v>
          </cell>
          <cell r="KB17019">
            <v>18</v>
          </cell>
          <cell r="KC17019">
            <v>24</v>
          </cell>
        </row>
        <row r="17020">
          <cell r="A17020" t="str">
            <v>C29942</v>
          </cell>
          <cell r="KA17020">
            <v>50</v>
          </cell>
          <cell r="KB17020">
            <v>18</v>
          </cell>
          <cell r="KC17020">
            <v>24</v>
          </cell>
        </row>
        <row r="17021">
          <cell r="A17021" t="str">
            <v>C29920</v>
          </cell>
          <cell r="KA17021">
            <v>50</v>
          </cell>
          <cell r="KB17021">
            <v>40</v>
          </cell>
          <cell r="KC17021">
            <v>28</v>
          </cell>
        </row>
        <row r="17022">
          <cell r="A17022" t="str">
            <v>C29957</v>
          </cell>
          <cell r="KA17022">
            <v>50</v>
          </cell>
          <cell r="KB17022">
            <v>18</v>
          </cell>
          <cell r="KC17022">
            <v>24</v>
          </cell>
        </row>
        <row r="17023">
          <cell r="A17023" t="str">
            <v>C16149</v>
          </cell>
          <cell r="KA17023">
            <v>30</v>
          </cell>
          <cell r="KB17023">
            <v>60</v>
          </cell>
          <cell r="KC17023">
            <v>12</v>
          </cell>
        </row>
        <row r="17024">
          <cell r="A17024" t="str">
            <v>C16121</v>
          </cell>
          <cell r="KA17024">
            <v>50</v>
          </cell>
          <cell r="KB17024">
            <v>18</v>
          </cell>
          <cell r="KC17024">
            <v>24</v>
          </cell>
        </row>
        <row r="17025">
          <cell r="A17025" t="str">
            <v>C14310</v>
          </cell>
          <cell r="KA17025">
            <v>50</v>
          </cell>
          <cell r="KB17025">
            <v>36</v>
          </cell>
          <cell r="KC17025">
            <v>12</v>
          </cell>
        </row>
        <row r="17026">
          <cell r="A17026" t="str">
            <v>C00073</v>
          </cell>
          <cell r="KA17026">
            <v>50</v>
          </cell>
          <cell r="KB17026">
            <v>40</v>
          </cell>
          <cell r="KC17026">
            <v>28</v>
          </cell>
        </row>
        <row r="17027">
          <cell r="A17027" t="str">
            <v>C00051</v>
          </cell>
          <cell r="KA17027">
            <v>50</v>
          </cell>
          <cell r="KB17027">
            <v>40</v>
          </cell>
          <cell r="KC17027">
            <v>28</v>
          </cell>
        </row>
        <row r="17028">
          <cell r="A17028" t="str">
            <v>C00146</v>
          </cell>
          <cell r="KA17028">
            <v>50</v>
          </cell>
          <cell r="KB17028">
            <v>18</v>
          </cell>
          <cell r="KC17028">
            <v>24</v>
          </cell>
        </row>
        <row r="17029">
          <cell r="A17029" t="str">
            <v>C00165</v>
          </cell>
          <cell r="KA17029">
            <v>50</v>
          </cell>
          <cell r="KB17029">
            <v>36</v>
          </cell>
          <cell r="KC17029">
            <v>12</v>
          </cell>
        </row>
        <row r="17030">
          <cell r="A17030" t="str">
            <v>C19477</v>
          </cell>
          <cell r="KA17030">
            <v>50</v>
          </cell>
          <cell r="KB17030">
            <v>18</v>
          </cell>
          <cell r="KC17030">
            <v>24</v>
          </cell>
        </row>
        <row r="17031">
          <cell r="A17031" t="str">
            <v>C20096</v>
          </cell>
          <cell r="KA17031">
            <v>50</v>
          </cell>
          <cell r="KB17031">
            <v>18</v>
          </cell>
          <cell r="KC17031">
            <v>24</v>
          </cell>
        </row>
        <row r="17032">
          <cell r="A17032" t="str">
            <v>C17047</v>
          </cell>
          <cell r="KA17032">
            <v>30</v>
          </cell>
          <cell r="KB17032">
            <v>60</v>
          </cell>
          <cell r="KC17032">
            <v>12</v>
          </cell>
        </row>
        <row r="17033">
          <cell r="A17033" t="str">
            <v>C17048</v>
          </cell>
          <cell r="KA17033">
            <v>50</v>
          </cell>
          <cell r="KB17033">
            <v>18</v>
          </cell>
          <cell r="KC17033">
            <v>24</v>
          </cell>
        </row>
        <row r="17034">
          <cell r="A17034" t="str">
            <v>C17355</v>
          </cell>
          <cell r="KA17034">
            <v>50</v>
          </cell>
          <cell r="KB17034">
            <v>18</v>
          </cell>
          <cell r="KC17034">
            <v>24</v>
          </cell>
        </row>
        <row r="17035">
          <cell r="A17035" t="str">
            <v>C17497</v>
          </cell>
          <cell r="KA17035">
            <v>50</v>
          </cell>
          <cell r="KB17035">
            <v>18</v>
          </cell>
          <cell r="KC17035">
            <v>24</v>
          </cell>
        </row>
        <row r="17036">
          <cell r="A17036" t="str">
            <v>C17408</v>
          </cell>
          <cell r="KA17036">
            <v>50</v>
          </cell>
          <cell r="KB17036">
            <v>18</v>
          </cell>
          <cell r="KC17036">
            <v>24</v>
          </cell>
        </row>
        <row r="17037">
          <cell r="A17037" t="str">
            <v>C18579</v>
          </cell>
          <cell r="KA17037">
            <v>50</v>
          </cell>
          <cell r="KB17037">
            <v>18</v>
          </cell>
          <cell r="KC17037">
            <v>24</v>
          </cell>
        </row>
        <row r="17038">
          <cell r="A17038" t="str">
            <v>C18523</v>
          </cell>
          <cell r="KA17038">
            <v>50</v>
          </cell>
          <cell r="KB17038">
            <v>18</v>
          </cell>
          <cell r="KC17038">
            <v>24</v>
          </cell>
        </row>
        <row r="17039">
          <cell r="A17039" t="str">
            <v>C20943</v>
          </cell>
          <cell r="KA17039">
            <v>50</v>
          </cell>
          <cell r="KB17039">
            <v>18</v>
          </cell>
          <cell r="KC17039">
            <v>24</v>
          </cell>
        </row>
        <row r="17040">
          <cell r="A17040" t="str">
            <v>C20631</v>
          </cell>
          <cell r="KA17040">
            <v>50</v>
          </cell>
          <cell r="KB17040">
            <v>18</v>
          </cell>
          <cell r="KC17040">
            <v>24</v>
          </cell>
        </row>
        <row r="17041">
          <cell r="A17041" t="str">
            <v>C20608</v>
          </cell>
          <cell r="KA17041">
            <v>50</v>
          </cell>
          <cell r="KB17041">
            <v>36</v>
          </cell>
          <cell r="KC17041">
            <v>12</v>
          </cell>
        </row>
        <row r="17042">
          <cell r="A17042" t="str">
            <v>C20627</v>
          </cell>
          <cell r="KA17042">
            <v>50</v>
          </cell>
          <cell r="KB17042">
            <v>18</v>
          </cell>
          <cell r="KC17042">
            <v>24</v>
          </cell>
        </row>
        <row r="17043">
          <cell r="A17043" t="str">
            <v>C22000</v>
          </cell>
          <cell r="KA17043">
            <v>50</v>
          </cell>
          <cell r="KB17043">
            <v>18</v>
          </cell>
          <cell r="KC17043">
            <v>24</v>
          </cell>
        </row>
        <row r="17044">
          <cell r="A17044" t="str">
            <v>C22095</v>
          </cell>
          <cell r="KA17044">
            <v>50</v>
          </cell>
          <cell r="KB17044">
            <v>36</v>
          </cell>
          <cell r="KC17044">
            <v>12</v>
          </cell>
        </row>
        <row r="17045">
          <cell r="A17045" t="str">
            <v>C21623</v>
          </cell>
          <cell r="KA17045">
            <v>50</v>
          </cell>
          <cell r="KB17045">
            <v>36</v>
          </cell>
          <cell r="KC17045">
            <v>12</v>
          </cell>
        </row>
        <row r="17046">
          <cell r="A17046" t="str">
            <v>C21567</v>
          </cell>
          <cell r="KA17046">
            <v>50</v>
          </cell>
          <cell r="KB17046">
            <v>18</v>
          </cell>
          <cell r="KC17046">
            <v>24</v>
          </cell>
        </row>
        <row r="17047">
          <cell r="A17047" t="str">
            <v>C22468</v>
          </cell>
          <cell r="KA17047">
            <v>50</v>
          </cell>
          <cell r="KB17047">
            <v>18</v>
          </cell>
          <cell r="KC17047">
            <v>24</v>
          </cell>
        </row>
        <row r="17048">
          <cell r="A17048" t="str">
            <v>C22599</v>
          </cell>
          <cell r="KA17048">
            <v>50</v>
          </cell>
          <cell r="KB17048">
            <v>36</v>
          </cell>
          <cell r="KC17048">
            <v>12</v>
          </cell>
        </row>
        <row r="17049">
          <cell r="A17049" t="str">
            <v>C22660</v>
          </cell>
          <cell r="KA17049">
            <v>50</v>
          </cell>
          <cell r="KB17049">
            <v>18</v>
          </cell>
          <cell r="KC17049">
            <v>24</v>
          </cell>
        </row>
        <row r="17050">
          <cell r="A17050" t="str">
            <v>C22806</v>
          </cell>
          <cell r="KA17050">
            <v>50</v>
          </cell>
          <cell r="KB17050">
            <v>18</v>
          </cell>
          <cell r="KC17050">
            <v>24</v>
          </cell>
        </row>
        <row r="17051">
          <cell r="A17051" t="str">
            <v>C23022</v>
          </cell>
          <cell r="KA17051">
            <v>50</v>
          </cell>
          <cell r="KB17051">
            <v>18</v>
          </cell>
          <cell r="KC17051">
            <v>24</v>
          </cell>
        </row>
        <row r="17052">
          <cell r="A17052" t="str">
            <v>C22995</v>
          </cell>
          <cell r="KA17052">
            <v>50</v>
          </cell>
          <cell r="KB17052">
            <v>18</v>
          </cell>
          <cell r="KC17052">
            <v>24</v>
          </cell>
        </row>
        <row r="17053">
          <cell r="A17053" t="str">
            <v>C23075</v>
          </cell>
          <cell r="KA17053">
            <v>50</v>
          </cell>
          <cell r="KB17053">
            <v>18</v>
          </cell>
          <cell r="KC17053">
            <v>24</v>
          </cell>
        </row>
        <row r="17054">
          <cell r="A17054" t="str">
            <v>C23321</v>
          </cell>
          <cell r="KA17054">
            <v>50</v>
          </cell>
          <cell r="KB17054">
            <v>18</v>
          </cell>
          <cell r="KC17054">
            <v>24</v>
          </cell>
        </row>
        <row r="17055">
          <cell r="A17055" t="str">
            <v>C23296</v>
          </cell>
          <cell r="KA17055">
            <v>50</v>
          </cell>
          <cell r="KB17055">
            <v>18</v>
          </cell>
          <cell r="KC17055">
            <v>24</v>
          </cell>
        </row>
        <row r="17056">
          <cell r="A17056" t="str">
            <v>C23552</v>
          </cell>
          <cell r="KA17056">
            <v>50</v>
          </cell>
          <cell r="KB17056">
            <v>36</v>
          </cell>
          <cell r="KC17056">
            <v>12</v>
          </cell>
        </row>
        <row r="17057">
          <cell r="A17057" t="str">
            <v>C23855</v>
          </cell>
          <cell r="KA17057">
            <v>50</v>
          </cell>
          <cell r="KB17057">
            <v>18</v>
          </cell>
          <cell r="KC17057">
            <v>24</v>
          </cell>
        </row>
        <row r="17058">
          <cell r="A17058" t="str">
            <v>C23740</v>
          </cell>
          <cell r="KA17058">
            <v>50</v>
          </cell>
          <cell r="KB17058">
            <v>18</v>
          </cell>
          <cell r="KC17058">
            <v>24</v>
          </cell>
        </row>
        <row r="17059">
          <cell r="A17059" t="str">
            <v>C23638</v>
          </cell>
          <cell r="KA17059">
            <v>50</v>
          </cell>
          <cell r="KB17059">
            <v>36</v>
          </cell>
          <cell r="KC17059">
            <v>12</v>
          </cell>
        </row>
        <row r="17060">
          <cell r="A17060" t="str">
            <v>C23728</v>
          </cell>
          <cell r="KA17060">
            <v>50</v>
          </cell>
          <cell r="KB17060">
            <v>18</v>
          </cell>
          <cell r="KC17060">
            <v>24</v>
          </cell>
        </row>
        <row r="17061">
          <cell r="A17061" t="str">
            <v>C24227</v>
          </cell>
          <cell r="KA17061">
            <v>50</v>
          </cell>
          <cell r="KB17061">
            <v>18</v>
          </cell>
          <cell r="KC17061">
            <v>24</v>
          </cell>
        </row>
        <row r="17062">
          <cell r="A17062" t="str">
            <v>C24234</v>
          </cell>
          <cell r="KA17062">
            <v>50</v>
          </cell>
          <cell r="KB17062">
            <v>18</v>
          </cell>
          <cell r="KC17062">
            <v>24</v>
          </cell>
        </row>
        <row r="17063">
          <cell r="A17063" t="str">
            <v>C24273</v>
          </cell>
          <cell r="KA17063">
            <v>50</v>
          </cell>
          <cell r="KB17063">
            <v>18</v>
          </cell>
          <cell r="KC17063">
            <v>24</v>
          </cell>
        </row>
        <row r="17064">
          <cell r="A17064" t="str">
            <v>C24342</v>
          </cell>
          <cell r="KA17064">
            <v>50</v>
          </cell>
          <cell r="KB17064">
            <v>18</v>
          </cell>
          <cell r="KC17064">
            <v>24</v>
          </cell>
        </row>
        <row r="17065">
          <cell r="A17065" t="str">
            <v>C24333</v>
          </cell>
          <cell r="KA17065">
            <v>50</v>
          </cell>
          <cell r="KB17065">
            <v>18</v>
          </cell>
          <cell r="KC17065">
            <v>24</v>
          </cell>
        </row>
        <row r="17066">
          <cell r="A17066" t="str">
            <v>C24435</v>
          </cell>
          <cell r="KA17066">
            <v>50</v>
          </cell>
          <cell r="KB17066">
            <v>18</v>
          </cell>
          <cell r="KC17066">
            <v>24</v>
          </cell>
        </row>
        <row r="17067">
          <cell r="A17067" t="str">
            <v>C24466</v>
          </cell>
          <cell r="KA17067">
            <v>50</v>
          </cell>
          <cell r="KB17067">
            <v>18</v>
          </cell>
          <cell r="KC17067">
            <v>24</v>
          </cell>
        </row>
        <row r="17068">
          <cell r="A17068" t="str">
            <v>C24665</v>
          </cell>
          <cell r="KA17068">
            <v>50</v>
          </cell>
          <cell r="KB17068">
            <v>36</v>
          </cell>
          <cell r="KC17068">
            <v>12</v>
          </cell>
        </row>
        <row r="17069">
          <cell r="A17069" t="str">
            <v>C24736</v>
          </cell>
          <cell r="KA17069">
            <v>50</v>
          </cell>
          <cell r="KB17069">
            <v>18</v>
          </cell>
          <cell r="KC17069">
            <v>24</v>
          </cell>
        </row>
        <row r="17070">
          <cell r="A17070" t="str">
            <v>C24621</v>
          </cell>
          <cell r="KA17070">
            <v>50</v>
          </cell>
          <cell r="KB17070">
            <v>18</v>
          </cell>
          <cell r="KC17070">
            <v>24</v>
          </cell>
        </row>
        <row r="17071">
          <cell r="A17071" t="str">
            <v>C24615</v>
          </cell>
          <cell r="KA17071">
            <v>50</v>
          </cell>
          <cell r="KB17071">
            <v>18</v>
          </cell>
          <cell r="KC17071">
            <v>24</v>
          </cell>
        </row>
        <row r="17072">
          <cell r="A17072" t="str">
            <v>C24616</v>
          </cell>
          <cell r="KA17072">
            <v>50</v>
          </cell>
          <cell r="KB17072">
            <v>18</v>
          </cell>
          <cell r="KC17072">
            <v>24</v>
          </cell>
        </row>
        <row r="17073">
          <cell r="A17073" t="str">
            <v>C24991</v>
          </cell>
          <cell r="KA17073">
            <v>50</v>
          </cell>
          <cell r="KB17073">
            <v>40</v>
          </cell>
          <cell r="KC17073">
            <v>28</v>
          </cell>
        </row>
        <row r="17074">
          <cell r="A17074" t="str">
            <v>C24941</v>
          </cell>
          <cell r="KA17074">
            <v>50</v>
          </cell>
          <cell r="KB17074">
            <v>18</v>
          </cell>
          <cell r="KC17074">
            <v>24</v>
          </cell>
        </row>
        <row r="17075">
          <cell r="A17075" t="str">
            <v>C24943</v>
          </cell>
          <cell r="KA17075">
            <v>50</v>
          </cell>
          <cell r="KB17075">
            <v>36</v>
          </cell>
          <cell r="KC17075">
            <v>12</v>
          </cell>
        </row>
        <row r="17076">
          <cell r="A17076" t="str">
            <v>C24884</v>
          </cell>
          <cell r="KA17076">
            <v>50</v>
          </cell>
          <cell r="KB17076">
            <v>18</v>
          </cell>
          <cell r="KC17076">
            <v>24</v>
          </cell>
        </row>
        <row r="17077">
          <cell r="A17077" t="str">
            <v>C25419</v>
          </cell>
          <cell r="KA17077">
            <v>50</v>
          </cell>
          <cell r="KB17077">
            <v>18</v>
          </cell>
          <cell r="KC17077">
            <v>24</v>
          </cell>
        </row>
        <row r="17078">
          <cell r="A17078" t="str">
            <v>C25424</v>
          </cell>
          <cell r="KA17078">
            <v>50</v>
          </cell>
          <cell r="KB17078">
            <v>18</v>
          </cell>
          <cell r="KC17078">
            <v>24</v>
          </cell>
        </row>
        <row r="17079">
          <cell r="A17079" t="str">
            <v>C25671</v>
          </cell>
          <cell r="KA17079">
            <v>50</v>
          </cell>
          <cell r="KB17079">
            <v>18</v>
          </cell>
          <cell r="KC17079">
            <v>24</v>
          </cell>
        </row>
        <row r="17080">
          <cell r="A17080" t="str">
            <v>C25672</v>
          </cell>
          <cell r="KA17080">
            <v>50</v>
          </cell>
          <cell r="KB17080">
            <v>36</v>
          </cell>
          <cell r="KC17080">
            <v>12</v>
          </cell>
        </row>
        <row r="17081">
          <cell r="A17081" t="str">
            <v>C25691</v>
          </cell>
          <cell r="KA17081">
            <v>50</v>
          </cell>
          <cell r="KB17081">
            <v>18</v>
          </cell>
          <cell r="KC17081">
            <v>24</v>
          </cell>
        </row>
        <row r="17082">
          <cell r="A17082" t="str">
            <v>C25364</v>
          </cell>
          <cell r="KA17082">
            <v>50</v>
          </cell>
          <cell r="KB17082">
            <v>18</v>
          </cell>
          <cell r="KC17082">
            <v>24</v>
          </cell>
        </row>
        <row r="17083">
          <cell r="A17083" t="str">
            <v>C25390</v>
          </cell>
          <cell r="KA17083">
            <v>50</v>
          </cell>
          <cell r="KB17083">
            <v>36</v>
          </cell>
          <cell r="KC17083">
            <v>12</v>
          </cell>
        </row>
        <row r="17084">
          <cell r="A17084" t="str">
            <v>C25229</v>
          </cell>
          <cell r="KA17084">
            <v>50</v>
          </cell>
          <cell r="KB17084">
            <v>18</v>
          </cell>
          <cell r="KC17084">
            <v>24</v>
          </cell>
        </row>
        <row r="17085">
          <cell r="A17085" t="str">
            <v>C25179</v>
          </cell>
          <cell r="KA17085">
            <v>50</v>
          </cell>
          <cell r="KB17085">
            <v>18</v>
          </cell>
          <cell r="KC17085">
            <v>24</v>
          </cell>
        </row>
        <row r="17086">
          <cell r="A17086" t="str">
            <v>C25162</v>
          </cell>
          <cell r="KA17086">
            <v>50</v>
          </cell>
          <cell r="KB17086">
            <v>18</v>
          </cell>
          <cell r="KC17086">
            <v>24</v>
          </cell>
        </row>
        <row r="17087">
          <cell r="A17087" t="str">
            <v>C24988</v>
          </cell>
          <cell r="KA17087">
            <v>50</v>
          </cell>
          <cell r="KB17087">
            <v>18</v>
          </cell>
          <cell r="KC17087">
            <v>24</v>
          </cell>
        </row>
        <row r="17088">
          <cell r="A17088" t="str">
            <v>C27415</v>
          </cell>
          <cell r="KA17088">
            <v>50</v>
          </cell>
          <cell r="KB17088">
            <v>18</v>
          </cell>
          <cell r="KC17088">
            <v>24</v>
          </cell>
        </row>
        <row r="17089">
          <cell r="A17089" t="str">
            <v>C27437</v>
          </cell>
          <cell r="KA17089">
            <v>50</v>
          </cell>
          <cell r="KB17089">
            <v>18</v>
          </cell>
          <cell r="KC17089">
            <v>24</v>
          </cell>
        </row>
        <row r="17090">
          <cell r="A17090" t="str">
            <v>C27511</v>
          </cell>
          <cell r="KA17090">
            <v>50</v>
          </cell>
          <cell r="KB17090">
            <v>18</v>
          </cell>
          <cell r="KC17090">
            <v>24</v>
          </cell>
        </row>
        <row r="17091">
          <cell r="A17091" t="str">
            <v>C27318</v>
          </cell>
          <cell r="KA17091">
            <v>50</v>
          </cell>
          <cell r="KB17091">
            <v>18</v>
          </cell>
          <cell r="KC17091">
            <v>24</v>
          </cell>
        </row>
        <row r="17092">
          <cell r="A17092" t="str">
            <v>C27325</v>
          </cell>
          <cell r="KA17092">
            <v>50</v>
          </cell>
          <cell r="KB17092">
            <v>18</v>
          </cell>
          <cell r="KC17092">
            <v>24</v>
          </cell>
        </row>
        <row r="17093">
          <cell r="A17093" t="str">
            <v>C27262</v>
          </cell>
          <cell r="KA17093">
            <v>50</v>
          </cell>
          <cell r="KB17093">
            <v>18</v>
          </cell>
          <cell r="KC17093">
            <v>24</v>
          </cell>
        </row>
        <row r="17094">
          <cell r="A17094" t="str">
            <v>C27822</v>
          </cell>
          <cell r="KA17094">
            <v>50</v>
          </cell>
          <cell r="KB17094">
            <v>18</v>
          </cell>
          <cell r="KC17094">
            <v>24</v>
          </cell>
        </row>
        <row r="17095">
          <cell r="A17095" t="str">
            <v>C27816</v>
          </cell>
          <cell r="KA17095">
            <v>50</v>
          </cell>
          <cell r="KB17095">
            <v>18</v>
          </cell>
          <cell r="KC17095">
            <v>24</v>
          </cell>
        </row>
        <row r="17096">
          <cell r="A17096" t="str">
            <v>C27697</v>
          </cell>
          <cell r="KA17096">
            <v>50</v>
          </cell>
          <cell r="KB17096">
            <v>18</v>
          </cell>
          <cell r="KC17096">
            <v>24</v>
          </cell>
        </row>
        <row r="17097">
          <cell r="A17097" t="str">
            <v>C27699</v>
          </cell>
          <cell r="KA17097">
            <v>50</v>
          </cell>
          <cell r="KB17097">
            <v>36</v>
          </cell>
          <cell r="KC17097">
            <v>12</v>
          </cell>
        </row>
        <row r="17098">
          <cell r="A17098" t="str">
            <v>C27676</v>
          </cell>
          <cell r="KA17098">
            <v>50</v>
          </cell>
          <cell r="KB17098">
            <v>18</v>
          </cell>
          <cell r="KC17098">
            <v>24</v>
          </cell>
        </row>
        <row r="17099">
          <cell r="A17099" t="str">
            <v>C27567</v>
          </cell>
          <cell r="KA17099">
            <v>50</v>
          </cell>
          <cell r="KB17099">
            <v>18</v>
          </cell>
          <cell r="KC17099">
            <v>24</v>
          </cell>
        </row>
        <row r="17100">
          <cell r="A17100" t="str">
            <v>C27594</v>
          </cell>
          <cell r="KA17100">
            <v>50</v>
          </cell>
          <cell r="KB17100">
            <v>18</v>
          </cell>
          <cell r="KC17100">
            <v>24</v>
          </cell>
        </row>
        <row r="17101">
          <cell r="A17101" t="str">
            <v>C27600</v>
          </cell>
          <cell r="KA17101">
            <v>50</v>
          </cell>
          <cell r="KB17101">
            <v>18</v>
          </cell>
          <cell r="KC17101">
            <v>24</v>
          </cell>
        </row>
        <row r="17102">
          <cell r="A17102" t="str">
            <v>C27151</v>
          </cell>
          <cell r="KA17102">
            <v>50</v>
          </cell>
          <cell r="KB17102">
            <v>18</v>
          </cell>
          <cell r="KC17102">
            <v>24</v>
          </cell>
        </row>
        <row r="17103">
          <cell r="A17103" t="str">
            <v>C27124</v>
          </cell>
          <cell r="KA17103">
            <v>50</v>
          </cell>
          <cell r="KB17103">
            <v>18</v>
          </cell>
          <cell r="KC17103">
            <v>24</v>
          </cell>
        </row>
        <row r="17104">
          <cell r="A17104" t="str">
            <v>C27116</v>
          </cell>
          <cell r="KA17104">
            <v>50</v>
          </cell>
          <cell r="KB17104">
            <v>18</v>
          </cell>
          <cell r="KC17104">
            <v>24</v>
          </cell>
        </row>
        <row r="17105">
          <cell r="A17105" t="str">
            <v>C27009</v>
          </cell>
          <cell r="KA17105">
            <v>50</v>
          </cell>
          <cell r="KB17105">
            <v>40</v>
          </cell>
          <cell r="KC17105">
            <v>28</v>
          </cell>
        </row>
        <row r="17106">
          <cell r="A17106" t="str">
            <v>C27000</v>
          </cell>
          <cell r="KA17106">
            <v>50</v>
          </cell>
          <cell r="KB17106">
            <v>40</v>
          </cell>
          <cell r="KC17106">
            <v>28</v>
          </cell>
        </row>
        <row r="17107">
          <cell r="A17107" t="str">
            <v>C26041</v>
          </cell>
          <cell r="KA17107">
            <v>50</v>
          </cell>
          <cell r="KB17107">
            <v>40</v>
          </cell>
          <cell r="KC17107">
            <v>28</v>
          </cell>
        </row>
        <row r="17108">
          <cell r="A17108" t="str">
            <v>C25918</v>
          </cell>
          <cell r="KA17108">
            <v>50</v>
          </cell>
          <cell r="KB17108">
            <v>18</v>
          </cell>
          <cell r="KC17108">
            <v>24</v>
          </cell>
        </row>
        <row r="17109">
          <cell r="A17109" t="str">
            <v>C25907</v>
          </cell>
          <cell r="KA17109">
            <v>50</v>
          </cell>
          <cell r="KB17109">
            <v>18</v>
          </cell>
          <cell r="KC17109">
            <v>24</v>
          </cell>
        </row>
        <row r="17110">
          <cell r="A17110" t="str">
            <v>C25962</v>
          </cell>
          <cell r="KA17110">
            <v>50</v>
          </cell>
          <cell r="KB17110">
            <v>36</v>
          </cell>
          <cell r="KC17110">
            <v>12</v>
          </cell>
        </row>
        <row r="17111">
          <cell r="A17111" t="str">
            <v>C25955</v>
          </cell>
          <cell r="KA17111">
            <v>50</v>
          </cell>
          <cell r="KB17111">
            <v>40</v>
          </cell>
          <cell r="KC17111">
            <v>28</v>
          </cell>
        </row>
        <row r="17112">
          <cell r="A17112" t="str">
            <v>C26053</v>
          </cell>
          <cell r="KA17112">
            <v>50</v>
          </cell>
          <cell r="KB17112">
            <v>18</v>
          </cell>
          <cell r="KC17112">
            <v>24</v>
          </cell>
        </row>
        <row r="17113">
          <cell r="A17113" t="str">
            <v>C26067</v>
          </cell>
          <cell r="KA17113">
            <v>50</v>
          </cell>
          <cell r="KB17113">
            <v>40</v>
          </cell>
          <cell r="KC17113">
            <v>28</v>
          </cell>
        </row>
        <row r="17114">
          <cell r="A17114" t="str">
            <v>C25999</v>
          </cell>
          <cell r="KA17114">
            <v>50</v>
          </cell>
          <cell r="KB17114">
            <v>18</v>
          </cell>
          <cell r="KC17114">
            <v>24</v>
          </cell>
        </row>
        <row r="17115">
          <cell r="A17115" t="str">
            <v>C25864</v>
          </cell>
          <cell r="KA17115">
            <v>50</v>
          </cell>
          <cell r="KB17115">
            <v>18</v>
          </cell>
          <cell r="KC17115">
            <v>24</v>
          </cell>
        </row>
        <row r="17116">
          <cell r="A17116" t="str">
            <v>C25878</v>
          </cell>
          <cell r="KA17116">
            <v>50</v>
          </cell>
          <cell r="KB17116">
            <v>18</v>
          </cell>
          <cell r="KC17116">
            <v>24</v>
          </cell>
        </row>
        <row r="17117">
          <cell r="A17117" t="str">
            <v>C29519</v>
          </cell>
          <cell r="KA17117">
            <v>50</v>
          </cell>
          <cell r="KB17117">
            <v>18</v>
          </cell>
          <cell r="KC17117">
            <v>24</v>
          </cell>
        </row>
        <row r="17118">
          <cell r="A17118" t="str">
            <v>C29536</v>
          </cell>
          <cell r="KA17118">
            <v>50</v>
          </cell>
          <cell r="KB17118">
            <v>18</v>
          </cell>
          <cell r="KC17118">
            <v>24</v>
          </cell>
        </row>
        <row r="17119">
          <cell r="A17119" t="str">
            <v>C29759</v>
          </cell>
          <cell r="KA17119">
            <v>50</v>
          </cell>
          <cell r="KB17119">
            <v>18</v>
          </cell>
          <cell r="KC17119">
            <v>24</v>
          </cell>
        </row>
        <row r="17120">
          <cell r="A17120" t="str">
            <v>C29746</v>
          </cell>
          <cell r="KA17120">
            <v>50</v>
          </cell>
          <cell r="KB17120">
            <v>18</v>
          </cell>
          <cell r="KC17120">
            <v>24</v>
          </cell>
        </row>
        <row r="17121">
          <cell r="A17121" t="str">
            <v>C29766</v>
          </cell>
          <cell r="KA17121">
            <v>50</v>
          </cell>
          <cell r="KB17121">
            <v>18</v>
          </cell>
          <cell r="KC17121">
            <v>24</v>
          </cell>
        </row>
        <row r="17122">
          <cell r="A17122" t="str">
            <v>C29778</v>
          </cell>
          <cell r="KA17122">
            <v>50</v>
          </cell>
          <cell r="KB17122">
            <v>18</v>
          </cell>
          <cell r="KC17122">
            <v>24</v>
          </cell>
        </row>
        <row r="17123">
          <cell r="A17123" t="str">
            <v>C29789</v>
          </cell>
          <cell r="KA17123">
            <v>50</v>
          </cell>
          <cell r="KB17123">
            <v>36</v>
          </cell>
          <cell r="KC17123">
            <v>12</v>
          </cell>
        </row>
        <row r="17124">
          <cell r="A17124" t="str">
            <v>C29806</v>
          </cell>
          <cell r="KA17124">
            <v>50</v>
          </cell>
          <cell r="KB17124">
            <v>18</v>
          </cell>
          <cell r="KC17124">
            <v>24</v>
          </cell>
        </row>
        <row r="17125">
          <cell r="A17125" t="str">
            <v>C29711</v>
          </cell>
          <cell r="KA17125">
            <v>50</v>
          </cell>
          <cell r="KB17125">
            <v>18</v>
          </cell>
          <cell r="KC17125">
            <v>24</v>
          </cell>
        </row>
        <row r="17126">
          <cell r="A17126" t="str">
            <v>C29712</v>
          </cell>
          <cell r="KA17126">
            <v>50</v>
          </cell>
          <cell r="KB17126">
            <v>18</v>
          </cell>
          <cell r="KC17126">
            <v>24</v>
          </cell>
        </row>
        <row r="17127">
          <cell r="A17127" t="str">
            <v>C29705</v>
          </cell>
          <cell r="KA17127">
            <v>50</v>
          </cell>
          <cell r="KB17127">
            <v>18</v>
          </cell>
          <cell r="KC17127">
            <v>24</v>
          </cell>
        </row>
        <row r="17128">
          <cell r="A17128" t="str">
            <v>C29707</v>
          </cell>
          <cell r="KA17128">
            <v>50</v>
          </cell>
          <cell r="KB17128">
            <v>18</v>
          </cell>
          <cell r="KC17128">
            <v>24</v>
          </cell>
        </row>
        <row r="17129">
          <cell r="A17129" t="str">
            <v>C29737</v>
          </cell>
          <cell r="KA17129">
            <v>50</v>
          </cell>
          <cell r="KB17129">
            <v>36</v>
          </cell>
          <cell r="KC17129">
            <v>12</v>
          </cell>
        </row>
        <row r="17130">
          <cell r="A17130" t="str">
            <v>C29273</v>
          </cell>
          <cell r="KA17130">
            <v>50</v>
          </cell>
          <cell r="KB17130">
            <v>18</v>
          </cell>
          <cell r="KC17130">
            <v>24</v>
          </cell>
        </row>
        <row r="17131">
          <cell r="A17131" t="str">
            <v>C29274</v>
          </cell>
          <cell r="KA17131">
            <v>50</v>
          </cell>
          <cell r="KB17131">
            <v>18</v>
          </cell>
          <cell r="KC17131">
            <v>24</v>
          </cell>
        </row>
        <row r="17132">
          <cell r="A17132" t="str">
            <v>C29275</v>
          </cell>
          <cell r="KA17132">
            <v>50</v>
          </cell>
          <cell r="KB17132">
            <v>40</v>
          </cell>
          <cell r="KC17132">
            <v>28</v>
          </cell>
        </row>
        <row r="17133">
          <cell r="A17133" t="str">
            <v>C29317</v>
          </cell>
          <cell r="KA17133">
            <v>50</v>
          </cell>
          <cell r="KB17133">
            <v>18</v>
          </cell>
          <cell r="KC17133">
            <v>24</v>
          </cell>
        </row>
        <row r="17134">
          <cell r="A17134" t="str">
            <v>C29321</v>
          </cell>
          <cell r="KA17134">
            <v>50</v>
          </cell>
          <cell r="KB17134">
            <v>40</v>
          </cell>
          <cell r="KC17134">
            <v>28</v>
          </cell>
        </row>
        <row r="17135">
          <cell r="A17135" t="str">
            <v>C29323</v>
          </cell>
          <cell r="KA17135">
            <v>50</v>
          </cell>
          <cell r="KB17135">
            <v>18</v>
          </cell>
          <cell r="KC17135">
            <v>24</v>
          </cell>
        </row>
        <row r="17136">
          <cell r="A17136" t="str">
            <v>C29292</v>
          </cell>
          <cell r="KA17136">
            <v>50</v>
          </cell>
          <cell r="KB17136">
            <v>40</v>
          </cell>
          <cell r="KC17136">
            <v>28</v>
          </cell>
        </row>
        <row r="17137">
          <cell r="A17137" t="str">
            <v>C29349</v>
          </cell>
          <cell r="KA17137">
            <v>50</v>
          </cell>
          <cell r="KB17137">
            <v>18</v>
          </cell>
          <cell r="KC17137">
            <v>24</v>
          </cell>
        </row>
        <row r="17138">
          <cell r="A17138" t="str">
            <v>C29345</v>
          </cell>
          <cell r="KA17138">
            <v>50</v>
          </cell>
          <cell r="KB17138">
            <v>18</v>
          </cell>
          <cell r="KC17138">
            <v>24</v>
          </cell>
        </row>
        <row r="17139">
          <cell r="A17139" t="str">
            <v>C29330</v>
          </cell>
          <cell r="KA17139">
            <v>50</v>
          </cell>
          <cell r="KB17139">
            <v>18</v>
          </cell>
          <cell r="KC17139">
            <v>24</v>
          </cell>
        </row>
        <row r="17140">
          <cell r="A17140" t="str">
            <v>C29342</v>
          </cell>
          <cell r="KA17140">
            <v>50</v>
          </cell>
          <cell r="KB17140">
            <v>18</v>
          </cell>
          <cell r="KC17140">
            <v>24</v>
          </cell>
        </row>
        <row r="17141">
          <cell r="A17141" t="str">
            <v>C29411</v>
          </cell>
          <cell r="KA17141">
            <v>50</v>
          </cell>
          <cell r="KB17141">
            <v>18</v>
          </cell>
          <cell r="KC17141">
            <v>24</v>
          </cell>
        </row>
        <row r="17142">
          <cell r="A17142" t="str">
            <v>C29460</v>
          </cell>
          <cell r="KA17142">
            <v>50</v>
          </cell>
          <cell r="KB17142">
            <v>18</v>
          </cell>
          <cell r="KC17142">
            <v>24</v>
          </cell>
        </row>
        <row r="17143">
          <cell r="A17143" t="str">
            <v>C29461</v>
          </cell>
          <cell r="KA17143">
            <v>50</v>
          </cell>
          <cell r="KB17143">
            <v>18</v>
          </cell>
          <cell r="KC17143">
            <v>24</v>
          </cell>
        </row>
        <row r="17144">
          <cell r="A17144" t="str">
            <v>C29466</v>
          </cell>
          <cell r="KA17144">
            <v>50</v>
          </cell>
          <cell r="KB17144">
            <v>18</v>
          </cell>
          <cell r="KC17144">
            <v>24</v>
          </cell>
        </row>
        <row r="17145">
          <cell r="A17145" t="str">
            <v>C29467</v>
          </cell>
          <cell r="KA17145">
            <v>50</v>
          </cell>
          <cell r="KB17145">
            <v>18</v>
          </cell>
          <cell r="KC17145">
            <v>24</v>
          </cell>
        </row>
        <row r="17146">
          <cell r="A17146" t="str">
            <v>C27976</v>
          </cell>
          <cell r="KA17146">
            <v>50</v>
          </cell>
          <cell r="KB17146">
            <v>18</v>
          </cell>
          <cell r="KC17146">
            <v>24</v>
          </cell>
        </row>
        <row r="17147">
          <cell r="A17147" t="str">
            <v>C27966</v>
          </cell>
          <cell r="KA17147">
            <v>50</v>
          </cell>
          <cell r="KB17147">
            <v>18</v>
          </cell>
          <cell r="KC17147">
            <v>24</v>
          </cell>
        </row>
        <row r="17148">
          <cell r="A17148" t="str">
            <v>C27899</v>
          </cell>
          <cell r="KA17148">
            <v>50</v>
          </cell>
          <cell r="KB17148">
            <v>18</v>
          </cell>
          <cell r="KC17148">
            <v>24</v>
          </cell>
        </row>
        <row r="17149">
          <cell r="A17149" t="str">
            <v>C27891</v>
          </cell>
          <cell r="KA17149">
            <v>50</v>
          </cell>
          <cell r="KB17149">
            <v>40</v>
          </cell>
          <cell r="KC17149">
            <v>28</v>
          </cell>
        </row>
        <row r="17150">
          <cell r="A17150" t="str">
            <v>C28039</v>
          </cell>
          <cell r="KA17150">
            <v>50</v>
          </cell>
          <cell r="KB17150">
            <v>36</v>
          </cell>
          <cell r="KC17150">
            <v>12</v>
          </cell>
        </row>
        <row r="17151">
          <cell r="A17151" t="str">
            <v>C28048</v>
          </cell>
          <cell r="KA17151">
            <v>50</v>
          </cell>
          <cell r="KB17151">
            <v>18</v>
          </cell>
          <cell r="KC17151">
            <v>24</v>
          </cell>
        </row>
        <row r="17152">
          <cell r="A17152" t="str">
            <v>C28014</v>
          </cell>
          <cell r="KA17152">
            <v>50</v>
          </cell>
          <cell r="KB17152">
            <v>40</v>
          </cell>
          <cell r="KC17152">
            <v>28</v>
          </cell>
        </row>
        <row r="17153">
          <cell r="A17153" t="str">
            <v>C28412</v>
          </cell>
          <cell r="KA17153">
            <v>50</v>
          </cell>
          <cell r="KB17153">
            <v>18</v>
          </cell>
          <cell r="KC17153">
            <v>24</v>
          </cell>
        </row>
        <row r="17154">
          <cell r="A17154" t="str">
            <v>C28394</v>
          </cell>
          <cell r="KA17154">
            <v>50</v>
          </cell>
          <cell r="KB17154">
            <v>18</v>
          </cell>
          <cell r="KC17154">
            <v>24</v>
          </cell>
        </row>
        <row r="17155">
          <cell r="A17155" t="str">
            <v>C28449</v>
          </cell>
          <cell r="KA17155">
            <v>50</v>
          </cell>
          <cell r="KB17155">
            <v>18</v>
          </cell>
          <cell r="KC17155">
            <v>24</v>
          </cell>
        </row>
        <row r="17156">
          <cell r="A17156" t="str">
            <v>C28324</v>
          </cell>
          <cell r="KA17156">
            <v>50</v>
          </cell>
          <cell r="KB17156">
            <v>18</v>
          </cell>
          <cell r="KC17156">
            <v>24</v>
          </cell>
        </row>
        <row r="17157">
          <cell r="A17157" t="str">
            <v>C28397</v>
          </cell>
          <cell r="KA17157">
            <v>50</v>
          </cell>
          <cell r="KB17157">
            <v>18</v>
          </cell>
          <cell r="KC17157">
            <v>24</v>
          </cell>
        </row>
        <row r="17158">
          <cell r="A17158" t="str">
            <v>C28169</v>
          </cell>
          <cell r="KA17158">
            <v>50</v>
          </cell>
          <cell r="KB17158">
            <v>40</v>
          </cell>
          <cell r="KC17158">
            <v>28</v>
          </cell>
        </row>
        <row r="17159">
          <cell r="A17159" t="str">
            <v>C28178</v>
          </cell>
          <cell r="KA17159">
            <v>50</v>
          </cell>
          <cell r="KB17159">
            <v>40</v>
          </cell>
          <cell r="KC17159">
            <v>28</v>
          </cell>
        </row>
        <row r="17160">
          <cell r="A17160" t="str">
            <v>C28204</v>
          </cell>
          <cell r="KA17160">
            <v>50</v>
          </cell>
          <cell r="KB17160">
            <v>36</v>
          </cell>
          <cell r="KC17160">
            <v>12</v>
          </cell>
        </row>
        <row r="17161">
          <cell r="A17161" t="str">
            <v>C28200</v>
          </cell>
          <cell r="KA17161">
            <v>50</v>
          </cell>
          <cell r="KB17161">
            <v>40</v>
          </cell>
          <cell r="KC17161">
            <v>28</v>
          </cell>
        </row>
        <row r="17162">
          <cell r="A17162" t="str">
            <v>C28276</v>
          </cell>
          <cell r="KA17162">
            <v>50</v>
          </cell>
          <cell r="KB17162">
            <v>18</v>
          </cell>
          <cell r="KC17162">
            <v>24</v>
          </cell>
        </row>
        <row r="17163">
          <cell r="A17163" t="str">
            <v>C28260</v>
          </cell>
          <cell r="KA17163">
            <v>50</v>
          </cell>
          <cell r="KB17163">
            <v>18</v>
          </cell>
          <cell r="KC17163">
            <v>24</v>
          </cell>
        </row>
        <row r="17164">
          <cell r="A17164" t="str">
            <v>C28254</v>
          </cell>
          <cell r="KA17164">
            <v>50</v>
          </cell>
          <cell r="KB17164">
            <v>40</v>
          </cell>
          <cell r="KC17164">
            <v>28</v>
          </cell>
        </row>
        <row r="17165">
          <cell r="A17165" t="str">
            <v>C28303</v>
          </cell>
          <cell r="KA17165">
            <v>50</v>
          </cell>
          <cell r="KB17165">
            <v>40</v>
          </cell>
          <cell r="KC17165">
            <v>28</v>
          </cell>
        </row>
        <row r="17166">
          <cell r="A17166" t="str">
            <v>C28677</v>
          </cell>
          <cell r="KA17166">
            <v>50</v>
          </cell>
          <cell r="KB17166">
            <v>18</v>
          </cell>
          <cell r="KC17166">
            <v>24</v>
          </cell>
        </row>
        <row r="17167">
          <cell r="A17167" t="str">
            <v>C28678</v>
          </cell>
          <cell r="KA17167">
            <v>50</v>
          </cell>
          <cell r="KB17167">
            <v>18</v>
          </cell>
          <cell r="KC17167">
            <v>24</v>
          </cell>
        </row>
        <row r="17168">
          <cell r="A17168" t="str">
            <v>C28669</v>
          </cell>
          <cell r="KA17168">
            <v>50</v>
          </cell>
          <cell r="KB17168">
            <v>18</v>
          </cell>
          <cell r="KC17168">
            <v>24</v>
          </cell>
        </row>
        <row r="17169">
          <cell r="A17169" t="str">
            <v>C28650</v>
          </cell>
          <cell r="KA17169">
            <v>50</v>
          </cell>
          <cell r="KB17169">
            <v>18</v>
          </cell>
          <cell r="KC17169">
            <v>24</v>
          </cell>
        </row>
        <row r="17170">
          <cell r="A17170" t="str">
            <v>C28643</v>
          </cell>
          <cell r="KA17170">
            <v>50</v>
          </cell>
          <cell r="KB17170">
            <v>18</v>
          </cell>
          <cell r="KC17170">
            <v>24</v>
          </cell>
        </row>
        <row r="17171">
          <cell r="A17171" t="str">
            <v>C28730</v>
          </cell>
          <cell r="KA17171">
            <v>50</v>
          </cell>
          <cell r="KB17171">
            <v>18</v>
          </cell>
          <cell r="KC17171">
            <v>24</v>
          </cell>
        </row>
        <row r="17172">
          <cell r="A17172" t="str">
            <v>C28734</v>
          </cell>
          <cell r="KA17172">
            <v>50</v>
          </cell>
          <cell r="KB17172">
            <v>18</v>
          </cell>
          <cell r="KC17172">
            <v>24</v>
          </cell>
        </row>
        <row r="17173">
          <cell r="A17173" t="str">
            <v>C28497</v>
          </cell>
          <cell r="KA17173">
            <v>50</v>
          </cell>
          <cell r="KB17173">
            <v>18</v>
          </cell>
          <cell r="KC17173">
            <v>24</v>
          </cell>
        </row>
        <row r="17174">
          <cell r="A17174" t="str">
            <v>C28489</v>
          </cell>
          <cell r="KA17174">
            <v>50</v>
          </cell>
          <cell r="KB17174">
            <v>18</v>
          </cell>
          <cell r="KC17174">
            <v>24</v>
          </cell>
        </row>
        <row r="17175">
          <cell r="A17175" t="str">
            <v>C28530</v>
          </cell>
          <cell r="KA17175">
            <v>50</v>
          </cell>
          <cell r="KB17175">
            <v>40</v>
          </cell>
          <cell r="KC17175">
            <v>28</v>
          </cell>
        </row>
        <row r="17176">
          <cell r="A17176" t="str">
            <v>C28520</v>
          </cell>
          <cell r="KA17176">
            <v>50</v>
          </cell>
          <cell r="KB17176">
            <v>40</v>
          </cell>
          <cell r="KC17176">
            <v>28</v>
          </cell>
        </row>
        <row r="17177">
          <cell r="A17177" t="str">
            <v>C28534</v>
          </cell>
          <cell r="KA17177">
            <v>50</v>
          </cell>
          <cell r="KB17177">
            <v>18</v>
          </cell>
          <cell r="KC17177">
            <v>24</v>
          </cell>
        </row>
        <row r="17178">
          <cell r="A17178" t="str">
            <v>C28612</v>
          </cell>
          <cell r="KA17178">
            <v>50</v>
          </cell>
          <cell r="KB17178">
            <v>18</v>
          </cell>
          <cell r="KC17178">
            <v>24</v>
          </cell>
        </row>
        <row r="17179">
          <cell r="A17179" t="str">
            <v>C28619</v>
          </cell>
          <cell r="KA17179">
            <v>50</v>
          </cell>
          <cell r="KB17179">
            <v>18</v>
          </cell>
          <cell r="KC17179">
            <v>24</v>
          </cell>
        </row>
        <row r="17180">
          <cell r="A17180" t="str">
            <v>C29116</v>
          </cell>
          <cell r="KA17180">
            <v>50</v>
          </cell>
          <cell r="KB17180">
            <v>18</v>
          </cell>
          <cell r="KC17180">
            <v>24</v>
          </cell>
        </row>
        <row r="17181">
          <cell r="A17181" t="str">
            <v>C29081</v>
          </cell>
          <cell r="KA17181">
            <v>50</v>
          </cell>
          <cell r="KB17181">
            <v>18</v>
          </cell>
          <cell r="KC17181">
            <v>24</v>
          </cell>
        </row>
        <row r="17182">
          <cell r="A17182" t="str">
            <v>C29016</v>
          </cell>
          <cell r="KA17182">
            <v>50</v>
          </cell>
          <cell r="KB17182">
            <v>18</v>
          </cell>
          <cell r="KC17182">
            <v>24</v>
          </cell>
        </row>
        <row r="17183">
          <cell r="A17183" t="str">
            <v>C29012</v>
          </cell>
          <cell r="KA17183">
            <v>50</v>
          </cell>
          <cell r="KB17183">
            <v>18</v>
          </cell>
          <cell r="KC17183">
            <v>24</v>
          </cell>
        </row>
        <row r="17184">
          <cell r="A17184" t="str">
            <v>C29001</v>
          </cell>
          <cell r="KA17184">
            <v>50</v>
          </cell>
          <cell r="KB17184">
            <v>40</v>
          </cell>
          <cell r="KC17184">
            <v>28</v>
          </cell>
        </row>
        <row r="17185">
          <cell r="A17185" t="str">
            <v>C28923</v>
          </cell>
          <cell r="KA17185">
            <v>50</v>
          </cell>
          <cell r="KB17185">
            <v>18</v>
          </cell>
          <cell r="KC17185">
            <v>24</v>
          </cell>
        </row>
        <row r="17186">
          <cell r="A17186" t="str">
            <v>C28820</v>
          </cell>
          <cell r="KA17186">
            <v>50</v>
          </cell>
          <cell r="KB17186">
            <v>40</v>
          </cell>
          <cell r="KC17186">
            <v>28</v>
          </cell>
        </row>
        <row r="17187">
          <cell r="A17187" t="str">
            <v>C28807</v>
          </cell>
          <cell r="KA17187">
            <v>50</v>
          </cell>
          <cell r="KB17187">
            <v>40</v>
          </cell>
          <cell r="KC17187">
            <v>28</v>
          </cell>
        </row>
        <row r="17188">
          <cell r="A17188" t="str">
            <v>C28808</v>
          </cell>
          <cell r="KA17188">
            <v>50</v>
          </cell>
          <cell r="KB17188">
            <v>18</v>
          </cell>
          <cell r="KC17188">
            <v>24</v>
          </cell>
        </row>
        <row r="17189">
          <cell r="A17189" t="str">
            <v>C28907</v>
          </cell>
          <cell r="KA17189">
            <v>50</v>
          </cell>
          <cell r="KB17189">
            <v>40</v>
          </cell>
          <cell r="KC17189">
            <v>28</v>
          </cell>
        </row>
        <row r="17190">
          <cell r="A17190" t="str">
            <v>C28898</v>
          </cell>
          <cell r="KA17190">
            <v>50</v>
          </cell>
          <cell r="KB17190">
            <v>18</v>
          </cell>
          <cell r="KC17190">
            <v>24</v>
          </cell>
        </row>
        <row r="17191">
          <cell r="A17191" t="str">
            <v>C28899</v>
          </cell>
          <cell r="KA17191">
            <v>50</v>
          </cell>
          <cell r="KB17191">
            <v>18</v>
          </cell>
          <cell r="KC17191">
            <v>24</v>
          </cell>
        </row>
        <row r="17192">
          <cell r="A17192" t="str">
            <v>C28870</v>
          </cell>
          <cell r="KA17192">
            <v>50</v>
          </cell>
          <cell r="KB17192">
            <v>18</v>
          </cell>
          <cell r="KC17192">
            <v>24</v>
          </cell>
        </row>
        <row r="17193">
          <cell r="A17193" t="str">
            <v>C28894</v>
          </cell>
          <cell r="KA17193">
            <v>50</v>
          </cell>
          <cell r="KB17193">
            <v>18</v>
          </cell>
          <cell r="KC17193">
            <v>24</v>
          </cell>
        </row>
        <row r="17194">
          <cell r="A17194" t="str">
            <v>C28831</v>
          </cell>
          <cell r="KA17194">
            <v>50</v>
          </cell>
          <cell r="KB17194">
            <v>18</v>
          </cell>
          <cell r="KC17194">
            <v>24</v>
          </cell>
        </row>
        <row r="17195">
          <cell r="A17195" t="str">
            <v>C29127</v>
          </cell>
          <cell r="KA17195">
            <v>50</v>
          </cell>
          <cell r="KB17195">
            <v>18</v>
          </cell>
          <cell r="KC17195">
            <v>24</v>
          </cell>
        </row>
        <row r="17196">
          <cell r="A17196" t="str">
            <v>C29128</v>
          </cell>
          <cell r="KA17196">
            <v>50</v>
          </cell>
          <cell r="KB17196">
            <v>18</v>
          </cell>
          <cell r="KC17196">
            <v>24</v>
          </cell>
        </row>
        <row r="17197">
          <cell r="A17197" t="str">
            <v>C28600</v>
          </cell>
          <cell r="KA17197">
            <v>50</v>
          </cell>
          <cell r="KB17197">
            <v>18</v>
          </cell>
          <cell r="KC17197">
            <v>24</v>
          </cell>
        </row>
        <row r="17198">
          <cell r="A17198" t="str">
            <v>C28568</v>
          </cell>
          <cell r="KA17198">
            <v>50</v>
          </cell>
          <cell r="KB17198">
            <v>18</v>
          </cell>
          <cell r="KC17198">
            <v>24</v>
          </cell>
        </row>
        <row r="17199">
          <cell r="A17199" t="str">
            <v>C28550</v>
          </cell>
          <cell r="KA17199">
            <v>50</v>
          </cell>
          <cell r="KB17199">
            <v>40</v>
          </cell>
          <cell r="KC17199">
            <v>28</v>
          </cell>
        </row>
        <row r="17200">
          <cell r="A17200" t="str">
            <v>C28547</v>
          </cell>
          <cell r="KA17200">
            <v>50</v>
          </cell>
          <cell r="KB17200">
            <v>18</v>
          </cell>
          <cell r="KC17200">
            <v>24</v>
          </cell>
        </row>
        <row r="17201">
          <cell r="A17201" t="str">
            <v>C28503</v>
          </cell>
          <cell r="KA17201">
            <v>50</v>
          </cell>
          <cell r="KB17201">
            <v>18</v>
          </cell>
          <cell r="KC17201">
            <v>24</v>
          </cell>
        </row>
        <row r="17202">
          <cell r="A17202" t="str">
            <v>C28712</v>
          </cell>
          <cell r="KA17202">
            <v>50</v>
          </cell>
          <cell r="KB17202">
            <v>18</v>
          </cell>
          <cell r="KC17202">
            <v>24</v>
          </cell>
        </row>
        <row r="17203">
          <cell r="A17203" t="str">
            <v>C28661</v>
          </cell>
          <cell r="KA17203">
            <v>50</v>
          </cell>
          <cell r="KB17203">
            <v>18</v>
          </cell>
          <cell r="KC17203">
            <v>24</v>
          </cell>
        </row>
        <row r="17204">
          <cell r="A17204" t="str">
            <v>C28697</v>
          </cell>
          <cell r="KA17204">
            <v>50</v>
          </cell>
          <cell r="KB17204">
            <v>18</v>
          </cell>
          <cell r="KC17204">
            <v>24</v>
          </cell>
        </row>
        <row r="17205">
          <cell r="A17205" t="str">
            <v>C28294</v>
          </cell>
          <cell r="KA17205">
            <v>50</v>
          </cell>
          <cell r="KB17205">
            <v>18</v>
          </cell>
          <cell r="KC17205">
            <v>24</v>
          </cell>
        </row>
        <row r="17206">
          <cell r="A17206" t="str">
            <v>C28308</v>
          </cell>
          <cell r="KA17206">
            <v>50</v>
          </cell>
          <cell r="KB17206">
            <v>18</v>
          </cell>
          <cell r="KC17206">
            <v>24</v>
          </cell>
        </row>
        <row r="17207">
          <cell r="A17207" t="str">
            <v>C28284</v>
          </cell>
          <cell r="KA17207">
            <v>50</v>
          </cell>
          <cell r="KB17207">
            <v>18</v>
          </cell>
          <cell r="KC17207">
            <v>24</v>
          </cell>
        </row>
        <row r="17208">
          <cell r="A17208" t="str">
            <v>C28383</v>
          </cell>
          <cell r="KA17208">
            <v>50</v>
          </cell>
          <cell r="KB17208">
            <v>18</v>
          </cell>
          <cell r="KC17208">
            <v>24</v>
          </cell>
        </row>
        <row r="17209">
          <cell r="A17209" t="str">
            <v>C28358</v>
          </cell>
          <cell r="KA17209">
            <v>50</v>
          </cell>
          <cell r="KB17209">
            <v>18</v>
          </cell>
          <cell r="KC17209">
            <v>24</v>
          </cell>
        </row>
        <row r="17210">
          <cell r="A17210" t="str">
            <v>C28360</v>
          </cell>
          <cell r="KA17210">
            <v>50</v>
          </cell>
          <cell r="KB17210">
            <v>18</v>
          </cell>
          <cell r="KC17210">
            <v>24</v>
          </cell>
        </row>
        <row r="17211">
          <cell r="A17211" t="str">
            <v>C28472</v>
          </cell>
          <cell r="KA17211">
            <v>50</v>
          </cell>
          <cell r="KB17211">
            <v>18</v>
          </cell>
          <cell r="KC17211">
            <v>24</v>
          </cell>
        </row>
        <row r="17212">
          <cell r="A17212" t="str">
            <v>C28399</v>
          </cell>
          <cell r="KA17212">
            <v>50</v>
          </cell>
          <cell r="KB17212">
            <v>18</v>
          </cell>
          <cell r="KC17212">
            <v>24</v>
          </cell>
        </row>
        <row r="17213">
          <cell r="A17213" t="str">
            <v>C28437</v>
          </cell>
          <cell r="KA17213">
            <v>50</v>
          </cell>
          <cell r="KB17213">
            <v>18</v>
          </cell>
          <cell r="KC17213">
            <v>24</v>
          </cell>
        </row>
        <row r="17214">
          <cell r="A17214" t="str">
            <v>C28417</v>
          </cell>
          <cell r="KA17214">
            <v>50</v>
          </cell>
          <cell r="KB17214">
            <v>18</v>
          </cell>
          <cell r="KC17214">
            <v>24</v>
          </cell>
        </row>
        <row r="17215">
          <cell r="A17215" t="str">
            <v>C28049</v>
          </cell>
          <cell r="KA17215">
            <v>50</v>
          </cell>
          <cell r="KB17215">
            <v>18</v>
          </cell>
          <cell r="KC17215">
            <v>24</v>
          </cell>
        </row>
        <row r="17216">
          <cell r="A17216" t="str">
            <v>C28111</v>
          </cell>
          <cell r="KA17216">
            <v>50</v>
          </cell>
          <cell r="KB17216">
            <v>18</v>
          </cell>
          <cell r="KC17216">
            <v>24</v>
          </cell>
        </row>
        <row r="17217">
          <cell r="A17217" t="str">
            <v>C27856</v>
          </cell>
          <cell r="KA17217">
            <v>50</v>
          </cell>
          <cell r="KB17217">
            <v>18</v>
          </cell>
          <cell r="KC17217">
            <v>24</v>
          </cell>
        </row>
        <row r="17218">
          <cell r="A17218" t="str">
            <v>C27857</v>
          </cell>
          <cell r="KA17218">
            <v>50</v>
          </cell>
          <cell r="KB17218">
            <v>18</v>
          </cell>
          <cell r="KC17218">
            <v>24</v>
          </cell>
        </row>
        <row r="17219">
          <cell r="A17219" t="str">
            <v>C27997</v>
          </cell>
          <cell r="KA17219">
            <v>50</v>
          </cell>
          <cell r="KB17219">
            <v>18</v>
          </cell>
          <cell r="KC17219">
            <v>24</v>
          </cell>
        </row>
        <row r="17220">
          <cell r="A17220" t="str">
            <v>C29459</v>
          </cell>
          <cell r="KA17220">
            <v>50</v>
          </cell>
          <cell r="KB17220">
            <v>18</v>
          </cell>
          <cell r="KC17220">
            <v>24</v>
          </cell>
        </row>
        <row r="17221">
          <cell r="A17221" t="str">
            <v>C29476</v>
          </cell>
          <cell r="KA17221">
            <v>50</v>
          </cell>
          <cell r="KB17221">
            <v>18</v>
          </cell>
          <cell r="KC17221">
            <v>24</v>
          </cell>
        </row>
        <row r="17222">
          <cell r="A17222" t="str">
            <v>C29415</v>
          </cell>
          <cell r="KA17222">
            <v>50</v>
          </cell>
          <cell r="KB17222">
            <v>18</v>
          </cell>
          <cell r="KC17222">
            <v>24</v>
          </cell>
        </row>
        <row r="17223">
          <cell r="A17223" t="str">
            <v>C29416</v>
          </cell>
          <cell r="KA17223">
            <v>50</v>
          </cell>
          <cell r="KB17223">
            <v>40</v>
          </cell>
          <cell r="KC17223">
            <v>28</v>
          </cell>
        </row>
        <row r="17224">
          <cell r="A17224" t="str">
            <v>C29450</v>
          </cell>
          <cell r="KA17224">
            <v>50</v>
          </cell>
          <cell r="KB17224">
            <v>18</v>
          </cell>
          <cell r="KC17224">
            <v>24</v>
          </cell>
        </row>
        <row r="17225">
          <cell r="A17225" t="str">
            <v>C29354</v>
          </cell>
          <cell r="KA17225">
            <v>50</v>
          </cell>
          <cell r="KB17225">
            <v>18</v>
          </cell>
          <cell r="KC17225">
            <v>24</v>
          </cell>
        </row>
        <row r="17226">
          <cell r="A17226" t="str">
            <v>C29308</v>
          </cell>
          <cell r="KA17226">
            <v>50</v>
          </cell>
          <cell r="KB17226">
            <v>40</v>
          </cell>
          <cell r="KC17226">
            <v>28</v>
          </cell>
        </row>
        <row r="17227">
          <cell r="A17227" t="str">
            <v>C29241</v>
          </cell>
          <cell r="KA17227">
            <v>50</v>
          </cell>
          <cell r="KB17227">
            <v>18</v>
          </cell>
          <cell r="KC17227">
            <v>24</v>
          </cell>
        </row>
        <row r="17228">
          <cell r="A17228" t="str">
            <v>C29246</v>
          </cell>
          <cell r="KA17228">
            <v>50</v>
          </cell>
          <cell r="KB17228">
            <v>18</v>
          </cell>
          <cell r="KC17228">
            <v>24</v>
          </cell>
        </row>
        <row r="17229">
          <cell r="A17229" t="str">
            <v>C29176</v>
          </cell>
          <cell r="KA17229">
            <v>50</v>
          </cell>
          <cell r="KB17229">
            <v>18</v>
          </cell>
          <cell r="KC17229">
            <v>24</v>
          </cell>
        </row>
        <row r="17230">
          <cell r="A17230" t="str">
            <v>C29731</v>
          </cell>
          <cell r="KA17230">
            <v>50</v>
          </cell>
          <cell r="KB17230">
            <v>18</v>
          </cell>
          <cell r="KC17230">
            <v>24</v>
          </cell>
        </row>
        <row r="17231">
          <cell r="A17231" t="str">
            <v>C29734</v>
          </cell>
          <cell r="KA17231">
            <v>50</v>
          </cell>
          <cell r="KB17231">
            <v>18</v>
          </cell>
          <cell r="KC17231">
            <v>24</v>
          </cell>
        </row>
        <row r="17232">
          <cell r="A17232" t="str">
            <v>C29668</v>
          </cell>
          <cell r="KA17232">
            <v>50</v>
          </cell>
          <cell r="KB17232">
            <v>18</v>
          </cell>
          <cell r="KC17232">
            <v>24</v>
          </cell>
        </row>
        <row r="17233">
          <cell r="A17233" t="str">
            <v>C29669</v>
          </cell>
          <cell r="KA17233">
            <v>50</v>
          </cell>
          <cell r="KB17233">
            <v>18</v>
          </cell>
          <cell r="KC17233">
            <v>24</v>
          </cell>
        </row>
        <row r="17234">
          <cell r="A17234" t="str">
            <v>C29689</v>
          </cell>
          <cell r="KA17234">
            <v>50</v>
          </cell>
          <cell r="KB17234">
            <v>18</v>
          </cell>
          <cell r="KC17234">
            <v>24</v>
          </cell>
        </row>
        <row r="17235">
          <cell r="A17235" t="str">
            <v>C29690</v>
          </cell>
          <cell r="KA17235">
            <v>50</v>
          </cell>
          <cell r="KB17235">
            <v>18</v>
          </cell>
          <cell r="KC17235">
            <v>24</v>
          </cell>
        </row>
        <row r="17236">
          <cell r="A17236" t="str">
            <v>C29816</v>
          </cell>
          <cell r="KA17236">
            <v>50</v>
          </cell>
          <cell r="KB17236">
            <v>40</v>
          </cell>
          <cell r="KC17236">
            <v>28</v>
          </cell>
        </row>
        <row r="17237">
          <cell r="A17237" t="str">
            <v>C29775</v>
          </cell>
          <cell r="KA17237">
            <v>50</v>
          </cell>
          <cell r="KB17237">
            <v>18</v>
          </cell>
          <cell r="KC17237">
            <v>24</v>
          </cell>
        </row>
        <row r="17238">
          <cell r="A17238" t="str">
            <v>C29776</v>
          </cell>
          <cell r="KA17238">
            <v>50</v>
          </cell>
          <cell r="KB17238">
            <v>18</v>
          </cell>
          <cell r="KC17238">
            <v>24</v>
          </cell>
        </row>
        <row r="17239">
          <cell r="A17239" t="str">
            <v>C29499</v>
          </cell>
          <cell r="KA17239">
            <v>50</v>
          </cell>
          <cell r="KB17239">
            <v>18</v>
          </cell>
          <cell r="KC17239">
            <v>24</v>
          </cell>
        </row>
        <row r="17240">
          <cell r="A17240" t="str">
            <v>C29576</v>
          </cell>
          <cell r="KA17240">
            <v>50</v>
          </cell>
          <cell r="KB17240">
            <v>18</v>
          </cell>
          <cell r="KC17240">
            <v>24</v>
          </cell>
        </row>
        <row r="17241">
          <cell r="A17241" t="str">
            <v>C29598</v>
          </cell>
          <cell r="KA17241">
            <v>50</v>
          </cell>
          <cell r="KB17241">
            <v>18</v>
          </cell>
          <cell r="KC17241">
            <v>24</v>
          </cell>
        </row>
        <row r="17242">
          <cell r="A17242" t="str">
            <v>C29660</v>
          </cell>
          <cell r="KA17242">
            <v>50</v>
          </cell>
          <cell r="KB17242">
            <v>18</v>
          </cell>
          <cell r="KC17242">
            <v>24</v>
          </cell>
        </row>
        <row r="17243">
          <cell r="A17243" t="str">
            <v>C29663</v>
          </cell>
          <cell r="KA17243">
            <v>50</v>
          </cell>
          <cell r="KB17243">
            <v>40</v>
          </cell>
          <cell r="KC17243">
            <v>28</v>
          </cell>
        </row>
        <row r="17244">
          <cell r="A17244" t="str">
            <v>C25793</v>
          </cell>
          <cell r="KA17244">
            <v>50</v>
          </cell>
          <cell r="KB17244">
            <v>18</v>
          </cell>
          <cell r="KC17244">
            <v>24</v>
          </cell>
        </row>
        <row r="17245">
          <cell r="A17245" t="str">
            <v>C25810</v>
          </cell>
          <cell r="KA17245">
            <v>50</v>
          </cell>
          <cell r="KB17245">
            <v>18</v>
          </cell>
          <cell r="KC17245">
            <v>24</v>
          </cell>
        </row>
        <row r="17246">
          <cell r="A17246" t="str">
            <v>C26013</v>
          </cell>
          <cell r="KA17246">
            <v>50</v>
          </cell>
          <cell r="KB17246">
            <v>36</v>
          </cell>
          <cell r="KC17246">
            <v>12</v>
          </cell>
        </row>
        <row r="17247">
          <cell r="A17247" t="str">
            <v>C26054</v>
          </cell>
          <cell r="KA17247">
            <v>50</v>
          </cell>
          <cell r="KB17247">
            <v>18</v>
          </cell>
          <cell r="KC17247">
            <v>24</v>
          </cell>
        </row>
        <row r="17248">
          <cell r="A17248" t="str">
            <v>C25934</v>
          </cell>
          <cell r="KA17248">
            <v>50</v>
          </cell>
          <cell r="KB17248">
            <v>18</v>
          </cell>
          <cell r="KC17248">
            <v>24</v>
          </cell>
        </row>
        <row r="17249">
          <cell r="A17249" t="str">
            <v>C26126</v>
          </cell>
          <cell r="KA17249">
            <v>50</v>
          </cell>
          <cell r="KB17249">
            <v>18</v>
          </cell>
          <cell r="KC17249">
            <v>24</v>
          </cell>
        </row>
        <row r="17250">
          <cell r="A17250" t="str">
            <v>C27184</v>
          </cell>
          <cell r="KA17250">
            <v>50</v>
          </cell>
          <cell r="KB17250">
            <v>18</v>
          </cell>
          <cell r="KC17250">
            <v>24</v>
          </cell>
        </row>
        <row r="17251">
          <cell r="A17251" t="str">
            <v>C27605</v>
          </cell>
          <cell r="KA17251">
            <v>50</v>
          </cell>
          <cell r="KB17251">
            <v>18</v>
          </cell>
          <cell r="KC17251">
            <v>24</v>
          </cell>
        </row>
        <row r="17252">
          <cell r="A17252" t="str">
            <v>C27616</v>
          </cell>
          <cell r="KA17252">
            <v>50</v>
          </cell>
          <cell r="KB17252">
            <v>18</v>
          </cell>
          <cell r="KC17252">
            <v>24</v>
          </cell>
        </row>
        <row r="17253">
          <cell r="A17253" t="str">
            <v>C27634</v>
          </cell>
          <cell r="KA17253">
            <v>50</v>
          </cell>
          <cell r="KB17253">
            <v>18</v>
          </cell>
          <cell r="KC17253">
            <v>24</v>
          </cell>
        </row>
        <row r="17254">
          <cell r="A17254" t="str">
            <v>C27628</v>
          </cell>
          <cell r="KA17254">
            <v>50</v>
          </cell>
          <cell r="KB17254">
            <v>18</v>
          </cell>
          <cell r="KC17254">
            <v>24</v>
          </cell>
        </row>
        <row r="17255">
          <cell r="A17255" t="str">
            <v>C27725</v>
          </cell>
          <cell r="KA17255">
            <v>50</v>
          </cell>
          <cell r="KB17255">
            <v>18</v>
          </cell>
          <cell r="KC17255">
            <v>24</v>
          </cell>
        </row>
        <row r="17256">
          <cell r="A17256" t="str">
            <v>C27727</v>
          </cell>
          <cell r="KA17256">
            <v>50</v>
          </cell>
          <cell r="KB17256">
            <v>18</v>
          </cell>
          <cell r="KC17256">
            <v>24</v>
          </cell>
        </row>
        <row r="17257">
          <cell r="A17257" t="str">
            <v>C27830</v>
          </cell>
          <cell r="KA17257">
            <v>50</v>
          </cell>
          <cell r="KB17257">
            <v>18</v>
          </cell>
          <cell r="KC17257">
            <v>24</v>
          </cell>
        </row>
        <row r="17258">
          <cell r="A17258" t="str">
            <v>C27266</v>
          </cell>
          <cell r="KA17258">
            <v>50</v>
          </cell>
          <cell r="KB17258">
            <v>18</v>
          </cell>
          <cell r="KC17258">
            <v>24</v>
          </cell>
        </row>
        <row r="17259">
          <cell r="A17259" t="str">
            <v>C27317</v>
          </cell>
          <cell r="KA17259">
            <v>50</v>
          </cell>
          <cell r="KB17259">
            <v>40</v>
          </cell>
          <cell r="KC17259">
            <v>28</v>
          </cell>
        </row>
        <row r="17260">
          <cell r="A17260" t="str">
            <v>C27289</v>
          </cell>
          <cell r="KA17260">
            <v>50</v>
          </cell>
          <cell r="KB17260">
            <v>40</v>
          </cell>
          <cell r="KC17260">
            <v>28</v>
          </cell>
        </row>
        <row r="17261">
          <cell r="A17261" t="str">
            <v>C27303</v>
          </cell>
          <cell r="KA17261">
            <v>50</v>
          </cell>
          <cell r="KB17261">
            <v>18</v>
          </cell>
          <cell r="KC17261">
            <v>24</v>
          </cell>
        </row>
        <row r="17262">
          <cell r="A17262" t="str">
            <v>C27280</v>
          </cell>
          <cell r="KA17262">
            <v>50</v>
          </cell>
          <cell r="KB17262">
            <v>18</v>
          </cell>
          <cell r="KC17262">
            <v>24</v>
          </cell>
        </row>
        <row r="17263">
          <cell r="A17263" t="str">
            <v>C27460</v>
          </cell>
          <cell r="KA17263">
            <v>50</v>
          </cell>
          <cell r="KB17263">
            <v>18</v>
          </cell>
          <cell r="KC17263">
            <v>24</v>
          </cell>
        </row>
        <row r="17264">
          <cell r="A17264" t="str">
            <v>C27407</v>
          </cell>
          <cell r="KA17264">
            <v>50</v>
          </cell>
          <cell r="KB17264">
            <v>18</v>
          </cell>
          <cell r="KC17264">
            <v>24</v>
          </cell>
        </row>
        <row r="17265">
          <cell r="A17265" t="str">
            <v>C25070</v>
          </cell>
          <cell r="KA17265">
            <v>50</v>
          </cell>
          <cell r="KB17265">
            <v>18</v>
          </cell>
          <cell r="KC17265">
            <v>24</v>
          </cell>
        </row>
        <row r="17266">
          <cell r="A17266" t="str">
            <v>C25080</v>
          </cell>
          <cell r="KA17266">
            <v>50</v>
          </cell>
          <cell r="KB17266">
            <v>18</v>
          </cell>
          <cell r="KC17266">
            <v>24</v>
          </cell>
        </row>
        <row r="17267">
          <cell r="A17267" t="str">
            <v>C25204</v>
          </cell>
          <cell r="KA17267">
            <v>50</v>
          </cell>
          <cell r="KB17267">
            <v>40</v>
          </cell>
          <cell r="KC17267">
            <v>28</v>
          </cell>
        </row>
        <row r="17268">
          <cell r="A17268" t="str">
            <v>C25220</v>
          </cell>
          <cell r="KA17268">
            <v>50</v>
          </cell>
          <cell r="KB17268">
            <v>18</v>
          </cell>
          <cell r="KC17268">
            <v>24</v>
          </cell>
        </row>
        <row r="17269">
          <cell r="A17269" t="str">
            <v>C25389</v>
          </cell>
          <cell r="KA17269">
            <v>50</v>
          </cell>
          <cell r="KB17269">
            <v>18</v>
          </cell>
          <cell r="KC17269">
            <v>24</v>
          </cell>
        </row>
        <row r="17270">
          <cell r="A17270" t="str">
            <v>C25341</v>
          </cell>
          <cell r="KA17270">
            <v>50</v>
          </cell>
          <cell r="KB17270">
            <v>40</v>
          </cell>
          <cell r="KC17270">
            <v>28</v>
          </cell>
        </row>
        <row r="17271">
          <cell r="A17271" t="str">
            <v>C25358</v>
          </cell>
          <cell r="KA17271">
            <v>50</v>
          </cell>
          <cell r="KB17271">
            <v>18</v>
          </cell>
          <cell r="KC17271">
            <v>24</v>
          </cell>
        </row>
        <row r="17272">
          <cell r="A17272" t="str">
            <v>C25361</v>
          </cell>
          <cell r="KA17272">
            <v>50</v>
          </cell>
          <cell r="KB17272">
            <v>18</v>
          </cell>
          <cell r="KC17272">
            <v>24</v>
          </cell>
        </row>
        <row r="17273">
          <cell r="A17273" t="str">
            <v>C25330</v>
          </cell>
          <cell r="KA17273">
            <v>50</v>
          </cell>
          <cell r="KB17273">
            <v>18</v>
          </cell>
          <cell r="KC17273">
            <v>24</v>
          </cell>
        </row>
        <row r="17274">
          <cell r="A17274" t="str">
            <v>C25261</v>
          </cell>
          <cell r="KA17274">
            <v>50</v>
          </cell>
          <cell r="KB17274">
            <v>18</v>
          </cell>
          <cell r="KC17274">
            <v>24</v>
          </cell>
        </row>
        <row r="17275">
          <cell r="A17275" t="str">
            <v>C25252</v>
          </cell>
          <cell r="KA17275">
            <v>50</v>
          </cell>
          <cell r="KB17275">
            <v>18</v>
          </cell>
          <cell r="KC17275">
            <v>24</v>
          </cell>
        </row>
        <row r="17276">
          <cell r="A17276" t="str">
            <v>C25317</v>
          </cell>
          <cell r="KA17276">
            <v>50</v>
          </cell>
          <cell r="KB17276">
            <v>18</v>
          </cell>
          <cell r="KC17276">
            <v>24</v>
          </cell>
        </row>
        <row r="17277">
          <cell r="A17277" t="str">
            <v>C25677</v>
          </cell>
          <cell r="KA17277">
            <v>50</v>
          </cell>
          <cell r="KB17277">
            <v>18</v>
          </cell>
          <cell r="KC17277">
            <v>24</v>
          </cell>
        </row>
        <row r="17278">
          <cell r="A17278" t="str">
            <v>C25715</v>
          </cell>
          <cell r="KA17278">
            <v>50</v>
          </cell>
          <cell r="KB17278">
            <v>18</v>
          </cell>
          <cell r="KC17278">
            <v>24</v>
          </cell>
        </row>
        <row r="17279">
          <cell r="A17279" t="str">
            <v>C25727</v>
          </cell>
          <cell r="KA17279">
            <v>50</v>
          </cell>
          <cell r="KB17279">
            <v>18</v>
          </cell>
          <cell r="KC17279">
            <v>24</v>
          </cell>
        </row>
        <row r="17280">
          <cell r="A17280" t="str">
            <v>C25721</v>
          </cell>
          <cell r="KA17280">
            <v>50</v>
          </cell>
          <cell r="KB17280">
            <v>40</v>
          </cell>
          <cell r="KC17280">
            <v>28</v>
          </cell>
        </row>
        <row r="17281">
          <cell r="A17281" t="str">
            <v>C25626</v>
          </cell>
          <cell r="KA17281">
            <v>50</v>
          </cell>
          <cell r="KB17281">
            <v>18</v>
          </cell>
          <cell r="KC17281">
            <v>24</v>
          </cell>
        </row>
        <row r="17282">
          <cell r="A17282" t="str">
            <v>C25522</v>
          </cell>
          <cell r="KA17282">
            <v>50</v>
          </cell>
          <cell r="KB17282">
            <v>18</v>
          </cell>
          <cell r="KC17282">
            <v>24</v>
          </cell>
        </row>
        <row r="17283">
          <cell r="A17283" t="str">
            <v>C25561</v>
          </cell>
          <cell r="KA17283">
            <v>50</v>
          </cell>
          <cell r="KB17283">
            <v>18</v>
          </cell>
          <cell r="KC17283">
            <v>24</v>
          </cell>
        </row>
        <row r="17284">
          <cell r="A17284" t="str">
            <v>C24805</v>
          </cell>
          <cell r="KA17284">
            <v>50</v>
          </cell>
          <cell r="KB17284">
            <v>18</v>
          </cell>
          <cell r="KC17284">
            <v>24</v>
          </cell>
        </row>
        <row r="17285">
          <cell r="A17285" t="str">
            <v>C24938</v>
          </cell>
          <cell r="KA17285">
            <v>50</v>
          </cell>
          <cell r="KB17285">
            <v>18</v>
          </cell>
          <cell r="KC17285">
            <v>24</v>
          </cell>
        </row>
        <row r="17286">
          <cell r="A17286" t="str">
            <v>C24983</v>
          </cell>
          <cell r="KA17286">
            <v>50</v>
          </cell>
          <cell r="KB17286">
            <v>18</v>
          </cell>
          <cell r="KC17286">
            <v>24</v>
          </cell>
        </row>
        <row r="17287">
          <cell r="A17287" t="str">
            <v>C24648</v>
          </cell>
          <cell r="KA17287">
            <v>50</v>
          </cell>
          <cell r="KB17287">
            <v>40</v>
          </cell>
          <cell r="KC17287">
            <v>28</v>
          </cell>
        </row>
        <row r="17288">
          <cell r="A17288" t="str">
            <v>C24707</v>
          </cell>
          <cell r="KA17288">
            <v>50</v>
          </cell>
          <cell r="KB17288">
            <v>40</v>
          </cell>
          <cell r="KC17288">
            <v>28</v>
          </cell>
        </row>
        <row r="17289">
          <cell r="A17289" t="str">
            <v>C24689</v>
          </cell>
          <cell r="KA17289">
            <v>50</v>
          </cell>
          <cell r="KB17289">
            <v>18</v>
          </cell>
          <cell r="KC17289">
            <v>24</v>
          </cell>
        </row>
        <row r="17290">
          <cell r="A17290" t="str">
            <v>C24461</v>
          </cell>
          <cell r="KA17290">
            <v>50</v>
          </cell>
          <cell r="KB17290">
            <v>18</v>
          </cell>
          <cell r="KC17290">
            <v>24</v>
          </cell>
        </row>
        <row r="17291">
          <cell r="A17291" t="str">
            <v>C24440</v>
          </cell>
          <cell r="KA17291">
            <v>50</v>
          </cell>
          <cell r="KB17291">
            <v>18</v>
          </cell>
          <cell r="KC17291">
            <v>24</v>
          </cell>
        </row>
        <row r="17292">
          <cell r="A17292" t="str">
            <v>C24490</v>
          </cell>
          <cell r="KA17292">
            <v>50</v>
          </cell>
          <cell r="KB17292">
            <v>18</v>
          </cell>
          <cell r="KC17292">
            <v>24</v>
          </cell>
        </row>
        <row r="17293">
          <cell r="A17293" t="str">
            <v>C24511</v>
          </cell>
          <cell r="KA17293">
            <v>50</v>
          </cell>
          <cell r="KB17293">
            <v>18</v>
          </cell>
          <cell r="KC17293">
            <v>24</v>
          </cell>
        </row>
        <row r="17294">
          <cell r="A17294" t="str">
            <v>C24428</v>
          </cell>
          <cell r="KA17294">
            <v>50</v>
          </cell>
          <cell r="KB17294">
            <v>18</v>
          </cell>
          <cell r="KC17294">
            <v>24</v>
          </cell>
        </row>
        <row r="17295">
          <cell r="A17295" t="str">
            <v>C24288</v>
          </cell>
          <cell r="KA17295">
            <v>50</v>
          </cell>
          <cell r="KB17295">
            <v>18</v>
          </cell>
          <cell r="KC17295">
            <v>24</v>
          </cell>
        </row>
        <row r="17296">
          <cell r="A17296" t="str">
            <v>C24152</v>
          </cell>
          <cell r="KA17296">
            <v>50</v>
          </cell>
          <cell r="KB17296">
            <v>40</v>
          </cell>
          <cell r="KC17296">
            <v>28</v>
          </cell>
        </row>
        <row r="17297">
          <cell r="A17297" t="str">
            <v>C24135</v>
          </cell>
          <cell r="KA17297">
            <v>50</v>
          </cell>
          <cell r="KB17297">
            <v>18</v>
          </cell>
          <cell r="KC17297">
            <v>24</v>
          </cell>
        </row>
        <row r="17298">
          <cell r="A17298" t="str">
            <v>C24092</v>
          </cell>
          <cell r="KA17298">
            <v>50</v>
          </cell>
          <cell r="KB17298">
            <v>18</v>
          </cell>
          <cell r="KC17298">
            <v>24</v>
          </cell>
        </row>
        <row r="17299">
          <cell r="A17299" t="str">
            <v>C24007</v>
          </cell>
          <cell r="KA17299">
            <v>50</v>
          </cell>
          <cell r="KB17299">
            <v>18</v>
          </cell>
          <cell r="KC17299">
            <v>24</v>
          </cell>
        </row>
        <row r="17300">
          <cell r="A17300" t="str">
            <v>C24104</v>
          </cell>
          <cell r="KA17300">
            <v>50</v>
          </cell>
          <cell r="KB17300">
            <v>18</v>
          </cell>
          <cell r="KC17300">
            <v>24</v>
          </cell>
        </row>
        <row r="17301">
          <cell r="A17301" t="str">
            <v>C23692</v>
          </cell>
          <cell r="KA17301">
            <v>50</v>
          </cell>
          <cell r="KB17301">
            <v>40</v>
          </cell>
          <cell r="KC17301">
            <v>28</v>
          </cell>
        </row>
        <row r="17302">
          <cell r="A17302" t="str">
            <v>C23657</v>
          </cell>
          <cell r="KA17302">
            <v>50</v>
          </cell>
          <cell r="KB17302">
            <v>18</v>
          </cell>
          <cell r="KC17302">
            <v>24</v>
          </cell>
        </row>
        <row r="17303">
          <cell r="A17303" t="str">
            <v>C23661</v>
          </cell>
          <cell r="KA17303">
            <v>50</v>
          </cell>
          <cell r="KB17303">
            <v>40</v>
          </cell>
          <cell r="KC17303">
            <v>28</v>
          </cell>
        </row>
        <row r="17304">
          <cell r="A17304" t="str">
            <v>C23779</v>
          </cell>
          <cell r="KA17304">
            <v>50</v>
          </cell>
          <cell r="KB17304">
            <v>18</v>
          </cell>
          <cell r="KC17304">
            <v>24</v>
          </cell>
        </row>
        <row r="17305">
          <cell r="A17305" t="str">
            <v>C23798</v>
          </cell>
          <cell r="KA17305">
            <v>50</v>
          </cell>
          <cell r="KB17305">
            <v>40</v>
          </cell>
          <cell r="KC17305">
            <v>28</v>
          </cell>
        </row>
        <row r="17306">
          <cell r="A17306" t="str">
            <v>C23823</v>
          </cell>
          <cell r="KA17306">
            <v>50</v>
          </cell>
          <cell r="KB17306">
            <v>40</v>
          </cell>
          <cell r="KC17306">
            <v>28</v>
          </cell>
        </row>
        <row r="17307">
          <cell r="A17307" t="str">
            <v>C24053</v>
          </cell>
          <cell r="KA17307">
            <v>50</v>
          </cell>
          <cell r="KB17307">
            <v>18</v>
          </cell>
          <cell r="KC17307">
            <v>24</v>
          </cell>
        </row>
        <row r="17308">
          <cell r="A17308" t="str">
            <v>C24015</v>
          </cell>
          <cell r="KA17308">
            <v>50</v>
          </cell>
          <cell r="KB17308">
            <v>18</v>
          </cell>
          <cell r="KC17308">
            <v>24</v>
          </cell>
        </row>
        <row r="17309">
          <cell r="A17309" t="str">
            <v>C23966</v>
          </cell>
          <cell r="KA17309">
            <v>50</v>
          </cell>
          <cell r="KB17309">
            <v>18</v>
          </cell>
          <cell r="KC17309">
            <v>24</v>
          </cell>
        </row>
        <row r="17310">
          <cell r="A17310" t="str">
            <v>C23541</v>
          </cell>
          <cell r="KA17310">
            <v>50</v>
          </cell>
          <cell r="KB17310">
            <v>18</v>
          </cell>
          <cell r="KC17310">
            <v>24</v>
          </cell>
        </row>
        <row r="17311">
          <cell r="A17311" t="str">
            <v>C23526</v>
          </cell>
          <cell r="KA17311">
            <v>50</v>
          </cell>
          <cell r="KB17311">
            <v>18</v>
          </cell>
          <cell r="KC17311">
            <v>24</v>
          </cell>
        </row>
        <row r="17312">
          <cell r="A17312" t="str">
            <v>C23512</v>
          </cell>
          <cell r="KA17312">
            <v>50</v>
          </cell>
          <cell r="KB17312">
            <v>18</v>
          </cell>
          <cell r="KC17312">
            <v>24</v>
          </cell>
        </row>
        <row r="17313">
          <cell r="A17313" t="str">
            <v>C23467</v>
          </cell>
          <cell r="KA17313">
            <v>50</v>
          </cell>
          <cell r="KB17313">
            <v>18</v>
          </cell>
          <cell r="KC17313">
            <v>24</v>
          </cell>
        </row>
        <row r="17314">
          <cell r="A17314" t="str">
            <v>C23275</v>
          </cell>
          <cell r="KA17314">
            <v>50</v>
          </cell>
          <cell r="KB17314">
            <v>18</v>
          </cell>
          <cell r="KC17314">
            <v>24</v>
          </cell>
        </row>
        <row r="17315">
          <cell r="A17315" t="str">
            <v>C23346</v>
          </cell>
          <cell r="KA17315">
            <v>50</v>
          </cell>
          <cell r="KB17315">
            <v>18</v>
          </cell>
          <cell r="KC17315">
            <v>24</v>
          </cell>
        </row>
        <row r="17316">
          <cell r="A17316" t="str">
            <v>C23241</v>
          </cell>
          <cell r="KA17316">
            <v>50</v>
          </cell>
          <cell r="KB17316">
            <v>18</v>
          </cell>
          <cell r="KC17316">
            <v>24</v>
          </cell>
        </row>
        <row r="17317">
          <cell r="A17317" t="str">
            <v>C23252</v>
          </cell>
          <cell r="KA17317">
            <v>50</v>
          </cell>
          <cell r="KB17317">
            <v>18</v>
          </cell>
          <cell r="KC17317">
            <v>24</v>
          </cell>
        </row>
        <row r="17318">
          <cell r="A17318" t="str">
            <v>C23200</v>
          </cell>
          <cell r="KA17318">
            <v>50</v>
          </cell>
          <cell r="KB17318">
            <v>18</v>
          </cell>
          <cell r="KC17318">
            <v>24</v>
          </cell>
        </row>
        <row r="17319">
          <cell r="A17319" t="str">
            <v>C23146</v>
          </cell>
          <cell r="KA17319">
            <v>50</v>
          </cell>
          <cell r="KB17319">
            <v>18</v>
          </cell>
          <cell r="KC17319">
            <v>24</v>
          </cell>
        </row>
        <row r="17320">
          <cell r="A17320" t="str">
            <v>C23152</v>
          </cell>
          <cell r="KA17320">
            <v>50</v>
          </cell>
          <cell r="KB17320">
            <v>18</v>
          </cell>
          <cell r="KC17320">
            <v>24</v>
          </cell>
        </row>
        <row r="17321">
          <cell r="A17321" t="str">
            <v>C23129</v>
          </cell>
          <cell r="KA17321">
            <v>50</v>
          </cell>
          <cell r="KB17321">
            <v>18</v>
          </cell>
          <cell r="KC17321">
            <v>24</v>
          </cell>
        </row>
        <row r="17322">
          <cell r="A17322" t="str">
            <v>C23026</v>
          </cell>
          <cell r="KA17322">
            <v>50</v>
          </cell>
          <cell r="KB17322">
            <v>40</v>
          </cell>
          <cell r="KC17322">
            <v>28</v>
          </cell>
        </row>
        <row r="17323">
          <cell r="A17323" t="str">
            <v>C22947</v>
          </cell>
          <cell r="KA17323">
            <v>50</v>
          </cell>
          <cell r="KB17323">
            <v>40</v>
          </cell>
          <cell r="KC17323">
            <v>28</v>
          </cell>
        </row>
        <row r="17324">
          <cell r="A17324" t="str">
            <v>C22987</v>
          </cell>
          <cell r="KA17324">
            <v>50</v>
          </cell>
          <cell r="KB17324">
            <v>18</v>
          </cell>
          <cell r="KC17324">
            <v>24</v>
          </cell>
        </row>
        <row r="17325">
          <cell r="A17325" t="str">
            <v>C22803</v>
          </cell>
          <cell r="KA17325">
            <v>50</v>
          </cell>
          <cell r="KB17325">
            <v>18</v>
          </cell>
          <cell r="KC17325">
            <v>24</v>
          </cell>
        </row>
        <row r="17326">
          <cell r="A17326" t="str">
            <v>C22747</v>
          </cell>
          <cell r="KA17326">
            <v>50</v>
          </cell>
          <cell r="KB17326">
            <v>18</v>
          </cell>
          <cell r="KC17326">
            <v>24</v>
          </cell>
        </row>
        <row r="17327">
          <cell r="A17327" t="str">
            <v>C22696</v>
          </cell>
          <cell r="KA17327">
            <v>50</v>
          </cell>
          <cell r="KB17327">
            <v>18</v>
          </cell>
          <cell r="KC17327">
            <v>24</v>
          </cell>
        </row>
        <row r="17328">
          <cell r="A17328" t="str">
            <v>C22920</v>
          </cell>
          <cell r="KA17328">
            <v>50</v>
          </cell>
          <cell r="KB17328">
            <v>18</v>
          </cell>
          <cell r="KC17328">
            <v>24</v>
          </cell>
        </row>
        <row r="17329">
          <cell r="A17329" t="str">
            <v>C22852</v>
          </cell>
          <cell r="KA17329">
            <v>50</v>
          </cell>
          <cell r="KB17329">
            <v>18</v>
          </cell>
          <cell r="KC17329">
            <v>24</v>
          </cell>
        </row>
        <row r="17330">
          <cell r="A17330" t="str">
            <v>C22820</v>
          </cell>
          <cell r="KA17330">
            <v>50</v>
          </cell>
          <cell r="KB17330">
            <v>18</v>
          </cell>
          <cell r="KC17330">
            <v>24</v>
          </cell>
        </row>
        <row r="17331">
          <cell r="A17331" t="str">
            <v>C22603</v>
          </cell>
          <cell r="KA17331">
            <v>50</v>
          </cell>
          <cell r="KB17331">
            <v>18</v>
          </cell>
          <cell r="KC17331">
            <v>24</v>
          </cell>
        </row>
        <row r="17332">
          <cell r="A17332" t="str">
            <v>C22634</v>
          </cell>
          <cell r="KA17332">
            <v>50</v>
          </cell>
          <cell r="KB17332">
            <v>18</v>
          </cell>
          <cell r="KC17332">
            <v>24</v>
          </cell>
        </row>
        <row r="17333">
          <cell r="A17333" t="str">
            <v>C22620</v>
          </cell>
          <cell r="KA17333">
            <v>50</v>
          </cell>
          <cell r="KB17333">
            <v>40</v>
          </cell>
          <cell r="KC17333">
            <v>28</v>
          </cell>
        </row>
        <row r="17334">
          <cell r="A17334" t="str">
            <v>C22629</v>
          </cell>
          <cell r="KA17334">
            <v>50</v>
          </cell>
          <cell r="KB17334">
            <v>18</v>
          </cell>
          <cell r="KC17334">
            <v>24</v>
          </cell>
        </row>
        <row r="17335">
          <cell r="A17335" t="str">
            <v>C22545</v>
          </cell>
          <cell r="KA17335">
            <v>50</v>
          </cell>
          <cell r="KB17335">
            <v>40</v>
          </cell>
          <cell r="KC17335">
            <v>28</v>
          </cell>
        </row>
        <row r="17336">
          <cell r="A17336" t="str">
            <v>C22373</v>
          </cell>
          <cell r="KA17336">
            <v>50</v>
          </cell>
          <cell r="KB17336">
            <v>18</v>
          </cell>
          <cell r="KC17336">
            <v>24</v>
          </cell>
        </row>
        <row r="17337">
          <cell r="A17337" t="str">
            <v>C22472</v>
          </cell>
          <cell r="KA17337">
            <v>50</v>
          </cell>
          <cell r="KB17337">
            <v>18</v>
          </cell>
          <cell r="KC17337">
            <v>24</v>
          </cell>
        </row>
        <row r="17338">
          <cell r="A17338" t="str">
            <v>C22443</v>
          </cell>
          <cell r="KA17338">
            <v>50</v>
          </cell>
          <cell r="KB17338">
            <v>18</v>
          </cell>
          <cell r="KC17338">
            <v>24</v>
          </cell>
        </row>
        <row r="17339">
          <cell r="A17339" t="str">
            <v>C22298</v>
          </cell>
          <cell r="KA17339">
            <v>50</v>
          </cell>
          <cell r="KB17339">
            <v>18</v>
          </cell>
          <cell r="KC17339">
            <v>24</v>
          </cell>
        </row>
        <row r="17340">
          <cell r="A17340" t="str">
            <v>C22307</v>
          </cell>
          <cell r="KA17340">
            <v>50</v>
          </cell>
          <cell r="KB17340">
            <v>40</v>
          </cell>
          <cell r="KC17340">
            <v>28</v>
          </cell>
        </row>
        <row r="17341">
          <cell r="A17341" t="str">
            <v>C22355</v>
          </cell>
          <cell r="KA17341">
            <v>50</v>
          </cell>
          <cell r="KB17341">
            <v>18</v>
          </cell>
          <cell r="KC17341">
            <v>24</v>
          </cell>
        </row>
        <row r="17342">
          <cell r="A17342" t="str">
            <v>C22330</v>
          </cell>
          <cell r="KA17342">
            <v>50</v>
          </cell>
          <cell r="KB17342">
            <v>40</v>
          </cell>
          <cell r="KC17342">
            <v>28</v>
          </cell>
        </row>
        <row r="17343">
          <cell r="A17343" t="str">
            <v>C21571</v>
          </cell>
          <cell r="KA17343">
            <v>50</v>
          </cell>
          <cell r="KB17343">
            <v>18</v>
          </cell>
          <cell r="KC17343">
            <v>24</v>
          </cell>
        </row>
        <row r="17344">
          <cell r="A17344" t="str">
            <v>C21685</v>
          </cell>
          <cell r="KA17344">
            <v>50</v>
          </cell>
          <cell r="KB17344">
            <v>18</v>
          </cell>
          <cell r="KC17344">
            <v>24</v>
          </cell>
        </row>
        <row r="17345">
          <cell r="A17345" t="str">
            <v>C21789</v>
          </cell>
          <cell r="KA17345">
            <v>50</v>
          </cell>
          <cell r="KB17345">
            <v>18</v>
          </cell>
          <cell r="KC17345">
            <v>24</v>
          </cell>
        </row>
        <row r="17346">
          <cell r="A17346" t="str">
            <v>C21489</v>
          </cell>
          <cell r="KA17346">
            <v>50</v>
          </cell>
          <cell r="KB17346">
            <v>18</v>
          </cell>
          <cell r="KC17346">
            <v>24</v>
          </cell>
        </row>
        <row r="17347">
          <cell r="A17347" t="str">
            <v>C21538</v>
          </cell>
          <cell r="KA17347">
            <v>50</v>
          </cell>
          <cell r="KB17347">
            <v>18</v>
          </cell>
          <cell r="KC17347">
            <v>24</v>
          </cell>
        </row>
        <row r="17348">
          <cell r="A17348" t="str">
            <v>C21332</v>
          </cell>
          <cell r="KA17348">
            <v>50</v>
          </cell>
          <cell r="KB17348">
            <v>18</v>
          </cell>
          <cell r="KC17348">
            <v>24</v>
          </cell>
        </row>
        <row r="17349">
          <cell r="A17349" t="str">
            <v>C22130</v>
          </cell>
          <cell r="KA17349">
            <v>50</v>
          </cell>
          <cell r="KB17349">
            <v>18</v>
          </cell>
          <cell r="KC17349">
            <v>24</v>
          </cell>
        </row>
        <row r="17350">
          <cell r="A17350" t="str">
            <v>C22111</v>
          </cell>
          <cell r="KA17350">
            <v>50</v>
          </cell>
          <cell r="KB17350">
            <v>18</v>
          </cell>
          <cell r="KC17350">
            <v>24</v>
          </cell>
        </row>
        <row r="17351">
          <cell r="A17351" t="str">
            <v>C22070</v>
          </cell>
          <cell r="KA17351">
            <v>50</v>
          </cell>
          <cell r="KB17351">
            <v>18</v>
          </cell>
          <cell r="KC17351">
            <v>24</v>
          </cell>
        </row>
        <row r="17352">
          <cell r="A17352" t="str">
            <v>C21905</v>
          </cell>
          <cell r="KA17352">
            <v>50</v>
          </cell>
          <cell r="KB17352">
            <v>18</v>
          </cell>
          <cell r="KC17352">
            <v>24</v>
          </cell>
        </row>
        <row r="17353">
          <cell r="A17353" t="str">
            <v>C21857</v>
          </cell>
          <cell r="KA17353">
            <v>50</v>
          </cell>
          <cell r="KB17353">
            <v>18</v>
          </cell>
          <cell r="KC17353">
            <v>24</v>
          </cell>
        </row>
        <row r="17354">
          <cell r="A17354" t="str">
            <v>C21901</v>
          </cell>
          <cell r="KA17354">
            <v>50</v>
          </cell>
          <cell r="KB17354">
            <v>18</v>
          </cell>
          <cell r="KC17354">
            <v>24</v>
          </cell>
        </row>
        <row r="17355">
          <cell r="A17355" t="str">
            <v>C21891</v>
          </cell>
          <cell r="KA17355">
            <v>50</v>
          </cell>
          <cell r="KB17355">
            <v>18</v>
          </cell>
          <cell r="KC17355">
            <v>24</v>
          </cell>
        </row>
        <row r="17356">
          <cell r="A17356" t="str">
            <v>C20539</v>
          </cell>
          <cell r="KA17356">
            <v>50</v>
          </cell>
          <cell r="KB17356">
            <v>18</v>
          </cell>
          <cell r="KC17356">
            <v>24</v>
          </cell>
        </row>
        <row r="17357">
          <cell r="A17357" t="str">
            <v>C20506</v>
          </cell>
          <cell r="KA17357">
            <v>50</v>
          </cell>
          <cell r="KB17357">
            <v>40</v>
          </cell>
          <cell r="KC17357">
            <v>28</v>
          </cell>
        </row>
        <row r="17358">
          <cell r="A17358" t="str">
            <v>C20522</v>
          </cell>
          <cell r="KA17358">
            <v>50</v>
          </cell>
          <cell r="KB17358">
            <v>18</v>
          </cell>
          <cell r="KC17358">
            <v>24</v>
          </cell>
        </row>
        <row r="17359">
          <cell r="A17359" t="str">
            <v>C20401</v>
          </cell>
          <cell r="KA17359">
            <v>50</v>
          </cell>
          <cell r="KB17359">
            <v>18</v>
          </cell>
          <cell r="KC17359">
            <v>24</v>
          </cell>
        </row>
        <row r="17360">
          <cell r="A17360" t="str">
            <v>C20405</v>
          </cell>
          <cell r="KA17360">
            <v>50</v>
          </cell>
          <cell r="KB17360">
            <v>40</v>
          </cell>
          <cell r="KC17360">
            <v>28</v>
          </cell>
        </row>
        <row r="17361">
          <cell r="A17361" t="str">
            <v>C20671</v>
          </cell>
          <cell r="KA17361">
            <v>50</v>
          </cell>
          <cell r="KB17361">
            <v>18</v>
          </cell>
          <cell r="KC17361">
            <v>24</v>
          </cell>
        </row>
        <row r="17362">
          <cell r="A17362" t="str">
            <v>C20711</v>
          </cell>
          <cell r="KA17362">
            <v>50</v>
          </cell>
          <cell r="KB17362">
            <v>40</v>
          </cell>
          <cell r="KC17362">
            <v>28</v>
          </cell>
        </row>
        <row r="17363">
          <cell r="A17363" t="str">
            <v>C20759</v>
          </cell>
          <cell r="KA17363">
            <v>50</v>
          </cell>
          <cell r="KB17363">
            <v>18</v>
          </cell>
          <cell r="KC17363">
            <v>24</v>
          </cell>
        </row>
        <row r="17364">
          <cell r="A17364" t="str">
            <v>C20757</v>
          </cell>
          <cell r="KA17364">
            <v>50</v>
          </cell>
          <cell r="KB17364">
            <v>18</v>
          </cell>
          <cell r="KC17364">
            <v>24</v>
          </cell>
        </row>
        <row r="17365">
          <cell r="A17365" t="str">
            <v>C20813</v>
          </cell>
          <cell r="KA17365">
            <v>50</v>
          </cell>
          <cell r="KB17365">
            <v>18</v>
          </cell>
          <cell r="KC17365">
            <v>24</v>
          </cell>
        </row>
        <row r="17366">
          <cell r="A17366" t="str">
            <v>C20972</v>
          </cell>
          <cell r="KA17366">
            <v>50</v>
          </cell>
          <cell r="KB17366">
            <v>18</v>
          </cell>
          <cell r="KC17366">
            <v>24</v>
          </cell>
        </row>
        <row r="17367">
          <cell r="A17367" t="str">
            <v>C21017</v>
          </cell>
          <cell r="KA17367">
            <v>50</v>
          </cell>
          <cell r="KB17367">
            <v>18</v>
          </cell>
          <cell r="KC17367">
            <v>24</v>
          </cell>
        </row>
        <row r="17368">
          <cell r="A17368" t="str">
            <v>C21114</v>
          </cell>
          <cell r="KA17368">
            <v>50</v>
          </cell>
          <cell r="KB17368">
            <v>40</v>
          </cell>
          <cell r="KC17368">
            <v>28</v>
          </cell>
        </row>
        <row r="17369">
          <cell r="A17369" t="str">
            <v>C21156</v>
          </cell>
          <cell r="KA17369">
            <v>50</v>
          </cell>
          <cell r="KB17369">
            <v>18</v>
          </cell>
          <cell r="KC17369">
            <v>24</v>
          </cell>
        </row>
        <row r="17370">
          <cell r="A17370" t="str">
            <v>C21160</v>
          </cell>
          <cell r="KA17370">
            <v>50</v>
          </cell>
          <cell r="KB17370">
            <v>18</v>
          </cell>
          <cell r="KC17370">
            <v>24</v>
          </cell>
        </row>
        <row r="17371">
          <cell r="A17371" t="str">
            <v>C21150</v>
          </cell>
          <cell r="KA17371">
            <v>50</v>
          </cell>
          <cell r="KB17371">
            <v>18</v>
          </cell>
          <cell r="KC17371">
            <v>24</v>
          </cell>
        </row>
        <row r="17372">
          <cell r="A17372" t="str">
            <v>C21152</v>
          </cell>
          <cell r="KA17372">
            <v>50</v>
          </cell>
          <cell r="KB17372">
            <v>18</v>
          </cell>
          <cell r="KC17372">
            <v>24</v>
          </cell>
        </row>
        <row r="17373">
          <cell r="A17373" t="str">
            <v>C21076</v>
          </cell>
          <cell r="KA17373">
            <v>50</v>
          </cell>
          <cell r="KB17373">
            <v>18</v>
          </cell>
          <cell r="KC17373">
            <v>24</v>
          </cell>
        </row>
        <row r="17374">
          <cell r="A17374" t="str">
            <v>C18465</v>
          </cell>
          <cell r="KA17374">
            <v>50</v>
          </cell>
          <cell r="KB17374">
            <v>18</v>
          </cell>
          <cell r="KC17374">
            <v>24</v>
          </cell>
        </row>
        <row r="17375">
          <cell r="A17375" t="str">
            <v>C18500</v>
          </cell>
          <cell r="KA17375">
            <v>50</v>
          </cell>
          <cell r="KB17375">
            <v>18</v>
          </cell>
          <cell r="KC17375">
            <v>24</v>
          </cell>
        </row>
        <row r="17376">
          <cell r="A17376" t="str">
            <v>C18597</v>
          </cell>
          <cell r="KA17376">
            <v>25</v>
          </cell>
          <cell r="KB17376">
            <v>36</v>
          </cell>
          <cell r="KC17376">
            <v>24</v>
          </cell>
        </row>
        <row r="17377">
          <cell r="A17377" t="str">
            <v>C18559</v>
          </cell>
          <cell r="KA17377">
            <v>50</v>
          </cell>
          <cell r="KB17377">
            <v>40</v>
          </cell>
          <cell r="KC17377">
            <v>24</v>
          </cell>
        </row>
        <row r="17378">
          <cell r="A17378" t="str">
            <v>C18444</v>
          </cell>
          <cell r="KA17378">
            <v>50</v>
          </cell>
          <cell r="KB17378">
            <v>18</v>
          </cell>
          <cell r="KC17378">
            <v>24</v>
          </cell>
        </row>
        <row r="17379">
          <cell r="A17379" t="str">
            <v>C18330</v>
          </cell>
          <cell r="KA17379">
            <v>50</v>
          </cell>
          <cell r="KB17379">
            <v>18</v>
          </cell>
          <cell r="KC17379">
            <v>24</v>
          </cell>
        </row>
        <row r="17380">
          <cell r="A17380" t="str">
            <v>C18360</v>
          </cell>
          <cell r="KA17380">
            <v>50</v>
          </cell>
          <cell r="KB17380">
            <v>18</v>
          </cell>
          <cell r="KC17380">
            <v>24</v>
          </cell>
        </row>
        <row r="17381">
          <cell r="A17381" t="str">
            <v>C18376</v>
          </cell>
          <cell r="KA17381">
            <v>50</v>
          </cell>
          <cell r="KB17381">
            <v>18</v>
          </cell>
          <cell r="KC17381">
            <v>24</v>
          </cell>
        </row>
        <row r="17382">
          <cell r="A17382" t="str">
            <v>C18255</v>
          </cell>
          <cell r="KA17382">
            <v>50</v>
          </cell>
          <cell r="KB17382">
            <v>18</v>
          </cell>
          <cell r="KC17382">
            <v>24</v>
          </cell>
        </row>
        <row r="17383">
          <cell r="A17383" t="str">
            <v>C18000</v>
          </cell>
          <cell r="KA17383">
            <v>50</v>
          </cell>
          <cell r="KB17383">
            <v>40</v>
          </cell>
          <cell r="KC17383">
            <v>24</v>
          </cell>
        </row>
        <row r="17384">
          <cell r="A17384" t="str">
            <v>C17963</v>
          </cell>
          <cell r="KA17384">
            <v>50</v>
          </cell>
          <cell r="KB17384">
            <v>40</v>
          </cell>
          <cell r="KC17384">
            <v>24</v>
          </cell>
        </row>
        <row r="17385">
          <cell r="A17385" t="str">
            <v>C18111</v>
          </cell>
          <cell r="KA17385">
            <v>50</v>
          </cell>
          <cell r="KB17385">
            <v>18</v>
          </cell>
          <cell r="KC17385">
            <v>24</v>
          </cell>
        </row>
        <row r="17386">
          <cell r="A17386" t="str">
            <v>C18075</v>
          </cell>
          <cell r="KA17386">
            <v>50</v>
          </cell>
          <cell r="KB17386">
            <v>40</v>
          </cell>
          <cell r="KC17386">
            <v>24</v>
          </cell>
        </row>
        <row r="17387">
          <cell r="A17387" t="str">
            <v>C18083</v>
          </cell>
          <cell r="KA17387">
            <v>50</v>
          </cell>
          <cell r="KB17387">
            <v>18</v>
          </cell>
          <cell r="KC17387">
            <v>24</v>
          </cell>
        </row>
        <row r="17388">
          <cell r="A17388" t="str">
            <v>C17665</v>
          </cell>
          <cell r="KA17388">
            <v>50</v>
          </cell>
          <cell r="KB17388">
            <v>18</v>
          </cell>
          <cell r="KC17388">
            <v>24</v>
          </cell>
        </row>
        <row r="17389">
          <cell r="A17389" t="str">
            <v>C17669</v>
          </cell>
          <cell r="KA17389">
            <v>50</v>
          </cell>
          <cell r="KB17389">
            <v>18</v>
          </cell>
          <cell r="KC17389">
            <v>24</v>
          </cell>
        </row>
        <row r="17390">
          <cell r="A17390" t="str">
            <v>C17721</v>
          </cell>
          <cell r="KA17390">
            <v>50</v>
          </cell>
          <cell r="KB17390">
            <v>18</v>
          </cell>
          <cell r="KC17390">
            <v>24</v>
          </cell>
        </row>
        <row r="17391">
          <cell r="A17391" t="str">
            <v>C17490</v>
          </cell>
          <cell r="KA17391">
            <v>50</v>
          </cell>
          <cell r="KB17391">
            <v>18</v>
          </cell>
          <cell r="KC17391">
            <v>24</v>
          </cell>
        </row>
        <row r="17392">
          <cell r="A17392" t="str">
            <v>C17131</v>
          </cell>
          <cell r="KA17392">
            <v>50</v>
          </cell>
          <cell r="KB17392">
            <v>18</v>
          </cell>
          <cell r="KC17392">
            <v>24</v>
          </cell>
        </row>
        <row r="17393">
          <cell r="A17393" t="str">
            <v>C17171</v>
          </cell>
          <cell r="KA17393">
            <v>50</v>
          </cell>
          <cell r="KB17393">
            <v>18</v>
          </cell>
          <cell r="KC17393">
            <v>24</v>
          </cell>
        </row>
        <row r="17394">
          <cell r="A17394" t="str">
            <v>C17035</v>
          </cell>
          <cell r="KA17394">
            <v>50</v>
          </cell>
          <cell r="KB17394">
            <v>18</v>
          </cell>
          <cell r="KC17394">
            <v>24</v>
          </cell>
        </row>
        <row r="17395">
          <cell r="A17395" t="str">
            <v>C17061</v>
          </cell>
          <cell r="KA17395">
            <v>50</v>
          </cell>
          <cell r="KB17395">
            <v>18</v>
          </cell>
          <cell r="KC17395">
            <v>24</v>
          </cell>
        </row>
        <row r="17396">
          <cell r="A17396" t="str">
            <v>C16873</v>
          </cell>
          <cell r="KA17396">
            <v>50</v>
          </cell>
          <cell r="KB17396">
            <v>18</v>
          </cell>
          <cell r="KC17396">
            <v>24</v>
          </cell>
        </row>
        <row r="17397">
          <cell r="A17397" t="str">
            <v>C16897</v>
          </cell>
          <cell r="KA17397">
            <v>50</v>
          </cell>
          <cell r="KB17397">
            <v>18</v>
          </cell>
          <cell r="KC17397">
            <v>24</v>
          </cell>
        </row>
        <row r="17398">
          <cell r="A17398" t="str">
            <v>C16603</v>
          </cell>
          <cell r="KA17398">
            <v>50</v>
          </cell>
          <cell r="KB17398">
            <v>18</v>
          </cell>
          <cell r="KC17398">
            <v>24</v>
          </cell>
        </row>
        <row r="17399">
          <cell r="A17399" t="str">
            <v>C16748</v>
          </cell>
          <cell r="KA17399">
            <v>50</v>
          </cell>
          <cell r="KB17399">
            <v>18</v>
          </cell>
          <cell r="KC17399">
            <v>24</v>
          </cell>
        </row>
        <row r="17400">
          <cell r="A17400" t="str">
            <v>C16801</v>
          </cell>
          <cell r="KA17400">
            <v>50</v>
          </cell>
          <cell r="KB17400">
            <v>18</v>
          </cell>
          <cell r="KC17400">
            <v>24</v>
          </cell>
        </row>
        <row r="17401">
          <cell r="A17401" t="str">
            <v>C20100</v>
          </cell>
          <cell r="KA17401">
            <v>50</v>
          </cell>
          <cell r="KB17401">
            <v>40</v>
          </cell>
          <cell r="KC17401">
            <v>28</v>
          </cell>
        </row>
        <row r="17402">
          <cell r="A17402" t="str">
            <v>C19967</v>
          </cell>
          <cell r="KA17402">
            <v>50</v>
          </cell>
          <cell r="KB17402">
            <v>18</v>
          </cell>
          <cell r="KC17402">
            <v>24</v>
          </cell>
        </row>
        <row r="17403">
          <cell r="A17403" t="str">
            <v>C19985</v>
          </cell>
          <cell r="KA17403">
            <v>50</v>
          </cell>
          <cell r="KB17403">
            <v>18</v>
          </cell>
          <cell r="KC17403">
            <v>24</v>
          </cell>
        </row>
        <row r="17404">
          <cell r="A17404" t="str">
            <v>C20054</v>
          </cell>
          <cell r="KA17404">
            <v>30</v>
          </cell>
          <cell r="KB17404">
            <v>60</v>
          </cell>
          <cell r="KC17404">
            <v>12</v>
          </cell>
        </row>
        <row r="17405">
          <cell r="A17405" t="str">
            <v>C20258</v>
          </cell>
          <cell r="KA17405">
            <v>50</v>
          </cell>
          <cell r="KB17405">
            <v>40</v>
          </cell>
          <cell r="KC17405">
            <v>28</v>
          </cell>
        </row>
        <row r="17406">
          <cell r="A17406" t="str">
            <v>C20295</v>
          </cell>
          <cell r="KA17406">
            <v>50</v>
          </cell>
          <cell r="KB17406">
            <v>18</v>
          </cell>
          <cell r="KC17406">
            <v>24</v>
          </cell>
        </row>
        <row r="17407">
          <cell r="A17407" t="str">
            <v>C20289</v>
          </cell>
          <cell r="KA17407">
            <v>50</v>
          </cell>
          <cell r="KB17407">
            <v>18</v>
          </cell>
          <cell r="KC17407">
            <v>24</v>
          </cell>
        </row>
        <row r="17408">
          <cell r="A17408" t="str">
            <v>C19558</v>
          </cell>
          <cell r="KA17408">
            <v>50</v>
          </cell>
          <cell r="KB17408">
            <v>18</v>
          </cell>
          <cell r="KC17408">
            <v>24</v>
          </cell>
        </row>
        <row r="17409">
          <cell r="A17409" t="str">
            <v>C19623</v>
          </cell>
          <cell r="KA17409">
            <v>50</v>
          </cell>
          <cell r="KB17409">
            <v>40</v>
          </cell>
          <cell r="KC17409">
            <v>28</v>
          </cell>
        </row>
        <row r="17410">
          <cell r="A17410" t="str">
            <v>C19748</v>
          </cell>
          <cell r="KA17410">
            <v>50</v>
          </cell>
          <cell r="KB17410">
            <v>18</v>
          </cell>
          <cell r="KC17410">
            <v>24</v>
          </cell>
        </row>
        <row r="17411">
          <cell r="A17411" t="str">
            <v>C19956</v>
          </cell>
          <cell r="KA17411">
            <v>50</v>
          </cell>
          <cell r="KB17411">
            <v>18</v>
          </cell>
          <cell r="KC17411">
            <v>24</v>
          </cell>
        </row>
        <row r="17412">
          <cell r="A17412" t="str">
            <v>C19766</v>
          </cell>
          <cell r="KA17412">
            <v>50</v>
          </cell>
          <cell r="KB17412">
            <v>18</v>
          </cell>
          <cell r="KC17412">
            <v>24</v>
          </cell>
        </row>
        <row r="17413">
          <cell r="A17413" t="str">
            <v>C19866</v>
          </cell>
          <cell r="KA17413">
            <v>50</v>
          </cell>
          <cell r="KB17413">
            <v>18</v>
          </cell>
          <cell r="KC17413">
            <v>24</v>
          </cell>
        </row>
        <row r="17414">
          <cell r="A17414" t="str">
            <v>C19486</v>
          </cell>
          <cell r="KA17414">
            <v>50</v>
          </cell>
          <cell r="KB17414">
            <v>18</v>
          </cell>
          <cell r="KC17414">
            <v>24</v>
          </cell>
        </row>
        <row r="17415">
          <cell r="A17415" t="str">
            <v>C19497</v>
          </cell>
          <cell r="KA17415">
            <v>50</v>
          </cell>
          <cell r="KB17415">
            <v>40</v>
          </cell>
          <cell r="KC17415">
            <v>28</v>
          </cell>
        </row>
        <row r="17416">
          <cell r="A17416" t="str">
            <v>C19448</v>
          </cell>
          <cell r="KA17416">
            <v>50</v>
          </cell>
          <cell r="KB17416">
            <v>40</v>
          </cell>
          <cell r="KC17416">
            <v>28</v>
          </cell>
        </row>
        <row r="17417">
          <cell r="A17417" t="str">
            <v>C19454</v>
          </cell>
          <cell r="KA17417">
            <v>30</v>
          </cell>
          <cell r="KB17417">
            <v>60</v>
          </cell>
          <cell r="KC17417">
            <v>12</v>
          </cell>
        </row>
        <row r="17418">
          <cell r="A17418" t="str">
            <v>C19456</v>
          </cell>
          <cell r="KA17418">
            <v>50</v>
          </cell>
          <cell r="KB17418">
            <v>18</v>
          </cell>
          <cell r="KC17418">
            <v>24</v>
          </cell>
        </row>
        <row r="17419">
          <cell r="A17419" t="str">
            <v>C19301</v>
          </cell>
          <cell r="KA17419">
            <v>50</v>
          </cell>
          <cell r="KB17419">
            <v>18</v>
          </cell>
          <cell r="KC17419">
            <v>24</v>
          </cell>
        </row>
        <row r="17420">
          <cell r="A17420" t="str">
            <v>C19136</v>
          </cell>
          <cell r="KA17420">
            <v>50</v>
          </cell>
          <cell r="KB17420">
            <v>40</v>
          </cell>
          <cell r="KC17420">
            <v>24</v>
          </cell>
        </row>
        <row r="17421">
          <cell r="A17421" t="str">
            <v>C19137</v>
          </cell>
          <cell r="KA17421">
            <v>50</v>
          </cell>
          <cell r="KB17421">
            <v>40</v>
          </cell>
          <cell r="KC17421">
            <v>24</v>
          </cell>
        </row>
        <row r="17422">
          <cell r="A17422" t="str">
            <v>C19120</v>
          </cell>
          <cell r="KA17422">
            <v>50</v>
          </cell>
          <cell r="KB17422">
            <v>18</v>
          </cell>
          <cell r="KC17422">
            <v>24</v>
          </cell>
        </row>
        <row r="17423">
          <cell r="A17423" t="str">
            <v>C19225</v>
          </cell>
          <cell r="KA17423">
            <v>50</v>
          </cell>
          <cell r="KB17423">
            <v>18</v>
          </cell>
          <cell r="KC17423">
            <v>24</v>
          </cell>
        </row>
        <row r="17424">
          <cell r="A17424" t="str">
            <v>C19264</v>
          </cell>
          <cell r="KA17424">
            <v>50</v>
          </cell>
          <cell r="KB17424">
            <v>18</v>
          </cell>
          <cell r="KC17424">
            <v>24</v>
          </cell>
        </row>
        <row r="17425">
          <cell r="A17425" t="str">
            <v>C18925</v>
          </cell>
          <cell r="KA17425">
            <v>50</v>
          </cell>
          <cell r="KB17425">
            <v>18</v>
          </cell>
          <cell r="KC17425">
            <v>24</v>
          </cell>
        </row>
        <row r="17426">
          <cell r="A17426" t="str">
            <v>C19044</v>
          </cell>
          <cell r="KA17426">
            <v>50</v>
          </cell>
          <cell r="KB17426">
            <v>18</v>
          </cell>
          <cell r="KC17426">
            <v>24</v>
          </cell>
        </row>
        <row r="17427">
          <cell r="A17427" t="str">
            <v>C18834</v>
          </cell>
          <cell r="KA17427">
            <v>50</v>
          </cell>
          <cell r="KB17427">
            <v>18</v>
          </cell>
          <cell r="KC17427">
            <v>24</v>
          </cell>
        </row>
        <row r="17428">
          <cell r="A17428" t="str">
            <v>C05767</v>
          </cell>
          <cell r="KA17428">
            <v>50</v>
          </cell>
          <cell r="KB17428">
            <v>18</v>
          </cell>
          <cell r="KC17428">
            <v>24</v>
          </cell>
        </row>
        <row r="17429">
          <cell r="A17429" t="str">
            <v>C06402</v>
          </cell>
          <cell r="KA17429">
            <v>50</v>
          </cell>
          <cell r="KB17429">
            <v>18</v>
          </cell>
          <cell r="KC17429">
            <v>24</v>
          </cell>
        </row>
        <row r="17430">
          <cell r="A17430" t="str">
            <v>C10600</v>
          </cell>
          <cell r="KA17430">
            <v>50</v>
          </cell>
          <cell r="KB17430">
            <v>18</v>
          </cell>
          <cell r="KC17430">
            <v>24</v>
          </cell>
        </row>
        <row r="17431">
          <cell r="A17431" t="str">
            <v>C16165</v>
          </cell>
          <cell r="KA17431">
            <v>50</v>
          </cell>
          <cell r="KB17431">
            <v>40</v>
          </cell>
          <cell r="KC17431">
            <v>24</v>
          </cell>
        </row>
        <row r="17432">
          <cell r="A17432" t="str">
            <v>C16166</v>
          </cell>
          <cell r="KA17432">
            <v>50</v>
          </cell>
          <cell r="KB17432">
            <v>18</v>
          </cell>
          <cell r="KC17432">
            <v>24</v>
          </cell>
        </row>
        <row r="17433">
          <cell r="A17433" t="str">
            <v>C16209</v>
          </cell>
          <cell r="KA17433">
            <v>30</v>
          </cell>
          <cell r="KB17433">
            <v>60</v>
          </cell>
          <cell r="KC17433">
            <v>12</v>
          </cell>
        </row>
        <row r="17434">
          <cell r="A17434" t="str">
            <v>C16009</v>
          </cell>
          <cell r="KA17434">
            <v>50</v>
          </cell>
          <cell r="KB17434">
            <v>18</v>
          </cell>
          <cell r="KC17434">
            <v>24</v>
          </cell>
        </row>
        <row r="17435">
          <cell r="A17435" t="str">
            <v>C15996</v>
          </cell>
          <cell r="KA17435">
            <v>50</v>
          </cell>
          <cell r="KB17435">
            <v>18</v>
          </cell>
          <cell r="KC17435">
            <v>24</v>
          </cell>
        </row>
        <row r="17436">
          <cell r="A17436" t="str">
            <v>C16001</v>
          </cell>
          <cell r="KA17436">
            <v>50</v>
          </cell>
          <cell r="KB17436">
            <v>18</v>
          </cell>
          <cell r="KC17436">
            <v>24</v>
          </cell>
        </row>
        <row r="17437">
          <cell r="A17437" t="str">
            <v>C15974</v>
          </cell>
          <cell r="KA17437">
            <v>50</v>
          </cell>
          <cell r="KB17437">
            <v>18</v>
          </cell>
          <cell r="KC17437">
            <v>24</v>
          </cell>
        </row>
        <row r="17438">
          <cell r="A17438" t="str">
            <v>C16282</v>
          </cell>
          <cell r="KA17438">
            <v>50</v>
          </cell>
          <cell r="KB17438">
            <v>18</v>
          </cell>
          <cell r="KC17438">
            <v>24</v>
          </cell>
        </row>
        <row r="17439">
          <cell r="A17439" t="str">
            <v>C16537</v>
          </cell>
          <cell r="KA17439">
            <v>50</v>
          </cell>
          <cell r="KB17439">
            <v>18</v>
          </cell>
          <cell r="KC17439">
            <v>24</v>
          </cell>
        </row>
        <row r="17440">
          <cell r="A17440" t="str">
            <v>C15897</v>
          </cell>
          <cell r="KA17440">
            <v>50</v>
          </cell>
          <cell r="KB17440">
            <v>18</v>
          </cell>
          <cell r="KC17440">
            <v>24</v>
          </cell>
        </row>
        <row r="17441">
          <cell r="A17441" t="str">
            <v>C15894</v>
          </cell>
          <cell r="KA17441">
            <v>50</v>
          </cell>
          <cell r="KB17441">
            <v>18</v>
          </cell>
          <cell r="KC17441">
            <v>24</v>
          </cell>
        </row>
        <row r="17442">
          <cell r="A17442" t="str">
            <v>C13752</v>
          </cell>
          <cell r="KA17442">
            <v>50</v>
          </cell>
          <cell r="KB17442">
            <v>18</v>
          </cell>
          <cell r="KC17442">
            <v>24</v>
          </cell>
        </row>
        <row r="17443">
          <cell r="A17443" t="str">
            <v>C13761</v>
          </cell>
          <cell r="KA17443">
            <v>50</v>
          </cell>
          <cell r="KB17443">
            <v>18</v>
          </cell>
          <cell r="KC17443">
            <v>24</v>
          </cell>
        </row>
        <row r="17444">
          <cell r="A17444" t="str">
            <v>C29954</v>
          </cell>
          <cell r="KA17444">
            <v>50</v>
          </cell>
          <cell r="KB17444">
            <v>18</v>
          </cell>
          <cell r="KC17444">
            <v>24</v>
          </cell>
        </row>
        <row r="17445">
          <cell r="A17445" t="str">
            <v>G00117</v>
          </cell>
          <cell r="KA17445">
            <v>50</v>
          </cell>
          <cell r="KB17445">
            <v>12</v>
          </cell>
          <cell r="KC17445">
            <v>30</v>
          </cell>
        </row>
        <row r="17446">
          <cell r="A17446" t="str">
            <v>G00118</v>
          </cell>
          <cell r="KA17446">
            <v>50</v>
          </cell>
          <cell r="KB17446">
            <v>12</v>
          </cell>
          <cell r="KC17446">
            <v>30</v>
          </cell>
        </row>
        <row r="17447">
          <cell r="A17447" t="str">
            <v>G00119</v>
          </cell>
          <cell r="KA17447">
            <v>50</v>
          </cell>
          <cell r="KB17447">
            <v>18</v>
          </cell>
          <cell r="KC17447">
            <v>24</v>
          </cell>
        </row>
        <row r="17448">
          <cell r="A17448" t="str">
            <v>G00120</v>
          </cell>
          <cell r="KA17448">
            <v>50</v>
          </cell>
          <cell r="KB17448">
            <v>18</v>
          </cell>
          <cell r="KC17448">
            <v>24</v>
          </cell>
        </row>
        <row r="17449">
          <cell r="A17449" t="str">
            <v>G00401</v>
          </cell>
          <cell r="KA17449">
            <v>50</v>
          </cell>
          <cell r="KB17449">
            <v>40</v>
          </cell>
          <cell r="KC17449">
            <v>28</v>
          </cell>
        </row>
        <row r="17450">
          <cell r="A17450" t="str">
            <v>G00402</v>
          </cell>
          <cell r="KA17450">
            <v>50</v>
          </cell>
          <cell r="KB17450">
            <v>40</v>
          </cell>
          <cell r="KC17450">
            <v>28</v>
          </cell>
        </row>
        <row r="17451">
          <cell r="A17451" t="str">
            <v>G00711</v>
          </cell>
          <cell r="KA17451">
            <v>50</v>
          </cell>
          <cell r="KB17451">
            <v>36</v>
          </cell>
          <cell r="KC17451">
            <v>12</v>
          </cell>
        </row>
        <row r="17452">
          <cell r="A17452" t="str">
            <v>G00712</v>
          </cell>
          <cell r="KA17452">
            <v>50</v>
          </cell>
          <cell r="KB17452">
            <v>36</v>
          </cell>
          <cell r="KC17452">
            <v>12</v>
          </cell>
        </row>
        <row r="17453">
          <cell r="A17453" t="str">
            <v>G00845</v>
          </cell>
          <cell r="KA17453">
            <v>50</v>
          </cell>
          <cell r="KB17453">
            <v>18</v>
          </cell>
          <cell r="KC17453">
            <v>24</v>
          </cell>
        </row>
        <row r="17454">
          <cell r="A17454" t="str">
            <v>G00846</v>
          </cell>
          <cell r="KA17454">
            <v>50</v>
          </cell>
          <cell r="KB17454">
            <v>18</v>
          </cell>
          <cell r="KC17454">
            <v>24</v>
          </cell>
        </row>
        <row r="17455">
          <cell r="A17455" t="str">
            <v>G00853</v>
          </cell>
          <cell r="KA17455">
            <v>50</v>
          </cell>
          <cell r="KB17455">
            <v>18</v>
          </cell>
          <cell r="KC17455">
            <v>24</v>
          </cell>
        </row>
        <row r="17456">
          <cell r="A17456" t="str">
            <v>G00854</v>
          </cell>
          <cell r="KA17456">
            <v>50</v>
          </cell>
          <cell r="KB17456">
            <v>18</v>
          </cell>
          <cell r="KC17456">
            <v>24</v>
          </cell>
        </row>
        <row r="17457">
          <cell r="A17457" t="str">
            <v>G00793</v>
          </cell>
          <cell r="KA17457">
            <v>50</v>
          </cell>
          <cell r="KB17457">
            <v>18</v>
          </cell>
          <cell r="KC17457">
            <v>48</v>
          </cell>
        </row>
        <row r="17458">
          <cell r="A17458" t="str">
            <v>G00794</v>
          </cell>
          <cell r="KA17458">
            <v>50</v>
          </cell>
          <cell r="KB17458">
            <v>18</v>
          </cell>
          <cell r="KC17458">
            <v>48</v>
          </cell>
        </row>
        <row r="17459">
          <cell r="A17459" t="str">
            <v>G20711</v>
          </cell>
          <cell r="KA17459">
            <v>30</v>
          </cell>
          <cell r="KB17459">
            <v>60</v>
          </cell>
          <cell r="KC17459">
            <v>12</v>
          </cell>
        </row>
        <row r="17460">
          <cell r="A17460" t="str">
            <v>G10711</v>
          </cell>
          <cell r="KA17460">
            <v>30</v>
          </cell>
          <cell r="KB17460">
            <v>60</v>
          </cell>
          <cell r="KC17460">
            <v>12</v>
          </cell>
        </row>
        <row r="17461">
          <cell r="A17461" t="str">
            <v>G10712</v>
          </cell>
          <cell r="KA17461">
            <v>30</v>
          </cell>
          <cell r="KB17461">
            <v>60</v>
          </cell>
          <cell r="KC17461">
            <v>12</v>
          </cell>
        </row>
        <row r="17462">
          <cell r="A17462" t="str">
            <v>P00363</v>
          </cell>
          <cell r="KA17462">
            <v>50</v>
          </cell>
          <cell r="KB17462">
            <v>18</v>
          </cell>
          <cell r="KC17462">
            <v>24</v>
          </cell>
        </row>
        <row r="17463">
          <cell r="A17463" t="str">
            <v>P00178</v>
          </cell>
          <cell r="KA17463">
            <v>50</v>
          </cell>
          <cell r="KB17463">
            <v>18</v>
          </cell>
          <cell r="KC17463">
            <v>24</v>
          </cell>
        </row>
        <row r="17464">
          <cell r="A17464" t="str">
            <v>P00945</v>
          </cell>
          <cell r="KA17464">
            <v>50</v>
          </cell>
          <cell r="KB17464">
            <v>18</v>
          </cell>
          <cell r="KC17464">
            <v>24</v>
          </cell>
        </row>
        <row r="17465">
          <cell r="A17465" t="str">
            <v>P01015</v>
          </cell>
          <cell r="KA17465">
            <v>50</v>
          </cell>
          <cell r="KB17465">
            <v>18</v>
          </cell>
          <cell r="KC17465">
            <v>24</v>
          </cell>
        </row>
        <row r="17466">
          <cell r="A17466" t="str">
            <v>P00915</v>
          </cell>
          <cell r="KA17466">
            <v>50</v>
          </cell>
          <cell r="KB17466">
            <v>18</v>
          </cell>
          <cell r="KC17466">
            <v>24</v>
          </cell>
        </row>
        <row r="17467">
          <cell r="A17467" t="str">
            <v>P00916</v>
          </cell>
          <cell r="KA17467">
            <v>50</v>
          </cell>
          <cell r="KB17467">
            <v>18</v>
          </cell>
          <cell r="KC17467">
            <v>24</v>
          </cell>
        </row>
        <row r="17468">
          <cell r="A17468" t="str">
            <v>P00713</v>
          </cell>
          <cell r="KA17468">
            <v>50</v>
          </cell>
          <cell r="KB17468">
            <v>18</v>
          </cell>
          <cell r="KC17468">
            <v>24</v>
          </cell>
        </row>
        <row r="17469">
          <cell r="A17469" t="str">
            <v>P00765</v>
          </cell>
          <cell r="KA17469">
            <v>50</v>
          </cell>
          <cell r="KB17469">
            <v>24</v>
          </cell>
          <cell r="KC17469">
            <v>24</v>
          </cell>
        </row>
        <row r="17470">
          <cell r="A17470" t="str">
            <v>P00620</v>
          </cell>
          <cell r="KA17470">
            <v>50</v>
          </cell>
          <cell r="KB17470">
            <v>18</v>
          </cell>
          <cell r="KC17470">
            <v>24</v>
          </cell>
        </row>
        <row r="17471">
          <cell r="A17471" t="str">
            <v>P00625</v>
          </cell>
          <cell r="KA17471">
            <v>50</v>
          </cell>
          <cell r="KB17471">
            <v>24</v>
          </cell>
          <cell r="KC17471">
            <v>24</v>
          </cell>
        </row>
        <row r="17472">
          <cell r="A17472" t="str">
            <v>P00631</v>
          </cell>
          <cell r="KA17472">
            <v>50</v>
          </cell>
          <cell r="KB17472">
            <v>24</v>
          </cell>
          <cell r="KC17472">
            <v>24</v>
          </cell>
        </row>
        <row r="17473">
          <cell r="A17473" t="str">
            <v>P00664</v>
          </cell>
          <cell r="KA17473">
            <v>50</v>
          </cell>
          <cell r="KB17473">
            <v>18</v>
          </cell>
          <cell r="KC17473">
            <v>24</v>
          </cell>
        </row>
        <row r="17474">
          <cell r="A17474" t="str">
            <v>P01596</v>
          </cell>
          <cell r="KA17474">
            <v>50</v>
          </cell>
          <cell r="KB17474">
            <v>18</v>
          </cell>
          <cell r="KC17474">
            <v>24</v>
          </cell>
        </row>
        <row r="17475">
          <cell r="A17475" t="str">
            <v>P01558</v>
          </cell>
          <cell r="KA17475">
            <v>50</v>
          </cell>
          <cell r="KB17475">
            <v>18</v>
          </cell>
          <cell r="KC17475">
            <v>24</v>
          </cell>
        </row>
        <row r="17476">
          <cell r="A17476" t="str">
            <v>P01630</v>
          </cell>
          <cell r="KA17476">
            <v>50</v>
          </cell>
          <cell r="KB17476">
            <v>18</v>
          </cell>
          <cell r="KC17476">
            <v>24</v>
          </cell>
        </row>
        <row r="17477">
          <cell r="A17477" t="str">
            <v>P01376</v>
          </cell>
          <cell r="KA17477">
            <v>50</v>
          </cell>
          <cell r="KB17477">
            <v>18</v>
          </cell>
          <cell r="KC17477">
            <v>24</v>
          </cell>
        </row>
        <row r="17478">
          <cell r="A17478" t="str">
            <v>P01334</v>
          </cell>
          <cell r="KA17478">
            <v>50</v>
          </cell>
          <cell r="KB17478">
            <v>18</v>
          </cell>
          <cell r="KC17478">
            <v>24</v>
          </cell>
        </row>
        <row r="17479">
          <cell r="A17479" t="str">
            <v>P01471</v>
          </cell>
          <cell r="KA17479">
            <v>50</v>
          </cell>
          <cell r="KB17479">
            <v>24</v>
          </cell>
          <cell r="KC17479">
            <v>24</v>
          </cell>
        </row>
        <row r="17480">
          <cell r="A17480" t="str">
            <v>P01511</v>
          </cell>
          <cell r="KA17480">
            <v>50</v>
          </cell>
          <cell r="KB17480">
            <v>18</v>
          </cell>
          <cell r="KC17480">
            <v>24</v>
          </cell>
        </row>
        <row r="17481">
          <cell r="A17481" t="str">
            <v>P01497</v>
          </cell>
          <cell r="KA17481">
            <v>50</v>
          </cell>
          <cell r="KB17481">
            <v>16</v>
          </cell>
          <cell r="KC17481">
            <v>24</v>
          </cell>
        </row>
        <row r="17482">
          <cell r="A17482" t="str">
            <v>P02105</v>
          </cell>
          <cell r="KA17482">
            <v>50</v>
          </cell>
          <cell r="KB17482">
            <v>18</v>
          </cell>
          <cell r="KC17482">
            <v>24</v>
          </cell>
        </row>
        <row r="17483">
          <cell r="A17483" t="str">
            <v>P02057</v>
          </cell>
          <cell r="KA17483">
            <v>50</v>
          </cell>
          <cell r="KB17483">
            <v>18</v>
          </cell>
          <cell r="KC17483">
            <v>24</v>
          </cell>
        </row>
        <row r="17484">
          <cell r="A17484" t="str">
            <v>P02003</v>
          </cell>
          <cell r="KA17484">
            <v>50</v>
          </cell>
          <cell r="KB17484">
            <v>18</v>
          </cell>
          <cell r="KC17484">
            <v>24</v>
          </cell>
        </row>
        <row r="17485">
          <cell r="A17485" t="str">
            <v>P02031</v>
          </cell>
          <cell r="KA17485">
            <v>50</v>
          </cell>
          <cell r="KB17485">
            <v>16</v>
          </cell>
          <cell r="KC17485">
            <v>24</v>
          </cell>
        </row>
        <row r="17486">
          <cell r="A17486" t="str">
            <v>P01835</v>
          </cell>
          <cell r="KA17486">
            <v>50</v>
          </cell>
          <cell r="KB17486">
            <v>24</v>
          </cell>
          <cell r="KC17486">
            <v>24</v>
          </cell>
        </row>
        <row r="17487">
          <cell r="A17487" t="str">
            <v>P01860</v>
          </cell>
          <cell r="KA17487">
            <v>50</v>
          </cell>
          <cell r="KB17487">
            <v>18</v>
          </cell>
          <cell r="KC17487">
            <v>24</v>
          </cell>
        </row>
        <row r="17488">
          <cell r="A17488" t="str">
            <v>P01680</v>
          </cell>
          <cell r="KA17488">
            <v>50</v>
          </cell>
          <cell r="KB17488">
            <v>18</v>
          </cell>
          <cell r="KC17488">
            <v>24</v>
          </cell>
        </row>
        <row r="17489">
          <cell r="A17489" t="str">
            <v>P01796</v>
          </cell>
          <cell r="KA17489">
            <v>50</v>
          </cell>
          <cell r="KB17489">
            <v>18</v>
          </cell>
          <cell r="KC17489">
            <v>24</v>
          </cell>
        </row>
        <row r="17490">
          <cell r="A17490" t="str">
            <v>P01941</v>
          </cell>
          <cell r="KA17490">
            <v>50</v>
          </cell>
          <cell r="KB17490">
            <v>18</v>
          </cell>
          <cell r="KC17490">
            <v>24</v>
          </cell>
        </row>
        <row r="17491">
          <cell r="A17491" t="str">
            <v>P01910</v>
          </cell>
          <cell r="KA17491">
            <v>50</v>
          </cell>
          <cell r="KB17491">
            <v>18</v>
          </cell>
          <cell r="KC17491">
            <v>24</v>
          </cell>
        </row>
        <row r="17492">
          <cell r="A17492" t="str">
            <v>P01912</v>
          </cell>
          <cell r="KA17492">
            <v>50</v>
          </cell>
          <cell r="KB17492">
            <v>18</v>
          </cell>
          <cell r="KC17492">
            <v>24</v>
          </cell>
        </row>
        <row r="17493">
          <cell r="A17493" t="str">
            <v>P02501</v>
          </cell>
          <cell r="KA17493">
            <v>50</v>
          </cell>
          <cell r="KB17493">
            <v>18</v>
          </cell>
          <cell r="KC17493">
            <v>24</v>
          </cell>
        </row>
        <row r="17494">
          <cell r="A17494" t="str">
            <v>P02363</v>
          </cell>
          <cell r="KA17494">
            <v>50</v>
          </cell>
          <cell r="KB17494">
            <v>18</v>
          </cell>
          <cell r="KC17494">
            <v>24</v>
          </cell>
        </row>
        <row r="17495">
          <cell r="A17495" t="str">
            <v>P02409</v>
          </cell>
          <cell r="KA17495">
            <v>50</v>
          </cell>
          <cell r="KB17495">
            <v>18</v>
          </cell>
          <cell r="KC17495">
            <v>24</v>
          </cell>
        </row>
        <row r="17496">
          <cell r="A17496" t="str">
            <v>P02089</v>
          </cell>
          <cell r="KA17496">
            <v>50</v>
          </cell>
          <cell r="KB17496">
            <v>18</v>
          </cell>
          <cell r="KC17496">
            <v>24</v>
          </cell>
        </row>
        <row r="17497">
          <cell r="A17497" t="str">
            <v>P02170</v>
          </cell>
          <cell r="KA17497">
            <v>50</v>
          </cell>
          <cell r="KB17497">
            <v>18</v>
          </cell>
          <cell r="KC17497">
            <v>24</v>
          </cell>
        </row>
        <row r="17498">
          <cell r="A17498" t="str">
            <v>P02186</v>
          </cell>
          <cell r="KA17498">
            <v>50</v>
          </cell>
          <cell r="KB17498">
            <v>16</v>
          </cell>
          <cell r="KC17498">
            <v>24</v>
          </cell>
        </row>
        <row r="17499">
          <cell r="A17499" t="str">
            <v>P02259</v>
          </cell>
          <cell r="KA17499">
            <v>50</v>
          </cell>
          <cell r="KB17499">
            <v>18</v>
          </cell>
          <cell r="KC17499">
            <v>24</v>
          </cell>
        </row>
        <row r="17500">
          <cell r="A17500" t="str">
            <v>P02679</v>
          </cell>
          <cell r="KA17500">
            <v>50</v>
          </cell>
          <cell r="KB17500">
            <v>18</v>
          </cell>
          <cell r="KC17500">
            <v>24</v>
          </cell>
        </row>
        <row r="17501">
          <cell r="A17501" t="str">
            <v>P02725</v>
          </cell>
          <cell r="KA17501">
            <v>50</v>
          </cell>
          <cell r="KB17501">
            <v>18</v>
          </cell>
          <cell r="KC17501">
            <v>24</v>
          </cell>
        </row>
        <row r="17502">
          <cell r="A17502" t="str">
            <v>P02750</v>
          </cell>
          <cell r="KA17502">
            <v>50</v>
          </cell>
          <cell r="KB17502">
            <v>18</v>
          </cell>
          <cell r="KC17502">
            <v>24</v>
          </cell>
        </row>
        <row r="17503">
          <cell r="A17503" t="str">
            <v>P02791</v>
          </cell>
          <cell r="KA17503">
            <v>50</v>
          </cell>
          <cell r="KB17503">
            <v>24</v>
          </cell>
          <cell r="KC17503">
            <v>24</v>
          </cell>
        </row>
        <row r="17504">
          <cell r="A17504" t="str">
            <v>P02833</v>
          </cell>
          <cell r="KA17504">
            <v>50</v>
          </cell>
          <cell r="KB17504">
            <v>18</v>
          </cell>
          <cell r="KC17504">
            <v>24</v>
          </cell>
        </row>
        <row r="17505">
          <cell r="A17505" t="str">
            <v>P02688</v>
          </cell>
          <cell r="KA17505">
            <v>50</v>
          </cell>
          <cell r="KB17505">
            <v>24</v>
          </cell>
          <cell r="KC17505">
            <v>24</v>
          </cell>
        </row>
        <row r="17506">
          <cell r="A17506" t="str">
            <v>P02660</v>
          </cell>
          <cell r="KA17506">
            <v>50</v>
          </cell>
          <cell r="KB17506">
            <v>18</v>
          </cell>
          <cell r="KC17506">
            <v>24</v>
          </cell>
        </row>
        <row r="17507">
          <cell r="A17507" t="str">
            <v>P02576</v>
          </cell>
          <cell r="KA17507">
            <v>50</v>
          </cell>
          <cell r="KB17507">
            <v>18</v>
          </cell>
          <cell r="KC17507">
            <v>24</v>
          </cell>
        </row>
        <row r="17508">
          <cell r="A17508" t="str">
            <v>P02596</v>
          </cell>
          <cell r="KA17508">
            <v>50</v>
          </cell>
          <cell r="KB17508">
            <v>18</v>
          </cell>
          <cell r="KC17508">
            <v>24</v>
          </cell>
        </row>
        <row r="17509">
          <cell r="A17509" t="str">
            <v>P02583</v>
          </cell>
          <cell r="KA17509">
            <v>50</v>
          </cell>
          <cell r="KB17509">
            <v>18</v>
          </cell>
          <cell r="KC17509">
            <v>24</v>
          </cell>
        </row>
        <row r="17510">
          <cell r="A17510" t="str">
            <v>P02538</v>
          </cell>
          <cell r="KA17510">
            <v>50</v>
          </cell>
          <cell r="KB17510">
            <v>18</v>
          </cell>
          <cell r="KC17510">
            <v>24</v>
          </cell>
        </row>
        <row r="17511">
          <cell r="A17511" t="str">
            <v>P03062</v>
          </cell>
          <cell r="KA17511">
            <v>50</v>
          </cell>
          <cell r="KB17511">
            <v>18</v>
          </cell>
          <cell r="KC17511">
            <v>24</v>
          </cell>
        </row>
        <row r="17512">
          <cell r="A17512" t="str">
            <v>P03079</v>
          </cell>
          <cell r="KA17512">
            <v>50</v>
          </cell>
          <cell r="KB17512">
            <v>18</v>
          </cell>
          <cell r="KC17512">
            <v>24</v>
          </cell>
        </row>
        <row r="17513">
          <cell r="A17513" t="str">
            <v>P02902</v>
          </cell>
          <cell r="KA17513">
            <v>50</v>
          </cell>
          <cell r="KB17513">
            <v>18</v>
          </cell>
          <cell r="KC17513">
            <v>24</v>
          </cell>
        </row>
        <row r="17514">
          <cell r="A17514" t="str">
            <v>P02958</v>
          </cell>
          <cell r="KA17514">
            <v>50</v>
          </cell>
          <cell r="KB17514">
            <v>18</v>
          </cell>
          <cell r="KC17514">
            <v>24</v>
          </cell>
        </row>
        <row r="17515">
          <cell r="A17515" t="str">
            <v>P03260</v>
          </cell>
          <cell r="KA17515">
            <v>50</v>
          </cell>
          <cell r="KB17515">
            <v>18</v>
          </cell>
          <cell r="KC17515">
            <v>24</v>
          </cell>
        </row>
        <row r="17516">
          <cell r="A17516" t="str">
            <v>P03255</v>
          </cell>
          <cell r="KA17516">
            <v>50</v>
          </cell>
          <cell r="KB17516">
            <v>18</v>
          </cell>
          <cell r="KC17516">
            <v>24</v>
          </cell>
        </row>
        <row r="17517">
          <cell r="A17517" t="str">
            <v>P03230</v>
          </cell>
          <cell r="KA17517">
            <v>50</v>
          </cell>
          <cell r="KB17517">
            <v>18</v>
          </cell>
          <cell r="KC17517">
            <v>24</v>
          </cell>
        </row>
        <row r="17518">
          <cell r="A17518" t="str">
            <v>P03112</v>
          </cell>
          <cell r="KA17518">
            <v>50</v>
          </cell>
          <cell r="KB17518">
            <v>18</v>
          </cell>
          <cell r="KC17518">
            <v>24</v>
          </cell>
        </row>
        <row r="17519">
          <cell r="A17519" t="str">
            <v>P03172</v>
          </cell>
          <cell r="KA17519">
            <v>50</v>
          </cell>
          <cell r="KB17519">
            <v>18</v>
          </cell>
          <cell r="KC17519">
            <v>24</v>
          </cell>
        </row>
        <row r="17520">
          <cell r="A17520" t="str">
            <v>P03140</v>
          </cell>
          <cell r="KA17520">
            <v>50</v>
          </cell>
          <cell r="KB17520">
            <v>18</v>
          </cell>
          <cell r="KC17520">
            <v>24</v>
          </cell>
        </row>
        <row r="17521">
          <cell r="A17521" t="str">
            <v>P03293</v>
          </cell>
          <cell r="KA17521">
            <v>50</v>
          </cell>
          <cell r="KB17521">
            <v>18</v>
          </cell>
          <cell r="KC17521">
            <v>24</v>
          </cell>
        </row>
        <row r="17522">
          <cell r="A17522" t="str">
            <v>P03297</v>
          </cell>
          <cell r="KA17522">
            <v>50</v>
          </cell>
          <cell r="KB17522">
            <v>18</v>
          </cell>
          <cell r="KC17522">
            <v>24</v>
          </cell>
        </row>
        <row r="17523">
          <cell r="A17523" t="str">
            <v>P03336</v>
          </cell>
          <cell r="KA17523">
            <v>50</v>
          </cell>
          <cell r="KB17523">
            <v>24</v>
          </cell>
          <cell r="KC17523">
            <v>24</v>
          </cell>
        </row>
        <row r="17524">
          <cell r="A17524" t="str">
            <v>P03343</v>
          </cell>
          <cell r="KA17524">
            <v>50</v>
          </cell>
          <cell r="KB17524">
            <v>18</v>
          </cell>
          <cell r="KC17524">
            <v>24</v>
          </cell>
        </row>
        <row r="17525">
          <cell r="A17525" t="str">
            <v>P03344</v>
          </cell>
          <cell r="KA17525">
            <v>50</v>
          </cell>
          <cell r="KB17525">
            <v>18</v>
          </cell>
          <cell r="KC17525">
            <v>24</v>
          </cell>
        </row>
        <row r="17526">
          <cell r="A17526" t="str">
            <v>P03345</v>
          </cell>
          <cell r="KA17526">
            <v>50</v>
          </cell>
          <cell r="KB17526">
            <v>18</v>
          </cell>
          <cell r="KC17526">
            <v>24</v>
          </cell>
        </row>
        <row r="17527">
          <cell r="A17527" t="str">
            <v>P03406</v>
          </cell>
          <cell r="KA17527">
            <v>50</v>
          </cell>
          <cell r="KB17527">
            <v>18</v>
          </cell>
          <cell r="KC17527">
            <v>24</v>
          </cell>
        </row>
        <row r="17528">
          <cell r="A17528" t="str">
            <v>P03600</v>
          </cell>
          <cell r="KA17528">
            <v>50</v>
          </cell>
          <cell r="KB17528">
            <v>16</v>
          </cell>
          <cell r="KC17528">
            <v>24</v>
          </cell>
        </row>
        <row r="17529">
          <cell r="A17529" t="str">
            <v>P03528</v>
          </cell>
          <cell r="KA17529">
            <v>50</v>
          </cell>
          <cell r="KB17529">
            <v>16</v>
          </cell>
          <cell r="KC17529">
            <v>24</v>
          </cell>
        </row>
        <row r="17530">
          <cell r="A17530" t="str">
            <v>P03642</v>
          </cell>
          <cell r="KA17530">
            <v>50</v>
          </cell>
          <cell r="KB17530">
            <v>18</v>
          </cell>
          <cell r="KC17530">
            <v>24</v>
          </cell>
        </row>
        <row r="17531">
          <cell r="A17531" t="str">
            <v>P03608</v>
          </cell>
          <cell r="KA17531">
            <v>50</v>
          </cell>
          <cell r="KB17531">
            <v>16</v>
          </cell>
          <cell r="KC17531">
            <v>24</v>
          </cell>
        </row>
        <row r="17532">
          <cell r="A17532" t="str">
            <v>P03617</v>
          </cell>
          <cell r="KA17532">
            <v>50</v>
          </cell>
          <cell r="KB17532">
            <v>18</v>
          </cell>
          <cell r="KC17532">
            <v>24</v>
          </cell>
        </row>
        <row r="17533">
          <cell r="A17533" t="str">
            <v>P03618</v>
          </cell>
          <cell r="KA17533">
            <v>50</v>
          </cell>
          <cell r="KB17533">
            <v>18</v>
          </cell>
          <cell r="KC17533">
            <v>24</v>
          </cell>
        </row>
        <row r="17534">
          <cell r="A17534" t="str">
            <v>P03516</v>
          </cell>
          <cell r="KA17534">
            <v>50</v>
          </cell>
          <cell r="KB17534">
            <v>18</v>
          </cell>
          <cell r="KC17534">
            <v>24</v>
          </cell>
        </row>
        <row r="17535">
          <cell r="A17535" t="str">
            <v>P03830</v>
          </cell>
          <cell r="KA17535">
            <v>50</v>
          </cell>
          <cell r="KB17535">
            <v>18</v>
          </cell>
          <cell r="KC17535">
            <v>24</v>
          </cell>
        </row>
        <row r="17536">
          <cell r="A17536" t="str">
            <v>P03834</v>
          </cell>
          <cell r="KA17536">
            <v>50</v>
          </cell>
          <cell r="KB17536">
            <v>16</v>
          </cell>
          <cell r="KC17536">
            <v>24</v>
          </cell>
        </row>
        <row r="17537">
          <cell r="A17537" t="str">
            <v>P03847</v>
          </cell>
          <cell r="KA17537">
            <v>50</v>
          </cell>
          <cell r="KB17537">
            <v>16</v>
          </cell>
          <cell r="KC17537">
            <v>24</v>
          </cell>
        </row>
        <row r="17538">
          <cell r="A17538" t="str">
            <v>P03882</v>
          </cell>
          <cell r="KA17538">
            <v>50</v>
          </cell>
          <cell r="KB17538">
            <v>18</v>
          </cell>
          <cell r="KC17538">
            <v>24</v>
          </cell>
        </row>
        <row r="17539">
          <cell r="A17539" t="str">
            <v>P03914</v>
          </cell>
          <cell r="KA17539">
            <v>50</v>
          </cell>
          <cell r="KB17539">
            <v>18</v>
          </cell>
          <cell r="KC17539">
            <v>24</v>
          </cell>
        </row>
        <row r="17540">
          <cell r="A17540" t="str">
            <v>P03652</v>
          </cell>
          <cell r="KA17540">
            <v>50</v>
          </cell>
          <cell r="KB17540">
            <v>18</v>
          </cell>
          <cell r="KC17540">
            <v>24</v>
          </cell>
        </row>
        <row r="17541">
          <cell r="A17541" t="str">
            <v>P03670</v>
          </cell>
          <cell r="KA17541">
            <v>50</v>
          </cell>
          <cell r="KB17541">
            <v>18</v>
          </cell>
          <cell r="KC17541">
            <v>24</v>
          </cell>
        </row>
        <row r="17542">
          <cell r="A17542" t="str">
            <v>P04014</v>
          </cell>
          <cell r="KA17542">
            <v>50</v>
          </cell>
          <cell r="KB17542">
            <v>18</v>
          </cell>
          <cell r="KC17542">
            <v>24</v>
          </cell>
        </row>
        <row r="17543">
          <cell r="A17543" t="str">
            <v>P04115</v>
          </cell>
          <cell r="KA17543">
            <v>50</v>
          </cell>
          <cell r="KB17543">
            <v>18</v>
          </cell>
          <cell r="KC17543">
            <v>24</v>
          </cell>
        </row>
        <row r="17544">
          <cell r="A17544" t="str">
            <v>P04141</v>
          </cell>
          <cell r="KA17544">
            <v>50</v>
          </cell>
          <cell r="KB17544">
            <v>18</v>
          </cell>
          <cell r="KC17544">
            <v>24</v>
          </cell>
        </row>
        <row r="17545">
          <cell r="A17545" t="str">
            <v>P04299</v>
          </cell>
          <cell r="KA17545">
            <v>50</v>
          </cell>
          <cell r="KB17545">
            <v>24</v>
          </cell>
          <cell r="KC17545">
            <v>24</v>
          </cell>
        </row>
        <row r="17546">
          <cell r="A17546" t="str">
            <v>P04306</v>
          </cell>
          <cell r="KA17546">
            <v>50</v>
          </cell>
          <cell r="KB17546">
            <v>18</v>
          </cell>
          <cell r="KC17546">
            <v>24</v>
          </cell>
        </row>
        <row r="17547">
          <cell r="A17547" t="str">
            <v>P06330</v>
          </cell>
          <cell r="KA17547">
            <v>50</v>
          </cell>
          <cell r="KB17547">
            <v>18</v>
          </cell>
          <cell r="KC17547">
            <v>24</v>
          </cell>
        </row>
        <row r="17548">
          <cell r="A17548" t="str">
            <v>P06331</v>
          </cell>
          <cell r="KA17548">
            <v>50</v>
          </cell>
          <cell r="KB17548">
            <v>18</v>
          </cell>
          <cell r="KC17548">
            <v>24</v>
          </cell>
        </row>
        <row r="17549">
          <cell r="A17549" t="str">
            <v>P06326</v>
          </cell>
          <cell r="KA17549">
            <v>50</v>
          </cell>
          <cell r="KB17549">
            <v>18</v>
          </cell>
          <cell r="KC17549">
            <v>24</v>
          </cell>
        </row>
        <row r="17550">
          <cell r="A17550" t="str">
            <v>P06300</v>
          </cell>
          <cell r="KA17550">
            <v>50</v>
          </cell>
          <cell r="KB17550">
            <v>18</v>
          </cell>
          <cell r="KC17550">
            <v>24</v>
          </cell>
        </row>
        <row r="17551">
          <cell r="A17551" t="str">
            <v>P06402</v>
          </cell>
          <cell r="KA17551">
            <v>50</v>
          </cell>
          <cell r="KB17551">
            <v>18</v>
          </cell>
          <cell r="KC17551">
            <v>24</v>
          </cell>
        </row>
        <row r="17552">
          <cell r="A17552" t="str">
            <v>P05916</v>
          </cell>
          <cell r="KA17552">
            <v>50</v>
          </cell>
          <cell r="KB17552">
            <v>18</v>
          </cell>
          <cell r="KC17552">
            <v>24</v>
          </cell>
        </row>
        <row r="17553">
          <cell r="A17553" t="str">
            <v>P05826</v>
          </cell>
          <cell r="KA17553">
            <v>50</v>
          </cell>
          <cell r="KB17553">
            <v>18</v>
          </cell>
          <cell r="KC17553">
            <v>24</v>
          </cell>
        </row>
        <row r="17554">
          <cell r="A17554" t="str">
            <v>P05875</v>
          </cell>
          <cell r="KA17554">
            <v>50</v>
          </cell>
          <cell r="KB17554">
            <v>18</v>
          </cell>
          <cell r="KC17554">
            <v>24</v>
          </cell>
        </row>
        <row r="17555">
          <cell r="A17555" t="str">
            <v>P05793</v>
          </cell>
          <cell r="KA17555">
            <v>50</v>
          </cell>
          <cell r="KB17555">
            <v>18</v>
          </cell>
          <cell r="KC17555">
            <v>24</v>
          </cell>
        </row>
        <row r="17556">
          <cell r="A17556" t="str">
            <v>P05753</v>
          </cell>
          <cell r="KA17556">
            <v>50</v>
          </cell>
          <cell r="KB17556">
            <v>18</v>
          </cell>
          <cell r="KC17556">
            <v>24</v>
          </cell>
        </row>
        <row r="17557">
          <cell r="A17557" t="str">
            <v>P05767</v>
          </cell>
          <cell r="KA17557">
            <v>50</v>
          </cell>
          <cell r="KB17557">
            <v>18</v>
          </cell>
          <cell r="KC17557">
            <v>24</v>
          </cell>
        </row>
        <row r="17558">
          <cell r="A17558" t="str">
            <v>P05776</v>
          </cell>
          <cell r="KA17558">
            <v>50</v>
          </cell>
          <cell r="KB17558">
            <v>18</v>
          </cell>
          <cell r="KC17558">
            <v>24</v>
          </cell>
        </row>
        <row r="17559">
          <cell r="A17559" t="str">
            <v>P06604</v>
          </cell>
          <cell r="KA17559">
            <v>50</v>
          </cell>
          <cell r="KB17559">
            <v>18</v>
          </cell>
          <cell r="KC17559">
            <v>24</v>
          </cell>
        </row>
        <row r="17560">
          <cell r="A17560" t="str">
            <v>P06659</v>
          </cell>
          <cell r="KA17560">
            <v>50</v>
          </cell>
          <cell r="KB17560">
            <v>18</v>
          </cell>
          <cell r="KC17560">
            <v>24</v>
          </cell>
        </row>
        <row r="17561">
          <cell r="A17561" t="str">
            <v>P06667</v>
          </cell>
          <cell r="KA17561">
            <v>50</v>
          </cell>
          <cell r="KB17561">
            <v>18</v>
          </cell>
          <cell r="KC17561">
            <v>24</v>
          </cell>
        </row>
        <row r="17562">
          <cell r="A17562" t="str">
            <v>P06560</v>
          </cell>
          <cell r="KA17562">
            <v>50</v>
          </cell>
          <cell r="KB17562">
            <v>18</v>
          </cell>
          <cell r="KC17562">
            <v>24</v>
          </cell>
        </row>
        <row r="17563">
          <cell r="A17563" t="str">
            <v>P06448</v>
          </cell>
          <cell r="KA17563">
            <v>50</v>
          </cell>
          <cell r="KB17563">
            <v>18</v>
          </cell>
          <cell r="KC17563">
            <v>24</v>
          </cell>
        </row>
        <row r="17564">
          <cell r="A17564" t="str">
            <v>P07067</v>
          </cell>
          <cell r="KA17564">
            <v>50</v>
          </cell>
          <cell r="KB17564">
            <v>18</v>
          </cell>
          <cell r="KC17564">
            <v>24</v>
          </cell>
        </row>
        <row r="17565">
          <cell r="A17565" t="str">
            <v>P06984</v>
          </cell>
          <cell r="KA17565">
            <v>50</v>
          </cell>
          <cell r="KB17565">
            <v>18</v>
          </cell>
          <cell r="KC17565">
            <v>24</v>
          </cell>
        </row>
        <row r="17566">
          <cell r="A17566" t="str">
            <v>P06968</v>
          </cell>
          <cell r="KA17566">
            <v>50</v>
          </cell>
          <cell r="KB17566">
            <v>18</v>
          </cell>
          <cell r="KC17566">
            <v>24</v>
          </cell>
        </row>
        <row r="17567">
          <cell r="A17567" t="str">
            <v>P06785</v>
          </cell>
          <cell r="KA17567">
            <v>50</v>
          </cell>
          <cell r="KB17567">
            <v>18</v>
          </cell>
          <cell r="KC17567">
            <v>24</v>
          </cell>
        </row>
        <row r="17568">
          <cell r="A17568" t="str">
            <v>P04494</v>
          </cell>
          <cell r="KA17568">
            <v>50</v>
          </cell>
          <cell r="KB17568">
            <v>18</v>
          </cell>
          <cell r="KC17568">
            <v>24</v>
          </cell>
        </row>
        <row r="17569">
          <cell r="A17569" t="str">
            <v>P04501</v>
          </cell>
          <cell r="KA17569">
            <v>50</v>
          </cell>
          <cell r="KB17569">
            <v>24</v>
          </cell>
          <cell r="KC17569">
            <v>24</v>
          </cell>
        </row>
        <row r="17570">
          <cell r="A17570" t="str">
            <v>P04478</v>
          </cell>
          <cell r="KA17570">
            <v>50</v>
          </cell>
          <cell r="KB17570">
            <v>18</v>
          </cell>
          <cell r="KC17570">
            <v>24</v>
          </cell>
        </row>
        <row r="17571">
          <cell r="A17571" t="str">
            <v>P04511</v>
          </cell>
          <cell r="KA17571">
            <v>50</v>
          </cell>
          <cell r="KB17571">
            <v>18</v>
          </cell>
          <cell r="KC17571">
            <v>24</v>
          </cell>
        </row>
        <row r="17572">
          <cell r="A17572" t="str">
            <v>P04627</v>
          </cell>
          <cell r="KA17572">
            <v>50</v>
          </cell>
          <cell r="KB17572">
            <v>18</v>
          </cell>
          <cell r="KC17572">
            <v>24</v>
          </cell>
        </row>
        <row r="17573">
          <cell r="A17573" t="str">
            <v>P04680</v>
          </cell>
          <cell r="KA17573">
            <v>50</v>
          </cell>
          <cell r="KB17573">
            <v>16</v>
          </cell>
          <cell r="KC17573">
            <v>24</v>
          </cell>
        </row>
        <row r="17574">
          <cell r="A17574" t="str">
            <v>P04703</v>
          </cell>
          <cell r="KA17574">
            <v>50</v>
          </cell>
          <cell r="KB17574">
            <v>18</v>
          </cell>
          <cell r="KC17574">
            <v>24</v>
          </cell>
        </row>
        <row r="17575">
          <cell r="A17575" t="str">
            <v>P04657</v>
          </cell>
          <cell r="KA17575">
            <v>50</v>
          </cell>
          <cell r="KB17575">
            <v>18</v>
          </cell>
          <cell r="KC17575">
            <v>24</v>
          </cell>
        </row>
        <row r="17576">
          <cell r="A17576" t="str">
            <v>P04963</v>
          </cell>
          <cell r="KA17576">
            <v>50</v>
          </cell>
          <cell r="KB17576">
            <v>18</v>
          </cell>
          <cell r="KC17576">
            <v>24</v>
          </cell>
        </row>
        <row r="17577">
          <cell r="A17577" t="str">
            <v>P04954</v>
          </cell>
          <cell r="KA17577">
            <v>50</v>
          </cell>
          <cell r="KB17577">
            <v>18</v>
          </cell>
          <cell r="KC17577">
            <v>24</v>
          </cell>
        </row>
        <row r="17578">
          <cell r="A17578" t="str">
            <v>P04898</v>
          </cell>
          <cell r="KA17578">
            <v>50</v>
          </cell>
          <cell r="KB17578">
            <v>18</v>
          </cell>
          <cell r="KC17578">
            <v>24</v>
          </cell>
        </row>
        <row r="17579">
          <cell r="A17579" t="str">
            <v>P05044</v>
          </cell>
          <cell r="KA17579">
            <v>50</v>
          </cell>
          <cell r="KB17579">
            <v>18</v>
          </cell>
          <cell r="KC17579">
            <v>24</v>
          </cell>
        </row>
        <row r="17580">
          <cell r="A17580" t="str">
            <v>P04721</v>
          </cell>
          <cell r="KA17580">
            <v>50</v>
          </cell>
          <cell r="KB17580">
            <v>18</v>
          </cell>
          <cell r="KC17580">
            <v>24</v>
          </cell>
        </row>
        <row r="17581">
          <cell r="A17581" t="str">
            <v>P04747</v>
          </cell>
          <cell r="KA17581">
            <v>50</v>
          </cell>
          <cell r="KB17581">
            <v>18</v>
          </cell>
          <cell r="KC17581">
            <v>24</v>
          </cell>
        </row>
        <row r="17582">
          <cell r="A17582" t="str">
            <v>P04801</v>
          </cell>
          <cell r="KA17582">
            <v>50</v>
          </cell>
          <cell r="KB17582">
            <v>18</v>
          </cell>
          <cell r="KC17582">
            <v>24</v>
          </cell>
        </row>
        <row r="17583">
          <cell r="A17583" t="str">
            <v>P05220</v>
          </cell>
          <cell r="KA17583">
            <v>50</v>
          </cell>
          <cell r="KB17583">
            <v>18</v>
          </cell>
          <cell r="KC17583">
            <v>24</v>
          </cell>
        </row>
        <row r="17584">
          <cell r="A17584" t="str">
            <v>P05221</v>
          </cell>
          <cell r="KA17584">
            <v>50</v>
          </cell>
          <cell r="KB17584">
            <v>18</v>
          </cell>
          <cell r="KC17584">
            <v>24</v>
          </cell>
        </row>
        <row r="17585">
          <cell r="A17585" t="str">
            <v>P05357</v>
          </cell>
          <cell r="KA17585">
            <v>50</v>
          </cell>
          <cell r="KB17585">
            <v>24</v>
          </cell>
          <cell r="KC17585">
            <v>24</v>
          </cell>
        </row>
        <row r="17586">
          <cell r="A17586" t="str">
            <v>P05093</v>
          </cell>
          <cell r="KA17586">
            <v>50</v>
          </cell>
          <cell r="KB17586">
            <v>18</v>
          </cell>
          <cell r="KC17586">
            <v>24</v>
          </cell>
        </row>
        <row r="17587">
          <cell r="A17587" t="str">
            <v>P05042</v>
          </cell>
          <cell r="KA17587">
            <v>50</v>
          </cell>
          <cell r="KB17587">
            <v>24</v>
          </cell>
          <cell r="KC17587">
            <v>24</v>
          </cell>
        </row>
        <row r="17588">
          <cell r="A17588" t="str">
            <v>P05078</v>
          </cell>
          <cell r="KA17588">
            <v>50</v>
          </cell>
          <cell r="KB17588">
            <v>24</v>
          </cell>
          <cell r="KC17588">
            <v>24</v>
          </cell>
        </row>
        <row r="17589">
          <cell r="A17589" t="str">
            <v>P05192</v>
          </cell>
          <cell r="KA17589">
            <v>50</v>
          </cell>
          <cell r="KB17589">
            <v>18</v>
          </cell>
          <cell r="KC17589">
            <v>24</v>
          </cell>
        </row>
        <row r="17590">
          <cell r="A17590" t="str">
            <v>P05499</v>
          </cell>
          <cell r="KA17590">
            <v>50</v>
          </cell>
          <cell r="KB17590">
            <v>18</v>
          </cell>
          <cell r="KC17590">
            <v>24</v>
          </cell>
        </row>
        <row r="17591">
          <cell r="A17591" t="str">
            <v>P05395</v>
          </cell>
          <cell r="KA17591">
            <v>50</v>
          </cell>
          <cell r="KB17591">
            <v>18</v>
          </cell>
          <cell r="KC17591">
            <v>24</v>
          </cell>
        </row>
        <row r="17592">
          <cell r="A17592" t="str">
            <v>P05460</v>
          </cell>
          <cell r="KA17592">
            <v>50</v>
          </cell>
          <cell r="KB17592">
            <v>24</v>
          </cell>
          <cell r="KC17592">
            <v>24</v>
          </cell>
        </row>
        <row r="17593">
          <cell r="A17593" t="str">
            <v>P05723</v>
          </cell>
          <cell r="KA17593">
            <v>50</v>
          </cell>
          <cell r="KB17593">
            <v>18</v>
          </cell>
          <cell r="KC17593">
            <v>24</v>
          </cell>
        </row>
        <row r="17594">
          <cell r="A17594" t="str">
            <v>P05725</v>
          </cell>
          <cell r="KA17594">
            <v>50</v>
          </cell>
          <cell r="KB17594">
            <v>18</v>
          </cell>
          <cell r="KC17594">
            <v>24</v>
          </cell>
        </row>
        <row r="17595">
          <cell r="A17595" t="str">
            <v>P05720</v>
          </cell>
          <cell r="KA17595">
            <v>50</v>
          </cell>
          <cell r="KB17595">
            <v>18</v>
          </cell>
          <cell r="KC17595">
            <v>24</v>
          </cell>
        </row>
        <row r="17596">
          <cell r="A17596" t="str">
            <v>P05649</v>
          </cell>
          <cell r="KA17596">
            <v>50</v>
          </cell>
          <cell r="KB17596">
            <v>18</v>
          </cell>
          <cell r="KC17596">
            <v>24</v>
          </cell>
        </row>
        <row r="17597">
          <cell r="A17597" t="str">
            <v>P05659</v>
          </cell>
          <cell r="KA17597">
            <v>50</v>
          </cell>
          <cell r="KB17597">
            <v>18</v>
          </cell>
          <cell r="KC17597">
            <v>24</v>
          </cell>
        </row>
        <row r="17598">
          <cell r="A17598" t="str">
            <v>P05579</v>
          </cell>
          <cell r="KA17598">
            <v>50</v>
          </cell>
          <cell r="KB17598">
            <v>18</v>
          </cell>
          <cell r="KC17598">
            <v>24</v>
          </cell>
        </row>
        <row r="17599">
          <cell r="A17599" t="str">
            <v>P05591</v>
          </cell>
          <cell r="KA17599">
            <v>50</v>
          </cell>
          <cell r="KB17599">
            <v>24</v>
          </cell>
          <cell r="KC17599">
            <v>24</v>
          </cell>
        </row>
        <row r="17600">
          <cell r="A17600" t="str">
            <v>P05592</v>
          </cell>
          <cell r="KA17600">
            <v>50</v>
          </cell>
          <cell r="KB17600">
            <v>18</v>
          </cell>
          <cell r="KC17600">
            <v>24</v>
          </cell>
        </row>
        <row r="17601">
          <cell r="A17601" t="str">
            <v>P05576</v>
          </cell>
          <cell r="KA17601">
            <v>50</v>
          </cell>
          <cell r="KB17601">
            <v>18</v>
          </cell>
          <cell r="KC17601">
            <v>24</v>
          </cell>
        </row>
        <row r="17602">
          <cell r="A17602" t="str">
            <v>P12165</v>
          </cell>
          <cell r="KA17602">
            <v>50</v>
          </cell>
          <cell r="KB17602">
            <v>18</v>
          </cell>
          <cell r="KC17602">
            <v>24</v>
          </cell>
        </row>
        <row r="17603">
          <cell r="A17603" t="str">
            <v>P12103</v>
          </cell>
          <cell r="KA17603">
            <v>50</v>
          </cell>
          <cell r="KB17603">
            <v>18</v>
          </cell>
          <cell r="KC17603">
            <v>24</v>
          </cell>
        </row>
        <row r="17604">
          <cell r="A17604" t="str">
            <v>P12138</v>
          </cell>
          <cell r="KA17604">
            <v>30</v>
          </cell>
          <cell r="KB17604">
            <v>12</v>
          </cell>
          <cell r="KC17604">
            <v>60</v>
          </cell>
        </row>
        <row r="17605">
          <cell r="A17605" t="str">
            <v>P12142</v>
          </cell>
          <cell r="KA17605">
            <v>50</v>
          </cell>
          <cell r="KB17605">
            <v>24</v>
          </cell>
          <cell r="KC17605">
            <v>24</v>
          </cell>
        </row>
        <row r="17606">
          <cell r="A17606" t="str">
            <v>P12263</v>
          </cell>
          <cell r="KA17606">
            <v>50</v>
          </cell>
          <cell r="KB17606">
            <v>24</v>
          </cell>
          <cell r="KC17606">
            <v>24</v>
          </cell>
        </row>
        <row r="17607">
          <cell r="A17607" t="str">
            <v>P12243</v>
          </cell>
          <cell r="KA17607">
            <v>50</v>
          </cell>
          <cell r="KB17607">
            <v>24</v>
          </cell>
          <cell r="KC17607">
            <v>24</v>
          </cell>
        </row>
        <row r="17608">
          <cell r="A17608" t="str">
            <v>P12244</v>
          </cell>
          <cell r="KA17608">
            <v>50</v>
          </cell>
          <cell r="KB17608">
            <v>24</v>
          </cell>
          <cell r="KC17608">
            <v>24</v>
          </cell>
        </row>
        <row r="17609">
          <cell r="A17609" t="str">
            <v>P11995</v>
          </cell>
          <cell r="KA17609">
            <v>50</v>
          </cell>
          <cell r="KB17609">
            <v>18</v>
          </cell>
          <cell r="KC17609">
            <v>24</v>
          </cell>
        </row>
        <row r="17610">
          <cell r="A17610" t="str">
            <v>P12007</v>
          </cell>
          <cell r="KA17610">
            <v>50</v>
          </cell>
          <cell r="KB17610">
            <v>40</v>
          </cell>
          <cell r="KC17610">
            <v>24</v>
          </cell>
        </row>
        <row r="17611">
          <cell r="A17611" t="str">
            <v>P11990</v>
          </cell>
          <cell r="KA17611">
            <v>50</v>
          </cell>
          <cell r="KB17611">
            <v>24</v>
          </cell>
          <cell r="KC17611">
            <v>24</v>
          </cell>
        </row>
        <row r="17612">
          <cell r="A17612" t="str">
            <v>P12042</v>
          </cell>
          <cell r="KA17612">
            <v>50</v>
          </cell>
          <cell r="KB17612">
            <v>18</v>
          </cell>
          <cell r="KC17612">
            <v>24</v>
          </cell>
        </row>
        <row r="17613">
          <cell r="A17613" t="str">
            <v>P12043</v>
          </cell>
          <cell r="KA17613">
            <v>30</v>
          </cell>
          <cell r="KB17613">
            <v>12</v>
          </cell>
          <cell r="KC17613">
            <v>60</v>
          </cell>
        </row>
        <row r="17614">
          <cell r="A17614" t="str">
            <v>P11715</v>
          </cell>
          <cell r="KA17614">
            <v>50</v>
          </cell>
          <cell r="KB17614">
            <v>18</v>
          </cell>
          <cell r="KC17614">
            <v>24</v>
          </cell>
        </row>
        <row r="17615">
          <cell r="A17615" t="str">
            <v>P11689</v>
          </cell>
          <cell r="KA17615">
            <v>50</v>
          </cell>
          <cell r="KB17615">
            <v>18</v>
          </cell>
          <cell r="KC17615">
            <v>24</v>
          </cell>
        </row>
        <row r="17616">
          <cell r="A17616" t="str">
            <v>P11690</v>
          </cell>
          <cell r="KA17616">
            <v>50</v>
          </cell>
          <cell r="KB17616">
            <v>18</v>
          </cell>
          <cell r="KC17616">
            <v>24</v>
          </cell>
        </row>
        <row r="17617">
          <cell r="A17617" t="str">
            <v>P11698</v>
          </cell>
          <cell r="KA17617">
            <v>50</v>
          </cell>
          <cell r="KB17617">
            <v>18</v>
          </cell>
          <cell r="KC17617">
            <v>24</v>
          </cell>
        </row>
        <row r="17618">
          <cell r="A17618" t="str">
            <v>P11699</v>
          </cell>
          <cell r="KA17618">
            <v>50</v>
          </cell>
          <cell r="KB17618">
            <v>18</v>
          </cell>
          <cell r="KC17618">
            <v>24</v>
          </cell>
        </row>
        <row r="17619">
          <cell r="A17619" t="str">
            <v>P11786</v>
          </cell>
          <cell r="KA17619">
            <v>50</v>
          </cell>
          <cell r="KB17619">
            <v>40</v>
          </cell>
          <cell r="KC17619">
            <v>24</v>
          </cell>
        </row>
        <row r="17620">
          <cell r="A17620" t="str">
            <v>P11740</v>
          </cell>
          <cell r="KA17620">
            <v>50</v>
          </cell>
          <cell r="KB17620">
            <v>24</v>
          </cell>
          <cell r="KC17620">
            <v>24</v>
          </cell>
        </row>
        <row r="17621">
          <cell r="A17621" t="str">
            <v>P11871</v>
          </cell>
          <cell r="KA17621">
            <v>50</v>
          </cell>
          <cell r="KB17621">
            <v>18</v>
          </cell>
          <cell r="KC17621">
            <v>24</v>
          </cell>
        </row>
        <row r="17622">
          <cell r="A17622" t="str">
            <v>P11839</v>
          </cell>
          <cell r="KA17622">
            <v>50</v>
          </cell>
          <cell r="KB17622">
            <v>40</v>
          </cell>
          <cell r="KC17622">
            <v>24</v>
          </cell>
        </row>
        <row r="17623">
          <cell r="A17623" t="str">
            <v>P11944</v>
          </cell>
          <cell r="KA17623">
            <v>50</v>
          </cell>
          <cell r="KB17623">
            <v>40</v>
          </cell>
          <cell r="KC17623">
            <v>24</v>
          </cell>
        </row>
        <row r="17624">
          <cell r="A17624" t="str">
            <v>P11935</v>
          </cell>
          <cell r="KA17624">
            <v>50</v>
          </cell>
          <cell r="KB17624">
            <v>80</v>
          </cell>
          <cell r="KC17624">
            <v>24</v>
          </cell>
        </row>
        <row r="17625">
          <cell r="A17625" t="str">
            <v>P11938</v>
          </cell>
          <cell r="KA17625">
            <v>50</v>
          </cell>
          <cell r="KB17625">
            <v>18</v>
          </cell>
          <cell r="KC17625">
            <v>24</v>
          </cell>
        </row>
        <row r="17626">
          <cell r="A17626" t="str">
            <v>P11940</v>
          </cell>
          <cell r="KA17626">
            <v>50</v>
          </cell>
          <cell r="KB17626">
            <v>80</v>
          </cell>
          <cell r="KC17626">
            <v>24</v>
          </cell>
        </row>
        <row r="17627">
          <cell r="A17627" t="str">
            <v>P11919</v>
          </cell>
          <cell r="KA17627">
            <v>50</v>
          </cell>
          <cell r="KB17627">
            <v>18</v>
          </cell>
          <cell r="KC17627">
            <v>24</v>
          </cell>
        </row>
        <row r="17628">
          <cell r="A17628" t="str">
            <v>P11902</v>
          </cell>
          <cell r="KA17628">
            <v>50</v>
          </cell>
          <cell r="KB17628">
            <v>18</v>
          </cell>
          <cell r="KC17628">
            <v>24</v>
          </cell>
        </row>
        <row r="17629">
          <cell r="A17629" t="str">
            <v>P11885</v>
          </cell>
          <cell r="KA17629">
            <v>50</v>
          </cell>
          <cell r="KB17629">
            <v>24</v>
          </cell>
          <cell r="KC17629">
            <v>24</v>
          </cell>
        </row>
        <row r="17630">
          <cell r="A17630" t="str">
            <v>P11573</v>
          </cell>
          <cell r="KA17630">
            <v>50</v>
          </cell>
          <cell r="KB17630">
            <v>18</v>
          </cell>
          <cell r="KC17630">
            <v>24</v>
          </cell>
        </row>
        <row r="17631">
          <cell r="A17631" t="str">
            <v>P11335</v>
          </cell>
          <cell r="KA17631">
            <v>50</v>
          </cell>
          <cell r="KB17631">
            <v>18</v>
          </cell>
          <cell r="KC17631">
            <v>24</v>
          </cell>
        </row>
        <row r="17632">
          <cell r="A17632" t="str">
            <v>P11208</v>
          </cell>
          <cell r="KA17632">
            <v>50</v>
          </cell>
          <cell r="KB17632">
            <v>24</v>
          </cell>
          <cell r="KC17632">
            <v>24</v>
          </cell>
        </row>
        <row r="17633">
          <cell r="A17633" t="str">
            <v>P11257</v>
          </cell>
          <cell r="KA17633">
            <v>50</v>
          </cell>
          <cell r="KB17633">
            <v>18</v>
          </cell>
          <cell r="KC17633">
            <v>24</v>
          </cell>
        </row>
        <row r="17634">
          <cell r="A17634" t="str">
            <v>P11111</v>
          </cell>
          <cell r="KA17634">
            <v>50</v>
          </cell>
          <cell r="KB17634">
            <v>18</v>
          </cell>
          <cell r="KC17634">
            <v>24</v>
          </cell>
        </row>
        <row r="17635">
          <cell r="A17635" t="str">
            <v>p10319</v>
          </cell>
          <cell r="KA17635">
            <v>50</v>
          </cell>
          <cell r="KB17635">
            <v>18</v>
          </cell>
          <cell r="KC17635">
            <v>24</v>
          </cell>
        </row>
        <row r="17636">
          <cell r="A17636" t="str">
            <v>P10222</v>
          </cell>
          <cell r="KA17636">
            <v>50</v>
          </cell>
          <cell r="KB17636">
            <v>18</v>
          </cell>
          <cell r="KC17636">
            <v>20</v>
          </cell>
        </row>
        <row r="17637">
          <cell r="A17637" t="str">
            <v>P10211</v>
          </cell>
          <cell r="KA17637">
            <v>50</v>
          </cell>
          <cell r="KB17637">
            <v>40</v>
          </cell>
          <cell r="KC17637">
            <v>28</v>
          </cell>
        </row>
        <row r="17638">
          <cell r="A17638" t="str">
            <v>P10115</v>
          </cell>
          <cell r="KA17638">
            <v>50</v>
          </cell>
          <cell r="KB17638">
            <v>24</v>
          </cell>
          <cell r="KC17638">
            <v>24</v>
          </cell>
        </row>
        <row r="17639">
          <cell r="A17639" t="str">
            <v>P10105</v>
          </cell>
          <cell r="KA17639">
            <v>50</v>
          </cell>
          <cell r="KB17639">
            <v>24</v>
          </cell>
          <cell r="KC17639">
            <v>24</v>
          </cell>
        </row>
        <row r="17640">
          <cell r="A17640" t="str">
            <v>P09952</v>
          </cell>
          <cell r="KA17640">
            <v>50</v>
          </cell>
          <cell r="KB17640">
            <v>18</v>
          </cell>
          <cell r="KC17640">
            <v>24</v>
          </cell>
        </row>
        <row r="17641">
          <cell r="A17641" t="str">
            <v>P10011</v>
          </cell>
          <cell r="KA17641">
            <v>50</v>
          </cell>
          <cell r="KB17641">
            <v>18</v>
          </cell>
          <cell r="KC17641">
            <v>24</v>
          </cell>
        </row>
        <row r="17642">
          <cell r="A17642" t="str">
            <v>P09833</v>
          </cell>
          <cell r="KA17642">
            <v>50</v>
          </cell>
          <cell r="KB17642">
            <v>24</v>
          </cell>
          <cell r="KC17642">
            <v>24</v>
          </cell>
        </row>
        <row r="17643">
          <cell r="A17643" t="str">
            <v>P09842</v>
          </cell>
          <cell r="KA17643">
            <v>30</v>
          </cell>
          <cell r="KB17643">
            <v>12</v>
          </cell>
          <cell r="KC17643">
            <v>60</v>
          </cell>
        </row>
        <row r="17644">
          <cell r="A17644" t="str">
            <v>P09787</v>
          </cell>
          <cell r="KA17644">
            <v>50</v>
          </cell>
          <cell r="KB17644">
            <v>24</v>
          </cell>
          <cell r="KC17644">
            <v>24</v>
          </cell>
        </row>
        <row r="17645">
          <cell r="A17645" t="str">
            <v>P09800</v>
          </cell>
          <cell r="KA17645">
            <v>50</v>
          </cell>
          <cell r="KB17645">
            <v>24</v>
          </cell>
          <cell r="KC17645">
            <v>24</v>
          </cell>
        </row>
        <row r="17646">
          <cell r="A17646" t="str">
            <v>P10860</v>
          </cell>
          <cell r="KA17646">
            <v>50</v>
          </cell>
          <cell r="KB17646">
            <v>18</v>
          </cell>
          <cell r="KC17646">
            <v>24</v>
          </cell>
        </row>
        <row r="17647">
          <cell r="A17647" t="str">
            <v>P10914</v>
          </cell>
          <cell r="KA17647">
            <v>50</v>
          </cell>
          <cell r="KB17647">
            <v>18</v>
          </cell>
          <cell r="KC17647">
            <v>20</v>
          </cell>
        </row>
        <row r="17648">
          <cell r="A17648" t="str">
            <v>P10957</v>
          </cell>
          <cell r="KA17648">
            <v>50</v>
          </cell>
          <cell r="KB17648">
            <v>18</v>
          </cell>
          <cell r="KC17648">
            <v>20</v>
          </cell>
        </row>
        <row r="17649">
          <cell r="A17649" t="str">
            <v>P10833</v>
          </cell>
          <cell r="KA17649">
            <v>50</v>
          </cell>
          <cell r="KB17649">
            <v>18</v>
          </cell>
          <cell r="KC17649">
            <v>24</v>
          </cell>
        </row>
        <row r="17650">
          <cell r="A17650" t="str">
            <v>P10802</v>
          </cell>
          <cell r="KA17650">
            <v>50</v>
          </cell>
          <cell r="KB17650">
            <v>18</v>
          </cell>
          <cell r="KC17650">
            <v>24</v>
          </cell>
        </row>
        <row r="17651">
          <cell r="A17651" t="str">
            <v>P10811</v>
          </cell>
          <cell r="KA17651">
            <v>50</v>
          </cell>
          <cell r="KB17651">
            <v>18</v>
          </cell>
          <cell r="KC17651">
            <v>24</v>
          </cell>
        </row>
        <row r="17652">
          <cell r="A17652" t="str">
            <v>P10787</v>
          </cell>
          <cell r="KA17652">
            <v>50</v>
          </cell>
          <cell r="KB17652">
            <v>18</v>
          </cell>
          <cell r="KC17652">
            <v>14</v>
          </cell>
        </row>
        <row r="17653">
          <cell r="A17653" t="str">
            <v>P10788</v>
          </cell>
          <cell r="KA17653">
            <v>50</v>
          </cell>
          <cell r="KB17653">
            <v>18</v>
          </cell>
          <cell r="KC17653">
            <v>14</v>
          </cell>
        </row>
        <row r="17654">
          <cell r="A17654" t="str">
            <v>P10790</v>
          </cell>
          <cell r="KA17654">
            <v>50</v>
          </cell>
          <cell r="KB17654">
            <v>18</v>
          </cell>
          <cell r="KC17654">
            <v>24</v>
          </cell>
        </row>
        <row r="17655">
          <cell r="A17655" t="str">
            <v>P10742</v>
          </cell>
          <cell r="KA17655">
            <v>50</v>
          </cell>
          <cell r="KB17655">
            <v>18</v>
          </cell>
          <cell r="KC17655">
            <v>24</v>
          </cell>
        </row>
        <row r="17656">
          <cell r="A17656" t="str">
            <v>P10761</v>
          </cell>
          <cell r="KA17656">
            <v>50</v>
          </cell>
          <cell r="KB17656">
            <v>18</v>
          </cell>
          <cell r="KC17656">
            <v>24</v>
          </cell>
        </row>
        <row r="17657">
          <cell r="A17657" t="str">
            <v>P10765</v>
          </cell>
          <cell r="KA17657">
            <v>50</v>
          </cell>
          <cell r="KB17657">
            <v>18</v>
          </cell>
          <cell r="KC17657">
            <v>24</v>
          </cell>
        </row>
        <row r="17658">
          <cell r="A17658" t="str">
            <v>P10630</v>
          </cell>
          <cell r="KA17658">
            <v>50</v>
          </cell>
          <cell r="KB17658">
            <v>18</v>
          </cell>
          <cell r="KC17658">
            <v>24</v>
          </cell>
        </row>
        <row r="17659">
          <cell r="A17659" t="str">
            <v>P10591</v>
          </cell>
          <cell r="KA17659">
            <v>50</v>
          </cell>
          <cell r="KB17659">
            <v>24</v>
          </cell>
          <cell r="KC17659">
            <v>24</v>
          </cell>
        </row>
        <row r="17660">
          <cell r="A17660" t="str">
            <v>P10600</v>
          </cell>
          <cell r="KA17660">
            <v>50</v>
          </cell>
          <cell r="KB17660">
            <v>18</v>
          </cell>
          <cell r="KC17660">
            <v>24</v>
          </cell>
        </row>
        <row r="17661">
          <cell r="A17661" t="str">
            <v>P10481</v>
          </cell>
          <cell r="KA17661">
            <v>50</v>
          </cell>
          <cell r="KB17661">
            <v>18</v>
          </cell>
          <cell r="KC17661">
            <v>24</v>
          </cell>
        </row>
        <row r="17662">
          <cell r="A17662" t="str">
            <v>P09133</v>
          </cell>
          <cell r="KA17662">
            <v>50</v>
          </cell>
          <cell r="KB17662">
            <v>24</v>
          </cell>
          <cell r="KC17662">
            <v>24</v>
          </cell>
        </row>
        <row r="17663">
          <cell r="A17663" t="str">
            <v>P09696</v>
          </cell>
          <cell r="KA17663">
            <v>50</v>
          </cell>
          <cell r="KB17663">
            <v>24</v>
          </cell>
          <cell r="KC17663">
            <v>24</v>
          </cell>
        </row>
        <row r="17664">
          <cell r="A17664" t="str">
            <v>P09678</v>
          </cell>
          <cell r="KA17664">
            <v>50</v>
          </cell>
          <cell r="KB17664">
            <v>18</v>
          </cell>
          <cell r="KC17664">
            <v>24</v>
          </cell>
        </row>
        <row r="17665">
          <cell r="A17665" t="str">
            <v>P09680</v>
          </cell>
          <cell r="KA17665">
            <v>50</v>
          </cell>
          <cell r="KB17665">
            <v>24</v>
          </cell>
          <cell r="KC17665">
            <v>24</v>
          </cell>
        </row>
        <row r="17666">
          <cell r="A17666" t="str">
            <v>P09720</v>
          </cell>
          <cell r="KA17666">
            <v>50</v>
          </cell>
          <cell r="KB17666">
            <v>18</v>
          </cell>
          <cell r="KC17666">
            <v>24</v>
          </cell>
        </row>
        <row r="17667">
          <cell r="A17667" t="str">
            <v>P09474</v>
          </cell>
          <cell r="KA17667">
            <v>50</v>
          </cell>
          <cell r="KB17667">
            <v>24</v>
          </cell>
          <cell r="KC17667">
            <v>24</v>
          </cell>
        </row>
        <row r="17668">
          <cell r="A17668" t="str">
            <v>P09546</v>
          </cell>
          <cell r="KA17668">
            <v>50</v>
          </cell>
          <cell r="KB17668">
            <v>18</v>
          </cell>
          <cell r="KC17668">
            <v>24</v>
          </cell>
        </row>
        <row r="17669">
          <cell r="A17669" t="str">
            <v>P08581</v>
          </cell>
          <cell r="KA17669">
            <v>50</v>
          </cell>
          <cell r="KB17669">
            <v>18</v>
          </cell>
          <cell r="KC17669">
            <v>24</v>
          </cell>
        </row>
        <row r="17670">
          <cell r="A17670" t="str">
            <v>P08567</v>
          </cell>
          <cell r="KA17670">
            <v>50</v>
          </cell>
          <cell r="KB17670">
            <v>18</v>
          </cell>
          <cell r="KC17670">
            <v>24</v>
          </cell>
        </row>
        <row r="17671">
          <cell r="A17671" t="str">
            <v>P08570</v>
          </cell>
          <cell r="KA17671">
            <v>50</v>
          </cell>
          <cell r="KB17671">
            <v>18</v>
          </cell>
          <cell r="KC17671">
            <v>24</v>
          </cell>
        </row>
        <row r="17672">
          <cell r="A17672" t="str">
            <v>P08607</v>
          </cell>
          <cell r="KA17672">
            <v>50</v>
          </cell>
          <cell r="KB17672">
            <v>18</v>
          </cell>
          <cell r="KC17672">
            <v>24</v>
          </cell>
        </row>
        <row r="17673">
          <cell r="A17673" t="str">
            <v>P08497</v>
          </cell>
          <cell r="KA17673">
            <v>50</v>
          </cell>
          <cell r="KB17673">
            <v>24</v>
          </cell>
          <cell r="KC17673">
            <v>24</v>
          </cell>
        </row>
        <row r="17674">
          <cell r="A17674" t="str">
            <v>P08549</v>
          </cell>
          <cell r="KA17674">
            <v>50</v>
          </cell>
          <cell r="KB17674">
            <v>24</v>
          </cell>
          <cell r="KC17674">
            <v>24</v>
          </cell>
        </row>
        <row r="17675">
          <cell r="A17675" t="str">
            <v>P08658</v>
          </cell>
          <cell r="KA17675">
            <v>50</v>
          </cell>
          <cell r="KB17675">
            <v>24</v>
          </cell>
          <cell r="KC17675">
            <v>24</v>
          </cell>
        </row>
        <row r="17676">
          <cell r="A17676" t="str">
            <v>P08783</v>
          </cell>
          <cell r="KA17676">
            <v>50</v>
          </cell>
          <cell r="KB17676">
            <v>18</v>
          </cell>
          <cell r="KC17676">
            <v>24</v>
          </cell>
        </row>
        <row r="17677">
          <cell r="A17677" t="str">
            <v>P08778</v>
          </cell>
          <cell r="KA17677">
            <v>50</v>
          </cell>
          <cell r="KB17677">
            <v>24</v>
          </cell>
          <cell r="KC17677">
            <v>24</v>
          </cell>
        </row>
        <row r="17678">
          <cell r="A17678" t="str">
            <v>P08750</v>
          </cell>
          <cell r="KA17678">
            <v>50</v>
          </cell>
          <cell r="KB17678">
            <v>18</v>
          </cell>
          <cell r="KC17678">
            <v>24</v>
          </cell>
        </row>
        <row r="17679">
          <cell r="A17679" t="str">
            <v>P08733</v>
          </cell>
          <cell r="KA17679">
            <v>50</v>
          </cell>
          <cell r="KB17679">
            <v>18</v>
          </cell>
          <cell r="KC17679">
            <v>24</v>
          </cell>
        </row>
        <row r="17680">
          <cell r="A17680" t="str">
            <v>P08717</v>
          </cell>
          <cell r="KA17680">
            <v>50</v>
          </cell>
          <cell r="KB17680">
            <v>18</v>
          </cell>
          <cell r="KC17680">
            <v>24</v>
          </cell>
        </row>
        <row r="17681">
          <cell r="A17681" t="str">
            <v>P08720</v>
          </cell>
          <cell r="KA17681">
            <v>50</v>
          </cell>
          <cell r="KB17681">
            <v>24</v>
          </cell>
          <cell r="KC17681">
            <v>24</v>
          </cell>
        </row>
        <row r="17682">
          <cell r="A17682" t="str">
            <v>P09048</v>
          </cell>
          <cell r="KA17682">
            <v>50</v>
          </cell>
          <cell r="KB17682">
            <v>18</v>
          </cell>
          <cell r="KC17682">
            <v>24</v>
          </cell>
        </row>
        <row r="17683">
          <cell r="A17683" t="str">
            <v>P08809</v>
          </cell>
          <cell r="KA17683">
            <v>50</v>
          </cell>
          <cell r="KB17683">
            <v>18</v>
          </cell>
          <cell r="KC17683">
            <v>24</v>
          </cell>
        </row>
        <row r="17684">
          <cell r="A17684" t="str">
            <v>P08898</v>
          </cell>
          <cell r="KA17684">
            <v>50</v>
          </cell>
          <cell r="KB17684">
            <v>24</v>
          </cell>
          <cell r="KC17684">
            <v>24</v>
          </cell>
        </row>
        <row r="17685">
          <cell r="A17685" t="str">
            <v>P07293</v>
          </cell>
          <cell r="KA17685">
            <v>50</v>
          </cell>
          <cell r="KB17685">
            <v>18</v>
          </cell>
          <cell r="KC17685">
            <v>24</v>
          </cell>
        </row>
        <row r="17686">
          <cell r="A17686" t="str">
            <v>P07271</v>
          </cell>
          <cell r="KA17686">
            <v>50</v>
          </cell>
          <cell r="KB17686">
            <v>24</v>
          </cell>
          <cell r="KC17686">
            <v>24</v>
          </cell>
        </row>
        <row r="17687">
          <cell r="A17687" t="str">
            <v>P07200</v>
          </cell>
          <cell r="KA17687">
            <v>50</v>
          </cell>
          <cell r="KB17687">
            <v>24</v>
          </cell>
          <cell r="KC17687">
            <v>24</v>
          </cell>
        </row>
        <row r="17688">
          <cell r="A17688" t="str">
            <v>P07677</v>
          </cell>
          <cell r="KA17688">
            <v>50</v>
          </cell>
          <cell r="KB17688">
            <v>18</v>
          </cell>
          <cell r="KC17688">
            <v>24</v>
          </cell>
        </row>
        <row r="17689">
          <cell r="A17689" t="str">
            <v>P07632</v>
          </cell>
          <cell r="KA17689">
            <v>50</v>
          </cell>
          <cell r="KB17689">
            <v>18</v>
          </cell>
          <cell r="KC17689">
            <v>24</v>
          </cell>
        </row>
        <row r="17690">
          <cell r="A17690" t="str">
            <v>P07745</v>
          </cell>
          <cell r="KA17690">
            <v>50</v>
          </cell>
          <cell r="KB17690">
            <v>24</v>
          </cell>
          <cell r="KC17690">
            <v>24</v>
          </cell>
        </row>
        <row r="17691">
          <cell r="A17691" t="str">
            <v>P07746</v>
          </cell>
          <cell r="KA17691">
            <v>50</v>
          </cell>
          <cell r="KB17691">
            <v>24</v>
          </cell>
          <cell r="KC17691">
            <v>24</v>
          </cell>
        </row>
        <row r="17692">
          <cell r="A17692" t="str">
            <v>P07774</v>
          </cell>
          <cell r="KA17692">
            <v>50</v>
          </cell>
          <cell r="KB17692">
            <v>24</v>
          </cell>
          <cell r="KC17692">
            <v>24</v>
          </cell>
        </row>
        <row r="17693">
          <cell r="A17693" t="str">
            <v>P07524</v>
          </cell>
          <cell r="KA17693">
            <v>50</v>
          </cell>
          <cell r="KB17693">
            <v>18</v>
          </cell>
          <cell r="KC17693">
            <v>24</v>
          </cell>
        </row>
        <row r="17694">
          <cell r="A17694" t="str">
            <v>P07483</v>
          </cell>
          <cell r="KA17694">
            <v>50</v>
          </cell>
          <cell r="KB17694">
            <v>24</v>
          </cell>
          <cell r="KC17694">
            <v>24</v>
          </cell>
        </row>
        <row r="17695">
          <cell r="A17695" t="str">
            <v>P07614</v>
          </cell>
          <cell r="KA17695">
            <v>50</v>
          </cell>
          <cell r="KB17695">
            <v>18</v>
          </cell>
          <cell r="KC17695">
            <v>24</v>
          </cell>
        </row>
        <row r="17696">
          <cell r="A17696" t="str">
            <v>P08319</v>
          </cell>
          <cell r="KA17696">
            <v>50</v>
          </cell>
          <cell r="KB17696">
            <v>24</v>
          </cell>
          <cell r="KC17696">
            <v>24</v>
          </cell>
        </row>
        <row r="17697">
          <cell r="A17697" t="str">
            <v>P08351</v>
          </cell>
          <cell r="KA17697">
            <v>50</v>
          </cell>
          <cell r="KB17697">
            <v>24</v>
          </cell>
          <cell r="KC17697">
            <v>24</v>
          </cell>
        </row>
        <row r="17698">
          <cell r="A17698" t="str">
            <v>P08168</v>
          </cell>
          <cell r="KA17698">
            <v>50</v>
          </cell>
          <cell r="KB17698">
            <v>24</v>
          </cell>
          <cell r="KC17698">
            <v>24</v>
          </cell>
        </row>
        <row r="17699">
          <cell r="A17699" t="str">
            <v>P08056</v>
          </cell>
          <cell r="KA17699">
            <v>50</v>
          </cell>
          <cell r="KB17699">
            <v>24</v>
          </cell>
          <cell r="KC17699">
            <v>24</v>
          </cell>
        </row>
        <row r="17700">
          <cell r="A17700" t="str">
            <v>P08081</v>
          </cell>
          <cell r="KA17700">
            <v>50</v>
          </cell>
          <cell r="KB17700">
            <v>24</v>
          </cell>
          <cell r="KC17700">
            <v>24</v>
          </cell>
        </row>
        <row r="17701">
          <cell r="A17701" t="str">
            <v>P08103</v>
          </cell>
          <cell r="KA17701">
            <v>50</v>
          </cell>
          <cell r="KB17701">
            <v>18</v>
          </cell>
          <cell r="KC17701">
            <v>24</v>
          </cell>
        </row>
        <row r="17702">
          <cell r="A17702" t="str">
            <v>P08145</v>
          </cell>
          <cell r="KA17702">
            <v>50</v>
          </cell>
          <cell r="KB17702">
            <v>18</v>
          </cell>
          <cell r="KC17702">
            <v>24</v>
          </cell>
        </row>
        <row r="17703">
          <cell r="A17703" t="str">
            <v>P08035</v>
          </cell>
          <cell r="KA17703">
            <v>50</v>
          </cell>
          <cell r="KB17703">
            <v>18</v>
          </cell>
          <cell r="KC17703">
            <v>24</v>
          </cell>
        </row>
        <row r="17704">
          <cell r="A17704" t="str">
            <v>P07983</v>
          </cell>
          <cell r="KA17704">
            <v>50</v>
          </cell>
          <cell r="KB17704">
            <v>18</v>
          </cell>
          <cell r="KC17704">
            <v>24</v>
          </cell>
        </row>
        <row r="17705">
          <cell r="A17705" t="str">
            <v>P07842</v>
          </cell>
          <cell r="KA17705">
            <v>50</v>
          </cell>
          <cell r="KB17705">
            <v>18</v>
          </cell>
          <cell r="KC17705">
            <v>24</v>
          </cell>
        </row>
        <row r="17706">
          <cell r="A17706" t="str">
            <v>P07834</v>
          </cell>
          <cell r="KA17706">
            <v>50</v>
          </cell>
          <cell r="KB17706">
            <v>18</v>
          </cell>
          <cell r="KC17706">
            <v>24</v>
          </cell>
        </row>
        <row r="17707">
          <cell r="A17707" t="str">
            <v>P07811</v>
          </cell>
          <cell r="KA17707">
            <v>50</v>
          </cell>
          <cell r="KB17707">
            <v>24</v>
          </cell>
          <cell r="KC17707">
            <v>24</v>
          </cell>
        </row>
        <row r="17708">
          <cell r="A17708" t="str">
            <v>P07851</v>
          </cell>
          <cell r="KA17708">
            <v>50</v>
          </cell>
          <cell r="KB17708">
            <v>24</v>
          </cell>
          <cell r="KC17708">
            <v>24</v>
          </cell>
        </row>
        <row r="17709">
          <cell r="A17709" t="str">
            <v>P07863</v>
          </cell>
          <cell r="KA17709">
            <v>50</v>
          </cell>
          <cell r="KB17709">
            <v>24</v>
          </cell>
          <cell r="KC17709">
            <v>24</v>
          </cell>
        </row>
        <row r="17710">
          <cell r="A17710" t="str">
            <v>P07922</v>
          </cell>
          <cell r="KA17710">
            <v>50</v>
          </cell>
          <cell r="KB17710">
            <v>24</v>
          </cell>
          <cell r="KC17710">
            <v>24</v>
          </cell>
        </row>
        <row r="17711">
          <cell r="A17711" t="str">
            <v>P07929</v>
          </cell>
          <cell r="KA17711">
            <v>50</v>
          </cell>
          <cell r="KB17711">
            <v>24</v>
          </cell>
          <cell r="KC17711">
            <v>24</v>
          </cell>
        </row>
        <row r="17712">
          <cell r="A17712" t="str">
            <v>P13789</v>
          </cell>
          <cell r="KA17712">
            <v>50</v>
          </cell>
          <cell r="KB17712">
            <v>18</v>
          </cell>
          <cell r="KC17712">
            <v>24</v>
          </cell>
        </row>
        <row r="17713">
          <cell r="A17713" t="str">
            <v>P13865</v>
          </cell>
          <cell r="KA17713">
            <v>50</v>
          </cell>
          <cell r="KB17713">
            <v>18</v>
          </cell>
          <cell r="KC17713">
            <v>24</v>
          </cell>
        </row>
        <row r="17714">
          <cell r="A17714" t="str">
            <v>P13857</v>
          </cell>
          <cell r="KA17714">
            <v>50</v>
          </cell>
          <cell r="KB17714">
            <v>18</v>
          </cell>
          <cell r="KC17714">
            <v>24</v>
          </cell>
        </row>
        <row r="17715">
          <cell r="A17715" t="str">
            <v>P13858</v>
          </cell>
          <cell r="KA17715">
            <v>50</v>
          </cell>
          <cell r="KB17715">
            <v>18</v>
          </cell>
          <cell r="KC17715">
            <v>24</v>
          </cell>
        </row>
        <row r="17716">
          <cell r="A17716" t="str">
            <v>P13882</v>
          </cell>
          <cell r="KA17716">
            <v>50</v>
          </cell>
          <cell r="KB17716">
            <v>18</v>
          </cell>
          <cell r="KC17716">
            <v>24</v>
          </cell>
        </row>
        <row r="17717">
          <cell r="A17717" t="str">
            <v>P13728</v>
          </cell>
          <cell r="KA17717">
            <v>50</v>
          </cell>
          <cell r="KB17717">
            <v>18</v>
          </cell>
          <cell r="KC17717">
            <v>24</v>
          </cell>
        </row>
        <row r="17718">
          <cell r="A17718" t="str">
            <v>P13718</v>
          </cell>
          <cell r="KA17718">
            <v>50</v>
          </cell>
          <cell r="KB17718">
            <v>18</v>
          </cell>
          <cell r="KC17718">
            <v>24</v>
          </cell>
        </row>
        <row r="17719">
          <cell r="A17719" t="str">
            <v>P13690</v>
          </cell>
          <cell r="KA17719">
            <v>50</v>
          </cell>
          <cell r="KB17719">
            <v>18</v>
          </cell>
          <cell r="KC17719">
            <v>24</v>
          </cell>
        </row>
        <row r="17720">
          <cell r="A17720" t="str">
            <v>P13752</v>
          </cell>
          <cell r="KA17720">
            <v>50</v>
          </cell>
          <cell r="KB17720">
            <v>18</v>
          </cell>
          <cell r="KC17720">
            <v>24</v>
          </cell>
        </row>
        <row r="17721">
          <cell r="A17721" t="str">
            <v>P13761</v>
          </cell>
          <cell r="KA17721">
            <v>50</v>
          </cell>
          <cell r="KB17721">
            <v>18</v>
          </cell>
          <cell r="KC17721">
            <v>24</v>
          </cell>
        </row>
        <row r="17722">
          <cell r="A17722" t="str">
            <v>P13756</v>
          </cell>
          <cell r="KA17722">
            <v>50</v>
          </cell>
          <cell r="KB17722">
            <v>40</v>
          </cell>
          <cell r="KC17722">
            <v>28</v>
          </cell>
        </row>
        <row r="17723">
          <cell r="A17723" t="str">
            <v>P13668</v>
          </cell>
          <cell r="KA17723">
            <v>50</v>
          </cell>
          <cell r="KB17723">
            <v>18</v>
          </cell>
          <cell r="KC17723">
            <v>24</v>
          </cell>
        </row>
        <row r="17724">
          <cell r="A17724" t="str">
            <v>P14166</v>
          </cell>
          <cell r="KA17724">
            <v>50</v>
          </cell>
          <cell r="KB17724">
            <v>18</v>
          </cell>
          <cell r="KC17724">
            <v>24</v>
          </cell>
        </row>
        <row r="17725">
          <cell r="A17725" t="str">
            <v>P14167</v>
          </cell>
          <cell r="KA17725">
            <v>50</v>
          </cell>
          <cell r="KB17725">
            <v>18</v>
          </cell>
          <cell r="KC17725">
            <v>24</v>
          </cell>
        </row>
        <row r="17726">
          <cell r="A17726" t="str">
            <v>P14175</v>
          </cell>
          <cell r="KA17726">
            <v>50</v>
          </cell>
          <cell r="KB17726">
            <v>40</v>
          </cell>
          <cell r="KC17726">
            <v>24</v>
          </cell>
        </row>
        <row r="17727">
          <cell r="A17727" t="str">
            <v>P14203</v>
          </cell>
          <cell r="KA17727">
            <v>50</v>
          </cell>
          <cell r="KB17727">
            <v>18</v>
          </cell>
          <cell r="KC17727">
            <v>24</v>
          </cell>
        </row>
        <row r="17728">
          <cell r="A17728" t="str">
            <v>P14210</v>
          </cell>
          <cell r="KA17728">
            <v>50</v>
          </cell>
          <cell r="KB17728">
            <v>18</v>
          </cell>
          <cell r="KC17728">
            <v>24</v>
          </cell>
        </row>
        <row r="17729">
          <cell r="A17729" t="str">
            <v>P14079</v>
          </cell>
          <cell r="KA17729">
            <v>50</v>
          </cell>
          <cell r="KB17729">
            <v>18</v>
          </cell>
          <cell r="KC17729">
            <v>24</v>
          </cell>
        </row>
        <row r="17730">
          <cell r="A17730" t="str">
            <v>P14149</v>
          </cell>
          <cell r="KA17730">
            <v>50</v>
          </cell>
          <cell r="KB17730">
            <v>18</v>
          </cell>
          <cell r="KC17730">
            <v>24</v>
          </cell>
        </row>
        <row r="17731">
          <cell r="A17731" t="str">
            <v>P14150</v>
          </cell>
          <cell r="KA17731">
            <v>50</v>
          </cell>
          <cell r="KB17731">
            <v>18</v>
          </cell>
          <cell r="KC17731">
            <v>24</v>
          </cell>
        </row>
        <row r="17732">
          <cell r="A17732" t="str">
            <v>P14135</v>
          </cell>
          <cell r="KA17732">
            <v>50</v>
          </cell>
          <cell r="KB17732">
            <v>18</v>
          </cell>
          <cell r="KC17732">
            <v>24</v>
          </cell>
        </row>
        <row r="17733">
          <cell r="A17733" t="str">
            <v>P14284</v>
          </cell>
          <cell r="KA17733">
            <v>50</v>
          </cell>
          <cell r="KB17733">
            <v>18</v>
          </cell>
          <cell r="KC17733">
            <v>24</v>
          </cell>
        </row>
        <row r="17734">
          <cell r="A17734" t="str">
            <v>P14262</v>
          </cell>
          <cell r="KA17734">
            <v>50</v>
          </cell>
          <cell r="KB17734">
            <v>40</v>
          </cell>
          <cell r="KC17734">
            <v>28</v>
          </cell>
        </row>
        <row r="17735">
          <cell r="A17735" t="str">
            <v>P14276</v>
          </cell>
          <cell r="KA17735">
            <v>50</v>
          </cell>
          <cell r="KB17735">
            <v>18</v>
          </cell>
          <cell r="KC17735">
            <v>24</v>
          </cell>
        </row>
        <row r="17736">
          <cell r="A17736" t="str">
            <v>P14323</v>
          </cell>
          <cell r="KA17736">
            <v>50</v>
          </cell>
          <cell r="KB17736">
            <v>18</v>
          </cell>
          <cell r="KC17736">
            <v>24</v>
          </cell>
        </row>
        <row r="17737">
          <cell r="A17737" t="str">
            <v>P14350</v>
          </cell>
          <cell r="KA17737">
            <v>50</v>
          </cell>
          <cell r="KB17737">
            <v>40</v>
          </cell>
          <cell r="KC17737">
            <v>28</v>
          </cell>
        </row>
        <row r="17738">
          <cell r="A17738" t="str">
            <v>P14353</v>
          </cell>
          <cell r="KA17738">
            <v>50</v>
          </cell>
          <cell r="KB17738">
            <v>18</v>
          </cell>
          <cell r="KC17738">
            <v>24</v>
          </cell>
        </row>
        <row r="17739">
          <cell r="A17739" t="str">
            <v>P14358</v>
          </cell>
          <cell r="KA17739">
            <v>50</v>
          </cell>
          <cell r="KB17739">
            <v>40</v>
          </cell>
          <cell r="KC17739">
            <v>28</v>
          </cell>
        </row>
        <row r="17740">
          <cell r="A17740" t="str">
            <v>P14377</v>
          </cell>
          <cell r="KA17740">
            <v>50</v>
          </cell>
          <cell r="KB17740">
            <v>18</v>
          </cell>
          <cell r="KC17740">
            <v>24</v>
          </cell>
        </row>
        <row r="17741">
          <cell r="A17741" t="str">
            <v>P14426</v>
          </cell>
          <cell r="KA17741">
            <v>50</v>
          </cell>
          <cell r="KB17741">
            <v>18</v>
          </cell>
          <cell r="KC17741">
            <v>24</v>
          </cell>
        </row>
        <row r="17742">
          <cell r="A17742" t="str">
            <v>P14397</v>
          </cell>
          <cell r="KA17742">
            <v>50</v>
          </cell>
          <cell r="KB17742">
            <v>18</v>
          </cell>
          <cell r="KC17742">
            <v>24</v>
          </cell>
        </row>
        <row r="17743">
          <cell r="A17743" t="str">
            <v>P14563</v>
          </cell>
          <cell r="KA17743">
            <v>50</v>
          </cell>
          <cell r="KB17743">
            <v>18</v>
          </cell>
          <cell r="KC17743">
            <v>24</v>
          </cell>
        </row>
        <row r="17744">
          <cell r="A17744" t="str">
            <v>P14574</v>
          </cell>
          <cell r="KA17744">
            <v>50</v>
          </cell>
          <cell r="KB17744">
            <v>40</v>
          </cell>
          <cell r="KC17744">
            <v>28</v>
          </cell>
        </row>
        <row r="17745">
          <cell r="A17745" t="str">
            <v>P14621</v>
          </cell>
          <cell r="KA17745">
            <v>50</v>
          </cell>
          <cell r="KB17745">
            <v>18</v>
          </cell>
          <cell r="KC17745">
            <v>24</v>
          </cell>
        </row>
        <row r="17746">
          <cell r="A17746" t="str">
            <v>P14770</v>
          </cell>
          <cell r="KA17746">
            <v>50</v>
          </cell>
          <cell r="KB17746">
            <v>18</v>
          </cell>
          <cell r="KC17746">
            <v>24</v>
          </cell>
        </row>
        <row r="17747">
          <cell r="A17747" t="str">
            <v>P14865</v>
          </cell>
          <cell r="KA17747">
            <v>50</v>
          </cell>
          <cell r="KB17747">
            <v>18</v>
          </cell>
          <cell r="KC17747">
            <v>24</v>
          </cell>
        </row>
        <row r="17748">
          <cell r="A17748" t="str">
            <v>P12865</v>
          </cell>
          <cell r="KA17748">
            <v>50</v>
          </cell>
          <cell r="KB17748">
            <v>18</v>
          </cell>
          <cell r="KC17748">
            <v>24</v>
          </cell>
        </row>
        <row r="17749">
          <cell r="A17749" t="str">
            <v>P12876</v>
          </cell>
          <cell r="KA17749">
            <v>50</v>
          </cell>
          <cell r="KB17749">
            <v>18</v>
          </cell>
          <cell r="KC17749">
            <v>24</v>
          </cell>
        </row>
        <row r="17750">
          <cell r="A17750" t="str">
            <v>P12845</v>
          </cell>
          <cell r="KA17750">
            <v>50</v>
          </cell>
          <cell r="KB17750">
            <v>18</v>
          </cell>
          <cell r="KC17750">
            <v>24</v>
          </cell>
        </row>
        <row r="17751">
          <cell r="A17751" t="str">
            <v>P12836</v>
          </cell>
          <cell r="KA17751">
            <v>50</v>
          </cell>
          <cell r="KB17751">
            <v>18</v>
          </cell>
          <cell r="KC17751">
            <v>20</v>
          </cell>
        </row>
        <row r="17752">
          <cell r="A17752" t="str">
            <v>P12816</v>
          </cell>
          <cell r="KA17752">
            <v>50</v>
          </cell>
          <cell r="KB17752">
            <v>18</v>
          </cell>
          <cell r="KC17752">
            <v>14</v>
          </cell>
        </row>
        <row r="17753">
          <cell r="A17753" t="str">
            <v>P12798</v>
          </cell>
          <cell r="KA17753">
            <v>50</v>
          </cell>
          <cell r="KB17753">
            <v>24</v>
          </cell>
          <cell r="KC17753">
            <v>24</v>
          </cell>
        </row>
        <row r="17754">
          <cell r="A17754" t="str">
            <v>P12736</v>
          </cell>
          <cell r="KA17754">
            <v>50</v>
          </cell>
          <cell r="KB17754">
            <v>18</v>
          </cell>
          <cell r="KC17754">
            <v>24</v>
          </cell>
        </row>
        <row r="17755">
          <cell r="A17755" t="str">
            <v>P12662</v>
          </cell>
          <cell r="KA17755">
            <v>50</v>
          </cell>
          <cell r="KB17755">
            <v>24</v>
          </cell>
          <cell r="KC17755">
            <v>24</v>
          </cell>
        </row>
        <row r="17756">
          <cell r="A17756" t="str">
            <v>P12601</v>
          </cell>
          <cell r="KA17756">
            <v>50</v>
          </cell>
          <cell r="KB17756">
            <v>18</v>
          </cell>
          <cell r="KC17756">
            <v>24</v>
          </cell>
        </row>
        <row r="17757">
          <cell r="A17757" t="str">
            <v>P12574</v>
          </cell>
          <cell r="KA17757">
            <v>50</v>
          </cell>
          <cell r="KB17757">
            <v>24</v>
          </cell>
          <cell r="KC17757">
            <v>24</v>
          </cell>
        </row>
        <row r="17758">
          <cell r="A17758" t="str">
            <v>P12551</v>
          </cell>
          <cell r="KA17758">
            <v>50</v>
          </cell>
          <cell r="KB17758">
            <v>18</v>
          </cell>
          <cell r="KC17758">
            <v>24</v>
          </cell>
        </row>
        <row r="17759">
          <cell r="A17759" t="str">
            <v>P12467</v>
          </cell>
          <cell r="KA17759">
            <v>50</v>
          </cell>
          <cell r="KB17759">
            <v>18</v>
          </cell>
          <cell r="KC17759">
            <v>24</v>
          </cell>
        </row>
        <row r="17760">
          <cell r="A17760" t="str">
            <v>P12517</v>
          </cell>
          <cell r="KA17760">
            <v>50</v>
          </cell>
          <cell r="KB17760">
            <v>18</v>
          </cell>
          <cell r="KC17760">
            <v>24</v>
          </cell>
        </row>
        <row r="17761">
          <cell r="A17761" t="str">
            <v>P12436</v>
          </cell>
          <cell r="KA17761">
            <v>50</v>
          </cell>
          <cell r="KB17761">
            <v>40</v>
          </cell>
          <cell r="KC17761">
            <v>24</v>
          </cell>
        </row>
        <row r="17762">
          <cell r="A17762" t="str">
            <v>P12429</v>
          </cell>
          <cell r="KA17762">
            <v>50</v>
          </cell>
          <cell r="KB17762">
            <v>18</v>
          </cell>
          <cell r="KC17762">
            <v>24</v>
          </cell>
        </row>
        <row r="17763">
          <cell r="A17763" t="str">
            <v>P12280</v>
          </cell>
          <cell r="KA17763">
            <v>50</v>
          </cell>
          <cell r="KB17763">
            <v>40</v>
          </cell>
          <cell r="KC17763">
            <v>24</v>
          </cell>
        </row>
        <row r="17764">
          <cell r="A17764" t="str">
            <v>P12281</v>
          </cell>
          <cell r="KA17764">
            <v>50</v>
          </cell>
          <cell r="KB17764">
            <v>18</v>
          </cell>
          <cell r="KC17764">
            <v>24</v>
          </cell>
        </row>
        <row r="17765">
          <cell r="A17765" t="str">
            <v>P12309</v>
          </cell>
          <cell r="KA17765">
            <v>50</v>
          </cell>
          <cell r="KB17765">
            <v>18</v>
          </cell>
          <cell r="KC17765">
            <v>24</v>
          </cell>
        </row>
        <row r="17766">
          <cell r="A17766" t="str">
            <v>P12419</v>
          </cell>
          <cell r="KA17766">
            <v>50</v>
          </cell>
          <cell r="KB17766">
            <v>18</v>
          </cell>
          <cell r="KC17766">
            <v>24</v>
          </cell>
        </row>
        <row r="17767">
          <cell r="A17767" t="str">
            <v>P12414</v>
          </cell>
          <cell r="KA17767">
            <v>50</v>
          </cell>
          <cell r="KB17767">
            <v>18</v>
          </cell>
          <cell r="KC17767">
            <v>24</v>
          </cell>
        </row>
        <row r="17768">
          <cell r="A17768" t="str">
            <v>P13120</v>
          </cell>
          <cell r="KA17768">
            <v>50</v>
          </cell>
          <cell r="KB17768">
            <v>24</v>
          </cell>
          <cell r="KC17768">
            <v>24</v>
          </cell>
        </row>
        <row r="17769">
          <cell r="A17769" t="str">
            <v>P13073</v>
          </cell>
          <cell r="KA17769">
            <v>50</v>
          </cell>
          <cell r="KB17769">
            <v>18</v>
          </cell>
          <cell r="KC17769">
            <v>24</v>
          </cell>
        </row>
        <row r="17770">
          <cell r="A17770" t="str">
            <v>P13185</v>
          </cell>
          <cell r="KA17770">
            <v>50</v>
          </cell>
          <cell r="KB17770">
            <v>18</v>
          </cell>
          <cell r="KC17770">
            <v>24</v>
          </cell>
        </row>
        <row r="17771">
          <cell r="A17771" t="str">
            <v>P12965</v>
          </cell>
          <cell r="KA17771">
            <v>50</v>
          </cell>
          <cell r="KB17771">
            <v>24</v>
          </cell>
          <cell r="KC17771">
            <v>24</v>
          </cell>
        </row>
        <row r="17772">
          <cell r="A17772" t="str">
            <v>P12984</v>
          </cell>
          <cell r="KA17772">
            <v>50</v>
          </cell>
          <cell r="KB17772">
            <v>18</v>
          </cell>
          <cell r="KC17772">
            <v>24</v>
          </cell>
        </row>
        <row r="17773">
          <cell r="A17773" t="str">
            <v>P13402</v>
          </cell>
          <cell r="KA17773">
            <v>50</v>
          </cell>
          <cell r="KB17773">
            <v>18</v>
          </cell>
          <cell r="KC17773">
            <v>24</v>
          </cell>
        </row>
        <row r="17774">
          <cell r="A17774" t="str">
            <v>P13312</v>
          </cell>
          <cell r="KA17774">
            <v>50</v>
          </cell>
          <cell r="KB17774">
            <v>18</v>
          </cell>
          <cell r="KC17774">
            <v>20</v>
          </cell>
        </row>
        <row r="17775">
          <cell r="A17775" t="str">
            <v>P13355</v>
          </cell>
          <cell r="KA17775">
            <v>50</v>
          </cell>
          <cell r="KB17775">
            <v>18</v>
          </cell>
          <cell r="KC17775">
            <v>24</v>
          </cell>
        </row>
        <row r="17776">
          <cell r="A17776" t="str">
            <v>P13343</v>
          </cell>
          <cell r="KA17776">
            <v>50</v>
          </cell>
          <cell r="KB17776">
            <v>18</v>
          </cell>
          <cell r="KC17776">
            <v>24</v>
          </cell>
        </row>
        <row r="17777">
          <cell r="A17777" t="str">
            <v>P13344</v>
          </cell>
          <cell r="KA17777">
            <v>50</v>
          </cell>
          <cell r="KB17777">
            <v>18</v>
          </cell>
          <cell r="KC17777">
            <v>24</v>
          </cell>
        </row>
        <row r="17778">
          <cell r="A17778" t="str">
            <v>P13466</v>
          </cell>
          <cell r="KA17778">
            <v>50</v>
          </cell>
          <cell r="KB17778">
            <v>18</v>
          </cell>
          <cell r="KC17778">
            <v>24</v>
          </cell>
        </row>
        <row r="17779">
          <cell r="A17779" t="str">
            <v>P13575</v>
          </cell>
          <cell r="KA17779">
            <v>50</v>
          </cell>
          <cell r="KB17779">
            <v>24</v>
          </cell>
          <cell r="KC17779">
            <v>24</v>
          </cell>
        </row>
        <row r="17780">
          <cell r="A17780" t="str">
            <v>P16099</v>
          </cell>
          <cell r="KA17780">
            <v>50</v>
          </cell>
          <cell r="KB17780">
            <v>18</v>
          </cell>
          <cell r="KC17780">
            <v>24</v>
          </cell>
        </row>
        <row r="17781">
          <cell r="A17781" t="str">
            <v>P16009</v>
          </cell>
          <cell r="KA17781">
            <v>50</v>
          </cell>
          <cell r="KB17781">
            <v>18</v>
          </cell>
          <cell r="KC17781">
            <v>24</v>
          </cell>
        </row>
        <row r="17782">
          <cell r="A17782" t="str">
            <v>P16000</v>
          </cell>
          <cell r="KA17782">
            <v>50</v>
          </cell>
          <cell r="KB17782">
            <v>18</v>
          </cell>
          <cell r="KC17782">
            <v>24</v>
          </cell>
        </row>
        <row r="17783">
          <cell r="A17783" t="str">
            <v>P16001</v>
          </cell>
          <cell r="KA17783">
            <v>50</v>
          </cell>
          <cell r="KB17783">
            <v>18</v>
          </cell>
          <cell r="KC17783">
            <v>24</v>
          </cell>
        </row>
        <row r="17784">
          <cell r="A17784" t="str">
            <v>P15996</v>
          </cell>
          <cell r="KA17784">
            <v>50</v>
          </cell>
          <cell r="KB17784">
            <v>18</v>
          </cell>
          <cell r="KC17784">
            <v>24</v>
          </cell>
        </row>
        <row r="17785">
          <cell r="A17785" t="str">
            <v>P16016</v>
          </cell>
          <cell r="KA17785">
            <v>30</v>
          </cell>
          <cell r="KB17785">
            <v>60</v>
          </cell>
          <cell r="KC17785">
            <v>12</v>
          </cell>
        </row>
        <row r="17786">
          <cell r="A17786" t="str">
            <v>P15932</v>
          </cell>
          <cell r="KA17786">
            <v>50</v>
          </cell>
          <cell r="KB17786">
            <v>18</v>
          </cell>
          <cell r="KC17786">
            <v>24</v>
          </cell>
        </row>
        <row r="17787">
          <cell r="A17787" t="str">
            <v>P15974</v>
          </cell>
          <cell r="KA17787">
            <v>50</v>
          </cell>
          <cell r="KB17787">
            <v>18</v>
          </cell>
          <cell r="KC17787">
            <v>24</v>
          </cell>
        </row>
        <row r="17788">
          <cell r="A17788" t="str">
            <v>P15985</v>
          </cell>
          <cell r="KA17788">
            <v>50</v>
          </cell>
          <cell r="KB17788">
            <v>18</v>
          </cell>
          <cell r="KC17788">
            <v>24</v>
          </cell>
        </row>
        <row r="17789">
          <cell r="A17789" t="str">
            <v>P15899</v>
          </cell>
          <cell r="KA17789">
            <v>50</v>
          </cell>
          <cell r="KB17789">
            <v>18</v>
          </cell>
          <cell r="KC17789">
            <v>24</v>
          </cell>
        </row>
        <row r="17790">
          <cell r="A17790" t="str">
            <v>P15894</v>
          </cell>
          <cell r="KA17790">
            <v>50</v>
          </cell>
          <cell r="KB17790">
            <v>18</v>
          </cell>
          <cell r="KC17790">
            <v>24</v>
          </cell>
        </row>
        <row r="17791">
          <cell r="A17791" t="str">
            <v>P15897</v>
          </cell>
          <cell r="KA17791">
            <v>50</v>
          </cell>
          <cell r="KB17791">
            <v>18</v>
          </cell>
          <cell r="KC17791">
            <v>24</v>
          </cell>
        </row>
        <row r="17792">
          <cell r="A17792" t="str">
            <v>P15683</v>
          </cell>
          <cell r="KA17792">
            <v>50</v>
          </cell>
          <cell r="KB17792">
            <v>18</v>
          </cell>
          <cell r="KC17792">
            <v>24</v>
          </cell>
        </row>
        <row r="17793">
          <cell r="A17793" t="str">
            <v>P15228</v>
          </cell>
          <cell r="KA17793">
            <v>50</v>
          </cell>
          <cell r="KB17793">
            <v>18</v>
          </cell>
          <cell r="KC17793">
            <v>24</v>
          </cell>
        </row>
        <row r="17794">
          <cell r="A17794" t="str">
            <v>P15235</v>
          </cell>
          <cell r="KA17794">
            <v>50</v>
          </cell>
          <cell r="KB17794">
            <v>18</v>
          </cell>
          <cell r="KC17794">
            <v>24</v>
          </cell>
        </row>
        <row r="17795">
          <cell r="A17795" t="str">
            <v>P15236</v>
          </cell>
          <cell r="KA17795">
            <v>50</v>
          </cell>
          <cell r="KB17795">
            <v>18</v>
          </cell>
          <cell r="KC17795">
            <v>24</v>
          </cell>
        </row>
        <row r="17796">
          <cell r="A17796" t="str">
            <v>P15080</v>
          </cell>
          <cell r="KA17796">
            <v>50</v>
          </cell>
          <cell r="KB17796">
            <v>18</v>
          </cell>
          <cell r="KC17796">
            <v>24</v>
          </cell>
        </row>
        <row r="17797">
          <cell r="A17797" t="str">
            <v>P15081</v>
          </cell>
          <cell r="KA17797">
            <v>50</v>
          </cell>
          <cell r="KB17797">
            <v>18</v>
          </cell>
          <cell r="KC17797">
            <v>24</v>
          </cell>
        </row>
        <row r="17798">
          <cell r="A17798" t="str">
            <v>P15085</v>
          </cell>
          <cell r="KA17798">
            <v>50</v>
          </cell>
          <cell r="KB17798">
            <v>18</v>
          </cell>
          <cell r="KC17798">
            <v>24</v>
          </cell>
        </row>
        <row r="17799">
          <cell r="A17799" t="str">
            <v>P15366</v>
          </cell>
          <cell r="KA17799">
            <v>50</v>
          </cell>
          <cell r="KB17799">
            <v>18</v>
          </cell>
          <cell r="KC17799">
            <v>24</v>
          </cell>
        </row>
        <row r="17800">
          <cell r="A17800" t="str">
            <v>P15345</v>
          </cell>
          <cell r="KA17800">
            <v>50</v>
          </cell>
          <cell r="KB17800">
            <v>18</v>
          </cell>
          <cell r="KC17800">
            <v>24</v>
          </cell>
        </row>
        <row r="17801">
          <cell r="A17801" t="str">
            <v>P15284</v>
          </cell>
          <cell r="KA17801">
            <v>50</v>
          </cell>
          <cell r="KB17801">
            <v>18</v>
          </cell>
          <cell r="KC17801">
            <v>24</v>
          </cell>
        </row>
        <row r="17802">
          <cell r="A17802" t="str">
            <v>P15439</v>
          </cell>
          <cell r="KA17802">
            <v>50</v>
          </cell>
          <cell r="KB17802">
            <v>18</v>
          </cell>
          <cell r="KC17802">
            <v>24</v>
          </cell>
        </row>
        <row r="17803">
          <cell r="A17803" t="str">
            <v>P15440</v>
          </cell>
          <cell r="KA17803">
            <v>50</v>
          </cell>
          <cell r="KB17803">
            <v>18</v>
          </cell>
          <cell r="KC17803">
            <v>24</v>
          </cell>
        </row>
        <row r="17804">
          <cell r="A17804" t="str">
            <v>P16165</v>
          </cell>
          <cell r="KA17804">
            <v>50</v>
          </cell>
          <cell r="KB17804">
            <v>40</v>
          </cell>
          <cell r="KC17804">
            <v>28</v>
          </cell>
        </row>
        <row r="17805">
          <cell r="A17805" t="str">
            <v>P16166</v>
          </cell>
          <cell r="KA17805">
            <v>50</v>
          </cell>
          <cell r="KB17805">
            <v>18</v>
          </cell>
          <cell r="KC17805">
            <v>24</v>
          </cell>
        </row>
        <row r="17806">
          <cell r="A17806" t="str">
            <v>P16282</v>
          </cell>
          <cell r="KA17806">
            <v>50</v>
          </cell>
          <cell r="KB17806">
            <v>18</v>
          </cell>
          <cell r="KC17806">
            <v>24</v>
          </cell>
        </row>
        <row r="17807">
          <cell r="A17807" t="str">
            <v>P16209</v>
          </cell>
          <cell r="KA17807">
            <v>30</v>
          </cell>
          <cell r="KB17807">
            <v>60</v>
          </cell>
          <cell r="KC17807">
            <v>12</v>
          </cell>
        </row>
        <row r="17808">
          <cell r="A17808" t="str">
            <v>P16388</v>
          </cell>
          <cell r="KA17808">
            <v>50</v>
          </cell>
          <cell r="KB17808">
            <v>18</v>
          </cell>
          <cell r="KC17808">
            <v>24</v>
          </cell>
        </row>
        <row r="17809">
          <cell r="A17809" t="str">
            <v>P16603</v>
          </cell>
          <cell r="KA17809">
            <v>50</v>
          </cell>
          <cell r="KB17809">
            <v>18</v>
          </cell>
          <cell r="KC17809">
            <v>24</v>
          </cell>
        </row>
        <row r="17810">
          <cell r="A17810" t="str">
            <v>P16648</v>
          </cell>
          <cell r="KA17810">
            <v>50</v>
          </cell>
          <cell r="KB17810">
            <v>18</v>
          </cell>
          <cell r="KC17810">
            <v>24</v>
          </cell>
        </row>
        <row r="17811">
          <cell r="A17811" t="str">
            <v>P16649</v>
          </cell>
          <cell r="KA17811">
            <v>50</v>
          </cell>
          <cell r="KB17811">
            <v>18</v>
          </cell>
          <cell r="KC17811">
            <v>24</v>
          </cell>
        </row>
        <row r="17812">
          <cell r="A17812" t="str">
            <v>P16549</v>
          </cell>
          <cell r="KA17812">
            <v>50</v>
          </cell>
          <cell r="KB17812">
            <v>18</v>
          </cell>
          <cell r="KC17812">
            <v>24</v>
          </cell>
        </row>
        <row r="17813">
          <cell r="A17813" t="str">
            <v>P16537</v>
          </cell>
          <cell r="KA17813">
            <v>50</v>
          </cell>
          <cell r="KB17813">
            <v>18</v>
          </cell>
          <cell r="KC17813">
            <v>24</v>
          </cell>
        </row>
        <row r="17814">
          <cell r="A17814" t="str">
            <v>P17061</v>
          </cell>
          <cell r="KA17814">
            <v>50</v>
          </cell>
          <cell r="KB17814">
            <v>18</v>
          </cell>
          <cell r="KC17814">
            <v>24</v>
          </cell>
        </row>
        <row r="17815">
          <cell r="A17815" t="str">
            <v>P17161</v>
          </cell>
          <cell r="KA17815">
            <v>50</v>
          </cell>
          <cell r="KB17815">
            <v>18</v>
          </cell>
          <cell r="KC17815">
            <v>24</v>
          </cell>
        </row>
        <row r="17816">
          <cell r="A17816" t="str">
            <v>P17131</v>
          </cell>
          <cell r="KA17816">
            <v>50</v>
          </cell>
          <cell r="KB17816">
            <v>18</v>
          </cell>
          <cell r="KC17816">
            <v>24</v>
          </cell>
        </row>
        <row r="17817">
          <cell r="A17817" t="str">
            <v>P17185</v>
          </cell>
          <cell r="KA17817">
            <v>50</v>
          </cell>
          <cell r="KB17817">
            <v>18</v>
          </cell>
          <cell r="KC17817">
            <v>24</v>
          </cell>
        </row>
        <row r="17818">
          <cell r="A17818" t="str">
            <v>P17034</v>
          </cell>
          <cell r="KA17818">
            <v>50</v>
          </cell>
          <cell r="KB17818">
            <v>18</v>
          </cell>
          <cell r="KC17818">
            <v>24</v>
          </cell>
        </row>
        <row r="17819">
          <cell r="A17819" t="str">
            <v>P17035</v>
          </cell>
          <cell r="KA17819">
            <v>50</v>
          </cell>
          <cell r="KB17819">
            <v>18</v>
          </cell>
          <cell r="KC17819">
            <v>24</v>
          </cell>
        </row>
        <row r="17820">
          <cell r="A17820" t="str">
            <v>P16897</v>
          </cell>
          <cell r="KA17820">
            <v>50</v>
          </cell>
          <cell r="KB17820">
            <v>18</v>
          </cell>
          <cell r="KC17820">
            <v>24</v>
          </cell>
        </row>
        <row r="17821">
          <cell r="A17821" t="str">
            <v>P16801</v>
          </cell>
          <cell r="KA17821">
            <v>50</v>
          </cell>
          <cell r="KB17821">
            <v>18</v>
          </cell>
          <cell r="KC17821">
            <v>24</v>
          </cell>
        </row>
        <row r="17822">
          <cell r="A17822" t="str">
            <v>P16748</v>
          </cell>
          <cell r="KA17822">
            <v>50</v>
          </cell>
          <cell r="KB17822">
            <v>18</v>
          </cell>
          <cell r="KC17822">
            <v>24</v>
          </cell>
        </row>
        <row r="17823">
          <cell r="A17823" t="str">
            <v>P16749</v>
          </cell>
          <cell r="KA17823">
            <v>50</v>
          </cell>
          <cell r="KB17823">
            <v>18</v>
          </cell>
          <cell r="KC17823">
            <v>24</v>
          </cell>
        </row>
        <row r="17824">
          <cell r="A17824" t="str">
            <v>P16873</v>
          </cell>
          <cell r="KA17824">
            <v>50</v>
          </cell>
          <cell r="KB17824">
            <v>18</v>
          </cell>
          <cell r="KC17824">
            <v>24</v>
          </cell>
        </row>
        <row r="17825">
          <cell r="A17825" t="str">
            <v>P24152</v>
          </cell>
          <cell r="KA17825">
            <v>50</v>
          </cell>
          <cell r="KB17825">
            <v>40</v>
          </cell>
          <cell r="KC17825">
            <v>28</v>
          </cell>
        </row>
        <row r="17826">
          <cell r="A17826" t="str">
            <v>P24135</v>
          </cell>
          <cell r="KA17826">
            <v>50</v>
          </cell>
          <cell r="KB17826">
            <v>18</v>
          </cell>
          <cell r="KC17826">
            <v>24</v>
          </cell>
        </row>
        <row r="17827">
          <cell r="A17827" t="str">
            <v>P24015</v>
          </cell>
          <cell r="KA17827">
            <v>50</v>
          </cell>
          <cell r="KB17827">
            <v>18</v>
          </cell>
          <cell r="KC17827">
            <v>24</v>
          </cell>
        </row>
        <row r="17828">
          <cell r="A17828" t="str">
            <v>P24007</v>
          </cell>
          <cell r="KA17828">
            <v>50</v>
          </cell>
          <cell r="KB17828">
            <v>18</v>
          </cell>
          <cell r="KC17828">
            <v>24</v>
          </cell>
        </row>
        <row r="17829">
          <cell r="A17829" t="str">
            <v>P23966</v>
          </cell>
          <cell r="KA17829">
            <v>50</v>
          </cell>
          <cell r="KB17829">
            <v>18</v>
          </cell>
          <cell r="KC17829">
            <v>24</v>
          </cell>
        </row>
        <row r="17830">
          <cell r="A17830" t="str">
            <v>P24096</v>
          </cell>
          <cell r="KA17830">
            <v>50</v>
          </cell>
          <cell r="KB17830">
            <v>18</v>
          </cell>
          <cell r="KC17830">
            <v>24</v>
          </cell>
        </row>
        <row r="17831">
          <cell r="A17831" t="str">
            <v>P24104</v>
          </cell>
          <cell r="KA17831">
            <v>50</v>
          </cell>
          <cell r="KB17831">
            <v>18</v>
          </cell>
          <cell r="KC17831">
            <v>24</v>
          </cell>
        </row>
        <row r="17832">
          <cell r="A17832" t="str">
            <v>P24092</v>
          </cell>
          <cell r="KA17832">
            <v>50</v>
          </cell>
          <cell r="KB17832">
            <v>18</v>
          </cell>
          <cell r="KC17832">
            <v>24</v>
          </cell>
        </row>
        <row r="17833">
          <cell r="A17833" t="str">
            <v>P24053</v>
          </cell>
          <cell r="KA17833">
            <v>50</v>
          </cell>
          <cell r="KB17833">
            <v>18</v>
          </cell>
          <cell r="KC17833">
            <v>24</v>
          </cell>
        </row>
        <row r="17834">
          <cell r="A17834" t="str">
            <v>P24287</v>
          </cell>
          <cell r="KA17834">
            <v>50</v>
          </cell>
          <cell r="KB17834">
            <v>18</v>
          </cell>
          <cell r="KC17834">
            <v>24</v>
          </cell>
        </row>
        <row r="17835">
          <cell r="A17835" t="str">
            <v>P24288</v>
          </cell>
          <cell r="KA17835">
            <v>50</v>
          </cell>
          <cell r="KB17835">
            <v>18</v>
          </cell>
          <cell r="KC17835">
            <v>24</v>
          </cell>
        </row>
        <row r="17836">
          <cell r="A17836" t="str">
            <v>P24263</v>
          </cell>
          <cell r="KA17836">
            <v>50</v>
          </cell>
          <cell r="KB17836">
            <v>18</v>
          </cell>
          <cell r="KC17836">
            <v>24</v>
          </cell>
        </row>
        <row r="17837">
          <cell r="A17837" t="str">
            <v>P24375</v>
          </cell>
          <cell r="KA17837">
            <v>50</v>
          </cell>
          <cell r="KB17837">
            <v>18</v>
          </cell>
          <cell r="KC17837">
            <v>24</v>
          </cell>
        </row>
        <row r="17838">
          <cell r="A17838" t="str">
            <v>P24522</v>
          </cell>
          <cell r="KA17838">
            <v>50</v>
          </cell>
          <cell r="KB17838">
            <v>18</v>
          </cell>
          <cell r="KC17838">
            <v>24</v>
          </cell>
        </row>
        <row r="17839">
          <cell r="A17839" t="str">
            <v>P24511</v>
          </cell>
          <cell r="KA17839">
            <v>50</v>
          </cell>
          <cell r="KB17839">
            <v>18</v>
          </cell>
          <cell r="KC17839">
            <v>24</v>
          </cell>
        </row>
        <row r="17840">
          <cell r="A17840" t="str">
            <v>P24490</v>
          </cell>
          <cell r="KA17840">
            <v>50</v>
          </cell>
          <cell r="KB17840">
            <v>18</v>
          </cell>
          <cell r="KC17840">
            <v>24</v>
          </cell>
        </row>
        <row r="17841">
          <cell r="A17841" t="str">
            <v>P24440</v>
          </cell>
          <cell r="KA17841">
            <v>50</v>
          </cell>
          <cell r="KB17841">
            <v>18</v>
          </cell>
          <cell r="KC17841">
            <v>24</v>
          </cell>
        </row>
        <row r="17842">
          <cell r="A17842" t="str">
            <v>P24461</v>
          </cell>
          <cell r="KA17842">
            <v>50</v>
          </cell>
          <cell r="KB17842">
            <v>18</v>
          </cell>
          <cell r="KC17842">
            <v>24</v>
          </cell>
        </row>
        <row r="17843">
          <cell r="A17843" t="str">
            <v>P24423</v>
          </cell>
          <cell r="KA17843">
            <v>50</v>
          </cell>
          <cell r="KB17843">
            <v>18</v>
          </cell>
          <cell r="KC17843">
            <v>24</v>
          </cell>
        </row>
        <row r="17844">
          <cell r="A17844" t="str">
            <v>P24428</v>
          </cell>
          <cell r="KA17844">
            <v>50</v>
          </cell>
          <cell r="KB17844">
            <v>18</v>
          </cell>
          <cell r="KC17844">
            <v>24</v>
          </cell>
        </row>
        <row r="17845">
          <cell r="A17845" t="str">
            <v>P23661</v>
          </cell>
          <cell r="KA17845">
            <v>50</v>
          </cell>
          <cell r="KB17845">
            <v>40</v>
          </cell>
          <cell r="KC17845">
            <v>28</v>
          </cell>
        </row>
        <row r="17846">
          <cell r="A17846" t="str">
            <v>P23680</v>
          </cell>
          <cell r="KA17846">
            <v>50</v>
          </cell>
          <cell r="KB17846">
            <v>18</v>
          </cell>
          <cell r="KC17846">
            <v>24</v>
          </cell>
        </row>
        <row r="17847">
          <cell r="A17847" t="str">
            <v>P23692</v>
          </cell>
          <cell r="KA17847">
            <v>50</v>
          </cell>
          <cell r="KB17847">
            <v>40</v>
          </cell>
          <cell r="KC17847">
            <v>28</v>
          </cell>
        </row>
        <row r="17848">
          <cell r="A17848" t="str">
            <v>P23779</v>
          </cell>
          <cell r="KA17848">
            <v>50</v>
          </cell>
          <cell r="KB17848">
            <v>18</v>
          </cell>
          <cell r="KC17848">
            <v>24</v>
          </cell>
        </row>
        <row r="17849">
          <cell r="A17849" t="str">
            <v>P23798</v>
          </cell>
          <cell r="KA17849">
            <v>50</v>
          </cell>
          <cell r="KB17849">
            <v>40</v>
          </cell>
          <cell r="KC17849">
            <v>28</v>
          </cell>
        </row>
        <row r="17850">
          <cell r="A17850" t="str">
            <v>P23868</v>
          </cell>
          <cell r="KA17850">
            <v>50</v>
          </cell>
          <cell r="KB17850">
            <v>18</v>
          </cell>
          <cell r="KC17850">
            <v>24</v>
          </cell>
        </row>
        <row r="17851">
          <cell r="A17851" t="str">
            <v>P23823</v>
          </cell>
          <cell r="KA17851">
            <v>50</v>
          </cell>
          <cell r="KB17851">
            <v>40</v>
          </cell>
          <cell r="KC17851">
            <v>28</v>
          </cell>
        </row>
        <row r="17852">
          <cell r="A17852" t="str">
            <v>P23580</v>
          </cell>
          <cell r="KA17852">
            <v>50</v>
          </cell>
          <cell r="KB17852">
            <v>18</v>
          </cell>
          <cell r="KC17852">
            <v>24</v>
          </cell>
        </row>
        <row r="17853">
          <cell r="A17853" t="str">
            <v>P23526</v>
          </cell>
          <cell r="KA17853">
            <v>50</v>
          </cell>
          <cell r="KB17853">
            <v>18</v>
          </cell>
          <cell r="KC17853">
            <v>24</v>
          </cell>
        </row>
        <row r="17854">
          <cell r="A17854" t="str">
            <v>P23540</v>
          </cell>
          <cell r="KA17854">
            <v>50</v>
          </cell>
          <cell r="KB17854">
            <v>18</v>
          </cell>
          <cell r="KC17854">
            <v>24</v>
          </cell>
        </row>
        <row r="17855">
          <cell r="A17855" t="str">
            <v>P23541</v>
          </cell>
          <cell r="KA17855">
            <v>50</v>
          </cell>
          <cell r="KB17855">
            <v>18</v>
          </cell>
          <cell r="KC17855">
            <v>24</v>
          </cell>
        </row>
        <row r="17856">
          <cell r="A17856" t="str">
            <v>P23657</v>
          </cell>
          <cell r="KA17856">
            <v>50</v>
          </cell>
          <cell r="KB17856">
            <v>18</v>
          </cell>
          <cell r="KC17856">
            <v>24</v>
          </cell>
        </row>
        <row r="17857">
          <cell r="A17857" t="str">
            <v>P23512</v>
          </cell>
          <cell r="KA17857">
            <v>50</v>
          </cell>
          <cell r="KB17857">
            <v>18</v>
          </cell>
          <cell r="KC17857">
            <v>24</v>
          </cell>
        </row>
        <row r="17858">
          <cell r="A17858" t="str">
            <v>P23467</v>
          </cell>
          <cell r="KA17858">
            <v>50</v>
          </cell>
          <cell r="KB17858">
            <v>18</v>
          </cell>
          <cell r="KC17858">
            <v>24</v>
          </cell>
        </row>
        <row r="17859">
          <cell r="A17859" t="str">
            <v>P22803</v>
          </cell>
          <cell r="KA17859">
            <v>50</v>
          </cell>
          <cell r="KB17859">
            <v>18</v>
          </cell>
          <cell r="KC17859">
            <v>24</v>
          </cell>
        </row>
        <row r="17860">
          <cell r="A17860" t="str">
            <v>P22820</v>
          </cell>
          <cell r="KA17860">
            <v>50</v>
          </cell>
          <cell r="KB17860">
            <v>18</v>
          </cell>
          <cell r="KC17860">
            <v>24</v>
          </cell>
        </row>
        <row r="17861">
          <cell r="A17861" t="str">
            <v>P22795</v>
          </cell>
          <cell r="KA17861">
            <v>50</v>
          </cell>
          <cell r="KB17861">
            <v>18</v>
          </cell>
          <cell r="KC17861">
            <v>24</v>
          </cell>
        </row>
        <row r="17862">
          <cell r="A17862" t="str">
            <v>P22785</v>
          </cell>
          <cell r="KA17862">
            <v>50</v>
          </cell>
          <cell r="KB17862">
            <v>18</v>
          </cell>
          <cell r="KC17862">
            <v>24</v>
          </cell>
        </row>
        <row r="17863">
          <cell r="A17863" t="str">
            <v>P22861</v>
          </cell>
          <cell r="KA17863">
            <v>50</v>
          </cell>
          <cell r="KB17863">
            <v>18</v>
          </cell>
          <cell r="KC17863">
            <v>24</v>
          </cell>
        </row>
        <row r="17864">
          <cell r="A17864" t="str">
            <v>P22852</v>
          </cell>
          <cell r="KA17864">
            <v>50</v>
          </cell>
          <cell r="KB17864">
            <v>18</v>
          </cell>
          <cell r="KC17864">
            <v>24</v>
          </cell>
        </row>
        <row r="17865">
          <cell r="A17865" t="str">
            <v>P23026</v>
          </cell>
          <cell r="KA17865">
            <v>50</v>
          </cell>
          <cell r="KB17865">
            <v>40</v>
          </cell>
          <cell r="KC17865">
            <v>28</v>
          </cell>
        </row>
        <row r="17866">
          <cell r="A17866" t="str">
            <v>P22964</v>
          </cell>
          <cell r="KA17866">
            <v>50</v>
          </cell>
          <cell r="KB17866">
            <v>40</v>
          </cell>
          <cell r="KC17866">
            <v>28</v>
          </cell>
        </row>
        <row r="17867">
          <cell r="A17867" t="str">
            <v>P22987</v>
          </cell>
          <cell r="KA17867">
            <v>50</v>
          </cell>
          <cell r="KB17867">
            <v>18</v>
          </cell>
          <cell r="KC17867">
            <v>24</v>
          </cell>
        </row>
        <row r="17868">
          <cell r="A17868" t="str">
            <v>P22920</v>
          </cell>
          <cell r="KA17868">
            <v>50</v>
          </cell>
          <cell r="KB17868">
            <v>18</v>
          </cell>
          <cell r="KC17868">
            <v>24</v>
          </cell>
        </row>
        <row r="17869">
          <cell r="A17869" t="str">
            <v>P22933</v>
          </cell>
          <cell r="KA17869">
            <v>50</v>
          </cell>
          <cell r="KB17869">
            <v>18</v>
          </cell>
          <cell r="KC17869">
            <v>24</v>
          </cell>
        </row>
        <row r="17870">
          <cell r="A17870" t="str">
            <v>P22947</v>
          </cell>
          <cell r="KA17870">
            <v>50</v>
          </cell>
          <cell r="KB17870">
            <v>40</v>
          </cell>
          <cell r="KC17870">
            <v>28</v>
          </cell>
        </row>
        <row r="17871">
          <cell r="A17871" t="str">
            <v>P23200</v>
          </cell>
          <cell r="KA17871">
            <v>50</v>
          </cell>
          <cell r="KB17871">
            <v>18</v>
          </cell>
          <cell r="KC17871">
            <v>24</v>
          </cell>
        </row>
        <row r="17872">
          <cell r="A17872" t="str">
            <v>P23129</v>
          </cell>
          <cell r="KA17872">
            <v>50</v>
          </cell>
          <cell r="KB17872">
            <v>18</v>
          </cell>
          <cell r="KC17872">
            <v>24</v>
          </cell>
        </row>
        <row r="17873">
          <cell r="A17873" t="str">
            <v>P23146</v>
          </cell>
          <cell r="KA17873">
            <v>50</v>
          </cell>
          <cell r="KB17873">
            <v>18</v>
          </cell>
          <cell r="KC17873">
            <v>24</v>
          </cell>
        </row>
        <row r="17874">
          <cell r="A17874" t="str">
            <v>P23152</v>
          </cell>
          <cell r="KA17874">
            <v>50</v>
          </cell>
          <cell r="KB17874">
            <v>18</v>
          </cell>
          <cell r="KC17874">
            <v>24</v>
          </cell>
        </row>
        <row r="17875">
          <cell r="A17875" t="str">
            <v>P23308</v>
          </cell>
          <cell r="KA17875">
            <v>50</v>
          </cell>
          <cell r="KB17875">
            <v>18</v>
          </cell>
          <cell r="KC17875">
            <v>24</v>
          </cell>
        </row>
        <row r="17876">
          <cell r="A17876" t="str">
            <v>P23340</v>
          </cell>
          <cell r="KA17876">
            <v>50</v>
          </cell>
          <cell r="KB17876">
            <v>40</v>
          </cell>
          <cell r="KC17876">
            <v>28</v>
          </cell>
        </row>
        <row r="17877">
          <cell r="A17877" t="str">
            <v>P23346</v>
          </cell>
          <cell r="KA17877">
            <v>50</v>
          </cell>
          <cell r="KB17877">
            <v>18</v>
          </cell>
          <cell r="KC17877">
            <v>24</v>
          </cell>
        </row>
        <row r="17878">
          <cell r="A17878" t="str">
            <v>P23252</v>
          </cell>
          <cell r="KA17878">
            <v>50</v>
          </cell>
          <cell r="KB17878">
            <v>18</v>
          </cell>
          <cell r="KC17878">
            <v>24</v>
          </cell>
        </row>
        <row r="17879">
          <cell r="A17879" t="str">
            <v>P23241</v>
          </cell>
          <cell r="KA17879">
            <v>50</v>
          </cell>
          <cell r="KB17879">
            <v>18</v>
          </cell>
          <cell r="KC17879">
            <v>24</v>
          </cell>
        </row>
        <row r="17880">
          <cell r="A17880" t="str">
            <v>P23275</v>
          </cell>
          <cell r="KA17880">
            <v>50</v>
          </cell>
          <cell r="KB17880">
            <v>18</v>
          </cell>
          <cell r="KC17880">
            <v>24</v>
          </cell>
        </row>
        <row r="17881">
          <cell r="A17881" t="str">
            <v>P22634</v>
          </cell>
          <cell r="KA17881">
            <v>50</v>
          </cell>
          <cell r="KB17881">
            <v>18</v>
          </cell>
          <cell r="KC17881">
            <v>24</v>
          </cell>
        </row>
        <row r="17882">
          <cell r="A17882" t="str">
            <v>P22629</v>
          </cell>
          <cell r="KA17882">
            <v>50</v>
          </cell>
          <cell r="KB17882">
            <v>18</v>
          </cell>
          <cell r="KC17882">
            <v>24</v>
          </cell>
        </row>
        <row r="17883">
          <cell r="A17883" t="str">
            <v>P22620</v>
          </cell>
          <cell r="KA17883">
            <v>50</v>
          </cell>
          <cell r="KB17883">
            <v>40</v>
          </cell>
          <cell r="KC17883">
            <v>28</v>
          </cell>
        </row>
        <row r="17884">
          <cell r="A17884" t="str">
            <v>P22747</v>
          </cell>
          <cell r="KA17884">
            <v>50</v>
          </cell>
          <cell r="KB17884">
            <v>18</v>
          </cell>
          <cell r="KC17884">
            <v>24</v>
          </cell>
        </row>
        <row r="17885">
          <cell r="A17885" t="str">
            <v>P22748</v>
          </cell>
          <cell r="KA17885">
            <v>50</v>
          </cell>
          <cell r="KB17885">
            <v>18</v>
          </cell>
          <cell r="KC17885">
            <v>24</v>
          </cell>
        </row>
        <row r="17886">
          <cell r="A17886" t="str">
            <v>P22696</v>
          </cell>
          <cell r="KA17886">
            <v>50</v>
          </cell>
          <cell r="KB17886">
            <v>18</v>
          </cell>
          <cell r="KC17886">
            <v>24</v>
          </cell>
        </row>
        <row r="17887">
          <cell r="A17887" t="str">
            <v>P22603</v>
          </cell>
          <cell r="KA17887">
            <v>50</v>
          </cell>
          <cell r="KB17887">
            <v>18</v>
          </cell>
          <cell r="KC17887">
            <v>24</v>
          </cell>
        </row>
        <row r="17888">
          <cell r="A17888" t="str">
            <v>P22545</v>
          </cell>
          <cell r="KA17888">
            <v>50</v>
          </cell>
          <cell r="KB17888">
            <v>40</v>
          </cell>
          <cell r="KC17888">
            <v>28</v>
          </cell>
        </row>
        <row r="17889">
          <cell r="A17889" t="str">
            <v>P22472</v>
          </cell>
          <cell r="KA17889">
            <v>50</v>
          </cell>
          <cell r="KB17889">
            <v>18</v>
          </cell>
          <cell r="KC17889">
            <v>24</v>
          </cell>
        </row>
        <row r="17890">
          <cell r="A17890" t="str">
            <v>P22427</v>
          </cell>
          <cell r="KA17890">
            <v>50</v>
          </cell>
          <cell r="KB17890">
            <v>18</v>
          </cell>
          <cell r="KC17890">
            <v>24</v>
          </cell>
        </row>
        <row r="17891">
          <cell r="A17891" t="str">
            <v>P22443</v>
          </cell>
          <cell r="KA17891">
            <v>50</v>
          </cell>
          <cell r="KB17891">
            <v>18</v>
          </cell>
          <cell r="KC17891">
            <v>24</v>
          </cell>
        </row>
        <row r="17892">
          <cell r="A17892" t="str">
            <v>P22355</v>
          </cell>
          <cell r="KA17892">
            <v>50</v>
          </cell>
          <cell r="KB17892">
            <v>18</v>
          </cell>
          <cell r="KC17892">
            <v>24</v>
          </cell>
        </row>
        <row r="17893">
          <cell r="A17893" t="str">
            <v>P22373</v>
          </cell>
          <cell r="KA17893">
            <v>50</v>
          </cell>
          <cell r="KB17893">
            <v>18</v>
          </cell>
          <cell r="KC17893">
            <v>24</v>
          </cell>
        </row>
        <row r="17894">
          <cell r="A17894" t="str">
            <v>P22307</v>
          </cell>
          <cell r="KA17894">
            <v>50</v>
          </cell>
          <cell r="KB17894">
            <v>40</v>
          </cell>
          <cell r="KC17894">
            <v>28</v>
          </cell>
        </row>
        <row r="17895">
          <cell r="A17895" t="str">
            <v>P22330</v>
          </cell>
          <cell r="KA17895">
            <v>50</v>
          </cell>
          <cell r="KB17895">
            <v>40</v>
          </cell>
          <cell r="KC17895">
            <v>28</v>
          </cell>
        </row>
        <row r="17896">
          <cell r="A17896" t="str">
            <v>P22298</v>
          </cell>
          <cell r="KA17896">
            <v>50</v>
          </cell>
          <cell r="KB17896">
            <v>18</v>
          </cell>
          <cell r="KC17896">
            <v>24</v>
          </cell>
        </row>
        <row r="17897">
          <cell r="A17897" t="str">
            <v>P25793</v>
          </cell>
          <cell r="KA17897">
            <v>50</v>
          </cell>
          <cell r="KB17897">
            <v>18</v>
          </cell>
          <cell r="KC17897">
            <v>24</v>
          </cell>
        </row>
        <row r="17898">
          <cell r="A17898" t="str">
            <v>P25810</v>
          </cell>
          <cell r="KA17898">
            <v>50</v>
          </cell>
          <cell r="KB17898">
            <v>18</v>
          </cell>
          <cell r="KC17898">
            <v>24</v>
          </cell>
        </row>
        <row r="17899">
          <cell r="A17899" t="str">
            <v>P25878</v>
          </cell>
          <cell r="KA17899">
            <v>50</v>
          </cell>
          <cell r="KB17899">
            <v>18</v>
          </cell>
          <cell r="KC17899">
            <v>24</v>
          </cell>
        </row>
        <row r="17900">
          <cell r="A17900" t="str">
            <v>P25934</v>
          </cell>
          <cell r="KA17900">
            <v>50</v>
          </cell>
          <cell r="KB17900">
            <v>18</v>
          </cell>
          <cell r="KC17900">
            <v>24</v>
          </cell>
        </row>
        <row r="17901">
          <cell r="A17901" t="str">
            <v>P25907</v>
          </cell>
          <cell r="KA17901">
            <v>50</v>
          </cell>
          <cell r="KB17901">
            <v>18</v>
          </cell>
          <cell r="KC17901">
            <v>24</v>
          </cell>
        </row>
        <row r="17902">
          <cell r="A17902" t="str">
            <v>P26054</v>
          </cell>
          <cell r="KA17902">
            <v>50</v>
          </cell>
          <cell r="KB17902">
            <v>18</v>
          </cell>
          <cell r="KC17902">
            <v>24</v>
          </cell>
        </row>
        <row r="17903">
          <cell r="A17903" t="str">
            <v>P26126</v>
          </cell>
          <cell r="KA17903">
            <v>50</v>
          </cell>
          <cell r="KB17903">
            <v>18</v>
          </cell>
          <cell r="KC17903">
            <v>24</v>
          </cell>
        </row>
        <row r="17904">
          <cell r="A17904" t="str">
            <v>P27280</v>
          </cell>
          <cell r="KA17904">
            <v>50</v>
          </cell>
          <cell r="KB17904">
            <v>18</v>
          </cell>
          <cell r="KC17904">
            <v>24</v>
          </cell>
        </row>
        <row r="17905">
          <cell r="A17905" t="str">
            <v>P27266</v>
          </cell>
          <cell r="KA17905">
            <v>50</v>
          </cell>
          <cell r="KB17905">
            <v>18</v>
          </cell>
          <cell r="KC17905">
            <v>24</v>
          </cell>
        </row>
        <row r="17906">
          <cell r="A17906" t="str">
            <v>P27184</v>
          </cell>
          <cell r="KA17906">
            <v>50</v>
          </cell>
          <cell r="KB17906">
            <v>18</v>
          </cell>
          <cell r="KC17906">
            <v>24</v>
          </cell>
        </row>
        <row r="17907">
          <cell r="A17907" t="str">
            <v>P27317</v>
          </cell>
          <cell r="KA17907">
            <v>50</v>
          </cell>
          <cell r="KB17907">
            <v>40</v>
          </cell>
          <cell r="KC17907">
            <v>28</v>
          </cell>
        </row>
        <row r="17908">
          <cell r="A17908" t="str">
            <v>P27318</v>
          </cell>
          <cell r="KA17908">
            <v>50</v>
          </cell>
          <cell r="KB17908">
            <v>18</v>
          </cell>
          <cell r="KC17908">
            <v>24</v>
          </cell>
        </row>
        <row r="17909">
          <cell r="A17909" t="str">
            <v>P27289</v>
          </cell>
          <cell r="KA17909">
            <v>50</v>
          </cell>
          <cell r="KB17909">
            <v>40</v>
          </cell>
          <cell r="KC17909">
            <v>28</v>
          </cell>
        </row>
        <row r="17910">
          <cell r="A17910" t="str">
            <v>P27303</v>
          </cell>
          <cell r="KA17910">
            <v>50</v>
          </cell>
          <cell r="KB17910">
            <v>18</v>
          </cell>
          <cell r="KC17910">
            <v>24</v>
          </cell>
        </row>
        <row r="17911">
          <cell r="A17911" t="str">
            <v>P27407</v>
          </cell>
          <cell r="KA17911">
            <v>50</v>
          </cell>
          <cell r="KB17911">
            <v>18</v>
          </cell>
          <cell r="KC17911">
            <v>24</v>
          </cell>
        </row>
        <row r="17912">
          <cell r="A17912" t="str">
            <v>P27605</v>
          </cell>
          <cell r="KA17912">
            <v>50</v>
          </cell>
          <cell r="KB17912">
            <v>18</v>
          </cell>
          <cell r="KC17912">
            <v>24</v>
          </cell>
        </row>
        <row r="17913">
          <cell r="A17913" t="str">
            <v>P27628</v>
          </cell>
          <cell r="KA17913">
            <v>50</v>
          </cell>
          <cell r="KB17913">
            <v>18</v>
          </cell>
          <cell r="KC17913">
            <v>24</v>
          </cell>
        </row>
        <row r="17914">
          <cell r="A17914" t="str">
            <v>P27616</v>
          </cell>
          <cell r="KA17914">
            <v>50</v>
          </cell>
          <cell r="KB17914">
            <v>18</v>
          </cell>
          <cell r="KC17914">
            <v>24</v>
          </cell>
        </row>
        <row r="17915">
          <cell r="A17915" t="str">
            <v>P27634</v>
          </cell>
          <cell r="KA17915">
            <v>50</v>
          </cell>
          <cell r="KB17915">
            <v>18</v>
          </cell>
          <cell r="KC17915">
            <v>24</v>
          </cell>
        </row>
        <row r="17916">
          <cell r="A17916" t="str">
            <v>P27460</v>
          </cell>
          <cell r="KA17916">
            <v>50</v>
          </cell>
          <cell r="KB17916">
            <v>18</v>
          </cell>
          <cell r="KC17916">
            <v>24</v>
          </cell>
        </row>
        <row r="17917">
          <cell r="A17917" t="str">
            <v>P25677</v>
          </cell>
          <cell r="KA17917">
            <v>50</v>
          </cell>
          <cell r="KB17917">
            <v>18</v>
          </cell>
          <cell r="KC17917">
            <v>24</v>
          </cell>
        </row>
        <row r="17918">
          <cell r="A17918" t="str">
            <v>P25727</v>
          </cell>
          <cell r="KA17918">
            <v>50</v>
          </cell>
          <cell r="KB17918">
            <v>18</v>
          </cell>
          <cell r="KC17918">
            <v>24</v>
          </cell>
        </row>
        <row r="17919">
          <cell r="A17919" t="str">
            <v>P25721</v>
          </cell>
          <cell r="KA17919">
            <v>50</v>
          </cell>
          <cell r="KB17919">
            <v>40</v>
          </cell>
          <cell r="KC17919">
            <v>28</v>
          </cell>
        </row>
        <row r="17920">
          <cell r="A17920" t="str">
            <v>P25715</v>
          </cell>
          <cell r="KA17920">
            <v>50</v>
          </cell>
          <cell r="KB17920">
            <v>18</v>
          </cell>
          <cell r="KC17920">
            <v>24</v>
          </cell>
        </row>
        <row r="17921">
          <cell r="A17921" t="str">
            <v>P25626</v>
          </cell>
          <cell r="KA17921">
            <v>50</v>
          </cell>
          <cell r="KB17921">
            <v>18</v>
          </cell>
          <cell r="KC17921">
            <v>24</v>
          </cell>
        </row>
        <row r="17922">
          <cell r="A17922" t="str">
            <v>P25561</v>
          </cell>
          <cell r="KA17922">
            <v>50</v>
          </cell>
          <cell r="KB17922">
            <v>18</v>
          </cell>
          <cell r="KC17922">
            <v>24</v>
          </cell>
        </row>
        <row r="17923">
          <cell r="A17923" t="str">
            <v>P25522</v>
          </cell>
          <cell r="KA17923">
            <v>50</v>
          </cell>
          <cell r="KB17923">
            <v>18</v>
          </cell>
          <cell r="KC17923">
            <v>24</v>
          </cell>
        </row>
        <row r="17924">
          <cell r="A17924" t="str">
            <v>P25151</v>
          </cell>
          <cell r="KA17924">
            <v>50</v>
          </cell>
          <cell r="KB17924">
            <v>18</v>
          </cell>
          <cell r="KC17924">
            <v>24</v>
          </cell>
        </row>
        <row r="17925">
          <cell r="A17925" t="str">
            <v>P25148</v>
          </cell>
          <cell r="KA17925">
            <v>50</v>
          </cell>
          <cell r="KB17925">
            <v>18</v>
          </cell>
          <cell r="KC17925">
            <v>24</v>
          </cell>
        </row>
        <row r="17926">
          <cell r="A17926" t="str">
            <v>P25149</v>
          </cell>
          <cell r="KA17926">
            <v>50</v>
          </cell>
          <cell r="KB17926">
            <v>18</v>
          </cell>
          <cell r="KC17926">
            <v>24</v>
          </cell>
        </row>
        <row r="17927">
          <cell r="A17927" t="str">
            <v>P25162</v>
          </cell>
          <cell r="KA17927">
            <v>50</v>
          </cell>
          <cell r="KB17927">
            <v>18</v>
          </cell>
          <cell r="KC17927">
            <v>24</v>
          </cell>
        </row>
        <row r="17928">
          <cell r="A17928" t="str">
            <v>P25163</v>
          </cell>
          <cell r="KA17928">
            <v>50</v>
          </cell>
          <cell r="KB17928">
            <v>40</v>
          </cell>
          <cell r="KC17928">
            <v>28</v>
          </cell>
        </row>
        <row r="17929">
          <cell r="A17929" t="str">
            <v>P25204</v>
          </cell>
          <cell r="KA17929">
            <v>50</v>
          </cell>
          <cell r="KB17929">
            <v>40</v>
          </cell>
          <cell r="KC17929">
            <v>28</v>
          </cell>
        </row>
        <row r="17930">
          <cell r="A17930" t="str">
            <v>P25220</v>
          </cell>
          <cell r="KA17930">
            <v>50</v>
          </cell>
          <cell r="KB17930">
            <v>18</v>
          </cell>
          <cell r="KC17930">
            <v>24</v>
          </cell>
        </row>
        <row r="17931">
          <cell r="A17931" t="str">
            <v>P25261</v>
          </cell>
          <cell r="KA17931">
            <v>50</v>
          </cell>
          <cell r="KB17931">
            <v>18</v>
          </cell>
          <cell r="KC17931">
            <v>24</v>
          </cell>
        </row>
        <row r="17932">
          <cell r="A17932" t="str">
            <v>P25341</v>
          </cell>
          <cell r="KA17932">
            <v>50</v>
          </cell>
          <cell r="KB17932">
            <v>40</v>
          </cell>
          <cell r="KC17932">
            <v>28</v>
          </cell>
        </row>
        <row r="17933">
          <cell r="A17933" t="str">
            <v>P25330</v>
          </cell>
          <cell r="KA17933">
            <v>50</v>
          </cell>
          <cell r="KB17933">
            <v>18</v>
          </cell>
          <cell r="KC17933">
            <v>24</v>
          </cell>
        </row>
        <row r="17934">
          <cell r="A17934" t="str">
            <v>P25317</v>
          </cell>
          <cell r="KA17934">
            <v>50</v>
          </cell>
          <cell r="KB17934">
            <v>18</v>
          </cell>
          <cell r="KC17934">
            <v>24</v>
          </cell>
        </row>
        <row r="17935">
          <cell r="A17935" t="str">
            <v>P25358</v>
          </cell>
          <cell r="KA17935">
            <v>50</v>
          </cell>
          <cell r="KB17935">
            <v>18</v>
          </cell>
          <cell r="KC17935">
            <v>24</v>
          </cell>
        </row>
        <row r="17936">
          <cell r="A17936" t="str">
            <v>P25361</v>
          </cell>
          <cell r="KA17936">
            <v>50</v>
          </cell>
          <cell r="KB17936">
            <v>18</v>
          </cell>
          <cell r="KC17936">
            <v>24</v>
          </cell>
        </row>
        <row r="17937">
          <cell r="A17937" t="str">
            <v>P25388</v>
          </cell>
          <cell r="KA17937">
            <v>50</v>
          </cell>
          <cell r="KB17937">
            <v>40</v>
          </cell>
          <cell r="KC17937">
            <v>28</v>
          </cell>
        </row>
        <row r="17938">
          <cell r="A17938" t="str">
            <v>P25389</v>
          </cell>
          <cell r="KA17938">
            <v>50</v>
          </cell>
          <cell r="KB17938">
            <v>18</v>
          </cell>
          <cell r="KC17938">
            <v>24</v>
          </cell>
        </row>
        <row r="17939">
          <cell r="A17939" t="str">
            <v>P25390</v>
          </cell>
          <cell r="KA17939">
            <v>50</v>
          </cell>
          <cell r="KB17939">
            <v>36</v>
          </cell>
          <cell r="KC17939">
            <v>12</v>
          </cell>
        </row>
        <row r="17940">
          <cell r="A17940" t="str">
            <v>P24938</v>
          </cell>
          <cell r="KA17940">
            <v>50</v>
          </cell>
          <cell r="KB17940">
            <v>18</v>
          </cell>
          <cell r="KC17940">
            <v>24</v>
          </cell>
        </row>
        <row r="17941">
          <cell r="A17941" t="str">
            <v>P24918</v>
          </cell>
          <cell r="KA17941">
            <v>50</v>
          </cell>
          <cell r="KB17941">
            <v>40</v>
          </cell>
          <cell r="KC17941">
            <v>28</v>
          </cell>
        </row>
        <row r="17942">
          <cell r="A17942" t="str">
            <v>P24983</v>
          </cell>
          <cell r="KA17942">
            <v>50</v>
          </cell>
          <cell r="KB17942">
            <v>18</v>
          </cell>
          <cell r="KC17942">
            <v>24</v>
          </cell>
        </row>
        <row r="17943">
          <cell r="A17943" t="str">
            <v>P24841</v>
          </cell>
          <cell r="KA17943">
            <v>50</v>
          </cell>
          <cell r="KB17943">
            <v>18</v>
          </cell>
          <cell r="KC17943">
            <v>24</v>
          </cell>
        </row>
        <row r="17944">
          <cell r="A17944" t="str">
            <v>P24839</v>
          </cell>
          <cell r="KA17944">
            <v>50</v>
          </cell>
          <cell r="KB17944">
            <v>18</v>
          </cell>
          <cell r="KC17944">
            <v>24</v>
          </cell>
        </row>
        <row r="17945">
          <cell r="A17945" t="str">
            <v>P25080</v>
          </cell>
          <cell r="KA17945">
            <v>50</v>
          </cell>
          <cell r="KB17945">
            <v>18</v>
          </cell>
          <cell r="KC17945">
            <v>24</v>
          </cell>
        </row>
        <row r="17946">
          <cell r="A17946" t="str">
            <v>P25070</v>
          </cell>
          <cell r="KA17946">
            <v>50</v>
          </cell>
          <cell r="KB17946">
            <v>18</v>
          </cell>
          <cell r="KC17946">
            <v>24</v>
          </cell>
        </row>
        <row r="17947">
          <cell r="A17947" t="str">
            <v>P24738</v>
          </cell>
          <cell r="KA17947">
            <v>50</v>
          </cell>
          <cell r="KB17947">
            <v>40</v>
          </cell>
          <cell r="KC17947">
            <v>28</v>
          </cell>
        </row>
        <row r="17948">
          <cell r="A17948" t="str">
            <v>P24707</v>
          </cell>
          <cell r="KA17948">
            <v>50</v>
          </cell>
          <cell r="KB17948">
            <v>40</v>
          </cell>
          <cell r="KC17948">
            <v>28</v>
          </cell>
        </row>
        <row r="17949">
          <cell r="A17949" t="str">
            <v>P24715</v>
          </cell>
          <cell r="KA17949">
            <v>50</v>
          </cell>
          <cell r="KB17949">
            <v>18</v>
          </cell>
          <cell r="KC17949">
            <v>24</v>
          </cell>
        </row>
        <row r="17950">
          <cell r="A17950" t="str">
            <v>P24805</v>
          </cell>
          <cell r="KA17950">
            <v>50</v>
          </cell>
          <cell r="KB17950">
            <v>18</v>
          </cell>
          <cell r="KC17950">
            <v>24</v>
          </cell>
        </row>
        <row r="17951">
          <cell r="A17951" t="str">
            <v>P24648</v>
          </cell>
          <cell r="KA17951">
            <v>50</v>
          </cell>
          <cell r="KB17951">
            <v>40</v>
          </cell>
          <cell r="KC17951">
            <v>28</v>
          </cell>
        </row>
        <row r="17952">
          <cell r="A17952" t="str">
            <v>P24667</v>
          </cell>
          <cell r="KA17952">
            <v>50</v>
          </cell>
          <cell r="KB17952">
            <v>18</v>
          </cell>
          <cell r="KC17952">
            <v>24</v>
          </cell>
        </row>
        <row r="17953">
          <cell r="A17953" t="str">
            <v>P24669</v>
          </cell>
          <cell r="KA17953">
            <v>50</v>
          </cell>
          <cell r="KB17953">
            <v>18</v>
          </cell>
          <cell r="KC17953">
            <v>24</v>
          </cell>
        </row>
        <row r="17954">
          <cell r="A17954" t="str">
            <v>P24689</v>
          </cell>
          <cell r="KA17954">
            <v>50</v>
          </cell>
          <cell r="KB17954">
            <v>18</v>
          </cell>
          <cell r="KC17954">
            <v>24</v>
          </cell>
        </row>
        <row r="17955">
          <cell r="A17955" t="str">
            <v>P22070</v>
          </cell>
          <cell r="KA17955">
            <v>50</v>
          </cell>
          <cell r="KB17955">
            <v>18</v>
          </cell>
          <cell r="KC17955">
            <v>24</v>
          </cell>
        </row>
        <row r="17956">
          <cell r="A17956" t="str">
            <v>P22091</v>
          </cell>
          <cell r="KA17956">
            <v>50</v>
          </cell>
          <cell r="KB17956">
            <v>40</v>
          </cell>
          <cell r="KC17956">
            <v>28</v>
          </cell>
        </row>
        <row r="17957">
          <cell r="A17957" t="str">
            <v>P22111</v>
          </cell>
          <cell r="KA17957">
            <v>50</v>
          </cell>
          <cell r="KB17957">
            <v>18</v>
          </cell>
          <cell r="KC17957">
            <v>24</v>
          </cell>
        </row>
        <row r="17958">
          <cell r="A17958" t="str">
            <v>P22130</v>
          </cell>
          <cell r="KA17958">
            <v>50</v>
          </cell>
          <cell r="KB17958">
            <v>18</v>
          </cell>
          <cell r="KC17958">
            <v>24</v>
          </cell>
        </row>
        <row r="17959">
          <cell r="A17959" t="str">
            <v>P22064</v>
          </cell>
          <cell r="KA17959">
            <v>50</v>
          </cell>
          <cell r="KB17959">
            <v>40</v>
          </cell>
          <cell r="KC17959">
            <v>28</v>
          </cell>
        </row>
        <row r="17960">
          <cell r="A17960" t="str">
            <v>P22031</v>
          </cell>
          <cell r="KA17960">
            <v>50</v>
          </cell>
          <cell r="KB17960">
            <v>18</v>
          </cell>
          <cell r="KC17960">
            <v>24</v>
          </cell>
        </row>
        <row r="17961">
          <cell r="A17961" t="str">
            <v>P21980</v>
          </cell>
          <cell r="KA17961">
            <v>50</v>
          </cell>
          <cell r="KB17961">
            <v>18</v>
          </cell>
          <cell r="KC17961">
            <v>24</v>
          </cell>
        </row>
        <row r="17962">
          <cell r="A17962" t="str">
            <v>P21905</v>
          </cell>
          <cell r="KA17962">
            <v>50</v>
          </cell>
          <cell r="KB17962">
            <v>18</v>
          </cell>
          <cell r="KC17962">
            <v>24</v>
          </cell>
        </row>
        <row r="17963">
          <cell r="A17963" t="str">
            <v>P21901</v>
          </cell>
          <cell r="KA17963">
            <v>50</v>
          </cell>
          <cell r="KB17963">
            <v>18</v>
          </cell>
          <cell r="KC17963">
            <v>24</v>
          </cell>
        </row>
        <row r="17964">
          <cell r="A17964" t="str">
            <v>P21891</v>
          </cell>
          <cell r="KA17964">
            <v>50</v>
          </cell>
          <cell r="KB17964">
            <v>18</v>
          </cell>
          <cell r="KC17964">
            <v>24</v>
          </cell>
        </row>
        <row r="17965">
          <cell r="A17965" t="str">
            <v>P21571</v>
          </cell>
          <cell r="KA17965">
            <v>50</v>
          </cell>
          <cell r="KB17965">
            <v>18</v>
          </cell>
          <cell r="KC17965">
            <v>24</v>
          </cell>
        </row>
        <row r="17966">
          <cell r="A17966" t="str">
            <v>P21604</v>
          </cell>
          <cell r="KA17966">
            <v>50</v>
          </cell>
          <cell r="KB17966">
            <v>18</v>
          </cell>
          <cell r="KC17966">
            <v>24</v>
          </cell>
        </row>
        <row r="17967">
          <cell r="A17967" t="str">
            <v>P21685</v>
          </cell>
          <cell r="KA17967">
            <v>50</v>
          </cell>
          <cell r="KB17967">
            <v>18</v>
          </cell>
          <cell r="KC17967">
            <v>24</v>
          </cell>
        </row>
        <row r="17968">
          <cell r="A17968" t="str">
            <v>P21686</v>
          </cell>
          <cell r="KA17968">
            <v>50</v>
          </cell>
          <cell r="KB17968">
            <v>18</v>
          </cell>
          <cell r="KC17968">
            <v>24</v>
          </cell>
        </row>
        <row r="17969">
          <cell r="A17969" t="str">
            <v>P21857</v>
          </cell>
          <cell r="KA17969">
            <v>50</v>
          </cell>
          <cell r="KB17969">
            <v>18</v>
          </cell>
          <cell r="KC17969">
            <v>24</v>
          </cell>
        </row>
        <row r="17970">
          <cell r="A17970" t="str">
            <v>P21789</v>
          </cell>
          <cell r="KA17970">
            <v>50</v>
          </cell>
          <cell r="KB17970">
            <v>18</v>
          </cell>
          <cell r="KC17970">
            <v>24</v>
          </cell>
        </row>
        <row r="17971">
          <cell r="A17971" t="str">
            <v>P21802</v>
          </cell>
          <cell r="KA17971">
            <v>50</v>
          </cell>
          <cell r="KB17971">
            <v>40</v>
          </cell>
          <cell r="KC17971">
            <v>28</v>
          </cell>
        </row>
        <row r="17972">
          <cell r="A17972" t="str">
            <v>P21719</v>
          </cell>
          <cell r="KA17972">
            <v>50</v>
          </cell>
          <cell r="KB17972">
            <v>18</v>
          </cell>
          <cell r="KC17972">
            <v>24</v>
          </cell>
        </row>
        <row r="17973">
          <cell r="A17973" t="str">
            <v>P21435</v>
          </cell>
          <cell r="KA17973">
            <v>50</v>
          </cell>
          <cell r="KB17973">
            <v>18</v>
          </cell>
          <cell r="KC17973">
            <v>24</v>
          </cell>
        </row>
        <row r="17974">
          <cell r="A17974" t="str">
            <v>P21520</v>
          </cell>
          <cell r="KA17974">
            <v>50</v>
          </cell>
          <cell r="KB17974">
            <v>40</v>
          </cell>
          <cell r="KC17974">
            <v>28</v>
          </cell>
        </row>
        <row r="17975">
          <cell r="A17975" t="str">
            <v>P21489</v>
          </cell>
          <cell r="KA17975">
            <v>50</v>
          </cell>
          <cell r="KB17975">
            <v>18</v>
          </cell>
          <cell r="KC17975">
            <v>24</v>
          </cell>
        </row>
        <row r="17976">
          <cell r="A17976" t="str">
            <v>P21538</v>
          </cell>
          <cell r="KA17976">
            <v>50</v>
          </cell>
          <cell r="KB17976">
            <v>18</v>
          </cell>
          <cell r="KC17976">
            <v>24</v>
          </cell>
        </row>
        <row r="17977">
          <cell r="A17977" t="str">
            <v>P21332</v>
          </cell>
          <cell r="KA17977">
            <v>50</v>
          </cell>
          <cell r="KB17977">
            <v>18</v>
          </cell>
          <cell r="KC17977">
            <v>24</v>
          </cell>
        </row>
        <row r="17978">
          <cell r="A17978" t="str">
            <v>P21160</v>
          </cell>
          <cell r="KA17978">
            <v>50</v>
          </cell>
          <cell r="KB17978">
            <v>18</v>
          </cell>
          <cell r="KC17978">
            <v>24</v>
          </cell>
        </row>
        <row r="17979">
          <cell r="A17979" t="str">
            <v>P21150</v>
          </cell>
          <cell r="KA17979">
            <v>50</v>
          </cell>
          <cell r="KB17979">
            <v>18</v>
          </cell>
          <cell r="KC17979">
            <v>24</v>
          </cell>
        </row>
        <row r="17980">
          <cell r="A17980" t="str">
            <v>P21151</v>
          </cell>
          <cell r="KA17980">
            <v>50</v>
          </cell>
          <cell r="KB17980">
            <v>18</v>
          </cell>
          <cell r="KC17980">
            <v>24</v>
          </cell>
        </row>
        <row r="17981">
          <cell r="A17981" t="str">
            <v>P21152</v>
          </cell>
          <cell r="KA17981">
            <v>50</v>
          </cell>
          <cell r="KB17981">
            <v>18</v>
          </cell>
          <cell r="KC17981">
            <v>24</v>
          </cell>
        </row>
        <row r="17982">
          <cell r="A17982" t="str">
            <v>P21156</v>
          </cell>
          <cell r="KA17982">
            <v>50</v>
          </cell>
          <cell r="KB17982">
            <v>18</v>
          </cell>
          <cell r="KC17982">
            <v>24</v>
          </cell>
        </row>
        <row r="17983">
          <cell r="A17983" t="str">
            <v>P21114</v>
          </cell>
          <cell r="KA17983">
            <v>50</v>
          </cell>
          <cell r="KB17983">
            <v>40</v>
          </cell>
          <cell r="KC17983">
            <v>28</v>
          </cell>
        </row>
        <row r="17984">
          <cell r="A17984" t="str">
            <v>P20971</v>
          </cell>
          <cell r="KA17984">
            <v>50</v>
          </cell>
          <cell r="KB17984">
            <v>18</v>
          </cell>
          <cell r="KC17984">
            <v>24</v>
          </cell>
        </row>
        <row r="17985">
          <cell r="A17985" t="str">
            <v>P20972</v>
          </cell>
          <cell r="KA17985">
            <v>50</v>
          </cell>
          <cell r="KB17985">
            <v>18</v>
          </cell>
          <cell r="KC17985">
            <v>24</v>
          </cell>
        </row>
        <row r="17986">
          <cell r="A17986" t="str">
            <v>P21017</v>
          </cell>
          <cell r="KA17986">
            <v>50</v>
          </cell>
          <cell r="KB17986">
            <v>18</v>
          </cell>
          <cell r="KC17986">
            <v>24</v>
          </cell>
        </row>
        <row r="17987">
          <cell r="A17987" t="str">
            <v>P21053</v>
          </cell>
          <cell r="KA17987">
            <v>50</v>
          </cell>
          <cell r="KB17987">
            <v>18</v>
          </cell>
          <cell r="KC17987">
            <v>24</v>
          </cell>
        </row>
        <row r="17988">
          <cell r="A17988" t="str">
            <v>P21076</v>
          </cell>
          <cell r="KA17988">
            <v>50</v>
          </cell>
          <cell r="KB17988">
            <v>18</v>
          </cell>
          <cell r="KC17988">
            <v>24</v>
          </cell>
        </row>
        <row r="17989">
          <cell r="A17989" t="str">
            <v>P20614</v>
          </cell>
          <cell r="KA17989">
            <v>50</v>
          </cell>
          <cell r="KB17989">
            <v>40</v>
          </cell>
          <cell r="KC17989">
            <v>28</v>
          </cell>
        </row>
        <row r="17990">
          <cell r="A17990" t="str">
            <v>P20522</v>
          </cell>
          <cell r="KA17990">
            <v>50</v>
          </cell>
          <cell r="KB17990">
            <v>18</v>
          </cell>
          <cell r="KC17990">
            <v>24</v>
          </cell>
        </row>
        <row r="17991">
          <cell r="A17991" t="str">
            <v>P20506</v>
          </cell>
          <cell r="KA17991">
            <v>50</v>
          </cell>
          <cell r="KB17991">
            <v>40</v>
          </cell>
          <cell r="KC17991">
            <v>28</v>
          </cell>
        </row>
        <row r="17992">
          <cell r="A17992" t="str">
            <v>P20539</v>
          </cell>
          <cell r="KA17992">
            <v>50</v>
          </cell>
          <cell r="KB17992">
            <v>18</v>
          </cell>
          <cell r="KC17992">
            <v>24</v>
          </cell>
        </row>
        <row r="17993">
          <cell r="A17993" t="str">
            <v>P20452</v>
          </cell>
          <cell r="KA17993">
            <v>50</v>
          </cell>
          <cell r="KB17993">
            <v>18</v>
          </cell>
          <cell r="KC17993">
            <v>24</v>
          </cell>
        </row>
        <row r="17994">
          <cell r="A17994" t="str">
            <v>P20404</v>
          </cell>
          <cell r="KA17994">
            <v>50</v>
          </cell>
          <cell r="KB17994">
            <v>18</v>
          </cell>
          <cell r="KC17994">
            <v>24</v>
          </cell>
        </row>
        <row r="17995">
          <cell r="A17995" t="str">
            <v>P20405</v>
          </cell>
          <cell r="KA17995">
            <v>50</v>
          </cell>
          <cell r="KB17995">
            <v>40</v>
          </cell>
          <cell r="KC17995">
            <v>28</v>
          </cell>
        </row>
        <row r="17996">
          <cell r="A17996" t="str">
            <v>P20401</v>
          </cell>
          <cell r="KA17996">
            <v>50</v>
          </cell>
          <cell r="KB17996">
            <v>18</v>
          </cell>
          <cell r="KC17996">
            <v>24</v>
          </cell>
        </row>
        <row r="17997">
          <cell r="A17997" t="str">
            <v>P20688</v>
          </cell>
          <cell r="KA17997">
            <v>50</v>
          </cell>
          <cell r="KB17997">
            <v>18</v>
          </cell>
          <cell r="KC17997">
            <v>24</v>
          </cell>
        </row>
        <row r="17998">
          <cell r="A17998" t="str">
            <v>P20671</v>
          </cell>
          <cell r="KA17998">
            <v>50</v>
          </cell>
          <cell r="KB17998">
            <v>18</v>
          </cell>
          <cell r="KC17998">
            <v>24</v>
          </cell>
        </row>
        <row r="17999">
          <cell r="A17999" t="str">
            <v>P20711</v>
          </cell>
          <cell r="KA17999">
            <v>50</v>
          </cell>
          <cell r="KB17999">
            <v>40</v>
          </cell>
          <cell r="KC17999">
            <v>28</v>
          </cell>
        </row>
        <row r="18000">
          <cell r="A18000" t="str">
            <v>P20757</v>
          </cell>
          <cell r="KA18000">
            <v>50</v>
          </cell>
          <cell r="KB18000">
            <v>18</v>
          </cell>
          <cell r="KC18000">
            <v>24</v>
          </cell>
        </row>
        <row r="18001">
          <cell r="A18001" t="str">
            <v>P20761</v>
          </cell>
          <cell r="KA18001">
            <v>50</v>
          </cell>
          <cell r="KB18001">
            <v>18</v>
          </cell>
          <cell r="KC18001">
            <v>24</v>
          </cell>
        </row>
        <row r="18002">
          <cell r="A18002" t="str">
            <v>P20759</v>
          </cell>
          <cell r="KA18002">
            <v>50</v>
          </cell>
          <cell r="KB18002">
            <v>18</v>
          </cell>
          <cell r="KC18002">
            <v>24</v>
          </cell>
        </row>
        <row r="18003">
          <cell r="A18003" t="str">
            <v>P20886</v>
          </cell>
          <cell r="KA18003">
            <v>50</v>
          </cell>
          <cell r="KB18003">
            <v>18</v>
          </cell>
          <cell r="KC18003">
            <v>24</v>
          </cell>
        </row>
        <row r="18004">
          <cell r="A18004" t="str">
            <v>P20855</v>
          </cell>
          <cell r="KA18004">
            <v>50</v>
          </cell>
          <cell r="KB18004">
            <v>18</v>
          </cell>
          <cell r="KC18004">
            <v>24</v>
          </cell>
        </row>
        <row r="18005">
          <cell r="A18005" t="str">
            <v>P20813</v>
          </cell>
          <cell r="KA18005">
            <v>50</v>
          </cell>
          <cell r="KB18005">
            <v>18</v>
          </cell>
          <cell r="KC18005">
            <v>24</v>
          </cell>
        </row>
        <row r="18006">
          <cell r="A18006" t="str">
            <v>P20054</v>
          </cell>
          <cell r="KA18006">
            <v>30</v>
          </cell>
          <cell r="KB18006">
            <v>60</v>
          </cell>
          <cell r="KC18006">
            <v>12</v>
          </cell>
        </row>
        <row r="18007">
          <cell r="A18007" t="str">
            <v>P20159</v>
          </cell>
          <cell r="KA18007">
            <v>50</v>
          </cell>
          <cell r="KB18007">
            <v>18</v>
          </cell>
          <cell r="KC18007">
            <v>24</v>
          </cell>
        </row>
        <row r="18008">
          <cell r="A18008" t="str">
            <v>P20160</v>
          </cell>
          <cell r="KA18008">
            <v>50</v>
          </cell>
          <cell r="KB18008">
            <v>18</v>
          </cell>
          <cell r="KC18008">
            <v>24</v>
          </cell>
        </row>
        <row r="18009">
          <cell r="A18009" t="str">
            <v>P20100</v>
          </cell>
          <cell r="KA18009">
            <v>50</v>
          </cell>
          <cell r="KB18009">
            <v>40</v>
          </cell>
          <cell r="KC18009">
            <v>28</v>
          </cell>
        </row>
        <row r="18010">
          <cell r="A18010" t="str">
            <v>P20295</v>
          </cell>
          <cell r="KA18010">
            <v>50</v>
          </cell>
          <cell r="KB18010">
            <v>18</v>
          </cell>
          <cell r="KC18010">
            <v>24</v>
          </cell>
        </row>
        <row r="18011">
          <cell r="A18011" t="str">
            <v>P20289</v>
          </cell>
          <cell r="KA18011">
            <v>50</v>
          </cell>
          <cell r="KB18011">
            <v>18</v>
          </cell>
          <cell r="KC18011">
            <v>24</v>
          </cell>
        </row>
        <row r="18012">
          <cell r="A18012" t="str">
            <v>P20258</v>
          </cell>
          <cell r="KA18012">
            <v>50</v>
          </cell>
          <cell r="KB18012">
            <v>40</v>
          </cell>
          <cell r="KC18012">
            <v>28</v>
          </cell>
        </row>
        <row r="18013">
          <cell r="A18013" t="str">
            <v>P20216</v>
          </cell>
          <cell r="KA18013">
            <v>50</v>
          </cell>
          <cell r="KB18013">
            <v>18</v>
          </cell>
          <cell r="KC18013">
            <v>24</v>
          </cell>
        </row>
        <row r="18014">
          <cell r="A18014" t="str">
            <v>P19956</v>
          </cell>
          <cell r="KA18014">
            <v>50</v>
          </cell>
          <cell r="KB18014">
            <v>18</v>
          </cell>
          <cell r="KC18014">
            <v>24</v>
          </cell>
        </row>
        <row r="18015">
          <cell r="A18015" t="str">
            <v>P19985</v>
          </cell>
          <cell r="KA18015">
            <v>50</v>
          </cell>
          <cell r="KB18015">
            <v>18</v>
          </cell>
          <cell r="KC18015">
            <v>24</v>
          </cell>
        </row>
        <row r="18016">
          <cell r="A18016" t="str">
            <v>P19967</v>
          </cell>
          <cell r="KA18016">
            <v>50</v>
          </cell>
          <cell r="KB18016">
            <v>18</v>
          </cell>
          <cell r="KC18016">
            <v>24</v>
          </cell>
        </row>
        <row r="18017">
          <cell r="A18017" t="str">
            <v>P19748</v>
          </cell>
          <cell r="KA18017">
            <v>50</v>
          </cell>
          <cell r="KB18017">
            <v>18</v>
          </cell>
          <cell r="KC18017">
            <v>24</v>
          </cell>
        </row>
        <row r="18018">
          <cell r="A18018" t="str">
            <v>p19766</v>
          </cell>
          <cell r="KA18018">
            <v>50</v>
          </cell>
          <cell r="KB18018">
            <v>18</v>
          </cell>
          <cell r="KC18018">
            <v>24</v>
          </cell>
        </row>
        <row r="18019">
          <cell r="A18019" t="str">
            <v>P19816</v>
          </cell>
          <cell r="KA18019">
            <v>50</v>
          </cell>
          <cell r="KB18019">
            <v>18</v>
          </cell>
          <cell r="KC18019">
            <v>24</v>
          </cell>
        </row>
        <row r="18020">
          <cell r="A18020" t="str">
            <v>P19866</v>
          </cell>
          <cell r="KA18020">
            <v>50</v>
          </cell>
          <cell r="KB18020">
            <v>18</v>
          </cell>
          <cell r="KC18020">
            <v>24</v>
          </cell>
        </row>
        <row r="18021">
          <cell r="A18021" t="str">
            <v>P17490</v>
          </cell>
          <cell r="KA18021">
            <v>50</v>
          </cell>
          <cell r="KB18021">
            <v>18</v>
          </cell>
          <cell r="KC18021">
            <v>24</v>
          </cell>
        </row>
        <row r="18022">
          <cell r="A18022" t="str">
            <v>P17577</v>
          </cell>
          <cell r="KA18022">
            <v>50</v>
          </cell>
          <cell r="KB18022">
            <v>18</v>
          </cell>
          <cell r="KC18022">
            <v>24</v>
          </cell>
        </row>
        <row r="18023">
          <cell r="A18023" t="str">
            <v>P17816</v>
          </cell>
          <cell r="KA18023">
            <v>50</v>
          </cell>
          <cell r="KB18023">
            <v>18</v>
          </cell>
          <cell r="KC18023">
            <v>24</v>
          </cell>
        </row>
        <row r="18024">
          <cell r="A18024" t="str">
            <v>P17721</v>
          </cell>
          <cell r="KA18024">
            <v>50</v>
          </cell>
          <cell r="KB18024">
            <v>18</v>
          </cell>
          <cell r="KC18024">
            <v>24</v>
          </cell>
        </row>
        <row r="18025">
          <cell r="A18025" t="str">
            <v>P17665</v>
          </cell>
          <cell r="KA18025">
            <v>50</v>
          </cell>
          <cell r="KB18025">
            <v>18</v>
          </cell>
          <cell r="KC18025">
            <v>24</v>
          </cell>
        </row>
        <row r="18026">
          <cell r="A18026" t="str">
            <v>P17669</v>
          </cell>
          <cell r="KA18026">
            <v>50</v>
          </cell>
          <cell r="KB18026">
            <v>18</v>
          </cell>
          <cell r="KC18026">
            <v>24</v>
          </cell>
        </row>
        <row r="18027">
          <cell r="A18027" t="str">
            <v>P18444</v>
          </cell>
          <cell r="KA18027">
            <v>50</v>
          </cell>
          <cell r="KB18027">
            <v>18</v>
          </cell>
          <cell r="KC18027">
            <v>24</v>
          </cell>
        </row>
        <row r="18028">
          <cell r="A18028" t="str">
            <v>P18465</v>
          </cell>
          <cell r="KA18028">
            <v>50</v>
          </cell>
          <cell r="KB18028">
            <v>18</v>
          </cell>
          <cell r="KC18028">
            <v>24</v>
          </cell>
        </row>
        <row r="18029">
          <cell r="A18029" t="str">
            <v>P18479</v>
          </cell>
          <cell r="KA18029">
            <v>50</v>
          </cell>
          <cell r="KB18029">
            <v>18</v>
          </cell>
          <cell r="KC18029">
            <v>24</v>
          </cell>
        </row>
        <row r="18030">
          <cell r="A18030" t="str">
            <v>P18500</v>
          </cell>
          <cell r="KA18030">
            <v>50</v>
          </cell>
          <cell r="KB18030">
            <v>18</v>
          </cell>
          <cell r="KC18030">
            <v>24</v>
          </cell>
        </row>
        <row r="18031">
          <cell r="A18031" t="str">
            <v>P18255</v>
          </cell>
          <cell r="KA18031">
            <v>50</v>
          </cell>
          <cell r="KB18031">
            <v>18</v>
          </cell>
          <cell r="KC18031">
            <v>24</v>
          </cell>
        </row>
        <row r="18032">
          <cell r="A18032" t="str">
            <v>P18253</v>
          </cell>
          <cell r="KA18032">
            <v>50</v>
          </cell>
          <cell r="KB18032">
            <v>18</v>
          </cell>
          <cell r="KC18032">
            <v>24</v>
          </cell>
        </row>
        <row r="18033">
          <cell r="A18033" t="str">
            <v>P18262</v>
          </cell>
          <cell r="KA18033">
            <v>50</v>
          </cell>
          <cell r="KB18033">
            <v>18</v>
          </cell>
          <cell r="KC18033">
            <v>24</v>
          </cell>
        </row>
        <row r="18034">
          <cell r="A18034" t="str">
            <v>P18360</v>
          </cell>
          <cell r="KA18034">
            <v>50</v>
          </cell>
          <cell r="KB18034">
            <v>18</v>
          </cell>
          <cell r="KC18034">
            <v>24</v>
          </cell>
        </row>
        <row r="18035">
          <cell r="A18035" t="str">
            <v>P18376</v>
          </cell>
          <cell r="KA18035">
            <v>50</v>
          </cell>
          <cell r="KB18035">
            <v>18</v>
          </cell>
          <cell r="KC18035">
            <v>24</v>
          </cell>
        </row>
        <row r="18036">
          <cell r="A18036" t="str">
            <v>P18330</v>
          </cell>
          <cell r="KA18036">
            <v>50</v>
          </cell>
          <cell r="KB18036">
            <v>18</v>
          </cell>
          <cell r="KC18036">
            <v>24</v>
          </cell>
        </row>
        <row r="18037">
          <cell r="A18037" t="str">
            <v>P17963</v>
          </cell>
          <cell r="KA18037">
            <v>50</v>
          </cell>
          <cell r="KB18037">
            <v>40</v>
          </cell>
          <cell r="KC18037">
            <v>28</v>
          </cell>
        </row>
        <row r="18038">
          <cell r="A18038" t="str">
            <v>P18000</v>
          </cell>
          <cell r="KA18038">
            <v>50</v>
          </cell>
          <cell r="KB18038">
            <v>40</v>
          </cell>
          <cell r="KC18038">
            <v>28</v>
          </cell>
        </row>
        <row r="18039">
          <cell r="A18039" t="str">
            <v>P18075</v>
          </cell>
          <cell r="KA18039">
            <v>50</v>
          </cell>
          <cell r="KB18039">
            <v>40</v>
          </cell>
          <cell r="KC18039">
            <v>28</v>
          </cell>
        </row>
        <row r="18040">
          <cell r="A18040" t="str">
            <v>P18083</v>
          </cell>
          <cell r="KA18040">
            <v>50</v>
          </cell>
          <cell r="KB18040">
            <v>18</v>
          </cell>
          <cell r="KC18040">
            <v>24</v>
          </cell>
        </row>
        <row r="18041">
          <cell r="A18041" t="str">
            <v>P18111</v>
          </cell>
          <cell r="KA18041">
            <v>50</v>
          </cell>
          <cell r="KB18041">
            <v>18</v>
          </cell>
          <cell r="KC18041">
            <v>24</v>
          </cell>
        </row>
        <row r="18042">
          <cell r="A18042" t="str">
            <v>P19475</v>
          </cell>
          <cell r="KA18042">
            <v>50</v>
          </cell>
          <cell r="KB18042">
            <v>18</v>
          </cell>
          <cell r="KC18042">
            <v>24</v>
          </cell>
        </row>
        <row r="18043">
          <cell r="A18043" t="str">
            <v>P19486</v>
          </cell>
          <cell r="KA18043">
            <v>50</v>
          </cell>
          <cell r="KB18043">
            <v>18</v>
          </cell>
          <cell r="KC18043">
            <v>24</v>
          </cell>
        </row>
        <row r="18044">
          <cell r="A18044" t="str">
            <v>P19497</v>
          </cell>
          <cell r="KA18044">
            <v>50</v>
          </cell>
          <cell r="KB18044">
            <v>40</v>
          </cell>
          <cell r="KC18044">
            <v>28</v>
          </cell>
        </row>
        <row r="18045">
          <cell r="A18045" t="str">
            <v>P19465</v>
          </cell>
          <cell r="KA18045">
            <v>50</v>
          </cell>
          <cell r="KB18045">
            <v>18</v>
          </cell>
          <cell r="KC18045">
            <v>24</v>
          </cell>
        </row>
        <row r="18046">
          <cell r="A18046" t="str">
            <v>P19448</v>
          </cell>
          <cell r="KA18046">
            <v>50</v>
          </cell>
          <cell r="KB18046">
            <v>40</v>
          </cell>
          <cell r="KC18046">
            <v>28</v>
          </cell>
        </row>
        <row r="18047">
          <cell r="A18047" t="str">
            <v>P19454</v>
          </cell>
          <cell r="KA18047">
            <v>30</v>
          </cell>
          <cell r="KB18047">
            <v>60</v>
          </cell>
          <cell r="KC18047">
            <v>12</v>
          </cell>
        </row>
        <row r="18048">
          <cell r="A18048" t="str">
            <v>P19456</v>
          </cell>
          <cell r="KA18048">
            <v>50</v>
          </cell>
          <cell r="KB18048">
            <v>18</v>
          </cell>
          <cell r="KC18048">
            <v>24</v>
          </cell>
        </row>
        <row r="18049">
          <cell r="A18049" t="str">
            <v>P19558</v>
          </cell>
          <cell r="KA18049">
            <v>50</v>
          </cell>
          <cell r="KB18049">
            <v>18</v>
          </cell>
          <cell r="KC18049">
            <v>24</v>
          </cell>
        </row>
        <row r="18050">
          <cell r="A18050" t="str">
            <v>P19560</v>
          </cell>
          <cell r="KA18050">
            <v>50</v>
          </cell>
          <cell r="KB18050">
            <v>18</v>
          </cell>
          <cell r="KC18050">
            <v>24</v>
          </cell>
        </row>
        <row r="18051">
          <cell r="A18051" t="str">
            <v>P19623</v>
          </cell>
          <cell r="KA18051">
            <v>50</v>
          </cell>
          <cell r="KB18051">
            <v>40</v>
          </cell>
          <cell r="KC18051">
            <v>28</v>
          </cell>
        </row>
        <row r="18052">
          <cell r="A18052" t="str">
            <v>P19721</v>
          </cell>
          <cell r="KA18052">
            <v>50</v>
          </cell>
          <cell r="KB18052">
            <v>18</v>
          </cell>
          <cell r="KC18052">
            <v>24</v>
          </cell>
        </row>
        <row r="18053">
          <cell r="A18053" t="str">
            <v>P19136</v>
          </cell>
          <cell r="KA18053">
            <v>50</v>
          </cell>
          <cell r="KB18053">
            <v>40</v>
          </cell>
          <cell r="KC18053">
            <v>28</v>
          </cell>
        </row>
        <row r="18054">
          <cell r="A18054" t="str">
            <v>P19137</v>
          </cell>
          <cell r="KA18054">
            <v>50</v>
          </cell>
          <cell r="KB18054">
            <v>40</v>
          </cell>
          <cell r="KC18054">
            <v>28</v>
          </cell>
        </row>
        <row r="18055">
          <cell r="A18055" t="str">
            <v>P19176</v>
          </cell>
          <cell r="KA18055">
            <v>25</v>
          </cell>
          <cell r="KB18055">
            <v>36</v>
          </cell>
          <cell r="KC18055">
            <v>24</v>
          </cell>
        </row>
        <row r="18056">
          <cell r="A18056" t="str">
            <v>P19201</v>
          </cell>
          <cell r="KA18056">
            <v>50</v>
          </cell>
          <cell r="KB18056">
            <v>18</v>
          </cell>
          <cell r="KC18056">
            <v>24</v>
          </cell>
        </row>
        <row r="18057">
          <cell r="A18057" t="str">
            <v>P19264</v>
          </cell>
          <cell r="KA18057">
            <v>50</v>
          </cell>
          <cell r="KB18057">
            <v>18</v>
          </cell>
          <cell r="KC18057">
            <v>24</v>
          </cell>
        </row>
        <row r="18058">
          <cell r="A18058" t="str">
            <v>P19225</v>
          </cell>
          <cell r="KA18058">
            <v>50</v>
          </cell>
          <cell r="KB18058">
            <v>18</v>
          </cell>
          <cell r="KC18058">
            <v>24</v>
          </cell>
        </row>
        <row r="18059">
          <cell r="A18059" t="str">
            <v>P19314</v>
          </cell>
          <cell r="KA18059">
            <v>50</v>
          </cell>
          <cell r="KB18059">
            <v>18</v>
          </cell>
          <cell r="KC18059">
            <v>24</v>
          </cell>
        </row>
        <row r="18060">
          <cell r="A18060" t="str">
            <v>P19301</v>
          </cell>
          <cell r="KA18060">
            <v>50</v>
          </cell>
          <cell r="KB18060">
            <v>18</v>
          </cell>
          <cell r="KC18060">
            <v>24</v>
          </cell>
        </row>
        <row r="18061">
          <cell r="A18061" t="str">
            <v>P18802</v>
          </cell>
          <cell r="KA18061">
            <v>50</v>
          </cell>
          <cell r="KB18061">
            <v>18</v>
          </cell>
          <cell r="KC18061">
            <v>24</v>
          </cell>
        </row>
        <row r="18062">
          <cell r="A18062" t="str">
            <v>P18597</v>
          </cell>
          <cell r="KA18062">
            <v>25</v>
          </cell>
          <cell r="KB18062">
            <v>36</v>
          </cell>
          <cell r="KC18062">
            <v>24</v>
          </cell>
        </row>
        <row r="18063">
          <cell r="A18063" t="str">
            <v>P18558</v>
          </cell>
          <cell r="KA18063">
            <v>50</v>
          </cell>
          <cell r="KB18063">
            <v>18</v>
          </cell>
          <cell r="KC18063">
            <v>24</v>
          </cell>
        </row>
        <row r="18064">
          <cell r="A18064" t="str">
            <v>P18559</v>
          </cell>
          <cell r="KA18064">
            <v>50</v>
          </cell>
          <cell r="KB18064">
            <v>40</v>
          </cell>
          <cell r="KC18064">
            <v>28</v>
          </cell>
        </row>
        <row r="18065">
          <cell r="A18065" t="str">
            <v>P18854</v>
          </cell>
          <cell r="KA18065">
            <v>50</v>
          </cell>
          <cell r="KB18065">
            <v>18</v>
          </cell>
          <cell r="KC18065">
            <v>24</v>
          </cell>
        </row>
        <row r="18066">
          <cell r="A18066" t="str">
            <v>P18850</v>
          </cell>
          <cell r="KA18066">
            <v>50</v>
          </cell>
          <cell r="KB18066">
            <v>18</v>
          </cell>
          <cell r="KC18066">
            <v>24</v>
          </cell>
        </row>
        <row r="18067">
          <cell r="A18067" t="str">
            <v>P18834</v>
          </cell>
          <cell r="KA18067">
            <v>50</v>
          </cell>
          <cell r="KB18067">
            <v>18</v>
          </cell>
          <cell r="KC18067">
            <v>24</v>
          </cell>
        </row>
        <row r="18068">
          <cell r="A18068" t="str">
            <v>P18925</v>
          </cell>
          <cell r="KA18068">
            <v>50</v>
          </cell>
          <cell r="KB18068">
            <v>18</v>
          </cell>
          <cell r="KC18068">
            <v>24</v>
          </cell>
        </row>
        <row r="18069">
          <cell r="A18069" t="str">
            <v>P18918</v>
          </cell>
          <cell r="KA18069">
            <v>50</v>
          </cell>
          <cell r="KB18069">
            <v>40</v>
          </cell>
          <cell r="KC18069">
            <v>24</v>
          </cell>
        </row>
        <row r="18070">
          <cell r="A18070" t="str">
            <v>P19120</v>
          </cell>
          <cell r="KA18070">
            <v>50</v>
          </cell>
          <cell r="KB18070">
            <v>18</v>
          </cell>
          <cell r="KC18070">
            <v>24</v>
          </cell>
        </row>
        <row r="18071">
          <cell r="A18071" t="str">
            <v>P19044</v>
          </cell>
          <cell r="KA18071">
            <v>50</v>
          </cell>
          <cell r="KB18071">
            <v>18</v>
          </cell>
          <cell r="KC18071">
            <v>24</v>
          </cell>
        </row>
        <row r="18072">
          <cell r="A18072" t="str">
            <v>P19007</v>
          </cell>
          <cell r="KA18072">
            <v>50</v>
          </cell>
          <cell r="KB18072">
            <v>18</v>
          </cell>
          <cell r="KC18072">
            <v>24</v>
          </cell>
        </row>
        <row r="18073">
          <cell r="A18073" t="str">
            <v>P19018</v>
          </cell>
          <cell r="KA18073">
            <v>50</v>
          </cell>
          <cell r="KB18073">
            <v>18</v>
          </cell>
          <cell r="KC18073">
            <v>24</v>
          </cell>
        </row>
        <row r="18074">
          <cell r="A18074" t="str">
            <v>P29954</v>
          </cell>
          <cell r="KA18074">
            <v>50</v>
          </cell>
          <cell r="KB18074">
            <v>18</v>
          </cell>
          <cell r="KC18074">
            <v>24</v>
          </cell>
        </row>
        <row r="18075">
          <cell r="A18075" t="str">
            <v>P29731</v>
          </cell>
          <cell r="KA18075">
            <v>50</v>
          </cell>
          <cell r="KB18075">
            <v>18</v>
          </cell>
          <cell r="KC18075">
            <v>24</v>
          </cell>
        </row>
        <row r="18076">
          <cell r="A18076" t="str">
            <v>P29734</v>
          </cell>
          <cell r="KA18076">
            <v>50</v>
          </cell>
          <cell r="KB18076">
            <v>18</v>
          </cell>
          <cell r="KC18076">
            <v>24</v>
          </cell>
        </row>
        <row r="18077">
          <cell r="A18077" t="str">
            <v>P29689</v>
          </cell>
          <cell r="KA18077">
            <v>50</v>
          </cell>
          <cell r="KB18077">
            <v>18</v>
          </cell>
          <cell r="KC18077">
            <v>24</v>
          </cell>
        </row>
        <row r="18078">
          <cell r="A18078" t="str">
            <v>P29690</v>
          </cell>
          <cell r="KA18078">
            <v>50</v>
          </cell>
          <cell r="KB18078">
            <v>18</v>
          </cell>
          <cell r="KC18078">
            <v>24</v>
          </cell>
        </row>
        <row r="18079">
          <cell r="A18079" t="str">
            <v>P29816</v>
          </cell>
          <cell r="KA18079">
            <v>50</v>
          </cell>
          <cell r="KB18079">
            <v>40</v>
          </cell>
          <cell r="KC18079">
            <v>28</v>
          </cell>
        </row>
        <row r="18080">
          <cell r="A18080" t="str">
            <v>P29775</v>
          </cell>
          <cell r="KA18080">
            <v>50</v>
          </cell>
          <cell r="KB18080">
            <v>18</v>
          </cell>
          <cell r="KC18080">
            <v>24</v>
          </cell>
        </row>
        <row r="18081">
          <cell r="A18081" t="str">
            <v>P29776</v>
          </cell>
          <cell r="KA18081">
            <v>50</v>
          </cell>
          <cell r="KB18081">
            <v>18</v>
          </cell>
          <cell r="KC18081">
            <v>24</v>
          </cell>
        </row>
        <row r="18082">
          <cell r="A18082" t="str">
            <v>P29660</v>
          </cell>
          <cell r="KA18082">
            <v>50</v>
          </cell>
          <cell r="KB18082">
            <v>18</v>
          </cell>
          <cell r="KC18082">
            <v>24</v>
          </cell>
        </row>
        <row r="18083">
          <cell r="A18083" t="str">
            <v>P29663</v>
          </cell>
          <cell r="KA18083">
            <v>50</v>
          </cell>
          <cell r="KB18083">
            <v>40</v>
          </cell>
          <cell r="KC18083">
            <v>28</v>
          </cell>
        </row>
        <row r="18084">
          <cell r="A18084" t="str">
            <v>P29668</v>
          </cell>
          <cell r="KA18084">
            <v>50</v>
          </cell>
          <cell r="KB18084">
            <v>18</v>
          </cell>
          <cell r="KC18084">
            <v>24</v>
          </cell>
        </row>
        <row r="18085">
          <cell r="A18085" t="str">
            <v>P29669</v>
          </cell>
          <cell r="KA18085">
            <v>50</v>
          </cell>
          <cell r="KB18085">
            <v>18</v>
          </cell>
          <cell r="KC18085">
            <v>24</v>
          </cell>
        </row>
        <row r="18086">
          <cell r="A18086" t="str">
            <v>P29499</v>
          </cell>
          <cell r="KA18086">
            <v>50</v>
          </cell>
          <cell r="KB18086">
            <v>18</v>
          </cell>
          <cell r="KC18086">
            <v>24</v>
          </cell>
        </row>
        <row r="18087">
          <cell r="A18087" t="str">
            <v>P29576</v>
          </cell>
          <cell r="KA18087">
            <v>50</v>
          </cell>
          <cell r="KB18087">
            <v>18</v>
          </cell>
          <cell r="KC18087">
            <v>24</v>
          </cell>
        </row>
        <row r="18088">
          <cell r="A18088" t="str">
            <v>P29598</v>
          </cell>
          <cell r="KA18088">
            <v>50</v>
          </cell>
          <cell r="KB18088">
            <v>18</v>
          </cell>
          <cell r="KC18088">
            <v>24</v>
          </cell>
        </row>
        <row r="18089">
          <cell r="A18089" t="str">
            <v>P29459</v>
          </cell>
          <cell r="KA18089">
            <v>50</v>
          </cell>
          <cell r="KB18089">
            <v>18</v>
          </cell>
          <cell r="KC18089">
            <v>24</v>
          </cell>
        </row>
        <row r="18090">
          <cell r="A18090" t="str">
            <v>P29476</v>
          </cell>
          <cell r="KA18090">
            <v>50</v>
          </cell>
          <cell r="KB18090">
            <v>18</v>
          </cell>
          <cell r="KC18090">
            <v>24</v>
          </cell>
        </row>
        <row r="18091">
          <cell r="A18091" t="str">
            <v>P29415</v>
          </cell>
          <cell r="KA18091">
            <v>50</v>
          </cell>
          <cell r="KB18091">
            <v>18</v>
          </cell>
          <cell r="KC18091">
            <v>24</v>
          </cell>
        </row>
        <row r="18092">
          <cell r="A18092" t="str">
            <v>P29416</v>
          </cell>
          <cell r="KA18092">
            <v>50</v>
          </cell>
          <cell r="KB18092">
            <v>40</v>
          </cell>
          <cell r="KC18092">
            <v>28</v>
          </cell>
        </row>
        <row r="18093">
          <cell r="A18093" t="str">
            <v>P29450</v>
          </cell>
          <cell r="KA18093">
            <v>50</v>
          </cell>
          <cell r="KB18093">
            <v>18</v>
          </cell>
          <cell r="KC18093">
            <v>24</v>
          </cell>
        </row>
        <row r="18094">
          <cell r="A18094" t="str">
            <v>P29308</v>
          </cell>
          <cell r="KA18094">
            <v>50</v>
          </cell>
          <cell r="KB18094">
            <v>40</v>
          </cell>
          <cell r="KC18094">
            <v>28</v>
          </cell>
        </row>
        <row r="18095">
          <cell r="A18095" t="str">
            <v>P29241</v>
          </cell>
          <cell r="KA18095">
            <v>50</v>
          </cell>
          <cell r="KB18095">
            <v>18</v>
          </cell>
          <cell r="KC18095">
            <v>24</v>
          </cell>
        </row>
        <row r="18096">
          <cell r="A18096" t="str">
            <v>P29246</v>
          </cell>
          <cell r="KA18096">
            <v>50</v>
          </cell>
          <cell r="KB18096">
            <v>18</v>
          </cell>
          <cell r="KC18096">
            <v>24</v>
          </cell>
        </row>
        <row r="18097">
          <cell r="A18097" t="str">
            <v>P29354</v>
          </cell>
          <cell r="KA18097">
            <v>50</v>
          </cell>
          <cell r="KB18097">
            <v>18</v>
          </cell>
          <cell r="KC18097">
            <v>24</v>
          </cell>
        </row>
        <row r="18098">
          <cell r="A18098" t="str">
            <v>P28894</v>
          </cell>
          <cell r="KA18098">
            <v>50</v>
          </cell>
          <cell r="KB18098">
            <v>18</v>
          </cell>
          <cell r="KC18098">
            <v>24</v>
          </cell>
        </row>
        <row r="18099">
          <cell r="A18099" t="str">
            <v>p28907</v>
          </cell>
          <cell r="KA18099">
            <v>50</v>
          </cell>
          <cell r="KB18099">
            <v>40</v>
          </cell>
          <cell r="KC18099">
            <v>28</v>
          </cell>
        </row>
        <row r="18100">
          <cell r="A18100" t="str">
            <v>P29081</v>
          </cell>
          <cell r="KA18100">
            <v>50</v>
          </cell>
          <cell r="KB18100">
            <v>18</v>
          </cell>
          <cell r="KC18100">
            <v>24</v>
          </cell>
        </row>
        <row r="18101">
          <cell r="A18101" t="str">
            <v>P29127</v>
          </cell>
          <cell r="KA18101">
            <v>50</v>
          </cell>
          <cell r="KB18101">
            <v>18</v>
          </cell>
          <cell r="KC18101">
            <v>24</v>
          </cell>
        </row>
        <row r="18102">
          <cell r="A18102" t="str">
            <v>P29128</v>
          </cell>
          <cell r="KA18102">
            <v>50</v>
          </cell>
          <cell r="KB18102">
            <v>18</v>
          </cell>
          <cell r="KC18102">
            <v>24</v>
          </cell>
        </row>
        <row r="18103">
          <cell r="A18103" t="str">
            <v>P29176</v>
          </cell>
          <cell r="KA18103">
            <v>50</v>
          </cell>
          <cell r="KB18103">
            <v>18</v>
          </cell>
          <cell r="KC18103">
            <v>24</v>
          </cell>
        </row>
        <row r="18104">
          <cell r="A18104" t="str">
            <v>P28358</v>
          </cell>
          <cell r="KA18104">
            <v>50</v>
          </cell>
          <cell r="KB18104">
            <v>18</v>
          </cell>
          <cell r="KC18104">
            <v>24</v>
          </cell>
        </row>
        <row r="18105">
          <cell r="A18105" t="str">
            <v>P28360</v>
          </cell>
          <cell r="KA18105">
            <v>50</v>
          </cell>
          <cell r="KB18105">
            <v>18</v>
          </cell>
          <cell r="KC18105">
            <v>24</v>
          </cell>
        </row>
        <row r="18106">
          <cell r="A18106" t="str">
            <v>P28399</v>
          </cell>
          <cell r="KA18106">
            <v>50</v>
          </cell>
          <cell r="KB18106">
            <v>18</v>
          </cell>
          <cell r="KC18106">
            <v>24</v>
          </cell>
        </row>
        <row r="18107">
          <cell r="A18107" t="str">
            <v>P28383</v>
          </cell>
          <cell r="KA18107">
            <v>50</v>
          </cell>
          <cell r="KB18107">
            <v>18</v>
          </cell>
          <cell r="KC18107">
            <v>24</v>
          </cell>
        </row>
        <row r="18108">
          <cell r="A18108" t="str">
            <v>P28417</v>
          </cell>
          <cell r="KA18108">
            <v>50</v>
          </cell>
          <cell r="KB18108">
            <v>18</v>
          </cell>
          <cell r="KC18108">
            <v>24</v>
          </cell>
        </row>
        <row r="18109">
          <cell r="A18109" t="str">
            <v>P28437</v>
          </cell>
          <cell r="KA18109">
            <v>50</v>
          </cell>
          <cell r="KB18109">
            <v>18</v>
          </cell>
          <cell r="KC18109">
            <v>24</v>
          </cell>
        </row>
        <row r="18110">
          <cell r="A18110" t="str">
            <v>P28503</v>
          </cell>
          <cell r="KA18110">
            <v>50</v>
          </cell>
          <cell r="KB18110">
            <v>18</v>
          </cell>
          <cell r="KC18110">
            <v>24</v>
          </cell>
        </row>
        <row r="18111">
          <cell r="A18111" t="str">
            <v>P28472</v>
          </cell>
          <cell r="KA18111">
            <v>50</v>
          </cell>
          <cell r="KB18111">
            <v>18</v>
          </cell>
          <cell r="KC18111">
            <v>24</v>
          </cell>
        </row>
        <row r="18112">
          <cell r="A18112" t="str">
            <v>P28600</v>
          </cell>
          <cell r="KA18112">
            <v>50</v>
          </cell>
          <cell r="KB18112">
            <v>18</v>
          </cell>
          <cell r="KC18112">
            <v>24</v>
          </cell>
        </row>
        <row r="18113">
          <cell r="A18113" t="str">
            <v>P28550</v>
          </cell>
          <cell r="KA18113">
            <v>50</v>
          </cell>
          <cell r="KB18113">
            <v>40</v>
          </cell>
          <cell r="KC18113">
            <v>28</v>
          </cell>
        </row>
        <row r="18114">
          <cell r="A18114" t="str">
            <v>P28547</v>
          </cell>
          <cell r="KA18114">
            <v>50</v>
          </cell>
          <cell r="KB18114">
            <v>18</v>
          </cell>
          <cell r="KC18114">
            <v>24</v>
          </cell>
        </row>
        <row r="18115">
          <cell r="A18115" t="str">
            <v>P28568</v>
          </cell>
          <cell r="KA18115">
            <v>50</v>
          </cell>
          <cell r="KB18115">
            <v>18</v>
          </cell>
          <cell r="KC18115">
            <v>24</v>
          </cell>
        </row>
        <row r="18116">
          <cell r="A18116" t="str">
            <v>P28870</v>
          </cell>
          <cell r="KA18116">
            <v>50</v>
          </cell>
          <cell r="KB18116">
            <v>18</v>
          </cell>
          <cell r="KC18116">
            <v>24</v>
          </cell>
        </row>
        <row r="18117">
          <cell r="A18117" t="str">
            <v>P28859</v>
          </cell>
          <cell r="KA18117">
            <v>50</v>
          </cell>
          <cell r="KB18117">
            <v>18</v>
          </cell>
          <cell r="KC18117">
            <v>24</v>
          </cell>
        </row>
        <row r="18118">
          <cell r="A18118" t="str">
            <v>P28831</v>
          </cell>
          <cell r="KA18118">
            <v>50</v>
          </cell>
          <cell r="KB18118">
            <v>18</v>
          </cell>
          <cell r="KC18118">
            <v>24</v>
          </cell>
        </row>
        <row r="18119">
          <cell r="A18119" t="str">
            <v>P28712</v>
          </cell>
          <cell r="KA18119">
            <v>50</v>
          </cell>
          <cell r="KB18119">
            <v>18</v>
          </cell>
          <cell r="KC18119">
            <v>24</v>
          </cell>
        </row>
        <row r="18120">
          <cell r="A18120" t="str">
            <v>P28697</v>
          </cell>
          <cell r="KA18120">
            <v>50</v>
          </cell>
          <cell r="KB18120">
            <v>18</v>
          </cell>
          <cell r="KC18120">
            <v>24</v>
          </cell>
        </row>
        <row r="18121">
          <cell r="A18121" t="str">
            <v>P28661</v>
          </cell>
          <cell r="KA18121">
            <v>50</v>
          </cell>
          <cell r="KB18121">
            <v>18</v>
          </cell>
          <cell r="KC18121">
            <v>24</v>
          </cell>
        </row>
        <row r="18122">
          <cell r="A18122" t="str">
            <v>P28308</v>
          </cell>
          <cell r="KA18122">
            <v>50</v>
          </cell>
          <cell r="KB18122">
            <v>18</v>
          </cell>
          <cell r="KC18122">
            <v>24</v>
          </cell>
        </row>
        <row r="18123">
          <cell r="A18123" t="str">
            <v>P28284</v>
          </cell>
          <cell r="KA18123">
            <v>50</v>
          </cell>
          <cell r="KB18123">
            <v>18</v>
          </cell>
          <cell r="KC18123">
            <v>24</v>
          </cell>
        </row>
        <row r="18124">
          <cell r="A18124" t="str">
            <v>P28294</v>
          </cell>
          <cell r="KA18124">
            <v>50</v>
          </cell>
          <cell r="KB18124">
            <v>18</v>
          </cell>
          <cell r="KC18124">
            <v>24</v>
          </cell>
        </row>
        <row r="18125">
          <cell r="A18125" t="str">
            <v>P28049</v>
          </cell>
          <cell r="KA18125">
            <v>50</v>
          </cell>
          <cell r="KB18125">
            <v>18</v>
          </cell>
          <cell r="KC18125">
            <v>24</v>
          </cell>
        </row>
        <row r="18126">
          <cell r="A18126" t="str">
            <v>P28111</v>
          </cell>
          <cell r="KA18126">
            <v>50</v>
          </cell>
          <cell r="KB18126">
            <v>18</v>
          </cell>
          <cell r="KC18126">
            <v>24</v>
          </cell>
        </row>
        <row r="18127">
          <cell r="A18127" t="str">
            <v>P27830</v>
          </cell>
          <cell r="KA18127">
            <v>50</v>
          </cell>
          <cell r="KB18127">
            <v>18</v>
          </cell>
          <cell r="KC18127">
            <v>24</v>
          </cell>
        </row>
        <row r="18128">
          <cell r="A18128" t="str">
            <v>P27856</v>
          </cell>
          <cell r="KA18128">
            <v>50</v>
          </cell>
          <cell r="KB18128">
            <v>18</v>
          </cell>
          <cell r="KC18128">
            <v>24</v>
          </cell>
        </row>
        <row r="18129">
          <cell r="A18129" t="str">
            <v>P27857</v>
          </cell>
          <cell r="KA18129">
            <v>50</v>
          </cell>
          <cell r="KB18129">
            <v>18</v>
          </cell>
          <cell r="KC18129">
            <v>24</v>
          </cell>
        </row>
        <row r="18130">
          <cell r="A18130" t="str">
            <v>P27725</v>
          </cell>
          <cell r="KA18130">
            <v>50</v>
          </cell>
          <cell r="KB18130">
            <v>18</v>
          </cell>
          <cell r="KC18130">
            <v>24</v>
          </cell>
        </row>
        <row r="18131">
          <cell r="A18131" t="str">
            <v>P27727</v>
          </cell>
          <cell r="KA18131">
            <v>50</v>
          </cell>
          <cell r="KB18131">
            <v>18</v>
          </cell>
          <cell r="KC18131">
            <v>24</v>
          </cell>
        </row>
        <row r="18132">
          <cell r="A18132" t="str">
            <v>P27997</v>
          </cell>
          <cell r="KA18132">
            <v>50</v>
          </cell>
          <cell r="KB18132">
            <v>18</v>
          </cell>
          <cell r="KC18132">
            <v>24</v>
          </cell>
        </row>
        <row r="18133">
          <cell r="A18133" t="str">
            <v>P27985</v>
          </cell>
          <cell r="KA18133">
            <v>50</v>
          </cell>
          <cell r="KB18133">
            <v>18</v>
          </cell>
          <cell r="KC18133">
            <v>24</v>
          </cell>
        </row>
        <row r="18134">
          <cell r="A18134" t="str">
            <v>P28012</v>
          </cell>
          <cell r="KA18134">
            <v>50</v>
          </cell>
          <cell r="KB18134">
            <v>18</v>
          </cell>
          <cell r="KC18134">
            <v>24</v>
          </cell>
        </row>
        <row r="18135">
          <cell r="A18135" t="str">
            <v>P28013</v>
          </cell>
          <cell r="KA18135">
            <v>50</v>
          </cell>
          <cell r="KB18135">
            <v>18</v>
          </cell>
          <cell r="KC18135">
            <v>24</v>
          </cell>
        </row>
        <row r="18136">
          <cell r="A18136" t="str">
            <v>P27995</v>
          </cell>
          <cell r="KA18136">
            <v>50</v>
          </cell>
          <cell r="KB18136">
            <v>18</v>
          </cell>
          <cell r="KC18136">
            <v>24</v>
          </cell>
        </row>
        <row r="18137">
          <cell r="A18137" t="str">
            <v>P28002</v>
          </cell>
          <cell r="KA18137">
            <v>50</v>
          </cell>
          <cell r="KB18137">
            <v>18</v>
          </cell>
          <cell r="KC18137">
            <v>24</v>
          </cell>
        </row>
        <row r="18138">
          <cell r="A18138" t="str">
            <v>P27974</v>
          </cell>
          <cell r="KA18138">
            <v>50</v>
          </cell>
          <cell r="KB18138">
            <v>18</v>
          </cell>
          <cell r="KC18138">
            <v>24</v>
          </cell>
        </row>
        <row r="18139">
          <cell r="A18139" t="str">
            <v>P27952</v>
          </cell>
          <cell r="KA18139">
            <v>50</v>
          </cell>
          <cell r="KB18139">
            <v>18</v>
          </cell>
          <cell r="KC18139">
            <v>24</v>
          </cell>
        </row>
        <row r="18140">
          <cell r="A18140" t="str">
            <v>P27890</v>
          </cell>
          <cell r="KA18140">
            <v>50</v>
          </cell>
          <cell r="KB18140">
            <v>18</v>
          </cell>
          <cell r="KC18140">
            <v>24</v>
          </cell>
        </row>
        <row r="18141">
          <cell r="A18141" t="str">
            <v>P27907</v>
          </cell>
          <cell r="KA18141">
            <v>50</v>
          </cell>
          <cell r="KB18141">
            <v>18</v>
          </cell>
          <cell r="KC18141">
            <v>24</v>
          </cell>
        </row>
        <row r="18142">
          <cell r="A18142" t="str">
            <v>P27908</v>
          </cell>
          <cell r="KA18142">
            <v>50</v>
          </cell>
          <cell r="KB18142">
            <v>18</v>
          </cell>
          <cell r="KC18142">
            <v>24</v>
          </cell>
        </row>
        <row r="18143">
          <cell r="A18143" t="str">
            <v>P27909</v>
          </cell>
          <cell r="KA18143">
            <v>50</v>
          </cell>
          <cell r="KB18143">
            <v>40</v>
          </cell>
          <cell r="KC18143">
            <v>28</v>
          </cell>
        </row>
        <row r="18144">
          <cell r="A18144" t="str">
            <v>P27728</v>
          </cell>
          <cell r="KA18144">
            <v>50</v>
          </cell>
          <cell r="KB18144">
            <v>18</v>
          </cell>
          <cell r="KC18144">
            <v>24</v>
          </cell>
        </row>
        <row r="18145">
          <cell r="A18145" t="str">
            <v>P27726</v>
          </cell>
          <cell r="KA18145">
            <v>50</v>
          </cell>
          <cell r="KB18145">
            <v>18</v>
          </cell>
          <cell r="KC18145">
            <v>24</v>
          </cell>
        </row>
        <row r="18146">
          <cell r="A18146" t="str">
            <v>P27776</v>
          </cell>
          <cell r="KA18146">
            <v>50</v>
          </cell>
          <cell r="KB18146">
            <v>18</v>
          </cell>
          <cell r="KC18146">
            <v>24</v>
          </cell>
        </row>
        <row r="18147">
          <cell r="A18147" t="str">
            <v>P27850</v>
          </cell>
          <cell r="KA18147">
            <v>50</v>
          </cell>
          <cell r="KB18147">
            <v>18</v>
          </cell>
          <cell r="KC18147">
            <v>24</v>
          </cell>
        </row>
        <row r="18148">
          <cell r="A18148" t="str">
            <v>P27846</v>
          </cell>
          <cell r="KA18148">
            <v>50</v>
          </cell>
          <cell r="KB18148">
            <v>18</v>
          </cell>
          <cell r="KC18148">
            <v>24</v>
          </cell>
        </row>
        <row r="18149">
          <cell r="A18149" t="str">
            <v>P27810</v>
          </cell>
          <cell r="KA18149">
            <v>50</v>
          </cell>
          <cell r="KB18149">
            <v>18</v>
          </cell>
          <cell r="KC18149">
            <v>24</v>
          </cell>
        </row>
        <row r="18150">
          <cell r="A18150" t="str">
            <v>P28110</v>
          </cell>
          <cell r="KA18150">
            <v>50</v>
          </cell>
          <cell r="KB18150">
            <v>18</v>
          </cell>
          <cell r="KC18150">
            <v>24</v>
          </cell>
        </row>
        <row r="18151">
          <cell r="A18151" t="str">
            <v>P28106</v>
          </cell>
          <cell r="KA18151">
            <v>50</v>
          </cell>
          <cell r="KB18151">
            <v>18</v>
          </cell>
          <cell r="KC18151">
            <v>24</v>
          </cell>
        </row>
        <row r="18152">
          <cell r="A18152" t="str">
            <v>P28108</v>
          </cell>
          <cell r="KA18152">
            <v>50</v>
          </cell>
          <cell r="KB18152">
            <v>18</v>
          </cell>
          <cell r="KC18152">
            <v>24</v>
          </cell>
        </row>
        <row r="18153">
          <cell r="A18153" t="str">
            <v>P28103</v>
          </cell>
          <cell r="KA18153">
            <v>50</v>
          </cell>
          <cell r="KB18153">
            <v>40</v>
          </cell>
          <cell r="KC18153">
            <v>28</v>
          </cell>
        </row>
        <row r="18154">
          <cell r="A18154" t="str">
            <v>P28098</v>
          </cell>
          <cell r="KA18154">
            <v>50</v>
          </cell>
          <cell r="KB18154">
            <v>18</v>
          </cell>
          <cell r="KC18154">
            <v>24</v>
          </cell>
        </row>
        <row r="18155">
          <cell r="A18155" t="str">
            <v>P28092</v>
          </cell>
          <cell r="KA18155">
            <v>50</v>
          </cell>
          <cell r="KB18155">
            <v>18</v>
          </cell>
          <cell r="KC18155">
            <v>24</v>
          </cell>
        </row>
        <row r="18156">
          <cell r="A18156" t="str">
            <v>P28132</v>
          </cell>
          <cell r="KA18156">
            <v>50</v>
          </cell>
          <cell r="KB18156">
            <v>18</v>
          </cell>
          <cell r="KC18156">
            <v>24</v>
          </cell>
        </row>
        <row r="18157">
          <cell r="A18157" t="str">
            <v>P28135</v>
          </cell>
          <cell r="KA18157">
            <v>50</v>
          </cell>
          <cell r="KB18157">
            <v>18</v>
          </cell>
          <cell r="KC18157">
            <v>24</v>
          </cell>
        </row>
        <row r="18158">
          <cell r="A18158" t="str">
            <v>P28035</v>
          </cell>
          <cell r="KA18158">
            <v>50</v>
          </cell>
          <cell r="KB18158">
            <v>18</v>
          </cell>
          <cell r="KC18158">
            <v>24</v>
          </cell>
        </row>
        <row r="18159">
          <cell r="A18159" t="str">
            <v>P28020</v>
          </cell>
          <cell r="KA18159">
            <v>50</v>
          </cell>
          <cell r="KB18159">
            <v>40</v>
          </cell>
          <cell r="KC18159">
            <v>28</v>
          </cell>
        </row>
        <row r="18160">
          <cell r="A18160" t="str">
            <v>P28078</v>
          </cell>
          <cell r="KA18160">
            <v>50</v>
          </cell>
          <cell r="KB18160">
            <v>18</v>
          </cell>
          <cell r="KC18160">
            <v>24</v>
          </cell>
        </row>
        <row r="18161">
          <cell r="A18161" t="str">
            <v>P28074</v>
          </cell>
          <cell r="KA18161">
            <v>50</v>
          </cell>
          <cell r="KB18161">
            <v>18</v>
          </cell>
          <cell r="KC18161">
            <v>24</v>
          </cell>
        </row>
        <row r="18162">
          <cell r="A18162" t="str">
            <v>P28064</v>
          </cell>
          <cell r="KA18162">
            <v>50</v>
          </cell>
          <cell r="KB18162">
            <v>40</v>
          </cell>
          <cell r="KC18162">
            <v>28</v>
          </cell>
        </row>
        <row r="18163">
          <cell r="A18163" t="str">
            <v>P28061</v>
          </cell>
          <cell r="KA18163">
            <v>50</v>
          </cell>
          <cell r="KB18163">
            <v>40</v>
          </cell>
          <cell r="KC18163">
            <v>28</v>
          </cell>
        </row>
        <row r="18164">
          <cell r="A18164" t="str">
            <v>P28283</v>
          </cell>
          <cell r="KA18164">
            <v>50</v>
          </cell>
          <cell r="KB18164">
            <v>18</v>
          </cell>
          <cell r="KC18164">
            <v>24</v>
          </cell>
        </row>
        <row r="18165">
          <cell r="A18165" t="str">
            <v>P28272</v>
          </cell>
          <cell r="KA18165">
            <v>50</v>
          </cell>
          <cell r="KB18165">
            <v>18</v>
          </cell>
          <cell r="KC18165">
            <v>24</v>
          </cell>
        </row>
        <row r="18166">
          <cell r="A18166" t="str">
            <v>P28273</v>
          </cell>
          <cell r="KA18166">
            <v>50</v>
          </cell>
          <cell r="KB18166">
            <v>18</v>
          </cell>
          <cell r="KC18166">
            <v>24</v>
          </cell>
        </row>
        <row r="18167">
          <cell r="A18167" t="str">
            <v>P28251</v>
          </cell>
          <cell r="KA18167">
            <v>50</v>
          </cell>
          <cell r="KB18167">
            <v>18</v>
          </cell>
          <cell r="KC18167">
            <v>24</v>
          </cell>
        </row>
        <row r="18168">
          <cell r="A18168" t="str">
            <v>P28194</v>
          </cell>
          <cell r="KA18168">
            <v>50</v>
          </cell>
          <cell r="KB18168">
            <v>40</v>
          </cell>
          <cell r="KC18168">
            <v>28</v>
          </cell>
        </row>
        <row r="18169">
          <cell r="A18169" t="str">
            <v>P28227</v>
          </cell>
          <cell r="KA18169">
            <v>50</v>
          </cell>
          <cell r="KB18169">
            <v>18</v>
          </cell>
          <cell r="KC18169">
            <v>24</v>
          </cell>
        </row>
        <row r="18170">
          <cell r="A18170" t="str">
            <v>P28232</v>
          </cell>
          <cell r="KA18170">
            <v>50</v>
          </cell>
          <cell r="KB18170">
            <v>18</v>
          </cell>
          <cell r="KC18170">
            <v>24</v>
          </cell>
        </row>
        <row r="18171">
          <cell r="A18171" t="str">
            <v>P28221</v>
          </cell>
          <cell r="KA18171">
            <v>50</v>
          </cell>
          <cell r="KB18171">
            <v>40</v>
          </cell>
          <cell r="KC18171">
            <v>28</v>
          </cell>
        </row>
        <row r="18172">
          <cell r="A18172" t="str">
            <v>P28186</v>
          </cell>
          <cell r="KA18172">
            <v>50</v>
          </cell>
          <cell r="KB18172">
            <v>18</v>
          </cell>
          <cell r="KC18172">
            <v>24</v>
          </cell>
        </row>
        <row r="18173">
          <cell r="A18173" t="str">
            <v>P28161</v>
          </cell>
          <cell r="KA18173">
            <v>50</v>
          </cell>
          <cell r="KB18173">
            <v>18</v>
          </cell>
          <cell r="KC18173">
            <v>24</v>
          </cell>
        </row>
        <row r="18174">
          <cell r="A18174" t="str">
            <v>P28662</v>
          </cell>
          <cell r="KA18174">
            <v>50</v>
          </cell>
          <cell r="KB18174">
            <v>18</v>
          </cell>
          <cell r="KC18174">
            <v>24</v>
          </cell>
        </row>
        <row r="18175">
          <cell r="A18175" t="str">
            <v>P28665</v>
          </cell>
          <cell r="KA18175">
            <v>50</v>
          </cell>
          <cell r="KB18175">
            <v>18</v>
          </cell>
          <cell r="KC18175">
            <v>24</v>
          </cell>
        </row>
        <row r="18176">
          <cell r="A18176" t="str">
            <v>P28670</v>
          </cell>
          <cell r="KA18176">
            <v>50</v>
          </cell>
          <cell r="KB18176">
            <v>18</v>
          </cell>
          <cell r="KC18176">
            <v>24</v>
          </cell>
        </row>
        <row r="18177">
          <cell r="A18177" t="str">
            <v>P28611</v>
          </cell>
          <cell r="KA18177">
            <v>50</v>
          </cell>
          <cell r="KB18177">
            <v>18</v>
          </cell>
          <cell r="KC18177">
            <v>24</v>
          </cell>
        </row>
        <row r="18178">
          <cell r="A18178" t="str">
            <v>P28626</v>
          </cell>
          <cell r="KA18178">
            <v>50</v>
          </cell>
          <cell r="KB18178">
            <v>18</v>
          </cell>
          <cell r="KC18178">
            <v>24</v>
          </cell>
        </row>
        <row r="18179">
          <cell r="A18179" t="str">
            <v>P28627</v>
          </cell>
          <cell r="KA18179">
            <v>50</v>
          </cell>
          <cell r="KB18179">
            <v>18</v>
          </cell>
          <cell r="KC18179">
            <v>24</v>
          </cell>
        </row>
        <row r="18180">
          <cell r="A18180" t="str">
            <v>P28702</v>
          </cell>
          <cell r="KA18180">
            <v>50</v>
          </cell>
          <cell r="KB18180">
            <v>40</v>
          </cell>
          <cell r="KC18180">
            <v>28</v>
          </cell>
        </row>
        <row r="18181">
          <cell r="A18181" t="str">
            <v>P28683</v>
          </cell>
          <cell r="KA18181">
            <v>50</v>
          </cell>
          <cell r="KB18181">
            <v>18</v>
          </cell>
          <cell r="KC18181">
            <v>24</v>
          </cell>
        </row>
        <row r="18182">
          <cell r="A18182" t="str">
            <v>P28714</v>
          </cell>
          <cell r="KA18182">
            <v>50</v>
          </cell>
          <cell r="KB18182">
            <v>18</v>
          </cell>
          <cell r="KC18182">
            <v>24</v>
          </cell>
        </row>
        <row r="18183">
          <cell r="A18183" t="str">
            <v>P28711</v>
          </cell>
          <cell r="KA18183">
            <v>50</v>
          </cell>
          <cell r="KB18183">
            <v>18</v>
          </cell>
          <cell r="KC18183">
            <v>24</v>
          </cell>
        </row>
        <row r="18184">
          <cell r="A18184" t="str">
            <v>P28728</v>
          </cell>
          <cell r="KA18184">
            <v>50</v>
          </cell>
          <cell r="KB18184">
            <v>18</v>
          </cell>
          <cell r="KC18184">
            <v>24</v>
          </cell>
        </row>
        <row r="18185">
          <cell r="A18185" t="str">
            <v>P28729</v>
          </cell>
          <cell r="KA18185">
            <v>50</v>
          </cell>
          <cell r="KB18185">
            <v>18</v>
          </cell>
          <cell r="KC18185">
            <v>24</v>
          </cell>
        </row>
        <row r="18186">
          <cell r="A18186" t="str">
            <v>P28738</v>
          </cell>
          <cell r="KA18186">
            <v>50</v>
          </cell>
          <cell r="KB18186">
            <v>40</v>
          </cell>
          <cell r="KC18186">
            <v>28</v>
          </cell>
        </row>
        <row r="18187">
          <cell r="A18187" t="str">
            <v>P28816</v>
          </cell>
          <cell r="KA18187">
            <v>50</v>
          </cell>
          <cell r="KB18187">
            <v>40</v>
          </cell>
          <cell r="KC18187">
            <v>28</v>
          </cell>
        </row>
        <row r="18188">
          <cell r="A18188" t="str">
            <v>P28836</v>
          </cell>
          <cell r="KA18188">
            <v>50</v>
          </cell>
          <cell r="KB18188">
            <v>18</v>
          </cell>
          <cell r="KC18188">
            <v>24</v>
          </cell>
        </row>
        <row r="18189">
          <cell r="A18189" t="str">
            <v>P28847</v>
          </cell>
          <cell r="KA18189">
            <v>50</v>
          </cell>
          <cell r="KB18189">
            <v>40</v>
          </cell>
          <cell r="KC18189">
            <v>28</v>
          </cell>
        </row>
        <row r="18190">
          <cell r="A18190" t="str">
            <v>P28848</v>
          </cell>
          <cell r="KA18190">
            <v>50</v>
          </cell>
          <cell r="KB18190">
            <v>40</v>
          </cell>
          <cell r="KC18190">
            <v>28</v>
          </cell>
        </row>
        <row r="18191">
          <cell r="A18191" t="str">
            <v>P28853</v>
          </cell>
          <cell r="KA18191">
            <v>50</v>
          </cell>
          <cell r="KB18191">
            <v>18</v>
          </cell>
          <cell r="KC18191">
            <v>24</v>
          </cell>
        </row>
        <row r="18192">
          <cell r="A18192" t="str">
            <v>P28877</v>
          </cell>
          <cell r="KA18192">
            <v>50</v>
          </cell>
          <cell r="KB18192">
            <v>40</v>
          </cell>
          <cell r="KC18192">
            <v>28</v>
          </cell>
        </row>
        <row r="18193">
          <cell r="A18193" t="str">
            <v>P28883</v>
          </cell>
          <cell r="KA18193">
            <v>50</v>
          </cell>
          <cell r="KB18193">
            <v>40</v>
          </cell>
          <cell r="KC18193">
            <v>28</v>
          </cell>
        </row>
        <row r="18194">
          <cell r="A18194" t="str">
            <v>P28783</v>
          </cell>
          <cell r="KA18194">
            <v>50</v>
          </cell>
          <cell r="KB18194">
            <v>18</v>
          </cell>
          <cell r="KC18194">
            <v>24</v>
          </cell>
        </row>
        <row r="18195">
          <cell r="A18195" t="str">
            <v>P28753</v>
          </cell>
          <cell r="KA18195">
            <v>50</v>
          </cell>
          <cell r="KB18195">
            <v>40</v>
          </cell>
          <cell r="KC18195">
            <v>28</v>
          </cell>
        </row>
        <row r="18196">
          <cell r="A18196" t="str">
            <v>P28746</v>
          </cell>
          <cell r="KA18196">
            <v>50</v>
          </cell>
          <cell r="KB18196">
            <v>40</v>
          </cell>
          <cell r="KC18196">
            <v>28</v>
          </cell>
        </row>
        <row r="18197">
          <cell r="A18197" t="str">
            <v>P28555</v>
          </cell>
          <cell r="KA18197">
            <v>50</v>
          </cell>
          <cell r="KB18197">
            <v>18</v>
          </cell>
          <cell r="KC18197">
            <v>24</v>
          </cell>
        </row>
        <row r="18198">
          <cell r="A18198" t="str">
            <v>P28519</v>
          </cell>
          <cell r="KA18198">
            <v>50</v>
          </cell>
          <cell r="KB18198">
            <v>40</v>
          </cell>
          <cell r="KC18198">
            <v>28</v>
          </cell>
        </row>
        <row r="18199">
          <cell r="A18199" t="str">
            <v>P28592</v>
          </cell>
          <cell r="KA18199">
            <v>50</v>
          </cell>
          <cell r="KB18199">
            <v>18</v>
          </cell>
          <cell r="KC18199">
            <v>24</v>
          </cell>
        </row>
        <row r="18200">
          <cell r="A18200" t="str">
            <v>P28594</v>
          </cell>
          <cell r="KA18200">
            <v>50</v>
          </cell>
          <cell r="KB18200">
            <v>18</v>
          </cell>
          <cell r="KC18200">
            <v>24</v>
          </cell>
        </row>
        <row r="18201">
          <cell r="A18201" t="str">
            <v>P28477</v>
          </cell>
          <cell r="KA18201">
            <v>50</v>
          </cell>
          <cell r="KB18201">
            <v>40</v>
          </cell>
          <cell r="KC18201">
            <v>28</v>
          </cell>
        </row>
        <row r="18202">
          <cell r="A18202" t="str">
            <v>P28466</v>
          </cell>
          <cell r="KA18202">
            <v>50</v>
          </cell>
          <cell r="KB18202">
            <v>18</v>
          </cell>
          <cell r="KC18202">
            <v>24</v>
          </cell>
        </row>
        <row r="18203">
          <cell r="A18203" t="str">
            <v>P28480</v>
          </cell>
          <cell r="KA18203">
            <v>50</v>
          </cell>
          <cell r="KB18203">
            <v>40</v>
          </cell>
          <cell r="KC18203">
            <v>28</v>
          </cell>
        </row>
        <row r="18204">
          <cell r="A18204" t="str">
            <v>P28513</v>
          </cell>
          <cell r="KA18204">
            <v>50</v>
          </cell>
          <cell r="KB18204">
            <v>18</v>
          </cell>
          <cell r="KC18204">
            <v>24</v>
          </cell>
        </row>
        <row r="18205">
          <cell r="A18205" t="str">
            <v>P28525</v>
          </cell>
          <cell r="KA18205">
            <v>50</v>
          </cell>
          <cell r="KB18205">
            <v>18</v>
          </cell>
          <cell r="KC18205">
            <v>24</v>
          </cell>
        </row>
        <row r="18206">
          <cell r="A18206" t="str">
            <v>P28451</v>
          </cell>
          <cell r="KA18206">
            <v>50</v>
          </cell>
          <cell r="KB18206">
            <v>18</v>
          </cell>
          <cell r="KC18206">
            <v>24</v>
          </cell>
        </row>
        <row r="18207">
          <cell r="A18207" t="str">
            <v>P28436</v>
          </cell>
          <cell r="KA18207">
            <v>50</v>
          </cell>
          <cell r="KB18207">
            <v>40</v>
          </cell>
          <cell r="KC18207">
            <v>28</v>
          </cell>
        </row>
        <row r="18208">
          <cell r="A18208" t="str">
            <v>P28446</v>
          </cell>
          <cell r="KA18208">
            <v>50</v>
          </cell>
          <cell r="KB18208">
            <v>18</v>
          </cell>
          <cell r="KC18208">
            <v>24</v>
          </cell>
        </row>
        <row r="18209">
          <cell r="A18209" t="str">
            <v>P28414</v>
          </cell>
          <cell r="KA18209">
            <v>50</v>
          </cell>
          <cell r="KB18209">
            <v>18</v>
          </cell>
          <cell r="KC18209">
            <v>24</v>
          </cell>
        </row>
        <row r="18210">
          <cell r="A18210" t="str">
            <v>P28409</v>
          </cell>
          <cell r="KA18210">
            <v>50</v>
          </cell>
          <cell r="KB18210">
            <v>18</v>
          </cell>
          <cell r="KC18210">
            <v>24</v>
          </cell>
        </row>
        <row r="18211">
          <cell r="A18211" t="str">
            <v>P28350</v>
          </cell>
          <cell r="KA18211">
            <v>50</v>
          </cell>
          <cell r="KB18211">
            <v>18</v>
          </cell>
          <cell r="KC18211">
            <v>24</v>
          </cell>
        </row>
        <row r="18212">
          <cell r="A18212" t="str">
            <v>P28336</v>
          </cell>
          <cell r="KA18212">
            <v>50</v>
          </cell>
          <cell r="KB18212">
            <v>18</v>
          </cell>
          <cell r="KC18212">
            <v>24</v>
          </cell>
        </row>
        <row r="18213">
          <cell r="A18213" t="str">
            <v>P28337</v>
          </cell>
          <cell r="KA18213">
            <v>50</v>
          </cell>
          <cell r="KB18213">
            <v>18</v>
          </cell>
          <cell r="KC18213">
            <v>24</v>
          </cell>
        </row>
        <row r="18214">
          <cell r="A18214" t="str">
            <v>P28326</v>
          </cell>
          <cell r="KA18214">
            <v>50</v>
          </cell>
          <cell r="KB18214">
            <v>18</v>
          </cell>
          <cell r="KC18214">
            <v>24</v>
          </cell>
        </row>
        <row r="18215">
          <cell r="A18215" t="str">
            <v>P28313</v>
          </cell>
          <cell r="KA18215">
            <v>50</v>
          </cell>
          <cell r="KB18215">
            <v>18</v>
          </cell>
          <cell r="KC18215">
            <v>24</v>
          </cell>
        </row>
        <row r="18216">
          <cell r="A18216" t="str">
            <v>P29216</v>
          </cell>
          <cell r="KA18216">
            <v>50</v>
          </cell>
          <cell r="KB18216">
            <v>18</v>
          </cell>
          <cell r="KC18216">
            <v>24</v>
          </cell>
        </row>
        <row r="18217">
          <cell r="A18217" t="str">
            <v>P29207</v>
          </cell>
          <cell r="KA18217">
            <v>50</v>
          </cell>
          <cell r="KB18217">
            <v>18</v>
          </cell>
          <cell r="KC18217">
            <v>24</v>
          </cell>
        </row>
        <row r="18218">
          <cell r="A18218" t="str">
            <v>P29219</v>
          </cell>
          <cell r="KA18218">
            <v>50</v>
          </cell>
          <cell r="KB18218">
            <v>18</v>
          </cell>
          <cell r="KC18218">
            <v>24</v>
          </cell>
        </row>
        <row r="18219">
          <cell r="A18219" t="str">
            <v>P29125</v>
          </cell>
          <cell r="KA18219">
            <v>50</v>
          </cell>
          <cell r="KB18219">
            <v>40</v>
          </cell>
          <cell r="KC18219">
            <v>28</v>
          </cell>
        </row>
        <row r="18220">
          <cell r="A18220" t="str">
            <v>P29140</v>
          </cell>
          <cell r="KA18220">
            <v>50</v>
          </cell>
          <cell r="KB18220">
            <v>40</v>
          </cell>
          <cell r="KC18220">
            <v>28</v>
          </cell>
        </row>
        <row r="18221">
          <cell r="A18221" t="str">
            <v>P29114</v>
          </cell>
          <cell r="KA18221">
            <v>50</v>
          </cell>
          <cell r="KB18221">
            <v>18</v>
          </cell>
          <cell r="KC18221">
            <v>24</v>
          </cell>
        </row>
        <row r="18222">
          <cell r="A18222" t="str">
            <v>P29099</v>
          </cell>
          <cell r="KA18222">
            <v>50</v>
          </cell>
          <cell r="KB18222">
            <v>18</v>
          </cell>
          <cell r="KC18222">
            <v>24</v>
          </cell>
        </row>
        <row r="18223">
          <cell r="A18223" t="str">
            <v>P29100</v>
          </cell>
          <cell r="KA18223">
            <v>50</v>
          </cell>
          <cell r="KB18223">
            <v>40</v>
          </cell>
          <cell r="KC18223">
            <v>28</v>
          </cell>
        </row>
        <row r="18224">
          <cell r="A18224" t="str">
            <v>P29094</v>
          </cell>
          <cell r="KA18224">
            <v>50</v>
          </cell>
          <cell r="KB18224">
            <v>18</v>
          </cell>
          <cell r="KC18224">
            <v>24</v>
          </cell>
        </row>
        <row r="18225">
          <cell r="A18225" t="str">
            <v>P29079</v>
          </cell>
          <cell r="KA18225">
            <v>50</v>
          </cell>
          <cell r="KB18225">
            <v>18</v>
          </cell>
          <cell r="KC18225">
            <v>24</v>
          </cell>
        </row>
        <row r="18226">
          <cell r="A18226" t="str">
            <v>P29077</v>
          </cell>
          <cell r="KA18226">
            <v>50</v>
          </cell>
          <cell r="KB18226">
            <v>36</v>
          </cell>
          <cell r="KC18226">
            <v>12</v>
          </cell>
        </row>
        <row r="18227">
          <cell r="A18227" t="str">
            <v>P29057</v>
          </cell>
          <cell r="KA18227">
            <v>50</v>
          </cell>
          <cell r="KB18227">
            <v>18</v>
          </cell>
          <cell r="KC18227">
            <v>24</v>
          </cell>
        </row>
        <row r="18228">
          <cell r="A18228" t="str">
            <v>P29028</v>
          </cell>
          <cell r="KA18228">
            <v>50</v>
          </cell>
          <cell r="KB18228">
            <v>18</v>
          </cell>
          <cell r="KC18228">
            <v>24</v>
          </cell>
        </row>
        <row r="18229">
          <cell r="A18229" t="str">
            <v>P29049</v>
          </cell>
          <cell r="KA18229">
            <v>50</v>
          </cell>
          <cell r="KB18229">
            <v>18</v>
          </cell>
          <cell r="KC18229">
            <v>24</v>
          </cell>
        </row>
        <row r="18230">
          <cell r="A18230" t="str">
            <v>P29037</v>
          </cell>
          <cell r="KA18230">
            <v>50</v>
          </cell>
          <cell r="KB18230">
            <v>18</v>
          </cell>
          <cell r="KC18230">
            <v>24</v>
          </cell>
        </row>
        <row r="18231">
          <cell r="A18231" t="str">
            <v>P29026</v>
          </cell>
          <cell r="KA18231">
            <v>50</v>
          </cell>
          <cell r="KB18231">
            <v>40</v>
          </cell>
          <cell r="KC18231">
            <v>28</v>
          </cell>
        </row>
        <row r="18232">
          <cell r="A18232" t="str">
            <v>P28887</v>
          </cell>
          <cell r="KA18232">
            <v>50</v>
          </cell>
          <cell r="KB18232">
            <v>18</v>
          </cell>
          <cell r="KC18232">
            <v>24</v>
          </cell>
        </row>
        <row r="18233">
          <cell r="A18233" t="str">
            <v>P28922</v>
          </cell>
          <cell r="KA18233">
            <v>50</v>
          </cell>
          <cell r="KB18233">
            <v>18</v>
          </cell>
          <cell r="KC18233">
            <v>24</v>
          </cell>
        </row>
        <row r="18234">
          <cell r="A18234" t="str">
            <v>P29361</v>
          </cell>
          <cell r="KA18234">
            <v>50</v>
          </cell>
          <cell r="KB18234">
            <v>18</v>
          </cell>
          <cell r="KC18234">
            <v>24</v>
          </cell>
        </row>
        <row r="18235">
          <cell r="A18235" t="str">
            <v>P29267</v>
          </cell>
          <cell r="KA18235">
            <v>50</v>
          </cell>
          <cell r="KB18235">
            <v>18</v>
          </cell>
          <cell r="KC18235">
            <v>24</v>
          </cell>
        </row>
        <row r="18236">
          <cell r="A18236" t="str">
            <v>P29258</v>
          </cell>
          <cell r="KA18236">
            <v>50</v>
          </cell>
          <cell r="KB18236">
            <v>18</v>
          </cell>
          <cell r="KC18236">
            <v>24</v>
          </cell>
        </row>
        <row r="18237">
          <cell r="A18237" t="str">
            <v>P292588</v>
          </cell>
          <cell r="KA18237">
            <v>50</v>
          </cell>
          <cell r="KB18237">
            <v>18</v>
          </cell>
          <cell r="KC18237">
            <v>24</v>
          </cell>
        </row>
        <row r="18238">
          <cell r="A18238" t="str">
            <v>P29263</v>
          </cell>
          <cell r="KA18238">
            <v>50</v>
          </cell>
          <cell r="KB18238">
            <v>18</v>
          </cell>
          <cell r="KC18238">
            <v>24</v>
          </cell>
        </row>
        <row r="18239">
          <cell r="A18239" t="str">
            <v>P29301</v>
          </cell>
          <cell r="KA18239">
            <v>50</v>
          </cell>
          <cell r="KB18239">
            <v>40</v>
          </cell>
          <cell r="KC18239">
            <v>28</v>
          </cell>
        </row>
        <row r="18240">
          <cell r="A18240" t="str">
            <v>P29298</v>
          </cell>
          <cell r="KA18240">
            <v>50</v>
          </cell>
          <cell r="KB18240">
            <v>18</v>
          </cell>
          <cell r="KC18240">
            <v>24</v>
          </cell>
        </row>
        <row r="18241">
          <cell r="A18241" t="str">
            <v>P29299</v>
          </cell>
          <cell r="KA18241">
            <v>50</v>
          </cell>
          <cell r="KB18241">
            <v>18</v>
          </cell>
          <cell r="KC18241">
            <v>24</v>
          </cell>
        </row>
        <row r="18242">
          <cell r="A18242" t="str">
            <v>P29270</v>
          </cell>
          <cell r="KA18242">
            <v>50</v>
          </cell>
          <cell r="KB18242">
            <v>18</v>
          </cell>
          <cell r="KC18242">
            <v>24</v>
          </cell>
        </row>
        <row r="18243">
          <cell r="A18243" t="str">
            <v>P29277</v>
          </cell>
          <cell r="KA18243">
            <v>50</v>
          </cell>
          <cell r="KB18243">
            <v>18</v>
          </cell>
          <cell r="KC18243">
            <v>24</v>
          </cell>
        </row>
        <row r="18244">
          <cell r="A18244" t="str">
            <v>P29279</v>
          </cell>
          <cell r="KA18244">
            <v>50</v>
          </cell>
          <cell r="KB18244">
            <v>40</v>
          </cell>
          <cell r="KC18244">
            <v>28</v>
          </cell>
        </row>
        <row r="18245">
          <cell r="A18245" t="str">
            <v>P29419</v>
          </cell>
          <cell r="KA18245">
            <v>50</v>
          </cell>
          <cell r="KB18245">
            <v>18</v>
          </cell>
          <cell r="KC18245">
            <v>24</v>
          </cell>
        </row>
        <row r="18246">
          <cell r="A18246" t="str">
            <v>P29420</v>
          </cell>
          <cell r="KA18246">
            <v>50</v>
          </cell>
          <cell r="KB18246">
            <v>18</v>
          </cell>
          <cell r="KC18246">
            <v>24</v>
          </cell>
        </row>
        <row r="18247">
          <cell r="A18247" t="str">
            <v>P29412</v>
          </cell>
          <cell r="KA18247">
            <v>50</v>
          </cell>
          <cell r="KB18247">
            <v>18</v>
          </cell>
          <cell r="KC18247">
            <v>24</v>
          </cell>
        </row>
        <row r="18248">
          <cell r="A18248" t="str">
            <v>P29400</v>
          </cell>
          <cell r="KA18248">
            <v>50</v>
          </cell>
          <cell r="KB18248">
            <v>18</v>
          </cell>
          <cell r="KC18248">
            <v>24</v>
          </cell>
        </row>
        <row r="18249">
          <cell r="A18249" t="str">
            <v>P29469</v>
          </cell>
          <cell r="KA18249">
            <v>50</v>
          </cell>
          <cell r="KB18249">
            <v>18</v>
          </cell>
          <cell r="KC18249">
            <v>24</v>
          </cell>
        </row>
        <row r="18250">
          <cell r="A18250" t="str">
            <v>P29478</v>
          </cell>
          <cell r="KA18250">
            <v>50</v>
          </cell>
          <cell r="KB18250">
            <v>40</v>
          </cell>
          <cell r="KC18250">
            <v>28</v>
          </cell>
        </row>
        <row r="18251">
          <cell r="A18251" t="str">
            <v>P29591</v>
          </cell>
          <cell r="KA18251">
            <v>50</v>
          </cell>
          <cell r="KB18251">
            <v>18</v>
          </cell>
          <cell r="KC18251">
            <v>24</v>
          </cell>
        </row>
        <row r="18252">
          <cell r="A18252" t="str">
            <v>P29588</v>
          </cell>
          <cell r="KA18252">
            <v>50</v>
          </cell>
          <cell r="KB18252">
            <v>40</v>
          </cell>
          <cell r="KC18252">
            <v>28</v>
          </cell>
        </row>
        <row r="18253">
          <cell r="A18253" t="str">
            <v>P29556</v>
          </cell>
          <cell r="KA18253">
            <v>50</v>
          </cell>
          <cell r="KB18253">
            <v>18</v>
          </cell>
          <cell r="KC18253">
            <v>24</v>
          </cell>
        </row>
        <row r="18254">
          <cell r="A18254" t="str">
            <v>P29569</v>
          </cell>
          <cell r="KA18254">
            <v>50</v>
          </cell>
          <cell r="KB18254">
            <v>18</v>
          </cell>
          <cell r="KC18254">
            <v>24</v>
          </cell>
        </row>
        <row r="18255">
          <cell r="A18255" t="str">
            <v>P29570</v>
          </cell>
          <cell r="KA18255">
            <v>50</v>
          </cell>
          <cell r="KB18255">
            <v>40</v>
          </cell>
          <cell r="KC18255">
            <v>28</v>
          </cell>
        </row>
        <row r="18256">
          <cell r="A18256" t="str">
            <v>P29608</v>
          </cell>
          <cell r="KA18256">
            <v>50</v>
          </cell>
          <cell r="KB18256">
            <v>18</v>
          </cell>
          <cell r="KC18256">
            <v>24</v>
          </cell>
        </row>
        <row r="18257">
          <cell r="A18257" t="str">
            <v>P29629</v>
          </cell>
          <cell r="KA18257">
            <v>50</v>
          </cell>
          <cell r="KB18257">
            <v>40</v>
          </cell>
          <cell r="KC18257">
            <v>28</v>
          </cell>
        </row>
        <row r="18258">
          <cell r="A18258" t="str">
            <v>P29627</v>
          </cell>
          <cell r="KA18258">
            <v>50</v>
          </cell>
          <cell r="KB18258">
            <v>18</v>
          </cell>
          <cell r="KC18258">
            <v>24</v>
          </cell>
        </row>
        <row r="18259">
          <cell r="A18259" t="str">
            <v>P29777</v>
          </cell>
          <cell r="KA18259">
            <v>50</v>
          </cell>
          <cell r="KB18259">
            <v>18</v>
          </cell>
          <cell r="KC18259">
            <v>24</v>
          </cell>
        </row>
        <row r="18260">
          <cell r="A18260" t="str">
            <v>P298013</v>
          </cell>
          <cell r="KA18260">
            <v>50</v>
          </cell>
          <cell r="KB18260">
            <v>40</v>
          </cell>
          <cell r="KC18260">
            <v>28</v>
          </cell>
        </row>
        <row r="18261">
          <cell r="A18261" t="str">
            <v>P29795</v>
          </cell>
          <cell r="KA18261">
            <v>50</v>
          </cell>
          <cell r="KB18261">
            <v>40</v>
          </cell>
          <cell r="KC18261">
            <v>28</v>
          </cell>
        </row>
        <row r="18262">
          <cell r="A18262" t="str">
            <v>P29796</v>
          </cell>
          <cell r="KA18262">
            <v>50</v>
          </cell>
          <cell r="KB18262">
            <v>40</v>
          </cell>
          <cell r="KC18262">
            <v>28</v>
          </cell>
        </row>
        <row r="18263">
          <cell r="A18263" t="str">
            <v>P29836</v>
          </cell>
          <cell r="KA18263">
            <v>50</v>
          </cell>
          <cell r="KB18263">
            <v>40</v>
          </cell>
          <cell r="KC18263">
            <v>28</v>
          </cell>
        </row>
        <row r="18264">
          <cell r="A18264" t="str">
            <v>P29820</v>
          </cell>
          <cell r="KA18264">
            <v>50</v>
          </cell>
          <cell r="KB18264">
            <v>40</v>
          </cell>
          <cell r="KC18264">
            <v>28</v>
          </cell>
        </row>
        <row r="18265">
          <cell r="A18265" t="str">
            <v>P29813</v>
          </cell>
          <cell r="KA18265">
            <v>50</v>
          </cell>
          <cell r="KB18265">
            <v>40</v>
          </cell>
          <cell r="KC18265">
            <v>28</v>
          </cell>
        </row>
        <row r="18266">
          <cell r="A18266" t="str">
            <v>P29704</v>
          </cell>
          <cell r="KA18266">
            <v>50</v>
          </cell>
          <cell r="KB18266">
            <v>18</v>
          </cell>
          <cell r="KC18266">
            <v>24</v>
          </cell>
        </row>
        <row r="18267">
          <cell r="A18267" t="str">
            <v>P29715</v>
          </cell>
          <cell r="KA18267">
            <v>50</v>
          </cell>
          <cell r="KB18267">
            <v>18</v>
          </cell>
          <cell r="KC18267">
            <v>24</v>
          </cell>
        </row>
        <row r="18268">
          <cell r="A18268" t="str">
            <v>P29728</v>
          </cell>
          <cell r="KA18268">
            <v>50</v>
          </cell>
          <cell r="KB18268">
            <v>40</v>
          </cell>
          <cell r="KC18268">
            <v>28</v>
          </cell>
        </row>
        <row r="18269">
          <cell r="A18269" t="str">
            <v>P29958</v>
          </cell>
          <cell r="KA18269">
            <v>50</v>
          </cell>
          <cell r="KB18269">
            <v>18</v>
          </cell>
          <cell r="KC18269">
            <v>24</v>
          </cell>
        </row>
        <row r="18270">
          <cell r="A18270" t="str">
            <v>P29959</v>
          </cell>
          <cell r="KA18270">
            <v>50</v>
          </cell>
          <cell r="KB18270">
            <v>40</v>
          </cell>
          <cell r="KC18270">
            <v>28</v>
          </cell>
        </row>
        <row r="18271">
          <cell r="A18271" t="str">
            <v>P29950</v>
          </cell>
          <cell r="KA18271">
            <v>50</v>
          </cell>
          <cell r="KB18271">
            <v>40</v>
          </cell>
          <cell r="KC18271">
            <v>28</v>
          </cell>
        </row>
        <row r="18272">
          <cell r="A18272" t="str">
            <v>P29953</v>
          </cell>
          <cell r="KA18272">
            <v>50</v>
          </cell>
          <cell r="KB18272">
            <v>18</v>
          </cell>
          <cell r="KC18272">
            <v>24</v>
          </cell>
        </row>
        <row r="18273">
          <cell r="A18273" t="str">
            <v>P29918</v>
          </cell>
          <cell r="KA18273">
            <v>50</v>
          </cell>
          <cell r="KB18273">
            <v>40</v>
          </cell>
          <cell r="KC18273">
            <v>28</v>
          </cell>
        </row>
        <row r="18274">
          <cell r="A18274" t="str">
            <v>P29919</v>
          </cell>
          <cell r="KA18274">
            <v>50</v>
          </cell>
          <cell r="KB18274">
            <v>40</v>
          </cell>
          <cell r="KC18274">
            <v>28</v>
          </cell>
        </row>
        <row r="18275">
          <cell r="A18275" t="str">
            <v>P29944</v>
          </cell>
          <cell r="KA18275">
            <v>50</v>
          </cell>
          <cell r="KB18275">
            <v>40</v>
          </cell>
          <cell r="KC18275">
            <v>28</v>
          </cell>
        </row>
        <row r="18276">
          <cell r="A18276" t="str">
            <v>P29870</v>
          </cell>
          <cell r="KA18276">
            <v>50</v>
          </cell>
          <cell r="KB18276">
            <v>18</v>
          </cell>
          <cell r="KC18276">
            <v>24</v>
          </cell>
        </row>
        <row r="18277">
          <cell r="A18277" t="str">
            <v>P29874</v>
          </cell>
          <cell r="KA18277">
            <v>50</v>
          </cell>
          <cell r="KB18277">
            <v>18</v>
          </cell>
          <cell r="KC18277">
            <v>24</v>
          </cell>
        </row>
        <row r="18278">
          <cell r="A18278" t="str">
            <v>P29875</v>
          </cell>
          <cell r="KA18278">
            <v>50</v>
          </cell>
          <cell r="KB18278">
            <v>40</v>
          </cell>
          <cell r="KC18278">
            <v>28</v>
          </cell>
        </row>
        <row r="18279">
          <cell r="A18279" t="str">
            <v>P29843</v>
          </cell>
          <cell r="KA18279">
            <v>50</v>
          </cell>
          <cell r="KB18279">
            <v>18</v>
          </cell>
          <cell r="KC18279">
            <v>24</v>
          </cell>
        </row>
        <row r="18280">
          <cell r="A18280" t="str">
            <v>P29890</v>
          </cell>
          <cell r="KA18280">
            <v>50</v>
          </cell>
          <cell r="KB18280">
            <v>18</v>
          </cell>
          <cell r="KC18280">
            <v>48</v>
          </cell>
        </row>
        <row r="18281">
          <cell r="A18281" t="str">
            <v>P29887</v>
          </cell>
          <cell r="KA18281">
            <v>50</v>
          </cell>
          <cell r="KB18281">
            <v>40</v>
          </cell>
          <cell r="KC18281">
            <v>28</v>
          </cell>
        </row>
        <row r="18282">
          <cell r="A18282" t="str">
            <v>P29910</v>
          </cell>
          <cell r="KA18282">
            <v>50</v>
          </cell>
          <cell r="KB18282">
            <v>40</v>
          </cell>
          <cell r="KC18282">
            <v>28</v>
          </cell>
        </row>
        <row r="18283">
          <cell r="A18283" t="str">
            <v>P29896</v>
          </cell>
          <cell r="KA18283">
            <v>50</v>
          </cell>
          <cell r="KB18283">
            <v>18</v>
          </cell>
          <cell r="KC18283">
            <v>24</v>
          </cell>
        </row>
        <row r="18284">
          <cell r="A18284" t="str">
            <v>P19019</v>
          </cell>
          <cell r="KA18284">
            <v>50</v>
          </cell>
          <cell r="KB18284">
            <v>18</v>
          </cell>
          <cell r="KC18284">
            <v>24</v>
          </cell>
        </row>
        <row r="18285">
          <cell r="A18285" t="str">
            <v>P19014</v>
          </cell>
          <cell r="KA18285">
            <v>50</v>
          </cell>
          <cell r="KB18285">
            <v>40</v>
          </cell>
          <cell r="KC18285">
            <v>28</v>
          </cell>
        </row>
        <row r="18286">
          <cell r="A18286" t="str">
            <v>P18988</v>
          </cell>
          <cell r="KA18286">
            <v>50</v>
          </cell>
          <cell r="KB18286">
            <v>18</v>
          </cell>
          <cell r="KC18286">
            <v>24</v>
          </cell>
        </row>
        <row r="18287">
          <cell r="A18287" t="str">
            <v>P19043</v>
          </cell>
          <cell r="KA18287">
            <v>50</v>
          </cell>
          <cell r="KB18287">
            <v>18</v>
          </cell>
          <cell r="KC18287">
            <v>24</v>
          </cell>
        </row>
        <row r="18288">
          <cell r="A18288" t="str">
            <v>P19035</v>
          </cell>
          <cell r="KA18288">
            <v>50</v>
          </cell>
          <cell r="KB18288">
            <v>18</v>
          </cell>
          <cell r="KC18288">
            <v>24</v>
          </cell>
        </row>
        <row r="18289">
          <cell r="A18289" t="str">
            <v>P19116</v>
          </cell>
          <cell r="KA18289">
            <v>50</v>
          </cell>
          <cell r="KB18289">
            <v>18</v>
          </cell>
          <cell r="KC18289">
            <v>24</v>
          </cell>
        </row>
        <row r="18290">
          <cell r="A18290" t="str">
            <v>P19080</v>
          </cell>
          <cell r="KA18290">
            <v>50</v>
          </cell>
          <cell r="KB18290">
            <v>18</v>
          </cell>
          <cell r="KC18290">
            <v>24</v>
          </cell>
        </row>
        <row r="18291">
          <cell r="A18291" t="str">
            <v>P19095</v>
          </cell>
          <cell r="KA18291">
            <v>50</v>
          </cell>
          <cell r="KB18291">
            <v>18</v>
          </cell>
          <cell r="KC18291">
            <v>24</v>
          </cell>
        </row>
        <row r="18292">
          <cell r="A18292" t="str">
            <v>P19082</v>
          </cell>
          <cell r="KA18292">
            <v>50</v>
          </cell>
          <cell r="KB18292">
            <v>18</v>
          </cell>
          <cell r="KC18292">
            <v>24</v>
          </cell>
        </row>
        <row r="18293">
          <cell r="A18293" t="str">
            <v>P19092</v>
          </cell>
          <cell r="KA18293">
            <v>50</v>
          </cell>
          <cell r="KB18293">
            <v>40</v>
          </cell>
          <cell r="KC18293">
            <v>28</v>
          </cell>
        </row>
        <row r="18294">
          <cell r="A18294" t="str">
            <v>P19087</v>
          </cell>
          <cell r="KA18294">
            <v>50</v>
          </cell>
          <cell r="KB18294">
            <v>40</v>
          </cell>
          <cell r="KC18294">
            <v>24</v>
          </cell>
        </row>
        <row r="18295">
          <cell r="A18295" t="str">
            <v>P19053</v>
          </cell>
          <cell r="KA18295">
            <v>50</v>
          </cell>
          <cell r="KB18295">
            <v>18</v>
          </cell>
          <cell r="KC18295">
            <v>24</v>
          </cell>
        </row>
        <row r="18296">
          <cell r="A18296" t="str">
            <v>P19061</v>
          </cell>
          <cell r="KA18296">
            <v>50</v>
          </cell>
          <cell r="KB18296">
            <v>18</v>
          </cell>
          <cell r="KC18296">
            <v>24</v>
          </cell>
        </row>
        <row r="18297">
          <cell r="A18297" t="str">
            <v>P18932</v>
          </cell>
          <cell r="KA18297">
            <v>50</v>
          </cell>
          <cell r="KB18297">
            <v>40</v>
          </cell>
          <cell r="KC18297">
            <v>28</v>
          </cell>
        </row>
        <row r="18298">
          <cell r="A18298" t="str">
            <v>P18934</v>
          </cell>
          <cell r="KA18298">
            <v>50</v>
          </cell>
          <cell r="KB18298">
            <v>18</v>
          </cell>
          <cell r="KC18298">
            <v>24</v>
          </cell>
        </row>
        <row r="18299">
          <cell r="A18299" t="str">
            <v>P18940</v>
          </cell>
          <cell r="KA18299">
            <v>50</v>
          </cell>
          <cell r="KB18299">
            <v>40</v>
          </cell>
          <cell r="KC18299">
            <v>24</v>
          </cell>
        </row>
        <row r="18300">
          <cell r="A18300" t="str">
            <v>P18952</v>
          </cell>
          <cell r="KA18300">
            <v>30</v>
          </cell>
          <cell r="KB18300">
            <v>60</v>
          </cell>
          <cell r="KC18300">
            <v>12</v>
          </cell>
        </row>
        <row r="18301">
          <cell r="A18301" t="str">
            <v>P18971</v>
          </cell>
          <cell r="KA18301">
            <v>50</v>
          </cell>
          <cell r="KB18301">
            <v>40</v>
          </cell>
          <cell r="KC18301">
            <v>28</v>
          </cell>
        </row>
        <row r="18302">
          <cell r="A18302" t="str">
            <v>P18855</v>
          </cell>
          <cell r="KA18302">
            <v>50</v>
          </cell>
          <cell r="KB18302">
            <v>18</v>
          </cell>
          <cell r="KC18302">
            <v>24</v>
          </cell>
        </row>
        <row r="18303">
          <cell r="A18303" t="str">
            <v>P18848</v>
          </cell>
          <cell r="KA18303">
            <v>50</v>
          </cell>
          <cell r="KB18303">
            <v>18</v>
          </cell>
          <cell r="KC18303">
            <v>24</v>
          </cell>
        </row>
        <row r="18304">
          <cell r="A18304" t="str">
            <v>P18602</v>
          </cell>
          <cell r="KA18304">
            <v>25</v>
          </cell>
          <cell r="KB18304">
            <v>36</v>
          </cell>
          <cell r="KC18304">
            <v>24</v>
          </cell>
        </row>
        <row r="18305">
          <cell r="A18305" t="str">
            <v>P18587</v>
          </cell>
          <cell r="KA18305">
            <v>50</v>
          </cell>
          <cell r="KB18305">
            <v>18</v>
          </cell>
          <cell r="KC18305">
            <v>24</v>
          </cell>
        </row>
        <row r="18306">
          <cell r="A18306" t="str">
            <v>P18675</v>
          </cell>
          <cell r="KA18306">
            <v>50</v>
          </cell>
          <cell r="KB18306">
            <v>40</v>
          </cell>
          <cell r="KC18306">
            <v>28</v>
          </cell>
        </row>
        <row r="18307">
          <cell r="A18307" t="str">
            <v>P18666</v>
          </cell>
          <cell r="KA18307">
            <v>50</v>
          </cell>
          <cell r="KB18307">
            <v>18</v>
          </cell>
          <cell r="KC18307">
            <v>24</v>
          </cell>
        </row>
        <row r="18308">
          <cell r="A18308" t="str">
            <v>P18648</v>
          </cell>
          <cell r="KA18308">
            <v>50</v>
          </cell>
          <cell r="KB18308">
            <v>18</v>
          </cell>
          <cell r="KC18308">
            <v>24</v>
          </cell>
        </row>
        <row r="18309">
          <cell r="A18309" t="str">
            <v>P18610</v>
          </cell>
          <cell r="KA18309">
            <v>50</v>
          </cell>
          <cell r="KB18309">
            <v>18</v>
          </cell>
          <cell r="KC18309">
            <v>24</v>
          </cell>
        </row>
        <row r="18310">
          <cell r="A18310" t="str">
            <v>P18797</v>
          </cell>
          <cell r="KA18310">
            <v>50</v>
          </cell>
          <cell r="KB18310">
            <v>40</v>
          </cell>
          <cell r="KC18310">
            <v>24</v>
          </cell>
        </row>
        <row r="18311">
          <cell r="A18311" t="str">
            <v>P18798</v>
          </cell>
          <cell r="KA18311">
            <v>50</v>
          </cell>
          <cell r="KB18311">
            <v>40</v>
          </cell>
          <cell r="KC18311">
            <v>28</v>
          </cell>
        </row>
        <row r="18312">
          <cell r="A18312" t="str">
            <v>P18800</v>
          </cell>
          <cell r="KA18312">
            <v>50</v>
          </cell>
          <cell r="KB18312">
            <v>18</v>
          </cell>
          <cell r="KC18312">
            <v>24</v>
          </cell>
        </row>
        <row r="18313">
          <cell r="A18313" t="str">
            <v>P18817</v>
          </cell>
          <cell r="KA18313">
            <v>50</v>
          </cell>
          <cell r="KB18313">
            <v>18</v>
          </cell>
          <cell r="KC18313">
            <v>24</v>
          </cell>
        </row>
        <row r="18314">
          <cell r="A18314" t="str">
            <v>P18718</v>
          </cell>
          <cell r="KA18314">
            <v>50</v>
          </cell>
          <cell r="KB18314">
            <v>40</v>
          </cell>
          <cell r="KC18314">
            <v>28</v>
          </cell>
        </row>
        <row r="18315">
          <cell r="A18315" t="str">
            <v>P18697</v>
          </cell>
          <cell r="KA18315">
            <v>50</v>
          </cell>
          <cell r="KB18315">
            <v>18</v>
          </cell>
          <cell r="KC18315">
            <v>24</v>
          </cell>
        </row>
        <row r="18316">
          <cell r="A18316" t="str">
            <v>P18694</v>
          </cell>
          <cell r="KA18316">
            <v>50</v>
          </cell>
          <cell r="KB18316">
            <v>40</v>
          </cell>
          <cell r="KC18316">
            <v>28</v>
          </cell>
        </row>
        <row r="18317">
          <cell r="A18317" t="str">
            <v>P18742</v>
          </cell>
          <cell r="KA18317">
            <v>50</v>
          </cell>
          <cell r="KB18317">
            <v>40</v>
          </cell>
          <cell r="KC18317">
            <v>28</v>
          </cell>
        </row>
        <row r="18318">
          <cell r="A18318" t="str">
            <v>P19297</v>
          </cell>
          <cell r="KA18318">
            <v>50</v>
          </cell>
          <cell r="KB18318">
            <v>18</v>
          </cell>
          <cell r="KC18318">
            <v>24</v>
          </cell>
        </row>
        <row r="18319">
          <cell r="A18319" t="str">
            <v>P19298</v>
          </cell>
          <cell r="KA18319">
            <v>50</v>
          </cell>
          <cell r="KB18319">
            <v>40</v>
          </cell>
          <cell r="KC18319">
            <v>28</v>
          </cell>
        </row>
        <row r="18320">
          <cell r="A18320" t="str">
            <v>P19299</v>
          </cell>
          <cell r="KA18320">
            <v>50</v>
          </cell>
          <cell r="KB18320">
            <v>40</v>
          </cell>
          <cell r="KC18320">
            <v>28</v>
          </cell>
        </row>
        <row r="18321">
          <cell r="A18321" t="str">
            <v>P19287</v>
          </cell>
          <cell r="KA18321">
            <v>50</v>
          </cell>
          <cell r="KB18321">
            <v>18</v>
          </cell>
          <cell r="KC18321">
            <v>24</v>
          </cell>
        </row>
        <row r="18322">
          <cell r="A18322" t="str">
            <v>P19363</v>
          </cell>
          <cell r="KA18322">
            <v>50</v>
          </cell>
          <cell r="KB18322">
            <v>18</v>
          </cell>
          <cell r="KC18322">
            <v>24</v>
          </cell>
        </row>
        <row r="18323">
          <cell r="A18323" t="str">
            <v>P19348</v>
          </cell>
          <cell r="KA18323">
            <v>50</v>
          </cell>
          <cell r="KB18323">
            <v>18</v>
          </cell>
          <cell r="KC18323">
            <v>24</v>
          </cell>
        </row>
        <row r="18324">
          <cell r="A18324" t="str">
            <v>P19361</v>
          </cell>
          <cell r="KA18324">
            <v>50</v>
          </cell>
          <cell r="KB18324">
            <v>40</v>
          </cell>
          <cell r="KC18324">
            <v>28</v>
          </cell>
        </row>
        <row r="18325">
          <cell r="A18325" t="str">
            <v>P19372</v>
          </cell>
          <cell r="KA18325">
            <v>50</v>
          </cell>
          <cell r="KB18325">
            <v>40</v>
          </cell>
          <cell r="KC18325">
            <v>28</v>
          </cell>
        </row>
        <row r="18326">
          <cell r="A18326" t="str">
            <v>P19383</v>
          </cell>
          <cell r="KA18326">
            <v>50</v>
          </cell>
          <cell r="KB18326">
            <v>18</v>
          </cell>
          <cell r="KC18326">
            <v>24</v>
          </cell>
        </row>
        <row r="18327">
          <cell r="A18327" t="str">
            <v>P19377</v>
          </cell>
          <cell r="KA18327">
            <v>50</v>
          </cell>
          <cell r="KB18327">
            <v>18</v>
          </cell>
          <cell r="KC18327">
            <v>24</v>
          </cell>
        </row>
        <row r="18328">
          <cell r="A18328" t="str">
            <v>P19427</v>
          </cell>
          <cell r="KA18328">
            <v>50</v>
          </cell>
          <cell r="KB18328">
            <v>18</v>
          </cell>
          <cell r="KC18328">
            <v>24</v>
          </cell>
        </row>
        <row r="18329">
          <cell r="A18329" t="str">
            <v>P19433</v>
          </cell>
          <cell r="KA18329">
            <v>50</v>
          </cell>
          <cell r="KB18329">
            <v>18</v>
          </cell>
          <cell r="KC18329">
            <v>24</v>
          </cell>
        </row>
        <row r="18330">
          <cell r="A18330" t="str">
            <v>P19434</v>
          </cell>
          <cell r="KA18330">
            <v>50</v>
          </cell>
          <cell r="KB18330">
            <v>18</v>
          </cell>
          <cell r="KC18330">
            <v>24</v>
          </cell>
        </row>
        <row r="18331">
          <cell r="A18331" t="str">
            <v>P19419</v>
          </cell>
          <cell r="KA18331">
            <v>50</v>
          </cell>
          <cell r="KB18331">
            <v>18</v>
          </cell>
          <cell r="KC18331">
            <v>24</v>
          </cell>
        </row>
        <row r="18332">
          <cell r="A18332" t="str">
            <v>P19416</v>
          </cell>
          <cell r="KA18332">
            <v>50</v>
          </cell>
          <cell r="KB18332">
            <v>18</v>
          </cell>
          <cell r="KC18332">
            <v>24</v>
          </cell>
        </row>
        <row r="18333">
          <cell r="A18333" t="str">
            <v>P19421</v>
          </cell>
          <cell r="KA18333">
            <v>25</v>
          </cell>
          <cell r="KB18333">
            <v>36</v>
          </cell>
          <cell r="KC18333">
            <v>24</v>
          </cell>
        </row>
        <row r="18334">
          <cell r="A18334" t="str">
            <v>P19405</v>
          </cell>
          <cell r="KA18334">
            <v>50</v>
          </cell>
          <cell r="KB18334">
            <v>40</v>
          </cell>
          <cell r="KC18334">
            <v>28</v>
          </cell>
        </row>
        <row r="18335">
          <cell r="A18335" t="str">
            <v>P19406</v>
          </cell>
          <cell r="KA18335">
            <v>50</v>
          </cell>
          <cell r="KB18335">
            <v>18</v>
          </cell>
          <cell r="KC18335">
            <v>24</v>
          </cell>
        </row>
        <row r="18336">
          <cell r="A18336" t="str">
            <v>P19220</v>
          </cell>
          <cell r="KA18336">
            <v>50</v>
          </cell>
          <cell r="KB18336">
            <v>18</v>
          </cell>
          <cell r="KC18336">
            <v>24</v>
          </cell>
        </row>
        <row r="18337">
          <cell r="A18337" t="str">
            <v>P19234</v>
          </cell>
          <cell r="KA18337">
            <v>50</v>
          </cell>
          <cell r="KB18337">
            <v>18</v>
          </cell>
          <cell r="KC18337">
            <v>24</v>
          </cell>
        </row>
        <row r="18338">
          <cell r="A18338" t="str">
            <v>P19268</v>
          </cell>
          <cell r="KA18338">
            <v>50</v>
          </cell>
          <cell r="KB18338">
            <v>18</v>
          </cell>
          <cell r="KC18338">
            <v>24</v>
          </cell>
        </row>
        <row r="18339">
          <cell r="A18339" t="str">
            <v>P19250</v>
          </cell>
          <cell r="KA18339">
            <v>50</v>
          </cell>
          <cell r="KB18339">
            <v>18</v>
          </cell>
          <cell r="KC18339">
            <v>24</v>
          </cell>
        </row>
        <row r="18340">
          <cell r="A18340" t="str">
            <v>P19203</v>
          </cell>
          <cell r="KA18340">
            <v>50</v>
          </cell>
          <cell r="KB18340">
            <v>40</v>
          </cell>
          <cell r="KC18340">
            <v>28</v>
          </cell>
        </row>
        <row r="18341">
          <cell r="A18341" t="str">
            <v>P19193</v>
          </cell>
          <cell r="KA18341">
            <v>50</v>
          </cell>
          <cell r="KB18341">
            <v>18</v>
          </cell>
          <cell r="KC18341">
            <v>24</v>
          </cell>
        </row>
        <row r="18342">
          <cell r="A18342" t="str">
            <v>P19187</v>
          </cell>
          <cell r="KA18342">
            <v>50</v>
          </cell>
          <cell r="KB18342">
            <v>40</v>
          </cell>
          <cell r="KC18342">
            <v>28</v>
          </cell>
        </row>
        <row r="18343">
          <cell r="A18343" t="str">
            <v>P19138</v>
          </cell>
          <cell r="KA18343">
            <v>50</v>
          </cell>
          <cell r="KB18343">
            <v>40</v>
          </cell>
          <cell r="KC18343">
            <v>28</v>
          </cell>
        </row>
        <row r="18344">
          <cell r="A18344" t="str">
            <v>P19139</v>
          </cell>
          <cell r="KA18344">
            <v>50</v>
          </cell>
          <cell r="KB18344">
            <v>40</v>
          </cell>
          <cell r="KC18344">
            <v>28</v>
          </cell>
        </row>
        <row r="18345">
          <cell r="A18345" t="str">
            <v>P19140</v>
          </cell>
          <cell r="KA18345">
            <v>50</v>
          </cell>
          <cell r="KB18345">
            <v>40</v>
          </cell>
          <cell r="KC18345">
            <v>28</v>
          </cell>
        </row>
        <row r="18346">
          <cell r="A18346" t="str">
            <v>P19156</v>
          </cell>
          <cell r="KA18346">
            <v>50</v>
          </cell>
          <cell r="KB18346">
            <v>18</v>
          </cell>
          <cell r="KC18346">
            <v>24</v>
          </cell>
        </row>
        <row r="18347">
          <cell r="A18347" t="str">
            <v>P19160</v>
          </cell>
          <cell r="KA18347">
            <v>50</v>
          </cell>
          <cell r="KB18347">
            <v>40</v>
          </cell>
          <cell r="KC18347">
            <v>28</v>
          </cell>
        </row>
        <row r="18348">
          <cell r="A18348" t="str">
            <v>P19161</v>
          </cell>
          <cell r="KA18348">
            <v>50</v>
          </cell>
          <cell r="KB18348">
            <v>18</v>
          </cell>
          <cell r="KC18348">
            <v>24</v>
          </cell>
        </row>
        <row r="18349">
          <cell r="A18349" t="str">
            <v>P19722</v>
          </cell>
          <cell r="KA18349">
            <v>50</v>
          </cell>
          <cell r="KB18349">
            <v>18</v>
          </cell>
          <cell r="KC18349">
            <v>24</v>
          </cell>
        </row>
        <row r="18350">
          <cell r="A18350" t="str">
            <v>P19704</v>
          </cell>
          <cell r="KA18350">
            <v>50</v>
          </cell>
          <cell r="KB18350">
            <v>18</v>
          </cell>
          <cell r="KC18350">
            <v>24</v>
          </cell>
        </row>
        <row r="18351">
          <cell r="A18351" t="str">
            <v>P19670</v>
          </cell>
          <cell r="KA18351">
            <v>50</v>
          </cell>
          <cell r="KB18351">
            <v>40</v>
          </cell>
          <cell r="KC18351">
            <v>28</v>
          </cell>
        </row>
        <row r="18352">
          <cell r="A18352" t="str">
            <v>P19665</v>
          </cell>
          <cell r="KA18352">
            <v>50</v>
          </cell>
          <cell r="KB18352">
            <v>18</v>
          </cell>
          <cell r="KC18352">
            <v>24</v>
          </cell>
        </row>
        <row r="18353">
          <cell r="A18353" t="str">
            <v>P19686</v>
          </cell>
          <cell r="KA18353">
            <v>50</v>
          </cell>
          <cell r="KB18353">
            <v>18</v>
          </cell>
          <cell r="KC18353">
            <v>24</v>
          </cell>
        </row>
        <row r="18354">
          <cell r="A18354" t="str">
            <v>P19601</v>
          </cell>
          <cell r="KA18354">
            <v>50</v>
          </cell>
          <cell r="KB18354">
            <v>18</v>
          </cell>
          <cell r="KC18354">
            <v>24</v>
          </cell>
        </row>
        <row r="18355">
          <cell r="A18355" t="str">
            <v>P19621</v>
          </cell>
          <cell r="KA18355">
            <v>50</v>
          </cell>
          <cell r="KB18355">
            <v>40</v>
          </cell>
          <cell r="KC18355">
            <v>28</v>
          </cell>
        </row>
        <row r="18356">
          <cell r="A18356" t="str">
            <v>P19562</v>
          </cell>
          <cell r="KA18356">
            <v>50</v>
          </cell>
          <cell r="KB18356">
            <v>18</v>
          </cell>
          <cell r="KC18356">
            <v>24</v>
          </cell>
        </row>
        <row r="18357">
          <cell r="A18357" t="str">
            <v>P19563</v>
          </cell>
          <cell r="KA18357">
            <v>50</v>
          </cell>
          <cell r="KB18357">
            <v>18</v>
          </cell>
          <cell r="KC18357">
            <v>24</v>
          </cell>
        </row>
        <row r="18358">
          <cell r="A18358" t="str">
            <v>P19567</v>
          </cell>
          <cell r="KA18358">
            <v>50</v>
          </cell>
          <cell r="KB18358">
            <v>40</v>
          </cell>
          <cell r="KC18358">
            <v>28</v>
          </cell>
        </row>
        <row r="18359">
          <cell r="A18359" t="str">
            <v>P19577</v>
          </cell>
          <cell r="KA18359">
            <v>50</v>
          </cell>
          <cell r="KB18359">
            <v>18</v>
          </cell>
          <cell r="KC18359">
            <v>24</v>
          </cell>
        </row>
        <row r="18360">
          <cell r="A18360" t="str">
            <v>P19581</v>
          </cell>
          <cell r="KA18360">
            <v>50</v>
          </cell>
          <cell r="KB18360">
            <v>18</v>
          </cell>
          <cell r="KC18360">
            <v>24</v>
          </cell>
        </row>
        <row r="18361">
          <cell r="A18361" t="str">
            <v>P19582</v>
          </cell>
          <cell r="KA18361">
            <v>50</v>
          </cell>
          <cell r="KB18361">
            <v>18</v>
          </cell>
          <cell r="KC18361">
            <v>24</v>
          </cell>
        </row>
        <row r="18362">
          <cell r="A18362" t="str">
            <v>P19527</v>
          </cell>
          <cell r="KA18362">
            <v>50</v>
          </cell>
          <cell r="KB18362">
            <v>18</v>
          </cell>
          <cell r="KC18362">
            <v>24</v>
          </cell>
        </row>
        <row r="18363">
          <cell r="A18363" t="str">
            <v>P19531</v>
          </cell>
          <cell r="KA18363">
            <v>50</v>
          </cell>
          <cell r="KB18363">
            <v>18</v>
          </cell>
          <cell r="KC18363">
            <v>24</v>
          </cell>
        </row>
        <row r="18364">
          <cell r="A18364" t="str">
            <v>P19472</v>
          </cell>
          <cell r="KA18364">
            <v>50</v>
          </cell>
          <cell r="KB18364">
            <v>18</v>
          </cell>
          <cell r="KC18364">
            <v>24</v>
          </cell>
        </row>
        <row r="18365">
          <cell r="A18365" t="str">
            <v>P19464</v>
          </cell>
          <cell r="KA18365">
            <v>50</v>
          </cell>
          <cell r="KB18365">
            <v>18</v>
          </cell>
          <cell r="KC18365">
            <v>24</v>
          </cell>
        </row>
        <row r="18366">
          <cell r="A18366" t="str">
            <v>P19493</v>
          </cell>
          <cell r="KA18366">
            <v>50</v>
          </cell>
          <cell r="KB18366">
            <v>18</v>
          </cell>
          <cell r="KC18366">
            <v>24</v>
          </cell>
        </row>
        <row r="18367">
          <cell r="A18367" t="str">
            <v>P19474</v>
          </cell>
          <cell r="KA18367">
            <v>50</v>
          </cell>
          <cell r="KB18367">
            <v>18</v>
          </cell>
          <cell r="KC18367">
            <v>24</v>
          </cell>
        </row>
        <row r="18368">
          <cell r="A18368" t="str">
            <v>P18110</v>
          </cell>
          <cell r="KA18368">
            <v>50</v>
          </cell>
          <cell r="KB18368">
            <v>18</v>
          </cell>
          <cell r="KC18368">
            <v>24</v>
          </cell>
        </row>
        <row r="18369">
          <cell r="A18369" t="str">
            <v>P18104</v>
          </cell>
          <cell r="KA18369">
            <v>50</v>
          </cell>
          <cell r="KB18369">
            <v>40</v>
          </cell>
          <cell r="KC18369">
            <v>28</v>
          </cell>
        </row>
        <row r="18370">
          <cell r="A18370" t="str">
            <v>P18098</v>
          </cell>
          <cell r="KA18370">
            <v>50</v>
          </cell>
          <cell r="KB18370">
            <v>18</v>
          </cell>
          <cell r="KC18370">
            <v>24</v>
          </cell>
        </row>
        <row r="18371">
          <cell r="A18371" t="str">
            <v>P18160</v>
          </cell>
          <cell r="KA18371">
            <v>50</v>
          </cell>
          <cell r="KB18371">
            <v>18</v>
          </cell>
          <cell r="KC18371">
            <v>24</v>
          </cell>
        </row>
        <row r="18372">
          <cell r="A18372" t="str">
            <v>P18142</v>
          </cell>
          <cell r="KA18372">
            <v>50</v>
          </cell>
          <cell r="KB18372">
            <v>18</v>
          </cell>
          <cell r="KC18372">
            <v>24</v>
          </cell>
        </row>
        <row r="18373">
          <cell r="A18373" t="str">
            <v>P18150</v>
          </cell>
          <cell r="KA18373">
            <v>50</v>
          </cell>
          <cell r="KB18373">
            <v>18</v>
          </cell>
          <cell r="KC18373">
            <v>24</v>
          </cell>
        </row>
        <row r="18374">
          <cell r="A18374" t="str">
            <v>P18133</v>
          </cell>
          <cell r="KA18374">
            <v>50</v>
          </cell>
          <cell r="KB18374">
            <v>40</v>
          </cell>
          <cell r="KC18374">
            <v>28</v>
          </cell>
        </row>
        <row r="18375">
          <cell r="A18375" t="str">
            <v>P18114</v>
          </cell>
          <cell r="KA18375">
            <v>50</v>
          </cell>
          <cell r="KB18375">
            <v>18</v>
          </cell>
          <cell r="KC18375">
            <v>24</v>
          </cell>
        </row>
        <row r="18376">
          <cell r="A18376" t="str">
            <v>P18222</v>
          </cell>
          <cell r="KA18376">
            <v>50</v>
          </cell>
          <cell r="KB18376">
            <v>18</v>
          </cell>
          <cell r="KC18376">
            <v>24</v>
          </cell>
        </row>
        <row r="18377">
          <cell r="A18377" t="str">
            <v>P18226</v>
          </cell>
          <cell r="KA18377">
            <v>50</v>
          </cell>
          <cell r="KB18377">
            <v>40</v>
          </cell>
          <cell r="KC18377">
            <v>28</v>
          </cell>
        </row>
        <row r="18378">
          <cell r="A18378" t="str">
            <v>P18157</v>
          </cell>
          <cell r="KA18378">
            <v>50</v>
          </cell>
          <cell r="KB18378">
            <v>18</v>
          </cell>
          <cell r="KC18378">
            <v>24</v>
          </cell>
        </row>
        <row r="18379">
          <cell r="A18379" t="str">
            <v>p18167</v>
          </cell>
          <cell r="KA18379">
            <v>50</v>
          </cell>
          <cell r="KB18379">
            <v>40</v>
          </cell>
          <cell r="KC18379">
            <v>28</v>
          </cell>
        </row>
        <row r="18380">
          <cell r="A18380" t="str">
            <v>P18168</v>
          </cell>
          <cell r="KA18380">
            <v>50</v>
          </cell>
          <cell r="KB18380">
            <v>18</v>
          </cell>
          <cell r="KC18380">
            <v>24</v>
          </cell>
        </row>
        <row r="18381">
          <cell r="A18381" t="str">
            <v>P18068</v>
          </cell>
          <cell r="KA18381">
            <v>50</v>
          </cell>
          <cell r="KB18381">
            <v>18</v>
          </cell>
          <cell r="KC18381">
            <v>24</v>
          </cell>
        </row>
        <row r="18382">
          <cell r="A18382" t="str">
            <v>P18049</v>
          </cell>
          <cell r="KA18382">
            <v>50</v>
          </cell>
          <cell r="KB18382">
            <v>40</v>
          </cell>
          <cell r="KC18382">
            <v>24</v>
          </cell>
        </row>
        <row r="18383">
          <cell r="A18383" t="str">
            <v>P18059</v>
          </cell>
          <cell r="KA18383">
            <v>50</v>
          </cell>
          <cell r="KB18383">
            <v>18</v>
          </cell>
          <cell r="KC18383">
            <v>24</v>
          </cell>
        </row>
        <row r="18384">
          <cell r="A18384" t="str">
            <v>P18017</v>
          </cell>
          <cell r="KA18384">
            <v>50</v>
          </cell>
          <cell r="KB18384">
            <v>18</v>
          </cell>
          <cell r="KC18384">
            <v>24</v>
          </cell>
        </row>
        <row r="18385">
          <cell r="A18385" t="str">
            <v>P18043</v>
          </cell>
          <cell r="KA18385">
            <v>50</v>
          </cell>
          <cell r="KB18385">
            <v>18</v>
          </cell>
          <cell r="KC18385">
            <v>24</v>
          </cell>
        </row>
        <row r="18386">
          <cell r="A18386" t="str">
            <v>P17986</v>
          </cell>
          <cell r="KA18386">
            <v>50</v>
          </cell>
          <cell r="KB18386">
            <v>18</v>
          </cell>
          <cell r="KC18386">
            <v>24</v>
          </cell>
        </row>
        <row r="18387">
          <cell r="A18387" t="str">
            <v>P18335</v>
          </cell>
          <cell r="KA18387">
            <v>30</v>
          </cell>
          <cell r="KB18387">
            <v>60</v>
          </cell>
          <cell r="KC18387">
            <v>12</v>
          </cell>
        </row>
        <row r="18388">
          <cell r="A18388" t="str">
            <v>P18371</v>
          </cell>
          <cell r="KA18388">
            <v>50</v>
          </cell>
          <cell r="KB18388">
            <v>18</v>
          </cell>
          <cell r="KC18388">
            <v>24</v>
          </cell>
        </row>
        <row r="18389">
          <cell r="A18389" t="str">
            <v>P18291</v>
          </cell>
          <cell r="KA18389">
            <v>50</v>
          </cell>
          <cell r="KB18389">
            <v>40</v>
          </cell>
          <cell r="KC18389">
            <v>28</v>
          </cell>
        </row>
        <row r="18390">
          <cell r="A18390" t="str">
            <v>P18285</v>
          </cell>
          <cell r="KA18390">
            <v>50</v>
          </cell>
          <cell r="KB18390">
            <v>40</v>
          </cell>
          <cell r="KC18390">
            <v>24</v>
          </cell>
        </row>
        <row r="18391">
          <cell r="A18391" t="str">
            <v>P18446</v>
          </cell>
          <cell r="KA18391">
            <v>50</v>
          </cell>
          <cell r="KB18391">
            <v>18</v>
          </cell>
          <cell r="KC18391">
            <v>24</v>
          </cell>
        </row>
        <row r="18392">
          <cell r="A18392" t="str">
            <v>P18432</v>
          </cell>
          <cell r="KA18392">
            <v>50</v>
          </cell>
          <cell r="KB18392">
            <v>18</v>
          </cell>
          <cell r="KC18392">
            <v>24</v>
          </cell>
        </row>
        <row r="18393">
          <cell r="A18393" t="str">
            <v>P17708</v>
          </cell>
          <cell r="KA18393">
            <v>50</v>
          </cell>
          <cell r="KB18393">
            <v>18</v>
          </cell>
          <cell r="KC18393">
            <v>24</v>
          </cell>
        </row>
        <row r="18394">
          <cell r="A18394" t="str">
            <v>P17739</v>
          </cell>
          <cell r="KA18394">
            <v>50</v>
          </cell>
          <cell r="KB18394">
            <v>40</v>
          </cell>
          <cell r="KC18394">
            <v>24</v>
          </cell>
        </row>
        <row r="18395">
          <cell r="A18395" t="str">
            <v>P17761</v>
          </cell>
          <cell r="KA18395">
            <v>50</v>
          </cell>
          <cell r="KB18395">
            <v>18</v>
          </cell>
          <cell r="KC18395">
            <v>24</v>
          </cell>
        </row>
        <row r="18396">
          <cell r="A18396" t="str">
            <v>P17807</v>
          </cell>
          <cell r="KA18396">
            <v>50</v>
          </cell>
          <cell r="KB18396">
            <v>18</v>
          </cell>
          <cell r="KC18396">
            <v>24</v>
          </cell>
        </row>
        <row r="18397">
          <cell r="A18397" t="str">
            <v>P17794</v>
          </cell>
          <cell r="KA18397">
            <v>50</v>
          </cell>
          <cell r="KB18397">
            <v>18</v>
          </cell>
          <cell r="KC18397">
            <v>24</v>
          </cell>
        </row>
        <row r="18398">
          <cell r="A18398" t="str">
            <v>P17834</v>
          </cell>
          <cell r="KA18398">
            <v>50</v>
          </cell>
          <cell r="KB18398">
            <v>18</v>
          </cell>
          <cell r="KC18398">
            <v>24</v>
          </cell>
        </row>
        <row r="18399">
          <cell r="A18399" t="str">
            <v>P17920</v>
          </cell>
          <cell r="KA18399">
            <v>50</v>
          </cell>
          <cell r="KB18399">
            <v>18</v>
          </cell>
          <cell r="KC18399">
            <v>24</v>
          </cell>
        </row>
        <row r="18400">
          <cell r="A18400" t="str">
            <v>P17883</v>
          </cell>
          <cell r="KA18400">
            <v>50</v>
          </cell>
          <cell r="KB18400">
            <v>18</v>
          </cell>
          <cell r="KC18400">
            <v>24</v>
          </cell>
        </row>
        <row r="18401">
          <cell r="A18401" t="str">
            <v>P17892</v>
          </cell>
          <cell r="KA18401">
            <v>50</v>
          </cell>
          <cell r="KB18401">
            <v>18</v>
          </cell>
          <cell r="KC18401">
            <v>24</v>
          </cell>
        </row>
        <row r="18402">
          <cell r="A18402" t="str">
            <v>P17873</v>
          </cell>
          <cell r="KA18402">
            <v>50</v>
          </cell>
          <cell r="KB18402">
            <v>18</v>
          </cell>
          <cell r="KC18402">
            <v>24</v>
          </cell>
        </row>
        <row r="18403">
          <cell r="A18403" t="str">
            <v>P17877</v>
          </cell>
          <cell r="KA18403">
            <v>50</v>
          </cell>
          <cell r="KB18403">
            <v>18</v>
          </cell>
          <cell r="KC18403">
            <v>24</v>
          </cell>
        </row>
        <row r="18404">
          <cell r="A18404" t="str">
            <v>P17581</v>
          </cell>
          <cell r="KA18404">
            <v>50</v>
          </cell>
          <cell r="KB18404">
            <v>40</v>
          </cell>
          <cell r="KC18404">
            <v>24</v>
          </cell>
        </row>
        <row r="18405">
          <cell r="A18405" t="str">
            <v>P17600</v>
          </cell>
          <cell r="KA18405">
            <v>30</v>
          </cell>
          <cell r="KB18405">
            <v>60</v>
          </cell>
          <cell r="KC18405">
            <v>12</v>
          </cell>
        </row>
        <row r="18406">
          <cell r="A18406" t="str">
            <v>P17516</v>
          </cell>
          <cell r="KA18406">
            <v>50</v>
          </cell>
          <cell r="KB18406">
            <v>18</v>
          </cell>
          <cell r="KC18406">
            <v>24</v>
          </cell>
        </row>
        <row r="18407">
          <cell r="A18407" t="str">
            <v>P17536</v>
          </cell>
          <cell r="KA18407">
            <v>50</v>
          </cell>
          <cell r="KB18407">
            <v>18</v>
          </cell>
          <cell r="KC18407">
            <v>24</v>
          </cell>
        </row>
        <row r="18408">
          <cell r="A18408" t="str">
            <v>P17342</v>
          </cell>
          <cell r="KA18408">
            <v>50</v>
          </cell>
          <cell r="KB18408">
            <v>18</v>
          </cell>
          <cell r="KC18408">
            <v>24</v>
          </cell>
        </row>
        <row r="18409">
          <cell r="A18409" t="str">
            <v>P17338</v>
          </cell>
          <cell r="KA18409">
            <v>50</v>
          </cell>
          <cell r="KB18409">
            <v>18</v>
          </cell>
          <cell r="KC18409">
            <v>24</v>
          </cell>
        </row>
        <row r="18410">
          <cell r="A18410" t="str">
            <v>P17339</v>
          </cell>
          <cell r="KA18410">
            <v>50</v>
          </cell>
          <cell r="KB18410">
            <v>18</v>
          </cell>
          <cell r="KC18410">
            <v>24</v>
          </cell>
        </row>
        <row r="18411">
          <cell r="A18411" t="str">
            <v>P17378</v>
          </cell>
          <cell r="KA18411">
            <v>50</v>
          </cell>
          <cell r="KB18411">
            <v>40</v>
          </cell>
          <cell r="KC18411">
            <v>24</v>
          </cell>
        </row>
        <row r="18412">
          <cell r="A18412" t="str">
            <v>P17449</v>
          </cell>
          <cell r="KA18412">
            <v>50</v>
          </cell>
          <cell r="KB18412">
            <v>18</v>
          </cell>
          <cell r="KC18412">
            <v>24</v>
          </cell>
        </row>
        <row r="18413">
          <cell r="A18413" t="str">
            <v>P17482</v>
          </cell>
          <cell r="KA18413">
            <v>50</v>
          </cell>
          <cell r="KB18413">
            <v>40</v>
          </cell>
          <cell r="KC18413">
            <v>28</v>
          </cell>
        </row>
        <row r="18414">
          <cell r="A18414" t="str">
            <v>P19880</v>
          </cell>
          <cell r="KA18414">
            <v>50</v>
          </cell>
          <cell r="KB18414">
            <v>40</v>
          </cell>
          <cell r="KC18414">
            <v>28</v>
          </cell>
        </row>
        <row r="18415">
          <cell r="A18415" t="str">
            <v>P19876</v>
          </cell>
          <cell r="KA18415">
            <v>50</v>
          </cell>
          <cell r="KB18415">
            <v>18</v>
          </cell>
          <cell r="KC18415">
            <v>24</v>
          </cell>
        </row>
        <row r="18416">
          <cell r="A18416" t="str">
            <v>P19861</v>
          </cell>
          <cell r="KA18416">
            <v>50</v>
          </cell>
          <cell r="KB18416">
            <v>18</v>
          </cell>
          <cell r="KC18416">
            <v>24</v>
          </cell>
        </row>
        <row r="18417">
          <cell r="A18417" t="str">
            <v>P19840</v>
          </cell>
          <cell r="KA18417">
            <v>50</v>
          </cell>
          <cell r="KB18417">
            <v>40</v>
          </cell>
          <cell r="KC18417">
            <v>28</v>
          </cell>
        </row>
        <row r="18418">
          <cell r="A18418" t="str">
            <v>P19841</v>
          </cell>
          <cell r="KA18418">
            <v>50</v>
          </cell>
          <cell r="KB18418">
            <v>18</v>
          </cell>
          <cell r="KC18418">
            <v>24</v>
          </cell>
        </row>
        <row r="18419">
          <cell r="A18419" t="str">
            <v>P19750</v>
          </cell>
          <cell r="KA18419">
            <v>50</v>
          </cell>
          <cell r="KB18419">
            <v>18</v>
          </cell>
          <cell r="KC18419">
            <v>24</v>
          </cell>
        </row>
        <row r="18420">
          <cell r="A18420" t="str">
            <v>P19752</v>
          </cell>
          <cell r="KA18420">
            <v>50</v>
          </cell>
          <cell r="KB18420">
            <v>18</v>
          </cell>
          <cell r="KC18420">
            <v>24</v>
          </cell>
        </row>
        <row r="18421">
          <cell r="A18421" t="str">
            <v>P19744</v>
          </cell>
          <cell r="KA18421">
            <v>50</v>
          </cell>
          <cell r="KB18421">
            <v>18</v>
          </cell>
          <cell r="KC18421">
            <v>24</v>
          </cell>
        </row>
        <row r="18422">
          <cell r="A18422" t="str">
            <v>P19984</v>
          </cell>
          <cell r="KA18422">
            <v>50</v>
          </cell>
          <cell r="KB18422">
            <v>18</v>
          </cell>
          <cell r="KC18422">
            <v>24</v>
          </cell>
        </row>
        <row r="18423">
          <cell r="A18423" t="str">
            <v>P20005</v>
          </cell>
          <cell r="KA18423">
            <v>50</v>
          </cell>
          <cell r="KB18423">
            <v>18</v>
          </cell>
          <cell r="KC18423">
            <v>24</v>
          </cell>
        </row>
        <row r="18424">
          <cell r="A18424" t="str">
            <v>P19932</v>
          </cell>
          <cell r="KA18424">
            <v>50</v>
          </cell>
          <cell r="KB18424">
            <v>18</v>
          </cell>
          <cell r="KC18424">
            <v>24</v>
          </cell>
        </row>
        <row r="18425">
          <cell r="A18425" t="str">
            <v>P19896</v>
          </cell>
          <cell r="KA18425">
            <v>50</v>
          </cell>
          <cell r="KB18425">
            <v>18</v>
          </cell>
          <cell r="KC18425">
            <v>24</v>
          </cell>
        </row>
        <row r="18426">
          <cell r="A18426" t="str">
            <v>P19897</v>
          </cell>
          <cell r="KA18426">
            <v>50</v>
          </cell>
          <cell r="KB18426">
            <v>18</v>
          </cell>
          <cell r="KC18426">
            <v>24</v>
          </cell>
        </row>
        <row r="18427">
          <cell r="A18427" t="str">
            <v>P19910</v>
          </cell>
          <cell r="KA18427">
            <v>50</v>
          </cell>
          <cell r="KB18427">
            <v>18</v>
          </cell>
          <cell r="KC18427">
            <v>24</v>
          </cell>
        </row>
        <row r="18428">
          <cell r="A18428" t="str">
            <v>P20205</v>
          </cell>
          <cell r="KA18428">
            <v>50</v>
          </cell>
          <cell r="KB18428">
            <v>18</v>
          </cell>
          <cell r="KC18428">
            <v>24</v>
          </cell>
        </row>
        <row r="18429">
          <cell r="A18429" t="str">
            <v>P20250</v>
          </cell>
          <cell r="KA18429">
            <v>50</v>
          </cell>
          <cell r="KB18429">
            <v>40</v>
          </cell>
          <cell r="KC18429">
            <v>28</v>
          </cell>
        </row>
        <row r="18430">
          <cell r="A18430" t="str">
            <v>P20236</v>
          </cell>
          <cell r="KA18430">
            <v>50</v>
          </cell>
          <cell r="KB18430">
            <v>18</v>
          </cell>
          <cell r="KC18430">
            <v>24</v>
          </cell>
        </row>
        <row r="18431">
          <cell r="A18431" t="str">
            <v>P20239</v>
          </cell>
          <cell r="KA18431">
            <v>50</v>
          </cell>
          <cell r="KB18431">
            <v>40</v>
          </cell>
          <cell r="KC18431">
            <v>28</v>
          </cell>
        </row>
        <row r="18432">
          <cell r="A18432" t="str">
            <v>P20240</v>
          </cell>
          <cell r="KA18432">
            <v>50</v>
          </cell>
          <cell r="KB18432">
            <v>40</v>
          </cell>
          <cell r="KC18432">
            <v>28</v>
          </cell>
        </row>
        <row r="18433">
          <cell r="A18433" t="str">
            <v>P20241</v>
          </cell>
          <cell r="KA18433">
            <v>50</v>
          </cell>
          <cell r="KB18433">
            <v>40</v>
          </cell>
          <cell r="KC18433">
            <v>28</v>
          </cell>
        </row>
        <row r="18434">
          <cell r="A18434" t="str">
            <v>P20242</v>
          </cell>
          <cell r="KA18434">
            <v>50</v>
          </cell>
          <cell r="KB18434">
            <v>40</v>
          </cell>
          <cell r="KC18434">
            <v>28</v>
          </cell>
        </row>
        <row r="18435">
          <cell r="A18435" t="str">
            <v>P20243</v>
          </cell>
          <cell r="KA18435">
            <v>50</v>
          </cell>
          <cell r="KB18435">
            <v>40</v>
          </cell>
          <cell r="KC18435">
            <v>28</v>
          </cell>
        </row>
        <row r="18436">
          <cell r="A18436" t="str">
            <v>P20326</v>
          </cell>
          <cell r="KA18436">
            <v>50</v>
          </cell>
          <cell r="KB18436">
            <v>18</v>
          </cell>
          <cell r="KC18436">
            <v>24</v>
          </cell>
        </row>
        <row r="18437">
          <cell r="A18437" t="str">
            <v>P20322</v>
          </cell>
          <cell r="KA18437">
            <v>50</v>
          </cell>
          <cell r="KB18437">
            <v>18</v>
          </cell>
          <cell r="KC18437">
            <v>24</v>
          </cell>
        </row>
        <row r="18438">
          <cell r="A18438" t="str">
            <v>P20155</v>
          </cell>
          <cell r="KA18438">
            <v>50</v>
          </cell>
          <cell r="KB18438">
            <v>40</v>
          </cell>
          <cell r="KC18438">
            <v>28</v>
          </cell>
        </row>
        <row r="18439">
          <cell r="A18439" t="str">
            <v>P20169</v>
          </cell>
          <cell r="KA18439">
            <v>50</v>
          </cell>
          <cell r="KB18439">
            <v>40</v>
          </cell>
          <cell r="KC18439">
            <v>28</v>
          </cell>
        </row>
        <row r="18440">
          <cell r="A18440" t="str">
            <v>P20194</v>
          </cell>
          <cell r="KA18440">
            <v>50</v>
          </cell>
          <cell r="KB18440">
            <v>40</v>
          </cell>
          <cell r="KC18440">
            <v>28</v>
          </cell>
        </row>
        <row r="18441">
          <cell r="A18441" t="str">
            <v>P20042</v>
          </cell>
          <cell r="KA18441">
            <v>50</v>
          </cell>
          <cell r="KB18441">
            <v>18</v>
          </cell>
          <cell r="KC18441">
            <v>24</v>
          </cell>
        </row>
        <row r="18442">
          <cell r="A18442" t="str">
            <v>P20049</v>
          </cell>
          <cell r="KA18442">
            <v>50</v>
          </cell>
          <cell r="KB18442">
            <v>40</v>
          </cell>
          <cell r="KC18442">
            <v>28</v>
          </cell>
        </row>
        <row r="18443">
          <cell r="A18443" t="str">
            <v>P20867</v>
          </cell>
          <cell r="KA18443">
            <v>50</v>
          </cell>
          <cell r="KB18443">
            <v>18</v>
          </cell>
          <cell r="KC18443">
            <v>24</v>
          </cell>
        </row>
        <row r="18444">
          <cell r="A18444" t="str">
            <v>P20862</v>
          </cell>
          <cell r="KA18444">
            <v>50</v>
          </cell>
          <cell r="KB18444">
            <v>36</v>
          </cell>
          <cell r="KC18444">
            <v>12</v>
          </cell>
        </row>
        <row r="18445">
          <cell r="A18445" t="str">
            <v>P20950</v>
          </cell>
          <cell r="KA18445">
            <v>50</v>
          </cell>
          <cell r="KB18445">
            <v>18</v>
          </cell>
          <cell r="KC18445">
            <v>24</v>
          </cell>
        </row>
        <row r="18446">
          <cell r="A18446" t="str">
            <v>P20959</v>
          </cell>
          <cell r="KA18446">
            <v>50</v>
          </cell>
          <cell r="KB18446">
            <v>18</v>
          </cell>
          <cell r="KC18446">
            <v>24</v>
          </cell>
        </row>
        <row r="18447">
          <cell r="A18447" t="str">
            <v>P20885</v>
          </cell>
          <cell r="KA18447">
            <v>50</v>
          </cell>
          <cell r="KB18447">
            <v>18</v>
          </cell>
          <cell r="KC18447">
            <v>24</v>
          </cell>
        </row>
        <row r="18448">
          <cell r="A18448" t="str">
            <v>P20901</v>
          </cell>
          <cell r="KA18448">
            <v>50</v>
          </cell>
          <cell r="KB18448">
            <v>18</v>
          </cell>
          <cell r="KC18448">
            <v>24</v>
          </cell>
        </row>
        <row r="18449">
          <cell r="A18449" t="str">
            <v>P20893</v>
          </cell>
          <cell r="KA18449">
            <v>50</v>
          </cell>
          <cell r="KB18449">
            <v>18</v>
          </cell>
          <cell r="KC18449">
            <v>24</v>
          </cell>
        </row>
        <row r="18450">
          <cell r="A18450" t="str">
            <v>P20894</v>
          </cell>
          <cell r="KA18450">
            <v>50</v>
          </cell>
          <cell r="KB18450">
            <v>18</v>
          </cell>
          <cell r="KC18450">
            <v>24</v>
          </cell>
        </row>
        <row r="18451">
          <cell r="A18451" t="str">
            <v>P20773</v>
          </cell>
          <cell r="KA18451">
            <v>50</v>
          </cell>
          <cell r="KB18451">
            <v>18</v>
          </cell>
          <cell r="KC18451">
            <v>24</v>
          </cell>
        </row>
        <row r="18452">
          <cell r="A18452" t="str">
            <v>P20727</v>
          </cell>
          <cell r="KA18452">
            <v>50</v>
          </cell>
          <cell r="KB18452">
            <v>18</v>
          </cell>
          <cell r="KC18452">
            <v>24</v>
          </cell>
        </row>
        <row r="18453">
          <cell r="A18453" t="str">
            <v>P20743</v>
          </cell>
          <cell r="KA18453">
            <v>50</v>
          </cell>
          <cell r="KB18453">
            <v>40</v>
          </cell>
          <cell r="KC18453">
            <v>28</v>
          </cell>
        </row>
        <row r="18454">
          <cell r="A18454" t="str">
            <v>P20746</v>
          </cell>
          <cell r="KA18454">
            <v>50</v>
          </cell>
          <cell r="KB18454">
            <v>18</v>
          </cell>
          <cell r="KC18454">
            <v>24</v>
          </cell>
        </row>
        <row r="18455">
          <cell r="A18455" t="str">
            <v>P20778</v>
          </cell>
          <cell r="KA18455">
            <v>50</v>
          </cell>
          <cell r="KB18455">
            <v>18</v>
          </cell>
          <cell r="KC18455">
            <v>24</v>
          </cell>
        </row>
        <row r="18456">
          <cell r="A18456" t="str">
            <v>P20790</v>
          </cell>
          <cell r="KA18456">
            <v>50</v>
          </cell>
          <cell r="KB18456">
            <v>18</v>
          </cell>
          <cell r="KC18456">
            <v>24</v>
          </cell>
        </row>
        <row r="18457">
          <cell r="A18457" t="str">
            <v>P20721</v>
          </cell>
          <cell r="KA18457">
            <v>50</v>
          </cell>
          <cell r="KB18457">
            <v>18</v>
          </cell>
          <cell r="KC18457">
            <v>24</v>
          </cell>
        </row>
        <row r="18458">
          <cell r="A18458" t="str">
            <v>P20675</v>
          </cell>
          <cell r="KA18458">
            <v>50</v>
          </cell>
          <cell r="KB18458">
            <v>40</v>
          </cell>
          <cell r="KC18458">
            <v>28</v>
          </cell>
        </row>
        <row r="18459">
          <cell r="A18459" t="str">
            <v>P20679</v>
          </cell>
          <cell r="KA18459">
            <v>50</v>
          </cell>
          <cell r="KB18459">
            <v>18</v>
          </cell>
          <cell r="KC18459">
            <v>24</v>
          </cell>
        </row>
        <row r="18460">
          <cell r="A18460" t="str">
            <v>P20386</v>
          </cell>
          <cell r="KA18460">
            <v>50</v>
          </cell>
          <cell r="KB18460">
            <v>18</v>
          </cell>
          <cell r="KC18460">
            <v>24</v>
          </cell>
        </row>
        <row r="18461">
          <cell r="A18461" t="str">
            <v>P20413</v>
          </cell>
          <cell r="KA18461">
            <v>50</v>
          </cell>
          <cell r="KB18461">
            <v>18</v>
          </cell>
          <cell r="KC18461">
            <v>24</v>
          </cell>
        </row>
        <row r="18462">
          <cell r="A18462" t="str">
            <v>P20371</v>
          </cell>
          <cell r="KA18462">
            <v>50</v>
          </cell>
          <cell r="KB18462">
            <v>40</v>
          </cell>
          <cell r="KC18462">
            <v>28</v>
          </cell>
        </row>
        <row r="18463">
          <cell r="A18463" t="str">
            <v>P20353</v>
          </cell>
          <cell r="KA18463">
            <v>50</v>
          </cell>
          <cell r="KB18463">
            <v>18</v>
          </cell>
          <cell r="KC18463">
            <v>24</v>
          </cell>
        </row>
        <row r="18464">
          <cell r="A18464" t="str">
            <v>P20449</v>
          </cell>
          <cell r="KA18464">
            <v>50</v>
          </cell>
          <cell r="KB18464">
            <v>18</v>
          </cell>
          <cell r="KC18464">
            <v>24</v>
          </cell>
        </row>
        <row r="18465">
          <cell r="A18465" t="str">
            <v>P20472</v>
          </cell>
          <cell r="KA18465">
            <v>50</v>
          </cell>
          <cell r="KB18465">
            <v>40</v>
          </cell>
          <cell r="KC18465">
            <v>28</v>
          </cell>
        </row>
        <row r="18466">
          <cell r="A18466" t="str">
            <v>P20479</v>
          </cell>
          <cell r="KA18466">
            <v>50</v>
          </cell>
          <cell r="KB18466">
            <v>40</v>
          </cell>
          <cell r="KC18466">
            <v>28</v>
          </cell>
        </row>
        <row r="18467">
          <cell r="A18467" t="str">
            <v>P20534</v>
          </cell>
          <cell r="KA18467">
            <v>50</v>
          </cell>
          <cell r="KB18467">
            <v>18</v>
          </cell>
          <cell r="KC18467">
            <v>24</v>
          </cell>
        </row>
        <row r="18468">
          <cell r="A18468" t="str">
            <v>P20558</v>
          </cell>
          <cell r="KA18468">
            <v>50</v>
          </cell>
          <cell r="KB18468">
            <v>18</v>
          </cell>
          <cell r="KC18468">
            <v>24</v>
          </cell>
        </row>
        <row r="18469">
          <cell r="A18469" t="str">
            <v>P20499</v>
          </cell>
          <cell r="KA18469">
            <v>50</v>
          </cell>
          <cell r="KB18469">
            <v>18</v>
          </cell>
          <cell r="KC18469">
            <v>24</v>
          </cell>
        </row>
        <row r="18470">
          <cell r="A18470" t="str">
            <v>P20515</v>
          </cell>
          <cell r="KA18470">
            <v>50</v>
          </cell>
          <cell r="KB18470">
            <v>18</v>
          </cell>
          <cell r="KC18470">
            <v>24</v>
          </cell>
        </row>
        <row r="18471">
          <cell r="A18471" t="str">
            <v>P20517</v>
          </cell>
          <cell r="KA18471">
            <v>50</v>
          </cell>
          <cell r="KB18471">
            <v>18</v>
          </cell>
          <cell r="KC18471">
            <v>24</v>
          </cell>
        </row>
        <row r="18472">
          <cell r="A18472" t="str">
            <v>P20630</v>
          </cell>
          <cell r="KA18472">
            <v>50</v>
          </cell>
          <cell r="KB18472">
            <v>18</v>
          </cell>
          <cell r="KC18472">
            <v>24</v>
          </cell>
        </row>
        <row r="18473">
          <cell r="A18473" t="str">
            <v>P206634</v>
          </cell>
          <cell r="KA18473">
            <v>50</v>
          </cell>
          <cell r="KB18473">
            <v>18</v>
          </cell>
          <cell r="KC18473">
            <v>24</v>
          </cell>
        </row>
        <row r="18474">
          <cell r="A18474" t="str">
            <v>P20664</v>
          </cell>
          <cell r="KA18474">
            <v>50</v>
          </cell>
          <cell r="KB18474">
            <v>18</v>
          </cell>
          <cell r="KC18474">
            <v>24</v>
          </cell>
        </row>
        <row r="18475">
          <cell r="A18475" t="str">
            <v>P20628</v>
          </cell>
          <cell r="KA18475">
            <v>50</v>
          </cell>
          <cell r="KB18475">
            <v>18</v>
          </cell>
          <cell r="KC18475">
            <v>24</v>
          </cell>
        </row>
        <row r="18476">
          <cell r="A18476" t="str">
            <v>P20592</v>
          </cell>
          <cell r="KA18476">
            <v>50</v>
          </cell>
          <cell r="KB18476">
            <v>18</v>
          </cell>
          <cell r="KC18476">
            <v>24</v>
          </cell>
        </row>
        <row r="18477">
          <cell r="A18477" t="str">
            <v>P21102</v>
          </cell>
          <cell r="KA18477">
            <v>50</v>
          </cell>
          <cell r="KB18477">
            <v>18</v>
          </cell>
          <cell r="KC18477">
            <v>24</v>
          </cell>
        </row>
        <row r="18478">
          <cell r="A18478" t="str">
            <v>P21050</v>
          </cell>
          <cell r="KA18478">
            <v>50</v>
          </cell>
          <cell r="KB18478">
            <v>18</v>
          </cell>
          <cell r="KC18478">
            <v>24</v>
          </cell>
        </row>
        <row r="18479">
          <cell r="A18479" t="str">
            <v>P21045</v>
          </cell>
          <cell r="KA18479">
            <v>50</v>
          </cell>
          <cell r="KB18479">
            <v>40</v>
          </cell>
          <cell r="KC18479">
            <v>28</v>
          </cell>
        </row>
        <row r="18480">
          <cell r="A18480" t="str">
            <v>P21059</v>
          </cell>
          <cell r="KA18480">
            <v>50</v>
          </cell>
          <cell r="KB18480">
            <v>18</v>
          </cell>
          <cell r="KC18480">
            <v>24</v>
          </cell>
        </row>
        <row r="18481">
          <cell r="A18481" t="str">
            <v>P21009</v>
          </cell>
          <cell r="KA18481">
            <v>50</v>
          </cell>
          <cell r="KB18481">
            <v>18</v>
          </cell>
          <cell r="KC18481">
            <v>24</v>
          </cell>
        </row>
        <row r="18482">
          <cell r="A18482" t="str">
            <v>P20970</v>
          </cell>
          <cell r="KA18482">
            <v>50</v>
          </cell>
          <cell r="KB18482">
            <v>18</v>
          </cell>
          <cell r="KC18482">
            <v>24</v>
          </cell>
        </row>
        <row r="18483">
          <cell r="A18483" t="str">
            <v>P20973</v>
          </cell>
          <cell r="KA18483">
            <v>50</v>
          </cell>
          <cell r="KB18483">
            <v>18</v>
          </cell>
          <cell r="KC18483">
            <v>24</v>
          </cell>
        </row>
        <row r="18484">
          <cell r="A18484" t="str">
            <v>P20980</v>
          </cell>
          <cell r="KA18484">
            <v>50</v>
          </cell>
          <cell r="KB18484">
            <v>18</v>
          </cell>
          <cell r="KC18484">
            <v>24</v>
          </cell>
        </row>
        <row r="18485">
          <cell r="A18485" t="str">
            <v>P20992</v>
          </cell>
          <cell r="KA18485">
            <v>50</v>
          </cell>
          <cell r="KB18485">
            <v>18</v>
          </cell>
          <cell r="KC18485">
            <v>24</v>
          </cell>
        </row>
        <row r="18486">
          <cell r="A18486" t="str">
            <v>P20995</v>
          </cell>
          <cell r="KA18486">
            <v>50</v>
          </cell>
          <cell r="KB18486">
            <v>40</v>
          </cell>
          <cell r="KC18486">
            <v>28</v>
          </cell>
        </row>
        <row r="18487">
          <cell r="A18487" t="str">
            <v>P21115</v>
          </cell>
          <cell r="KA18487">
            <v>50</v>
          </cell>
          <cell r="KB18487">
            <v>40</v>
          </cell>
          <cell r="KC18487">
            <v>28</v>
          </cell>
        </row>
        <row r="18488">
          <cell r="A18488" t="str">
            <v>P21118</v>
          </cell>
          <cell r="KA18488">
            <v>50</v>
          </cell>
          <cell r="KB18488">
            <v>40</v>
          </cell>
          <cell r="KC18488">
            <v>28</v>
          </cell>
        </row>
        <row r="18489">
          <cell r="A18489" t="str">
            <v>P21127</v>
          </cell>
          <cell r="KA18489">
            <v>50</v>
          </cell>
          <cell r="KB18489">
            <v>18</v>
          </cell>
          <cell r="KC18489">
            <v>24</v>
          </cell>
        </row>
        <row r="18490">
          <cell r="A18490" t="str">
            <v>P21146</v>
          </cell>
          <cell r="KA18490">
            <v>50</v>
          </cell>
          <cell r="KB18490">
            <v>18</v>
          </cell>
          <cell r="KC18490">
            <v>24</v>
          </cell>
        </row>
        <row r="18491">
          <cell r="A18491" t="str">
            <v>P21147</v>
          </cell>
          <cell r="KA18491">
            <v>50</v>
          </cell>
          <cell r="KB18491">
            <v>18</v>
          </cell>
          <cell r="KC18491">
            <v>24</v>
          </cell>
        </row>
        <row r="18492">
          <cell r="A18492" t="str">
            <v>P21135</v>
          </cell>
          <cell r="KA18492">
            <v>50</v>
          </cell>
          <cell r="KB18492">
            <v>18</v>
          </cell>
          <cell r="KC18492">
            <v>24</v>
          </cell>
        </row>
        <row r="18493">
          <cell r="A18493" t="str">
            <v>P21171</v>
          </cell>
          <cell r="KA18493">
            <v>50</v>
          </cell>
          <cell r="KB18493">
            <v>18</v>
          </cell>
          <cell r="KC18493">
            <v>24</v>
          </cell>
        </row>
        <row r="18494">
          <cell r="A18494" t="str">
            <v>P21225</v>
          </cell>
          <cell r="KA18494">
            <v>50</v>
          </cell>
          <cell r="KB18494">
            <v>18</v>
          </cell>
          <cell r="KC18494">
            <v>24</v>
          </cell>
        </row>
        <row r="18495">
          <cell r="A18495" t="str">
            <v>P21230</v>
          </cell>
          <cell r="KA18495">
            <v>50</v>
          </cell>
          <cell r="KB18495">
            <v>18</v>
          </cell>
          <cell r="KC18495">
            <v>24</v>
          </cell>
        </row>
        <row r="18496">
          <cell r="A18496" t="str">
            <v>P21196</v>
          </cell>
          <cell r="KA18496">
            <v>50</v>
          </cell>
          <cell r="KB18496">
            <v>18</v>
          </cell>
          <cell r="KC18496">
            <v>24</v>
          </cell>
        </row>
        <row r="18497">
          <cell r="A18497" t="str">
            <v>P21403</v>
          </cell>
          <cell r="KA18497">
            <v>50</v>
          </cell>
          <cell r="KB18497">
            <v>40</v>
          </cell>
          <cell r="KC18497">
            <v>28</v>
          </cell>
        </row>
        <row r="18498">
          <cell r="A18498" t="str">
            <v>P21307</v>
          </cell>
          <cell r="KA18498">
            <v>50</v>
          </cell>
          <cell r="KB18498">
            <v>40</v>
          </cell>
          <cell r="KC18498">
            <v>28</v>
          </cell>
        </row>
        <row r="18499">
          <cell r="A18499" t="str">
            <v>P21323</v>
          </cell>
          <cell r="KA18499">
            <v>50</v>
          </cell>
          <cell r="KB18499">
            <v>40</v>
          </cell>
          <cell r="KC18499">
            <v>28</v>
          </cell>
        </row>
        <row r="18500">
          <cell r="A18500" t="str">
            <v>P21495</v>
          </cell>
          <cell r="KA18500">
            <v>50</v>
          </cell>
          <cell r="KB18500">
            <v>18</v>
          </cell>
          <cell r="KC18500">
            <v>24</v>
          </cell>
        </row>
        <row r="18501">
          <cell r="A18501" t="str">
            <v>P21436</v>
          </cell>
          <cell r="KA18501">
            <v>50</v>
          </cell>
          <cell r="KB18501">
            <v>18</v>
          </cell>
          <cell r="KC18501">
            <v>24</v>
          </cell>
        </row>
        <row r="18502">
          <cell r="A18502" t="str">
            <v>P21439</v>
          </cell>
          <cell r="KA18502">
            <v>50</v>
          </cell>
          <cell r="KB18502">
            <v>18</v>
          </cell>
          <cell r="KC18502">
            <v>24</v>
          </cell>
        </row>
        <row r="18503">
          <cell r="A18503" t="str">
            <v>P21433</v>
          </cell>
          <cell r="KA18503">
            <v>50</v>
          </cell>
          <cell r="KB18503">
            <v>18</v>
          </cell>
          <cell r="KC18503">
            <v>24</v>
          </cell>
        </row>
        <row r="18504">
          <cell r="A18504" t="str">
            <v>P21459</v>
          </cell>
          <cell r="KA18504">
            <v>50</v>
          </cell>
          <cell r="KB18504">
            <v>18</v>
          </cell>
          <cell r="KC18504">
            <v>24</v>
          </cell>
        </row>
        <row r="18505">
          <cell r="A18505" t="str">
            <v>P21484</v>
          </cell>
          <cell r="KA18505">
            <v>50</v>
          </cell>
          <cell r="KB18505">
            <v>18</v>
          </cell>
          <cell r="KC18505">
            <v>24</v>
          </cell>
        </row>
        <row r="18506">
          <cell r="A18506" t="str">
            <v>P21720</v>
          </cell>
          <cell r="KA18506">
            <v>50</v>
          </cell>
          <cell r="KB18506">
            <v>40</v>
          </cell>
          <cell r="KC18506">
            <v>28</v>
          </cell>
        </row>
        <row r="18507">
          <cell r="A18507" t="str">
            <v>P21748</v>
          </cell>
          <cell r="KA18507">
            <v>50</v>
          </cell>
          <cell r="KB18507">
            <v>18</v>
          </cell>
          <cell r="KC18507">
            <v>24</v>
          </cell>
        </row>
        <row r="18508">
          <cell r="A18508" t="str">
            <v>P21739</v>
          </cell>
          <cell r="KA18508">
            <v>50</v>
          </cell>
          <cell r="KB18508">
            <v>18</v>
          </cell>
          <cell r="KC18508">
            <v>24</v>
          </cell>
        </row>
        <row r="18509">
          <cell r="A18509" t="str">
            <v>P21776</v>
          </cell>
          <cell r="KA18509">
            <v>50</v>
          </cell>
          <cell r="KB18509">
            <v>18</v>
          </cell>
          <cell r="KC18509">
            <v>24</v>
          </cell>
        </row>
        <row r="18510">
          <cell r="A18510" t="str">
            <v>P21825</v>
          </cell>
          <cell r="KA18510">
            <v>50</v>
          </cell>
          <cell r="KB18510">
            <v>18</v>
          </cell>
          <cell r="KC18510">
            <v>24</v>
          </cell>
        </row>
        <row r="18511">
          <cell r="A18511" t="str">
            <v>P21826</v>
          </cell>
          <cell r="KA18511">
            <v>50</v>
          </cell>
          <cell r="KB18511">
            <v>40</v>
          </cell>
          <cell r="KC18511">
            <v>28</v>
          </cell>
        </row>
        <row r="18512">
          <cell r="A18512" t="str">
            <v>P21827</v>
          </cell>
          <cell r="KA18512">
            <v>50</v>
          </cell>
          <cell r="KB18512">
            <v>40</v>
          </cell>
          <cell r="KC18512">
            <v>28</v>
          </cell>
        </row>
        <row r="18513">
          <cell r="A18513" t="str">
            <v>P21851</v>
          </cell>
          <cell r="KA18513">
            <v>50</v>
          </cell>
          <cell r="KB18513">
            <v>18</v>
          </cell>
          <cell r="KC18513">
            <v>24</v>
          </cell>
        </row>
        <row r="18514">
          <cell r="A18514" t="str">
            <v>P21818</v>
          </cell>
          <cell r="KA18514">
            <v>50</v>
          </cell>
          <cell r="KB18514">
            <v>18</v>
          </cell>
          <cell r="KC18514">
            <v>24</v>
          </cell>
        </row>
        <row r="18515">
          <cell r="A18515" t="str">
            <v>P21682</v>
          </cell>
          <cell r="KA18515">
            <v>50</v>
          </cell>
          <cell r="KB18515">
            <v>18</v>
          </cell>
          <cell r="KC18515">
            <v>24</v>
          </cell>
        </row>
        <row r="18516">
          <cell r="A18516" t="str">
            <v>P21684</v>
          </cell>
          <cell r="KA18516">
            <v>50</v>
          </cell>
          <cell r="KB18516">
            <v>18</v>
          </cell>
          <cell r="KC18516">
            <v>24</v>
          </cell>
        </row>
        <row r="18517">
          <cell r="A18517" t="str">
            <v>P21673</v>
          </cell>
          <cell r="KA18517">
            <v>50</v>
          </cell>
          <cell r="KB18517">
            <v>18</v>
          </cell>
          <cell r="KC18517">
            <v>24</v>
          </cell>
        </row>
        <row r="18518">
          <cell r="A18518" t="str">
            <v>P21705</v>
          </cell>
          <cell r="KA18518">
            <v>50</v>
          </cell>
          <cell r="KB18518">
            <v>18</v>
          </cell>
          <cell r="KC18518">
            <v>24</v>
          </cell>
        </row>
        <row r="18519">
          <cell r="A18519" t="str">
            <v>P21692</v>
          </cell>
          <cell r="KA18519">
            <v>50</v>
          </cell>
          <cell r="KB18519">
            <v>40</v>
          </cell>
          <cell r="KC18519">
            <v>28</v>
          </cell>
        </row>
        <row r="18520">
          <cell r="A18520" t="str">
            <v>P21657</v>
          </cell>
          <cell r="KA18520">
            <v>50</v>
          </cell>
          <cell r="KB18520">
            <v>18</v>
          </cell>
          <cell r="KC18520">
            <v>24</v>
          </cell>
        </row>
        <row r="18521">
          <cell r="A18521" t="str">
            <v>P21641</v>
          </cell>
          <cell r="KA18521">
            <v>50</v>
          </cell>
          <cell r="KB18521">
            <v>40</v>
          </cell>
          <cell r="KC18521">
            <v>28</v>
          </cell>
        </row>
        <row r="18522">
          <cell r="A18522" t="str">
            <v>P21611</v>
          </cell>
          <cell r="KA18522">
            <v>50</v>
          </cell>
          <cell r="KB18522">
            <v>40</v>
          </cell>
          <cell r="KC18522">
            <v>28</v>
          </cell>
        </row>
        <row r="18523">
          <cell r="A18523" t="str">
            <v>P21595</v>
          </cell>
          <cell r="KA18523">
            <v>50</v>
          </cell>
          <cell r="KB18523">
            <v>40</v>
          </cell>
          <cell r="KC18523">
            <v>28</v>
          </cell>
        </row>
        <row r="18524">
          <cell r="A18524" t="str">
            <v>P21900</v>
          </cell>
          <cell r="KA18524">
            <v>50</v>
          </cell>
          <cell r="KB18524">
            <v>18</v>
          </cell>
          <cell r="KC18524">
            <v>24</v>
          </cell>
        </row>
        <row r="18525">
          <cell r="A18525" t="str">
            <v>P21916</v>
          </cell>
          <cell r="KA18525">
            <v>50</v>
          </cell>
          <cell r="KB18525">
            <v>40</v>
          </cell>
          <cell r="KC18525">
            <v>28</v>
          </cell>
        </row>
        <row r="18526">
          <cell r="A18526" t="str">
            <v>P21909</v>
          </cell>
          <cell r="KA18526">
            <v>50</v>
          </cell>
          <cell r="KB18526">
            <v>18</v>
          </cell>
          <cell r="KC18526">
            <v>24</v>
          </cell>
        </row>
        <row r="18527">
          <cell r="A18527" t="str">
            <v>P21863</v>
          </cell>
          <cell r="KA18527">
            <v>50</v>
          </cell>
          <cell r="KB18527">
            <v>18</v>
          </cell>
          <cell r="KC18527">
            <v>24</v>
          </cell>
        </row>
        <row r="18528">
          <cell r="A18528" t="str">
            <v>P21878</v>
          </cell>
          <cell r="KA18528">
            <v>50</v>
          </cell>
          <cell r="KB18528">
            <v>18</v>
          </cell>
          <cell r="KC18528">
            <v>24</v>
          </cell>
        </row>
        <row r="18529">
          <cell r="A18529" t="str">
            <v>P21893</v>
          </cell>
          <cell r="KA18529">
            <v>50</v>
          </cell>
          <cell r="KB18529">
            <v>18</v>
          </cell>
          <cell r="KC18529">
            <v>24</v>
          </cell>
        </row>
        <row r="18530">
          <cell r="A18530" t="str">
            <v>P22002</v>
          </cell>
          <cell r="KA18530">
            <v>50</v>
          </cell>
          <cell r="KB18530">
            <v>40</v>
          </cell>
          <cell r="KC18530">
            <v>28</v>
          </cell>
        </row>
        <row r="18531">
          <cell r="A18531" t="str">
            <v>P21939</v>
          </cell>
          <cell r="KA18531">
            <v>50</v>
          </cell>
          <cell r="KB18531">
            <v>18</v>
          </cell>
          <cell r="KC18531">
            <v>24</v>
          </cell>
        </row>
        <row r="18532">
          <cell r="A18532" t="str">
            <v>P21937</v>
          </cell>
          <cell r="KA18532">
            <v>50</v>
          </cell>
          <cell r="KB18532">
            <v>18</v>
          </cell>
          <cell r="KC18532">
            <v>24</v>
          </cell>
        </row>
        <row r="18533">
          <cell r="A18533" t="str">
            <v>P22019</v>
          </cell>
          <cell r="KA18533">
            <v>50</v>
          </cell>
          <cell r="KB18533">
            <v>18</v>
          </cell>
          <cell r="KC18533">
            <v>24</v>
          </cell>
        </row>
        <row r="18534">
          <cell r="A18534" t="str">
            <v>P22060</v>
          </cell>
          <cell r="KA18534">
            <v>50</v>
          </cell>
          <cell r="KB18534">
            <v>40</v>
          </cell>
          <cell r="KC18534">
            <v>28</v>
          </cell>
        </row>
        <row r="18535">
          <cell r="A18535" t="str">
            <v>P22063</v>
          </cell>
          <cell r="KA18535">
            <v>50</v>
          </cell>
          <cell r="KB18535">
            <v>18</v>
          </cell>
          <cell r="KC18535">
            <v>24</v>
          </cell>
        </row>
        <row r="18536">
          <cell r="A18536" t="str">
            <v>P22041</v>
          </cell>
          <cell r="KA18536">
            <v>50</v>
          </cell>
          <cell r="KB18536">
            <v>18</v>
          </cell>
          <cell r="KC18536">
            <v>24</v>
          </cell>
        </row>
        <row r="18537">
          <cell r="A18537" t="str">
            <v>P22135</v>
          </cell>
          <cell r="KA18537">
            <v>50</v>
          </cell>
          <cell r="KB18537">
            <v>18</v>
          </cell>
          <cell r="KC18537">
            <v>24</v>
          </cell>
        </row>
        <row r="18538">
          <cell r="A18538" t="str">
            <v>P22140</v>
          </cell>
          <cell r="KA18538">
            <v>50</v>
          </cell>
          <cell r="KB18538">
            <v>18</v>
          </cell>
          <cell r="KC18538">
            <v>24</v>
          </cell>
        </row>
        <row r="18539">
          <cell r="A18539" t="str">
            <v>P22149</v>
          </cell>
          <cell r="KA18539">
            <v>50</v>
          </cell>
          <cell r="KB18539">
            <v>40</v>
          </cell>
          <cell r="KC18539">
            <v>28</v>
          </cell>
        </row>
        <row r="18540">
          <cell r="A18540" t="str">
            <v>P22092</v>
          </cell>
          <cell r="KA18540">
            <v>50</v>
          </cell>
          <cell r="KB18540">
            <v>40</v>
          </cell>
          <cell r="KC18540">
            <v>28</v>
          </cell>
        </row>
        <row r="18541">
          <cell r="A18541" t="str">
            <v>P22067</v>
          </cell>
          <cell r="KA18541">
            <v>50</v>
          </cell>
          <cell r="KB18541">
            <v>18</v>
          </cell>
          <cell r="KC18541">
            <v>24</v>
          </cell>
        </row>
        <row r="18542">
          <cell r="A18542" t="str">
            <v>P24670</v>
          </cell>
          <cell r="KA18542">
            <v>50</v>
          </cell>
          <cell r="KB18542">
            <v>18</v>
          </cell>
          <cell r="KC18542">
            <v>24</v>
          </cell>
        </row>
        <row r="18543">
          <cell r="A18543" t="str">
            <v>P24671</v>
          </cell>
          <cell r="KA18543">
            <v>50</v>
          </cell>
          <cell r="KB18543">
            <v>40</v>
          </cell>
          <cell r="KC18543">
            <v>28</v>
          </cell>
        </row>
        <row r="18544">
          <cell r="A18544" t="str">
            <v>P24668</v>
          </cell>
          <cell r="KA18544">
            <v>50</v>
          </cell>
          <cell r="KB18544">
            <v>18</v>
          </cell>
          <cell r="KC18544">
            <v>24</v>
          </cell>
        </row>
        <row r="18545">
          <cell r="A18545" t="str">
            <v>P24655</v>
          </cell>
          <cell r="KA18545">
            <v>50</v>
          </cell>
          <cell r="KB18545">
            <v>40</v>
          </cell>
          <cell r="KC18545">
            <v>28</v>
          </cell>
        </row>
        <row r="18546">
          <cell r="A18546" t="str">
            <v>P24658</v>
          </cell>
          <cell r="KA18546">
            <v>50</v>
          </cell>
          <cell r="KB18546">
            <v>18</v>
          </cell>
          <cell r="KC18546">
            <v>24</v>
          </cell>
        </row>
        <row r="18547">
          <cell r="A18547" t="str">
            <v>p24639</v>
          </cell>
          <cell r="KA18547">
            <v>50</v>
          </cell>
          <cell r="KB18547">
            <v>18</v>
          </cell>
          <cell r="KC18547">
            <v>24</v>
          </cell>
        </row>
        <row r="18548">
          <cell r="A18548" t="str">
            <v>P24634</v>
          </cell>
          <cell r="KA18548">
            <v>50</v>
          </cell>
          <cell r="KB18548">
            <v>40</v>
          </cell>
          <cell r="KC18548">
            <v>28</v>
          </cell>
        </row>
        <row r="18549">
          <cell r="A18549" t="str">
            <v>P24635</v>
          </cell>
          <cell r="KA18549">
            <v>50</v>
          </cell>
          <cell r="KB18549">
            <v>18</v>
          </cell>
          <cell r="KC18549">
            <v>24</v>
          </cell>
        </row>
        <row r="18550">
          <cell r="A18550" t="str">
            <v>P24623</v>
          </cell>
          <cell r="KA18550">
            <v>50</v>
          </cell>
          <cell r="KB18550">
            <v>40</v>
          </cell>
          <cell r="KC18550">
            <v>28</v>
          </cell>
        </row>
        <row r="18551">
          <cell r="A18551" t="str">
            <v>P24632</v>
          </cell>
          <cell r="KA18551">
            <v>50</v>
          </cell>
          <cell r="KB18551">
            <v>40</v>
          </cell>
          <cell r="KC18551">
            <v>28</v>
          </cell>
        </row>
        <row r="18552">
          <cell r="A18552" t="str">
            <v>P24607</v>
          </cell>
          <cell r="KA18552">
            <v>50</v>
          </cell>
          <cell r="KB18552">
            <v>18</v>
          </cell>
          <cell r="KC18552">
            <v>24</v>
          </cell>
        </row>
        <row r="18553">
          <cell r="A18553" t="str">
            <v>P24584</v>
          </cell>
          <cell r="KA18553">
            <v>50</v>
          </cell>
          <cell r="KB18553">
            <v>18</v>
          </cell>
          <cell r="KC18553">
            <v>24</v>
          </cell>
        </row>
        <row r="18554">
          <cell r="A18554" t="str">
            <v>P24595</v>
          </cell>
          <cell r="KA18554">
            <v>50</v>
          </cell>
          <cell r="KB18554">
            <v>18</v>
          </cell>
          <cell r="KC18554">
            <v>24</v>
          </cell>
        </row>
        <row r="18555">
          <cell r="A18555" t="str">
            <v>P24549</v>
          </cell>
          <cell r="KA18555">
            <v>50</v>
          </cell>
          <cell r="KB18555">
            <v>18</v>
          </cell>
          <cell r="KC18555">
            <v>24</v>
          </cell>
        </row>
        <row r="18556">
          <cell r="A18556" t="str">
            <v>P24564</v>
          </cell>
          <cell r="KA18556">
            <v>50</v>
          </cell>
          <cell r="KB18556">
            <v>18</v>
          </cell>
          <cell r="KC18556">
            <v>24</v>
          </cell>
        </row>
        <row r="18557">
          <cell r="A18557" t="str">
            <v>P24814</v>
          </cell>
          <cell r="KA18557">
            <v>50</v>
          </cell>
          <cell r="KB18557">
            <v>40</v>
          </cell>
          <cell r="KC18557">
            <v>28</v>
          </cell>
        </row>
        <row r="18558">
          <cell r="A18558" t="str">
            <v>P24828</v>
          </cell>
          <cell r="KA18558">
            <v>50</v>
          </cell>
          <cell r="KB18558">
            <v>18</v>
          </cell>
          <cell r="KC18558">
            <v>24</v>
          </cell>
        </row>
        <row r="18559">
          <cell r="A18559" t="str">
            <v>P24688</v>
          </cell>
          <cell r="KA18559">
            <v>50</v>
          </cell>
          <cell r="KB18559">
            <v>18</v>
          </cell>
          <cell r="KC18559">
            <v>24</v>
          </cell>
        </row>
        <row r="18560">
          <cell r="A18560" t="str">
            <v>P24745</v>
          </cell>
          <cell r="KA18560">
            <v>50</v>
          </cell>
          <cell r="KB18560">
            <v>18</v>
          </cell>
          <cell r="KC18560">
            <v>24</v>
          </cell>
        </row>
        <row r="18561">
          <cell r="A18561" t="str">
            <v>P24746</v>
          </cell>
          <cell r="KA18561">
            <v>50</v>
          </cell>
          <cell r="KB18561">
            <v>18</v>
          </cell>
          <cell r="KC18561">
            <v>24</v>
          </cell>
        </row>
        <row r="18562">
          <cell r="A18562" t="str">
            <v>P25060</v>
          </cell>
          <cell r="KA18562">
            <v>50</v>
          </cell>
          <cell r="KB18562">
            <v>40</v>
          </cell>
          <cell r="KC18562">
            <v>28</v>
          </cell>
        </row>
        <row r="18563">
          <cell r="A18563" t="str">
            <v>P25018</v>
          </cell>
          <cell r="KA18563">
            <v>50</v>
          </cell>
          <cell r="KB18563">
            <v>40</v>
          </cell>
          <cell r="KC18563">
            <v>28</v>
          </cell>
        </row>
        <row r="18564">
          <cell r="A18564" t="str">
            <v>P25004</v>
          </cell>
          <cell r="KA18564">
            <v>50</v>
          </cell>
          <cell r="KB18564">
            <v>36</v>
          </cell>
          <cell r="KC18564">
            <v>12</v>
          </cell>
        </row>
        <row r="18565">
          <cell r="A18565" t="str">
            <v>P25031</v>
          </cell>
          <cell r="KA18565">
            <v>50</v>
          </cell>
          <cell r="KB18565">
            <v>18</v>
          </cell>
          <cell r="KC18565">
            <v>24</v>
          </cell>
        </row>
        <row r="18566">
          <cell r="A18566" t="str">
            <v>P25038</v>
          </cell>
          <cell r="KA18566">
            <v>50</v>
          </cell>
          <cell r="KB18566">
            <v>18</v>
          </cell>
          <cell r="KC18566">
            <v>24</v>
          </cell>
        </row>
        <row r="18567">
          <cell r="A18567" t="str">
            <v>P25044</v>
          </cell>
          <cell r="KA18567">
            <v>50</v>
          </cell>
          <cell r="KB18567">
            <v>18</v>
          </cell>
          <cell r="KC18567">
            <v>24</v>
          </cell>
        </row>
        <row r="18568">
          <cell r="A18568" t="str">
            <v>P24842</v>
          </cell>
          <cell r="KA18568">
            <v>50</v>
          </cell>
          <cell r="KB18568">
            <v>18</v>
          </cell>
          <cell r="KC18568">
            <v>24</v>
          </cell>
        </row>
        <row r="18569">
          <cell r="A18569" t="str">
            <v>P24867</v>
          </cell>
          <cell r="KA18569">
            <v>50</v>
          </cell>
          <cell r="KB18569">
            <v>40</v>
          </cell>
          <cell r="KC18569">
            <v>28</v>
          </cell>
        </row>
        <row r="18570">
          <cell r="A18570" t="str">
            <v>P24871</v>
          </cell>
          <cell r="KA18570">
            <v>50</v>
          </cell>
          <cell r="KB18570">
            <v>40</v>
          </cell>
          <cell r="KC18570">
            <v>28</v>
          </cell>
        </row>
        <row r="18571">
          <cell r="A18571" t="str">
            <v>P24970</v>
          </cell>
          <cell r="KA18571">
            <v>50</v>
          </cell>
          <cell r="KB18571">
            <v>18</v>
          </cell>
          <cell r="KC18571">
            <v>24</v>
          </cell>
        </row>
        <row r="18572">
          <cell r="A18572" t="str">
            <v>P24971</v>
          </cell>
          <cell r="KA18572">
            <v>50</v>
          </cell>
          <cell r="KB18572">
            <v>18</v>
          </cell>
          <cell r="KC18572">
            <v>24</v>
          </cell>
        </row>
        <row r="18573">
          <cell r="A18573" t="str">
            <v>P24950</v>
          </cell>
          <cell r="KA18573">
            <v>50</v>
          </cell>
          <cell r="KB18573">
            <v>40</v>
          </cell>
          <cell r="KC18573">
            <v>28</v>
          </cell>
        </row>
        <row r="18574">
          <cell r="A18574" t="str">
            <v>P24965</v>
          </cell>
          <cell r="KA18574">
            <v>50</v>
          </cell>
          <cell r="KB18574">
            <v>18</v>
          </cell>
          <cell r="KC18574">
            <v>24</v>
          </cell>
        </row>
        <row r="18575">
          <cell r="A18575" t="str">
            <v>P24966</v>
          </cell>
          <cell r="KA18575">
            <v>50</v>
          </cell>
          <cell r="KB18575">
            <v>18</v>
          </cell>
          <cell r="KC18575">
            <v>24</v>
          </cell>
        </row>
        <row r="18576">
          <cell r="A18576" t="str">
            <v>P24948</v>
          </cell>
          <cell r="KA18576">
            <v>50</v>
          </cell>
          <cell r="KB18576">
            <v>18</v>
          </cell>
          <cell r="KC18576">
            <v>24</v>
          </cell>
        </row>
        <row r="18577">
          <cell r="A18577" t="str">
            <v>P24945</v>
          </cell>
          <cell r="KA18577">
            <v>50</v>
          </cell>
          <cell r="KB18577">
            <v>18</v>
          </cell>
          <cell r="KC18577">
            <v>24</v>
          </cell>
        </row>
        <row r="18578">
          <cell r="A18578" t="str">
            <v>P24940</v>
          </cell>
          <cell r="KA18578">
            <v>50</v>
          </cell>
          <cell r="KB18578">
            <v>18</v>
          </cell>
          <cell r="KC18578">
            <v>24</v>
          </cell>
        </row>
        <row r="18579">
          <cell r="A18579" t="str">
            <v>P25382</v>
          </cell>
          <cell r="KA18579">
            <v>50</v>
          </cell>
          <cell r="KB18579">
            <v>18</v>
          </cell>
          <cell r="KC18579">
            <v>24</v>
          </cell>
        </row>
        <row r="18580">
          <cell r="A18580" t="str">
            <v>P25302</v>
          </cell>
          <cell r="KA18580">
            <v>50</v>
          </cell>
          <cell r="KB18580">
            <v>18</v>
          </cell>
          <cell r="KC18580">
            <v>24</v>
          </cell>
        </row>
        <row r="18581">
          <cell r="A18581" t="str">
            <v>P25298</v>
          </cell>
          <cell r="KA18581">
            <v>50</v>
          </cell>
          <cell r="KB18581">
            <v>40</v>
          </cell>
          <cell r="KC18581">
            <v>28</v>
          </cell>
        </row>
        <row r="18582">
          <cell r="A18582" t="str">
            <v>P25327</v>
          </cell>
          <cell r="KA18582">
            <v>50</v>
          </cell>
          <cell r="KB18582">
            <v>18</v>
          </cell>
          <cell r="KC18582">
            <v>24</v>
          </cell>
        </row>
        <row r="18583">
          <cell r="A18583" t="str">
            <v>P25262</v>
          </cell>
          <cell r="KA18583">
            <v>50</v>
          </cell>
          <cell r="KB18583">
            <v>18</v>
          </cell>
          <cell r="KC18583">
            <v>24</v>
          </cell>
        </row>
        <row r="18584">
          <cell r="A18584" t="str">
            <v>P25263</v>
          </cell>
          <cell r="KA18584">
            <v>50</v>
          </cell>
          <cell r="KB18584">
            <v>18</v>
          </cell>
          <cell r="KC18584">
            <v>24</v>
          </cell>
        </row>
        <row r="18585">
          <cell r="A18585" t="str">
            <v>P25254</v>
          </cell>
          <cell r="KA18585">
            <v>50</v>
          </cell>
          <cell r="KB18585">
            <v>40</v>
          </cell>
          <cell r="KC18585">
            <v>28</v>
          </cell>
        </row>
        <row r="18586">
          <cell r="A18586" t="str">
            <v>P25281</v>
          </cell>
          <cell r="KA18586">
            <v>50</v>
          </cell>
          <cell r="KB18586">
            <v>18</v>
          </cell>
          <cell r="KC18586">
            <v>24</v>
          </cell>
        </row>
        <row r="18587">
          <cell r="A18587" t="str">
            <v>P25210</v>
          </cell>
          <cell r="KA18587">
            <v>50</v>
          </cell>
          <cell r="KB18587">
            <v>40</v>
          </cell>
          <cell r="KC18587">
            <v>28</v>
          </cell>
        </row>
        <row r="18588">
          <cell r="A18588" t="str">
            <v>P25211</v>
          </cell>
          <cell r="KA18588">
            <v>50</v>
          </cell>
          <cell r="KB18588">
            <v>40</v>
          </cell>
          <cell r="KC18588">
            <v>28</v>
          </cell>
        </row>
        <row r="18589">
          <cell r="A18589" t="str">
            <v>P25212</v>
          </cell>
          <cell r="KA18589">
            <v>50</v>
          </cell>
          <cell r="KB18589">
            <v>18</v>
          </cell>
          <cell r="KC18589">
            <v>24</v>
          </cell>
        </row>
        <row r="18590">
          <cell r="A18590" t="str">
            <v>P25164</v>
          </cell>
          <cell r="KA18590">
            <v>50</v>
          </cell>
          <cell r="KB18590">
            <v>40</v>
          </cell>
          <cell r="KC18590">
            <v>28</v>
          </cell>
        </row>
        <row r="18591">
          <cell r="A18591" t="str">
            <v>P25165</v>
          </cell>
          <cell r="KA18591">
            <v>50</v>
          </cell>
          <cell r="KB18591">
            <v>18</v>
          </cell>
          <cell r="KC18591">
            <v>24</v>
          </cell>
        </row>
        <row r="18592">
          <cell r="A18592" t="str">
            <v>P25125</v>
          </cell>
          <cell r="KA18592">
            <v>50</v>
          </cell>
          <cell r="KB18592">
            <v>18</v>
          </cell>
          <cell r="KC18592">
            <v>24</v>
          </cell>
        </row>
        <row r="18593">
          <cell r="A18593" t="str">
            <v>P25176</v>
          </cell>
          <cell r="KA18593">
            <v>50</v>
          </cell>
          <cell r="KB18593">
            <v>18</v>
          </cell>
          <cell r="KC18593">
            <v>24</v>
          </cell>
        </row>
        <row r="18594">
          <cell r="A18594" t="str">
            <v>P25184</v>
          </cell>
          <cell r="KA18594">
            <v>50</v>
          </cell>
          <cell r="KB18594">
            <v>18</v>
          </cell>
          <cell r="KC18594">
            <v>24</v>
          </cell>
        </row>
        <row r="18595">
          <cell r="A18595" t="str">
            <v>P25185</v>
          </cell>
          <cell r="KA18595">
            <v>50</v>
          </cell>
          <cell r="KB18595">
            <v>36</v>
          </cell>
          <cell r="KC18595">
            <v>12</v>
          </cell>
        </row>
        <row r="18596">
          <cell r="A18596" t="str">
            <v>P25186</v>
          </cell>
          <cell r="KA18596">
            <v>50</v>
          </cell>
          <cell r="KB18596">
            <v>40</v>
          </cell>
          <cell r="KC18596">
            <v>28</v>
          </cell>
        </row>
        <row r="18597">
          <cell r="A18597" t="str">
            <v>P25530</v>
          </cell>
          <cell r="KA18597">
            <v>50</v>
          </cell>
          <cell r="KB18597">
            <v>40</v>
          </cell>
          <cell r="KC18597">
            <v>28</v>
          </cell>
        </row>
        <row r="18598">
          <cell r="A18598" t="str">
            <v>P25516</v>
          </cell>
          <cell r="KA18598">
            <v>50</v>
          </cell>
          <cell r="KB18598">
            <v>18</v>
          </cell>
          <cell r="KC18598">
            <v>24</v>
          </cell>
        </row>
        <row r="18599">
          <cell r="A18599" t="str">
            <v>P25553</v>
          </cell>
          <cell r="KA18599">
            <v>50</v>
          </cell>
          <cell r="KB18599">
            <v>18</v>
          </cell>
          <cell r="KC18599">
            <v>24</v>
          </cell>
        </row>
        <row r="18600">
          <cell r="A18600" t="str">
            <v>P25438</v>
          </cell>
          <cell r="KA18600">
            <v>50</v>
          </cell>
          <cell r="KB18600">
            <v>40</v>
          </cell>
          <cell r="KC18600">
            <v>28</v>
          </cell>
        </row>
        <row r="18601">
          <cell r="A18601" t="str">
            <v>P25460</v>
          </cell>
          <cell r="KA18601">
            <v>50</v>
          </cell>
          <cell r="KB18601">
            <v>18</v>
          </cell>
          <cell r="KC18601">
            <v>24</v>
          </cell>
        </row>
        <row r="18602">
          <cell r="A18602" t="str">
            <v>P25450</v>
          </cell>
          <cell r="KA18602">
            <v>50</v>
          </cell>
          <cell r="KB18602">
            <v>18</v>
          </cell>
          <cell r="KC18602">
            <v>24</v>
          </cell>
        </row>
        <row r="18603">
          <cell r="A18603" t="str">
            <v>P25451</v>
          </cell>
          <cell r="KA18603">
            <v>50</v>
          </cell>
          <cell r="KB18603">
            <v>18</v>
          </cell>
          <cell r="KC18603">
            <v>24</v>
          </cell>
        </row>
        <row r="18604">
          <cell r="A18604" t="str">
            <v>P25498</v>
          </cell>
          <cell r="KA18604">
            <v>50</v>
          </cell>
          <cell r="KB18604">
            <v>40</v>
          </cell>
          <cell r="KC18604">
            <v>28</v>
          </cell>
        </row>
        <row r="18605">
          <cell r="A18605" t="str">
            <v>P25446</v>
          </cell>
          <cell r="KA18605">
            <v>50</v>
          </cell>
          <cell r="KB18605">
            <v>18</v>
          </cell>
          <cell r="KC18605">
            <v>24</v>
          </cell>
        </row>
        <row r="18606">
          <cell r="A18606" t="str">
            <v>P25469</v>
          </cell>
          <cell r="KA18606">
            <v>50</v>
          </cell>
          <cell r="KB18606">
            <v>18</v>
          </cell>
          <cell r="KC18606">
            <v>24</v>
          </cell>
        </row>
        <row r="18607">
          <cell r="A18607" t="str">
            <v>P25470</v>
          </cell>
          <cell r="KA18607">
            <v>50</v>
          </cell>
          <cell r="KB18607">
            <v>40</v>
          </cell>
          <cell r="KC18607">
            <v>28</v>
          </cell>
        </row>
        <row r="18608">
          <cell r="A18608" t="str">
            <v>P25481</v>
          </cell>
          <cell r="KA18608">
            <v>50</v>
          </cell>
          <cell r="KB18608">
            <v>40</v>
          </cell>
          <cell r="KC18608">
            <v>28</v>
          </cell>
        </row>
        <row r="18609">
          <cell r="A18609" t="str">
            <v>P25482</v>
          </cell>
          <cell r="KA18609">
            <v>50</v>
          </cell>
          <cell r="KB18609">
            <v>18</v>
          </cell>
          <cell r="KC18609">
            <v>24</v>
          </cell>
        </row>
        <row r="18610">
          <cell r="A18610" t="str">
            <v>P25627</v>
          </cell>
          <cell r="KA18610">
            <v>50</v>
          </cell>
          <cell r="KB18610">
            <v>18</v>
          </cell>
          <cell r="KC18610">
            <v>24</v>
          </cell>
        </row>
        <row r="18611">
          <cell r="A18611" t="str">
            <v>P25628</v>
          </cell>
          <cell r="KA18611">
            <v>50</v>
          </cell>
          <cell r="KB18611">
            <v>18</v>
          </cell>
          <cell r="KC18611">
            <v>24</v>
          </cell>
        </row>
        <row r="18612">
          <cell r="A18612" t="str">
            <v>P25638</v>
          </cell>
          <cell r="KA18612">
            <v>50</v>
          </cell>
          <cell r="KB18612">
            <v>18</v>
          </cell>
          <cell r="KC18612">
            <v>24</v>
          </cell>
        </row>
        <row r="18613">
          <cell r="A18613" t="str">
            <v>P25612</v>
          </cell>
          <cell r="KA18613">
            <v>50</v>
          </cell>
          <cell r="KB18613">
            <v>40</v>
          </cell>
          <cell r="KC18613">
            <v>28</v>
          </cell>
        </row>
        <row r="18614">
          <cell r="A18614" t="str">
            <v>P25613</v>
          </cell>
          <cell r="KA18614">
            <v>50</v>
          </cell>
          <cell r="KB18614">
            <v>18</v>
          </cell>
          <cell r="KC18614">
            <v>24</v>
          </cell>
        </row>
        <row r="18615">
          <cell r="A18615" t="str">
            <v>P25586</v>
          </cell>
          <cell r="KA18615">
            <v>50</v>
          </cell>
          <cell r="KB18615">
            <v>18</v>
          </cell>
          <cell r="KC18615">
            <v>24</v>
          </cell>
        </row>
        <row r="18616">
          <cell r="A18616" t="str">
            <v>P27443</v>
          </cell>
          <cell r="KA18616">
            <v>50</v>
          </cell>
          <cell r="KB18616">
            <v>18</v>
          </cell>
          <cell r="KC18616">
            <v>24</v>
          </cell>
        </row>
        <row r="18617">
          <cell r="A18617" t="str">
            <v>P27474</v>
          </cell>
          <cell r="KA18617">
            <v>50</v>
          </cell>
          <cell r="KB18617">
            <v>18</v>
          </cell>
          <cell r="KC18617">
            <v>24</v>
          </cell>
        </row>
        <row r="18618">
          <cell r="A18618" t="str">
            <v>P27472</v>
          </cell>
          <cell r="KA18618">
            <v>50</v>
          </cell>
          <cell r="KB18618">
            <v>18</v>
          </cell>
          <cell r="KC18618">
            <v>24</v>
          </cell>
        </row>
        <row r="18619">
          <cell r="A18619" t="str">
            <v>P27482</v>
          </cell>
          <cell r="KA18619">
            <v>50</v>
          </cell>
          <cell r="KB18619">
            <v>18</v>
          </cell>
          <cell r="KC18619">
            <v>24</v>
          </cell>
        </row>
        <row r="18620">
          <cell r="A18620" t="str">
            <v>P27499</v>
          </cell>
          <cell r="KA18620">
            <v>50</v>
          </cell>
          <cell r="KB18620">
            <v>18</v>
          </cell>
          <cell r="KC18620">
            <v>24</v>
          </cell>
        </row>
        <row r="18621">
          <cell r="A18621" t="str">
            <v>P27563</v>
          </cell>
          <cell r="KA18621">
            <v>50</v>
          </cell>
          <cell r="KB18621">
            <v>18</v>
          </cell>
          <cell r="KC18621">
            <v>24</v>
          </cell>
        </row>
        <row r="18622">
          <cell r="A18622" t="str">
            <v>P27553</v>
          </cell>
          <cell r="KA18622">
            <v>50</v>
          </cell>
          <cell r="KB18622">
            <v>40</v>
          </cell>
          <cell r="KC18622">
            <v>28</v>
          </cell>
        </row>
        <row r="18623">
          <cell r="A18623" t="str">
            <v>P27554</v>
          </cell>
          <cell r="KA18623">
            <v>50</v>
          </cell>
          <cell r="KB18623">
            <v>18</v>
          </cell>
          <cell r="KC18623">
            <v>24</v>
          </cell>
        </row>
        <row r="18624">
          <cell r="A18624" t="str">
            <v>P27513</v>
          </cell>
          <cell r="KA18624">
            <v>50</v>
          </cell>
          <cell r="KB18624">
            <v>18</v>
          </cell>
          <cell r="KC18624">
            <v>24</v>
          </cell>
        </row>
        <row r="18625">
          <cell r="A18625" t="str">
            <v>P27631</v>
          </cell>
          <cell r="KA18625">
            <v>50</v>
          </cell>
          <cell r="KB18625">
            <v>40</v>
          </cell>
          <cell r="KC18625">
            <v>28</v>
          </cell>
        </row>
        <row r="18626">
          <cell r="A18626" t="str">
            <v>P27644</v>
          </cell>
          <cell r="KA18626">
            <v>50</v>
          </cell>
          <cell r="KB18626">
            <v>18</v>
          </cell>
          <cell r="KC18626">
            <v>24</v>
          </cell>
        </row>
        <row r="18627">
          <cell r="A18627" t="str">
            <v>P27627</v>
          </cell>
          <cell r="KA18627">
            <v>50</v>
          </cell>
          <cell r="KB18627">
            <v>18</v>
          </cell>
          <cell r="KC18627">
            <v>24</v>
          </cell>
        </row>
        <row r="18628">
          <cell r="A18628" t="str">
            <v>P27648</v>
          </cell>
          <cell r="KA18628">
            <v>50</v>
          </cell>
          <cell r="KB18628">
            <v>18</v>
          </cell>
          <cell r="KC18628">
            <v>24</v>
          </cell>
        </row>
        <row r="18629">
          <cell r="A18629" t="str">
            <v>P27661</v>
          </cell>
          <cell r="KA18629">
            <v>50</v>
          </cell>
          <cell r="KB18629">
            <v>18</v>
          </cell>
          <cell r="KC18629">
            <v>24</v>
          </cell>
        </row>
        <row r="18630">
          <cell r="A18630" t="str">
            <v>P27418</v>
          </cell>
          <cell r="KA18630">
            <v>50</v>
          </cell>
          <cell r="KB18630">
            <v>40</v>
          </cell>
          <cell r="KC18630">
            <v>28</v>
          </cell>
        </row>
        <row r="18631">
          <cell r="A18631" t="str">
            <v>P27401</v>
          </cell>
          <cell r="KA18631">
            <v>50</v>
          </cell>
          <cell r="KB18631">
            <v>40</v>
          </cell>
          <cell r="KC18631">
            <v>28</v>
          </cell>
        </row>
        <row r="18632">
          <cell r="A18632" t="str">
            <v>P27434</v>
          </cell>
          <cell r="KA18632">
            <v>50</v>
          </cell>
          <cell r="KB18632">
            <v>18</v>
          </cell>
          <cell r="KC18632">
            <v>24</v>
          </cell>
        </row>
        <row r="18633">
          <cell r="A18633" t="str">
            <v>P27423</v>
          </cell>
          <cell r="KA18633">
            <v>50</v>
          </cell>
          <cell r="KB18633">
            <v>18</v>
          </cell>
          <cell r="KC18633">
            <v>24</v>
          </cell>
        </row>
        <row r="18634">
          <cell r="A18634" t="str">
            <v>P27367</v>
          </cell>
          <cell r="KA18634">
            <v>50</v>
          </cell>
          <cell r="KB18634">
            <v>18</v>
          </cell>
          <cell r="KC18634">
            <v>24</v>
          </cell>
        </row>
        <row r="18635">
          <cell r="A18635" t="str">
            <v>P27363</v>
          </cell>
          <cell r="KA18635">
            <v>50</v>
          </cell>
          <cell r="KB18635">
            <v>18</v>
          </cell>
          <cell r="KC18635">
            <v>24</v>
          </cell>
        </row>
        <row r="18636">
          <cell r="A18636" t="str">
            <v>P27364</v>
          </cell>
          <cell r="KA18636">
            <v>50</v>
          </cell>
          <cell r="KB18636">
            <v>18</v>
          </cell>
          <cell r="KC18636">
            <v>24</v>
          </cell>
        </row>
        <row r="18637">
          <cell r="A18637" t="str">
            <v>P27296</v>
          </cell>
          <cell r="KA18637">
            <v>50</v>
          </cell>
          <cell r="KB18637">
            <v>18</v>
          </cell>
          <cell r="KC18637">
            <v>24</v>
          </cell>
        </row>
        <row r="18638">
          <cell r="A18638" t="str">
            <v>P27288</v>
          </cell>
          <cell r="KA18638">
            <v>50</v>
          </cell>
          <cell r="KB18638">
            <v>18</v>
          </cell>
          <cell r="KC18638">
            <v>24</v>
          </cell>
        </row>
        <row r="18639">
          <cell r="A18639" t="str">
            <v>P27320</v>
          </cell>
          <cell r="KA18639">
            <v>50</v>
          </cell>
          <cell r="KB18639">
            <v>18</v>
          </cell>
          <cell r="KC18639">
            <v>24</v>
          </cell>
        </row>
        <row r="18640">
          <cell r="A18640" t="str">
            <v>P27343</v>
          </cell>
          <cell r="KA18640">
            <v>50</v>
          </cell>
          <cell r="KB18640">
            <v>18</v>
          </cell>
          <cell r="KC18640">
            <v>24</v>
          </cell>
        </row>
        <row r="18641">
          <cell r="A18641" t="str">
            <v>P27182</v>
          </cell>
          <cell r="KA18641">
            <v>50</v>
          </cell>
          <cell r="KB18641">
            <v>18</v>
          </cell>
          <cell r="KC18641">
            <v>24</v>
          </cell>
        </row>
        <row r="18642">
          <cell r="A18642" t="str">
            <v>P27160</v>
          </cell>
          <cell r="KA18642">
            <v>50</v>
          </cell>
          <cell r="KB18642">
            <v>18</v>
          </cell>
          <cell r="KC18642">
            <v>24</v>
          </cell>
        </row>
        <row r="18643">
          <cell r="A18643" t="str">
            <v>P27149</v>
          </cell>
          <cell r="KA18643">
            <v>50</v>
          </cell>
          <cell r="KB18643">
            <v>18</v>
          </cell>
          <cell r="KC18643">
            <v>24</v>
          </cell>
        </row>
        <row r="18644">
          <cell r="A18644" t="str">
            <v>P27138</v>
          </cell>
          <cell r="KA18644">
            <v>50</v>
          </cell>
          <cell r="KB18644">
            <v>18</v>
          </cell>
          <cell r="KC18644">
            <v>24</v>
          </cell>
        </row>
        <row r="18645">
          <cell r="A18645" t="str">
            <v>P27252</v>
          </cell>
          <cell r="KA18645">
            <v>50</v>
          </cell>
          <cell r="KB18645">
            <v>36</v>
          </cell>
          <cell r="KC18645">
            <v>12</v>
          </cell>
        </row>
        <row r="18646">
          <cell r="A18646" t="str">
            <v>P27246</v>
          </cell>
          <cell r="KA18646">
            <v>50</v>
          </cell>
          <cell r="KB18646">
            <v>18</v>
          </cell>
          <cell r="KC18646">
            <v>24</v>
          </cell>
        </row>
        <row r="18647">
          <cell r="A18647" t="str">
            <v>P27283</v>
          </cell>
          <cell r="KA18647">
            <v>50</v>
          </cell>
          <cell r="KB18647">
            <v>18</v>
          </cell>
          <cell r="KC18647">
            <v>24</v>
          </cell>
        </row>
        <row r="18648">
          <cell r="A18648" t="str">
            <v>P27261</v>
          </cell>
          <cell r="KA18648">
            <v>50</v>
          </cell>
          <cell r="KB18648">
            <v>18</v>
          </cell>
          <cell r="KC18648">
            <v>24</v>
          </cell>
        </row>
        <row r="18649">
          <cell r="A18649" t="str">
            <v>P27203</v>
          </cell>
          <cell r="KA18649">
            <v>50</v>
          </cell>
          <cell r="KB18649">
            <v>18</v>
          </cell>
          <cell r="KC18649">
            <v>24</v>
          </cell>
        </row>
        <row r="18650">
          <cell r="A18650" t="str">
            <v>P27221</v>
          </cell>
          <cell r="KA18650">
            <v>50</v>
          </cell>
          <cell r="KB18650">
            <v>40</v>
          </cell>
          <cell r="KC18650">
            <v>28</v>
          </cell>
        </row>
        <row r="18651">
          <cell r="A18651" t="str">
            <v>P26127</v>
          </cell>
          <cell r="KA18651">
            <v>50</v>
          </cell>
          <cell r="KB18651">
            <v>18</v>
          </cell>
          <cell r="KC18651">
            <v>24</v>
          </cell>
        </row>
        <row r="18652">
          <cell r="A18652" t="str">
            <v>P26114</v>
          </cell>
          <cell r="KA18652">
            <v>50</v>
          </cell>
          <cell r="KB18652">
            <v>18</v>
          </cell>
          <cell r="KC18652">
            <v>24</v>
          </cell>
        </row>
        <row r="18653">
          <cell r="A18653" t="str">
            <v>P26145</v>
          </cell>
          <cell r="KA18653">
            <v>50</v>
          </cell>
          <cell r="KB18653">
            <v>18</v>
          </cell>
          <cell r="KC18653">
            <v>24</v>
          </cell>
        </row>
        <row r="18654">
          <cell r="A18654" t="str">
            <v>P26141</v>
          </cell>
          <cell r="KA18654">
            <v>50</v>
          </cell>
          <cell r="KB18654">
            <v>18</v>
          </cell>
          <cell r="KC18654">
            <v>24</v>
          </cell>
        </row>
        <row r="18655">
          <cell r="A18655" t="str">
            <v>P26133</v>
          </cell>
          <cell r="KA18655">
            <v>50</v>
          </cell>
          <cell r="KB18655">
            <v>40</v>
          </cell>
          <cell r="KC18655">
            <v>28</v>
          </cell>
        </row>
        <row r="18656">
          <cell r="A18656" t="str">
            <v>P26137</v>
          </cell>
          <cell r="KA18656">
            <v>50</v>
          </cell>
          <cell r="KB18656">
            <v>18</v>
          </cell>
          <cell r="KC18656">
            <v>24</v>
          </cell>
        </row>
        <row r="18657">
          <cell r="A18657" t="str">
            <v>P26177</v>
          </cell>
          <cell r="KA18657">
            <v>50</v>
          </cell>
          <cell r="KB18657">
            <v>18</v>
          </cell>
          <cell r="KC18657">
            <v>24</v>
          </cell>
        </row>
        <row r="18658">
          <cell r="A18658" t="str">
            <v>P26161</v>
          </cell>
          <cell r="KA18658">
            <v>50</v>
          </cell>
          <cell r="KB18658">
            <v>18</v>
          </cell>
          <cell r="KC18658">
            <v>24</v>
          </cell>
        </row>
        <row r="18659">
          <cell r="A18659" t="str">
            <v>P26167</v>
          </cell>
          <cell r="KA18659">
            <v>50</v>
          </cell>
          <cell r="KB18659">
            <v>40</v>
          </cell>
          <cell r="KC18659">
            <v>28</v>
          </cell>
        </row>
        <row r="18660">
          <cell r="A18660" t="str">
            <v>P26168</v>
          </cell>
          <cell r="KA18660">
            <v>50</v>
          </cell>
          <cell r="KB18660">
            <v>40</v>
          </cell>
          <cell r="KC18660">
            <v>28</v>
          </cell>
        </row>
        <row r="18661">
          <cell r="A18661" t="str">
            <v>P26071</v>
          </cell>
          <cell r="KA18661">
            <v>50</v>
          </cell>
          <cell r="KB18661">
            <v>18</v>
          </cell>
          <cell r="KC18661">
            <v>24</v>
          </cell>
        </row>
        <row r="18662">
          <cell r="A18662" t="str">
            <v>P26083</v>
          </cell>
          <cell r="KA18662">
            <v>50</v>
          </cell>
          <cell r="KB18662">
            <v>18</v>
          </cell>
          <cell r="KC18662">
            <v>24</v>
          </cell>
        </row>
        <row r="18663">
          <cell r="A18663" t="str">
            <v>P26084</v>
          </cell>
          <cell r="KA18663">
            <v>50</v>
          </cell>
          <cell r="KB18663">
            <v>18</v>
          </cell>
          <cell r="KC18663">
            <v>24</v>
          </cell>
        </row>
        <row r="18664">
          <cell r="A18664" t="str">
            <v>P26099</v>
          </cell>
          <cell r="KA18664">
            <v>50</v>
          </cell>
          <cell r="KB18664">
            <v>18</v>
          </cell>
          <cell r="KC18664">
            <v>24</v>
          </cell>
        </row>
        <row r="18665">
          <cell r="A18665" t="str">
            <v>P27131</v>
          </cell>
          <cell r="KA18665">
            <v>50</v>
          </cell>
          <cell r="KB18665">
            <v>18</v>
          </cell>
          <cell r="KC18665">
            <v>24</v>
          </cell>
        </row>
        <row r="18666">
          <cell r="A18666" t="str">
            <v>P27075</v>
          </cell>
          <cell r="KA18666">
            <v>50</v>
          </cell>
          <cell r="KB18666">
            <v>18</v>
          </cell>
          <cell r="KC18666">
            <v>24</v>
          </cell>
        </row>
        <row r="18667">
          <cell r="A18667" t="str">
            <v>P26199</v>
          </cell>
          <cell r="KA18667">
            <v>50</v>
          </cell>
          <cell r="KB18667">
            <v>18</v>
          </cell>
          <cell r="KC18667">
            <v>24</v>
          </cell>
        </row>
        <row r="18668">
          <cell r="A18668" t="str">
            <v>P27004</v>
          </cell>
          <cell r="KA18668">
            <v>50</v>
          </cell>
          <cell r="KB18668">
            <v>18</v>
          </cell>
          <cell r="KC18668">
            <v>24</v>
          </cell>
        </row>
        <row r="18669">
          <cell r="A18669" t="str">
            <v>P26195</v>
          </cell>
          <cell r="KA18669">
            <v>50</v>
          </cell>
          <cell r="KB18669">
            <v>18</v>
          </cell>
          <cell r="KC18669">
            <v>24</v>
          </cell>
        </row>
        <row r="18670">
          <cell r="A18670" t="str">
            <v>P27010</v>
          </cell>
          <cell r="KA18670">
            <v>50</v>
          </cell>
          <cell r="KB18670">
            <v>18</v>
          </cell>
          <cell r="KC18670">
            <v>24</v>
          </cell>
        </row>
        <row r="18671">
          <cell r="A18671" t="str">
            <v>P27022</v>
          </cell>
          <cell r="KA18671">
            <v>50</v>
          </cell>
          <cell r="KB18671">
            <v>18</v>
          </cell>
          <cell r="KC18671">
            <v>24</v>
          </cell>
        </row>
        <row r="18672">
          <cell r="A18672" t="str">
            <v>P27033</v>
          </cell>
          <cell r="KA18672">
            <v>50</v>
          </cell>
          <cell r="KB18672">
            <v>18</v>
          </cell>
          <cell r="KC18672">
            <v>24</v>
          </cell>
        </row>
        <row r="18673">
          <cell r="A18673" t="str">
            <v>P27034</v>
          </cell>
          <cell r="KA18673">
            <v>50</v>
          </cell>
          <cell r="KB18673">
            <v>18</v>
          </cell>
          <cell r="KC18673">
            <v>24</v>
          </cell>
        </row>
        <row r="18674">
          <cell r="A18674" t="str">
            <v>P25919</v>
          </cell>
          <cell r="KA18674">
            <v>50</v>
          </cell>
          <cell r="KB18674">
            <v>18</v>
          </cell>
          <cell r="KC18674">
            <v>24</v>
          </cell>
        </row>
        <row r="18675">
          <cell r="A18675" t="str">
            <v>P25956</v>
          </cell>
          <cell r="KA18675">
            <v>50</v>
          </cell>
          <cell r="KB18675">
            <v>18</v>
          </cell>
          <cell r="KC18675">
            <v>24</v>
          </cell>
        </row>
        <row r="18676">
          <cell r="A18676" t="str">
            <v>P25951</v>
          </cell>
          <cell r="KA18676">
            <v>50</v>
          </cell>
          <cell r="KB18676">
            <v>18</v>
          </cell>
          <cell r="KC18676">
            <v>24</v>
          </cell>
        </row>
        <row r="18677">
          <cell r="A18677" t="str">
            <v>P25961</v>
          </cell>
          <cell r="KA18677">
            <v>50</v>
          </cell>
          <cell r="KB18677">
            <v>18</v>
          </cell>
          <cell r="KC18677">
            <v>24</v>
          </cell>
        </row>
        <row r="18678">
          <cell r="A18678" t="str">
            <v>P25998</v>
          </cell>
          <cell r="KA18678">
            <v>50</v>
          </cell>
          <cell r="KB18678">
            <v>36</v>
          </cell>
          <cell r="KC18678">
            <v>12</v>
          </cell>
        </row>
        <row r="18679">
          <cell r="A18679" t="str">
            <v>P25859</v>
          </cell>
          <cell r="KA18679">
            <v>50</v>
          </cell>
          <cell r="KB18679">
            <v>18</v>
          </cell>
          <cell r="KC18679">
            <v>24</v>
          </cell>
        </row>
        <row r="18680">
          <cell r="A18680" t="str">
            <v>P25845</v>
          </cell>
          <cell r="KA18680">
            <v>50</v>
          </cell>
          <cell r="KB18680">
            <v>18</v>
          </cell>
          <cell r="KC18680">
            <v>24</v>
          </cell>
        </row>
        <row r="18681">
          <cell r="A18681" t="str">
            <v>P25819</v>
          </cell>
          <cell r="KA18681">
            <v>50</v>
          </cell>
          <cell r="KB18681">
            <v>40</v>
          </cell>
          <cell r="KC18681">
            <v>28</v>
          </cell>
        </row>
        <row r="18682">
          <cell r="A18682" t="str">
            <v>P25822</v>
          </cell>
          <cell r="KA18682">
            <v>50</v>
          </cell>
          <cell r="KB18682">
            <v>18</v>
          </cell>
          <cell r="KC18682">
            <v>24</v>
          </cell>
        </row>
        <row r="18683">
          <cell r="A18683" t="str">
            <v>P25836</v>
          </cell>
          <cell r="KA18683">
            <v>50</v>
          </cell>
          <cell r="KB18683">
            <v>40</v>
          </cell>
          <cell r="KC18683">
            <v>28</v>
          </cell>
        </row>
        <row r="18684">
          <cell r="A18684" t="str">
            <v>P25838</v>
          </cell>
          <cell r="KA18684">
            <v>50</v>
          </cell>
          <cell r="KB18684">
            <v>18</v>
          </cell>
          <cell r="KC18684">
            <v>24</v>
          </cell>
        </row>
        <row r="18685">
          <cell r="A18685" t="str">
            <v>P25800</v>
          </cell>
          <cell r="KA18685">
            <v>50</v>
          </cell>
          <cell r="KB18685">
            <v>40</v>
          </cell>
          <cell r="KC18685">
            <v>28</v>
          </cell>
        </row>
        <row r="18686">
          <cell r="A18686" t="str">
            <v>P25785</v>
          </cell>
          <cell r="KA18686">
            <v>50</v>
          </cell>
          <cell r="KB18686">
            <v>18</v>
          </cell>
          <cell r="KC18686">
            <v>24</v>
          </cell>
        </row>
        <row r="18687">
          <cell r="A18687" t="str">
            <v>P25770</v>
          </cell>
          <cell r="KA18687">
            <v>50</v>
          </cell>
          <cell r="KB18687">
            <v>18</v>
          </cell>
          <cell r="KC18687">
            <v>24</v>
          </cell>
        </row>
        <row r="18688">
          <cell r="A18688" t="str">
            <v>P22286</v>
          </cell>
          <cell r="KA18688">
            <v>50</v>
          </cell>
          <cell r="KB18688">
            <v>18</v>
          </cell>
          <cell r="KC18688">
            <v>24</v>
          </cell>
        </row>
        <row r="18689">
          <cell r="A18689" t="str">
            <v>P22274</v>
          </cell>
          <cell r="KA18689">
            <v>50</v>
          </cell>
          <cell r="KB18689">
            <v>18</v>
          </cell>
          <cell r="KC18689">
            <v>24</v>
          </cell>
        </row>
        <row r="18690">
          <cell r="A18690" t="str">
            <v>P22277</v>
          </cell>
          <cell r="KA18690">
            <v>50</v>
          </cell>
          <cell r="KB18690">
            <v>18</v>
          </cell>
          <cell r="KC18690">
            <v>24</v>
          </cell>
        </row>
        <row r="18691">
          <cell r="A18691" t="str">
            <v>P22255</v>
          </cell>
          <cell r="KA18691">
            <v>50</v>
          </cell>
          <cell r="KB18691">
            <v>18</v>
          </cell>
          <cell r="KC18691">
            <v>24</v>
          </cell>
        </row>
        <row r="18692">
          <cell r="A18692" t="str">
            <v>P22160</v>
          </cell>
          <cell r="KA18692">
            <v>50</v>
          </cell>
          <cell r="KB18692">
            <v>40</v>
          </cell>
          <cell r="KC18692">
            <v>28</v>
          </cell>
        </row>
        <row r="18693">
          <cell r="A18693" t="str">
            <v>P22162</v>
          </cell>
          <cell r="KA18693">
            <v>50</v>
          </cell>
          <cell r="KB18693">
            <v>40</v>
          </cell>
          <cell r="KC18693">
            <v>28</v>
          </cell>
        </row>
        <row r="18694">
          <cell r="A18694" t="str">
            <v>P22163</v>
          </cell>
          <cell r="KA18694">
            <v>50</v>
          </cell>
          <cell r="KB18694">
            <v>40</v>
          </cell>
          <cell r="KC18694">
            <v>28</v>
          </cell>
        </row>
        <row r="18695">
          <cell r="A18695" t="str">
            <v>P22174</v>
          </cell>
          <cell r="KA18695">
            <v>50</v>
          </cell>
          <cell r="KB18695">
            <v>18</v>
          </cell>
          <cell r="KC18695">
            <v>24</v>
          </cell>
        </row>
        <row r="18696">
          <cell r="A18696" t="str">
            <v>P22203</v>
          </cell>
          <cell r="KA18696">
            <v>50</v>
          </cell>
          <cell r="KB18696">
            <v>18</v>
          </cell>
          <cell r="KC18696">
            <v>24</v>
          </cell>
        </row>
        <row r="18697">
          <cell r="A18697" t="str">
            <v>P22204</v>
          </cell>
          <cell r="KA18697">
            <v>50</v>
          </cell>
          <cell r="KB18697">
            <v>18</v>
          </cell>
          <cell r="KC18697">
            <v>24</v>
          </cell>
        </row>
        <row r="18698">
          <cell r="A18698" t="str">
            <v>P22205</v>
          </cell>
          <cell r="KA18698">
            <v>50</v>
          </cell>
          <cell r="KB18698">
            <v>18</v>
          </cell>
          <cell r="KC18698">
            <v>24</v>
          </cell>
        </row>
        <row r="18699">
          <cell r="A18699" t="str">
            <v>P22388</v>
          </cell>
          <cell r="KA18699">
            <v>50</v>
          </cell>
          <cell r="KB18699">
            <v>18</v>
          </cell>
          <cell r="KC18699">
            <v>24</v>
          </cell>
        </row>
        <row r="18700">
          <cell r="A18700" t="str">
            <v>P22347</v>
          </cell>
          <cell r="KA18700">
            <v>50</v>
          </cell>
          <cell r="KB18700">
            <v>40</v>
          </cell>
          <cell r="KC18700">
            <v>28</v>
          </cell>
        </row>
        <row r="18701">
          <cell r="A18701" t="str">
            <v>P22449</v>
          </cell>
          <cell r="KA18701">
            <v>50</v>
          </cell>
          <cell r="KB18701">
            <v>40</v>
          </cell>
          <cell r="KC18701">
            <v>28</v>
          </cell>
        </row>
        <row r="18702">
          <cell r="A18702" t="str">
            <v>P22467</v>
          </cell>
          <cell r="KA18702">
            <v>50</v>
          </cell>
          <cell r="KB18702">
            <v>18</v>
          </cell>
          <cell r="KC18702">
            <v>24</v>
          </cell>
        </row>
        <row r="18703">
          <cell r="A18703" t="str">
            <v>P22532</v>
          </cell>
          <cell r="KA18703">
            <v>50</v>
          </cell>
          <cell r="KB18703">
            <v>18</v>
          </cell>
          <cell r="KC18703">
            <v>24</v>
          </cell>
        </row>
        <row r="18704">
          <cell r="A18704" t="str">
            <v>P22510</v>
          </cell>
          <cell r="KA18704">
            <v>50</v>
          </cell>
          <cell r="KB18704">
            <v>18</v>
          </cell>
          <cell r="KC18704">
            <v>24</v>
          </cell>
        </row>
        <row r="18705">
          <cell r="A18705" t="str">
            <v>P22563</v>
          </cell>
          <cell r="KA18705">
            <v>50</v>
          </cell>
          <cell r="KB18705">
            <v>40</v>
          </cell>
          <cell r="KC18705">
            <v>28</v>
          </cell>
        </row>
        <row r="18706">
          <cell r="A18706" t="str">
            <v>P22608</v>
          </cell>
          <cell r="KA18706">
            <v>50</v>
          </cell>
          <cell r="KB18706">
            <v>40</v>
          </cell>
          <cell r="KC18706">
            <v>28</v>
          </cell>
        </row>
        <row r="18707">
          <cell r="A18707" t="str">
            <v>P22613</v>
          </cell>
          <cell r="KA18707">
            <v>50</v>
          </cell>
          <cell r="KB18707">
            <v>18</v>
          </cell>
          <cell r="KC18707">
            <v>24</v>
          </cell>
        </row>
        <row r="18708">
          <cell r="A18708" t="str">
            <v>P22614</v>
          </cell>
          <cell r="KA18708">
            <v>50</v>
          </cell>
          <cell r="KB18708">
            <v>40</v>
          </cell>
          <cell r="KC18708">
            <v>28</v>
          </cell>
        </row>
        <row r="18709">
          <cell r="A18709" t="str">
            <v>P22590</v>
          </cell>
          <cell r="KA18709">
            <v>50</v>
          </cell>
          <cell r="KB18709">
            <v>18</v>
          </cell>
          <cell r="KC18709">
            <v>24</v>
          </cell>
        </row>
        <row r="18710">
          <cell r="A18710" t="str">
            <v>P22697</v>
          </cell>
          <cell r="KA18710">
            <v>50</v>
          </cell>
          <cell r="KB18710">
            <v>40</v>
          </cell>
          <cell r="KC18710">
            <v>28</v>
          </cell>
        </row>
        <row r="18711">
          <cell r="A18711" t="str">
            <v>P22698</v>
          </cell>
          <cell r="KA18711">
            <v>50</v>
          </cell>
          <cell r="KB18711">
            <v>18</v>
          </cell>
          <cell r="KC18711">
            <v>24</v>
          </cell>
        </row>
        <row r="18712">
          <cell r="A18712" t="str">
            <v>P22707</v>
          </cell>
          <cell r="KA18712">
            <v>50</v>
          </cell>
          <cell r="KB18712">
            <v>18</v>
          </cell>
          <cell r="KC18712">
            <v>24</v>
          </cell>
        </row>
        <row r="18713">
          <cell r="A18713" t="str">
            <v>P22739</v>
          </cell>
          <cell r="KA18713">
            <v>50</v>
          </cell>
          <cell r="KB18713">
            <v>36</v>
          </cell>
          <cell r="KC18713">
            <v>12</v>
          </cell>
        </row>
        <row r="18714">
          <cell r="A18714" t="str">
            <v>P22740</v>
          </cell>
          <cell r="KA18714">
            <v>50</v>
          </cell>
          <cell r="KB18714">
            <v>40</v>
          </cell>
          <cell r="KC18714">
            <v>28</v>
          </cell>
        </row>
        <row r="18715">
          <cell r="A18715" t="str">
            <v>P22741</v>
          </cell>
          <cell r="KA18715">
            <v>50</v>
          </cell>
          <cell r="KB18715">
            <v>40</v>
          </cell>
          <cell r="KC18715">
            <v>28</v>
          </cell>
        </row>
        <row r="18716">
          <cell r="A18716" t="str">
            <v>P22621</v>
          </cell>
          <cell r="KA18716">
            <v>50</v>
          </cell>
          <cell r="KB18716">
            <v>18</v>
          </cell>
          <cell r="KC18716">
            <v>24</v>
          </cell>
        </row>
        <row r="18717">
          <cell r="A18717" t="str">
            <v>P22658</v>
          </cell>
          <cell r="KA18717">
            <v>50</v>
          </cell>
          <cell r="KB18717">
            <v>18</v>
          </cell>
          <cell r="KC18717">
            <v>24</v>
          </cell>
        </row>
        <row r="18718">
          <cell r="A18718" t="str">
            <v>P22659</v>
          </cell>
          <cell r="KA18718">
            <v>50</v>
          </cell>
          <cell r="KB18718">
            <v>18</v>
          </cell>
          <cell r="KC18718">
            <v>24</v>
          </cell>
        </row>
        <row r="18719">
          <cell r="A18719" t="str">
            <v>P22679</v>
          </cell>
          <cell r="KA18719">
            <v>50</v>
          </cell>
          <cell r="KB18719">
            <v>40</v>
          </cell>
          <cell r="KC18719">
            <v>28</v>
          </cell>
        </row>
        <row r="18720">
          <cell r="A18720" t="str">
            <v>P22680</v>
          </cell>
          <cell r="KA18720">
            <v>50</v>
          </cell>
          <cell r="KB18720">
            <v>18</v>
          </cell>
          <cell r="KC18720">
            <v>24</v>
          </cell>
        </row>
        <row r="18721">
          <cell r="A18721" t="str">
            <v>P22683</v>
          </cell>
          <cell r="KA18721">
            <v>50</v>
          </cell>
          <cell r="KB18721">
            <v>18</v>
          </cell>
          <cell r="KC18721">
            <v>24</v>
          </cell>
        </row>
        <row r="18722">
          <cell r="A18722" t="str">
            <v>P23292</v>
          </cell>
          <cell r="KA18722">
            <v>50</v>
          </cell>
          <cell r="KB18722">
            <v>18</v>
          </cell>
          <cell r="KC18722">
            <v>24</v>
          </cell>
        </row>
        <row r="18723">
          <cell r="A18723" t="str">
            <v>P23255</v>
          </cell>
          <cell r="KA18723">
            <v>50</v>
          </cell>
          <cell r="KB18723">
            <v>18</v>
          </cell>
          <cell r="KC18723">
            <v>24</v>
          </cell>
        </row>
        <row r="18724">
          <cell r="A18724" t="str">
            <v>P23349</v>
          </cell>
          <cell r="KA18724">
            <v>50</v>
          </cell>
          <cell r="KB18724">
            <v>18</v>
          </cell>
          <cell r="KC18724">
            <v>24</v>
          </cell>
        </row>
        <row r="18725">
          <cell r="A18725" t="str">
            <v>P23304</v>
          </cell>
          <cell r="KA18725">
            <v>50</v>
          </cell>
          <cell r="KB18725">
            <v>18</v>
          </cell>
          <cell r="KC18725">
            <v>24</v>
          </cell>
        </row>
        <row r="18726">
          <cell r="A18726" t="str">
            <v>P23305</v>
          </cell>
          <cell r="KA18726">
            <v>50</v>
          </cell>
          <cell r="KB18726">
            <v>40</v>
          </cell>
          <cell r="KC18726">
            <v>28</v>
          </cell>
        </row>
        <row r="18727">
          <cell r="A18727" t="str">
            <v>P23287</v>
          </cell>
          <cell r="KA18727">
            <v>50</v>
          </cell>
          <cell r="KB18727">
            <v>18</v>
          </cell>
          <cell r="KC18727">
            <v>24</v>
          </cell>
        </row>
        <row r="18728">
          <cell r="A18728" t="str">
            <v>P23317</v>
          </cell>
          <cell r="KA18728">
            <v>50</v>
          </cell>
          <cell r="KB18728">
            <v>18</v>
          </cell>
          <cell r="KC18728">
            <v>24</v>
          </cell>
        </row>
        <row r="18729">
          <cell r="A18729" t="str">
            <v>P23323</v>
          </cell>
          <cell r="KA18729">
            <v>50</v>
          </cell>
          <cell r="KB18729">
            <v>18</v>
          </cell>
          <cell r="KC18729">
            <v>24</v>
          </cell>
        </row>
        <row r="18730">
          <cell r="A18730" t="str">
            <v>P23142</v>
          </cell>
          <cell r="KA18730">
            <v>50</v>
          </cell>
          <cell r="KB18730">
            <v>18</v>
          </cell>
          <cell r="KC18730">
            <v>24</v>
          </cell>
        </row>
        <row r="18731">
          <cell r="A18731" t="str">
            <v>P23167</v>
          </cell>
          <cell r="KA18731">
            <v>50</v>
          </cell>
          <cell r="KB18731">
            <v>18</v>
          </cell>
          <cell r="KC18731">
            <v>24</v>
          </cell>
        </row>
        <row r="18732">
          <cell r="A18732" t="str">
            <v>P23187</v>
          </cell>
          <cell r="KA18732">
            <v>50</v>
          </cell>
          <cell r="KB18732">
            <v>18</v>
          </cell>
          <cell r="KC18732">
            <v>24</v>
          </cell>
        </row>
        <row r="18733">
          <cell r="A18733" t="str">
            <v>P23188</v>
          </cell>
          <cell r="KA18733">
            <v>50</v>
          </cell>
          <cell r="KB18733">
            <v>18</v>
          </cell>
          <cell r="KC18733">
            <v>24</v>
          </cell>
        </row>
        <row r="18734">
          <cell r="A18734" t="str">
            <v>P23208</v>
          </cell>
          <cell r="KA18734">
            <v>50</v>
          </cell>
          <cell r="KB18734">
            <v>18</v>
          </cell>
          <cell r="KC18734">
            <v>24</v>
          </cell>
        </row>
        <row r="18735">
          <cell r="A18735" t="str">
            <v>P23071</v>
          </cell>
          <cell r="KA18735">
            <v>50</v>
          </cell>
          <cell r="KB18735">
            <v>18</v>
          </cell>
          <cell r="KC18735">
            <v>24</v>
          </cell>
        </row>
        <row r="18736">
          <cell r="A18736" t="str">
            <v>P23074</v>
          </cell>
          <cell r="KA18736">
            <v>50</v>
          </cell>
          <cell r="KB18736">
            <v>18</v>
          </cell>
          <cell r="KC18736">
            <v>24</v>
          </cell>
        </row>
        <row r="18737">
          <cell r="A18737" t="str">
            <v>P22948</v>
          </cell>
          <cell r="KA18737">
            <v>50</v>
          </cell>
          <cell r="KB18737">
            <v>40</v>
          </cell>
          <cell r="KC18737">
            <v>28</v>
          </cell>
        </row>
        <row r="18738">
          <cell r="A18738" t="str">
            <v>P22936</v>
          </cell>
          <cell r="KA18738">
            <v>50</v>
          </cell>
          <cell r="KB18738">
            <v>18</v>
          </cell>
          <cell r="KC18738">
            <v>24</v>
          </cell>
        </row>
        <row r="18739">
          <cell r="A18739" t="str">
            <v>P22934</v>
          </cell>
          <cell r="KA18739">
            <v>50</v>
          </cell>
          <cell r="KB18739">
            <v>18</v>
          </cell>
          <cell r="KC18739">
            <v>24</v>
          </cell>
        </row>
        <row r="18740">
          <cell r="A18740" t="str">
            <v>P22919</v>
          </cell>
          <cell r="KA18740">
            <v>50</v>
          </cell>
          <cell r="KB18740">
            <v>18</v>
          </cell>
          <cell r="KC18740">
            <v>24</v>
          </cell>
        </row>
        <row r="18741">
          <cell r="A18741" t="str">
            <v>P22958</v>
          </cell>
          <cell r="KA18741">
            <v>50</v>
          </cell>
          <cell r="KB18741">
            <v>40</v>
          </cell>
          <cell r="KC18741">
            <v>28</v>
          </cell>
        </row>
        <row r="18742">
          <cell r="A18742" t="str">
            <v>P22959</v>
          </cell>
          <cell r="KA18742">
            <v>50</v>
          </cell>
          <cell r="KB18742">
            <v>18</v>
          </cell>
          <cell r="KC18742">
            <v>24</v>
          </cell>
        </row>
        <row r="18743">
          <cell r="A18743" t="str">
            <v>P23046</v>
          </cell>
          <cell r="KA18743">
            <v>50</v>
          </cell>
          <cell r="KB18743">
            <v>18</v>
          </cell>
          <cell r="KC18743">
            <v>24</v>
          </cell>
        </row>
        <row r="18744">
          <cell r="A18744" t="str">
            <v>P23065</v>
          </cell>
          <cell r="KA18744">
            <v>50</v>
          </cell>
          <cell r="KB18744">
            <v>18</v>
          </cell>
          <cell r="KC18744">
            <v>24</v>
          </cell>
        </row>
        <row r="18745">
          <cell r="A18745" t="str">
            <v>P22996</v>
          </cell>
          <cell r="KA18745">
            <v>50</v>
          </cell>
          <cell r="KB18745">
            <v>18</v>
          </cell>
          <cell r="KC18745">
            <v>24</v>
          </cell>
        </row>
        <row r="18746">
          <cell r="A18746" t="str">
            <v>P23004</v>
          </cell>
          <cell r="KA18746">
            <v>50</v>
          </cell>
          <cell r="KB18746">
            <v>36</v>
          </cell>
          <cell r="KC18746">
            <v>12</v>
          </cell>
        </row>
        <row r="18747">
          <cell r="A18747" t="str">
            <v>P22856</v>
          </cell>
          <cell r="KA18747">
            <v>50</v>
          </cell>
          <cell r="KB18747">
            <v>18</v>
          </cell>
          <cell r="KC18747">
            <v>24</v>
          </cell>
        </row>
        <row r="18748">
          <cell r="A18748" t="str">
            <v>P22865</v>
          </cell>
          <cell r="KA18748">
            <v>50</v>
          </cell>
          <cell r="KB18748">
            <v>18</v>
          </cell>
          <cell r="KC18748">
            <v>24</v>
          </cell>
        </row>
        <row r="18749">
          <cell r="A18749" t="str">
            <v>P22914</v>
          </cell>
          <cell r="KA18749">
            <v>50</v>
          </cell>
          <cell r="KB18749">
            <v>40</v>
          </cell>
          <cell r="KC18749">
            <v>28</v>
          </cell>
        </row>
        <row r="18750">
          <cell r="A18750" t="str">
            <v>P22910</v>
          </cell>
          <cell r="KA18750">
            <v>50</v>
          </cell>
          <cell r="KB18750">
            <v>18</v>
          </cell>
          <cell r="KC18750">
            <v>24</v>
          </cell>
        </row>
        <row r="18751">
          <cell r="A18751" t="str">
            <v>P22896</v>
          </cell>
          <cell r="KA18751">
            <v>50</v>
          </cell>
          <cell r="KB18751">
            <v>40</v>
          </cell>
          <cell r="KC18751">
            <v>28</v>
          </cell>
        </row>
        <row r="18752">
          <cell r="A18752" t="str">
            <v>P22881</v>
          </cell>
          <cell r="KA18752">
            <v>50</v>
          </cell>
          <cell r="KB18752">
            <v>40</v>
          </cell>
          <cell r="KC18752">
            <v>28</v>
          </cell>
        </row>
        <row r="18753">
          <cell r="A18753" t="str">
            <v>P22786</v>
          </cell>
          <cell r="KA18753">
            <v>50</v>
          </cell>
          <cell r="KB18753">
            <v>18</v>
          </cell>
          <cell r="KC18753">
            <v>24</v>
          </cell>
        </row>
        <row r="18754">
          <cell r="A18754" t="str">
            <v>P22787</v>
          </cell>
          <cell r="KA18754">
            <v>50</v>
          </cell>
          <cell r="KB18754">
            <v>18</v>
          </cell>
          <cell r="KC18754">
            <v>24</v>
          </cell>
        </row>
        <row r="18755">
          <cell r="A18755" t="str">
            <v>P22763</v>
          </cell>
          <cell r="KA18755">
            <v>50</v>
          </cell>
          <cell r="KB18755">
            <v>18</v>
          </cell>
          <cell r="KC18755">
            <v>24</v>
          </cell>
        </row>
        <row r="18756">
          <cell r="A18756" t="str">
            <v>P22828</v>
          </cell>
          <cell r="KA18756">
            <v>50</v>
          </cell>
          <cell r="KB18756">
            <v>18</v>
          </cell>
          <cell r="KC18756">
            <v>24</v>
          </cell>
        </row>
        <row r="18757">
          <cell r="A18757" t="str">
            <v>P22829</v>
          </cell>
          <cell r="KA18757">
            <v>50</v>
          </cell>
          <cell r="KB18757">
            <v>18</v>
          </cell>
          <cell r="KC18757">
            <v>24</v>
          </cell>
        </row>
        <row r="18758">
          <cell r="A18758" t="str">
            <v>P22830</v>
          </cell>
          <cell r="KA18758">
            <v>50</v>
          </cell>
          <cell r="KB18758">
            <v>40</v>
          </cell>
          <cell r="KC18758">
            <v>28</v>
          </cell>
        </row>
        <row r="18759">
          <cell r="A18759" t="str">
            <v>P22819</v>
          </cell>
          <cell r="KA18759">
            <v>50</v>
          </cell>
          <cell r="KB18759">
            <v>36</v>
          </cell>
          <cell r="KC18759">
            <v>12</v>
          </cell>
        </row>
        <row r="18760">
          <cell r="A18760" t="str">
            <v>P23466</v>
          </cell>
          <cell r="KA18760">
            <v>50</v>
          </cell>
          <cell r="KB18760">
            <v>40</v>
          </cell>
          <cell r="KC18760">
            <v>28</v>
          </cell>
        </row>
        <row r="18761">
          <cell r="A18761" t="str">
            <v>P23477</v>
          </cell>
          <cell r="KA18761">
            <v>50</v>
          </cell>
          <cell r="KB18761">
            <v>18</v>
          </cell>
          <cell r="KC18761">
            <v>24</v>
          </cell>
        </row>
        <row r="18762">
          <cell r="A18762" t="str">
            <v>P23459</v>
          </cell>
          <cell r="KA18762">
            <v>50</v>
          </cell>
          <cell r="KB18762">
            <v>18</v>
          </cell>
          <cell r="KC18762">
            <v>24</v>
          </cell>
        </row>
        <row r="18763">
          <cell r="A18763" t="str">
            <v>P23497</v>
          </cell>
          <cell r="KA18763">
            <v>50</v>
          </cell>
          <cell r="KB18763">
            <v>18</v>
          </cell>
          <cell r="KC18763">
            <v>24</v>
          </cell>
        </row>
        <row r="18764">
          <cell r="A18764" t="str">
            <v>P23434</v>
          </cell>
          <cell r="KA18764">
            <v>50</v>
          </cell>
          <cell r="KB18764">
            <v>40</v>
          </cell>
          <cell r="KC18764">
            <v>28</v>
          </cell>
        </row>
        <row r="18765">
          <cell r="A18765" t="str">
            <v>P23368</v>
          </cell>
          <cell r="KA18765">
            <v>50</v>
          </cell>
          <cell r="KB18765">
            <v>18</v>
          </cell>
          <cell r="KC18765">
            <v>24</v>
          </cell>
        </row>
        <row r="18766">
          <cell r="A18766" t="str">
            <v>P23398</v>
          </cell>
          <cell r="KA18766">
            <v>50</v>
          </cell>
          <cell r="KB18766">
            <v>18</v>
          </cell>
          <cell r="KC18766">
            <v>24</v>
          </cell>
        </row>
        <row r="18767">
          <cell r="A18767" t="str">
            <v>P23401</v>
          </cell>
          <cell r="KA18767">
            <v>50</v>
          </cell>
          <cell r="KB18767">
            <v>40</v>
          </cell>
          <cell r="KC18767">
            <v>28</v>
          </cell>
        </row>
        <row r="18768">
          <cell r="A18768" t="str">
            <v>P23603</v>
          </cell>
          <cell r="KA18768">
            <v>50</v>
          </cell>
          <cell r="KB18768">
            <v>18</v>
          </cell>
          <cell r="KC18768">
            <v>24</v>
          </cell>
        </row>
        <row r="18769">
          <cell r="A18769" t="str">
            <v>P23609</v>
          </cell>
          <cell r="KA18769">
            <v>50</v>
          </cell>
          <cell r="KB18769">
            <v>18</v>
          </cell>
          <cell r="KC18769">
            <v>24</v>
          </cell>
        </row>
        <row r="18770">
          <cell r="A18770" t="str">
            <v>P23542</v>
          </cell>
          <cell r="KA18770">
            <v>50</v>
          </cell>
          <cell r="KB18770">
            <v>18</v>
          </cell>
          <cell r="KC18770">
            <v>24</v>
          </cell>
        </row>
        <row r="18771">
          <cell r="A18771" t="str">
            <v>P23549</v>
          </cell>
          <cell r="KA18771">
            <v>50</v>
          </cell>
          <cell r="KB18771">
            <v>18</v>
          </cell>
          <cell r="KC18771">
            <v>24</v>
          </cell>
        </row>
        <row r="18772">
          <cell r="A18772" t="str">
            <v>P23585</v>
          </cell>
          <cell r="KA18772">
            <v>50</v>
          </cell>
          <cell r="KB18772">
            <v>18</v>
          </cell>
          <cell r="KC18772">
            <v>24</v>
          </cell>
        </row>
        <row r="18773">
          <cell r="A18773" t="str">
            <v>P23587</v>
          </cell>
          <cell r="KA18773">
            <v>50</v>
          </cell>
          <cell r="KB18773">
            <v>18</v>
          </cell>
          <cell r="KC18773">
            <v>24</v>
          </cell>
        </row>
        <row r="18774">
          <cell r="A18774" t="str">
            <v>P23561</v>
          </cell>
          <cell r="KA18774">
            <v>50</v>
          </cell>
          <cell r="KB18774">
            <v>18</v>
          </cell>
          <cell r="KC18774">
            <v>24</v>
          </cell>
        </row>
        <row r="18775">
          <cell r="A18775" t="str">
            <v>P23562</v>
          </cell>
          <cell r="KA18775">
            <v>50</v>
          </cell>
          <cell r="KB18775">
            <v>18</v>
          </cell>
          <cell r="KC18775">
            <v>24</v>
          </cell>
        </row>
        <row r="18776">
          <cell r="A18776" t="str">
            <v>P23563</v>
          </cell>
          <cell r="KA18776">
            <v>50</v>
          </cell>
          <cell r="KB18776">
            <v>18</v>
          </cell>
          <cell r="KC18776">
            <v>24</v>
          </cell>
        </row>
        <row r="18777">
          <cell r="A18777" t="str">
            <v>P23812</v>
          </cell>
          <cell r="KA18777">
            <v>50</v>
          </cell>
          <cell r="KB18777">
            <v>40</v>
          </cell>
          <cell r="KC18777">
            <v>28</v>
          </cell>
        </row>
        <row r="18778">
          <cell r="A18778" t="str">
            <v>P23830</v>
          </cell>
          <cell r="KA18778">
            <v>50</v>
          </cell>
          <cell r="KB18778">
            <v>18</v>
          </cell>
          <cell r="KC18778">
            <v>24</v>
          </cell>
        </row>
        <row r="18779">
          <cell r="A18779" t="str">
            <v>P23861</v>
          </cell>
          <cell r="KA18779">
            <v>50</v>
          </cell>
          <cell r="KB18779">
            <v>18</v>
          </cell>
          <cell r="KC18779">
            <v>24</v>
          </cell>
        </row>
        <row r="18780">
          <cell r="A18780" t="str">
            <v>P23862</v>
          </cell>
          <cell r="KA18780">
            <v>50</v>
          </cell>
          <cell r="KB18780">
            <v>18</v>
          </cell>
          <cell r="KC18780">
            <v>24</v>
          </cell>
        </row>
        <row r="18781">
          <cell r="A18781" t="str">
            <v>P23849</v>
          </cell>
          <cell r="KA18781">
            <v>50</v>
          </cell>
          <cell r="KB18781">
            <v>18</v>
          </cell>
          <cell r="KC18781">
            <v>24</v>
          </cell>
        </row>
        <row r="18782">
          <cell r="A18782" t="str">
            <v>P23895</v>
          </cell>
          <cell r="KA18782">
            <v>50</v>
          </cell>
          <cell r="KB18782">
            <v>18</v>
          </cell>
          <cell r="KC18782">
            <v>24</v>
          </cell>
        </row>
        <row r="18783">
          <cell r="A18783" t="str">
            <v>P23902</v>
          </cell>
          <cell r="KA18783">
            <v>50</v>
          </cell>
          <cell r="KB18783">
            <v>18</v>
          </cell>
          <cell r="KC18783">
            <v>24</v>
          </cell>
        </row>
        <row r="18784">
          <cell r="A18784" t="str">
            <v>P23952</v>
          </cell>
          <cell r="KA18784">
            <v>50</v>
          </cell>
          <cell r="KB18784">
            <v>18</v>
          </cell>
          <cell r="KC18784">
            <v>24</v>
          </cell>
        </row>
        <row r="18785">
          <cell r="A18785" t="str">
            <v>P23946</v>
          </cell>
          <cell r="KA18785">
            <v>50</v>
          </cell>
          <cell r="KB18785">
            <v>18</v>
          </cell>
          <cell r="KC18785">
            <v>24</v>
          </cell>
        </row>
        <row r="18786">
          <cell r="A18786" t="str">
            <v>P23791</v>
          </cell>
          <cell r="KA18786">
            <v>50</v>
          </cell>
          <cell r="KB18786">
            <v>18</v>
          </cell>
          <cell r="KC18786">
            <v>24</v>
          </cell>
        </row>
        <row r="18787">
          <cell r="A18787" t="str">
            <v>P23774</v>
          </cell>
          <cell r="KA18787">
            <v>50</v>
          </cell>
          <cell r="KB18787">
            <v>40</v>
          </cell>
          <cell r="KC18787">
            <v>28</v>
          </cell>
        </row>
        <row r="18788">
          <cell r="A18788" t="str">
            <v>P23775</v>
          </cell>
          <cell r="KA18788">
            <v>50</v>
          </cell>
          <cell r="KB18788">
            <v>40</v>
          </cell>
          <cell r="KC18788">
            <v>28</v>
          </cell>
        </row>
        <row r="18789">
          <cell r="A18789" t="str">
            <v>P23756</v>
          </cell>
          <cell r="KA18789">
            <v>50</v>
          </cell>
          <cell r="KB18789">
            <v>18</v>
          </cell>
          <cell r="KC18789">
            <v>24</v>
          </cell>
        </row>
        <row r="18790">
          <cell r="A18790" t="str">
            <v>P23764</v>
          </cell>
          <cell r="KA18790">
            <v>50</v>
          </cell>
          <cell r="KB18790">
            <v>40</v>
          </cell>
          <cell r="KC18790">
            <v>28</v>
          </cell>
        </row>
        <row r="18791">
          <cell r="A18791" t="str">
            <v>P23748</v>
          </cell>
          <cell r="KA18791">
            <v>50</v>
          </cell>
          <cell r="KB18791">
            <v>18</v>
          </cell>
          <cell r="KC18791">
            <v>24</v>
          </cell>
        </row>
        <row r="18792">
          <cell r="A18792" t="str">
            <v>P23739</v>
          </cell>
          <cell r="KA18792">
            <v>50</v>
          </cell>
          <cell r="KB18792">
            <v>40</v>
          </cell>
          <cell r="KC18792">
            <v>28</v>
          </cell>
        </row>
        <row r="18793">
          <cell r="A18793" t="str">
            <v>P23666</v>
          </cell>
          <cell r="KA18793">
            <v>50</v>
          </cell>
          <cell r="KB18793">
            <v>36</v>
          </cell>
          <cell r="KC18793">
            <v>12</v>
          </cell>
        </row>
        <row r="18794">
          <cell r="A18794" t="str">
            <v>P23667</v>
          </cell>
          <cell r="KA18794">
            <v>50</v>
          </cell>
          <cell r="KB18794">
            <v>36</v>
          </cell>
          <cell r="KC18794">
            <v>12</v>
          </cell>
        </row>
        <row r="18795">
          <cell r="A18795" t="str">
            <v>P23700</v>
          </cell>
          <cell r="KA18795">
            <v>50</v>
          </cell>
          <cell r="KB18795">
            <v>40</v>
          </cell>
          <cell r="KC18795">
            <v>28</v>
          </cell>
        </row>
        <row r="18796">
          <cell r="A18796" t="str">
            <v>P24403</v>
          </cell>
          <cell r="KA18796">
            <v>50</v>
          </cell>
          <cell r="KB18796">
            <v>18</v>
          </cell>
          <cell r="KC18796">
            <v>24</v>
          </cell>
        </row>
        <row r="18797">
          <cell r="A18797" t="str">
            <v>P24455</v>
          </cell>
          <cell r="KA18797">
            <v>50</v>
          </cell>
          <cell r="KB18797">
            <v>18</v>
          </cell>
          <cell r="KC18797">
            <v>24</v>
          </cell>
        </row>
        <row r="18798">
          <cell r="A18798" t="str">
            <v>P24451</v>
          </cell>
          <cell r="KA18798">
            <v>50</v>
          </cell>
          <cell r="KB18798">
            <v>18</v>
          </cell>
          <cell r="KC18798">
            <v>24</v>
          </cell>
        </row>
        <row r="18799">
          <cell r="A18799" t="str">
            <v>P24452</v>
          </cell>
          <cell r="KA18799">
            <v>50</v>
          </cell>
          <cell r="KB18799">
            <v>18</v>
          </cell>
          <cell r="KC18799">
            <v>24</v>
          </cell>
        </row>
        <row r="18800">
          <cell r="A18800" t="str">
            <v>P24495</v>
          </cell>
          <cell r="KA18800">
            <v>50</v>
          </cell>
          <cell r="KB18800">
            <v>40</v>
          </cell>
          <cell r="KC18800">
            <v>28</v>
          </cell>
        </row>
        <row r="18801">
          <cell r="A18801" t="str">
            <v>P24504</v>
          </cell>
          <cell r="KA18801">
            <v>50</v>
          </cell>
          <cell r="KB18801">
            <v>18</v>
          </cell>
          <cell r="KC18801">
            <v>24</v>
          </cell>
        </row>
        <row r="18802">
          <cell r="A18802" t="str">
            <v>P24485</v>
          </cell>
          <cell r="KA18802">
            <v>50</v>
          </cell>
          <cell r="KB18802">
            <v>18</v>
          </cell>
          <cell r="KC18802">
            <v>24</v>
          </cell>
        </row>
        <row r="18803">
          <cell r="A18803" t="str">
            <v>P24486</v>
          </cell>
          <cell r="KA18803">
            <v>50</v>
          </cell>
          <cell r="KB18803">
            <v>18</v>
          </cell>
          <cell r="KC18803">
            <v>24</v>
          </cell>
        </row>
        <row r="18804">
          <cell r="A18804" t="str">
            <v>P24474</v>
          </cell>
          <cell r="KA18804">
            <v>50</v>
          </cell>
          <cell r="KB18804">
            <v>18</v>
          </cell>
          <cell r="KC18804">
            <v>24</v>
          </cell>
        </row>
        <row r="18805">
          <cell r="A18805" t="str">
            <v>P24520</v>
          </cell>
          <cell r="KA18805">
            <v>50</v>
          </cell>
          <cell r="KB18805">
            <v>18</v>
          </cell>
          <cell r="KC18805">
            <v>24</v>
          </cell>
        </row>
        <row r="18806">
          <cell r="A18806" t="str">
            <v>P24524</v>
          </cell>
          <cell r="KA18806">
            <v>50</v>
          </cell>
          <cell r="KB18806">
            <v>18</v>
          </cell>
          <cell r="KC18806">
            <v>24</v>
          </cell>
        </row>
        <row r="18807">
          <cell r="A18807" t="str">
            <v>P24369</v>
          </cell>
          <cell r="KA18807">
            <v>50</v>
          </cell>
          <cell r="KB18807">
            <v>18</v>
          </cell>
          <cell r="KC18807">
            <v>24</v>
          </cell>
        </row>
        <row r="18808">
          <cell r="A18808" t="str">
            <v>P2440</v>
          </cell>
          <cell r="KA18808">
            <v>50</v>
          </cell>
          <cell r="KB18808">
            <v>18</v>
          </cell>
          <cell r="KC18808">
            <v>24</v>
          </cell>
        </row>
        <row r="18809">
          <cell r="A18809" t="str">
            <v>P24400</v>
          </cell>
          <cell r="KA18809">
            <v>50</v>
          </cell>
          <cell r="KB18809">
            <v>18</v>
          </cell>
          <cell r="KC18809">
            <v>24</v>
          </cell>
        </row>
        <row r="18810">
          <cell r="A18810" t="str">
            <v>P24401</v>
          </cell>
          <cell r="KA18810">
            <v>50</v>
          </cell>
          <cell r="KB18810">
            <v>18</v>
          </cell>
          <cell r="KC18810">
            <v>24</v>
          </cell>
        </row>
        <row r="18811">
          <cell r="A18811" t="str">
            <v>P24386</v>
          </cell>
          <cell r="KA18811">
            <v>50</v>
          </cell>
          <cell r="KB18811">
            <v>18</v>
          </cell>
          <cell r="KC18811">
            <v>24</v>
          </cell>
        </row>
        <row r="18812">
          <cell r="A18812" t="str">
            <v>P24390</v>
          </cell>
          <cell r="KA18812">
            <v>50</v>
          </cell>
          <cell r="KB18812">
            <v>18</v>
          </cell>
          <cell r="KC18812">
            <v>24</v>
          </cell>
        </row>
        <row r="18813">
          <cell r="A18813" t="str">
            <v>P24344</v>
          </cell>
          <cell r="KA18813">
            <v>50</v>
          </cell>
          <cell r="KB18813">
            <v>40</v>
          </cell>
          <cell r="KC18813">
            <v>28</v>
          </cell>
        </row>
        <row r="18814">
          <cell r="A18814" t="str">
            <v>P24291</v>
          </cell>
          <cell r="KA18814">
            <v>50</v>
          </cell>
          <cell r="KB18814">
            <v>18</v>
          </cell>
          <cell r="KC18814">
            <v>24</v>
          </cell>
        </row>
        <row r="18815">
          <cell r="A18815" t="str">
            <v>P24301</v>
          </cell>
          <cell r="KA18815">
            <v>50</v>
          </cell>
          <cell r="KB18815">
            <v>18</v>
          </cell>
          <cell r="KC18815">
            <v>24</v>
          </cell>
        </row>
        <row r="18816">
          <cell r="A18816" t="str">
            <v>P24297</v>
          </cell>
          <cell r="KA18816">
            <v>50</v>
          </cell>
          <cell r="KB18816">
            <v>40</v>
          </cell>
          <cell r="KC18816">
            <v>28</v>
          </cell>
        </row>
        <row r="18817">
          <cell r="A18817" t="str">
            <v>P24041</v>
          </cell>
          <cell r="KA18817">
            <v>50</v>
          </cell>
          <cell r="KB18817">
            <v>40</v>
          </cell>
          <cell r="KC18817">
            <v>28</v>
          </cell>
        </row>
        <row r="18818">
          <cell r="A18818" t="str">
            <v>P24048</v>
          </cell>
          <cell r="KA18818">
            <v>50</v>
          </cell>
          <cell r="KB18818">
            <v>40</v>
          </cell>
          <cell r="KC18818">
            <v>28</v>
          </cell>
        </row>
        <row r="18819">
          <cell r="A18819" t="str">
            <v>P24074</v>
          </cell>
          <cell r="KA18819">
            <v>50</v>
          </cell>
          <cell r="KB18819">
            <v>18</v>
          </cell>
          <cell r="KC18819">
            <v>24</v>
          </cell>
        </row>
        <row r="18820">
          <cell r="A18820" t="str">
            <v>P24081</v>
          </cell>
          <cell r="KA18820">
            <v>50</v>
          </cell>
          <cell r="KB18820">
            <v>18</v>
          </cell>
          <cell r="KC18820">
            <v>24</v>
          </cell>
        </row>
        <row r="18821">
          <cell r="A18821" t="str">
            <v>P24095</v>
          </cell>
          <cell r="KA18821">
            <v>50</v>
          </cell>
          <cell r="KB18821">
            <v>18</v>
          </cell>
          <cell r="KC18821">
            <v>24</v>
          </cell>
        </row>
        <row r="18822">
          <cell r="A18822" t="str">
            <v>P23968</v>
          </cell>
          <cell r="KA18822">
            <v>50</v>
          </cell>
          <cell r="KB18822">
            <v>40</v>
          </cell>
          <cell r="KC18822">
            <v>28</v>
          </cell>
        </row>
        <row r="18823">
          <cell r="A18823" t="str">
            <v>P23986</v>
          </cell>
          <cell r="KA18823">
            <v>50</v>
          </cell>
          <cell r="KB18823">
            <v>18</v>
          </cell>
          <cell r="KC18823">
            <v>24</v>
          </cell>
        </row>
        <row r="18824">
          <cell r="A18824" t="str">
            <v>P24011</v>
          </cell>
          <cell r="KA18824">
            <v>50</v>
          </cell>
          <cell r="KB18824">
            <v>18</v>
          </cell>
          <cell r="KC18824">
            <v>24</v>
          </cell>
        </row>
        <row r="18825">
          <cell r="A18825" t="str">
            <v>P24030</v>
          </cell>
          <cell r="KA18825">
            <v>50</v>
          </cell>
          <cell r="KB18825">
            <v>40</v>
          </cell>
          <cell r="KC18825">
            <v>28</v>
          </cell>
        </row>
        <row r="18826">
          <cell r="A18826" t="str">
            <v>P24130</v>
          </cell>
          <cell r="KA18826">
            <v>50</v>
          </cell>
          <cell r="KB18826">
            <v>18</v>
          </cell>
          <cell r="KC18826">
            <v>24</v>
          </cell>
        </row>
        <row r="18827">
          <cell r="A18827" t="str">
            <v>P24124</v>
          </cell>
          <cell r="KA18827">
            <v>50</v>
          </cell>
          <cell r="KB18827">
            <v>18</v>
          </cell>
          <cell r="KC18827">
            <v>24</v>
          </cell>
        </row>
        <row r="18828">
          <cell r="A18828" t="str">
            <v>P24125</v>
          </cell>
          <cell r="KA18828">
            <v>50</v>
          </cell>
          <cell r="KB18828">
            <v>40</v>
          </cell>
          <cell r="KC18828">
            <v>28</v>
          </cell>
        </row>
        <row r="18829">
          <cell r="A18829" t="str">
            <v>P24112</v>
          </cell>
          <cell r="KA18829">
            <v>50</v>
          </cell>
          <cell r="KB18829">
            <v>18</v>
          </cell>
          <cell r="KC18829">
            <v>24</v>
          </cell>
        </row>
        <row r="18830">
          <cell r="A18830" t="str">
            <v>P24115</v>
          </cell>
          <cell r="KA18830">
            <v>50</v>
          </cell>
          <cell r="KB18830">
            <v>18</v>
          </cell>
          <cell r="KC18830">
            <v>24</v>
          </cell>
        </row>
        <row r="18831">
          <cell r="A18831" t="str">
            <v>P24170</v>
          </cell>
          <cell r="KA18831">
            <v>50</v>
          </cell>
          <cell r="KB18831">
            <v>40</v>
          </cell>
          <cell r="KC18831">
            <v>28</v>
          </cell>
        </row>
        <row r="18832">
          <cell r="A18832" t="str">
            <v>P24243</v>
          </cell>
          <cell r="KA18832">
            <v>50</v>
          </cell>
          <cell r="KB18832">
            <v>40</v>
          </cell>
          <cell r="KC18832">
            <v>28</v>
          </cell>
        </row>
        <row r="18833">
          <cell r="A18833" t="str">
            <v>P24178</v>
          </cell>
          <cell r="KA18833">
            <v>50</v>
          </cell>
          <cell r="KB18833">
            <v>18</v>
          </cell>
          <cell r="KC18833">
            <v>24</v>
          </cell>
        </row>
        <row r="18834">
          <cell r="A18834" t="str">
            <v>P24185</v>
          </cell>
          <cell r="KA18834">
            <v>50</v>
          </cell>
          <cell r="KB18834">
            <v>18</v>
          </cell>
          <cell r="KC18834">
            <v>24</v>
          </cell>
        </row>
        <row r="18835">
          <cell r="A18835" t="str">
            <v>P24186</v>
          </cell>
          <cell r="KA18835">
            <v>50</v>
          </cell>
          <cell r="KB18835">
            <v>18</v>
          </cell>
          <cell r="KC18835">
            <v>24</v>
          </cell>
        </row>
        <row r="18836">
          <cell r="A18836" t="str">
            <v>P24190</v>
          </cell>
          <cell r="KA18836">
            <v>50</v>
          </cell>
          <cell r="KB18836">
            <v>18</v>
          </cell>
          <cell r="KC18836">
            <v>24</v>
          </cell>
        </row>
        <row r="18837">
          <cell r="A18837" t="str">
            <v>P24191</v>
          </cell>
          <cell r="KA18837">
            <v>50</v>
          </cell>
          <cell r="KB18837">
            <v>40</v>
          </cell>
          <cell r="KC18837">
            <v>28</v>
          </cell>
        </row>
        <row r="18838">
          <cell r="A18838" t="str">
            <v>P16854</v>
          </cell>
          <cell r="KA18838">
            <v>50</v>
          </cell>
          <cell r="KB18838">
            <v>18</v>
          </cell>
          <cell r="KC18838">
            <v>24</v>
          </cell>
        </row>
        <row r="18839">
          <cell r="A18839" t="str">
            <v>P16866</v>
          </cell>
          <cell r="KA18839">
            <v>50</v>
          </cell>
          <cell r="KB18839">
            <v>40</v>
          </cell>
          <cell r="KC18839">
            <v>28</v>
          </cell>
        </row>
        <row r="18840">
          <cell r="A18840" t="str">
            <v>P16867</v>
          </cell>
          <cell r="KA18840">
            <v>50</v>
          </cell>
          <cell r="KB18840">
            <v>40</v>
          </cell>
          <cell r="KC18840">
            <v>28</v>
          </cell>
        </row>
        <row r="18841">
          <cell r="A18841" t="str">
            <v>P16744</v>
          </cell>
          <cell r="KA18841">
            <v>50</v>
          </cell>
          <cell r="KB18841">
            <v>18</v>
          </cell>
          <cell r="KC18841">
            <v>24</v>
          </cell>
        </row>
        <row r="18842">
          <cell r="A18842" t="str">
            <v>P16770</v>
          </cell>
          <cell r="KA18842">
            <v>30</v>
          </cell>
          <cell r="KB18842">
            <v>60</v>
          </cell>
          <cell r="KC18842">
            <v>12</v>
          </cell>
        </row>
        <row r="18843">
          <cell r="A18843" t="str">
            <v>P16904</v>
          </cell>
          <cell r="KA18843">
            <v>50</v>
          </cell>
          <cell r="KB18843">
            <v>18</v>
          </cell>
          <cell r="KC18843">
            <v>24</v>
          </cell>
        </row>
        <row r="18844">
          <cell r="A18844" t="str">
            <v>P16907</v>
          </cell>
          <cell r="KA18844">
            <v>50</v>
          </cell>
          <cell r="KB18844">
            <v>18</v>
          </cell>
          <cell r="KC18844">
            <v>24</v>
          </cell>
        </row>
        <row r="18845">
          <cell r="A18845" t="str">
            <v>P16936</v>
          </cell>
          <cell r="KA18845">
            <v>50</v>
          </cell>
          <cell r="KB18845">
            <v>40</v>
          </cell>
          <cell r="KC18845">
            <v>28</v>
          </cell>
        </row>
        <row r="18846">
          <cell r="A18846" t="str">
            <v>P17021</v>
          </cell>
          <cell r="KA18846">
            <v>30</v>
          </cell>
          <cell r="KB18846">
            <v>60</v>
          </cell>
          <cell r="KC18846">
            <v>12</v>
          </cell>
        </row>
        <row r="18847">
          <cell r="A18847" t="str">
            <v>P17022</v>
          </cell>
          <cell r="KA18847">
            <v>50</v>
          </cell>
          <cell r="KB18847">
            <v>18</v>
          </cell>
          <cell r="KC18847">
            <v>24</v>
          </cell>
        </row>
        <row r="18848">
          <cell r="A18848" t="str">
            <v>P17004</v>
          </cell>
          <cell r="KA18848">
            <v>50</v>
          </cell>
          <cell r="KB18848">
            <v>18</v>
          </cell>
          <cell r="KC18848">
            <v>24</v>
          </cell>
        </row>
        <row r="18849">
          <cell r="A18849" t="str">
            <v>P16980</v>
          </cell>
          <cell r="KA18849">
            <v>50</v>
          </cell>
          <cell r="KB18849">
            <v>18</v>
          </cell>
          <cell r="KC18849">
            <v>24</v>
          </cell>
        </row>
        <row r="18850">
          <cell r="A18850" t="str">
            <v>P16992</v>
          </cell>
          <cell r="KA18850">
            <v>50</v>
          </cell>
          <cell r="KB18850">
            <v>18</v>
          </cell>
          <cell r="KC18850">
            <v>24</v>
          </cell>
        </row>
        <row r="18851">
          <cell r="A18851" t="str">
            <v>P17186</v>
          </cell>
          <cell r="KA18851">
            <v>50</v>
          </cell>
          <cell r="KB18851">
            <v>18</v>
          </cell>
          <cell r="KC18851">
            <v>24</v>
          </cell>
        </row>
        <row r="18852">
          <cell r="A18852" t="str">
            <v>P17189</v>
          </cell>
          <cell r="KA18852">
            <v>50</v>
          </cell>
          <cell r="KB18852">
            <v>18</v>
          </cell>
          <cell r="KC18852">
            <v>24</v>
          </cell>
        </row>
        <row r="18853">
          <cell r="A18853" t="str">
            <v>P17130</v>
          </cell>
          <cell r="KA18853">
            <v>50</v>
          </cell>
          <cell r="KB18853">
            <v>18</v>
          </cell>
          <cell r="KC18853">
            <v>24</v>
          </cell>
        </row>
        <row r="18854">
          <cell r="A18854" t="str">
            <v>P17111</v>
          </cell>
          <cell r="KA18854">
            <v>50</v>
          </cell>
          <cell r="KB18854">
            <v>18</v>
          </cell>
          <cell r="KC18854">
            <v>24</v>
          </cell>
        </row>
        <row r="18855">
          <cell r="A18855" t="str">
            <v>P17153</v>
          </cell>
          <cell r="KA18855">
            <v>50</v>
          </cell>
          <cell r="KB18855">
            <v>18</v>
          </cell>
          <cell r="KC18855">
            <v>24</v>
          </cell>
        </row>
        <row r="18856">
          <cell r="A18856" t="str">
            <v>P17171</v>
          </cell>
          <cell r="KA18856">
            <v>50</v>
          </cell>
          <cell r="KB18856">
            <v>18</v>
          </cell>
          <cell r="KC18856">
            <v>24</v>
          </cell>
        </row>
        <row r="18857">
          <cell r="A18857" t="str">
            <v>P17105</v>
          </cell>
          <cell r="KA18857">
            <v>50</v>
          </cell>
          <cell r="KB18857">
            <v>18</v>
          </cell>
          <cell r="KC18857">
            <v>24</v>
          </cell>
        </row>
        <row r="18858">
          <cell r="A18858" t="str">
            <v>P17106</v>
          </cell>
          <cell r="KA18858">
            <v>50</v>
          </cell>
          <cell r="KB18858">
            <v>18</v>
          </cell>
          <cell r="KC18858">
            <v>24</v>
          </cell>
        </row>
        <row r="18859">
          <cell r="A18859" t="str">
            <v>p17088</v>
          </cell>
          <cell r="KA18859">
            <v>50</v>
          </cell>
          <cell r="KB18859">
            <v>18</v>
          </cell>
          <cell r="KC18859">
            <v>24</v>
          </cell>
        </row>
        <row r="18860">
          <cell r="A18860" t="str">
            <v>P17073</v>
          </cell>
          <cell r="KA18860">
            <v>50</v>
          </cell>
          <cell r="KB18860">
            <v>18</v>
          </cell>
          <cell r="KC18860">
            <v>24</v>
          </cell>
        </row>
        <row r="18861">
          <cell r="A18861" t="str">
            <v>P17057</v>
          </cell>
          <cell r="KA18861">
            <v>50</v>
          </cell>
          <cell r="KB18861">
            <v>18</v>
          </cell>
          <cell r="KC18861">
            <v>24</v>
          </cell>
        </row>
        <row r="18862">
          <cell r="A18862" t="str">
            <v>P16532</v>
          </cell>
          <cell r="KA18862">
            <v>50</v>
          </cell>
          <cell r="KB18862">
            <v>40</v>
          </cell>
          <cell r="KC18862">
            <v>28</v>
          </cell>
        </row>
        <row r="18863">
          <cell r="A18863" t="str">
            <v>P16554</v>
          </cell>
          <cell r="KA18863">
            <v>50</v>
          </cell>
          <cell r="KB18863">
            <v>40</v>
          </cell>
          <cell r="KC18863">
            <v>24</v>
          </cell>
        </row>
        <row r="18864">
          <cell r="A18864" t="str">
            <v>P16568</v>
          </cell>
          <cell r="KA18864">
            <v>50</v>
          </cell>
          <cell r="KB18864">
            <v>18</v>
          </cell>
          <cell r="KC18864">
            <v>24</v>
          </cell>
        </row>
        <row r="18865">
          <cell r="A18865" t="str">
            <v>P16652</v>
          </cell>
          <cell r="KA18865">
            <v>50</v>
          </cell>
          <cell r="KB18865">
            <v>40</v>
          </cell>
          <cell r="KC18865">
            <v>28</v>
          </cell>
        </row>
        <row r="18866">
          <cell r="A18866" t="str">
            <v>P16597</v>
          </cell>
          <cell r="KA18866">
            <v>50</v>
          </cell>
          <cell r="KB18866">
            <v>40</v>
          </cell>
          <cell r="KC18866">
            <v>28</v>
          </cell>
        </row>
        <row r="18867">
          <cell r="A18867" t="str">
            <v>P16594</v>
          </cell>
          <cell r="KA18867">
            <v>50</v>
          </cell>
          <cell r="KB18867">
            <v>18</v>
          </cell>
          <cell r="KC18867">
            <v>24</v>
          </cell>
        </row>
        <row r="18868">
          <cell r="A18868" t="str">
            <v>P16396</v>
          </cell>
          <cell r="KA18868">
            <v>50</v>
          </cell>
          <cell r="KB18868">
            <v>40</v>
          </cell>
          <cell r="KC18868">
            <v>28</v>
          </cell>
        </row>
        <row r="18869">
          <cell r="A18869" t="str">
            <v>P16288</v>
          </cell>
          <cell r="KA18869">
            <v>50</v>
          </cell>
          <cell r="KB18869">
            <v>18</v>
          </cell>
          <cell r="KC18869">
            <v>24</v>
          </cell>
        </row>
        <row r="18870">
          <cell r="A18870" t="str">
            <v>P16289</v>
          </cell>
          <cell r="KA18870">
            <v>50</v>
          </cell>
          <cell r="KB18870">
            <v>40</v>
          </cell>
          <cell r="KC18870">
            <v>28</v>
          </cell>
        </row>
        <row r="18871">
          <cell r="A18871" t="str">
            <v>P16325</v>
          </cell>
          <cell r="KA18871">
            <v>50</v>
          </cell>
          <cell r="KB18871">
            <v>18</v>
          </cell>
          <cell r="KC18871">
            <v>24</v>
          </cell>
        </row>
        <row r="18872">
          <cell r="A18872" t="str">
            <v>P16285</v>
          </cell>
          <cell r="KA18872">
            <v>50</v>
          </cell>
          <cell r="KB18872">
            <v>18</v>
          </cell>
          <cell r="KC18872">
            <v>24</v>
          </cell>
        </row>
        <row r="18873">
          <cell r="A18873" t="str">
            <v>P16148</v>
          </cell>
          <cell r="KA18873">
            <v>50</v>
          </cell>
          <cell r="KB18873">
            <v>18</v>
          </cell>
          <cell r="KC18873">
            <v>24</v>
          </cell>
        </row>
        <row r="18874">
          <cell r="A18874" t="str">
            <v>P16193</v>
          </cell>
          <cell r="KA18874">
            <v>50</v>
          </cell>
          <cell r="KB18874">
            <v>18</v>
          </cell>
          <cell r="KC18874">
            <v>24</v>
          </cell>
        </row>
        <row r="18875">
          <cell r="A18875" t="str">
            <v>P15406</v>
          </cell>
          <cell r="KA18875">
            <v>50</v>
          </cell>
          <cell r="KB18875">
            <v>18</v>
          </cell>
          <cell r="KC18875">
            <v>24</v>
          </cell>
        </row>
        <row r="18876">
          <cell r="A18876" t="str">
            <v>P15375</v>
          </cell>
          <cell r="KA18876">
            <v>50</v>
          </cell>
          <cell r="KB18876">
            <v>18</v>
          </cell>
          <cell r="KC18876">
            <v>24</v>
          </cell>
        </row>
        <row r="18877">
          <cell r="A18877" t="str">
            <v>P15272</v>
          </cell>
          <cell r="KA18877">
            <v>50</v>
          </cell>
          <cell r="KB18877">
            <v>18</v>
          </cell>
          <cell r="KC18877">
            <v>24</v>
          </cell>
        </row>
        <row r="18878">
          <cell r="A18878" t="str">
            <v>P15275</v>
          </cell>
          <cell r="KA18878">
            <v>50</v>
          </cell>
          <cell r="KB18878">
            <v>18</v>
          </cell>
          <cell r="KC18878">
            <v>24</v>
          </cell>
        </row>
        <row r="18879">
          <cell r="A18879" t="str">
            <v>P15260</v>
          </cell>
          <cell r="KA18879">
            <v>50</v>
          </cell>
          <cell r="KB18879">
            <v>18</v>
          </cell>
          <cell r="KC18879">
            <v>24</v>
          </cell>
        </row>
        <row r="18880">
          <cell r="A18880" t="str">
            <v>P15251</v>
          </cell>
          <cell r="KA18880">
            <v>50</v>
          </cell>
          <cell r="KB18880">
            <v>40</v>
          </cell>
          <cell r="KC18880">
            <v>28</v>
          </cell>
        </row>
        <row r="18881">
          <cell r="A18881" t="str">
            <v>P15253</v>
          </cell>
          <cell r="KA18881">
            <v>50</v>
          </cell>
          <cell r="KB18881">
            <v>18</v>
          </cell>
          <cell r="KC18881">
            <v>24</v>
          </cell>
        </row>
        <row r="18882">
          <cell r="A18882" t="str">
            <v>P15255</v>
          </cell>
          <cell r="KA18882">
            <v>50</v>
          </cell>
          <cell r="KB18882">
            <v>40</v>
          </cell>
          <cell r="KC18882">
            <v>28</v>
          </cell>
        </row>
        <row r="18883">
          <cell r="A18883" t="str">
            <v>P15282</v>
          </cell>
          <cell r="KA18883">
            <v>50</v>
          </cell>
          <cell r="KB18883">
            <v>40</v>
          </cell>
          <cell r="KC18883">
            <v>28</v>
          </cell>
        </row>
        <row r="18884">
          <cell r="A18884" t="str">
            <v>P15283</v>
          </cell>
          <cell r="KA18884">
            <v>50</v>
          </cell>
          <cell r="KB18884">
            <v>18</v>
          </cell>
          <cell r="KC18884">
            <v>24</v>
          </cell>
        </row>
        <row r="18885">
          <cell r="A18885" t="str">
            <v>P15288</v>
          </cell>
          <cell r="KA18885">
            <v>50</v>
          </cell>
          <cell r="KB18885">
            <v>18</v>
          </cell>
          <cell r="KC18885">
            <v>24</v>
          </cell>
        </row>
        <row r="18886">
          <cell r="A18886" t="str">
            <v>P15322</v>
          </cell>
          <cell r="KA18886">
            <v>50</v>
          </cell>
          <cell r="KB18886">
            <v>18</v>
          </cell>
          <cell r="KC18886">
            <v>24</v>
          </cell>
        </row>
        <row r="18887">
          <cell r="A18887" t="str">
            <v>P15365</v>
          </cell>
          <cell r="KA18887">
            <v>50</v>
          </cell>
          <cell r="KB18887">
            <v>18</v>
          </cell>
          <cell r="KC18887">
            <v>24</v>
          </cell>
        </row>
        <row r="18888">
          <cell r="A18888" t="str">
            <v>P15361</v>
          </cell>
          <cell r="KA18888">
            <v>50</v>
          </cell>
          <cell r="KB18888">
            <v>18</v>
          </cell>
          <cell r="KC18888">
            <v>24</v>
          </cell>
        </row>
        <row r="18889">
          <cell r="A18889" t="str">
            <v>P15371</v>
          </cell>
          <cell r="KA18889">
            <v>50</v>
          </cell>
          <cell r="KB18889">
            <v>18</v>
          </cell>
          <cell r="KC18889">
            <v>24</v>
          </cell>
        </row>
        <row r="18890">
          <cell r="A18890" t="str">
            <v>P15372</v>
          </cell>
          <cell r="KA18890">
            <v>50</v>
          </cell>
          <cell r="KB18890">
            <v>18</v>
          </cell>
          <cell r="KC18890">
            <v>24</v>
          </cell>
        </row>
        <row r="18891">
          <cell r="A18891" t="str">
            <v>P15075</v>
          </cell>
          <cell r="KA18891">
            <v>50</v>
          </cell>
          <cell r="KB18891">
            <v>18</v>
          </cell>
          <cell r="KC18891">
            <v>24</v>
          </cell>
        </row>
        <row r="18892">
          <cell r="A18892" t="str">
            <v>P14965</v>
          </cell>
          <cell r="KA18892">
            <v>50</v>
          </cell>
          <cell r="KB18892">
            <v>18</v>
          </cell>
          <cell r="KC18892">
            <v>24</v>
          </cell>
        </row>
        <row r="18893">
          <cell r="A18893" t="str">
            <v>P15234</v>
          </cell>
          <cell r="KA18893">
            <v>50</v>
          </cell>
          <cell r="KB18893">
            <v>18</v>
          </cell>
          <cell r="KC18893">
            <v>24</v>
          </cell>
        </row>
        <row r="18894">
          <cell r="A18894" t="str">
            <v>P15219</v>
          </cell>
          <cell r="KA18894">
            <v>50</v>
          </cell>
          <cell r="KB18894">
            <v>40</v>
          </cell>
          <cell r="KC18894">
            <v>28</v>
          </cell>
        </row>
        <row r="18895">
          <cell r="A18895" t="str">
            <v>p15178</v>
          </cell>
          <cell r="KA18895">
            <v>50</v>
          </cell>
          <cell r="KB18895">
            <v>18</v>
          </cell>
          <cell r="KC18895">
            <v>24</v>
          </cell>
        </row>
        <row r="18896">
          <cell r="A18896" t="str">
            <v>P15135</v>
          </cell>
          <cell r="KA18896">
            <v>50</v>
          </cell>
          <cell r="KB18896">
            <v>18</v>
          </cell>
          <cell r="KC18896">
            <v>24</v>
          </cell>
        </row>
        <row r="18897">
          <cell r="A18897" t="str">
            <v>P15142</v>
          </cell>
          <cell r="KA18897">
            <v>50</v>
          </cell>
          <cell r="KB18897">
            <v>18</v>
          </cell>
          <cell r="KC18897">
            <v>24</v>
          </cell>
        </row>
        <row r="18898">
          <cell r="A18898" t="str">
            <v>P15106</v>
          </cell>
          <cell r="KA18898">
            <v>50</v>
          </cell>
          <cell r="KB18898">
            <v>18</v>
          </cell>
          <cell r="KC18898">
            <v>24</v>
          </cell>
        </row>
        <row r="18899">
          <cell r="A18899" t="str">
            <v>P15636</v>
          </cell>
          <cell r="KA18899">
            <v>50</v>
          </cell>
          <cell r="KB18899">
            <v>40</v>
          </cell>
          <cell r="KC18899">
            <v>28</v>
          </cell>
        </row>
        <row r="18900">
          <cell r="A18900" t="str">
            <v>P15651</v>
          </cell>
          <cell r="KA18900">
            <v>50</v>
          </cell>
          <cell r="KB18900">
            <v>18</v>
          </cell>
          <cell r="KC18900">
            <v>24</v>
          </cell>
        </row>
        <row r="18901">
          <cell r="A18901" t="str">
            <v>P15604</v>
          </cell>
          <cell r="KA18901">
            <v>50</v>
          </cell>
          <cell r="KB18901">
            <v>18</v>
          </cell>
          <cell r="KC18901">
            <v>24</v>
          </cell>
        </row>
        <row r="18902">
          <cell r="A18902" t="str">
            <v>P15607</v>
          </cell>
          <cell r="KA18902">
            <v>50</v>
          </cell>
          <cell r="KB18902">
            <v>18</v>
          </cell>
          <cell r="KC18902">
            <v>24</v>
          </cell>
        </row>
        <row r="18903">
          <cell r="A18903" t="str">
            <v>P15583</v>
          </cell>
          <cell r="KA18903">
            <v>50</v>
          </cell>
          <cell r="KB18903">
            <v>18</v>
          </cell>
          <cell r="KC18903">
            <v>24</v>
          </cell>
        </row>
        <row r="18904">
          <cell r="A18904" t="str">
            <v>P15591</v>
          </cell>
          <cell r="KA18904">
            <v>50</v>
          </cell>
          <cell r="KB18904">
            <v>18</v>
          </cell>
          <cell r="KC18904">
            <v>24</v>
          </cell>
        </row>
        <row r="18905">
          <cell r="A18905" t="str">
            <v>P15592</v>
          </cell>
          <cell r="KA18905">
            <v>50</v>
          </cell>
          <cell r="KB18905">
            <v>18</v>
          </cell>
          <cell r="KC18905">
            <v>24</v>
          </cell>
        </row>
        <row r="18906">
          <cell r="A18906" t="str">
            <v>P15596</v>
          </cell>
          <cell r="KA18906">
            <v>50</v>
          </cell>
          <cell r="KB18906">
            <v>40</v>
          </cell>
          <cell r="KC18906">
            <v>28</v>
          </cell>
        </row>
        <row r="18907">
          <cell r="A18907" t="str">
            <v>P15698</v>
          </cell>
          <cell r="KA18907">
            <v>50</v>
          </cell>
          <cell r="KB18907">
            <v>40</v>
          </cell>
          <cell r="KC18907">
            <v>28</v>
          </cell>
        </row>
        <row r="18908">
          <cell r="A18908" t="str">
            <v>P15709</v>
          </cell>
          <cell r="KA18908">
            <v>50</v>
          </cell>
          <cell r="KB18908">
            <v>40</v>
          </cell>
          <cell r="KC18908">
            <v>28</v>
          </cell>
        </row>
        <row r="18909">
          <cell r="A18909" t="str">
            <v>P15838</v>
          </cell>
          <cell r="KA18909">
            <v>50</v>
          </cell>
          <cell r="KB18909">
            <v>40</v>
          </cell>
          <cell r="KC18909">
            <v>24</v>
          </cell>
        </row>
        <row r="18910">
          <cell r="A18910" t="str">
            <v>P15866</v>
          </cell>
          <cell r="KA18910">
            <v>50</v>
          </cell>
          <cell r="KB18910">
            <v>40</v>
          </cell>
          <cell r="KC18910">
            <v>28</v>
          </cell>
        </row>
        <row r="18911">
          <cell r="A18911" t="str">
            <v>P15855</v>
          </cell>
          <cell r="KA18911">
            <v>50</v>
          </cell>
          <cell r="KB18911">
            <v>18</v>
          </cell>
          <cell r="KC18911">
            <v>24</v>
          </cell>
        </row>
        <row r="18912">
          <cell r="A18912" t="str">
            <v>P16044</v>
          </cell>
          <cell r="KA18912">
            <v>50</v>
          </cell>
          <cell r="KB18912">
            <v>18</v>
          </cell>
          <cell r="KC18912">
            <v>24</v>
          </cell>
        </row>
        <row r="18913">
          <cell r="A18913" t="str">
            <v>P16112</v>
          </cell>
          <cell r="KA18913">
            <v>50</v>
          </cell>
          <cell r="KB18913">
            <v>18</v>
          </cell>
          <cell r="KC18913">
            <v>24</v>
          </cell>
        </row>
        <row r="18914">
          <cell r="A18914" t="str">
            <v>P16125</v>
          </cell>
          <cell r="KA18914">
            <v>50</v>
          </cell>
          <cell r="KB18914">
            <v>18</v>
          </cell>
          <cell r="KC18914">
            <v>24</v>
          </cell>
        </row>
        <row r="18915">
          <cell r="A18915" t="str">
            <v>P13562</v>
          </cell>
          <cell r="KA18915">
            <v>50</v>
          </cell>
          <cell r="KB18915">
            <v>40</v>
          </cell>
          <cell r="KC18915">
            <v>28</v>
          </cell>
        </row>
        <row r="18916">
          <cell r="A18916" t="str">
            <v>P13495</v>
          </cell>
          <cell r="KA18916">
            <v>50</v>
          </cell>
          <cell r="KB18916">
            <v>18</v>
          </cell>
          <cell r="KC18916">
            <v>24</v>
          </cell>
        </row>
        <row r="18917">
          <cell r="A18917" t="str">
            <v>P13341</v>
          </cell>
          <cell r="KA18917">
            <v>50</v>
          </cell>
          <cell r="KB18917">
            <v>40</v>
          </cell>
          <cell r="KC18917">
            <v>28</v>
          </cell>
        </row>
        <row r="18918">
          <cell r="A18918" t="str">
            <v>P13338</v>
          </cell>
          <cell r="KA18918">
            <v>50</v>
          </cell>
          <cell r="KB18918">
            <v>18</v>
          </cell>
          <cell r="KC18918">
            <v>24</v>
          </cell>
        </row>
        <row r="18919">
          <cell r="A18919" t="str">
            <v>P13315</v>
          </cell>
          <cell r="KA18919">
            <v>50</v>
          </cell>
          <cell r="KB18919">
            <v>18</v>
          </cell>
          <cell r="KC18919">
            <v>24</v>
          </cell>
        </row>
        <row r="18920">
          <cell r="A18920" t="str">
            <v>P13420</v>
          </cell>
          <cell r="KA18920">
            <v>50</v>
          </cell>
          <cell r="KB18920">
            <v>40</v>
          </cell>
          <cell r="KC18920">
            <v>28</v>
          </cell>
        </row>
        <row r="18921">
          <cell r="A18921" t="str">
            <v>P12887</v>
          </cell>
          <cell r="KA18921">
            <v>50</v>
          </cell>
          <cell r="KB18921">
            <v>18</v>
          </cell>
          <cell r="KC18921">
            <v>24</v>
          </cell>
        </row>
        <row r="18922">
          <cell r="A18922" t="str">
            <v>P12901</v>
          </cell>
          <cell r="KA18922">
            <v>50</v>
          </cell>
          <cell r="KB18922">
            <v>40</v>
          </cell>
          <cell r="KC18922">
            <v>24</v>
          </cell>
        </row>
        <row r="18923">
          <cell r="A18923" t="str">
            <v>P12902</v>
          </cell>
          <cell r="KA18923">
            <v>50</v>
          </cell>
          <cell r="KB18923">
            <v>18</v>
          </cell>
          <cell r="KC18923">
            <v>24</v>
          </cell>
        </row>
        <row r="18924">
          <cell r="A18924" t="str">
            <v>P12920</v>
          </cell>
          <cell r="KA18924">
            <v>50</v>
          </cell>
          <cell r="KB18924">
            <v>18</v>
          </cell>
          <cell r="KC18924">
            <v>24</v>
          </cell>
        </row>
        <row r="18925">
          <cell r="A18925" t="str">
            <v>P13157</v>
          </cell>
          <cell r="KA18925">
            <v>50</v>
          </cell>
          <cell r="KB18925">
            <v>24</v>
          </cell>
          <cell r="KC18925">
            <v>18</v>
          </cell>
        </row>
        <row r="18926">
          <cell r="A18926" t="str">
            <v>P13162</v>
          </cell>
          <cell r="KA18926">
            <v>50</v>
          </cell>
          <cell r="KB18926">
            <v>24</v>
          </cell>
          <cell r="KC18926">
            <v>18</v>
          </cell>
        </row>
        <row r="18927">
          <cell r="A18927" t="str">
            <v>P13118</v>
          </cell>
          <cell r="KA18927">
            <v>50</v>
          </cell>
          <cell r="KB18927">
            <v>40</v>
          </cell>
          <cell r="KC18927">
            <v>24</v>
          </cell>
        </row>
        <row r="18928">
          <cell r="A18928" t="str">
            <v>P12404</v>
          </cell>
          <cell r="KA18928">
            <v>50</v>
          </cell>
          <cell r="KB18928">
            <v>40</v>
          </cell>
          <cell r="KC18928">
            <v>28</v>
          </cell>
        </row>
        <row r="18929">
          <cell r="A18929" t="str">
            <v>P12310</v>
          </cell>
          <cell r="KA18929">
            <v>50</v>
          </cell>
          <cell r="KB18929">
            <v>18</v>
          </cell>
          <cell r="KC18929">
            <v>24</v>
          </cell>
        </row>
        <row r="18930">
          <cell r="A18930" t="str">
            <v>P12347</v>
          </cell>
          <cell r="KA18930">
            <v>50</v>
          </cell>
          <cell r="KB18930">
            <v>18</v>
          </cell>
          <cell r="KC18930">
            <v>24</v>
          </cell>
        </row>
        <row r="18931">
          <cell r="A18931" t="str">
            <v>P12275</v>
          </cell>
          <cell r="KA18931">
            <v>50</v>
          </cell>
          <cell r="KB18931">
            <v>40</v>
          </cell>
          <cell r="KC18931">
            <v>24</v>
          </cell>
        </row>
        <row r="18932">
          <cell r="A18932" t="str">
            <v>P12294</v>
          </cell>
          <cell r="KA18932">
            <v>50</v>
          </cell>
          <cell r="KB18932">
            <v>40</v>
          </cell>
          <cell r="KC18932">
            <v>24</v>
          </cell>
        </row>
        <row r="18933">
          <cell r="A18933" t="str">
            <v>P12437</v>
          </cell>
          <cell r="KA18933">
            <v>50</v>
          </cell>
          <cell r="KB18933">
            <v>40</v>
          </cell>
          <cell r="KC18933">
            <v>28</v>
          </cell>
        </row>
        <row r="18934">
          <cell r="A18934" t="str">
            <v>P12539</v>
          </cell>
          <cell r="KA18934">
            <v>50</v>
          </cell>
          <cell r="KB18934">
            <v>40</v>
          </cell>
          <cell r="KC18934">
            <v>24</v>
          </cell>
        </row>
        <row r="18935">
          <cell r="A18935" t="str">
            <v>P12435</v>
          </cell>
          <cell r="KA18935">
            <v>50</v>
          </cell>
          <cell r="KB18935">
            <v>40</v>
          </cell>
          <cell r="KC18935">
            <v>28</v>
          </cell>
        </row>
        <row r="18936">
          <cell r="A18936" t="str">
            <v>P12557</v>
          </cell>
          <cell r="KA18936">
            <v>50</v>
          </cell>
          <cell r="KB18936">
            <v>18</v>
          </cell>
          <cell r="KC18936">
            <v>24</v>
          </cell>
        </row>
        <row r="18937">
          <cell r="A18937" t="str">
            <v>P12596</v>
          </cell>
          <cell r="KA18937">
            <v>50</v>
          </cell>
          <cell r="KB18937">
            <v>24</v>
          </cell>
          <cell r="KC18937">
            <v>24</v>
          </cell>
        </row>
        <row r="18938">
          <cell r="A18938" t="str">
            <v>P12656</v>
          </cell>
          <cell r="KA18938">
            <v>50</v>
          </cell>
          <cell r="KB18938">
            <v>18</v>
          </cell>
          <cell r="KC18938">
            <v>24</v>
          </cell>
        </row>
        <row r="18939">
          <cell r="A18939" t="str">
            <v>P12642</v>
          </cell>
          <cell r="KA18939">
            <v>50</v>
          </cell>
          <cell r="KB18939">
            <v>24</v>
          </cell>
          <cell r="KC18939">
            <v>24</v>
          </cell>
        </row>
        <row r="18940">
          <cell r="A18940" t="str">
            <v>P12681</v>
          </cell>
          <cell r="KA18940">
            <v>50</v>
          </cell>
          <cell r="KB18940">
            <v>18</v>
          </cell>
          <cell r="KC18940">
            <v>24</v>
          </cell>
        </row>
        <row r="18941">
          <cell r="A18941" t="str">
            <v>P12808</v>
          </cell>
          <cell r="KA18941">
            <v>50</v>
          </cell>
          <cell r="KB18941">
            <v>18</v>
          </cell>
          <cell r="KC18941">
            <v>24</v>
          </cell>
        </row>
        <row r="18942">
          <cell r="A18942" t="str">
            <v>P12763</v>
          </cell>
          <cell r="KA18942">
            <v>50</v>
          </cell>
          <cell r="KB18942">
            <v>18</v>
          </cell>
          <cell r="KC18942">
            <v>24</v>
          </cell>
        </row>
        <row r="18943">
          <cell r="A18943" t="str">
            <v>P12848</v>
          </cell>
          <cell r="KA18943">
            <v>50</v>
          </cell>
          <cell r="KB18943">
            <v>18</v>
          </cell>
          <cell r="KC18943">
            <v>24</v>
          </cell>
        </row>
        <row r="18944">
          <cell r="A18944" t="str">
            <v>P12852</v>
          </cell>
          <cell r="KA18944">
            <v>50</v>
          </cell>
          <cell r="KB18944">
            <v>18</v>
          </cell>
          <cell r="KC18944">
            <v>24</v>
          </cell>
        </row>
        <row r="18945">
          <cell r="A18945" t="str">
            <v>P12889</v>
          </cell>
          <cell r="KA18945">
            <v>50</v>
          </cell>
          <cell r="KB18945">
            <v>40</v>
          </cell>
          <cell r="KC18945">
            <v>24</v>
          </cell>
        </row>
        <row r="18946">
          <cell r="A18946" t="str">
            <v>P12894</v>
          </cell>
          <cell r="KA18946">
            <v>50</v>
          </cell>
          <cell r="KB18946">
            <v>40</v>
          </cell>
          <cell r="KC18946">
            <v>24</v>
          </cell>
        </row>
        <row r="18947">
          <cell r="A18947" t="str">
            <v>P14852</v>
          </cell>
          <cell r="KA18947">
            <v>50</v>
          </cell>
          <cell r="KB18947">
            <v>18</v>
          </cell>
          <cell r="KC18947">
            <v>24</v>
          </cell>
        </row>
        <row r="18948">
          <cell r="A18948" t="str">
            <v>P14824</v>
          </cell>
          <cell r="KA18948">
            <v>50</v>
          </cell>
          <cell r="KB18948">
            <v>18</v>
          </cell>
          <cell r="KC18948">
            <v>24</v>
          </cell>
        </row>
        <row r="18949">
          <cell r="A18949" t="str">
            <v>P14878</v>
          </cell>
          <cell r="KA18949">
            <v>30</v>
          </cell>
          <cell r="KB18949">
            <v>60</v>
          </cell>
          <cell r="KC18949">
            <v>12</v>
          </cell>
        </row>
        <row r="18950">
          <cell r="A18950" t="str">
            <v>P14891</v>
          </cell>
          <cell r="KA18950">
            <v>50</v>
          </cell>
          <cell r="KB18950">
            <v>40</v>
          </cell>
          <cell r="KC18950">
            <v>28</v>
          </cell>
        </row>
        <row r="18951">
          <cell r="A18951" t="str">
            <v>P14892</v>
          </cell>
          <cell r="KA18951">
            <v>50</v>
          </cell>
          <cell r="KB18951">
            <v>40</v>
          </cell>
          <cell r="KC18951">
            <v>28</v>
          </cell>
        </row>
        <row r="18952">
          <cell r="A18952" t="str">
            <v>P14888</v>
          </cell>
          <cell r="KA18952">
            <v>50</v>
          </cell>
          <cell r="KB18952">
            <v>40</v>
          </cell>
          <cell r="KC18952">
            <v>28</v>
          </cell>
        </row>
        <row r="18953">
          <cell r="A18953" t="str">
            <v>P14900</v>
          </cell>
          <cell r="KA18953">
            <v>50</v>
          </cell>
          <cell r="KB18953">
            <v>12</v>
          </cell>
          <cell r="KC18953">
            <v>70</v>
          </cell>
        </row>
        <row r="18954">
          <cell r="A18954" t="str">
            <v>P14926</v>
          </cell>
          <cell r="KA18954">
            <v>50</v>
          </cell>
          <cell r="KB18954">
            <v>18</v>
          </cell>
          <cell r="KC18954">
            <v>24</v>
          </cell>
        </row>
        <row r="18955">
          <cell r="A18955" t="str">
            <v>P14774</v>
          </cell>
          <cell r="KA18955">
            <v>50</v>
          </cell>
          <cell r="KB18955">
            <v>18</v>
          </cell>
          <cell r="KC18955">
            <v>24</v>
          </cell>
        </row>
        <row r="18956">
          <cell r="A18956" t="str">
            <v>P14708</v>
          </cell>
          <cell r="KA18956">
            <v>50</v>
          </cell>
          <cell r="KB18956">
            <v>18</v>
          </cell>
          <cell r="KC18956">
            <v>24</v>
          </cell>
        </row>
        <row r="18957">
          <cell r="A18957" t="str">
            <v>P14696</v>
          </cell>
          <cell r="KA18957">
            <v>50</v>
          </cell>
          <cell r="KB18957">
            <v>18</v>
          </cell>
          <cell r="KC18957">
            <v>24</v>
          </cell>
        </row>
        <row r="18958">
          <cell r="A18958" t="str">
            <v>P14688</v>
          </cell>
          <cell r="KA18958">
            <v>50</v>
          </cell>
          <cell r="KB18958">
            <v>18</v>
          </cell>
          <cell r="KC18958">
            <v>24</v>
          </cell>
        </row>
        <row r="18959">
          <cell r="A18959" t="str">
            <v>P14564</v>
          </cell>
          <cell r="KA18959">
            <v>50</v>
          </cell>
          <cell r="KB18959">
            <v>18</v>
          </cell>
          <cell r="KC18959">
            <v>24</v>
          </cell>
        </row>
        <row r="18960">
          <cell r="A18960" t="str">
            <v>P14472</v>
          </cell>
          <cell r="KA18960">
            <v>50</v>
          </cell>
          <cell r="KB18960">
            <v>40</v>
          </cell>
          <cell r="KC18960">
            <v>28</v>
          </cell>
        </row>
        <row r="18961">
          <cell r="A18961" t="str">
            <v>P14400</v>
          </cell>
          <cell r="KA18961">
            <v>50</v>
          </cell>
          <cell r="KB18961">
            <v>18</v>
          </cell>
          <cell r="KC18961">
            <v>24</v>
          </cell>
        </row>
        <row r="18962">
          <cell r="A18962" t="str">
            <v>P14391</v>
          </cell>
          <cell r="KA18962">
            <v>50</v>
          </cell>
          <cell r="KB18962">
            <v>18</v>
          </cell>
          <cell r="KC18962">
            <v>24</v>
          </cell>
        </row>
        <row r="18963">
          <cell r="A18963" t="str">
            <v>P14453</v>
          </cell>
          <cell r="KA18963">
            <v>30</v>
          </cell>
          <cell r="KB18963">
            <v>60</v>
          </cell>
          <cell r="KC18963">
            <v>12</v>
          </cell>
        </row>
        <row r="18964">
          <cell r="A18964" t="str">
            <v>P14445</v>
          </cell>
          <cell r="KA18964">
            <v>50</v>
          </cell>
          <cell r="KB18964">
            <v>18</v>
          </cell>
          <cell r="KC18964">
            <v>24</v>
          </cell>
        </row>
        <row r="18965">
          <cell r="A18965" t="str">
            <v>P14446</v>
          </cell>
          <cell r="KA18965">
            <v>50</v>
          </cell>
          <cell r="KB18965">
            <v>18</v>
          </cell>
          <cell r="KC18965">
            <v>24</v>
          </cell>
        </row>
        <row r="18966">
          <cell r="A18966" t="str">
            <v>P14422</v>
          </cell>
          <cell r="KA18966">
            <v>50</v>
          </cell>
          <cell r="KB18966">
            <v>18</v>
          </cell>
          <cell r="KC18966">
            <v>24</v>
          </cell>
        </row>
        <row r="18967">
          <cell r="A18967" t="str">
            <v>P14437</v>
          </cell>
          <cell r="KA18967">
            <v>50</v>
          </cell>
          <cell r="KB18967">
            <v>18</v>
          </cell>
          <cell r="KC18967">
            <v>24</v>
          </cell>
        </row>
        <row r="18968">
          <cell r="A18968" t="str">
            <v>P14387</v>
          </cell>
          <cell r="KA18968">
            <v>50</v>
          </cell>
          <cell r="KB18968">
            <v>18</v>
          </cell>
          <cell r="KC18968">
            <v>24</v>
          </cell>
        </row>
        <row r="18969">
          <cell r="A18969" t="str">
            <v>P14359</v>
          </cell>
          <cell r="KA18969">
            <v>50</v>
          </cell>
          <cell r="KB18969">
            <v>40</v>
          </cell>
          <cell r="KC18969">
            <v>28</v>
          </cell>
        </row>
        <row r="18970">
          <cell r="A18970" t="str">
            <v>P14368</v>
          </cell>
          <cell r="KA18970">
            <v>50</v>
          </cell>
          <cell r="KB18970">
            <v>18</v>
          </cell>
          <cell r="KC18970">
            <v>24</v>
          </cell>
        </row>
        <row r="18971">
          <cell r="A18971" t="str">
            <v>P14331</v>
          </cell>
          <cell r="KA18971">
            <v>50</v>
          </cell>
          <cell r="KB18971">
            <v>18</v>
          </cell>
          <cell r="KC18971">
            <v>24</v>
          </cell>
        </row>
        <row r="18972">
          <cell r="A18972" t="str">
            <v>P14263</v>
          </cell>
          <cell r="KA18972">
            <v>50</v>
          </cell>
          <cell r="KB18972">
            <v>40</v>
          </cell>
          <cell r="KC18972">
            <v>28</v>
          </cell>
        </row>
        <row r="18973">
          <cell r="A18973" t="str">
            <v>P14300</v>
          </cell>
          <cell r="KA18973">
            <v>30</v>
          </cell>
          <cell r="KB18973">
            <v>60</v>
          </cell>
          <cell r="KC18973">
            <v>12</v>
          </cell>
        </row>
        <row r="18974">
          <cell r="A18974" t="str">
            <v>P14316</v>
          </cell>
          <cell r="KA18974">
            <v>50</v>
          </cell>
          <cell r="KB18974">
            <v>18</v>
          </cell>
          <cell r="KC18974">
            <v>24</v>
          </cell>
        </row>
        <row r="18975">
          <cell r="A18975" t="str">
            <v>P14076</v>
          </cell>
          <cell r="KA18975">
            <v>50</v>
          </cell>
          <cell r="KB18975">
            <v>18</v>
          </cell>
          <cell r="KC18975">
            <v>24</v>
          </cell>
        </row>
        <row r="18976">
          <cell r="A18976" t="str">
            <v>P14179</v>
          </cell>
          <cell r="KA18976">
            <v>50</v>
          </cell>
          <cell r="KB18976">
            <v>40</v>
          </cell>
          <cell r="KC18976">
            <v>28</v>
          </cell>
        </row>
        <row r="18977">
          <cell r="A18977" t="str">
            <v>P13974</v>
          </cell>
          <cell r="KA18977">
            <v>50</v>
          </cell>
          <cell r="KB18977">
            <v>18</v>
          </cell>
          <cell r="KC18977">
            <v>24</v>
          </cell>
        </row>
        <row r="18978">
          <cell r="A18978" t="str">
            <v>P13915</v>
          </cell>
          <cell r="KA18978">
            <v>50</v>
          </cell>
          <cell r="KB18978">
            <v>18</v>
          </cell>
          <cell r="KC18978">
            <v>24</v>
          </cell>
        </row>
        <row r="18979">
          <cell r="A18979" t="str">
            <v>P13966</v>
          </cell>
          <cell r="KA18979">
            <v>50</v>
          </cell>
          <cell r="KB18979">
            <v>18</v>
          </cell>
          <cell r="KC18979">
            <v>24</v>
          </cell>
        </row>
        <row r="18980">
          <cell r="A18980" t="str">
            <v>P13925</v>
          </cell>
          <cell r="KA18980">
            <v>50</v>
          </cell>
          <cell r="KB18980">
            <v>18</v>
          </cell>
          <cell r="KC18980">
            <v>24</v>
          </cell>
        </row>
        <row r="18981">
          <cell r="A18981" t="str">
            <v>P13931</v>
          </cell>
          <cell r="KA18981">
            <v>50</v>
          </cell>
          <cell r="KB18981">
            <v>18</v>
          </cell>
          <cell r="KC18981">
            <v>24</v>
          </cell>
        </row>
        <row r="18982">
          <cell r="A18982" t="str">
            <v>P14036</v>
          </cell>
          <cell r="KA18982">
            <v>50</v>
          </cell>
          <cell r="KB18982">
            <v>18</v>
          </cell>
          <cell r="KC18982">
            <v>24</v>
          </cell>
        </row>
        <row r="18983">
          <cell r="A18983" t="str">
            <v>P13995</v>
          </cell>
          <cell r="KA18983">
            <v>50</v>
          </cell>
          <cell r="KB18983">
            <v>18</v>
          </cell>
          <cell r="KC18983">
            <v>24</v>
          </cell>
        </row>
        <row r="18984">
          <cell r="A18984" t="str">
            <v>P13657</v>
          </cell>
          <cell r="KA18984">
            <v>50</v>
          </cell>
          <cell r="KB18984">
            <v>24</v>
          </cell>
          <cell r="KC18984">
            <v>24</v>
          </cell>
        </row>
        <row r="18985">
          <cell r="A18985" t="str">
            <v>P13749</v>
          </cell>
          <cell r="KA18985">
            <v>50</v>
          </cell>
          <cell r="KB18985">
            <v>40</v>
          </cell>
          <cell r="KC18985">
            <v>28</v>
          </cell>
        </row>
        <row r="18986">
          <cell r="A18986" t="str">
            <v>P13712</v>
          </cell>
          <cell r="KA18986">
            <v>50</v>
          </cell>
          <cell r="KB18986">
            <v>40</v>
          </cell>
          <cell r="KC18986">
            <v>28</v>
          </cell>
        </row>
        <row r="18987">
          <cell r="A18987" t="str">
            <v>P13688</v>
          </cell>
          <cell r="KA18987">
            <v>50</v>
          </cell>
          <cell r="KB18987">
            <v>18</v>
          </cell>
          <cell r="KC18987">
            <v>24</v>
          </cell>
        </row>
        <row r="18988">
          <cell r="A18988" t="str">
            <v>P13714</v>
          </cell>
          <cell r="KA18988">
            <v>50</v>
          </cell>
          <cell r="KB18988">
            <v>18</v>
          </cell>
          <cell r="KC18988">
            <v>24</v>
          </cell>
        </row>
        <row r="18989">
          <cell r="A18989" t="str">
            <v>P13894</v>
          </cell>
          <cell r="KA18989">
            <v>50</v>
          </cell>
          <cell r="KB18989">
            <v>40</v>
          </cell>
          <cell r="KC18989">
            <v>28</v>
          </cell>
        </row>
        <row r="18990">
          <cell r="A18990" t="str">
            <v>P13860</v>
          </cell>
          <cell r="KA18990">
            <v>30</v>
          </cell>
          <cell r="KB18990">
            <v>60</v>
          </cell>
          <cell r="KC18990">
            <v>12</v>
          </cell>
        </row>
        <row r="18991">
          <cell r="A18991" t="str">
            <v>P13774</v>
          </cell>
          <cell r="KA18991">
            <v>50</v>
          </cell>
          <cell r="KB18991">
            <v>18</v>
          </cell>
          <cell r="KC18991">
            <v>24</v>
          </cell>
        </row>
        <row r="18992">
          <cell r="A18992" t="str">
            <v>P13768</v>
          </cell>
          <cell r="KA18992">
            <v>50</v>
          </cell>
          <cell r="KB18992">
            <v>18</v>
          </cell>
          <cell r="KC18992">
            <v>24</v>
          </cell>
        </row>
        <row r="18993">
          <cell r="A18993" t="str">
            <v>P13766</v>
          </cell>
          <cell r="KA18993">
            <v>50</v>
          </cell>
          <cell r="KB18993">
            <v>18</v>
          </cell>
          <cell r="KC18993">
            <v>24</v>
          </cell>
        </row>
        <row r="18994">
          <cell r="A18994" t="str">
            <v>P08017</v>
          </cell>
          <cell r="KA18994">
            <v>50</v>
          </cell>
          <cell r="KB18994">
            <v>24</v>
          </cell>
          <cell r="KC18994">
            <v>24</v>
          </cell>
        </row>
        <row r="18995">
          <cell r="A18995" t="str">
            <v>P08347</v>
          </cell>
          <cell r="KA18995">
            <v>50</v>
          </cell>
          <cell r="KB18995">
            <v>24</v>
          </cell>
          <cell r="KC18995">
            <v>24</v>
          </cell>
        </row>
        <row r="18996">
          <cell r="A18996" t="str">
            <v>P08348</v>
          </cell>
          <cell r="KA18996">
            <v>50</v>
          </cell>
          <cell r="KB18996">
            <v>18</v>
          </cell>
          <cell r="KC18996">
            <v>24</v>
          </cell>
        </row>
        <row r="18997">
          <cell r="A18997" t="str">
            <v>P08464</v>
          </cell>
          <cell r="KA18997">
            <v>50</v>
          </cell>
          <cell r="KB18997">
            <v>18</v>
          </cell>
          <cell r="KC18997">
            <v>24</v>
          </cell>
        </row>
        <row r="18998">
          <cell r="A18998" t="str">
            <v>P07523</v>
          </cell>
          <cell r="KA18998">
            <v>50</v>
          </cell>
          <cell r="KB18998">
            <v>18</v>
          </cell>
          <cell r="KC18998">
            <v>24</v>
          </cell>
        </row>
        <row r="18999">
          <cell r="A18999" t="str">
            <v>P07605</v>
          </cell>
          <cell r="KA18999">
            <v>50</v>
          </cell>
          <cell r="KB18999">
            <v>18</v>
          </cell>
          <cell r="KC18999">
            <v>24</v>
          </cell>
        </row>
        <row r="19000">
          <cell r="A19000" t="str">
            <v>P07456</v>
          </cell>
          <cell r="KA19000">
            <v>50</v>
          </cell>
          <cell r="KB19000">
            <v>18</v>
          </cell>
          <cell r="KC19000">
            <v>24</v>
          </cell>
        </row>
        <row r="19001">
          <cell r="A19001" t="str">
            <v>P07769</v>
          </cell>
          <cell r="KA19001">
            <v>50</v>
          </cell>
          <cell r="KB19001">
            <v>24</v>
          </cell>
          <cell r="KC19001">
            <v>24</v>
          </cell>
        </row>
        <row r="19002">
          <cell r="A19002" t="str">
            <v>P07744</v>
          </cell>
          <cell r="KA19002">
            <v>50</v>
          </cell>
          <cell r="KB19002">
            <v>24</v>
          </cell>
          <cell r="KC19002">
            <v>24</v>
          </cell>
        </row>
        <row r="19003">
          <cell r="A19003" t="str">
            <v>P07155</v>
          </cell>
          <cell r="KA19003">
            <v>50</v>
          </cell>
          <cell r="KB19003">
            <v>18</v>
          </cell>
          <cell r="KC19003">
            <v>24</v>
          </cell>
        </row>
        <row r="19004">
          <cell r="A19004" t="str">
            <v>P07234</v>
          </cell>
          <cell r="KA19004">
            <v>50</v>
          </cell>
          <cell r="KB19004">
            <v>24</v>
          </cell>
          <cell r="KC19004">
            <v>24</v>
          </cell>
        </row>
        <row r="19005">
          <cell r="A19005" t="str">
            <v>P07308</v>
          </cell>
          <cell r="KA19005">
            <v>50</v>
          </cell>
          <cell r="KB19005">
            <v>18</v>
          </cell>
          <cell r="KC19005">
            <v>24</v>
          </cell>
        </row>
        <row r="19006">
          <cell r="A19006" t="str">
            <v>P07349</v>
          </cell>
          <cell r="KA19006">
            <v>50</v>
          </cell>
          <cell r="KB19006">
            <v>18</v>
          </cell>
          <cell r="KC19006">
            <v>24</v>
          </cell>
        </row>
        <row r="19007">
          <cell r="A19007" t="str">
            <v>P07353</v>
          </cell>
          <cell r="KA19007">
            <v>50</v>
          </cell>
          <cell r="KB19007">
            <v>18</v>
          </cell>
          <cell r="KC19007">
            <v>24</v>
          </cell>
        </row>
        <row r="19008">
          <cell r="A19008" t="str">
            <v>P08893</v>
          </cell>
          <cell r="KA19008">
            <v>50</v>
          </cell>
          <cell r="KB19008">
            <v>24</v>
          </cell>
          <cell r="KC19008">
            <v>24</v>
          </cell>
        </row>
        <row r="19009">
          <cell r="A19009" t="str">
            <v>P08838</v>
          </cell>
          <cell r="KA19009">
            <v>50</v>
          </cell>
          <cell r="KB19009">
            <v>18</v>
          </cell>
          <cell r="KC19009">
            <v>24</v>
          </cell>
        </row>
        <row r="19010">
          <cell r="A19010" t="str">
            <v>P08854</v>
          </cell>
          <cell r="KA19010">
            <v>50</v>
          </cell>
          <cell r="KB19010">
            <v>18</v>
          </cell>
          <cell r="KC19010">
            <v>24</v>
          </cell>
        </row>
        <row r="19011">
          <cell r="A19011" t="str">
            <v>P08855</v>
          </cell>
          <cell r="KA19011">
            <v>50</v>
          </cell>
          <cell r="KB19011">
            <v>18</v>
          </cell>
          <cell r="KC19011">
            <v>24</v>
          </cell>
        </row>
        <row r="19012">
          <cell r="A19012" t="str">
            <v>P08719</v>
          </cell>
          <cell r="KA19012">
            <v>50</v>
          </cell>
          <cell r="KB19012">
            <v>24</v>
          </cell>
          <cell r="KC19012">
            <v>24</v>
          </cell>
        </row>
        <row r="19013">
          <cell r="A19013" t="str">
            <v>P08671</v>
          </cell>
          <cell r="KA19013">
            <v>50</v>
          </cell>
          <cell r="KB19013">
            <v>18</v>
          </cell>
          <cell r="KC19013">
            <v>24</v>
          </cell>
        </row>
        <row r="19014">
          <cell r="A19014" t="str">
            <v>P08692</v>
          </cell>
          <cell r="KA19014">
            <v>50</v>
          </cell>
          <cell r="KB19014">
            <v>18</v>
          </cell>
          <cell r="KC19014">
            <v>24</v>
          </cell>
        </row>
        <row r="19015">
          <cell r="A19015" t="str">
            <v>P08534</v>
          </cell>
          <cell r="KA19015">
            <v>50</v>
          </cell>
          <cell r="KB19015">
            <v>18</v>
          </cell>
          <cell r="KC19015">
            <v>24</v>
          </cell>
        </row>
        <row r="19016">
          <cell r="A19016" t="str">
            <v>P08480</v>
          </cell>
          <cell r="KA19016">
            <v>50</v>
          </cell>
          <cell r="KB19016">
            <v>18</v>
          </cell>
          <cell r="KC19016">
            <v>24</v>
          </cell>
        </row>
        <row r="19017">
          <cell r="A19017" t="str">
            <v>P08587</v>
          </cell>
          <cell r="KA19017">
            <v>50</v>
          </cell>
          <cell r="KB19017">
            <v>24</v>
          </cell>
          <cell r="KC19017">
            <v>24</v>
          </cell>
        </row>
        <row r="19018">
          <cell r="A19018" t="str">
            <v>P08596</v>
          </cell>
          <cell r="KA19018">
            <v>50</v>
          </cell>
          <cell r="KB19018">
            <v>18</v>
          </cell>
          <cell r="KC19018">
            <v>24</v>
          </cell>
        </row>
        <row r="19019">
          <cell r="A19019" t="str">
            <v>P08576</v>
          </cell>
          <cell r="KA19019">
            <v>50</v>
          </cell>
          <cell r="KB19019">
            <v>18</v>
          </cell>
          <cell r="KC19019">
            <v>24</v>
          </cell>
        </row>
        <row r="19020">
          <cell r="A19020" t="str">
            <v>P09521</v>
          </cell>
          <cell r="KA19020">
            <v>50</v>
          </cell>
          <cell r="KB19020">
            <v>18</v>
          </cell>
          <cell r="KC19020">
            <v>24</v>
          </cell>
        </row>
        <row r="19021">
          <cell r="A19021" t="str">
            <v>P09488</v>
          </cell>
          <cell r="KA19021">
            <v>50</v>
          </cell>
          <cell r="KB19021">
            <v>24</v>
          </cell>
          <cell r="KC19021">
            <v>72</v>
          </cell>
        </row>
        <row r="19022">
          <cell r="A19022" t="str">
            <v>P09622</v>
          </cell>
          <cell r="KA19022">
            <v>50</v>
          </cell>
          <cell r="KB19022">
            <v>24</v>
          </cell>
          <cell r="KC19022">
            <v>24</v>
          </cell>
        </row>
        <row r="19023">
          <cell r="A19023" t="str">
            <v>P09617</v>
          </cell>
          <cell r="KA19023">
            <v>50</v>
          </cell>
          <cell r="KB19023">
            <v>24</v>
          </cell>
          <cell r="KC19023">
            <v>20</v>
          </cell>
        </row>
        <row r="19024">
          <cell r="A19024" t="str">
            <v>P09594</v>
          </cell>
          <cell r="KA19024">
            <v>30</v>
          </cell>
          <cell r="KB19024">
            <v>12</v>
          </cell>
          <cell r="KC19024">
            <v>60</v>
          </cell>
        </row>
        <row r="19025">
          <cell r="A19025" t="str">
            <v>P09634</v>
          </cell>
          <cell r="KA19025">
            <v>50</v>
          </cell>
          <cell r="KB19025">
            <v>18</v>
          </cell>
          <cell r="KC19025">
            <v>24</v>
          </cell>
        </row>
        <row r="19026">
          <cell r="A19026" t="str">
            <v>P09115</v>
          </cell>
          <cell r="KA19026">
            <v>50</v>
          </cell>
          <cell r="KB19026">
            <v>18</v>
          </cell>
          <cell r="KC19026">
            <v>24</v>
          </cell>
        </row>
        <row r="19027">
          <cell r="A19027" t="str">
            <v>P09429</v>
          </cell>
          <cell r="KA19027">
            <v>50</v>
          </cell>
          <cell r="KB19027">
            <v>18</v>
          </cell>
          <cell r="KC19027">
            <v>24</v>
          </cell>
        </row>
        <row r="19028">
          <cell r="A19028" t="str">
            <v>P09398</v>
          </cell>
          <cell r="KA19028">
            <v>50</v>
          </cell>
          <cell r="KB19028">
            <v>18</v>
          </cell>
          <cell r="KC19028">
            <v>24</v>
          </cell>
        </row>
        <row r="19029">
          <cell r="A19029" t="str">
            <v>P10512</v>
          </cell>
          <cell r="KA19029">
            <v>50</v>
          </cell>
          <cell r="KB19029">
            <v>18</v>
          </cell>
          <cell r="KC19029">
            <v>24</v>
          </cell>
        </row>
        <row r="19030">
          <cell r="A19030" t="str">
            <v>P10548</v>
          </cell>
          <cell r="KA19030">
            <v>50</v>
          </cell>
          <cell r="KB19030">
            <v>18</v>
          </cell>
          <cell r="KC19030">
            <v>24</v>
          </cell>
        </row>
        <row r="19031">
          <cell r="A19031" t="str">
            <v>P10537</v>
          </cell>
          <cell r="KA19031">
            <v>50</v>
          </cell>
          <cell r="KB19031">
            <v>18</v>
          </cell>
          <cell r="KC19031">
            <v>24</v>
          </cell>
        </row>
        <row r="19032">
          <cell r="A19032" t="str">
            <v>P10411</v>
          </cell>
          <cell r="KA19032">
            <v>50</v>
          </cell>
          <cell r="KB19032">
            <v>40</v>
          </cell>
          <cell r="KC19032">
            <v>11</v>
          </cell>
        </row>
        <row r="19033">
          <cell r="A19033" t="str">
            <v>P10612</v>
          </cell>
          <cell r="KA19033">
            <v>50</v>
          </cell>
          <cell r="KB19033">
            <v>18</v>
          </cell>
          <cell r="KC19033">
            <v>20</v>
          </cell>
        </row>
        <row r="19034">
          <cell r="A19034" t="str">
            <v>P10634</v>
          </cell>
          <cell r="KA19034">
            <v>50</v>
          </cell>
          <cell r="KB19034">
            <v>18</v>
          </cell>
          <cell r="KC19034">
            <v>14</v>
          </cell>
        </row>
        <row r="19035">
          <cell r="A19035" t="str">
            <v>P10723</v>
          </cell>
          <cell r="KA19035">
            <v>50</v>
          </cell>
          <cell r="KB19035">
            <v>18</v>
          </cell>
          <cell r="KC19035">
            <v>24</v>
          </cell>
        </row>
        <row r="19036">
          <cell r="A19036" t="str">
            <v>P10717</v>
          </cell>
          <cell r="KA19036">
            <v>50</v>
          </cell>
          <cell r="KB19036">
            <v>18</v>
          </cell>
          <cell r="KC19036">
            <v>24</v>
          </cell>
        </row>
        <row r="19037">
          <cell r="A19037" t="str">
            <v>P10791</v>
          </cell>
          <cell r="KA19037">
            <v>50</v>
          </cell>
          <cell r="KB19037">
            <v>18</v>
          </cell>
          <cell r="KC19037">
            <v>14</v>
          </cell>
        </row>
        <row r="19038">
          <cell r="A19038" t="str">
            <v>P10792</v>
          </cell>
          <cell r="KA19038">
            <v>50</v>
          </cell>
          <cell r="KB19038">
            <v>18</v>
          </cell>
          <cell r="KC19038">
            <v>14</v>
          </cell>
        </row>
        <row r="19039">
          <cell r="A19039" t="str">
            <v>P10809</v>
          </cell>
          <cell r="KA19039">
            <v>50</v>
          </cell>
          <cell r="KB19039">
            <v>18</v>
          </cell>
          <cell r="KC19039">
            <v>14</v>
          </cell>
        </row>
        <row r="19040">
          <cell r="A19040" t="str">
            <v>P10969</v>
          </cell>
          <cell r="KA19040">
            <v>50</v>
          </cell>
          <cell r="KB19040">
            <v>18</v>
          </cell>
          <cell r="KC19040">
            <v>24</v>
          </cell>
        </row>
        <row r="19041">
          <cell r="A19041" t="str">
            <v>P10995</v>
          </cell>
          <cell r="KA19041">
            <v>50</v>
          </cell>
          <cell r="KB19041">
            <v>18</v>
          </cell>
          <cell r="KC19041">
            <v>24</v>
          </cell>
        </row>
        <row r="19042">
          <cell r="A19042" t="str">
            <v>P10861</v>
          </cell>
          <cell r="KA19042">
            <v>50</v>
          </cell>
          <cell r="KB19042">
            <v>18</v>
          </cell>
          <cell r="KC19042">
            <v>24</v>
          </cell>
        </row>
        <row r="19043">
          <cell r="A19043" t="str">
            <v>P10863</v>
          </cell>
          <cell r="KA19043">
            <v>50</v>
          </cell>
          <cell r="KB19043">
            <v>40</v>
          </cell>
          <cell r="KC19043">
            <v>24</v>
          </cell>
        </row>
        <row r="19044">
          <cell r="A19044" t="str">
            <v>P10905</v>
          </cell>
          <cell r="KA19044">
            <v>50</v>
          </cell>
          <cell r="KB19044">
            <v>18</v>
          </cell>
          <cell r="KC19044">
            <v>24</v>
          </cell>
        </row>
        <row r="19045">
          <cell r="A19045" t="str">
            <v>P09814</v>
          </cell>
          <cell r="KA19045">
            <v>50</v>
          </cell>
          <cell r="KB19045">
            <v>18</v>
          </cell>
          <cell r="KC19045">
            <v>24</v>
          </cell>
        </row>
        <row r="19046">
          <cell r="A19046" t="str">
            <v>P09881</v>
          </cell>
          <cell r="KA19046">
            <v>50</v>
          </cell>
          <cell r="KB19046">
            <v>18</v>
          </cell>
          <cell r="KC19046">
            <v>24</v>
          </cell>
        </row>
        <row r="19047">
          <cell r="A19047" t="str">
            <v>P09917</v>
          </cell>
          <cell r="KA19047">
            <v>50</v>
          </cell>
          <cell r="KB19047">
            <v>24</v>
          </cell>
          <cell r="KC19047">
            <v>24</v>
          </cell>
        </row>
        <row r="19048">
          <cell r="A19048" t="str">
            <v>P09959</v>
          </cell>
          <cell r="KA19048">
            <v>50</v>
          </cell>
          <cell r="KB19048">
            <v>24</v>
          </cell>
          <cell r="KC19048">
            <v>24</v>
          </cell>
        </row>
        <row r="19049">
          <cell r="A19049" t="str">
            <v>P10121</v>
          </cell>
          <cell r="KA19049">
            <v>50</v>
          </cell>
          <cell r="KB19049">
            <v>24</v>
          </cell>
          <cell r="KC19049">
            <v>24</v>
          </cell>
        </row>
        <row r="19050">
          <cell r="A19050" t="str">
            <v>P10123</v>
          </cell>
          <cell r="KA19050">
            <v>50</v>
          </cell>
          <cell r="KB19050">
            <v>18</v>
          </cell>
          <cell r="KC19050">
            <v>24</v>
          </cell>
        </row>
        <row r="19051">
          <cell r="A19051" t="str">
            <v>P10212</v>
          </cell>
          <cell r="KA19051">
            <v>50</v>
          </cell>
          <cell r="KB19051">
            <v>40</v>
          </cell>
          <cell r="KC19051">
            <v>24</v>
          </cell>
        </row>
        <row r="19052">
          <cell r="A19052" t="str">
            <v>p10236</v>
          </cell>
          <cell r="KA19052">
            <v>50</v>
          </cell>
          <cell r="KB19052">
            <v>24</v>
          </cell>
          <cell r="KC19052">
            <v>24</v>
          </cell>
        </row>
        <row r="19053">
          <cell r="A19053" t="str">
            <v>P10178</v>
          </cell>
          <cell r="KA19053">
            <v>50</v>
          </cell>
          <cell r="KB19053">
            <v>24</v>
          </cell>
          <cell r="KC19053">
            <v>24</v>
          </cell>
        </row>
        <row r="19054">
          <cell r="A19054" t="str">
            <v>P10260</v>
          </cell>
          <cell r="KA19054">
            <v>50</v>
          </cell>
          <cell r="KB19054">
            <v>24</v>
          </cell>
          <cell r="KC19054">
            <v>24</v>
          </cell>
        </row>
        <row r="19055">
          <cell r="A19055" t="str">
            <v>p10352</v>
          </cell>
          <cell r="KA19055">
            <v>50</v>
          </cell>
          <cell r="KB19055">
            <v>24</v>
          </cell>
          <cell r="KC19055">
            <v>24</v>
          </cell>
        </row>
        <row r="19056">
          <cell r="A19056" t="str">
            <v>P11012</v>
          </cell>
          <cell r="KA19056">
            <v>50</v>
          </cell>
          <cell r="KB19056">
            <v>18</v>
          </cell>
          <cell r="KC19056">
            <v>24</v>
          </cell>
        </row>
        <row r="19057">
          <cell r="A19057" t="str">
            <v>P11309</v>
          </cell>
          <cell r="KA19057">
            <v>50</v>
          </cell>
          <cell r="KB19057">
            <v>40</v>
          </cell>
          <cell r="KC19057">
            <v>28</v>
          </cell>
        </row>
        <row r="19058">
          <cell r="A19058" t="str">
            <v>P11195</v>
          </cell>
          <cell r="KA19058">
            <v>50</v>
          </cell>
          <cell r="KB19058">
            <v>18</v>
          </cell>
          <cell r="KC19058">
            <v>24</v>
          </cell>
        </row>
        <row r="19059">
          <cell r="A19059" t="str">
            <v>P11161</v>
          </cell>
          <cell r="KA19059">
            <v>30</v>
          </cell>
          <cell r="KB19059">
            <v>12</v>
          </cell>
          <cell r="KC19059">
            <v>60</v>
          </cell>
        </row>
        <row r="19060">
          <cell r="A19060" t="str">
            <v>P11255</v>
          </cell>
          <cell r="KA19060">
            <v>50</v>
          </cell>
          <cell r="KB19060">
            <v>40</v>
          </cell>
          <cell r="KC19060">
            <v>24</v>
          </cell>
        </row>
        <row r="19061">
          <cell r="A19061" t="str">
            <v>P11237</v>
          </cell>
          <cell r="KA19061">
            <v>50</v>
          </cell>
          <cell r="KB19061">
            <v>18</v>
          </cell>
          <cell r="KC19061">
            <v>24</v>
          </cell>
        </row>
        <row r="19062">
          <cell r="A19062" t="str">
            <v>P11339</v>
          </cell>
          <cell r="KA19062">
            <v>80</v>
          </cell>
          <cell r="KB19062">
            <v>50</v>
          </cell>
          <cell r="KC19062">
            <v>24</v>
          </cell>
        </row>
        <row r="19063">
          <cell r="A19063" t="str">
            <v>P11400</v>
          </cell>
          <cell r="KA19063">
            <v>50</v>
          </cell>
          <cell r="KB19063">
            <v>18</v>
          </cell>
          <cell r="KC19063">
            <v>24</v>
          </cell>
        </row>
        <row r="19064">
          <cell r="A19064" t="str">
            <v>P11460</v>
          </cell>
          <cell r="KA19064">
            <v>50</v>
          </cell>
          <cell r="KB19064">
            <v>18</v>
          </cell>
          <cell r="KC19064">
            <v>24</v>
          </cell>
        </row>
        <row r="19065">
          <cell r="A19065" t="str">
            <v>P11469</v>
          </cell>
          <cell r="KA19065">
            <v>50</v>
          </cell>
          <cell r="KB19065">
            <v>18</v>
          </cell>
          <cell r="KC19065">
            <v>24</v>
          </cell>
        </row>
        <row r="19066">
          <cell r="A19066" t="str">
            <v>P11576</v>
          </cell>
          <cell r="KA19066">
            <v>50</v>
          </cell>
          <cell r="KB19066">
            <v>18</v>
          </cell>
          <cell r="KC19066">
            <v>24</v>
          </cell>
        </row>
        <row r="19067">
          <cell r="A19067" t="str">
            <v>P11596</v>
          </cell>
          <cell r="KA19067">
            <v>50</v>
          </cell>
          <cell r="KB19067">
            <v>40</v>
          </cell>
          <cell r="KC19067">
            <v>24</v>
          </cell>
        </row>
        <row r="19068">
          <cell r="A19068" t="str">
            <v>P11642</v>
          </cell>
          <cell r="KA19068">
            <v>50</v>
          </cell>
          <cell r="KB19068">
            <v>18</v>
          </cell>
          <cell r="KC19068">
            <v>24</v>
          </cell>
        </row>
        <row r="19069">
          <cell r="A19069" t="str">
            <v>P11502</v>
          </cell>
          <cell r="KA19069">
            <v>50</v>
          </cell>
          <cell r="KB19069">
            <v>18</v>
          </cell>
          <cell r="KC19069">
            <v>24</v>
          </cell>
        </row>
        <row r="19070">
          <cell r="A19070" t="str">
            <v>P11566</v>
          </cell>
          <cell r="KA19070">
            <v>50</v>
          </cell>
          <cell r="KB19070">
            <v>24</v>
          </cell>
          <cell r="KC19070">
            <v>24</v>
          </cell>
        </row>
        <row r="19071">
          <cell r="A19071" t="str">
            <v>P11556</v>
          </cell>
          <cell r="KA19071">
            <v>50</v>
          </cell>
          <cell r="KB19071">
            <v>40</v>
          </cell>
          <cell r="KC19071">
            <v>24</v>
          </cell>
        </row>
        <row r="19072">
          <cell r="A19072" t="str">
            <v>P11835</v>
          </cell>
          <cell r="KA19072">
            <v>50</v>
          </cell>
          <cell r="KB19072">
            <v>18</v>
          </cell>
          <cell r="KC19072">
            <v>24</v>
          </cell>
        </row>
        <row r="19073">
          <cell r="A19073" t="str">
            <v>P11826</v>
          </cell>
          <cell r="KA19073">
            <v>50</v>
          </cell>
          <cell r="KB19073">
            <v>40</v>
          </cell>
          <cell r="KC19073">
            <v>24</v>
          </cell>
        </row>
        <row r="19074">
          <cell r="A19074" t="str">
            <v>P11872</v>
          </cell>
          <cell r="KA19074">
            <v>30</v>
          </cell>
          <cell r="KB19074">
            <v>12</v>
          </cell>
          <cell r="KC19074">
            <v>60</v>
          </cell>
        </row>
        <row r="19075">
          <cell r="A19075" t="str">
            <v>P11731</v>
          </cell>
          <cell r="KA19075">
            <v>50</v>
          </cell>
          <cell r="KB19075">
            <v>18</v>
          </cell>
          <cell r="KC19075">
            <v>24</v>
          </cell>
        </row>
        <row r="19076">
          <cell r="A19076" t="str">
            <v>P11681</v>
          </cell>
          <cell r="KA19076">
            <v>50</v>
          </cell>
          <cell r="KB19076">
            <v>18</v>
          </cell>
          <cell r="KC19076">
            <v>24</v>
          </cell>
        </row>
        <row r="19077">
          <cell r="A19077" t="str">
            <v>P11670</v>
          </cell>
          <cell r="KA19077">
            <v>50</v>
          </cell>
          <cell r="KB19077">
            <v>24</v>
          </cell>
          <cell r="KC19077">
            <v>24</v>
          </cell>
        </row>
        <row r="19078">
          <cell r="A19078" t="str">
            <v>P12050</v>
          </cell>
          <cell r="KA19078">
            <v>50</v>
          </cell>
          <cell r="KB19078">
            <v>18</v>
          </cell>
          <cell r="KC19078">
            <v>24</v>
          </cell>
        </row>
        <row r="19079">
          <cell r="A19079" t="str">
            <v>P12105</v>
          </cell>
          <cell r="KA19079">
            <v>50</v>
          </cell>
          <cell r="KB19079">
            <v>18</v>
          </cell>
          <cell r="KC19079">
            <v>24</v>
          </cell>
        </row>
        <row r="19080">
          <cell r="A19080" t="str">
            <v>P12021</v>
          </cell>
          <cell r="KA19080">
            <v>50</v>
          </cell>
          <cell r="KB19080">
            <v>18</v>
          </cell>
          <cell r="KC19080">
            <v>24</v>
          </cell>
        </row>
        <row r="19081">
          <cell r="A19081" t="str">
            <v>P12023</v>
          </cell>
          <cell r="KA19081">
            <v>50</v>
          </cell>
          <cell r="KB19081">
            <v>40</v>
          </cell>
          <cell r="KC19081">
            <v>28</v>
          </cell>
        </row>
        <row r="19082">
          <cell r="A19082" t="str">
            <v>P12019</v>
          </cell>
          <cell r="KA19082">
            <v>30</v>
          </cell>
          <cell r="KB19082">
            <v>12</v>
          </cell>
          <cell r="KC19082">
            <v>60</v>
          </cell>
        </row>
        <row r="19083">
          <cell r="A19083" t="str">
            <v>P12241</v>
          </cell>
          <cell r="KA19083">
            <v>30</v>
          </cell>
          <cell r="KB19083">
            <v>12</v>
          </cell>
          <cell r="KC19083">
            <v>60</v>
          </cell>
        </row>
        <row r="19084">
          <cell r="A19084" t="str">
            <v>P12251</v>
          </cell>
          <cell r="KA19084">
            <v>50</v>
          </cell>
          <cell r="KB19084">
            <v>40</v>
          </cell>
          <cell r="KC19084">
            <v>24</v>
          </cell>
        </row>
        <row r="19085">
          <cell r="A19085" t="str">
            <v>P12252</v>
          </cell>
          <cell r="KA19085">
            <v>50</v>
          </cell>
          <cell r="KB19085">
            <v>40</v>
          </cell>
          <cell r="KC19085">
            <v>28</v>
          </cell>
        </row>
        <row r="19086">
          <cell r="A19086" t="str">
            <v>P12267</v>
          </cell>
          <cell r="KA19086">
            <v>50</v>
          </cell>
          <cell r="KB19086">
            <v>40</v>
          </cell>
          <cell r="KC19086">
            <v>24</v>
          </cell>
        </row>
        <row r="19087">
          <cell r="A19087" t="str">
            <v>P12222</v>
          </cell>
          <cell r="KA19087">
            <v>50</v>
          </cell>
          <cell r="KB19087">
            <v>18</v>
          </cell>
          <cell r="KC19087">
            <v>24</v>
          </cell>
        </row>
        <row r="19088">
          <cell r="A19088" t="str">
            <v>P12211</v>
          </cell>
          <cell r="KA19088">
            <v>50</v>
          </cell>
          <cell r="KB19088">
            <v>18</v>
          </cell>
          <cell r="KC19088">
            <v>24</v>
          </cell>
        </row>
        <row r="19089">
          <cell r="A19089" t="str">
            <v>P12214</v>
          </cell>
          <cell r="KA19089">
            <v>50</v>
          </cell>
          <cell r="KB19089">
            <v>40</v>
          </cell>
          <cell r="KC19089">
            <v>24</v>
          </cell>
        </row>
        <row r="19090">
          <cell r="A19090" t="str">
            <v>P12201</v>
          </cell>
          <cell r="KA19090">
            <v>50</v>
          </cell>
          <cell r="KB19090">
            <v>18</v>
          </cell>
          <cell r="KC19090">
            <v>24</v>
          </cell>
        </row>
        <row r="19091">
          <cell r="A19091" t="str">
            <v>P12166</v>
          </cell>
          <cell r="KA19091">
            <v>50</v>
          </cell>
          <cell r="KB19091">
            <v>40</v>
          </cell>
          <cell r="KC19091">
            <v>24</v>
          </cell>
        </row>
        <row r="19092">
          <cell r="A19092" t="str">
            <v>P05614</v>
          </cell>
          <cell r="KA19092">
            <v>50</v>
          </cell>
          <cell r="KB19092">
            <v>18</v>
          </cell>
          <cell r="KC19092">
            <v>24</v>
          </cell>
        </row>
        <row r="19093">
          <cell r="A19093" t="str">
            <v>P05685</v>
          </cell>
          <cell r="KA19093">
            <v>50</v>
          </cell>
          <cell r="KB19093">
            <v>18</v>
          </cell>
          <cell r="KC19093">
            <v>24</v>
          </cell>
        </row>
        <row r="19094">
          <cell r="A19094" t="str">
            <v>P05731</v>
          </cell>
          <cell r="KA19094">
            <v>50</v>
          </cell>
          <cell r="KB19094">
            <v>18</v>
          </cell>
          <cell r="KC19094">
            <v>24</v>
          </cell>
        </row>
        <row r="19095">
          <cell r="A19095" t="str">
            <v>P05690</v>
          </cell>
          <cell r="KA19095">
            <v>50</v>
          </cell>
          <cell r="KB19095">
            <v>18</v>
          </cell>
          <cell r="KC19095">
            <v>24</v>
          </cell>
        </row>
        <row r="19096">
          <cell r="A19096" t="str">
            <v>P05445</v>
          </cell>
          <cell r="KA19096">
            <v>50</v>
          </cell>
          <cell r="KB19096">
            <v>18</v>
          </cell>
          <cell r="KC19096">
            <v>24</v>
          </cell>
        </row>
        <row r="19097">
          <cell r="A19097" t="str">
            <v>P05541</v>
          </cell>
          <cell r="KA19097">
            <v>50</v>
          </cell>
          <cell r="KB19097">
            <v>18</v>
          </cell>
          <cell r="KC19097">
            <v>24</v>
          </cell>
        </row>
        <row r="19098">
          <cell r="A19098" t="str">
            <v>P05533</v>
          </cell>
          <cell r="KA19098">
            <v>50</v>
          </cell>
          <cell r="KB19098">
            <v>24</v>
          </cell>
          <cell r="KC19098">
            <v>24</v>
          </cell>
        </row>
        <row r="19099">
          <cell r="A19099" t="str">
            <v>P05565</v>
          </cell>
          <cell r="KA19099">
            <v>50</v>
          </cell>
          <cell r="KB19099">
            <v>18</v>
          </cell>
          <cell r="KC19099">
            <v>24</v>
          </cell>
        </row>
        <row r="19100">
          <cell r="A19100" t="str">
            <v>P05485</v>
          </cell>
          <cell r="KA19100">
            <v>50</v>
          </cell>
          <cell r="KB19100">
            <v>18</v>
          </cell>
          <cell r="KC19100">
            <v>24</v>
          </cell>
        </row>
        <row r="19101">
          <cell r="A19101" t="str">
            <v>P05502</v>
          </cell>
          <cell r="KA19101">
            <v>50</v>
          </cell>
          <cell r="KB19101">
            <v>18</v>
          </cell>
          <cell r="KC19101">
            <v>24</v>
          </cell>
        </row>
        <row r="19102">
          <cell r="A19102" t="str">
            <v>P05503</v>
          </cell>
          <cell r="KA19102">
            <v>50</v>
          </cell>
          <cell r="KB19102">
            <v>18</v>
          </cell>
          <cell r="KC19102">
            <v>24</v>
          </cell>
        </row>
        <row r="19103">
          <cell r="A19103" t="str">
            <v>P05211</v>
          </cell>
          <cell r="KA19103">
            <v>50</v>
          </cell>
          <cell r="KB19103">
            <v>18</v>
          </cell>
          <cell r="KC19103">
            <v>24</v>
          </cell>
        </row>
        <row r="19104">
          <cell r="A19104" t="str">
            <v>P05147</v>
          </cell>
          <cell r="KA19104">
            <v>50</v>
          </cell>
          <cell r="KB19104">
            <v>18</v>
          </cell>
          <cell r="KC19104">
            <v>24</v>
          </cell>
        </row>
        <row r="19105">
          <cell r="A19105" t="str">
            <v>P05252</v>
          </cell>
          <cell r="KA19105">
            <v>50</v>
          </cell>
          <cell r="KB19105">
            <v>18</v>
          </cell>
          <cell r="KC19105">
            <v>24</v>
          </cell>
        </row>
        <row r="19106">
          <cell r="A19106" t="str">
            <v>P04825</v>
          </cell>
          <cell r="KA19106">
            <v>50</v>
          </cell>
          <cell r="KB19106">
            <v>18</v>
          </cell>
          <cell r="KC19106">
            <v>24</v>
          </cell>
        </row>
        <row r="19107">
          <cell r="A19107" t="str">
            <v>P04792</v>
          </cell>
          <cell r="KA19107">
            <v>50</v>
          </cell>
          <cell r="KB19107">
            <v>18</v>
          </cell>
          <cell r="KC19107">
            <v>24</v>
          </cell>
        </row>
        <row r="19108">
          <cell r="A19108" t="str">
            <v>P04856</v>
          </cell>
          <cell r="KA19108">
            <v>50</v>
          </cell>
          <cell r="KB19108">
            <v>18</v>
          </cell>
          <cell r="KC19108">
            <v>24</v>
          </cell>
        </row>
        <row r="19109">
          <cell r="A19109" t="str">
            <v>P04859</v>
          </cell>
          <cell r="KA19109">
            <v>50</v>
          </cell>
          <cell r="KB19109">
            <v>18</v>
          </cell>
          <cell r="KC19109">
            <v>24</v>
          </cell>
        </row>
        <row r="19110">
          <cell r="A19110" t="str">
            <v>P04729</v>
          </cell>
          <cell r="KA19110">
            <v>50</v>
          </cell>
          <cell r="KB19110">
            <v>18</v>
          </cell>
          <cell r="KC19110">
            <v>24</v>
          </cell>
        </row>
        <row r="19111">
          <cell r="A19111" t="str">
            <v>P04709</v>
          </cell>
          <cell r="KA19111">
            <v>50</v>
          </cell>
          <cell r="KB19111">
            <v>18</v>
          </cell>
          <cell r="KC19111">
            <v>24</v>
          </cell>
        </row>
        <row r="19112">
          <cell r="A19112" t="str">
            <v>P04771</v>
          </cell>
          <cell r="KA19112">
            <v>50</v>
          </cell>
          <cell r="KB19112">
            <v>18</v>
          </cell>
          <cell r="KC19112">
            <v>24</v>
          </cell>
        </row>
        <row r="19113">
          <cell r="A19113" t="str">
            <v>P04752</v>
          </cell>
          <cell r="KA19113">
            <v>50</v>
          </cell>
          <cell r="KB19113">
            <v>18</v>
          </cell>
          <cell r="KC19113">
            <v>24</v>
          </cell>
        </row>
        <row r="19114">
          <cell r="A19114" t="str">
            <v>P04965</v>
          </cell>
          <cell r="KA19114">
            <v>50</v>
          </cell>
          <cell r="KB19114">
            <v>18</v>
          </cell>
          <cell r="KC19114">
            <v>24</v>
          </cell>
        </row>
        <row r="19115">
          <cell r="A19115" t="str">
            <v>P04701</v>
          </cell>
          <cell r="KA19115">
            <v>50</v>
          </cell>
          <cell r="KB19115">
            <v>18</v>
          </cell>
          <cell r="KC19115">
            <v>24</v>
          </cell>
        </row>
        <row r="19116">
          <cell r="A19116" t="str">
            <v>P04644</v>
          </cell>
          <cell r="KA19116">
            <v>50</v>
          </cell>
          <cell r="KB19116">
            <v>16</v>
          </cell>
          <cell r="KC19116">
            <v>24</v>
          </cell>
        </row>
        <row r="19117">
          <cell r="A19117" t="str">
            <v>P04645</v>
          </cell>
          <cell r="KA19117">
            <v>50</v>
          </cell>
          <cell r="KB19117">
            <v>16</v>
          </cell>
          <cell r="KC19117">
            <v>24</v>
          </cell>
        </row>
        <row r="19118">
          <cell r="A19118" t="str">
            <v>P04526</v>
          </cell>
          <cell r="KA19118">
            <v>50</v>
          </cell>
          <cell r="KB19118">
            <v>18</v>
          </cell>
          <cell r="KC19118">
            <v>24</v>
          </cell>
        </row>
        <row r="19119">
          <cell r="A19119" t="str">
            <v>P04405</v>
          </cell>
          <cell r="KA19119">
            <v>50</v>
          </cell>
          <cell r="KB19119">
            <v>18</v>
          </cell>
          <cell r="KC19119">
            <v>24</v>
          </cell>
        </row>
        <row r="19120">
          <cell r="A19120" t="str">
            <v>P06784</v>
          </cell>
          <cell r="KA19120">
            <v>50</v>
          </cell>
          <cell r="KB19120">
            <v>18</v>
          </cell>
          <cell r="KC19120">
            <v>24</v>
          </cell>
        </row>
        <row r="19121">
          <cell r="A19121" t="str">
            <v>P06450</v>
          </cell>
          <cell r="KA19121">
            <v>50</v>
          </cell>
          <cell r="KB19121">
            <v>18</v>
          </cell>
          <cell r="KC19121">
            <v>24</v>
          </cell>
        </row>
        <row r="19122">
          <cell r="A19122" t="str">
            <v>P06551</v>
          </cell>
          <cell r="KA19122">
            <v>50</v>
          </cell>
          <cell r="KB19122">
            <v>18</v>
          </cell>
          <cell r="KC19122">
            <v>24</v>
          </cell>
        </row>
        <row r="19123">
          <cell r="A19123" t="str">
            <v>P06582</v>
          </cell>
          <cell r="KA19123">
            <v>50</v>
          </cell>
          <cell r="KB19123">
            <v>18</v>
          </cell>
          <cell r="KC19123">
            <v>24</v>
          </cell>
        </row>
        <row r="19124">
          <cell r="A19124" t="str">
            <v>P06523</v>
          </cell>
          <cell r="KA19124">
            <v>50</v>
          </cell>
          <cell r="KB19124">
            <v>18</v>
          </cell>
          <cell r="KC19124">
            <v>24</v>
          </cell>
        </row>
        <row r="19125">
          <cell r="A19125" t="str">
            <v>P06611</v>
          </cell>
          <cell r="KA19125">
            <v>50</v>
          </cell>
          <cell r="KB19125">
            <v>18</v>
          </cell>
          <cell r="KC19125">
            <v>24</v>
          </cell>
        </row>
        <row r="19126">
          <cell r="A19126" t="str">
            <v>P05780</v>
          </cell>
          <cell r="KA19126">
            <v>50</v>
          </cell>
          <cell r="KB19126">
            <v>18</v>
          </cell>
          <cell r="KC19126">
            <v>24</v>
          </cell>
        </row>
        <row r="19127">
          <cell r="A19127" t="str">
            <v>P05742</v>
          </cell>
          <cell r="KA19127">
            <v>50</v>
          </cell>
          <cell r="KB19127">
            <v>18</v>
          </cell>
          <cell r="KC19127">
            <v>24</v>
          </cell>
        </row>
        <row r="19128">
          <cell r="A19128" t="str">
            <v>P05824</v>
          </cell>
          <cell r="KA19128">
            <v>50</v>
          </cell>
          <cell r="KB19128">
            <v>18</v>
          </cell>
          <cell r="KC19128">
            <v>24</v>
          </cell>
        </row>
        <row r="19129">
          <cell r="A19129" t="str">
            <v>P05911</v>
          </cell>
          <cell r="KA19129">
            <v>50</v>
          </cell>
          <cell r="KB19129">
            <v>18</v>
          </cell>
          <cell r="KC19129">
            <v>24</v>
          </cell>
        </row>
        <row r="19130">
          <cell r="A19130" t="str">
            <v>P05907</v>
          </cell>
          <cell r="KA19130">
            <v>50</v>
          </cell>
          <cell r="KB19130">
            <v>18</v>
          </cell>
          <cell r="KC19130">
            <v>24</v>
          </cell>
        </row>
        <row r="19131">
          <cell r="A19131" t="str">
            <v>P05872</v>
          </cell>
          <cell r="KA19131">
            <v>50</v>
          </cell>
          <cell r="KB19131">
            <v>24</v>
          </cell>
          <cell r="KC19131">
            <v>24</v>
          </cell>
        </row>
        <row r="19132">
          <cell r="A19132" t="str">
            <v>P05970</v>
          </cell>
          <cell r="KA19132">
            <v>50</v>
          </cell>
          <cell r="KB19132">
            <v>18</v>
          </cell>
          <cell r="KC19132">
            <v>24</v>
          </cell>
        </row>
        <row r="19133">
          <cell r="A19133" t="str">
            <v>P06259</v>
          </cell>
          <cell r="KA19133">
            <v>50</v>
          </cell>
          <cell r="KB19133">
            <v>18</v>
          </cell>
          <cell r="KC19133">
            <v>24</v>
          </cell>
        </row>
        <row r="19134">
          <cell r="A19134" t="str">
            <v>P06053</v>
          </cell>
          <cell r="KA19134">
            <v>50</v>
          </cell>
          <cell r="KB19134">
            <v>18</v>
          </cell>
          <cell r="KC19134">
            <v>24</v>
          </cell>
        </row>
        <row r="19135">
          <cell r="A19135" t="str">
            <v>P04268</v>
          </cell>
          <cell r="KA19135">
            <v>50</v>
          </cell>
          <cell r="KB19135">
            <v>18</v>
          </cell>
          <cell r="KC19135">
            <v>24</v>
          </cell>
        </row>
        <row r="19136">
          <cell r="A19136" t="str">
            <v>P04259</v>
          </cell>
          <cell r="KA19136">
            <v>50</v>
          </cell>
          <cell r="KB19136">
            <v>18</v>
          </cell>
          <cell r="KC19136">
            <v>24</v>
          </cell>
        </row>
        <row r="19137">
          <cell r="A19137" t="str">
            <v>P03705</v>
          </cell>
          <cell r="KA19137">
            <v>50</v>
          </cell>
          <cell r="KB19137">
            <v>18</v>
          </cell>
          <cell r="KC19137">
            <v>24</v>
          </cell>
        </row>
        <row r="19138">
          <cell r="A19138" t="str">
            <v>P03721</v>
          </cell>
          <cell r="KA19138">
            <v>50</v>
          </cell>
          <cell r="KB19138">
            <v>18</v>
          </cell>
          <cell r="KC19138">
            <v>24</v>
          </cell>
        </row>
        <row r="19139">
          <cell r="A19139" t="str">
            <v>P03772</v>
          </cell>
          <cell r="KA19139">
            <v>50</v>
          </cell>
          <cell r="KB19139">
            <v>16</v>
          </cell>
          <cell r="KC19139">
            <v>24</v>
          </cell>
        </row>
        <row r="19140">
          <cell r="A19140" t="str">
            <v>P03841</v>
          </cell>
          <cell r="KA19140">
            <v>50</v>
          </cell>
          <cell r="KB19140">
            <v>18</v>
          </cell>
          <cell r="KC19140">
            <v>24</v>
          </cell>
        </row>
        <row r="19141">
          <cell r="A19141" t="str">
            <v>P03435</v>
          </cell>
          <cell r="KA19141">
            <v>50</v>
          </cell>
          <cell r="KB19141">
            <v>18</v>
          </cell>
          <cell r="KC19141">
            <v>24</v>
          </cell>
        </row>
        <row r="19142">
          <cell r="A19142" t="str">
            <v>P03594</v>
          </cell>
          <cell r="KA19142">
            <v>50</v>
          </cell>
          <cell r="KB19142">
            <v>24</v>
          </cell>
          <cell r="KC19142">
            <v>24</v>
          </cell>
        </row>
        <row r="19143">
          <cell r="A19143" t="str">
            <v>P03338</v>
          </cell>
          <cell r="KA19143">
            <v>50</v>
          </cell>
          <cell r="KB19143">
            <v>16</v>
          </cell>
          <cell r="KC19143">
            <v>24</v>
          </cell>
        </row>
        <row r="19144">
          <cell r="A19144" t="str">
            <v>P03335</v>
          </cell>
          <cell r="KA19144">
            <v>50</v>
          </cell>
          <cell r="KB19144">
            <v>18</v>
          </cell>
          <cell r="KC19144">
            <v>24</v>
          </cell>
        </row>
        <row r="19145">
          <cell r="A19145" t="str">
            <v>P02959</v>
          </cell>
          <cell r="KA19145">
            <v>50</v>
          </cell>
          <cell r="KB19145">
            <v>18</v>
          </cell>
          <cell r="KC19145">
            <v>24</v>
          </cell>
        </row>
        <row r="19146">
          <cell r="A19146" t="str">
            <v>P02926</v>
          </cell>
          <cell r="KA19146">
            <v>50</v>
          </cell>
          <cell r="KB19146">
            <v>24</v>
          </cell>
          <cell r="KC19146">
            <v>24</v>
          </cell>
        </row>
        <row r="19147">
          <cell r="A19147" t="str">
            <v>P03024</v>
          </cell>
          <cell r="KA19147">
            <v>50</v>
          </cell>
          <cell r="KB19147">
            <v>18</v>
          </cell>
          <cell r="KC19147">
            <v>24</v>
          </cell>
        </row>
        <row r="19148">
          <cell r="A19148" t="str">
            <v>P02521</v>
          </cell>
          <cell r="KA19148">
            <v>50</v>
          </cell>
          <cell r="KB19148">
            <v>24</v>
          </cell>
          <cell r="KC19148">
            <v>24</v>
          </cell>
        </row>
        <row r="19149">
          <cell r="A19149" t="str">
            <v>P02558</v>
          </cell>
          <cell r="KA19149">
            <v>50</v>
          </cell>
          <cell r="KB19149">
            <v>18</v>
          </cell>
          <cell r="KC19149">
            <v>24</v>
          </cell>
        </row>
        <row r="19150">
          <cell r="A19150" t="str">
            <v>P02638</v>
          </cell>
          <cell r="KA19150">
            <v>50</v>
          </cell>
          <cell r="KB19150">
            <v>24</v>
          </cell>
          <cell r="KC19150">
            <v>24</v>
          </cell>
        </row>
        <row r="19151">
          <cell r="A19151" t="str">
            <v>P02756</v>
          </cell>
          <cell r="KA19151">
            <v>50</v>
          </cell>
          <cell r="KB19151">
            <v>16</v>
          </cell>
          <cell r="KC19151">
            <v>24</v>
          </cell>
        </row>
        <row r="19152">
          <cell r="A19152" t="str">
            <v>P02719</v>
          </cell>
          <cell r="KA19152">
            <v>50</v>
          </cell>
          <cell r="KB19152">
            <v>24</v>
          </cell>
          <cell r="KC19152">
            <v>24</v>
          </cell>
        </row>
        <row r="19153">
          <cell r="A19153" t="str">
            <v>P02320</v>
          </cell>
          <cell r="KA19153">
            <v>50</v>
          </cell>
          <cell r="KB19153">
            <v>18</v>
          </cell>
          <cell r="KC19153">
            <v>24</v>
          </cell>
        </row>
        <row r="19154">
          <cell r="A19154" t="str">
            <v>P02117</v>
          </cell>
          <cell r="KA19154">
            <v>50</v>
          </cell>
          <cell r="KB19154">
            <v>18</v>
          </cell>
          <cell r="KC19154">
            <v>24</v>
          </cell>
        </row>
        <row r="19155">
          <cell r="A19155" t="str">
            <v>P02212</v>
          </cell>
          <cell r="KA19155">
            <v>50</v>
          </cell>
          <cell r="KB19155">
            <v>18</v>
          </cell>
          <cell r="KC19155">
            <v>24</v>
          </cell>
        </row>
        <row r="19156">
          <cell r="A19156" t="str">
            <v>P02201</v>
          </cell>
          <cell r="KA19156">
            <v>50</v>
          </cell>
          <cell r="KB19156">
            <v>18</v>
          </cell>
          <cell r="KC19156">
            <v>24</v>
          </cell>
        </row>
        <row r="19157">
          <cell r="A19157" t="str">
            <v>P02362</v>
          </cell>
          <cell r="KA19157">
            <v>50</v>
          </cell>
          <cell r="KB19157">
            <v>18</v>
          </cell>
          <cell r="KC19157">
            <v>24</v>
          </cell>
        </row>
        <row r="19158">
          <cell r="A19158" t="str">
            <v>P02456</v>
          </cell>
          <cell r="KA19158">
            <v>50</v>
          </cell>
          <cell r="KB19158">
            <v>24</v>
          </cell>
          <cell r="KC19158">
            <v>24</v>
          </cell>
        </row>
        <row r="19159">
          <cell r="A19159" t="str">
            <v>P02472</v>
          </cell>
          <cell r="KA19159">
            <v>50</v>
          </cell>
          <cell r="KB19159">
            <v>18</v>
          </cell>
          <cell r="KC19159">
            <v>24</v>
          </cell>
        </row>
        <row r="19160">
          <cell r="A19160" t="str">
            <v>P02435</v>
          </cell>
          <cell r="KA19160">
            <v>50</v>
          </cell>
          <cell r="KB19160">
            <v>18</v>
          </cell>
          <cell r="KC19160">
            <v>24</v>
          </cell>
        </row>
        <row r="19161">
          <cell r="A19161" t="str">
            <v>P01896</v>
          </cell>
          <cell r="KA19161">
            <v>50</v>
          </cell>
          <cell r="KB19161">
            <v>18</v>
          </cell>
          <cell r="KC19161">
            <v>24</v>
          </cell>
        </row>
        <row r="19162">
          <cell r="A19162" t="str">
            <v>P01870</v>
          </cell>
          <cell r="KA19162">
            <v>50</v>
          </cell>
          <cell r="KB19162">
            <v>24</v>
          </cell>
          <cell r="KC19162">
            <v>24</v>
          </cell>
        </row>
        <row r="19163">
          <cell r="A19163" t="str">
            <v>P01929</v>
          </cell>
          <cell r="KA19163">
            <v>50</v>
          </cell>
          <cell r="KB19163">
            <v>18</v>
          </cell>
          <cell r="KC19163">
            <v>24</v>
          </cell>
        </row>
        <row r="19164">
          <cell r="A19164" t="str">
            <v>P01790</v>
          </cell>
          <cell r="KA19164">
            <v>50</v>
          </cell>
          <cell r="KB19164">
            <v>24</v>
          </cell>
          <cell r="KC19164">
            <v>24</v>
          </cell>
        </row>
        <row r="19165">
          <cell r="A19165" t="str">
            <v>P01794</v>
          </cell>
          <cell r="KA19165">
            <v>50</v>
          </cell>
          <cell r="KB19165">
            <v>24</v>
          </cell>
          <cell r="KC19165">
            <v>24</v>
          </cell>
        </row>
        <row r="19166">
          <cell r="A19166" t="str">
            <v>P01505</v>
          </cell>
          <cell r="KA19166">
            <v>50</v>
          </cell>
          <cell r="KB19166">
            <v>18</v>
          </cell>
          <cell r="KC19166">
            <v>24</v>
          </cell>
        </row>
        <row r="19167">
          <cell r="A19167" t="str">
            <v>P01266</v>
          </cell>
          <cell r="KA19167">
            <v>50</v>
          </cell>
          <cell r="KB19167">
            <v>18</v>
          </cell>
          <cell r="KC19167">
            <v>24</v>
          </cell>
        </row>
        <row r="19168">
          <cell r="A19168" t="str">
            <v>P01417</v>
          </cell>
          <cell r="KA19168">
            <v>50</v>
          </cell>
          <cell r="KB19168">
            <v>24</v>
          </cell>
          <cell r="KC19168">
            <v>24</v>
          </cell>
        </row>
        <row r="19169">
          <cell r="A19169" t="str">
            <v>P00660</v>
          </cell>
          <cell r="KA19169">
            <v>50</v>
          </cell>
          <cell r="KB19169">
            <v>24</v>
          </cell>
          <cell r="KC19169">
            <v>24</v>
          </cell>
        </row>
        <row r="19170">
          <cell r="A19170" t="str">
            <v>P00694</v>
          </cell>
          <cell r="KA19170">
            <v>50</v>
          </cell>
          <cell r="KB19170">
            <v>18</v>
          </cell>
          <cell r="KC19170">
            <v>24</v>
          </cell>
        </row>
        <row r="19171">
          <cell r="A19171" t="str">
            <v>P00546</v>
          </cell>
          <cell r="KA19171">
            <v>50</v>
          </cell>
          <cell r="KB19171">
            <v>18</v>
          </cell>
          <cell r="KC19171">
            <v>24</v>
          </cell>
        </row>
        <row r="19172">
          <cell r="A19172" t="str">
            <v>P00868</v>
          </cell>
          <cell r="KA19172">
            <v>50</v>
          </cell>
          <cell r="KB19172">
            <v>18</v>
          </cell>
          <cell r="KC19172">
            <v>24</v>
          </cell>
        </row>
        <row r="19173">
          <cell r="A19173" t="str">
            <v>P01012</v>
          </cell>
          <cell r="KA19173">
            <v>50</v>
          </cell>
          <cell r="KB19173">
            <v>24</v>
          </cell>
          <cell r="KC19173">
            <v>24</v>
          </cell>
        </row>
        <row r="19174">
          <cell r="A19174" t="str">
            <v>P01140</v>
          </cell>
          <cell r="KA19174">
            <v>50</v>
          </cell>
          <cell r="KB19174">
            <v>24</v>
          </cell>
          <cell r="KC19174">
            <v>24</v>
          </cell>
        </row>
        <row r="19175">
          <cell r="A19175" t="str">
            <v>P01206</v>
          </cell>
          <cell r="KA19175">
            <v>50</v>
          </cell>
          <cell r="KB19175">
            <v>18</v>
          </cell>
          <cell r="KC19175">
            <v>24</v>
          </cell>
        </row>
        <row r="19176">
          <cell r="A19176" t="str">
            <v>P01123</v>
          </cell>
          <cell r="KA19176">
            <v>50</v>
          </cell>
          <cell r="KB19176">
            <v>18</v>
          </cell>
          <cell r="KC19176">
            <v>24</v>
          </cell>
        </row>
        <row r="19177">
          <cell r="A19177" t="str">
            <v>P01124</v>
          </cell>
          <cell r="KA19177">
            <v>50</v>
          </cell>
          <cell r="KB19177">
            <v>18</v>
          </cell>
          <cell r="KC19177">
            <v>24</v>
          </cell>
        </row>
        <row r="19178">
          <cell r="A19178" t="str">
            <v>P00094</v>
          </cell>
          <cell r="KA19178">
            <v>50</v>
          </cell>
          <cell r="KB19178">
            <v>18</v>
          </cell>
          <cell r="KC19178">
            <v>24</v>
          </cell>
        </row>
        <row r="19179">
          <cell r="A19179" t="str">
            <v>P00212</v>
          </cell>
          <cell r="KA19179">
            <v>50</v>
          </cell>
          <cell r="KB19179">
            <v>18</v>
          </cell>
          <cell r="KC19179">
            <v>24</v>
          </cell>
        </row>
        <row r="19180">
          <cell r="A19180" t="str">
            <v>O20592</v>
          </cell>
          <cell r="KA19180">
            <v>50</v>
          </cell>
          <cell r="KB19180">
            <v>18</v>
          </cell>
          <cell r="KC19180">
            <v>24</v>
          </cell>
        </row>
        <row r="19181">
          <cell r="A19181" t="str">
            <v>G10713</v>
          </cell>
          <cell r="KA19181">
            <v>30</v>
          </cell>
          <cell r="KB19181">
            <v>60</v>
          </cell>
          <cell r="KC19181">
            <v>12</v>
          </cell>
        </row>
        <row r="19182">
          <cell r="A19182" t="str">
            <v>G10714</v>
          </cell>
          <cell r="KA19182">
            <v>30</v>
          </cell>
          <cell r="KB19182">
            <v>60</v>
          </cell>
          <cell r="KC19182">
            <v>12</v>
          </cell>
        </row>
        <row r="19183">
          <cell r="A19183" t="str">
            <v>G13341</v>
          </cell>
          <cell r="KA19183">
            <v>50</v>
          </cell>
          <cell r="KB19183">
            <v>40</v>
          </cell>
          <cell r="KC19183">
            <v>24</v>
          </cell>
        </row>
        <row r="19184">
          <cell r="A19184" t="str">
            <v>G20713</v>
          </cell>
          <cell r="KA19184">
            <v>30</v>
          </cell>
          <cell r="KB19184">
            <v>60</v>
          </cell>
          <cell r="KC19184">
            <v>12</v>
          </cell>
        </row>
        <row r="19185">
          <cell r="A19185" t="str">
            <v>G00795</v>
          </cell>
          <cell r="KA19185">
            <v>50</v>
          </cell>
          <cell r="KB19185">
            <v>18</v>
          </cell>
          <cell r="KC19185">
            <v>48</v>
          </cell>
        </row>
        <row r="19186">
          <cell r="A19186" t="str">
            <v>G00796</v>
          </cell>
          <cell r="KA19186">
            <v>50</v>
          </cell>
          <cell r="KB19186">
            <v>18</v>
          </cell>
          <cell r="KC19186">
            <v>48</v>
          </cell>
        </row>
        <row r="19187">
          <cell r="A19187" t="str">
            <v>G00855</v>
          </cell>
          <cell r="KA19187">
            <v>50</v>
          </cell>
          <cell r="KB19187">
            <v>18</v>
          </cell>
          <cell r="KC19187">
            <v>24</v>
          </cell>
        </row>
        <row r="19188">
          <cell r="A19188" t="str">
            <v>G00856</v>
          </cell>
          <cell r="KA19188">
            <v>50</v>
          </cell>
          <cell r="KB19188">
            <v>18</v>
          </cell>
          <cell r="KC19188">
            <v>24</v>
          </cell>
        </row>
        <row r="19189">
          <cell r="A19189" t="str">
            <v>G00847</v>
          </cell>
          <cell r="KA19189">
            <v>50</v>
          </cell>
          <cell r="KB19189">
            <v>18</v>
          </cell>
          <cell r="KC19189">
            <v>24</v>
          </cell>
        </row>
        <row r="19190">
          <cell r="A19190" t="str">
            <v>G00848</v>
          </cell>
          <cell r="KA19190">
            <v>50</v>
          </cell>
          <cell r="KB19190">
            <v>18</v>
          </cell>
          <cell r="KC19190">
            <v>24</v>
          </cell>
        </row>
        <row r="19191">
          <cell r="A19191" t="str">
            <v>G00713</v>
          </cell>
          <cell r="KA19191">
            <v>50</v>
          </cell>
          <cell r="KB19191">
            <v>36</v>
          </cell>
          <cell r="KC19191">
            <v>12</v>
          </cell>
        </row>
        <row r="19192">
          <cell r="A19192" t="str">
            <v>G00714</v>
          </cell>
          <cell r="KA19192">
            <v>50</v>
          </cell>
          <cell r="KB19192">
            <v>36</v>
          </cell>
          <cell r="KC19192">
            <v>12</v>
          </cell>
        </row>
        <row r="19193">
          <cell r="A19193" t="str">
            <v>G00403</v>
          </cell>
          <cell r="KA19193">
            <v>50</v>
          </cell>
          <cell r="KB19193">
            <v>40</v>
          </cell>
          <cell r="KC19193">
            <v>28</v>
          </cell>
        </row>
        <row r="19194">
          <cell r="A19194" t="str">
            <v>G00404</v>
          </cell>
          <cell r="KA19194">
            <v>50</v>
          </cell>
          <cell r="KB19194">
            <v>40</v>
          </cell>
          <cell r="KC19194">
            <v>28</v>
          </cell>
        </row>
        <row r="19195">
          <cell r="A19195" t="str">
            <v>G00121</v>
          </cell>
          <cell r="KA19195">
            <v>50</v>
          </cell>
          <cell r="KB19195">
            <v>12</v>
          </cell>
          <cell r="KC19195">
            <v>30</v>
          </cell>
        </row>
        <row r="19196">
          <cell r="A19196" t="str">
            <v>G00122</v>
          </cell>
          <cell r="KA19196">
            <v>50</v>
          </cell>
          <cell r="KB19196">
            <v>12</v>
          </cell>
          <cell r="KC19196">
            <v>30</v>
          </cell>
        </row>
        <row r="19197">
          <cell r="A19197" t="str">
            <v>G00123</v>
          </cell>
          <cell r="KA19197">
            <v>50</v>
          </cell>
          <cell r="KB19197">
            <v>18</v>
          </cell>
          <cell r="KC19197">
            <v>24</v>
          </cell>
        </row>
        <row r="19198">
          <cell r="A19198" t="str">
            <v>G00124</v>
          </cell>
          <cell r="KA19198">
            <v>50</v>
          </cell>
          <cell r="KB19198">
            <v>18</v>
          </cell>
          <cell r="KC19198">
            <v>24</v>
          </cell>
        </row>
        <row r="19199">
          <cell r="A19199" t="str">
            <v>C29953</v>
          </cell>
          <cell r="KA19199">
            <v>50</v>
          </cell>
          <cell r="KB19199">
            <v>18</v>
          </cell>
          <cell r="KC19199">
            <v>24</v>
          </cell>
        </row>
        <row r="19200">
          <cell r="A19200" t="str">
            <v>C29950</v>
          </cell>
          <cell r="KA19200">
            <v>50</v>
          </cell>
          <cell r="KB19200">
            <v>40</v>
          </cell>
          <cell r="KC19200">
            <v>28</v>
          </cell>
        </row>
        <row r="19201">
          <cell r="A19201" t="str">
            <v>C29958</v>
          </cell>
          <cell r="KA19201">
            <v>50</v>
          </cell>
          <cell r="KB19201">
            <v>18</v>
          </cell>
          <cell r="KC19201">
            <v>24</v>
          </cell>
        </row>
        <row r="19202">
          <cell r="A19202" t="str">
            <v>C29959</v>
          </cell>
          <cell r="KA19202">
            <v>50</v>
          </cell>
          <cell r="KB19202">
            <v>40</v>
          </cell>
          <cell r="KC19202">
            <v>28</v>
          </cell>
        </row>
        <row r="19203">
          <cell r="A19203" t="str">
            <v>C29918</v>
          </cell>
          <cell r="KA19203">
            <v>50</v>
          </cell>
          <cell r="KB19203">
            <v>40</v>
          </cell>
          <cell r="KC19203">
            <v>28</v>
          </cell>
        </row>
        <row r="19204">
          <cell r="A19204" t="str">
            <v>C29919</v>
          </cell>
          <cell r="KA19204">
            <v>50</v>
          </cell>
          <cell r="KB19204">
            <v>40</v>
          </cell>
          <cell r="KC19204">
            <v>28</v>
          </cell>
        </row>
        <row r="19205">
          <cell r="A19205" t="str">
            <v>C29910</v>
          </cell>
          <cell r="KA19205">
            <v>50</v>
          </cell>
          <cell r="KB19205">
            <v>40</v>
          </cell>
          <cell r="KC19205">
            <v>28</v>
          </cell>
        </row>
        <row r="19206">
          <cell r="A19206" t="str">
            <v>C29944</v>
          </cell>
          <cell r="KA19206">
            <v>50</v>
          </cell>
          <cell r="KB19206">
            <v>40</v>
          </cell>
          <cell r="KC19206">
            <v>28</v>
          </cell>
        </row>
        <row r="19207">
          <cell r="A19207" t="str">
            <v>C29820</v>
          </cell>
          <cell r="KA19207">
            <v>50</v>
          </cell>
          <cell r="KB19207">
            <v>40</v>
          </cell>
          <cell r="KC19207">
            <v>28</v>
          </cell>
        </row>
        <row r="19208">
          <cell r="A19208" t="str">
            <v>C29836</v>
          </cell>
          <cell r="KA19208">
            <v>50</v>
          </cell>
          <cell r="KB19208">
            <v>40</v>
          </cell>
          <cell r="KC19208">
            <v>28</v>
          </cell>
        </row>
        <row r="19209">
          <cell r="A19209" t="str">
            <v>C29843</v>
          </cell>
          <cell r="KA19209">
            <v>50</v>
          </cell>
          <cell r="KB19209">
            <v>18</v>
          </cell>
          <cell r="KC19209">
            <v>24</v>
          </cell>
        </row>
        <row r="19210">
          <cell r="A19210" t="str">
            <v>C29870</v>
          </cell>
          <cell r="KA19210">
            <v>50</v>
          </cell>
          <cell r="KB19210">
            <v>18</v>
          </cell>
          <cell r="KC19210">
            <v>24</v>
          </cell>
        </row>
        <row r="19211">
          <cell r="A19211" t="str">
            <v>C29874</v>
          </cell>
          <cell r="KA19211">
            <v>50</v>
          </cell>
          <cell r="KB19211">
            <v>18</v>
          </cell>
          <cell r="KC19211">
            <v>24</v>
          </cell>
        </row>
        <row r="19212">
          <cell r="A19212" t="str">
            <v>C29875</v>
          </cell>
          <cell r="KA19212">
            <v>50</v>
          </cell>
          <cell r="KB19212">
            <v>40</v>
          </cell>
          <cell r="KC19212">
            <v>28</v>
          </cell>
        </row>
        <row r="19213">
          <cell r="A19213" t="str">
            <v>C29887</v>
          </cell>
          <cell r="KA19213">
            <v>50</v>
          </cell>
          <cell r="KB19213">
            <v>40</v>
          </cell>
          <cell r="KC19213">
            <v>28</v>
          </cell>
        </row>
        <row r="19214">
          <cell r="A19214" t="str">
            <v>C29890</v>
          </cell>
          <cell r="KA19214">
            <v>50</v>
          </cell>
          <cell r="KB19214">
            <v>18</v>
          </cell>
          <cell r="KC19214">
            <v>48</v>
          </cell>
        </row>
        <row r="19215">
          <cell r="A19215" t="str">
            <v>C29896</v>
          </cell>
          <cell r="KA19215">
            <v>50</v>
          </cell>
          <cell r="KB19215">
            <v>18</v>
          </cell>
          <cell r="KC19215">
            <v>24</v>
          </cell>
        </row>
        <row r="19216">
          <cell r="A19216" t="str">
            <v>C13974</v>
          </cell>
          <cell r="KA19216">
            <v>50</v>
          </cell>
          <cell r="KB19216">
            <v>18</v>
          </cell>
          <cell r="KC19216">
            <v>24</v>
          </cell>
        </row>
        <row r="19217">
          <cell r="A19217" t="str">
            <v>C16325</v>
          </cell>
          <cell r="KA19217">
            <v>50</v>
          </cell>
          <cell r="KB19217">
            <v>18</v>
          </cell>
          <cell r="KC19217">
            <v>24</v>
          </cell>
        </row>
        <row r="19218">
          <cell r="A19218" t="str">
            <v>C16193</v>
          </cell>
          <cell r="KA19218">
            <v>50</v>
          </cell>
          <cell r="KB19218">
            <v>18</v>
          </cell>
          <cell r="KC19218">
            <v>24</v>
          </cell>
        </row>
        <row r="19219">
          <cell r="A19219" t="str">
            <v>C16125</v>
          </cell>
          <cell r="KA19219">
            <v>50</v>
          </cell>
          <cell r="KB19219">
            <v>18</v>
          </cell>
          <cell r="KC19219">
            <v>24</v>
          </cell>
        </row>
        <row r="19220">
          <cell r="A19220" t="str">
            <v>C16112</v>
          </cell>
          <cell r="KA19220">
            <v>50</v>
          </cell>
          <cell r="KB19220">
            <v>18</v>
          </cell>
          <cell r="KC19220">
            <v>24</v>
          </cell>
        </row>
        <row r="19221">
          <cell r="A19221" t="str">
            <v>C09429</v>
          </cell>
          <cell r="KA19221">
            <v>50</v>
          </cell>
          <cell r="KB19221">
            <v>18</v>
          </cell>
          <cell r="KC19221">
            <v>24</v>
          </cell>
        </row>
        <row r="19222">
          <cell r="A19222" t="str">
            <v>C08671</v>
          </cell>
          <cell r="KA19222">
            <v>50</v>
          </cell>
          <cell r="KB19222">
            <v>18</v>
          </cell>
          <cell r="KC19222">
            <v>24</v>
          </cell>
        </row>
        <row r="19223">
          <cell r="A19223" t="str">
            <v>C10969</v>
          </cell>
          <cell r="KA19223">
            <v>50</v>
          </cell>
          <cell r="KB19223">
            <v>18</v>
          </cell>
          <cell r="KC19223">
            <v>24</v>
          </cell>
        </row>
        <row r="19224">
          <cell r="A19224" t="str">
            <v>C00058</v>
          </cell>
          <cell r="KA19224">
            <v>50</v>
          </cell>
          <cell r="KB19224">
            <v>18</v>
          </cell>
          <cell r="KC19224">
            <v>24</v>
          </cell>
        </row>
        <row r="19225">
          <cell r="A19225" t="str">
            <v>C18817</v>
          </cell>
          <cell r="KA19225">
            <v>50</v>
          </cell>
          <cell r="KB19225">
            <v>18</v>
          </cell>
          <cell r="KC19225">
            <v>24</v>
          </cell>
        </row>
        <row r="19226">
          <cell r="A19226" t="str">
            <v>C18797</v>
          </cell>
          <cell r="KA19226">
            <v>50</v>
          </cell>
          <cell r="KB19226">
            <v>40</v>
          </cell>
          <cell r="KC19226">
            <v>24</v>
          </cell>
        </row>
        <row r="19227">
          <cell r="A19227" t="str">
            <v>C18798</v>
          </cell>
          <cell r="KA19227">
            <v>50</v>
          </cell>
          <cell r="KB19227">
            <v>40</v>
          </cell>
          <cell r="KC19227">
            <v>24</v>
          </cell>
        </row>
        <row r="19228">
          <cell r="A19228" t="str">
            <v>C18800</v>
          </cell>
          <cell r="KA19228">
            <v>50</v>
          </cell>
          <cell r="KB19228">
            <v>18</v>
          </cell>
          <cell r="KC19228">
            <v>24</v>
          </cell>
        </row>
        <row r="19229">
          <cell r="A19229" t="str">
            <v>C18742</v>
          </cell>
          <cell r="KA19229">
            <v>50</v>
          </cell>
          <cell r="KB19229">
            <v>40</v>
          </cell>
          <cell r="KC19229">
            <v>24</v>
          </cell>
        </row>
        <row r="19230">
          <cell r="A19230" t="str">
            <v>C18610</v>
          </cell>
          <cell r="KA19230">
            <v>50</v>
          </cell>
          <cell r="KB19230">
            <v>18</v>
          </cell>
          <cell r="KC19230">
            <v>24</v>
          </cell>
        </row>
        <row r="19231">
          <cell r="A19231" t="str">
            <v>C18648</v>
          </cell>
          <cell r="KA19231">
            <v>50</v>
          </cell>
          <cell r="KB19231">
            <v>18</v>
          </cell>
          <cell r="KC19231">
            <v>24</v>
          </cell>
        </row>
        <row r="19232">
          <cell r="A19232" t="str">
            <v>C18675</v>
          </cell>
          <cell r="KA19232">
            <v>50</v>
          </cell>
          <cell r="KB19232">
            <v>40</v>
          </cell>
          <cell r="KC19232">
            <v>24</v>
          </cell>
        </row>
        <row r="19233">
          <cell r="A19233" t="str">
            <v>C18666</v>
          </cell>
          <cell r="KA19233">
            <v>50</v>
          </cell>
          <cell r="KB19233">
            <v>18</v>
          </cell>
          <cell r="KC19233">
            <v>24</v>
          </cell>
        </row>
        <row r="19234">
          <cell r="A19234" t="str">
            <v>C18694</v>
          </cell>
          <cell r="KA19234">
            <v>50</v>
          </cell>
          <cell r="KB19234">
            <v>40</v>
          </cell>
          <cell r="KC19234">
            <v>24</v>
          </cell>
        </row>
        <row r="19235">
          <cell r="A19235" t="str">
            <v>C19014</v>
          </cell>
          <cell r="KA19235">
            <v>50</v>
          </cell>
          <cell r="KB19235">
            <v>40</v>
          </cell>
          <cell r="KC19235">
            <v>24</v>
          </cell>
        </row>
        <row r="19236">
          <cell r="A19236" t="str">
            <v>C18952</v>
          </cell>
          <cell r="KA19236">
            <v>30</v>
          </cell>
          <cell r="KB19236">
            <v>60</v>
          </cell>
          <cell r="KC19236">
            <v>12</v>
          </cell>
        </row>
        <row r="19237">
          <cell r="A19237" t="str">
            <v>C18971</v>
          </cell>
          <cell r="KA19237">
            <v>50</v>
          </cell>
          <cell r="KB19237">
            <v>40</v>
          </cell>
          <cell r="KC19237">
            <v>24</v>
          </cell>
        </row>
        <row r="19238">
          <cell r="A19238" t="str">
            <v>C18988</v>
          </cell>
          <cell r="KA19238">
            <v>50</v>
          </cell>
          <cell r="KB19238">
            <v>18</v>
          </cell>
          <cell r="KC19238">
            <v>24</v>
          </cell>
        </row>
        <row r="19239">
          <cell r="A19239" t="str">
            <v>C18934</v>
          </cell>
          <cell r="KA19239">
            <v>50</v>
          </cell>
          <cell r="KB19239">
            <v>18</v>
          </cell>
          <cell r="KC19239">
            <v>24</v>
          </cell>
        </row>
        <row r="19240">
          <cell r="A19240" t="str">
            <v>C18932</v>
          </cell>
          <cell r="KA19240">
            <v>50</v>
          </cell>
          <cell r="KB19240">
            <v>40</v>
          </cell>
          <cell r="KC19240">
            <v>24</v>
          </cell>
        </row>
        <row r="19241">
          <cell r="A19241" t="str">
            <v>C19250</v>
          </cell>
          <cell r="KA19241">
            <v>50</v>
          </cell>
          <cell r="KB19241">
            <v>18</v>
          </cell>
          <cell r="KC19241">
            <v>24</v>
          </cell>
        </row>
        <row r="19242">
          <cell r="A19242" t="str">
            <v>C19268</v>
          </cell>
          <cell r="KA19242">
            <v>50</v>
          </cell>
          <cell r="KB19242">
            <v>18</v>
          </cell>
          <cell r="KC19242">
            <v>24</v>
          </cell>
        </row>
        <row r="19243">
          <cell r="A19243" t="str">
            <v>C19287</v>
          </cell>
          <cell r="KA19243">
            <v>50</v>
          </cell>
          <cell r="KB19243">
            <v>18</v>
          </cell>
          <cell r="KC19243">
            <v>24</v>
          </cell>
        </row>
        <row r="19244">
          <cell r="A19244" t="str">
            <v>C19234</v>
          </cell>
          <cell r="KA19244">
            <v>50</v>
          </cell>
          <cell r="KB19244">
            <v>18</v>
          </cell>
          <cell r="KC19244">
            <v>24</v>
          </cell>
        </row>
        <row r="19245">
          <cell r="A19245" t="str">
            <v>C19193</v>
          </cell>
          <cell r="KA19245">
            <v>50</v>
          </cell>
          <cell r="KB19245">
            <v>18</v>
          </cell>
          <cell r="KC19245">
            <v>24</v>
          </cell>
        </row>
        <row r="19246">
          <cell r="A19246" t="str">
            <v>C19203</v>
          </cell>
          <cell r="KA19246">
            <v>50</v>
          </cell>
          <cell r="KB19246">
            <v>40</v>
          </cell>
          <cell r="KC19246">
            <v>28</v>
          </cell>
        </row>
        <row r="19247">
          <cell r="A19247" t="str">
            <v>C19138</v>
          </cell>
          <cell r="KA19247">
            <v>50</v>
          </cell>
          <cell r="KB19247">
            <v>40</v>
          </cell>
          <cell r="KC19247">
            <v>24</v>
          </cell>
        </row>
        <row r="19248">
          <cell r="A19248" t="str">
            <v>C19139</v>
          </cell>
          <cell r="KA19248">
            <v>50</v>
          </cell>
          <cell r="KB19248">
            <v>40</v>
          </cell>
          <cell r="KC19248">
            <v>24</v>
          </cell>
        </row>
        <row r="19249">
          <cell r="A19249" t="str">
            <v>C19140</v>
          </cell>
          <cell r="KA19249">
            <v>50</v>
          </cell>
          <cell r="KB19249">
            <v>40</v>
          </cell>
          <cell r="KC19249">
            <v>24</v>
          </cell>
        </row>
        <row r="19250">
          <cell r="A19250" t="str">
            <v>C19156</v>
          </cell>
          <cell r="KA19250">
            <v>50</v>
          </cell>
          <cell r="KB19250">
            <v>18</v>
          </cell>
          <cell r="KC19250">
            <v>24</v>
          </cell>
        </row>
        <row r="19251">
          <cell r="A19251" t="str">
            <v>C19160</v>
          </cell>
          <cell r="KA19251">
            <v>50</v>
          </cell>
          <cell r="KB19251">
            <v>40</v>
          </cell>
          <cell r="KC19251">
            <v>28</v>
          </cell>
        </row>
        <row r="19252">
          <cell r="A19252" t="str">
            <v>C19161</v>
          </cell>
          <cell r="KA19252">
            <v>50</v>
          </cell>
          <cell r="KB19252">
            <v>18</v>
          </cell>
          <cell r="KC19252">
            <v>24</v>
          </cell>
        </row>
        <row r="19253">
          <cell r="A19253" t="str">
            <v>C19080</v>
          </cell>
          <cell r="KA19253">
            <v>50</v>
          </cell>
          <cell r="KB19253">
            <v>18</v>
          </cell>
          <cell r="KC19253">
            <v>24</v>
          </cell>
        </row>
        <row r="19254">
          <cell r="A19254" t="str">
            <v>C19082</v>
          </cell>
          <cell r="KA19254">
            <v>50</v>
          </cell>
          <cell r="KB19254">
            <v>18</v>
          </cell>
          <cell r="KC19254">
            <v>24</v>
          </cell>
        </row>
        <row r="19255">
          <cell r="A19255" t="str">
            <v>C19092</v>
          </cell>
          <cell r="KA19255">
            <v>50</v>
          </cell>
          <cell r="KB19255">
            <v>40</v>
          </cell>
          <cell r="KC19255">
            <v>24</v>
          </cell>
        </row>
        <row r="19256">
          <cell r="A19256" t="str">
            <v>C19095</v>
          </cell>
          <cell r="KA19256">
            <v>50</v>
          </cell>
          <cell r="KB19256">
            <v>18</v>
          </cell>
          <cell r="KC19256">
            <v>24</v>
          </cell>
        </row>
        <row r="19257">
          <cell r="A19257" t="str">
            <v>C19297</v>
          </cell>
          <cell r="KA19257">
            <v>50</v>
          </cell>
          <cell r="KB19257">
            <v>18</v>
          </cell>
          <cell r="KC19257">
            <v>24</v>
          </cell>
        </row>
        <row r="19258">
          <cell r="A19258" t="str">
            <v>C19298</v>
          </cell>
          <cell r="KA19258">
            <v>50</v>
          </cell>
          <cell r="KB19258">
            <v>40</v>
          </cell>
          <cell r="KC19258">
            <v>28</v>
          </cell>
        </row>
        <row r="19259">
          <cell r="A19259" t="str">
            <v>C19299</v>
          </cell>
          <cell r="KA19259">
            <v>50</v>
          </cell>
          <cell r="KB19259">
            <v>40</v>
          </cell>
          <cell r="KC19259">
            <v>28</v>
          </cell>
        </row>
        <row r="19260">
          <cell r="A19260" t="str">
            <v>C19363</v>
          </cell>
          <cell r="KA19260">
            <v>50</v>
          </cell>
          <cell r="KB19260">
            <v>18</v>
          </cell>
          <cell r="KC19260">
            <v>24</v>
          </cell>
        </row>
        <row r="19261">
          <cell r="A19261" t="str">
            <v>C19372</v>
          </cell>
          <cell r="KA19261">
            <v>50</v>
          </cell>
          <cell r="KB19261">
            <v>40</v>
          </cell>
          <cell r="KC19261">
            <v>28</v>
          </cell>
        </row>
        <row r="19262">
          <cell r="A19262" t="str">
            <v>C19377</v>
          </cell>
          <cell r="KA19262">
            <v>50</v>
          </cell>
          <cell r="KB19262">
            <v>18</v>
          </cell>
          <cell r="KC19262">
            <v>24</v>
          </cell>
        </row>
        <row r="19263">
          <cell r="A19263" t="str">
            <v>C19383</v>
          </cell>
          <cell r="KA19263">
            <v>50</v>
          </cell>
          <cell r="KB19263">
            <v>18</v>
          </cell>
          <cell r="KC19263">
            <v>24</v>
          </cell>
        </row>
        <row r="19264">
          <cell r="A19264" t="str">
            <v>C19433</v>
          </cell>
          <cell r="KA19264">
            <v>50</v>
          </cell>
          <cell r="KB19264">
            <v>18</v>
          </cell>
          <cell r="KC19264">
            <v>24</v>
          </cell>
        </row>
        <row r="19265">
          <cell r="A19265" t="str">
            <v>C19434</v>
          </cell>
          <cell r="KA19265">
            <v>50</v>
          </cell>
          <cell r="KB19265">
            <v>18</v>
          </cell>
          <cell r="KC19265">
            <v>24</v>
          </cell>
        </row>
        <row r="19266">
          <cell r="A19266" t="str">
            <v>C19427</v>
          </cell>
          <cell r="KA19266">
            <v>50</v>
          </cell>
          <cell r="KB19266">
            <v>18</v>
          </cell>
          <cell r="KC19266">
            <v>24</v>
          </cell>
        </row>
        <row r="19267">
          <cell r="A19267" t="str">
            <v>C19493</v>
          </cell>
          <cell r="KA19267">
            <v>50</v>
          </cell>
          <cell r="KB19267">
            <v>18</v>
          </cell>
          <cell r="KC19267">
            <v>24</v>
          </cell>
        </row>
        <row r="19268">
          <cell r="A19268" t="str">
            <v>C19472</v>
          </cell>
          <cell r="KA19268">
            <v>50</v>
          </cell>
          <cell r="KB19268">
            <v>18</v>
          </cell>
          <cell r="KC19268">
            <v>24</v>
          </cell>
        </row>
        <row r="19269">
          <cell r="A19269" t="str">
            <v>C19840</v>
          </cell>
          <cell r="KA19269">
            <v>50</v>
          </cell>
          <cell r="KB19269">
            <v>40</v>
          </cell>
          <cell r="KC19269">
            <v>28</v>
          </cell>
        </row>
        <row r="19270">
          <cell r="A19270" t="str">
            <v>C19841</v>
          </cell>
          <cell r="KA19270">
            <v>50</v>
          </cell>
          <cell r="KB19270">
            <v>18</v>
          </cell>
          <cell r="KC19270">
            <v>24</v>
          </cell>
        </row>
        <row r="19271">
          <cell r="A19271" t="str">
            <v>C19984</v>
          </cell>
          <cell r="KA19271">
            <v>50</v>
          </cell>
          <cell r="KB19271">
            <v>18</v>
          </cell>
          <cell r="KC19271">
            <v>24</v>
          </cell>
        </row>
        <row r="19272">
          <cell r="A19272" t="str">
            <v>C19932</v>
          </cell>
          <cell r="KA19272">
            <v>50</v>
          </cell>
          <cell r="KB19272">
            <v>18</v>
          </cell>
          <cell r="KC19272">
            <v>24</v>
          </cell>
        </row>
        <row r="19273">
          <cell r="A19273" t="str">
            <v>C19910</v>
          </cell>
          <cell r="KA19273">
            <v>50</v>
          </cell>
          <cell r="KB19273">
            <v>18</v>
          </cell>
          <cell r="KC19273">
            <v>24</v>
          </cell>
        </row>
        <row r="19274">
          <cell r="A19274" t="str">
            <v>C19876</v>
          </cell>
          <cell r="KA19274">
            <v>50</v>
          </cell>
          <cell r="KB19274">
            <v>18</v>
          </cell>
          <cell r="KC19274">
            <v>24</v>
          </cell>
        </row>
        <row r="19275">
          <cell r="A19275" t="str">
            <v>C19880</v>
          </cell>
          <cell r="KA19275">
            <v>50</v>
          </cell>
          <cell r="KB19275">
            <v>40</v>
          </cell>
          <cell r="KC19275">
            <v>28</v>
          </cell>
        </row>
        <row r="19276">
          <cell r="A19276" t="str">
            <v>C19897</v>
          </cell>
          <cell r="KA19276">
            <v>50</v>
          </cell>
          <cell r="KB19276">
            <v>18</v>
          </cell>
          <cell r="KC19276">
            <v>24</v>
          </cell>
        </row>
        <row r="19277">
          <cell r="A19277" t="str">
            <v>C19670</v>
          </cell>
          <cell r="KA19277">
            <v>50</v>
          </cell>
          <cell r="KB19277">
            <v>40</v>
          </cell>
          <cell r="KC19277">
            <v>28</v>
          </cell>
        </row>
        <row r="19278">
          <cell r="A19278" t="str">
            <v>C19686</v>
          </cell>
          <cell r="KA19278">
            <v>50</v>
          </cell>
          <cell r="KB19278">
            <v>18</v>
          </cell>
          <cell r="KC19278">
            <v>24</v>
          </cell>
        </row>
        <row r="19279">
          <cell r="A19279" t="str">
            <v>C19665</v>
          </cell>
          <cell r="KA19279">
            <v>50</v>
          </cell>
          <cell r="KB19279">
            <v>18</v>
          </cell>
          <cell r="KC19279">
            <v>24</v>
          </cell>
        </row>
        <row r="19280">
          <cell r="A19280" t="str">
            <v>C19621</v>
          </cell>
          <cell r="KA19280">
            <v>50</v>
          </cell>
          <cell r="KB19280">
            <v>40</v>
          </cell>
          <cell r="KC19280">
            <v>28</v>
          </cell>
        </row>
        <row r="19281">
          <cell r="A19281" t="str">
            <v>C19601</v>
          </cell>
          <cell r="KA19281">
            <v>50</v>
          </cell>
          <cell r="KB19281">
            <v>18</v>
          </cell>
          <cell r="KC19281">
            <v>24</v>
          </cell>
        </row>
        <row r="19282">
          <cell r="A19282" t="str">
            <v>C19567</v>
          </cell>
          <cell r="KA19282">
            <v>50</v>
          </cell>
          <cell r="KB19282">
            <v>40</v>
          </cell>
          <cell r="KC19282">
            <v>28</v>
          </cell>
        </row>
        <row r="19283">
          <cell r="A19283" t="str">
            <v>C19577</v>
          </cell>
          <cell r="KA19283">
            <v>50</v>
          </cell>
          <cell r="KB19283">
            <v>18</v>
          </cell>
          <cell r="KC19283">
            <v>24</v>
          </cell>
        </row>
        <row r="19284">
          <cell r="A19284" t="str">
            <v>C19581</v>
          </cell>
          <cell r="KA19284">
            <v>50</v>
          </cell>
          <cell r="KB19284">
            <v>18</v>
          </cell>
          <cell r="KC19284">
            <v>24</v>
          </cell>
        </row>
        <row r="19285">
          <cell r="A19285" t="str">
            <v>C19527</v>
          </cell>
          <cell r="KA19285">
            <v>50</v>
          </cell>
          <cell r="KB19285">
            <v>18</v>
          </cell>
          <cell r="KC19285">
            <v>24</v>
          </cell>
        </row>
        <row r="19286">
          <cell r="A19286" t="str">
            <v>C20250</v>
          </cell>
          <cell r="KA19286">
            <v>50</v>
          </cell>
          <cell r="KB19286">
            <v>40</v>
          </cell>
          <cell r="KC19286">
            <v>28</v>
          </cell>
        </row>
        <row r="19287">
          <cell r="A19287" t="str">
            <v>C20239</v>
          </cell>
          <cell r="KA19287">
            <v>50</v>
          </cell>
          <cell r="KB19287">
            <v>40</v>
          </cell>
          <cell r="KC19287">
            <v>28</v>
          </cell>
        </row>
        <row r="19288">
          <cell r="A19288" t="str">
            <v>C20241</v>
          </cell>
          <cell r="KA19288">
            <v>50</v>
          </cell>
          <cell r="KB19288">
            <v>40</v>
          </cell>
          <cell r="KC19288">
            <v>28</v>
          </cell>
        </row>
        <row r="19289">
          <cell r="A19289" t="str">
            <v>C20242</v>
          </cell>
          <cell r="KA19289">
            <v>50</v>
          </cell>
          <cell r="KB19289">
            <v>40</v>
          </cell>
          <cell r="KC19289">
            <v>28</v>
          </cell>
        </row>
        <row r="19290">
          <cell r="A19290" t="str">
            <v>C20236</v>
          </cell>
          <cell r="KA19290">
            <v>50</v>
          </cell>
          <cell r="KB19290">
            <v>18</v>
          </cell>
          <cell r="KC19290">
            <v>24</v>
          </cell>
        </row>
        <row r="19291">
          <cell r="A19291" t="str">
            <v>C20194</v>
          </cell>
          <cell r="KA19291">
            <v>50</v>
          </cell>
          <cell r="KB19291">
            <v>40</v>
          </cell>
          <cell r="KC19291">
            <v>28</v>
          </cell>
        </row>
        <row r="19292">
          <cell r="A19292" t="str">
            <v>C20205</v>
          </cell>
          <cell r="KA19292">
            <v>50</v>
          </cell>
          <cell r="KB19292">
            <v>18</v>
          </cell>
          <cell r="KC19292">
            <v>24</v>
          </cell>
        </row>
        <row r="19293">
          <cell r="A19293" t="str">
            <v>C20386</v>
          </cell>
          <cell r="KA19293">
            <v>50</v>
          </cell>
          <cell r="KB19293">
            <v>18</v>
          </cell>
          <cell r="KC19293">
            <v>24</v>
          </cell>
        </row>
        <row r="19294">
          <cell r="A19294" t="str">
            <v>C20371</v>
          </cell>
          <cell r="KA19294">
            <v>50</v>
          </cell>
          <cell r="KB19294">
            <v>40</v>
          </cell>
          <cell r="KC19294">
            <v>28</v>
          </cell>
        </row>
        <row r="19295">
          <cell r="A19295" t="str">
            <v>C20322</v>
          </cell>
          <cell r="KA19295">
            <v>50</v>
          </cell>
          <cell r="KB19295">
            <v>18</v>
          </cell>
          <cell r="KC19295">
            <v>24</v>
          </cell>
        </row>
        <row r="19296">
          <cell r="A19296" t="str">
            <v>C20326</v>
          </cell>
          <cell r="KA19296">
            <v>50</v>
          </cell>
          <cell r="KB19296">
            <v>18</v>
          </cell>
          <cell r="KC19296">
            <v>24</v>
          </cell>
        </row>
        <row r="19297">
          <cell r="A19297" t="str">
            <v>C20042</v>
          </cell>
          <cell r="KA19297">
            <v>50</v>
          </cell>
          <cell r="KB19297">
            <v>18</v>
          </cell>
          <cell r="KC19297">
            <v>24</v>
          </cell>
        </row>
        <row r="19298">
          <cell r="A19298" t="str">
            <v>C20169</v>
          </cell>
          <cell r="KA19298">
            <v>50</v>
          </cell>
          <cell r="KB19298">
            <v>40</v>
          </cell>
          <cell r="KC19298">
            <v>28</v>
          </cell>
        </row>
        <row r="19299">
          <cell r="A19299" t="str">
            <v>C20155</v>
          </cell>
          <cell r="KA19299">
            <v>50</v>
          </cell>
          <cell r="KB19299">
            <v>40</v>
          </cell>
          <cell r="KC19299">
            <v>28</v>
          </cell>
        </row>
        <row r="19300">
          <cell r="A19300" t="str">
            <v>C16744</v>
          </cell>
          <cell r="KA19300">
            <v>50</v>
          </cell>
          <cell r="KB19300">
            <v>18</v>
          </cell>
          <cell r="KC19300">
            <v>24</v>
          </cell>
        </row>
        <row r="19301">
          <cell r="A19301" t="str">
            <v>C16594</v>
          </cell>
          <cell r="KA19301">
            <v>50</v>
          </cell>
          <cell r="KB19301">
            <v>18</v>
          </cell>
          <cell r="KC19301">
            <v>24</v>
          </cell>
        </row>
        <row r="19302">
          <cell r="A19302" t="str">
            <v>C16597</v>
          </cell>
          <cell r="KA19302">
            <v>50</v>
          </cell>
          <cell r="KB19302">
            <v>40</v>
          </cell>
          <cell r="KC19302">
            <v>24</v>
          </cell>
        </row>
        <row r="19303">
          <cell r="A19303" t="str">
            <v>C16554</v>
          </cell>
          <cell r="KA19303">
            <v>50</v>
          </cell>
          <cell r="KB19303">
            <v>40</v>
          </cell>
          <cell r="KC19303">
            <v>24</v>
          </cell>
        </row>
        <row r="19304">
          <cell r="A19304" t="str">
            <v>C16652</v>
          </cell>
          <cell r="KA19304">
            <v>50</v>
          </cell>
          <cell r="KB19304">
            <v>40</v>
          </cell>
          <cell r="KC19304">
            <v>24</v>
          </cell>
        </row>
        <row r="19305">
          <cell r="A19305" t="str">
            <v>C16866</v>
          </cell>
          <cell r="KA19305">
            <v>50</v>
          </cell>
          <cell r="KB19305">
            <v>40</v>
          </cell>
          <cell r="KC19305">
            <v>24</v>
          </cell>
        </row>
        <row r="19306">
          <cell r="A19306" t="str">
            <v>C16867</v>
          </cell>
          <cell r="KA19306">
            <v>50</v>
          </cell>
          <cell r="KB19306">
            <v>40</v>
          </cell>
          <cell r="KC19306">
            <v>24</v>
          </cell>
        </row>
        <row r="19307">
          <cell r="A19307" t="str">
            <v>C16936</v>
          </cell>
          <cell r="KA19307">
            <v>50</v>
          </cell>
          <cell r="KB19307">
            <v>40</v>
          </cell>
          <cell r="KC19307">
            <v>24</v>
          </cell>
        </row>
        <row r="19308">
          <cell r="A19308" t="str">
            <v>C16980</v>
          </cell>
          <cell r="KA19308">
            <v>50</v>
          </cell>
          <cell r="KB19308">
            <v>18</v>
          </cell>
          <cell r="KC19308">
            <v>24</v>
          </cell>
        </row>
        <row r="19309">
          <cell r="A19309" t="str">
            <v>C17057</v>
          </cell>
          <cell r="KA19309">
            <v>50</v>
          </cell>
          <cell r="KB19309">
            <v>18</v>
          </cell>
          <cell r="KC19309">
            <v>24</v>
          </cell>
        </row>
        <row r="19310">
          <cell r="A19310" t="str">
            <v>C17088</v>
          </cell>
          <cell r="KA19310">
            <v>50</v>
          </cell>
          <cell r="KB19310">
            <v>18</v>
          </cell>
          <cell r="KC19310">
            <v>24</v>
          </cell>
        </row>
        <row r="19311">
          <cell r="A19311" t="str">
            <v>C17106</v>
          </cell>
          <cell r="KA19311">
            <v>50</v>
          </cell>
          <cell r="KB19311">
            <v>18</v>
          </cell>
          <cell r="KC19311">
            <v>24</v>
          </cell>
        </row>
        <row r="19312">
          <cell r="A19312" t="str">
            <v>C17111</v>
          </cell>
          <cell r="KA19312">
            <v>50</v>
          </cell>
          <cell r="KB19312">
            <v>18</v>
          </cell>
          <cell r="KC19312">
            <v>24</v>
          </cell>
        </row>
        <row r="19313">
          <cell r="A19313" t="str">
            <v>C17022</v>
          </cell>
          <cell r="KA19313">
            <v>50</v>
          </cell>
          <cell r="KB19313">
            <v>18</v>
          </cell>
          <cell r="KC19313">
            <v>24</v>
          </cell>
        </row>
        <row r="19314">
          <cell r="A19314" t="str">
            <v>C17004</v>
          </cell>
          <cell r="KA19314">
            <v>50</v>
          </cell>
          <cell r="KB19314">
            <v>18</v>
          </cell>
          <cell r="KC19314">
            <v>24</v>
          </cell>
        </row>
        <row r="19315">
          <cell r="A19315" t="str">
            <v>C17189</v>
          </cell>
          <cell r="KA19315">
            <v>50</v>
          </cell>
          <cell r="KB19315">
            <v>18</v>
          </cell>
          <cell r="KC19315">
            <v>24</v>
          </cell>
        </row>
        <row r="19316">
          <cell r="A19316" t="str">
            <v>C17130</v>
          </cell>
          <cell r="KA19316">
            <v>50</v>
          </cell>
          <cell r="KB19316">
            <v>18</v>
          </cell>
          <cell r="KC19316">
            <v>24</v>
          </cell>
        </row>
        <row r="19317">
          <cell r="A19317" t="str">
            <v>C17153</v>
          </cell>
          <cell r="KA19317">
            <v>50</v>
          </cell>
          <cell r="KB19317">
            <v>18</v>
          </cell>
          <cell r="KC19317">
            <v>24</v>
          </cell>
        </row>
        <row r="19318">
          <cell r="A19318" t="str">
            <v>C17338</v>
          </cell>
          <cell r="KA19318">
            <v>50</v>
          </cell>
          <cell r="KB19318">
            <v>18</v>
          </cell>
          <cell r="KC19318">
            <v>24</v>
          </cell>
        </row>
        <row r="19319">
          <cell r="A19319" t="str">
            <v>C17339</v>
          </cell>
          <cell r="KA19319">
            <v>50</v>
          </cell>
          <cell r="KB19319">
            <v>18</v>
          </cell>
          <cell r="KC19319">
            <v>24</v>
          </cell>
        </row>
        <row r="19320">
          <cell r="A19320" t="str">
            <v>C17342</v>
          </cell>
          <cell r="KA19320">
            <v>50</v>
          </cell>
          <cell r="KB19320">
            <v>18</v>
          </cell>
          <cell r="KC19320">
            <v>24</v>
          </cell>
        </row>
        <row r="19321">
          <cell r="A19321" t="str">
            <v>C17516</v>
          </cell>
          <cell r="KA19321">
            <v>50</v>
          </cell>
          <cell r="KB19321">
            <v>18</v>
          </cell>
          <cell r="KC19321">
            <v>24</v>
          </cell>
        </row>
        <row r="19322">
          <cell r="A19322" t="str">
            <v>C17536</v>
          </cell>
          <cell r="KA19322">
            <v>50</v>
          </cell>
          <cell r="KB19322">
            <v>18</v>
          </cell>
          <cell r="KC19322">
            <v>24</v>
          </cell>
        </row>
        <row r="19323">
          <cell r="A19323" t="str">
            <v>C17378</v>
          </cell>
          <cell r="KA19323">
            <v>50</v>
          </cell>
          <cell r="KB19323">
            <v>40</v>
          </cell>
          <cell r="KC19323">
            <v>24</v>
          </cell>
        </row>
        <row r="19324">
          <cell r="A19324" t="str">
            <v>C17482</v>
          </cell>
          <cell r="KA19324">
            <v>50</v>
          </cell>
          <cell r="KB19324">
            <v>40</v>
          </cell>
          <cell r="KC19324">
            <v>24</v>
          </cell>
        </row>
        <row r="19325">
          <cell r="A19325" t="str">
            <v>C17449</v>
          </cell>
          <cell r="KA19325">
            <v>50</v>
          </cell>
          <cell r="KB19325">
            <v>18</v>
          </cell>
          <cell r="KC19325">
            <v>24</v>
          </cell>
        </row>
        <row r="19326">
          <cell r="A19326" t="str">
            <v>C17708</v>
          </cell>
          <cell r="KA19326">
            <v>50</v>
          </cell>
          <cell r="KB19326">
            <v>18</v>
          </cell>
          <cell r="KC19326">
            <v>24</v>
          </cell>
        </row>
        <row r="19327">
          <cell r="A19327" t="str">
            <v>C17761</v>
          </cell>
          <cell r="KA19327">
            <v>50</v>
          </cell>
          <cell r="KB19327">
            <v>18</v>
          </cell>
          <cell r="KC19327">
            <v>24</v>
          </cell>
        </row>
        <row r="19328">
          <cell r="A19328" t="str">
            <v>C17834</v>
          </cell>
          <cell r="KA19328">
            <v>50</v>
          </cell>
          <cell r="KB19328">
            <v>18</v>
          </cell>
          <cell r="KC19328">
            <v>24</v>
          </cell>
        </row>
        <row r="19329">
          <cell r="A19329" t="str">
            <v>C17877</v>
          </cell>
          <cell r="KA19329">
            <v>50</v>
          </cell>
          <cell r="KB19329">
            <v>18</v>
          </cell>
          <cell r="KC19329">
            <v>24</v>
          </cell>
        </row>
        <row r="19330">
          <cell r="A19330" t="str">
            <v>C18068</v>
          </cell>
          <cell r="KA19330">
            <v>50</v>
          </cell>
          <cell r="KB19330">
            <v>18</v>
          </cell>
          <cell r="KC19330">
            <v>24</v>
          </cell>
        </row>
        <row r="19331">
          <cell r="A19331" t="str">
            <v>C18104</v>
          </cell>
          <cell r="KA19331">
            <v>50</v>
          </cell>
          <cell r="KB19331">
            <v>40</v>
          </cell>
          <cell r="KC19331">
            <v>24</v>
          </cell>
        </row>
        <row r="19332">
          <cell r="A19332" t="str">
            <v>C18098</v>
          </cell>
          <cell r="KA19332">
            <v>50</v>
          </cell>
          <cell r="KB19332">
            <v>18</v>
          </cell>
          <cell r="KC19332">
            <v>24</v>
          </cell>
        </row>
        <row r="19333">
          <cell r="A19333" t="str">
            <v>C18114</v>
          </cell>
          <cell r="KA19333">
            <v>50</v>
          </cell>
          <cell r="KB19333">
            <v>18</v>
          </cell>
          <cell r="KC19333">
            <v>24</v>
          </cell>
        </row>
        <row r="19334">
          <cell r="A19334" t="str">
            <v>C18017</v>
          </cell>
          <cell r="KA19334">
            <v>50</v>
          </cell>
          <cell r="KB19334">
            <v>18</v>
          </cell>
          <cell r="KC19334">
            <v>24</v>
          </cell>
        </row>
        <row r="19335">
          <cell r="A19335" t="str">
            <v>C18059</v>
          </cell>
          <cell r="KA19335">
            <v>50</v>
          </cell>
          <cell r="KB19335">
            <v>18</v>
          </cell>
          <cell r="KC19335">
            <v>24</v>
          </cell>
        </row>
        <row r="19336">
          <cell r="A19336" t="str">
            <v>C18043</v>
          </cell>
          <cell r="KA19336">
            <v>50</v>
          </cell>
          <cell r="KB19336">
            <v>18</v>
          </cell>
          <cell r="KC19336">
            <v>24</v>
          </cell>
        </row>
        <row r="19337">
          <cell r="A19337" t="str">
            <v>C17986</v>
          </cell>
          <cell r="KA19337">
            <v>50</v>
          </cell>
          <cell r="KB19337">
            <v>18</v>
          </cell>
          <cell r="KC19337">
            <v>24</v>
          </cell>
        </row>
        <row r="19338">
          <cell r="A19338" t="str">
            <v>C17920</v>
          </cell>
          <cell r="KA19338">
            <v>50</v>
          </cell>
          <cell r="KB19338">
            <v>18</v>
          </cell>
          <cell r="KC19338">
            <v>24</v>
          </cell>
        </row>
        <row r="19339">
          <cell r="A19339" t="str">
            <v>C17873</v>
          </cell>
          <cell r="KA19339">
            <v>50</v>
          </cell>
          <cell r="KB19339">
            <v>18</v>
          </cell>
          <cell r="KC19339">
            <v>24</v>
          </cell>
        </row>
        <row r="19340">
          <cell r="A19340" t="str">
            <v>C17892</v>
          </cell>
          <cell r="KA19340">
            <v>50</v>
          </cell>
          <cell r="KB19340">
            <v>18</v>
          </cell>
          <cell r="KC19340">
            <v>24</v>
          </cell>
        </row>
        <row r="19341">
          <cell r="A19341" t="str">
            <v>C18291</v>
          </cell>
          <cell r="KA19341">
            <v>50</v>
          </cell>
          <cell r="KB19341">
            <v>40</v>
          </cell>
          <cell r="KC19341">
            <v>24</v>
          </cell>
        </row>
        <row r="19342">
          <cell r="A19342" t="str">
            <v>C18371</v>
          </cell>
          <cell r="KA19342">
            <v>50</v>
          </cell>
          <cell r="KB19342">
            <v>18</v>
          </cell>
          <cell r="KC19342">
            <v>24</v>
          </cell>
        </row>
        <row r="19343">
          <cell r="A19343" t="str">
            <v>C18335</v>
          </cell>
          <cell r="KA19343">
            <v>30</v>
          </cell>
          <cell r="KB19343">
            <v>60</v>
          </cell>
          <cell r="KC19343">
            <v>12</v>
          </cell>
        </row>
        <row r="19344">
          <cell r="A19344" t="str">
            <v>C18226</v>
          </cell>
          <cell r="KA19344">
            <v>50</v>
          </cell>
          <cell r="KB19344">
            <v>40</v>
          </cell>
          <cell r="KC19344">
            <v>24</v>
          </cell>
        </row>
        <row r="19345">
          <cell r="A19345" t="str">
            <v>C18157</v>
          </cell>
          <cell r="KA19345">
            <v>50</v>
          </cell>
          <cell r="KB19345">
            <v>18</v>
          </cell>
          <cell r="KC19345">
            <v>24</v>
          </cell>
        </row>
        <row r="19346">
          <cell r="A19346" t="str">
            <v>C18133</v>
          </cell>
          <cell r="KA19346">
            <v>50</v>
          </cell>
          <cell r="KB19346">
            <v>40</v>
          </cell>
          <cell r="KC19346">
            <v>24</v>
          </cell>
        </row>
        <row r="19347">
          <cell r="A19347" t="str">
            <v>C18150</v>
          </cell>
          <cell r="KA19347">
            <v>50</v>
          </cell>
          <cell r="KB19347">
            <v>18</v>
          </cell>
          <cell r="KC19347">
            <v>24</v>
          </cell>
        </row>
        <row r="19348">
          <cell r="A19348" t="str">
            <v>C18167</v>
          </cell>
          <cell r="KA19348">
            <v>50</v>
          </cell>
          <cell r="KB19348">
            <v>40</v>
          </cell>
          <cell r="KC19348">
            <v>24</v>
          </cell>
        </row>
        <row r="19349">
          <cell r="A19349" t="str">
            <v>C18446</v>
          </cell>
          <cell r="KA19349">
            <v>50</v>
          </cell>
          <cell r="KB19349">
            <v>18</v>
          </cell>
          <cell r="KC19349">
            <v>24</v>
          </cell>
        </row>
        <row r="19350">
          <cell r="A19350" t="str">
            <v>C18602</v>
          </cell>
          <cell r="KA19350">
            <v>25</v>
          </cell>
          <cell r="KB19350">
            <v>36</v>
          </cell>
          <cell r="KC19350">
            <v>24</v>
          </cell>
        </row>
        <row r="19351">
          <cell r="A19351" t="str">
            <v>C21118</v>
          </cell>
          <cell r="KA19351">
            <v>50</v>
          </cell>
          <cell r="KB19351">
            <v>40</v>
          </cell>
          <cell r="KC19351">
            <v>28</v>
          </cell>
        </row>
        <row r="19352">
          <cell r="A19352" t="str">
            <v>C21127</v>
          </cell>
          <cell r="KA19352">
            <v>50</v>
          </cell>
          <cell r="KB19352">
            <v>18</v>
          </cell>
          <cell r="KC19352">
            <v>24</v>
          </cell>
        </row>
        <row r="19353">
          <cell r="A19353" t="str">
            <v>C21171</v>
          </cell>
          <cell r="KA19353">
            <v>50</v>
          </cell>
          <cell r="KB19353">
            <v>18</v>
          </cell>
          <cell r="KC19353">
            <v>24</v>
          </cell>
        </row>
        <row r="19354">
          <cell r="A19354" t="str">
            <v>C21115</v>
          </cell>
          <cell r="KA19354">
            <v>50</v>
          </cell>
          <cell r="KB19354">
            <v>40</v>
          </cell>
          <cell r="KC19354">
            <v>28</v>
          </cell>
        </row>
        <row r="19355">
          <cell r="A19355" t="str">
            <v>C21102</v>
          </cell>
          <cell r="KA19355">
            <v>50</v>
          </cell>
          <cell r="KB19355">
            <v>18</v>
          </cell>
          <cell r="KC19355">
            <v>24</v>
          </cell>
        </row>
        <row r="19356">
          <cell r="A19356" t="str">
            <v>C21059</v>
          </cell>
          <cell r="KA19356">
            <v>50</v>
          </cell>
          <cell r="KB19356">
            <v>18</v>
          </cell>
          <cell r="KC19356">
            <v>24</v>
          </cell>
        </row>
        <row r="19357">
          <cell r="A19357" t="str">
            <v>C21196</v>
          </cell>
          <cell r="KA19357">
            <v>50</v>
          </cell>
          <cell r="KB19357">
            <v>18</v>
          </cell>
          <cell r="KC19357">
            <v>24</v>
          </cell>
        </row>
        <row r="19358">
          <cell r="A19358" t="str">
            <v>C21230</v>
          </cell>
          <cell r="KA19358">
            <v>50</v>
          </cell>
          <cell r="KB19358">
            <v>18</v>
          </cell>
          <cell r="KC19358">
            <v>24</v>
          </cell>
        </row>
        <row r="19359">
          <cell r="A19359" t="str">
            <v>C20970</v>
          </cell>
          <cell r="KA19359">
            <v>50</v>
          </cell>
          <cell r="KB19359">
            <v>18</v>
          </cell>
          <cell r="KC19359">
            <v>24</v>
          </cell>
        </row>
        <row r="19360">
          <cell r="A19360" t="str">
            <v>C21050</v>
          </cell>
          <cell r="KA19360">
            <v>50</v>
          </cell>
          <cell r="KB19360">
            <v>18</v>
          </cell>
          <cell r="KC19360">
            <v>24</v>
          </cell>
        </row>
        <row r="19361">
          <cell r="A19361" t="str">
            <v>C21045</v>
          </cell>
          <cell r="KA19361">
            <v>50</v>
          </cell>
          <cell r="KB19361">
            <v>40</v>
          </cell>
          <cell r="KC19361">
            <v>28</v>
          </cell>
        </row>
        <row r="19362">
          <cell r="A19362" t="str">
            <v>C20959</v>
          </cell>
          <cell r="KA19362">
            <v>50</v>
          </cell>
          <cell r="KB19362">
            <v>18</v>
          </cell>
          <cell r="KC19362">
            <v>24</v>
          </cell>
        </row>
        <row r="19363">
          <cell r="A19363" t="str">
            <v>C20980</v>
          </cell>
          <cell r="KA19363">
            <v>50</v>
          </cell>
          <cell r="KB19363">
            <v>18</v>
          </cell>
          <cell r="KC19363">
            <v>24</v>
          </cell>
        </row>
        <row r="19364">
          <cell r="A19364" t="str">
            <v>C20995</v>
          </cell>
          <cell r="KA19364">
            <v>50</v>
          </cell>
          <cell r="KB19364">
            <v>40</v>
          </cell>
          <cell r="KC19364">
            <v>28</v>
          </cell>
        </row>
        <row r="19365">
          <cell r="A19365" t="str">
            <v>C20992</v>
          </cell>
          <cell r="KA19365">
            <v>50</v>
          </cell>
          <cell r="KB19365">
            <v>18</v>
          </cell>
          <cell r="KC19365">
            <v>24</v>
          </cell>
        </row>
        <row r="19366">
          <cell r="A19366" t="str">
            <v>C20950</v>
          </cell>
          <cell r="KA19366">
            <v>50</v>
          </cell>
          <cell r="KB19366">
            <v>18</v>
          </cell>
          <cell r="KC19366">
            <v>24</v>
          </cell>
        </row>
        <row r="19367">
          <cell r="A19367" t="str">
            <v>C20901</v>
          </cell>
          <cell r="KA19367">
            <v>50</v>
          </cell>
          <cell r="KB19367">
            <v>18</v>
          </cell>
          <cell r="KC19367">
            <v>24</v>
          </cell>
        </row>
        <row r="19368">
          <cell r="A19368" t="str">
            <v>C20867</v>
          </cell>
          <cell r="KA19368">
            <v>50</v>
          </cell>
          <cell r="KB19368">
            <v>18</v>
          </cell>
          <cell r="KC19368">
            <v>24</v>
          </cell>
        </row>
        <row r="19369">
          <cell r="A19369" t="str">
            <v>C20885</v>
          </cell>
          <cell r="KA19369">
            <v>50</v>
          </cell>
          <cell r="KB19369">
            <v>18</v>
          </cell>
          <cell r="KC19369">
            <v>24</v>
          </cell>
        </row>
        <row r="19370">
          <cell r="A19370" t="str">
            <v>C20862</v>
          </cell>
          <cell r="KA19370">
            <v>50</v>
          </cell>
          <cell r="KB19370">
            <v>36</v>
          </cell>
          <cell r="KC19370">
            <v>12</v>
          </cell>
        </row>
        <row r="19371">
          <cell r="A19371" t="str">
            <v>C20746</v>
          </cell>
          <cell r="KA19371">
            <v>50</v>
          </cell>
          <cell r="KB19371">
            <v>18</v>
          </cell>
          <cell r="KC19371">
            <v>24</v>
          </cell>
        </row>
        <row r="19372">
          <cell r="A19372" t="str">
            <v>C20773</v>
          </cell>
          <cell r="KA19372">
            <v>50</v>
          </cell>
          <cell r="KB19372">
            <v>18</v>
          </cell>
          <cell r="KC19372">
            <v>24</v>
          </cell>
        </row>
        <row r="19373">
          <cell r="A19373" t="str">
            <v>C20778</v>
          </cell>
          <cell r="KA19373">
            <v>50</v>
          </cell>
          <cell r="KB19373">
            <v>18</v>
          </cell>
          <cell r="KC19373">
            <v>24</v>
          </cell>
        </row>
        <row r="19374">
          <cell r="A19374" t="str">
            <v>C20721</v>
          </cell>
          <cell r="KA19374">
            <v>50</v>
          </cell>
          <cell r="KB19374">
            <v>18</v>
          </cell>
          <cell r="KC19374">
            <v>24</v>
          </cell>
        </row>
        <row r="19375">
          <cell r="A19375" t="str">
            <v>C20727</v>
          </cell>
          <cell r="KA19375">
            <v>50</v>
          </cell>
          <cell r="KB19375">
            <v>18</v>
          </cell>
          <cell r="KC19375">
            <v>24</v>
          </cell>
        </row>
        <row r="19376">
          <cell r="A19376" t="str">
            <v>C20675</v>
          </cell>
          <cell r="KA19376">
            <v>50</v>
          </cell>
          <cell r="KB19376">
            <v>40</v>
          </cell>
          <cell r="KC19376">
            <v>28</v>
          </cell>
        </row>
        <row r="19377">
          <cell r="A19377" t="str">
            <v>C20664</v>
          </cell>
          <cell r="KA19377">
            <v>50</v>
          </cell>
          <cell r="KB19377">
            <v>18</v>
          </cell>
          <cell r="KC19377">
            <v>24</v>
          </cell>
        </row>
        <row r="19378">
          <cell r="A19378" t="str">
            <v>C20630</v>
          </cell>
          <cell r="KA19378">
            <v>50</v>
          </cell>
          <cell r="KB19378">
            <v>18</v>
          </cell>
          <cell r="KC19378">
            <v>24</v>
          </cell>
        </row>
        <row r="19379">
          <cell r="A19379" t="str">
            <v>C20413</v>
          </cell>
          <cell r="KA19379">
            <v>50</v>
          </cell>
          <cell r="KB19379">
            <v>18</v>
          </cell>
          <cell r="KC19379">
            <v>24</v>
          </cell>
        </row>
        <row r="19380">
          <cell r="A19380" t="str">
            <v>C20449</v>
          </cell>
          <cell r="KA19380">
            <v>50</v>
          </cell>
          <cell r="KB19380">
            <v>18</v>
          </cell>
          <cell r="KC19380">
            <v>24</v>
          </cell>
        </row>
        <row r="19381">
          <cell r="A19381" t="str">
            <v>C20499</v>
          </cell>
          <cell r="KA19381">
            <v>50</v>
          </cell>
          <cell r="KB19381">
            <v>18</v>
          </cell>
          <cell r="KC19381">
            <v>24</v>
          </cell>
        </row>
        <row r="19382">
          <cell r="A19382" t="str">
            <v>C20472</v>
          </cell>
          <cell r="KA19382">
            <v>50</v>
          </cell>
          <cell r="KB19382">
            <v>40</v>
          </cell>
          <cell r="KC19382">
            <v>28</v>
          </cell>
        </row>
        <row r="19383">
          <cell r="A19383" t="str">
            <v>C20479</v>
          </cell>
          <cell r="KA19383">
            <v>50</v>
          </cell>
          <cell r="KB19383">
            <v>40</v>
          </cell>
          <cell r="KC19383">
            <v>28</v>
          </cell>
        </row>
        <row r="19384">
          <cell r="A19384" t="str">
            <v>C20534</v>
          </cell>
          <cell r="KA19384">
            <v>50</v>
          </cell>
          <cell r="KB19384">
            <v>18</v>
          </cell>
          <cell r="KC19384">
            <v>24</v>
          </cell>
        </row>
        <row r="19385">
          <cell r="A19385" t="str">
            <v>C20517</v>
          </cell>
          <cell r="KA19385">
            <v>50</v>
          </cell>
          <cell r="KB19385">
            <v>18</v>
          </cell>
          <cell r="KC19385">
            <v>24</v>
          </cell>
        </row>
        <row r="19386">
          <cell r="A19386" t="str">
            <v>C20558</v>
          </cell>
          <cell r="KA19386">
            <v>50</v>
          </cell>
          <cell r="KB19386">
            <v>18</v>
          </cell>
          <cell r="KC19386">
            <v>24</v>
          </cell>
        </row>
        <row r="19387">
          <cell r="A19387" t="str">
            <v>C20592</v>
          </cell>
          <cell r="KA19387">
            <v>50</v>
          </cell>
          <cell r="KB19387">
            <v>18</v>
          </cell>
          <cell r="KC19387">
            <v>24</v>
          </cell>
        </row>
        <row r="19388">
          <cell r="A19388" t="str">
            <v>C20622</v>
          </cell>
          <cell r="KA19388">
            <v>50</v>
          </cell>
          <cell r="KB19388">
            <v>40</v>
          </cell>
          <cell r="KC19388">
            <v>28</v>
          </cell>
        </row>
        <row r="19389">
          <cell r="A19389" t="str">
            <v>C20602</v>
          </cell>
          <cell r="KA19389">
            <v>50</v>
          </cell>
          <cell r="KB19389">
            <v>40</v>
          </cell>
          <cell r="KC19389">
            <v>28</v>
          </cell>
        </row>
        <row r="19390">
          <cell r="A19390" t="str">
            <v>C21893</v>
          </cell>
          <cell r="KA19390">
            <v>50</v>
          </cell>
          <cell r="KB19390">
            <v>18</v>
          </cell>
          <cell r="KC19390">
            <v>24</v>
          </cell>
        </row>
        <row r="19391">
          <cell r="A19391" t="str">
            <v>C21878</v>
          </cell>
          <cell r="KA19391">
            <v>50</v>
          </cell>
          <cell r="KB19391">
            <v>18</v>
          </cell>
          <cell r="KC19391">
            <v>24</v>
          </cell>
        </row>
        <row r="19392">
          <cell r="A19392" t="str">
            <v>C21851</v>
          </cell>
          <cell r="KA19392">
            <v>50</v>
          </cell>
          <cell r="KB19392">
            <v>18</v>
          </cell>
          <cell r="KC19392">
            <v>24</v>
          </cell>
        </row>
        <row r="19393">
          <cell r="A19393" t="str">
            <v>C21825</v>
          </cell>
          <cell r="KA19393">
            <v>50</v>
          </cell>
          <cell r="KB19393">
            <v>18</v>
          </cell>
          <cell r="KC19393">
            <v>24</v>
          </cell>
        </row>
        <row r="19394">
          <cell r="A19394" t="str">
            <v>C21826</v>
          </cell>
          <cell r="KA19394">
            <v>50</v>
          </cell>
          <cell r="KB19394">
            <v>40</v>
          </cell>
          <cell r="KC19394">
            <v>28</v>
          </cell>
        </row>
        <row r="19395">
          <cell r="A19395" t="str">
            <v>C21818</v>
          </cell>
          <cell r="KA19395">
            <v>50</v>
          </cell>
          <cell r="KB19395">
            <v>18</v>
          </cell>
          <cell r="KC19395">
            <v>24</v>
          </cell>
        </row>
        <row r="19396">
          <cell r="A19396" t="str">
            <v>C21939</v>
          </cell>
          <cell r="KA19396">
            <v>50</v>
          </cell>
          <cell r="KB19396">
            <v>18</v>
          </cell>
          <cell r="KC19396">
            <v>24</v>
          </cell>
        </row>
        <row r="19397">
          <cell r="A19397" t="str">
            <v>C21900</v>
          </cell>
          <cell r="KA19397">
            <v>50</v>
          </cell>
          <cell r="KB19397">
            <v>18</v>
          </cell>
          <cell r="KC19397">
            <v>24</v>
          </cell>
        </row>
        <row r="19398">
          <cell r="A19398" t="str">
            <v>C21937</v>
          </cell>
          <cell r="KA19398">
            <v>50</v>
          </cell>
          <cell r="KB19398">
            <v>18</v>
          </cell>
          <cell r="KC19398">
            <v>24</v>
          </cell>
        </row>
        <row r="19399">
          <cell r="A19399" t="str">
            <v>C22002</v>
          </cell>
          <cell r="KA19399">
            <v>50</v>
          </cell>
          <cell r="KB19399">
            <v>40</v>
          </cell>
          <cell r="KC19399">
            <v>28</v>
          </cell>
        </row>
        <row r="19400">
          <cell r="A19400" t="str">
            <v>C22063</v>
          </cell>
          <cell r="KA19400">
            <v>50</v>
          </cell>
          <cell r="KB19400">
            <v>18</v>
          </cell>
          <cell r="KC19400">
            <v>24</v>
          </cell>
        </row>
        <row r="19401">
          <cell r="A19401" t="str">
            <v>C22019</v>
          </cell>
          <cell r="KA19401">
            <v>50</v>
          </cell>
          <cell r="KB19401">
            <v>18</v>
          </cell>
          <cell r="KC19401">
            <v>24</v>
          </cell>
        </row>
        <row r="19402">
          <cell r="A19402" t="str">
            <v>C22135</v>
          </cell>
          <cell r="KA19402">
            <v>50</v>
          </cell>
          <cell r="KB19402">
            <v>18</v>
          </cell>
          <cell r="KC19402">
            <v>24</v>
          </cell>
        </row>
        <row r="19403">
          <cell r="A19403" t="str">
            <v>C22160</v>
          </cell>
          <cell r="KA19403">
            <v>50</v>
          </cell>
          <cell r="KB19403">
            <v>40</v>
          </cell>
          <cell r="KC19403">
            <v>28</v>
          </cell>
        </row>
        <row r="19404">
          <cell r="A19404" t="str">
            <v>C22162</v>
          </cell>
          <cell r="KA19404">
            <v>50</v>
          </cell>
          <cell r="KB19404">
            <v>40</v>
          </cell>
          <cell r="KC19404">
            <v>28</v>
          </cell>
        </row>
        <row r="19405">
          <cell r="A19405" t="str">
            <v>C22163</v>
          </cell>
          <cell r="KA19405">
            <v>50</v>
          </cell>
          <cell r="KB19405">
            <v>40</v>
          </cell>
          <cell r="KC19405">
            <v>28</v>
          </cell>
        </row>
        <row r="19406">
          <cell r="A19406" t="str">
            <v>C22149</v>
          </cell>
          <cell r="KA19406">
            <v>50</v>
          </cell>
          <cell r="KB19406">
            <v>40</v>
          </cell>
          <cell r="KC19406">
            <v>28</v>
          </cell>
        </row>
        <row r="19407">
          <cell r="A19407" t="str">
            <v>C22174</v>
          </cell>
          <cell r="KA19407">
            <v>50</v>
          </cell>
          <cell r="KB19407">
            <v>18</v>
          </cell>
          <cell r="KC19407">
            <v>24</v>
          </cell>
        </row>
        <row r="19408">
          <cell r="A19408" t="str">
            <v>C22203</v>
          </cell>
          <cell r="KA19408">
            <v>50</v>
          </cell>
          <cell r="KB19408">
            <v>18</v>
          </cell>
          <cell r="KC19408">
            <v>24</v>
          </cell>
        </row>
        <row r="19409">
          <cell r="A19409" t="str">
            <v>C22204</v>
          </cell>
          <cell r="KA19409">
            <v>50</v>
          </cell>
          <cell r="KB19409">
            <v>18</v>
          </cell>
          <cell r="KC19409">
            <v>24</v>
          </cell>
        </row>
        <row r="19410">
          <cell r="A19410" t="str">
            <v>C21307</v>
          </cell>
          <cell r="KA19410">
            <v>50</v>
          </cell>
          <cell r="KB19410">
            <v>40</v>
          </cell>
          <cell r="KC19410">
            <v>28</v>
          </cell>
        </row>
        <row r="19411">
          <cell r="A19411" t="str">
            <v>C21433</v>
          </cell>
          <cell r="KA19411">
            <v>50</v>
          </cell>
          <cell r="KB19411">
            <v>18</v>
          </cell>
          <cell r="KC19411">
            <v>24</v>
          </cell>
        </row>
        <row r="19412">
          <cell r="A19412" t="str">
            <v>C21436</v>
          </cell>
          <cell r="KA19412">
            <v>50</v>
          </cell>
          <cell r="KB19412">
            <v>18</v>
          </cell>
          <cell r="KC19412">
            <v>24</v>
          </cell>
        </row>
        <row r="19413">
          <cell r="A19413" t="str">
            <v>C21403</v>
          </cell>
          <cell r="KA19413">
            <v>50</v>
          </cell>
          <cell r="KB19413">
            <v>40</v>
          </cell>
          <cell r="KC19413">
            <v>28</v>
          </cell>
        </row>
        <row r="19414">
          <cell r="A19414" t="str">
            <v>C21459</v>
          </cell>
          <cell r="KA19414">
            <v>50</v>
          </cell>
          <cell r="KB19414">
            <v>18</v>
          </cell>
          <cell r="KC19414">
            <v>24</v>
          </cell>
        </row>
        <row r="19415">
          <cell r="A19415" t="str">
            <v>C21495</v>
          </cell>
          <cell r="KA19415">
            <v>50</v>
          </cell>
          <cell r="KB19415">
            <v>18</v>
          </cell>
          <cell r="KC19415">
            <v>24</v>
          </cell>
        </row>
        <row r="19416">
          <cell r="A19416" t="str">
            <v>C21484</v>
          </cell>
          <cell r="KA19416">
            <v>50</v>
          </cell>
          <cell r="KB19416">
            <v>18</v>
          </cell>
          <cell r="KC19416">
            <v>24</v>
          </cell>
        </row>
        <row r="19417">
          <cell r="A19417" t="str">
            <v>C21748</v>
          </cell>
          <cell r="KA19417">
            <v>50</v>
          </cell>
          <cell r="KB19417">
            <v>18</v>
          </cell>
          <cell r="KC19417">
            <v>24</v>
          </cell>
        </row>
        <row r="19418">
          <cell r="A19418" t="str">
            <v>C21720</v>
          </cell>
          <cell r="KA19418">
            <v>50</v>
          </cell>
          <cell r="KB19418">
            <v>40</v>
          </cell>
          <cell r="KC19418">
            <v>28</v>
          </cell>
        </row>
        <row r="19419">
          <cell r="A19419" t="str">
            <v>C21705</v>
          </cell>
          <cell r="KA19419">
            <v>50</v>
          </cell>
          <cell r="KB19419">
            <v>18</v>
          </cell>
          <cell r="KC19419">
            <v>24</v>
          </cell>
        </row>
        <row r="19420">
          <cell r="A19420" t="str">
            <v>C21692</v>
          </cell>
          <cell r="KA19420">
            <v>50</v>
          </cell>
          <cell r="KB19420">
            <v>40</v>
          </cell>
          <cell r="KC19420">
            <v>28</v>
          </cell>
        </row>
        <row r="19421">
          <cell r="A19421" t="str">
            <v>C21641</v>
          </cell>
          <cell r="KA19421">
            <v>50</v>
          </cell>
          <cell r="KB19421">
            <v>40</v>
          </cell>
          <cell r="KC19421">
            <v>28</v>
          </cell>
        </row>
        <row r="19422">
          <cell r="A19422" t="str">
            <v>C21657</v>
          </cell>
          <cell r="KA19422">
            <v>50</v>
          </cell>
          <cell r="KB19422">
            <v>18</v>
          </cell>
          <cell r="KC19422">
            <v>24</v>
          </cell>
        </row>
        <row r="19423">
          <cell r="A19423" t="str">
            <v>C22347</v>
          </cell>
          <cell r="KA19423">
            <v>50</v>
          </cell>
          <cell r="KB19423">
            <v>40</v>
          </cell>
          <cell r="KC19423">
            <v>28</v>
          </cell>
        </row>
        <row r="19424">
          <cell r="A19424" t="str">
            <v>C22286</v>
          </cell>
          <cell r="KA19424">
            <v>50</v>
          </cell>
          <cell r="KB19424">
            <v>18</v>
          </cell>
          <cell r="KC19424">
            <v>24</v>
          </cell>
        </row>
        <row r="19425">
          <cell r="A19425" t="str">
            <v>C22255</v>
          </cell>
          <cell r="KA19425">
            <v>50</v>
          </cell>
          <cell r="KB19425">
            <v>18</v>
          </cell>
          <cell r="KC19425">
            <v>24</v>
          </cell>
        </row>
        <row r="19426">
          <cell r="A19426" t="str">
            <v>C22277</v>
          </cell>
          <cell r="KA19426">
            <v>50</v>
          </cell>
          <cell r="KB19426">
            <v>18</v>
          </cell>
          <cell r="KC19426">
            <v>24</v>
          </cell>
        </row>
        <row r="19427">
          <cell r="A19427" t="str">
            <v>C22532</v>
          </cell>
          <cell r="KA19427">
            <v>50</v>
          </cell>
          <cell r="KB19427">
            <v>18</v>
          </cell>
          <cell r="KC19427">
            <v>24</v>
          </cell>
        </row>
        <row r="19428">
          <cell r="A19428" t="str">
            <v>C22590</v>
          </cell>
          <cell r="KA19428">
            <v>50</v>
          </cell>
          <cell r="KB19428">
            <v>18</v>
          </cell>
          <cell r="KC19428">
            <v>24</v>
          </cell>
        </row>
        <row r="19429">
          <cell r="A19429" t="str">
            <v>C22510</v>
          </cell>
          <cell r="KA19429">
            <v>50</v>
          </cell>
          <cell r="KB19429">
            <v>18</v>
          </cell>
          <cell r="KC19429">
            <v>24</v>
          </cell>
        </row>
        <row r="19430">
          <cell r="A19430" t="str">
            <v>C22467</v>
          </cell>
          <cell r="KA19430">
            <v>50</v>
          </cell>
          <cell r="KB19430">
            <v>18</v>
          </cell>
          <cell r="KC19430">
            <v>24</v>
          </cell>
        </row>
        <row r="19431">
          <cell r="A19431" t="str">
            <v>C22621</v>
          </cell>
          <cell r="KA19431">
            <v>50</v>
          </cell>
          <cell r="KB19431">
            <v>18</v>
          </cell>
          <cell r="KC19431">
            <v>24</v>
          </cell>
        </row>
        <row r="19432">
          <cell r="A19432" t="str">
            <v>C22613</v>
          </cell>
          <cell r="KA19432">
            <v>50</v>
          </cell>
          <cell r="KB19432">
            <v>18</v>
          </cell>
          <cell r="KC19432">
            <v>24</v>
          </cell>
        </row>
        <row r="19433">
          <cell r="A19433" t="str">
            <v>C22614</v>
          </cell>
          <cell r="KA19433">
            <v>50</v>
          </cell>
          <cell r="KB19433">
            <v>40</v>
          </cell>
          <cell r="KC19433">
            <v>28</v>
          </cell>
        </row>
        <row r="19434">
          <cell r="A19434" t="str">
            <v>C22679</v>
          </cell>
          <cell r="KA19434">
            <v>50</v>
          </cell>
          <cell r="KB19434">
            <v>40</v>
          </cell>
          <cell r="KC19434">
            <v>28</v>
          </cell>
        </row>
        <row r="19435">
          <cell r="A19435" t="str">
            <v>C22680</v>
          </cell>
          <cell r="KA19435">
            <v>50</v>
          </cell>
          <cell r="KB19435">
            <v>18</v>
          </cell>
          <cell r="KC19435">
            <v>24</v>
          </cell>
        </row>
        <row r="19436">
          <cell r="A19436" t="str">
            <v>C22658</v>
          </cell>
          <cell r="KA19436">
            <v>50</v>
          </cell>
          <cell r="KB19436">
            <v>18</v>
          </cell>
          <cell r="KC19436">
            <v>24</v>
          </cell>
        </row>
        <row r="19437">
          <cell r="A19437" t="str">
            <v>C22819</v>
          </cell>
          <cell r="KA19437">
            <v>50</v>
          </cell>
          <cell r="KB19437">
            <v>36</v>
          </cell>
          <cell r="KC19437">
            <v>12</v>
          </cell>
        </row>
        <row r="19438">
          <cell r="A19438" t="str">
            <v>C22828</v>
          </cell>
          <cell r="KA19438">
            <v>50</v>
          </cell>
          <cell r="KB19438">
            <v>18</v>
          </cell>
          <cell r="KC19438">
            <v>24</v>
          </cell>
        </row>
        <row r="19439">
          <cell r="A19439" t="str">
            <v>C22830</v>
          </cell>
          <cell r="KA19439">
            <v>50</v>
          </cell>
          <cell r="KB19439">
            <v>40</v>
          </cell>
          <cell r="KC19439">
            <v>28</v>
          </cell>
        </row>
        <row r="19440">
          <cell r="A19440" t="str">
            <v>C22856</v>
          </cell>
          <cell r="KA19440">
            <v>50</v>
          </cell>
          <cell r="KB19440">
            <v>18</v>
          </cell>
          <cell r="KC19440">
            <v>24</v>
          </cell>
        </row>
        <row r="19441">
          <cell r="A19441" t="str">
            <v>C22919</v>
          </cell>
          <cell r="KA19441">
            <v>50</v>
          </cell>
          <cell r="KB19441">
            <v>18</v>
          </cell>
          <cell r="KC19441">
            <v>24</v>
          </cell>
        </row>
        <row r="19442">
          <cell r="A19442" t="str">
            <v>C22914</v>
          </cell>
          <cell r="KA19442">
            <v>50</v>
          </cell>
          <cell r="KB19442">
            <v>40</v>
          </cell>
          <cell r="KC19442">
            <v>28</v>
          </cell>
        </row>
        <row r="19443">
          <cell r="A19443" t="str">
            <v>C22896</v>
          </cell>
          <cell r="KA19443">
            <v>50</v>
          </cell>
          <cell r="KB19443">
            <v>40</v>
          </cell>
          <cell r="KC19443">
            <v>28</v>
          </cell>
        </row>
        <row r="19444">
          <cell r="A19444" t="str">
            <v>C22881</v>
          </cell>
          <cell r="KA19444">
            <v>50</v>
          </cell>
          <cell r="KB19444">
            <v>40</v>
          </cell>
          <cell r="KC19444">
            <v>28</v>
          </cell>
        </row>
        <row r="19445">
          <cell r="A19445" t="str">
            <v>C22697</v>
          </cell>
          <cell r="KA19445">
            <v>50</v>
          </cell>
          <cell r="KB19445">
            <v>40</v>
          </cell>
          <cell r="KC19445">
            <v>28</v>
          </cell>
        </row>
        <row r="19446">
          <cell r="A19446" t="str">
            <v>C22707</v>
          </cell>
          <cell r="KA19446">
            <v>50</v>
          </cell>
          <cell r="KB19446">
            <v>18</v>
          </cell>
          <cell r="KC19446">
            <v>24</v>
          </cell>
        </row>
        <row r="19447">
          <cell r="A19447" t="str">
            <v>C22739</v>
          </cell>
          <cell r="KA19447">
            <v>50</v>
          </cell>
          <cell r="KB19447">
            <v>36</v>
          </cell>
          <cell r="KC19447">
            <v>12</v>
          </cell>
        </row>
        <row r="19448">
          <cell r="A19448" t="str">
            <v>C22740</v>
          </cell>
          <cell r="KA19448">
            <v>50</v>
          </cell>
          <cell r="KB19448">
            <v>40</v>
          </cell>
          <cell r="KC19448">
            <v>28</v>
          </cell>
        </row>
        <row r="19449">
          <cell r="A19449" t="str">
            <v>C22741</v>
          </cell>
          <cell r="KA19449">
            <v>50</v>
          </cell>
          <cell r="KB19449">
            <v>40</v>
          </cell>
          <cell r="KC19449">
            <v>28</v>
          </cell>
        </row>
        <row r="19450">
          <cell r="A19450" t="str">
            <v>C22786</v>
          </cell>
          <cell r="KA19450">
            <v>50</v>
          </cell>
          <cell r="KB19450">
            <v>18</v>
          </cell>
          <cell r="KC19450">
            <v>24</v>
          </cell>
        </row>
        <row r="19451">
          <cell r="A19451" t="str">
            <v>C22936</v>
          </cell>
          <cell r="KA19451">
            <v>50</v>
          </cell>
          <cell r="KB19451">
            <v>18</v>
          </cell>
          <cell r="KC19451">
            <v>24</v>
          </cell>
        </row>
        <row r="19452">
          <cell r="A19452" t="str">
            <v>C22996</v>
          </cell>
          <cell r="KA19452">
            <v>50</v>
          </cell>
          <cell r="KB19452">
            <v>18</v>
          </cell>
          <cell r="KC19452">
            <v>24</v>
          </cell>
        </row>
        <row r="19453">
          <cell r="A19453" t="str">
            <v>C23004</v>
          </cell>
          <cell r="KA19453">
            <v>50</v>
          </cell>
          <cell r="KB19453">
            <v>36</v>
          </cell>
          <cell r="KC19453">
            <v>12</v>
          </cell>
        </row>
        <row r="19454">
          <cell r="A19454" t="str">
            <v>C23065</v>
          </cell>
          <cell r="KA19454">
            <v>50</v>
          </cell>
          <cell r="KB19454">
            <v>18</v>
          </cell>
          <cell r="KC19454">
            <v>24</v>
          </cell>
        </row>
        <row r="19455">
          <cell r="A19455" t="str">
            <v>C23046</v>
          </cell>
          <cell r="KA19455">
            <v>50</v>
          </cell>
          <cell r="KB19455">
            <v>18</v>
          </cell>
          <cell r="KC19455">
            <v>24</v>
          </cell>
        </row>
        <row r="19456">
          <cell r="A19456" t="str">
            <v>C23071</v>
          </cell>
          <cell r="KA19456">
            <v>50</v>
          </cell>
          <cell r="KB19456">
            <v>18</v>
          </cell>
          <cell r="KC19456">
            <v>24</v>
          </cell>
        </row>
        <row r="19457">
          <cell r="A19457" t="str">
            <v>C23187</v>
          </cell>
          <cell r="KA19457">
            <v>50</v>
          </cell>
          <cell r="KB19457">
            <v>18</v>
          </cell>
          <cell r="KC19457">
            <v>24</v>
          </cell>
        </row>
        <row r="19458">
          <cell r="A19458" t="str">
            <v>C23208</v>
          </cell>
          <cell r="KA19458">
            <v>50</v>
          </cell>
          <cell r="KB19458">
            <v>18</v>
          </cell>
          <cell r="KC19458">
            <v>24</v>
          </cell>
        </row>
        <row r="19459">
          <cell r="A19459" t="str">
            <v>C23368</v>
          </cell>
          <cell r="KA19459">
            <v>50</v>
          </cell>
          <cell r="KB19459">
            <v>18</v>
          </cell>
          <cell r="KC19459">
            <v>24</v>
          </cell>
        </row>
        <row r="19460">
          <cell r="A19460" t="str">
            <v>C23317</v>
          </cell>
          <cell r="KA19460">
            <v>50</v>
          </cell>
          <cell r="KB19460">
            <v>18</v>
          </cell>
          <cell r="KC19460">
            <v>24</v>
          </cell>
        </row>
        <row r="19461">
          <cell r="A19461" t="str">
            <v>C23305</v>
          </cell>
          <cell r="KA19461">
            <v>50</v>
          </cell>
          <cell r="KB19461">
            <v>40</v>
          </cell>
          <cell r="KC19461">
            <v>28</v>
          </cell>
        </row>
        <row r="19462">
          <cell r="A19462" t="str">
            <v>C23292</v>
          </cell>
          <cell r="KA19462">
            <v>50</v>
          </cell>
          <cell r="KB19462">
            <v>18</v>
          </cell>
          <cell r="KC19462">
            <v>24</v>
          </cell>
        </row>
        <row r="19463">
          <cell r="A19463" t="str">
            <v>C23497</v>
          </cell>
          <cell r="KA19463">
            <v>50</v>
          </cell>
          <cell r="KB19463">
            <v>18</v>
          </cell>
          <cell r="KC19463">
            <v>24</v>
          </cell>
        </row>
        <row r="19464">
          <cell r="A19464" t="str">
            <v>C23477</v>
          </cell>
          <cell r="KA19464">
            <v>50</v>
          </cell>
          <cell r="KB19464">
            <v>18</v>
          </cell>
          <cell r="KC19464">
            <v>24</v>
          </cell>
        </row>
        <row r="19465">
          <cell r="A19465" t="str">
            <v>C23434</v>
          </cell>
          <cell r="KA19465">
            <v>50</v>
          </cell>
          <cell r="KB19465">
            <v>40</v>
          </cell>
          <cell r="KC19465">
            <v>28</v>
          </cell>
        </row>
        <row r="19466">
          <cell r="A19466" t="str">
            <v>C23603</v>
          </cell>
          <cell r="KA19466">
            <v>50</v>
          </cell>
          <cell r="KB19466">
            <v>18</v>
          </cell>
          <cell r="KC19466">
            <v>24</v>
          </cell>
        </row>
        <row r="19467">
          <cell r="A19467" t="str">
            <v>C23609</v>
          </cell>
          <cell r="KA19467">
            <v>50</v>
          </cell>
          <cell r="KB19467">
            <v>18</v>
          </cell>
          <cell r="KC19467">
            <v>24</v>
          </cell>
        </row>
        <row r="19468">
          <cell r="A19468" t="str">
            <v>C23585</v>
          </cell>
          <cell r="KA19468">
            <v>50</v>
          </cell>
          <cell r="KB19468">
            <v>18</v>
          </cell>
          <cell r="KC19468">
            <v>24</v>
          </cell>
        </row>
        <row r="19469">
          <cell r="A19469" t="str">
            <v>C23968</v>
          </cell>
          <cell r="KA19469">
            <v>50</v>
          </cell>
          <cell r="KB19469">
            <v>40</v>
          </cell>
          <cell r="KC19469">
            <v>28</v>
          </cell>
        </row>
        <row r="19470">
          <cell r="A19470" t="str">
            <v>C23946</v>
          </cell>
          <cell r="KA19470">
            <v>50</v>
          </cell>
          <cell r="KB19470">
            <v>18</v>
          </cell>
          <cell r="KC19470">
            <v>24</v>
          </cell>
        </row>
        <row r="19471">
          <cell r="A19471" t="str">
            <v>C24011</v>
          </cell>
          <cell r="KA19471">
            <v>50</v>
          </cell>
          <cell r="KB19471">
            <v>18</v>
          </cell>
          <cell r="KC19471">
            <v>24</v>
          </cell>
        </row>
        <row r="19472">
          <cell r="A19472" t="str">
            <v>C24030</v>
          </cell>
          <cell r="KA19472">
            <v>50</v>
          </cell>
          <cell r="KB19472">
            <v>40</v>
          </cell>
          <cell r="KC19472">
            <v>28</v>
          </cell>
        </row>
        <row r="19473">
          <cell r="A19473" t="str">
            <v>C24041</v>
          </cell>
          <cell r="KA19473">
            <v>50</v>
          </cell>
          <cell r="KB19473">
            <v>40</v>
          </cell>
          <cell r="KC19473">
            <v>28</v>
          </cell>
        </row>
        <row r="19474">
          <cell r="A19474" t="str">
            <v>C24048</v>
          </cell>
          <cell r="KA19474">
            <v>50</v>
          </cell>
          <cell r="KB19474">
            <v>40</v>
          </cell>
          <cell r="KC19474">
            <v>28</v>
          </cell>
        </row>
        <row r="19475">
          <cell r="A19475" t="str">
            <v>C23849</v>
          </cell>
          <cell r="KA19475">
            <v>50</v>
          </cell>
          <cell r="KB19475">
            <v>18</v>
          </cell>
          <cell r="KC19475">
            <v>24</v>
          </cell>
        </row>
        <row r="19476">
          <cell r="A19476" t="str">
            <v>C23895</v>
          </cell>
          <cell r="KA19476">
            <v>50</v>
          </cell>
          <cell r="KB19476">
            <v>18</v>
          </cell>
          <cell r="KC19476">
            <v>24</v>
          </cell>
        </row>
        <row r="19477">
          <cell r="A19477" t="str">
            <v>C23902</v>
          </cell>
          <cell r="KA19477">
            <v>50</v>
          </cell>
          <cell r="KB19477">
            <v>18</v>
          </cell>
          <cell r="KC19477">
            <v>24</v>
          </cell>
        </row>
        <row r="19478">
          <cell r="A19478" t="str">
            <v>C23830</v>
          </cell>
          <cell r="KA19478">
            <v>50</v>
          </cell>
          <cell r="KB19478">
            <v>18</v>
          </cell>
          <cell r="KC19478">
            <v>24</v>
          </cell>
        </row>
        <row r="19479">
          <cell r="A19479" t="str">
            <v>C23791</v>
          </cell>
          <cell r="KA19479">
            <v>50</v>
          </cell>
          <cell r="KB19479">
            <v>18</v>
          </cell>
          <cell r="KC19479">
            <v>24</v>
          </cell>
        </row>
        <row r="19480">
          <cell r="A19480" t="str">
            <v>C23775</v>
          </cell>
          <cell r="KA19480">
            <v>50</v>
          </cell>
          <cell r="KB19480">
            <v>40</v>
          </cell>
          <cell r="KC19480">
            <v>28</v>
          </cell>
        </row>
        <row r="19481">
          <cell r="A19481" t="str">
            <v>C23739</v>
          </cell>
          <cell r="KA19481">
            <v>50</v>
          </cell>
          <cell r="KB19481">
            <v>40</v>
          </cell>
          <cell r="KC19481">
            <v>28</v>
          </cell>
        </row>
        <row r="19482">
          <cell r="A19482" t="str">
            <v>C23748</v>
          </cell>
          <cell r="KA19482">
            <v>50</v>
          </cell>
          <cell r="KB19482">
            <v>18</v>
          </cell>
          <cell r="KC19482">
            <v>24</v>
          </cell>
        </row>
        <row r="19483">
          <cell r="A19483" t="str">
            <v>C23666</v>
          </cell>
          <cell r="KA19483">
            <v>50</v>
          </cell>
          <cell r="KB19483">
            <v>36</v>
          </cell>
          <cell r="KC19483">
            <v>12</v>
          </cell>
        </row>
        <row r="19484">
          <cell r="A19484" t="str">
            <v>C23667</v>
          </cell>
          <cell r="KA19484">
            <v>50</v>
          </cell>
          <cell r="KB19484">
            <v>36</v>
          </cell>
          <cell r="KC19484">
            <v>12</v>
          </cell>
        </row>
        <row r="19485">
          <cell r="A19485" t="str">
            <v>C23700</v>
          </cell>
          <cell r="KA19485">
            <v>50</v>
          </cell>
          <cell r="KB19485">
            <v>40</v>
          </cell>
          <cell r="KC19485">
            <v>28</v>
          </cell>
        </row>
        <row r="19486">
          <cell r="A19486" t="str">
            <v>C24112</v>
          </cell>
          <cell r="KA19486">
            <v>50</v>
          </cell>
          <cell r="KB19486">
            <v>18</v>
          </cell>
          <cell r="KC19486">
            <v>24</v>
          </cell>
        </row>
        <row r="19487">
          <cell r="A19487" t="str">
            <v>C24125</v>
          </cell>
          <cell r="KA19487">
            <v>50</v>
          </cell>
          <cell r="KB19487">
            <v>40</v>
          </cell>
          <cell r="KC19487">
            <v>28</v>
          </cell>
        </row>
        <row r="19488">
          <cell r="A19488" t="str">
            <v>C24095</v>
          </cell>
          <cell r="KA19488">
            <v>50</v>
          </cell>
          <cell r="KB19488">
            <v>18</v>
          </cell>
          <cell r="KC19488">
            <v>24</v>
          </cell>
        </row>
        <row r="19489">
          <cell r="A19489" t="str">
            <v>C24130</v>
          </cell>
          <cell r="KA19489">
            <v>50</v>
          </cell>
          <cell r="KB19489">
            <v>18</v>
          </cell>
          <cell r="KC19489">
            <v>24</v>
          </cell>
        </row>
        <row r="19490">
          <cell r="A19490" t="str">
            <v>C24170</v>
          </cell>
          <cell r="KA19490">
            <v>50</v>
          </cell>
          <cell r="KB19490">
            <v>40</v>
          </cell>
          <cell r="KC19490">
            <v>28</v>
          </cell>
        </row>
        <row r="19491">
          <cell r="A19491" t="str">
            <v>C24291</v>
          </cell>
          <cell r="KA19491">
            <v>50</v>
          </cell>
          <cell r="KB19491">
            <v>18</v>
          </cell>
          <cell r="KC19491">
            <v>24</v>
          </cell>
        </row>
        <row r="19492">
          <cell r="A19492" t="str">
            <v>C24297</v>
          </cell>
          <cell r="KA19492">
            <v>50</v>
          </cell>
          <cell r="KB19492">
            <v>40</v>
          </cell>
          <cell r="KC19492">
            <v>28</v>
          </cell>
        </row>
        <row r="19493">
          <cell r="A19493" t="str">
            <v>C24243</v>
          </cell>
          <cell r="KA19493">
            <v>50</v>
          </cell>
          <cell r="KB19493">
            <v>40</v>
          </cell>
          <cell r="KC19493">
            <v>28</v>
          </cell>
        </row>
        <row r="19494">
          <cell r="A19494" t="str">
            <v>C24190</v>
          </cell>
          <cell r="KA19494">
            <v>50</v>
          </cell>
          <cell r="KB19494">
            <v>18</v>
          </cell>
          <cell r="KC19494">
            <v>24</v>
          </cell>
        </row>
        <row r="19495">
          <cell r="A19495" t="str">
            <v>C24186</v>
          </cell>
          <cell r="KA19495">
            <v>50</v>
          </cell>
          <cell r="KB19495">
            <v>18</v>
          </cell>
          <cell r="KC19495">
            <v>24</v>
          </cell>
        </row>
        <row r="19496">
          <cell r="A19496" t="str">
            <v>C24390</v>
          </cell>
          <cell r="KA19496">
            <v>50</v>
          </cell>
          <cell r="KB19496">
            <v>18</v>
          </cell>
          <cell r="KC19496">
            <v>24</v>
          </cell>
        </row>
        <row r="19497">
          <cell r="A19497" t="str">
            <v>C24403</v>
          </cell>
          <cell r="KA19497">
            <v>50</v>
          </cell>
          <cell r="KB19497">
            <v>18</v>
          </cell>
          <cell r="KC19497">
            <v>24</v>
          </cell>
        </row>
        <row r="19498">
          <cell r="A19498" t="str">
            <v>C24386</v>
          </cell>
          <cell r="KA19498">
            <v>50</v>
          </cell>
          <cell r="KB19498">
            <v>18</v>
          </cell>
          <cell r="KC19498">
            <v>24</v>
          </cell>
        </row>
        <row r="19499">
          <cell r="A19499" t="str">
            <v>C24301</v>
          </cell>
          <cell r="KA19499">
            <v>50</v>
          </cell>
          <cell r="KB19499">
            <v>18</v>
          </cell>
          <cell r="KC19499">
            <v>24</v>
          </cell>
        </row>
        <row r="19500">
          <cell r="A19500" t="str">
            <v>C24344</v>
          </cell>
          <cell r="KA19500">
            <v>50</v>
          </cell>
          <cell r="KB19500">
            <v>40</v>
          </cell>
          <cell r="KC19500">
            <v>28</v>
          </cell>
        </row>
        <row r="19501">
          <cell r="A19501" t="str">
            <v>C24520</v>
          </cell>
          <cell r="KA19501">
            <v>50</v>
          </cell>
          <cell r="KB19501">
            <v>18</v>
          </cell>
          <cell r="KC19501">
            <v>24</v>
          </cell>
        </row>
        <row r="19502">
          <cell r="A19502" t="str">
            <v>C24524</v>
          </cell>
          <cell r="KA19502">
            <v>50</v>
          </cell>
          <cell r="KB19502">
            <v>18</v>
          </cell>
          <cell r="KC19502">
            <v>24</v>
          </cell>
        </row>
        <row r="19503">
          <cell r="A19503" t="str">
            <v>C24495</v>
          </cell>
          <cell r="KA19503">
            <v>50</v>
          </cell>
          <cell r="KB19503">
            <v>40</v>
          </cell>
          <cell r="KC19503">
            <v>28</v>
          </cell>
        </row>
        <row r="19504">
          <cell r="A19504" t="str">
            <v>C24504</v>
          </cell>
          <cell r="KA19504">
            <v>50</v>
          </cell>
          <cell r="KB19504">
            <v>18</v>
          </cell>
          <cell r="KC19504">
            <v>24</v>
          </cell>
        </row>
        <row r="19505">
          <cell r="A19505" t="str">
            <v>C24455</v>
          </cell>
          <cell r="KA19505">
            <v>50</v>
          </cell>
          <cell r="KB19505">
            <v>18</v>
          </cell>
          <cell r="KC19505">
            <v>24</v>
          </cell>
        </row>
        <row r="19506">
          <cell r="A19506" t="str">
            <v>C24474</v>
          </cell>
          <cell r="KA19506">
            <v>50</v>
          </cell>
          <cell r="KB19506">
            <v>18</v>
          </cell>
          <cell r="KC19506">
            <v>24</v>
          </cell>
        </row>
        <row r="19507">
          <cell r="A19507" t="str">
            <v>C24688</v>
          </cell>
          <cell r="KA19507">
            <v>50</v>
          </cell>
          <cell r="KB19507">
            <v>18</v>
          </cell>
          <cell r="KC19507">
            <v>24</v>
          </cell>
        </row>
        <row r="19508">
          <cell r="A19508" t="str">
            <v>C24670</v>
          </cell>
          <cell r="KA19508">
            <v>50</v>
          </cell>
          <cell r="KB19508">
            <v>18</v>
          </cell>
          <cell r="KC19508">
            <v>24</v>
          </cell>
        </row>
        <row r="19509">
          <cell r="A19509" t="str">
            <v>C24671</v>
          </cell>
          <cell r="KA19509">
            <v>50</v>
          </cell>
          <cell r="KB19509">
            <v>40</v>
          </cell>
          <cell r="KC19509">
            <v>28</v>
          </cell>
        </row>
        <row r="19510">
          <cell r="A19510" t="str">
            <v>C24655</v>
          </cell>
          <cell r="KA19510">
            <v>50</v>
          </cell>
          <cell r="KB19510">
            <v>40</v>
          </cell>
          <cell r="KC19510">
            <v>28</v>
          </cell>
        </row>
        <row r="19511">
          <cell r="A19511" t="str">
            <v>C24658</v>
          </cell>
          <cell r="KA19511">
            <v>50</v>
          </cell>
          <cell r="KB19511">
            <v>18</v>
          </cell>
          <cell r="KC19511">
            <v>24</v>
          </cell>
        </row>
        <row r="19512">
          <cell r="A19512" t="str">
            <v>C24745</v>
          </cell>
          <cell r="KA19512">
            <v>50</v>
          </cell>
          <cell r="KB19512">
            <v>18</v>
          </cell>
          <cell r="KC19512">
            <v>24</v>
          </cell>
        </row>
        <row r="19513">
          <cell r="A19513" t="str">
            <v>C24632</v>
          </cell>
          <cell r="KA19513">
            <v>50</v>
          </cell>
          <cell r="KB19513">
            <v>40</v>
          </cell>
          <cell r="KC19513">
            <v>28</v>
          </cell>
        </row>
        <row r="19514">
          <cell r="A19514" t="str">
            <v>C24634</v>
          </cell>
          <cell r="KA19514">
            <v>50</v>
          </cell>
          <cell r="KB19514">
            <v>40</v>
          </cell>
          <cell r="KC19514">
            <v>28</v>
          </cell>
        </row>
        <row r="19515">
          <cell r="A19515" t="str">
            <v>C24635</v>
          </cell>
          <cell r="KA19515">
            <v>50</v>
          </cell>
          <cell r="KB19515">
            <v>18</v>
          </cell>
          <cell r="KC19515">
            <v>24</v>
          </cell>
        </row>
        <row r="19516">
          <cell r="A19516" t="str">
            <v>C24639</v>
          </cell>
          <cell r="KA19516">
            <v>50</v>
          </cell>
          <cell r="KB19516">
            <v>18</v>
          </cell>
          <cell r="KC19516">
            <v>24</v>
          </cell>
        </row>
        <row r="19517">
          <cell r="A19517" t="str">
            <v>C24623</v>
          </cell>
          <cell r="KA19517">
            <v>50</v>
          </cell>
          <cell r="KB19517">
            <v>40</v>
          </cell>
          <cell r="KC19517">
            <v>28</v>
          </cell>
        </row>
        <row r="19518">
          <cell r="A19518" t="str">
            <v>C24564</v>
          </cell>
          <cell r="KA19518">
            <v>50</v>
          </cell>
          <cell r="KB19518">
            <v>18</v>
          </cell>
          <cell r="KC19518">
            <v>24</v>
          </cell>
        </row>
        <row r="19519">
          <cell r="A19519" t="str">
            <v>C24549</v>
          </cell>
          <cell r="KA19519">
            <v>50</v>
          </cell>
          <cell r="KB19519">
            <v>18</v>
          </cell>
          <cell r="KC19519">
            <v>24</v>
          </cell>
        </row>
        <row r="19520">
          <cell r="A19520" t="str">
            <v>C24584</v>
          </cell>
          <cell r="KA19520">
            <v>50</v>
          </cell>
          <cell r="KB19520">
            <v>18</v>
          </cell>
          <cell r="KC19520">
            <v>24</v>
          </cell>
        </row>
        <row r="19521">
          <cell r="A19521" t="str">
            <v>C25004</v>
          </cell>
          <cell r="KA19521">
            <v>50</v>
          </cell>
          <cell r="KB19521">
            <v>36</v>
          </cell>
          <cell r="KC19521">
            <v>12</v>
          </cell>
        </row>
        <row r="19522">
          <cell r="A19522" t="str">
            <v>C24965</v>
          </cell>
          <cell r="KA19522">
            <v>50</v>
          </cell>
          <cell r="KB19522">
            <v>18</v>
          </cell>
          <cell r="KC19522">
            <v>24</v>
          </cell>
        </row>
        <row r="19523">
          <cell r="A19523" t="str">
            <v>C24966</v>
          </cell>
          <cell r="KA19523">
            <v>50</v>
          </cell>
          <cell r="KB19523">
            <v>18</v>
          </cell>
          <cell r="KC19523">
            <v>24</v>
          </cell>
        </row>
        <row r="19524">
          <cell r="A19524" t="str">
            <v>C24940</v>
          </cell>
          <cell r="KA19524">
            <v>50</v>
          </cell>
          <cell r="KB19524">
            <v>18</v>
          </cell>
          <cell r="KC19524">
            <v>24</v>
          </cell>
        </row>
        <row r="19525">
          <cell r="A19525" t="str">
            <v>C24945</v>
          </cell>
          <cell r="KA19525">
            <v>50</v>
          </cell>
          <cell r="KB19525">
            <v>18</v>
          </cell>
          <cell r="KC19525">
            <v>24</v>
          </cell>
        </row>
        <row r="19526">
          <cell r="A19526" t="str">
            <v>C24814</v>
          </cell>
          <cell r="KA19526">
            <v>50</v>
          </cell>
          <cell r="KB19526">
            <v>40</v>
          </cell>
          <cell r="KC19526">
            <v>28</v>
          </cell>
        </row>
        <row r="19527">
          <cell r="A19527" t="str">
            <v>C24828</v>
          </cell>
          <cell r="KA19527">
            <v>50</v>
          </cell>
          <cell r="KB19527">
            <v>18</v>
          </cell>
          <cell r="KC19527">
            <v>24</v>
          </cell>
        </row>
        <row r="19528">
          <cell r="A19528" t="str">
            <v>C24871</v>
          </cell>
          <cell r="KA19528">
            <v>50</v>
          </cell>
          <cell r="KB19528">
            <v>40</v>
          </cell>
          <cell r="KC19528">
            <v>28</v>
          </cell>
        </row>
        <row r="19529">
          <cell r="A19529" t="str">
            <v>C24867</v>
          </cell>
          <cell r="KA19529">
            <v>50</v>
          </cell>
          <cell r="KB19529">
            <v>40</v>
          </cell>
          <cell r="KC19529">
            <v>28</v>
          </cell>
        </row>
        <row r="19530">
          <cell r="A19530" t="str">
            <v>C25553</v>
          </cell>
          <cell r="KA19530">
            <v>50</v>
          </cell>
          <cell r="KB19530">
            <v>18</v>
          </cell>
          <cell r="KC19530">
            <v>24</v>
          </cell>
        </row>
        <row r="19531">
          <cell r="A19531" t="str">
            <v>C25530</v>
          </cell>
          <cell r="KA19531">
            <v>50</v>
          </cell>
          <cell r="KB19531">
            <v>40</v>
          </cell>
          <cell r="KC19531">
            <v>28</v>
          </cell>
        </row>
        <row r="19532">
          <cell r="A19532" t="str">
            <v>C25498</v>
          </cell>
          <cell r="KA19532">
            <v>50</v>
          </cell>
          <cell r="KB19532">
            <v>40</v>
          </cell>
          <cell r="KC19532">
            <v>28</v>
          </cell>
        </row>
        <row r="19533">
          <cell r="A19533" t="str">
            <v>C25446</v>
          </cell>
          <cell r="KA19533">
            <v>50</v>
          </cell>
          <cell r="KB19533">
            <v>18</v>
          </cell>
          <cell r="KC19533">
            <v>24</v>
          </cell>
        </row>
        <row r="19534">
          <cell r="A19534" t="str">
            <v>C25450</v>
          </cell>
          <cell r="KA19534">
            <v>50</v>
          </cell>
          <cell r="KB19534">
            <v>18</v>
          </cell>
          <cell r="KC19534">
            <v>24</v>
          </cell>
        </row>
        <row r="19535">
          <cell r="A19535" t="str">
            <v>C25451</v>
          </cell>
          <cell r="KA19535">
            <v>50</v>
          </cell>
          <cell r="KB19535">
            <v>18</v>
          </cell>
          <cell r="KC19535">
            <v>24</v>
          </cell>
        </row>
        <row r="19536">
          <cell r="A19536" t="str">
            <v>C25438</v>
          </cell>
          <cell r="KA19536">
            <v>50</v>
          </cell>
          <cell r="KB19536">
            <v>40</v>
          </cell>
          <cell r="KC19536">
            <v>28</v>
          </cell>
        </row>
        <row r="19537">
          <cell r="A19537" t="str">
            <v>C25469</v>
          </cell>
          <cell r="KA19537">
            <v>50</v>
          </cell>
          <cell r="KB19537">
            <v>18</v>
          </cell>
          <cell r="KC19537">
            <v>24</v>
          </cell>
        </row>
        <row r="19538">
          <cell r="A19538" t="str">
            <v>C25470</v>
          </cell>
          <cell r="KA19538">
            <v>50</v>
          </cell>
          <cell r="KB19538">
            <v>40</v>
          </cell>
          <cell r="KC19538">
            <v>28</v>
          </cell>
        </row>
        <row r="19539">
          <cell r="A19539" t="str">
            <v>C25460</v>
          </cell>
          <cell r="KA19539">
            <v>50</v>
          </cell>
          <cell r="KB19539">
            <v>18</v>
          </cell>
          <cell r="KC19539">
            <v>24</v>
          </cell>
        </row>
        <row r="19540">
          <cell r="A19540" t="str">
            <v>C25481</v>
          </cell>
          <cell r="KA19540">
            <v>50</v>
          </cell>
          <cell r="KB19540">
            <v>40</v>
          </cell>
          <cell r="KC19540">
            <v>28</v>
          </cell>
        </row>
        <row r="19541">
          <cell r="A19541" t="str">
            <v>C25482</v>
          </cell>
          <cell r="KA19541">
            <v>50</v>
          </cell>
          <cell r="KB19541">
            <v>18</v>
          </cell>
          <cell r="KC19541">
            <v>24</v>
          </cell>
        </row>
        <row r="19542">
          <cell r="A19542" t="str">
            <v>C25627</v>
          </cell>
          <cell r="KA19542">
            <v>50</v>
          </cell>
          <cell r="KB19542">
            <v>18</v>
          </cell>
          <cell r="KC19542">
            <v>24</v>
          </cell>
        </row>
        <row r="19543">
          <cell r="A19543" t="str">
            <v>C25628</v>
          </cell>
          <cell r="KA19543">
            <v>50</v>
          </cell>
          <cell r="KB19543">
            <v>18</v>
          </cell>
          <cell r="KC19543">
            <v>24</v>
          </cell>
        </row>
        <row r="19544">
          <cell r="A19544" t="str">
            <v>C25612</v>
          </cell>
          <cell r="KA19544">
            <v>50</v>
          </cell>
          <cell r="KB19544">
            <v>40</v>
          </cell>
          <cell r="KC19544">
            <v>28</v>
          </cell>
        </row>
        <row r="19545">
          <cell r="A19545" t="str">
            <v>C25613</v>
          </cell>
          <cell r="KA19545">
            <v>50</v>
          </cell>
          <cell r="KB19545">
            <v>18</v>
          </cell>
          <cell r="KC19545">
            <v>24</v>
          </cell>
        </row>
        <row r="19546">
          <cell r="A19546" t="str">
            <v>C25638</v>
          </cell>
          <cell r="KA19546">
            <v>50</v>
          </cell>
          <cell r="KB19546">
            <v>18</v>
          </cell>
          <cell r="KC19546">
            <v>24</v>
          </cell>
        </row>
        <row r="19547">
          <cell r="A19547" t="str">
            <v>C25586</v>
          </cell>
          <cell r="KA19547">
            <v>50</v>
          </cell>
          <cell r="KB19547">
            <v>18</v>
          </cell>
          <cell r="KC19547">
            <v>24</v>
          </cell>
        </row>
        <row r="19548">
          <cell r="A19548" t="str">
            <v>C25302</v>
          </cell>
          <cell r="KA19548">
            <v>50</v>
          </cell>
          <cell r="KB19548">
            <v>18</v>
          </cell>
          <cell r="KC19548">
            <v>24</v>
          </cell>
        </row>
        <row r="19549">
          <cell r="A19549" t="str">
            <v>C25298</v>
          </cell>
          <cell r="KA19549">
            <v>50</v>
          </cell>
          <cell r="KB19549">
            <v>40</v>
          </cell>
          <cell r="KC19549">
            <v>28</v>
          </cell>
        </row>
        <row r="19550">
          <cell r="A19550" t="str">
            <v>C25281</v>
          </cell>
          <cell r="KA19550">
            <v>50</v>
          </cell>
          <cell r="KB19550">
            <v>18</v>
          </cell>
          <cell r="KC19550">
            <v>24</v>
          </cell>
        </row>
        <row r="19551">
          <cell r="A19551" t="str">
            <v>C25262</v>
          </cell>
          <cell r="KA19551">
            <v>50</v>
          </cell>
          <cell r="KB19551">
            <v>18</v>
          </cell>
          <cell r="KC19551">
            <v>24</v>
          </cell>
        </row>
        <row r="19552">
          <cell r="A19552" t="str">
            <v>C25263</v>
          </cell>
          <cell r="KA19552">
            <v>50</v>
          </cell>
          <cell r="KB19552">
            <v>18</v>
          </cell>
          <cell r="KC19552">
            <v>24</v>
          </cell>
        </row>
        <row r="19553">
          <cell r="A19553" t="str">
            <v>C25254</v>
          </cell>
          <cell r="KA19553">
            <v>50</v>
          </cell>
          <cell r="KB19553">
            <v>40</v>
          </cell>
          <cell r="KC19553">
            <v>28</v>
          </cell>
        </row>
        <row r="19554">
          <cell r="A19554" t="str">
            <v>C25327</v>
          </cell>
          <cell r="KA19554">
            <v>50</v>
          </cell>
          <cell r="KB19554">
            <v>18</v>
          </cell>
          <cell r="KC19554">
            <v>24</v>
          </cell>
        </row>
        <row r="19555">
          <cell r="A19555" t="str">
            <v>C25382</v>
          </cell>
          <cell r="KA19555">
            <v>50</v>
          </cell>
          <cell r="KB19555">
            <v>18</v>
          </cell>
          <cell r="KC19555">
            <v>24</v>
          </cell>
        </row>
        <row r="19556">
          <cell r="A19556" t="str">
            <v>C25210</v>
          </cell>
          <cell r="KA19556">
            <v>50</v>
          </cell>
          <cell r="KB19556">
            <v>40</v>
          </cell>
          <cell r="KC19556">
            <v>28</v>
          </cell>
        </row>
        <row r="19557">
          <cell r="A19557" t="str">
            <v>C25211</v>
          </cell>
          <cell r="KA19557">
            <v>50</v>
          </cell>
          <cell r="KB19557">
            <v>40</v>
          </cell>
          <cell r="KC19557">
            <v>28</v>
          </cell>
        </row>
        <row r="19558">
          <cell r="A19558" t="str">
            <v>C25164</v>
          </cell>
          <cell r="KA19558">
            <v>50</v>
          </cell>
          <cell r="KB19558">
            <v>40</v>
          </cell>
          <cell r="KC19558">
            <v>28</v>
          </cell>
        </row>
        <row r="19559">
          <cell r="A19559" t="str">
            <v>C25165</v>
          </cell>
          <cell r="KA19559">
            <v>50</v>
          </cell>
          <cell r="KB19559">
            <v>18</v>
          </cell>
          <cell r="KC19559">
            <v>24</v>
          </cell>
        </row>
        <row r="19560">
          <cell r="A19560" t="str">
            <v>C25176</v>
          </cell>
          <cell r="KA19560">
            <v>50</v>
          </cell>
          <cell r="KB19560">
            <v>18</v>
          </cell>
          <cell r="KC19560">
            <v>24</v>
          </cell>
        </row>
        <row r="19561">
          <cell r="A19561" t="str">
            <v>C25185</v>
          </cell>
          <cell r="KA19561">
            <v>50</v>
          </cell>
          <cell r="KB19561">
            <v>36</v>
          </cell>
          <cell r="KC19561">
            <v>12</v>
          </cell>
        </row>
        <row r="19562">
          <cell r="A19562" t="str">
            <v>C25125</v>
          </cell>
          <cell r="KA19562">
            <v>50</v>
          </cell>
          <cell r="KB19562">
            <v>18</v>
          </cell>
          <cell r="KC19562">
            <v>24</v>
          </cell>
        </row>
        <row r="19563">
          <cell r="A19563" t="str">
            <v>C25038</v>
          </cell>
          <cell r="KA19563">
            <v>50</v>
          </cell>
          <cell r="KB19563">
            <v>18</v>
          </cell>
          <cell r="KC19563">
            <v>24</v>
          </cell>
        </row>
        <row r="19564">
          <cell r="A19564" t="str">
            <v>C25044</v>
          </cell>
          <cell r="KA19564">
            <v>50</v>
          </cell>
          <cell r="KB19564">
            <v>18</v>
          </cell>
          <cell r="KC19564">
            <v>24</v>
          </cell>
        </row>
        <row r="19565">
          <cell r="A19565" t="str">
            <v>C25060</v>
          </cell>
          <cell r="KA19565">
            <v>50</v>
          </cell>
          <cell r="KB19565">
            <v>40</v>
          </cell>
          <cell r="KC19565">
            <v>28</v>
          </cell>
        </row>
        <row r="19566">
          <cell r="A19566" t="str">
            <v>C27423</v>
          </cell>
          <cell r="KA19566">
            <v>50</v>
          </cell>
          <cell r="KB19566">
            <v>18</v>
          </cell>
          <cell r="KC19566">
            <v>24</v>
          </cell>
        </row>
        <row r="19567">
          <cell r="A19567" t="str">
            <v>C27418</v>
          </cell>
          <cell r="KA19567">
            <v>50</v>
          </cell>
          <cell r="KB19567">
            <v>40</v>
          </cell>
          <cell r="KC19567">
            <v>28</v>
          </cell>
        </row>
        <row r="19568">
          <cell r="A19568" t="str">
            <v>C27443</v>
          </cell>
          <cell r="KA19568">
            <v>50</v>
          </cell>
          <cell r="KB19568">
            <v>18</v>
          </cell>
          <cell r="KC19568">
            <v>24</v>
          </cell>
        </row>
        <row r="19569">
          <cell r="A19569" t="str">
            <v>C27434</v>
          </cell>
          <cell r="KA19569">
            <v>50</v>
          </cell>
          <cell r="KB19569">
            <v>18</v>
          </cell>
          <cell r="KC19569">
            <v>24</v>
          </cell>
        </row>
        <row r="19570">
          <cell r="A19570" t="str">
            <v>C27367</v>
          </cell>
          <cell r="KA19570">
            <v>50</v>
          </cell>
          <cell r="KB19570">
            <v>18</v>
          </cell>
          <cell r="KC19570">
            <v>24</v>
          </cell>
        </row>
        <row r="19571">
          <cell r="A19571" t="str">
            <v>C27401</v>
          </cell>
          <cell r="KA19571">
            <v>50</v>
          </cell>
          <cell r="KB19571">
            <v>40</v>
          </cell>
          <cell r="KC19571">
            <v>28</v>
          </cell>
        </row>
        <row r="19572">
          <cell r="A19572" t="str">
            <v>C27474</v>
          </cell>
          <cell r="KA19572">
            <v>50</v>
          </cell>
          <cell r="KB19572">
            <v>18</v>
          </cell>
          <cell r="KC19572">
            <v>24</v>
          </cell>
        </row>
        <row r="19573">
          <cell r="A19573" t="str">
            <v>C27482</v>
          </cell>
          <cell r="KA19573">
            <v>50</v>
          </cell>
          <cell r="KB19573">
            <v>18</v>
          </cell>
          <cell r="KC19573">
            <v>24</v>
          </cell>
        </row>
        <row r="19574">
          <cell r="A19574" t="str">
            <v>C27472</v>
          </cell>
          <cell r="KA19574">
            <v>50</v>
          </cell>
          <cell r="KB19574">
            <v>18</v>
          </cell>
          <cell r="KC19574">
            <v>24</v>
          </cell>
        </row>
        <row r="19575">
          <cell r="A19575" t="str">
            <v>C27513</v>
          </cell>
          <cell r="KA19575">
            <v>50</v>
          </cell>
          <cell r="KB19575">
            <v>18</v>
          </cell>
          <cell r="KC19575">
            <v>24</v>
          </cell>
        </row>
        <row r="19576">
          <cell r="A19576" t="str">
            <v>C27499</v>
          </cell>
          <cell r="KA19576">
            <v>50</v>
          </cell>
          <cell r="KB19576">
            <v>18</v>
          </cell>
          <cell r="KC19576">
            <v>24</v>
          </cell>
        </row>
        <row r="19577">
          <cell r="A19577" t="str">
            <v>C27296</v>
          </cell>
          <cell r="KA19577">
            <v>50</v>
          </cell>
          <cell r="KB19577">
            <v>18</v>
          </cell>
          <cell r="KC19577">
            <v>24</v>
          </cell>
        </row>
        <row r="19578">
          <cell r="A19578" t="str">
            <v>C27283</v>
          </cell>
          <cell r="KA19578">
            <v>50</v>
          </cell>
          <cell r="KB19578">
            <v>18</v>
          </cell>
          <cell r="KC19578">
            <v>24</v>
          </cell>
        </row>
        <row r="19579">
          <cell r="A19579" t="str">
            <v>C27288</v>
          </cell>
          <cell r="KA19579">
            <v>50</v>
          </cell>
          <cell r="KB19579">
            <v>18</v>
          </cell>
          <cell r="KC19579">
            <v>24</v>
          </cell>
        </row>
        <row r="19580">
          <cell r="A19580" t="str">
            <v>C27320</v>
          </cell>
          <cell r="KA19580">
            <v>50</v>
          </cell>
          <cell r="KB19580">
            <v>18</v>
          </cell>
          <cell r="KC19580">
            <v>24</v>
          </cell>
        </row>
        <row r="19581">
          <cell r="A19581" t="str">
            <v>C27343</v>
          </cell>
          <cell r="KA19581">
            <v>50</v>
          </cell>
          <cell r="KB19581">
            <v>18</v>
          </cell>
          <cell r="KC19581">
            <v>24</v>
          </cell>
        </row>
        <row r="19582">
          <cell r="A19582" t="str">
            <v>C27363</v>
          </cell>
          <cell r="KA19582">
            <v>50</v>
          </cell>
          <cell r="KB19582">
            <v>18</v>
          </cell>
          <cell r="KC19582">
            <v>24</v>
          </cell>
        </row>
        <row r="19583">
          <cell r="A19583" t="str">
            <v>C27364</v>
          </cell>
          <cell r="KA19583">
            <v>50</v>
          </cell>
          <cell r="KB19583">
            <v>18</v>
          </cell>
          <cell r="KC19583">
            <v>24</v>
          </cell>
        </row>
        <row r="19584">
          <cell r="A19584" t="str">
            <v>C27261</v>
          </cell>
          <cell r="KA19584">
            <v>50</v>
          </cell>
          <cell r="KB19584">
            <v>18</v>
          </cell>
          <cell r="KC19584">
            <v>24</v>
          </cell>
        </row>
        <row r="19585">
          <cell r="A19585" t="str">
            <v>C27246</v>
          </cell>
          <cell r="KA19585">
            <v>50</v>
          </cell>
          <cell r="KB19585">
            <v>18</v>
          </cell>
          <cell r="KC19585">
            <v>24</v>
          </cell>
        </row>
        <row r="19586">
          <cell r="A19586" t="str">
            <v>C27252</v>
          </cell>
          <cell r="KA19586">
            <v>50</v>
          </cell>
          <cell r="KB19586">
            <v>36</v>
          </cell>
          <cell r="KC19586">
            <v>12</v>
          </cell>
        </row>
        <row r="19587">
          <cell r="A19587" t="str">
            <v>C27203</v>
          </cell>
          <cell r="KA19587">
            <v>50</v>
          </cell>
          <cell r="KB19587">
            <v>18</v>
          </cell>
          <cell r="KC19587">
            <v>24</v>
          </cell>
        </row>
        <row r="19588">
          <cell r="A19588" t="str">
            <v>C27221</v>
          </cell>
          <cell r="KA19588">
            <v>50</v>
          </cell>
          <cell r="KB19588">
            <v>40</v>
          </cell>
          <cell r="KC19588">
            <v>28</v>
          </cell>
        </row>
        <row r="19589">
          <cell r="A19589" t="str">
            <v>C27850</v>
          </cell>
          <cell r="KA19589">
            <v>50</v>
          </cell>
          <cell r="KB19589">
            <v>18</v>
          </cell>
          <cell r="KC19589">
            <v>24</v>
          </cell>
        </row>
        <row r="19590">
          <cell r="A19590" t="str">
            <v>C27846</v>
          </cell>
          <cell r="KA19590">
            <v>50</v>
          </cell>
          <cell r="KB19590">
            <v>18</v>
          </cell>
          <cell r="KC19590">
            <v>24</v>
          </cell>
        </row>
        <row r="19591">
          <cell r="A19591" t="str">
            <v>C27810</v>
          </cell>
          <cell r="KA19591">
            <v>50</v>
          </cell>
          <cell r="KB19591">
            <v>18</v>
          </cell>
          <cell r="KC19591">
            <v>24</v>
          </cell>
        </row>
        <row r="19592">
          <cell r="A19592" t="str">
            <v>C27776</v>
          </cell>
          <cell r="KA19592">
            <v>50</v>
          </cell>
          <cell r="KB19592">
            <v>18</v>
          </cell>
          <cell r="KC19592">
            <v>24</v>
          </cell>
        </row>
        <row r="19593">
          <cell r="A19593" t="str">
            <v>C27728</v>
          </cell>
          <cell r="KA19593">
            <v>50</v>
          </cell>
          <cell r="KB19593">
            <v>18</v>
          </cell>
          <cell r="KC19593">
            <v>24</v>
          </cell>
        </row>
        <row r="19594">
          <cell r="A19594" t="str">
            <v>C27726</v>
          </cell>
          <cell r="KA19594">
            <v>50</v>
          </cell>
          <cell r="KB19594">
            <v>18</v>
          </cell>
          <cell r="KC19594">
            <v>24</v>
          </cell>
        </row>
        <row r="19595">
          <cell r="A19595" t="str">
            <v>C27631</v>
          </cell>
          <cell r="KA19595">
            <v>50</v>
          </cell>
          <cell r="KB19595">
            <v>40</v>
          </cell>
          <cell r="KC19595">
            <v>28</v>
          </cell>
        </row>
        <row r="19596">
          <cell r="A19596" t="str">
            <v>C27648</v>
          </cell>
          <cell r="KA19596">
            <v>50</v>
          </cell>
          <cell r="KB19596">
            <v>18</v>
          </cell>
          <cell r="KC19596">
            <v>24</v>
          </cell>
        </row>
        <row r="19597">
          <cell r="A19597" t="str">
            <v>C27644</v>
          </cell>
          <cell r="KA19597">
            <v>50</v>
          </cell>
          <cell r="KB19597">
            <v>18</v>
          </cell>
          <cell r="KC19597">
            <v>24</v>
          </cell>
        </row>
        <row r="19598">
          <cell r="A19598" t="str">
            <v>C27627</v>
          </cell>
          <cell r="KA19598">
            <v>50</v>
          </cell>
          <cell r="KB19598">
            <v>18</v>
          </cell>
          <cell r="KC19598">
            <v>24</v>
          </cell>
        </row>
        <row r="19599">
          <cell r="A19599" t="str">
            <v>C27661</v>
          </cell>
          <cell r="KA19599">
            <v>50</v>
          </cell>
          <cell r="KB19599">
            <v>18</v>
          </cell>
          <cell r="KC19599">
            <v>24</v>
          </cell>
        </row>
        <row r="19600">
          <cell r="A19600" t="str">
            <v>C27563</v>
          </cell>
          <cell r="KA19600">
            <v>50</v>
          </cell>
          <cell r="KB19600">
            <v>18</v>
          </cell>
          <cell r="KC19600">
            <v>24</v>
          </cell>
        </row>
        <row r="19601">
          <cell r="A19601" t="str">
            <v>C27553</v>
          </cell>
          <cell r="KA19601">
            <v>50</v>
          </cell>
          <cell r="KB19601">
            <v>40</v>
          </cell>
          <cell r="KC19601">
            <v>28</v>
          </cell>
        </row>
        <row r="19602">
          <cell r="A19602" t="str">
            <v>C27554</v>
          </cell>
          <cell r="KA19602">
            <v>50</v>
          </cell>
          <cell r="KB19602">
            <v>18</v>
          </cell>
          <cell r="KC19602">
            <v>24</v>
          </cell>
        </row>
        <row r="19603">
          <cell r="A19603" t="str">
            <v>C27182</v>
          </cell>
          <cell r="KA19603">
            <v>50</v>
          </cell>
          <cell r="KB19603">
            <v>18</v>
          </cell>
          <cell r="KC19603">
            <v>24</v>
          </cell>
        </row>
        <row r="19604">
          <cell r="A19604" t="str">
            <v>C27160</v>
          </cell>
          <cell r="KA19604">
            <v>50</v>
          </cell>
          <cell r="KB19604">
            <v>18</v>
          </cell>
          <cell r="KC19604">
            <v>24</v>
          </cell>
        </row>
        <row r="19605">
          <cell r="A19605" t="str">
            <v>C27131</v>
          </cell>
          <cell r="KA19605">
            <v>50</v>
          </cell>
          <cell r="KB19605">
            <v>18</v>
          </cell>
          <cell r="KC19605">
            <v>24</v>
          </cell>
        </row>
        <row r="19606">
          <cell r="A19606" t="str">
            <v>C27149</v>
          </cell>
          <cell r="KA19606">
            <v>50</v>
          </cell>
          <cell r="KB19606">
            <v>18</v>
          </cell>
          <cell r="KC19606">
            <v>24</v>
          </cell>
        </row>
        <row r="19607">
          <cell r="A19607" t="str">
            <v>C27138</v>
          </cell>
          <cell r="KA19607">
            <v>50</v>
          </cell>
          <cell r="KB19607">
            <v>18</v>
          </cell>
          <cell r="KC19607">
            <v>24</v>
          </cell>
        </row>
        <row r="19608">
          <cell r="A19608" t="str">
            <v>C27075</v>
          </cell>
          <cell r="KA19608">
            <v>50</v>
          </cell>
          <cell r="KB19608">
            <v>18</v>
          </cell>
          <cell r="KC19608">
            <v>24</v>
          </cell>
        </row>
        <row r="19609">
          <cell r="A19609" t="str">
            <v>C26127</v>
          </cell>
          <cell r="KA19609">
            <v>50</v>
          </cell>
          <cell r="KB19609">
            <v>18</v>
          </cell>
          <cell r="KC19609">
            <v>24</v>
          </cell>
        </row>
        <row r="19610">
          <cell r="A19610" t="str">
            <v>C26133</v>
          </cell>
          <cell r="KA19610">
            <v>50</v>
          </cell>
          <cell r="KB19610">
            <v>40</v>
          </cell>
          <cell r="KC19610">
            <v>28</v>
          </cell>
        </row>
        <row r="19611">
          <cell r="A19611" t="str">
            <v>C26137</v>
          </cell>
          <cell r="KA19611">
            <v>50</v>
          </cell>
          <cell r="KB19611">
            <v>18</v>
          </cell>
          <cell r="KC19611">
            <v>24</v>
          </cell>
        </row>
        <row r="19612">
          <cell r="A19612" t="str">
            <v>C26141</v>
          </cell>
          <cell r="KA19612">
            <v>50</v>
          </cell>
          <cell r="KB19612">
            <v>18</v>
          </cell>
          <cell r="KC19612">
            <v>24</v>
          </cell>
        </row>
        <row r="19613">
          <cell r="A19613" t="str">
            <v>C26145</v>
          </cell>
          <cell r="KA19613">
            <v>50</v>
          </cell>
          <cell r="KB19613">
            <v>18</v>
          </cell>
          <cell r="KC19613">
            <v>24</v>
          </cell>
        </row>
        <row r="19614">
          <cell r="A19614" t="str">
            <v>C26083</v>
          </cell>
          <cell r="KA19614">
            <v>50</v>
          </cell>
          <cell r="KB19614">
            <v>18</v>
          </cell>
          <cell r="KC19614">
            <v>24</v>
          </cell>
        </row>
        <row r="19615">
          <cell r="A19615" t="str">
            <v>C26084</v>
          </cell>
          <cell r="KA19615">
            <v>50</v>
          </cell>
          <cell r="KB19615">
            <v>18</v>
          </cell>
          <cell r="KC19615">
            <v>24</v>
          </cell>
        </row>
        <row r="19616">
          <cell r="A19616" t="str">
            <v>C26114</v>
          </cell>
          <cell r="KA19616">
            <v>50</v>
          </cell>
          <cell r="KB19616">
            <v>18</v>
          </cell>
          <cell r="KC19616">
            <v>24</v>
          </cell>
        </row>
        <row r="19617">
          <cell r="A19617" t="str">
            <v>C26099</v>
          </cell>
          <cell r="KA19617">
            <v>50</v>
          </cell>
          <cell r="KB19617">
            <v>18</v>
          </cell>
          <cell r="KC19617">
            <v>24</v>
          </cell>
        </row>
        <row r="19618">
          <cell r="A19618" t="str">
            <v>C27004</v>
          </cell>
          <cell r="KA19618">
            <v>50</v>
          </cell>
          <cell r="KB19618">
            <v>18</v>
          </cell>
          <cell r="KC19618">
            <v>24</v>
          </cell>
        </row>
        <row r="19619">
          <cell r="A19619" t="str">
            <v>C27010</v>
          </cell>
          <cell r="KA19619">
            <v>50</v>
          </cell>
          <cell r="KB19619">
            <v>18</v>
          </cell>
          <cell r="KC19619">
            <v>24</v>
          </cell>
        </row>
        <row r="19620">
          <cell r="A19620" t="str">
            <v>C26199</v>
          </cell>
          <cell r="KA19620">
            <v>50</v>
          </cell>
          <cell r="KB19620">
            <v>18</v>
          </cell>
          <cell r="KC19620">
            <v>24</v>
          </cell>
        </row>
        <row r="19621">
          <cell r="A19621" t="str">
            <v>C27022</v>
          </cell>
          <cell r="KA19621">
            <v>50</v>
          </cell>
          <cell r="KB19621">
            <v>18</v>
          </cell>
          <cell r="KC19621">
            <v>24</v>
          </cell>
        </row>
        <row r="19622">
          <cell r="A19622" t="str">
            <v>C27033</v>
          </cell>
          <cell r="KA19622">
            <v>50</v>
          </cell>
          <cell r="KB19622">
            <v>18</v>
          </cell>
          <cell r="KC19622">
            <v>24</v>
          </cell>
        </row>
        <row r="19623">
          <cell r="A19623" t="str">
            <v>C27034</v>
          </cell>
          <cell r="KA19623">
            <v>50</v>
          </cell>
          <cell r="KB19623">
            <v>18</v>
          </cell>
          <cell r="KC19623">
            <v>24</v>
          </cell>
        </row>
        <row r="19624">
          <cell r="A19624" t="str">
            <v>C26161</v>
          </cell>
          <cell r="KA19624">
            <v>50</v>
          </cell>
          <cell r="KB19624">
            <v>18</v>
          </cell>
          <cell r="KC19624">
            <v>24</v>
          </cell>
        </row>
        <row r="19625">
          <cell r="A19625" t="str">
            <v>C26167</v>
          </cell>
          <cell r="KA19625">
            <v>50</v>
          </cell>
          <cell r="KB19625">
            <v>40</v>
          </cell>
          <cell r="KC19625">
            <v>28</v>
          </cell>
        </row>
        <row r="19626">
          <cell r="A19626" t="str">
            <v>C26168</v>
          </cell>
          <cell r="KA19626">
            <v>50</v>
          </cell>
          <cell r="KB19626">
            <v>40</v>
          </cell>
          <cell r="KC19626">
            <v>28</v>
          </cell>
        </row>
        <row r="19627">
          <cell r="A19627" t="str">
            <v>C26177</v>
          </cell>
          <cell r="KA19627">
            <v>50</v>
          </cell>
          <cell r="KB19627">
            <v>18</v>
          </cell>
          <cell r="KC19627">
            <v>24</v>
          </cell>
        </row>
        <row r="19628">
          <cell r="A19628" t="str">
            <v>C26195</v>
          </cell>
          <cell r="KA19628">
            <v>50</v>
          </cell>
          <cell r="KB19628">
            <v>18</v>
          </cell>
          <cell r="KC19628">
            <v>24</v>
          </cell>
        </row>
        <row r="19629">
          <cell r="A19629" t="str">
            <v>C25956</v>
          </cell>
          <cell r="KA19629">
            <v>50</v>
          </cell>
          <cell r="KB19629">
            <v>18</v>
          </cell>
          <cell r="KC19629">
            <v>24</v>
          </cell>
        </row>
        <row r="19630">
          <cell r="A19630" t="str">
            <v>C25951</v>
          </cell>
          <cell r="KA19630">
            <v>50</v>
          </cell>
          <cell r="KB19630">
            <v>18</v>
          </cell>
          <cell r="KC19630">
            <v>24</v>
          </cell>
        </row>
        <row r="19631">
          <cell r="A19631" t="str">
            <v>C25961</v>
          </cell>
          <cell r="KA19631">
            <v>50</v>
          </cell>
          <cell r="KB19631">
            <v>18</v>
          </cell>
          <cell r="KC19631">
            <v>24</v>
          </cell>
        </row>
        <row r="19632">
          <cell r="A19632" t="str">
            <v>C25919</v>
          </cell>
          <cell r="KA19632">
            <v>50</v>
          </cell>
          <cell r="KB19632">
            <v>18</v>
          </cell>
          <cell r="KC19632">
            <v>24</v>
          </cell>
        </row>
        <row r="19633">
          <cell r="A19633" t="str">
            <v>C26071</v>
          </cell>
          <cell r="KA19633">
            <v>50</v>
          </cell>
          <cell r="KB19633">
            <v>18</v>
          </cell>
          <cell r="KC19633">
            <v>24</v>
          </cell>
        </row>
        <row r="19634">
          <cell r="A19634" t="str">
            <v>C25998</v>
          </cell>
          <cell r="KA19634">
            <v>50</v>
          </cell>
          <cell r="KB19634">
            <v>36</v>
          </cell>
          <cell r="KC19634">
            <v>12</v>
          </cell>
        </row>
        <row r="19635">
          <cell r="A19635" t="str">
            <v>C25800</v>
          </cell>
          <cell r="KA19635">
            <v>50</v>
          </cell>
          <cell r="KB19635">
            <v>40</v>
          </cell>
          <cell r="KC19635">
            <v>28</v>
          </cell>
        </row>
        <row r="19636">
          <cell r="A19636" t="str">
            <v>C25819</v>
          </cell>
          <cell r="KA19636">
            <v>50</v>
          </cell>
          <cell r="KB19636">
            <v>40</v>
          </cell>
          <cell r="KC19636">
            <v>28</v>
          </cell>
        </row>
        <row r="19637">
          <cell r="A19637" t="str">
            <v>C25785</v>
          </cell>
          <cell r="KA19637">
            <v>50</v>
          </cell>
          <cell r="KB19637">
            <v>18</v>
          </cell>
          <cell r="KC19637">
            <v>24</v>
          </cell>
        </row>
        <row r="19638">
          <cell r="A19638" t="str">
            <v>C25770</v>
          </cell>
          <cell r="KA19638">
            <v>50</v>
          </cell>
          <cell r="KB19638">
            <v>18</v>
          </cell>
          <cell r="KC19638">
            <v>24</v>
          </cell>
        </row>
        <row r="19639">
          <cell r="A19639" t="str">
            <v>C25859</v>
          </cell>
          <cell r="KA19639">
            <v>50</v>
          </cell>
          <cell r="KB19639">
            <v>18</v>
          </cell>
          <cell r="KC19639">
            <v>24</v>
          </cell>
        </row>
        <row r="19640">
          <cell r="A19640" t="str">
            <v>C25845</v>
          </cell>
          <cell r="KA19640">
            <v>50</v>
          </cell>
          <cell r="KB19640">
            <v>18</v>
          </cell>
          <cell r="KC19640">
            <v>24</v>
          </cell>
        </row>
        <row r="19641">
          <cell r="A19641" t="str">
            <v>C25822</v>
          </cell>
          <cell r="KA19641">
            <v>50</v>
          </cell>
          <cell r="KB19641">
            <v>18</v>
          </cell>
          <cell r="KC19641">
            <v>24</v>
          </cell>
        </row>
        <row r="19642">
          <cell r="A19642" t="str">
            <v>C25836</v>
          </cell>
          <cell r="KA19642">
            <v>50</v>
          </cell>
          <cell r="KB19642">
            <v>40</v>
          </cell>
          <cell r="KC19642">
            <v>28</v>
          </cell>
        </row>
        <row r="19643">
          <cell r="A19643" t="str">
            <v>C25838</v>
          </cell>
          <cell r="KA19643">
            <v>50</v>
          </cell>
          <cell r="KB19643">
            <v>18</v>
          </cell>
          <cell r="KC19643">
            <v>24</v>
          </cell>
        </row>
        <row r="19644">
          <cell r="A19644" t="str">
            <v>C29629</v>
          </cell>
          <cell r="KA19644">
            <v>50</v>
          </cell>
          <cell r="KB19644">
            <v>40</v>
          </cell>
          <cell r="KC19644">
            <v>28</v>
          </cell>
        </row>
        <row r="19645">
          <cell r="A19645" t="str">
            <v>C29588</v>
          </cell>
          <cell r="KA19645">
            <v>50</v>
          </cell>
          <cell r="KB19645">
            <v>40</v>
          </cell>
          <cell r="KC19645">
            <v>28</v>
          </cell>
        </row>
        <row r="19646">
          <cell r="A19646" t="str">
            <v>C29591</v>
          </cell>
          <cell r="KA19646">
            <v>50</v>
          </cell>
          <cell r="KB19646">
            <v>18</v>
          </cell>
          <cell r="KC19646">
            <v>24</v>
          </cell>
        </row>
        <row r="19647">
          <cell r="A19647" t="str">
            <v>C29627</v>
          </cell>
          <cell r="KA19647">
            <v>50</v>
          </cell>
          <cell r="KB19647">
            <v>18</v>
          </cell>
          <cell r="KC19647">
            <v>24</v>
          </cell>
        </row>
        <row r="19648">
          <cell r="A19648" t="str">
            <v>C29608</v>
          </cell>
          <cell r="KA19648">
            <v>50</v>
          </cell>
          <cell r="KB19648">
            <v>18</v>
          </cell>
          <cell r="KC19648">
            <v>24</v>
          </cell>
        </row>
        <row r="19649">
          <cell r="A19649" t="str">
            <v>C29569</v>
          </cell>
          <cell r="KA19649">
            <v>50</v>
          </cell>
          <cell r="KB19649">
            <v>18</v>
          </cell>
          <cell r="KC19649">
            <v>24</v>
          </cell>
        </row>
        <row r="19650">
          <cell r="A19650" t="str">
            <v>C29570</v>
          </cell>
          <cell r="KA19650">
            <v>50</v>
          </cell>
          <cell r="KB19650">
            <v>40</v>
          </cell>
          <cell r="KC19650">
            <v>28</v>
          </cell>
        </row>
        <row r="19651">
          <cell r="A19651" t="str">
            <v>C29556</v>
          </cell>
          <cell r="KA19651">
            <v>50</v>
          </cell>
          <cell r="KB19651">
            <v>18</v>
          </cell>
          <cell r="KC19651">
            <v>24</v>
          </cell>
        </row>
        <row r="19652">
          <cell r="A19652" t="str">
            <v>C29777</v>
          </cell>
          <cell r="KA19652">
            <v>50</v>
          </cell>
          <cell r="KB19652">
            <v>18</v>
          </cell>
          <cell r="KC19652">
            <v>24</v>
          </cell>
        </row>
        <row r="19653">
          <cell r="A19653" t="str">
            <v>C29813</v>
          </cell>
          <cell r="KA19653">
            <v>50</v>
          </cell>
          <cell r="KB19653">
            <v>40</v>
          </cell>
          <cell r="KC19653">
            <v>28</v>
          </cell>
        </row>
        <row r="19654">
          <cell r="A19654" t="str">
            <v>C29795</v>
          </cell>
          <cell r="KA19654">
            <v>50</v>
          </cell>
          <cell r="KB19654">
            <v>40</v>
          </cell>
          <cell r="KC19654">
            <v>28</v>
          </cell>
        </row>
        <row r="19655">
          <cell r="A19655" t="str">
            <v>C29796</v>
          </cell>
          <cell r="KA19655">
            <v>50</v>
          </cell>
          <cell r="KB19655">
            <v>40</v>
          </cell>
          <cell r="KC19655">
            <v>28</v>
          </cell>
        </row>
        <row r="19656">
          <cell r="A19656" t="str">
            <v>C29728</v>
          </cell>
          <cell r="KA19656">
            <v>50</v>
          </cell>
          <cell r="KB19656">
            <v>40</v>
          </cell>
          <cell r="KC19656">
            <v>28</v>
          </cell>
        </row>
        <row r="19657">
          <cell r="A19657" t="str">
            <v>C29704</v>
          </cell>
          <cell r="KA19657">
            <v>50</v>
          </cell>
          <cell r="KB19657">
            <v>18</v>
          </cell>
          <cell r="KC19657">
            <v>24</v>
          </cell>
        </row>
        <row r="19658">
          <cell r="A19658" t="str">
            <v>C29715</v>
          </cell>
          <cell r="KA19658">
            <v>50</v>
          </cell>
          <cell r="KB19658">
            <v>18</v>
          </cell>
          <cell r="KC19658">
            <v>24</v>
          </cell>
        </row>
        <row r="19659">
          <cell r="A19659" t="str">
            <v>C29216</v>
          </cell>
          <cell r="KA19659">
            <v>50</v>
          </cell>
          <cell r="KB19659">
            <v>18</v>
          </cell>
          <cell r="KC19659">
            <v>24</v>
          </cell>
        </row>
        <row r="19660">
          <cell r="A19660" t="str">
            <v>C29207</v>
          </cell>
          <cell r="KA19660">
            <v>50</v>
          </cell>
          <cell r="KB19660">
            <v>18</v>
          </cell>
          <cell r="KC19660">
            <v>24</v>
          </cell>
        </row>
        <row r="19661">
          <cell r="A19661" t="str">
            <v>C29277</v>
          </cell>
          <cell r="KA19661">
            <v>50</v>
          </cell>
          <cell r="KB19661">
            <v>18</v>
          </cell>
          <cell r="KC19661">
            <v>24</v>
          </cell>
        </row>
        <row r="19662">
          <cell r="A19662" t="str">
            <v>C29279</v>
          </cell>
          <cell r="KA19662">
            <v>50</v>
          </cell>
          <cell r="KB19662">
            <v>40</v>
          </cell>
          <cell r="KC19662">
            <v>28</v>
          </cell>
        </row>
        <row r="19663">
          <cell r="A19663" t="str">
            <v>C29263</v>
          </cell>
          <cell r="KA19663">
            <v>50</v>
          </cell>
          <cell r="KB19663">
            <v>18</v>
          </cell>
          <cell r="KC19663">
            <v>24</v>
          </cell>
        </row>
        <row r="19664">
          <cell r="A19664" t="str">
            <v>C29267</v>
          </cell>
          <cell r="KA19664">
            <v>50</v>
          </cell>
          <cell r="KB19664">
            <v>18</v>
          </cell>
          <cell r="KC19664">
            <v>24</v>
          </cell>
        </row>
        <row r="19665">
          <cell r="A19665" t="str">
            <v>C29270</v>
          </cell>
          <cell r="KA19665">
            <v>50</v>
          </cell>
          <cell r="KB19665">
            <v>18</v>
          </cell>
          <cell r="KC19665">
            <v>24</v>
          </cell>
        </row>
        <row r="19666">
          <cell r="A19666" t="str">
            <v>C29301</v>
          </cell>
          <cell r="KA19666">
            <v>50</v>
          </cell>
          <cell r="KB19666">
            <v>40</v>
          </cell>
          <cell r="KC19666">
            <v>28</v>
          </cell>
        </row>
        <row r="19667">
          <cell r="A19667" t="str">
            <v>C29298</v>
          </cell>
          <cell r="KA19667">
            <v>50</v>
          </cell>
          <cell r="KB19667">
            <v>18</v>
          </cell>
          <cell r="KC19667">
            <v>24</v>
          </cell>
        </row>
        <row r="19668">
          <cell r="A19668" t="str">
            <v>C29299</v>
          </cell>
          <cell r="KA19668">
            <v>50</v>
          </cell>
          <cell r="KB19668">
            <v>18</v>
          </cell>
          <cell r="KC19668">
            <v>24</v>
          </cell>
        </row>
        <row r="19669">
          <cell r="A19669" t="str">
            <v>C29361</v>
          </cell>
          <cell r="KA19669">
            <v>50</v>
          </cell>
          <cell r="KB19669">
            <v>18</v>
          </cell>
          <cell r="KC19669">
            <v>24</v>
          </cell>
        </row>
        <row r="19670">
          <cell r="A19670" t="str">
            <v>C29400</v>
          </cell>
          <cell r="KA19670">
            <v>50</v>
          </cell>
          <cell r="KB19670">
            <v>18</v>
          </cell>
          <cell r="KC19670">
            <v>24</v>
          </cell>
        </row>
        <row r="19671">
          <cell r="A19671" t="str">
            <v>C29419</v>
          </cell>
          <cell r="KA19671">
            <v>50</v>
          </cell>
          <cell r="KB19671">
            <v>18</v>
          </cell>
          <cell r="KC19671">
            <v>24</v>
          </cell>
        </row>
        <row r="19672">
          <cell r="A19672" t="str">
            <v>C29420</v>
          </cell>
          <cell r="KA19672">
            <v>50</v>
          </cell>
          <cell r="KB19672">
            <v>18</v>
          </cell>
          <cell r="KC19672">
            <v>24</v>
          </cell>
        </row>
        <row r="19673">
          <cell r="A19673" t="str">
            <v>C29412</v>
          </cell>
          <cell r="KA19673">
            <v>50</v>
          </cell>
          <cell r="KB19673">
            <v>18</v>
          </cell>
          <cell r="KC19673">
            <v>24</v>
          </cell>
        </row>
        <row r="19674">
          <cell r="A19674" t="str">
            <v>C29469</v>
          </cell>
          <cell r="KA19674">
            <v>50</v>
          </cell>
          <cell r="KB19674">
            <v>18</v>
          </cell>
          <cell r="KC19674">
            <v>24</v>
          </cell>
        </row>
        <row r="19675">
          <cell r="A19675" t="str">
            <v>C29478</v>
          </cell>
          <cell r="KA19675">
            <v>50</v>
          </cell>
          <cell r="KB19675">
            <v>40</v>
          </cell>
          <cell r="KC19675">
            <v>28</v>
          </cell>
        </row>
        <row r="19676">
          <cell r="A19676" t="str">
            <v>C27995</v>
          </cell>
          <cell r="KA19676">
            <v>50</v>
          </cell>
          <cell r="KB19676">
            <v>18</v>
          </cell>
          <cell r="KC19676">
            <v>24</v>
          </cell>
        </row>
        <row r="19677">
          <cell r="A19677" t="str">
            <v>C28002</v>
          </cell>
          <cell r="KA19677">
            <v>50</v>
          </cell>
          <cell r="KB19677">
            <v>18</v>
          </cell>
          <cell r="KC19677">
            <v>24</v>
          </cell>
        </row>
        <row r="19678">
          <cell r="A19678" t="str">
            <v>C27985</v>
          </cell>
          <cell r="KA19678">
            <v>50</v>
          </cell>
          <cell r="KB19678">
            <v>18</v>
          </cell>
          <cell r="KC19678">
            <v>24</v>
          </cell>
        </row>
        <row r="19679">
          <cell r="A19679" t="str">
            <v>C27974</v>
          </cell>
          <cell r="KA19679">
            <v>50</v>
          </cell>
          <cell r="KB19679">
            <v>18</v>
          </cell>
          <cell r="KC19679">
            <v>24</v>
          </cell>
        </row>
        <row r="19680">
          <cell r="A19680" t="str">
            <v>C27952</v>
          </cell>
          <cell r="KA19680">
            <v>50</v>
          </cell>
          <cell r="KB19680">
            <v>18</v>
          </cell>
          <cell r="KC19680">
            <v>24</v>
          </cell>
        </row>
        <row r="19681">
          <cell r="A19681" t="str">
            <v>C27907</v>
          </cell>
          <cell r="KA19681">
            <v>50</v>
          </cell>
          <cell r="KB19681">
            <v>18</v>
          </cell>
          <cell r="KC19681">
            <v>24</v>
          </cell>
        </row>
        <row r="19682">
          <cell r="A19682" t="str">
            <v>C27908</v>
          </cell>
          <cell r="KA19682">
            <v>50</v>
          </cell>
          <cell r="KB19682">
            <v>18</v>
          </cell>
          <cell r="KC19682">
            <v>24</v>
          </cell>
        </row>
        <row r="19683">
          <cell r="A19683" t="str">
            <v>C27909</v>
          </cell>
          <cell r="KA19683">
            <v>50</v>
          </cell>
          <cell r="KB19683">
            <v>40</v>
          </cell>
          <cell r="KC19683">
            <v>28</v>
          </cell>
        </row>
        <row r="19684">
          <cell r="A19684" t="str">
            <v>C27890</v>
          </cell>
          <cell r="KA19684">
            <v>50</v>
          </cell>
          <cell r="KB19684">
            <v>18</v>
          </cell>
          <cell r="KC19684">
            <v>24</v>
          </cell>
        </row>
        <row r="19685">
          <cell r="A19685" t="str">
            <v>C28110</v>
          </cell>
          <cell r="KA19685">
            <v>50</v>
          </cell>
          <cell r="KB19685">
            <v>18</v>
          </cell>
          <cell r="KC19685">
            <v>24</v>
          </cell>
        </row>
        <row r="19686">
          <cell r="A19686" t="str">
            <v>C28103</v>
          </cell>
          <cell r="KA19686">
            <v>50</v>
          </cell>
          <cell r="KB19686">
            <v>40</v>
          </cell>
          <cell r="KC19686">
            <v>28</v>
          </cell>
        </row>
        <row r="19687">
          <cell r="A19687" t="str">
            <v>C28106</v>
          </cell>
          <cell r="KA19687">
            <v>50</v>
          </cell>
          <cell r="KB19687">
            <v>18</v>
          </cell>
          <cell r="KC19687">
            <v>24</v>
          </cell>
        </row>
        <row r="19688">
          <cell r="A19688" t="str">
            <v>C28108</v>
          </cell>
          <cell r="KA19688">
            <v>50</v>
          </cell>
          <cell r="KB19688">
            <v>18</v>
          </cell>
          <cell r="KC19688">
            <v>24</v>
          </cell>
        </row>
        <row r="19689">
          <cell r="A19689" t="str">
            <v>C28092</v>
          </cell>
          <cell r="KA19689">
            <v>50</v>
          </cell>
          <cell r="KB19689">
            <v>18</v>
          </cell>
          <cell r="KC19689">
            <v>24</v>
          </cell>
        </row>
        <row r="19690">
          <cell r="A19690" t="str">
            <v>C28098</v>
          </cell>
          <cell r="KA19690">
            <v>50</v>
          </cell>
          <cell r="KB19690">
            <v>18</v>
          </cell>
          <cell r="KC19690">
            <v>24</v>
          </cell>
        </row>
        <row r="19691">
          <cell r="A19691" t="str">
            <v>C28132</v>
          </cell>
          <cell r="KA19691">
            <v>50</v>
          </cell>
          <cell r="KB19691">
            <v>18</v>
          </cell>
          <cell r="KC19691">
            <v>24</v>
          </cell>
        </row>
        <row r="19692">
          <cell r="A19692" t="str">
            <v>C28135</v>
          </cell>
          <cell r="KA19692">
            <v>50</v>
          </cell>
          <cell r="KB19692">
            <v>18</v>
          </cell>
          <cell r="KC19692">
            <v>24</v>
          </cell>
        </row>
        <row r="19693">
          <cell r="A19693" t="str">
            <v>C28061</v>
          </cell>
          <cell r="KA19693">
            <v>50</v>
          </cell>
          <cell r="KB19693">
            <v>40</v>
          </cell>
          <cell r="KC19693">
            <v>28</v>
          </cell>
        </row>
        <row r="19694">
          <cell r="A19694" t="str">
            <v>C28074</v>
          </cell>
          <cell r="KA19694">
            <v>50</v>
          </cell>
          <cell r="KB19694">
            <v>18</v>
          </cell>
          <cell r="KC19694">
            <v>24</v>
          </cell>
        </row>
        <row r="19695">
          <cell r="A19695" t="str">
            <v>C28078</v>
          </cell>
          <cell r="KA19695">
            <v>50</v>
          </cell>
          <cell r="KB19695">
            <v>18</v>
          </cell>
          <cell r="KC19695">
            <v>24</v>
          </cell>
        </row>
        <row r="19696">
          <cell r="A19696" t="str">
            <v>C28064</v>
          </cell>
          <cell r="KA19696">
            <v>50</v>
          </cell>
          <cell r="KB19696">
            <v>40</v>
          </cell>
          <cell r="KC19696">
            <v>28</v>
          </cell>
        </row>
        <row r="19697">
          <cell r="A19697" t="str">
            <v>C28012</v>
          </cell>
          <cell r="KA19697">
            <v>50</v>
          </cell>
          <cell r="KB19697">
            <v>18</v>
          </cell>
          <cell r="KC19697">
            <v>24</v>
          </cell>
        </row>
        <row r="19698">
          <cell r="A19698" t="str">
            <v>C28013</v>
          </cell>
          <cell r="KA19698">
            <v>50</v>
          </cell>
          <cell r="KB19698">
            <v>18</v>
          </cell>
          <cell r="KC19698">
            <v>24</v>
          </cell>
        </row>
        <row r="19699">
          <cell r="A19699" t="str">
            <v>C28020</v>
          </cell>
          <cell r="KA19699">
            <v>50</v>
          </cell>
          <cell r="KB19699">
            <v>40</v>
          </cell>
          <cell r="KC19699">
            <v>28</v>
          </cell>
        </row>
        <row r="19700">
          <cell r="A19700" t="str">
            <v>C28035</v>
          </cell>
          <cell r="KA19700">
            <v>50</v>
          </cell>
          <cell r="KB19700">
            <v>18</v>
          </cell>
          <cell r="KC19700">
            <v>24</v>
          </cell>
        </row>
        <row r="19701">
          <cell r="A19701" t="str">
            <v>C28414</v>
          </cell>
          <cell r="KA19701">
            <v>50</v>
          </cell>
          <cell r="KB19701">
            <v>18</v>
          </cell>
          <cell r="KC19701">
            <v>24</v>
          </cell>
        </row>
        <row r="19702">
          <cell r="A19702" t="str">
            <v>C28409</v>
          </cell>
          <cell r="KA19702">
            <v>50</v>
          </cell>
          <cell r="KB19702">
            <v>18</v>
          </cell>
          <cell r="KC19702">
            <v>24</v>
          </cell>
        </row>
        <row r="19703">
          <cell r="A19703" t="str">
            <v>C28466</v>
          </cell>
          <cell r="KA19703">
            <v>50</v>
          </cell>
          <cell r="KB19703">
            <v>18</v>
          </cell>
          <cell r="KC19703">
            <v>24</v>
          </cell>
        </row>
        <row r="19704">
          <cell r="A19704" t="str">
            <v>C28446</v>
          </cell>
          <cell r="KA19704">
            <v>50</v>
          </cell>
          <cell r="KB19704">
            <v>18</v>
          </cell>
          <cell r="KC19704">
            <v>24</v>
          </cell>
        </row>
        <row r="19705">
          <cell r="A19705" t="str">
            <v>C28451</v>
          </cell>
          <cell r="KA19705">
            <v>50</v>
          </cell>
          <cell r="KB19705">
            <v>18</v>
          </cell>
          <cell r="KC19705">
            <v>24</v>
          </cell>
        </row>
        <row r="19706">
          <cell r="A19706" t="str">
            <v>C28436</v>
          </cell>
          <cell r="KA19706">
            <v>50</v>
          </cell>
          <cell r="KB19706">
            <v>40</v>
          </cell>
          <cell r="KC19706">
            <v>28</v>
          </cell>
        </row>
        <row r="19707">
          <cell r="A19707" t="str">
            <v>C28350</v>
          </cell>
          <cell r="KA19707">
            <v>50</v>
          </cell>
          <cell r="KB19707">
            <v>18</v>
          </cell>
          <cell r="KC19707">
            <v>24</v>
          </cell>
        </row>
        <row r="19708">
          <cell r="A19708" t="str">
            <v>C28326</v>
          </cell>
          <cell r="KA19708">
            <v>50</v>
          </cell>
          <cell r="KB19708">
            <v>18</v>
          </cell>
          <cell r="KC19708">
            <v>24</v>
          </cell>
        </row>
        <row r="19709">
          <cell r="A19709" t="str">
            <v>C28336</v>
          </cell>
          <cell r="KA19709">
            <v>50</v>
          </cell>
          <cell r="KB19709">
            <v>18</v>
          </cell>
          <cell r="KC19709">
            <v>24</v>
          </cell>
        </row>
        <row r="19710">
          <cell r="A19710" t="str">
            <v>C28337</v>
          </cell>
          <cell r="KA19710">
            <v>50</v>
          </cell>
          <cell r="KB19710">
            <v>18</v>
          </cell>
          <cell r="KC19710">
            <v>24</v>
          </cell>
        </row>
        <row r="19711">
          <cell r="A19711" t="str">
            <v>C28283</v>
          </cell>
          <cell r="KA19711">
            <v>50</v>
          </cell>
          <cell r="KB19711">
            <v>18</v>
          </cell>
          <cell r="KC19711">
            <v>24</v>
          </cell>
        </row>
        <row r="19712">
          <cell r="A19712" t="str">
            <v>C28313</v>
          </cell>
          <cell r="KA19712">
            <v>50</v>
          </cell>
          <cell r="KB19712">
            <v>18</v>
          </cell>
          <cell r="KC19712">
            <v>24</v>
          </cell>
        </row>
        <row r="19713">
          <cell r="A19713" t="str">
            <v>C28251</v>
          </cell>
          <cell r="KA19713">
            <v>50</v>
          </cell>
          <cell r="KB19713">
            <v>18</v>
          </cell>
          <cell r="KC19713">
            <v>24</v>
          </cell>
        </row>
        <row r="19714">
          <cell r="A19714" t="str">
            <v>C28272</v>
          </cell>
          <cell r="KA19714">
            <v>50</v>
          </cell>
          <cell r="KB19714">
            <v>18</v>
          </cell>
          <cell r="KC19714">
            <v>24</v>
          </cell>
        </row>
        <row r="19715">
          <cell r="A19715" t="str">
            <v>C28273</v>
          </cell>
          <cell r="KA19715">
            <v>50</v>
          </cell>
          <cell r="KB19715">
            <v>18</v>
          </cell>
          <cell r="KC19715">
            <v>24</v>
          </cell>
        </row>
        <row r="19716">
          <cell r="A19716" t="str">
            <v>C28221</v>
          </cell>
          <cell r="KA19716">
            <v>50</v>
          </cell>
          <cell r="KB19716">
            <v>40</v>
          </cell>
          <cell r="KC19716">
            <v>28</v>
          </cell>
        </row>
        <row r="19717">
          <cell r="A19717" t="str">
            <v>C28227</v>
          </cell>
          <cell r="KA19717">
            <v>50</v>
          </cell>
          <cell r="KB19717">
            <v>18</v>
          </cell>
          <cell r="KC19717">
            <v>24</v>
          </cell>
        </row>
        <row r="19718">
          <cell r="A19718" t="str">
            <v>C28232</v>
          </cell>
          <cell r="KA19718">
            <v>50</v>
          </cell>
          <cell r="KB19718">
            <v>18</v>
          </cell>
          <cell r="KC19718">
            <v>24</v>
          </cell>
        </row>
        <row r="19719">
          <cell r="A19719" t="str">
            <v>C28161</v>
          </cell>
          <cell r="KA19719">
            <v>50</v>
          </cell>
          <cell r="KB19719">
            <v>18</v>
          </cell>
          <cell r="KC19719">
            <v>24</v>
          </cell>
        </row>
        <row r="19720">
          <cell r="A19720" t="str">
            <v>C28194</v>
          </cell>
          <cell r="KA19720">
            <v>50</v>
          </cell>
          <cell r="KB19720">
            <v>40</v>
          </cell>
          <cell r="KC19720">
            <v>28</v>
          </cell>
        </row>
        <row r="19721">
          <cell r="A19721" t="str">
            <v>C28186</v>
          </cell>
          <cell r="KA19721">
            <v>50</v>
          </cell>
          <cell r="KB19721">
            <v>18</v>
          </cell>
          <cell r="KC19721">
            <v>24</v>
          </cell>
        </row>
        <row r="19722">
          <cell r="A19722" t="str">
            <v>C28683</v>
          </cell>
          <cell r="KA19722">
            <v>50</v>
          </cell>
          <cell r="KB19722">
            <v>18</v>
          </cell>
          <cell r="KC19722">
            <v>24</v>
          </cell>
        </row>
        <row r="19723">
          <cell r="A19723" t="str">
            <v>C28670</v>
          </cell>
          <cell r="KA19723">
            <v>50</v>
          </cell>
          <cell r="KB19723">
            <v>18</v>
          </cell>
          <cell r="KC19723">
            <v>24</v>
          </cell>
        </row>
        <row r="19724">
          <cell r="A19724" t="str">
            <v>C28665</v>
          </cell>
          <cell r="KA19724">
            <v>50</v>
          </cell>
          <cell r="KB19724">
            <v>18</v>
          </cell>
          <cell r="KC19724">
            <v>24</v>
          </cell>
        </row>
        <row r="19725">
          <cell r="A19725" t="str">
            <v>C28662</v>
          </cell>
          <cell r="KA19725">
            <v>50</v>
          </cell>
          <cell r="KB19725">
            <v>18</v>
          </cell>
          <cell r="KC19725">
            <v>24</v>
          </cell>
        </row>
        <row r="19726">
          <cell r="A19726" t="str">
            <v>C28626</v>
          </cell>
          <cell r="KA19726">
            <v>50</v>
          </cell>
          <cell r="KB19726">
            <v>18</v>
          </cell>
          <cell r="KC19726">
            <v>24</v>
          </cell>
        </row>
        <row r="19727">
          <cell r="A19727" t="str">
            <v>C28627</v>
          </cell>
          <cell r="KA19727">
            <v>50</v>
          </cell>
          <cell r="KB19727">
            <v>18</v>
          </cell>
          <cell r="KC19727">
            <v>24</v>
          </cell>
        </row>
        <row r="19728">
          <cell r="A19728" t="str">
            <v>C28714</v>
          </cell>
          <cell r="KA19728">
            <v>50</v>
          </cell>
          <cell r="KB19728">
            <v>18</v>
          </cell>
          <cell r="KC19728">
            <v>24</v>
          </cell>
        </row>
        <row r="19729">
          <cell r="A19729" t="str">
            <v>C28702</v>
          </cell>
          <cell r="KA19729">
            <v>50</v>
          </cell>
          <cell r="KB19729">
            <v>40</v>
          </cell>
          <cell r="KC19729">
            <v>28</v>
          </cell>
        </row>
        <row r="19730">
          <cell r="A19730" t="str">
            <v>C28728</v>
          </cell>
          <cell r="KA19730">
            <v>50</v>
          </cell>
          <cell r="KB19730">
            <v>18</v>
          </cell>
          <cell r="KC19730">
            <v>24</v>
          </cell>
        </row>
        <row r="19731">
          <cell r="A19731" t="str">
            <v>C28729</v>
          </cell>
          <cell r="KA19731">
            <v>50</v>
          </cell>
          <cell r="KB19731">
            <v>18</v>
          </cell>
          <cell r="KC19731">
            <v>24</v>
          </cell>
        </row>
        <row r="19732">
          <cell r="A19732" t="str">
            <v>C28738</v>
          </cell>
          <cell r="KA19732">
            <v>50</v>
          </cell>
          <cell r="KB19732">
            <v>40</v>
          </cell>
          <cell r="KC19732">
            <v>28</v>
          </cell>
        </row>
        <row r="19733">
          <cell r="A19733" t="str">
            <v>C28746</v>
          </cell>
          <cell r="KA19733">
            <v>50</v>
          </cell>
          <cell r="KB19733">
            <v>40</v>
          </cell>
          <cell r="KC19733">
            <v>28</v>
          </cell>
        </row>
        <row r="19734">
          <cell r="A19734" t="str">
            <v>C28711</v>
          </cell>
          <cell r="KA19734">
            <v>50</v>
          </cell>
          <cell r="KB19734">
            <v>18</v>
          </cell>
          <cell r="KC19734">
            <v>24</v>
          </cell>
        </row>
        <row r="19735">
          <cell r="A19735" t="str">
            <v>C28480</v>
          </cell>
          <cell r="KA19735">
            <v>50</v>
          </cell>
          <cell r="KB19735">
            <v>40</v>
          </cell>
          <cell r="KC19735">
            <v>28</v>
          </cell>
        </row>
        <row r="19736">
          <cell r="A19736" t="str">
            <v>C28477</v>
          </cell>
          <cell r="KA19736">
            <v>50</v>
          </cell>
          <cell r="KB19736">
            <v>40</v>
          </cell>
          <cell r="KC19736">
            <v>28</v>
          </cell>
        </row>
        <row r="19737">
          <cell r="A19737" t="str">
            <v>C28525</v>
          </cell>
          <cell r="KA19737">
            <v>50</v>
          </cell>
          <cell r="KB19737">
            <v>18</v>
          </cell>
          <cell r="KC19737">
            <v>24</v>
          </cell>
        </row>
        <row r="19738">
          <cell r="A19738" t="str">
            <v>C28513</v>
          </cell>
          <cell r="KA19738">
            <v>50</v>
          </cell>
          <cell r="KB19738">
            <v>18</v>
          </cell>
          <cell r="KC19738">
            <v>24</v>
          </cell>
        </row>
        <row r="19739">
          <cell r="A19739" t="str">
            <v>C28519</v>
          </cell>
          <cell r="KA19739">
            <v>50</v>
          </cell>
          <cell r="KB19739">
            <v>40</v>
          </cell>
          <cell r="KC19739">
            <v>28</v>
          </cell>
        </row>
        <row r="19740">
          <cell r="A19740" t="str">
            <v>C28555</v>
          </cell>
          <cell r="KA19740">
            <v>50</v>
          </cell>
          <cell r="KB19740">
            <v>18</v>
          </cell>
          <cell r="KC19740">
            <v>24</v>
          </cell>
        </row>
        <row r="19741">
          <cell r="A19741" t="str">
            <v>C28592</v>
          </cell>
          <cell r="KA19741">
            <v>50</v>
          </cell>
          <cell r="KB19741">
            <v>18</v>
          </cell>
          <cell r="KC19741">
            <v>24</v>
          </cell>
        </row>
        <row r="19742">
          <cell r="A19742" t="str">
            <v>C28594</v>
          </cell>
          <cell r="KA19742">
            <v>50</v>
          </cell>
          <cell r="KB19742">
            <v>18</v>
          </cell>
          <cell r="KC19742">
            <v>24</v>
          </cell>
        </row>
        <row r="19743">
          <cell r="A19743" t="str">
            <v>C28611</v>
          </cell>
          <cell r="KA19743">
            <v>50</v>
          </cell>
          <cell r="KB19743">
            <v>18</v>
          </cell>
          <cell r="KC19743">
            <v>24</v>
          </cell>
        </row>
        <row r="19744">
          <cell r="A19744" t="str">
            <v>C29125</v>
          </cell>
          <cell r="KA19744">
            <v>50</v>
          </cell>
          <cell r="KB19744">
            <v>40</v>
          </cell>
          <cell r="KC19744">
            <v>28</v>
          </cell>
        </row>
        <row r="19745">
          <cell r="A19745" t="str">
            <v>C29114</v>
          </cell>
          <cell r="KA19745">
            <v>50</v>
          </cell>
          <cell r="KB19745">
            <v>18</v>
          </cell>
          <cell r="KC19745">
            <v>24</v>
          </cell>
        </row>
        <row r="19746">
          <cell r="A19746" t="str">
            <v>C29140</v>
          </cell>
          <cell r="KA19746">
            <v>50</v>
          </cell>
          <cell r="KB19746">
            <v>40</v>
          </cell>
          <cell r="KC19746">
            <v>28</v>
          </cell>
        </row>
        <row r="19747">
          <cell r="A19747" t="str">
            <v>C29079</v>
          </cell>
          <cell r="KA19747">
            <v>50</v>
          </cell>
          <cell r="KB19747">
            <v>18</v>
          </cell>
          <cell r="KC19747">
            <v>24</v>
          </cell>
        </row>
        <row r="19748">
          <cell r="A19748" t="str">
            <v>C29077</v>
          </cell>
          <cell r="KA19748">
            <v>50</v>
          </cell>
          <cell r="KB19748">
            <v>36</v>
          </cell>
          <cell r="KC19748">
            <v>12</v>
          </cell>
        </row>
        <row r="19749">
          <cell r="A19749" t="str">
            <v>C29100</v>
          </cell>
          <cell r="KA19749">
            <v>50</v>
          </cell>
          <cell r="KB19749">
            <v>40</v>
          </cell>
          <cell r="KC19749">
            <v>28</v>
          </cell>
        </row>
        <row r="19750">
          <cell r="A19750" t="str">
            <v>C29094</v>
          </cell>
          <cell r="KA19750">
            <v>50</v>
          </cell>
          <cell r="KB19750">
            <v>18</v>
          </cell>
          <cell r="KC19750">
            <v>24</v>
          </cell>
        </row>
        <row r="19751">
          <cell r="A19751" t="str">
            <v>C28922</v>
          </cell>
          <cell r="KA19751">
            <v>50</v>
          </cell>
          <cell r="KB19751">
            <v>18</v>
          </cell>
          <cell r="KC19751">
            <v>24</v>
          </cell>
        </row>
        <row r="19752">
          <cell r="A19752" t="str">
            <v>C29026</v>
          </cell>
          <cell r="KA19752">
            <v>50</v>
          </cell>
          <cell r="KB19752">
            <v>40</v>
          </cell>
          <cell r="KC19752">
            <v>28</v>
          </cell>
        </row>
        <row r="19753">
          <cell r="A19753" t="str">
            <v>C29028</v>
          </cell>
          <cell r="KA19753">
            <v>50</v>
          </cell>
          <cell r="KB19753">
            <v>18</v>
          </cell>
          <cell r="KC19753">
            <v>24</v>
          </cell>
        </row>
        <row r="19754">
          <cell r="A19754" t="str">
            <v>C29037</v>
          </cell>
          <cell r="KA19754">
            <v>50</v>
          </cell>
          <cell r="KB19754">
            <v>18</v>
          </cell>
          <cell r="KC19754">
            <v>24</v>
          </cell>
        </row>
        <row r="19755">
          <cell r="A19755" t="str">
            <v>C29057</v>
          </cell>
          <cell r="KA19755">
            <v>50</v>
          </cell>
          <cell r="KB19755">
            <v>18</v>
          </cell>
          <cell r="KC19755">
            <v>24</v>
          </cell>
        </row>
        <row r="19756">
          <cell r="A19756" t="str">
            <v>C29049</v>
          </cell>
          <cell r="KA19756">
            <v>50</v>
          </cell>
          <cell r="KB19756">
            <v>18</v>
          </cell>
          <cell r="KC19756">
            <v>24</v>
          </cell>
        </row>
        <row r="19757">
          <cell r="A19757" t="str">
            <v>C28816</v>
          </cell>
          <cell r="KA19757">
            <v>50</v>
          </cell>
          <cell r="KB19757">
            <v>40</v>
          </cell>
          <cell r="KC19757">
            <v>28</v>
          </cell>
        </row>
        <row r="19758">
          <cell r="A19758" t="str">
            <v>C28836</v>
          </cell>
          <cell r="KA19758">
            <v>50</v>
          </cell>
          <cell r="KB19758">
            <v>18</v>
          </cell>
          <cell r="KC19758">
            <v>24</v>
          </cell>
        </row>
        <row r="19759">
          <cell r="A19759" t="str">
            <v>C28753</v>
          </cell>
          <cell r="KA19759">
            <v>50</v>
          </cell>
          <cell r="KB19759">
            <v>40</v>
          </cell>
          <cell r="KC19759">
            <v>28</v>
          </cell>
        </row>
        <row r="19760">
          <cell r="A19760" t="str">
            <v>C28783</v>
          </cell>
          <cell r="KA19760">
            <v>50</v>
          </cell>
          <cell r="KB19760">
            <v>18</v>
          </cell>
          <cell r="KC19760">
            <v>24</v>
          </cell>
        </row>
        <row r="19761">
          <cell r="A19761" t="str">
            <v>C28887</v>
          </cell>
          <cell r="KA19761">
            <v>50</v>
          </cell>
          <cell r="KB19761">
            <v>18</v>
          </cell>
          <cell r="KC19761">
            <v>24</v>
          </cell>
        </row>
        <row r="19762">
          <cell r="A19762" t="str">
            <v>C28877</v>
          </cell>
          <cell r="KA19762">
            <v>50</v>
          </cell>
          <cell r="KB19762">
            <v>40</v>
          </cell>
          <cell r="KC19762">
            <v>28</v>
          </cell>
        </row>
        <row r="19763">
          <cell r="A19763" t="str">
            <v>C28883</v>
          </cell>
          <cell r="KA19763">
            <v>50</v>
          </cell>
          <cell r="KB19763">
            <v>40</v>
          </cell>
          <cell r="KC19763">
            <v>28</v>
          </cell>
        </row>
        <row r="19764">
          <cell r="A19764" t="str">
            <v>C28853</v>
          </cell>
          <cell r="KA19764">
            <v>50</v>
          </cell>
          <cell r="KB19764">
            <v>18</v>
          </cell>
          <cell r="KC19764">
            <v>24</v>
          </cell>
        </row>
        <row r="19765">
          <cell r="A19765" t="str">
            <v>C28847</v>
          </cell>
          <cell r="KA19765">
            <v>50</v>
          </cell>
          <cell r="KB19765">
            <v>40</v>
          </cell>
          <cell r="KC19765">
            <v>28</v>
          </cell>
        </row>
        <row r="19766">
          <cell r="A19766" t="str">
            <v>C28848</v>
          </cell>
          <cell r="KA19766">
            <v>50</v>
          </cell>
          <cell r="KB19766">
            <v>40</v>
          </cell>
          <cell r="KC19766">
            <v>28</v>
          </cell>
        </row>
        <row r="19767">
          <cell r="A19767" t="str">
            <v>787062</v>
          </cell>
          <cell r="KA19767">
            <v>50</v>
          </cell>
          <cell r="KB19767">
            <v>18</v>
          </cell>
          <cell r="KC19767">
            <v>24</v>
          </cell>
        </row>
        <row r="19768">
          <cell r="A19768" t="str">
            <v>788000</v>
          </cell>
          <cell r="KA19768">
            <v>50</v>
          </cell>
          <cell r="KB19768">
            <v>40</v>
          </cell>
          <cell r="KC19768">
            <v>24</v>
          </cell>
        </row>
        <row r="19769">
          <cell r="A19769" t="str">
            <v>788260</v>
          </cell>
          <cell r="KA19769">
            <v>50</v>
          </cell>
          <cell r="KB19769">
            <v>40</v>
          </cell>
          <cell r="KC19769">
            <v>28</v>
          </cell>
        </row>
        <row r="19770">
          <cell r="A19770" t="str">
            <v>786164</v>
          </cell>
          <cell r="KA19770">
            <v>12</v>
          </cell>
          <cell r="KB19770">
            <v>30</v>
          </cell>
          <cell r="KC19770">
            <v>84</v>
          </cell>
        </row>
        <row r="19771">
          <cell r="A19771" t="str">
            <v>786165</v>
          </cell>
          <cell r="KA19771">
            <v>12</v>
          </cell>
          <cell r="KB19771">
            <v>30</v>
          </cell>
          <cell r="KC19771">
            <v>84</v>
          </cell>
        </row>
        <row r="19772">
          <cell r="A19772" t="str">
            <v>786166</v>
          </cell>
          <cell r="KA19772">
            <v>12</v>
          </cell>
          <cell r="KB19772">
            <v>30</v>
          </cell>
          <cell r="KC19772">
            <v>84</v>
          </cell>
        </row>
        <row r="19773">
          <cell r="A19773" t="str">
            <v>786167</v>
          </cell>
          <cell r="KA19773">
            <v>12</v>
          </cell>
          <cell r="KB19773">
            <v>40</v>
          </cell>
          <cell r="KC19773">
            <v>84</v>
          </cell>
        </row>
        <row r="19774">
          <cell r="A19774" t="str">
            <v>786168</v>
          </cell>
          <cell r="KA19774">
            <v>25</v>
          </cell>
          <cell r="KB19774">
            <v>4</v>
          </cell>
          <cell r="KC19774">
            <v>108</v>
          </cell>
        </row>
        <row r="19775">
          <cell r="A19775" t="str">
            <v>786169</v>
          </cell>
          <cell r="KA19775">
            <v>25</v>
          </cell>
          <cell r="KB19775">
            <v>4</v>
          </cell>
          <cell r="KC19775">
            <v>108</v>
          </cell>
        </row>
        <row r="19776">
          <cell r="A19776" t="str">
            <v>787040</v>
          </cell>
          <cell r="KA19776">
            <v>50</v>
          </cell>
          <cell r="KB19776">
            <v>18</v>
          </cell>
          <cell r="KC19776">
            <v>24</v>
          </cell>
        </row>
        <row r="19777">
          <cell r="A19777" t="str">
            <v>787056</v>
          </cell>
          <cell r="KA19777">
            <v>25</v>
          </cell>
          <cell r="KB19777">
            <v>36</v>
          </cell>
          <cell r="KC19777">
            <v>24</v>
          </cell>
        </row>
        <row r="19778">
          <cell r="A19778" t="str">
            <v>787065</v>
          </cell>
          <cell r="KA19778">
            <v>50</v>
          </cell>
          <cell r="KB19778">
            <v>24</v>
          </cell>
          <cell r="KC19778">
            <v>24</v>
          </cell>
        </row>
        <row r="19779">
          <cell r="A19779" t="str">
            <v>787066</v>
          </cell>
          <cell r="KA19779">
            <v>50</v>
          </cell>
          <cell r="KB19779">
            <v>24</v>
          </cell>
          <cell r="KC19779">
            <v>24</v>
          </cell>
        </row>
        <row r="19780">
          <cell r="A19780" t="str">
            <v>787067</v>
          </cell>
          <cell r="KA19780">
            <v>50</v>
          </cell>
          <cell r="KB19780">
            <v>24</v>
          </cell>
          <cell r="KC19780">
            <v>24</v>
          </cell>
        </row>
        <row r="19781">
          <cell r="A19781" t="str">
            <v>787068</v>
          </cell>
          <cell r="KA19781">
            <v>50</v>
          </cell>
          <cell r="KB19781">
            <v>24</v>
          </cell>
          <cell r="KC19781">
            <v>24</v>
          </cell>
        </row>
        <row r="19782">
          <cell r="A19782" t="str">
            <v>787076</v>
          </cell>
          <cell r="KA19782">
            <v>1</v>
          </cell>
          <cell r="KB19782">
            <v>900</v>
          </cell>
          <cell r="KC19782">
            <v>24</v>
          </cell>
        </row>
        <row r="19783">
          <cell r="A19783" t="str">
            <v>786003</v>
          </cell>
          <cell r="KA19783">
            <v>30</v>
          </cell>
          <cell r="KB19783">
            <v>12</v>
          </cell>
          <cell r="KC19783">
            <v>60</v>
          </cell>
        </row>
        <row r="19784">
          <cell r="A19784" t="str">
            <v>786004</v>
          </cell>
          <cell r="KA19784">
            <v>4</v>
          </cell>
          <cell r="KB19784">
            <v>6</v>
          </cell>
          <cell r="KC19784">
            <v>84</v>
          </cell>
        </row>
        <row r="19785">
          <cell r="A19785" t="str">
            <v>786005</v>
          </cell>
          <cell r="KA19785">
            <v>36</v>
          </cell>
          <cell r="KB19785">
            <v>1</v>
          </cell>
        </row>
        <row r="19786">
          <cell r="A19786" t="str">
            <v>786006</v>
          </cell>
          <cell r="KA19786">
            <v>50</v>
          </cell>
          <cell r="KB19786">
            <v>1</v>
          </cell>
        </row>
        <row r="19787">
          <cell r="A19787" t="str">
            <v>786007</v>
          </cell>
          <cell r="KA19787">
            <v>36</v>
          </cell>
          <cell r="KB19787">
            <v>1</v>
          </cell>
        </row>
        <row r="19788">
          <cell r="A19788" t="str">
            <v>786008</v>
          </cell>
          <cell r="KA19788">
            <v>1500</v>
          </cell>
          <cell r="KB19788">
            <v>10</v>
          </cell>
          <cell r="KC19788">
            <v>48</v>
          </cell>
        </row>
        <row r="19789">
          <cell r="A19789" t="str">
            <v>786009</v>
          </cell>
          <cell r="KA19789">
            <v>50</v>
          </cell>
          <cell r="KB19789">
            <v>20</v>
          </cell>
        </row>
        <row r="19790">
          <cell r="A19790" t="str">
            <v>786010</v>
          </cell>
          <cell r="KA19790">
            <v>250</v>
          </cell>
          <cell r="KB19790">
            <v>12</v>
          </cell>
          <cell r="KC19790">
            <v>64</v>
          </cell>
        </row>
        <row r="19791">
          <cell r="A19791" t="str">
            <v>786011</v>
          </cell>
          <cell r="KA19791">
            <v>250</v>
          </cell>
          <cell r="KB19791">
            <v>14</v>
          </cell>
          <cell r="KC19791">
            <v>32</v>
          </cell>
        </row>
        <row r="19792">
          <cell r="A19792" t="str">
            <v>786012</v>
          </cell>
          <cell r="KA19792">
            <v>250</v>
          </cell>
          <cell r="KB19792">
            <v>10</v>
          </cell>
          <cell r="KC19792">
            <v>32</v>
          </cell>
        </row>
        <row r="19793">
          <cell r="A19793" t="str">
            <v>786014</v>
          </cell>
          <cell r="KA19793">
            <v>250</v>
          </cell>
          <cell r="KB19793">
            <v>8</v>
          </cell>
          <cell r="KC19793">
            <v>32</v>
          </cell>
        </row>
        <row r="19794">
          <cell r="A19794" t="str">
            <v>786015</v>
          </cell>
          <cell r="KA19794">
            <v>200</v>
          </cell>
          <cell r="KB19794">
            <v>50</v>
          </cell>
          <cell r="KC19794">
            <v>15</v>
          </cell>
        </row>
        <row r="19795">
          <cell r="A19795" t="str">
            <v>786016</v>
          </cell>
          <cell r="KA19795">
            <v>50</v>
          </cell>
          <cell r="KB19795">
            <v>8</v>
          </cell>
          <cell r="KC19795">
            <v>15</v>
          </cell>
        </row>
        <row r="19796">
          <cell r="A19796" t="str">
            <v>786017</v>
          </cell>
          <cell r="KA19796">
            <v>50</v>
          </cell>
          <cell r="KB19796">
            <v>8</v>
          </cell>
          <cell r="KC19796">
            <v>12</v>
          </cell>
        </row>
        <row r="19797">
          <cell r="A19797" t="str">
            <v>786018</v>
          </cell>
          <cell r="KA19797">
            <v>50</v>
          </cell>
          <cell r="KB19797">
            <v>4</v>
          </cell>
          <cell r="KC19797">
            <v>15</v>
          </cell>
        </row>
        <row r="19798">
          <cell r="A19798" t="str">
            <v>786019</v>
          </cell>
          <cell r="KA19798">
            <v>50</v>
          </cell>
          <cell r="KB19798">
            <v>4</v>
          </cell>
          <cell r="KC19798">
            <v>15</v>
          </cell>
        </row>
        <row r="19799">
          <cell r="A19799" t="str">
            <v>786020</v>
          </cell>
          <cell r="KA19799">
            <v>25</v>
          </cell>
          <cell r="KB19799">
            <v>8</v>
          </cell>
          <cell r="KC19799">
            <v>12</v>
          </cell>
        </row>
        <row r="19800">
          <cell r="A19800" t="str">
            <v>786021</v>
          </cell>
          <cell r="KA19800">
            <v>12</v>
          </cell>
          <cell r="KB19800">
            <v>40</v>
          </cell>
        </row>
        <row r="19801">
          <cell r="A19801" t="str">
            <v>786022</v>
          </cell>
          <cell r="KA19801">
            <v>12</v>
          </cell>
          <cell r="KB19801">
            <v>40</v>
          </cell>
        </row>
        <row r="19802">
          <cell r="A19802" t="str">
            <v>786023</v>
          </cell>
          <cell r="KA19802">
            <v>12</v>
          </cell>
          <cell r="KB19802">
            <v>40</v>
          </cell>
        </row>
        <row r="19803">
          <cell r="A19803" t="str">
            <v>786024</v>
          </cell>
          <cell r="KA19803">
            <v>12</v>
          </cell>
          <cell r="KB19803">
            <v>40</v>
          </cell>
        </row>
        <row r="19804">
          <cell r="A19804" t="str">
            <v>786025</v>
          </cell>
          <cell r="KA19804">
            <v>12</v>
          </cell>
          <cell r="KB19804">
            <v>40</v>
          </cell>
        </row>
        <row r="19805">
          <cell r="A19805" t="str">
            <v>786026</v>
          </cell>
          <cell r="KA19805">
            <v>12</v>
          </cell>
          <cell r="KB19805">
            <v>40</v>
          </cell>
        </row>
        <row r="19806">
          <cell r="A19806" t="str">
            <v>786027</v>
          </cell>
          <cell r="KA19806">
            <v>12</v>
          </cell>
          <cell r="KB19806">
            <v>40</v>
          </cell>
        </row>
        <row r="19807">
          <cell r="A19807" t="str">
            <v>786028</v>
          </cell>
          <cell r="KA19807">
            <v>12</v>
          </cell>
          <cell r="KB19807">
            <v>40</v>
          </cell>
        </row>
        <row r="19808">
          <cell r="A19808" t="str">
            <v>786029</v>
          </cell>
          <cell r="KA19808">
            <v>50</v>
          </cell>
          <cell r="KB19808">
            <v>20</v>
          </cell>
          <cell r="KC19808">
            <v>36</v>
          </cell>
        </row>
        <row r="19809">
          <cell r="A19809" t="str">
            <v>786030</v>
          </cell>
          <cell r="KA19809">
            <v>20</v>
          </cell>
          <cell r="KB19809">
            <v>25</v>
          </cell>
          <cell r="KC19809">
            <v>40</v>
          </cell>
        </row>
        <row r="19810">
          <cell r="A19810" t="str">
            <v>786031</v>
          </cell>
          <cell r="KA19810">
            <v>20</v>
          </cell>
          <cell r="KB19810">
            <v>25</v>
          </cell>
          <cell r="KC19810">
            <v>40</v>
          </cell>
        </row>
        <row r="19811">
          <cell r="A19811" t="str">
            <v>786032</v>
          </cell>
          <cell r="KA19811">
            <v>6</v>
          </cell>
          <cell r="KB19811">
            <v>25</v>
          </cell>
        </row>
        <row r="19812">
          <cell r="A19812" t="str">
            <v>786034</v>
          </cell>
          <cell r="KA19812">
            <v>25</v>
          </cell>
          <cell r="KB19812">
            <v>30</v>
          </cell>
          <cell r="KC19812">
            <v>45</v>
          </cell>
        </row>
        <row r="19813">
          <cell r="A19813" t="str">
            <v>786035</v>
          </cell>
          <cell r="KA19813">
            <v>25</v>
          </cell>
          <cell r="KB19813">
            <v>30</v>
          </cell>
          <cell r="KC19813">
            <v>45</v>
          </cell>
        </row>
        <row r="19814">
          <cell r="A19814" t="str">
            <v>786036</v>
          </cell>
          <cell r="KA19814">
            <v>100</v>
          </cell>
          <cell r="KB19814">
            <v>10</v>
          </cell>
          <cell r="KC19814">
            <v>1</v>
          </cell>
        </row>
        <row r="19815">
          <cell r="A19815" t="str">
            <v>786037</v>
          </cell>
          <cell r="KA19815">
            <v>25</v>
          </cell>
          <cell r="KB19815">
            <v>30</v>
          </cell>
          <cell r="KC19815">
            <v>45</v>
          </cell>
        </row>
        <row r="19816">
          <cell r="A19816" t="str">
            <v>786038</v>
          </cell>
          <cell r="KA19816">
            <v>12</v>
          </cell>
          <cell r="KB19816">
            <v>36</v>
          </cell>
        </row>
        <row r="19817">
          <cell r="A19817" t="str">
            <v>786039</v>
          </cell>
          <cell r="KA19817">
            <v>12</v>
          </cell>
          <cell r="KB19817">
            <v>36</v>
          </cell>
        </row>
        <row r="19818">
          <cell r="A19818" t="str">
            <v>786040</v>
          </cell>
          <cell r="KA19818">
            <v>12</v>
          </cell>
          <cell r="KB19818">
            <v>36</v>
          </cell>
        </row>
        <row r="19819">
          <cell r="A19819" t="str">
            <v>786041</v>
          </cell>
          <cell r="KA19819">
            <v>12</v>
          </cell>
          <cell r="KB19819">
            <v>36</v>
          </cell>
        </row>
        <row r="19820">
          <cell r="A19820" t="str">
            <v>786042</v>
          </cell>
          <cell r="KA19820">
            <v>12</v>
          </cell>
          <cell r="KB19820">
            <v>36</v>
          </cell>
        </row>
        <row r="19821">
          <cell r="A19821" t="str">
            <v>786044</v>
          </cell>
          <cell r="KA19821">
            <v>12</v>
          </cell>
          <cell r="KB19821">
            <v>36</v>
          </cell>
        </row>
        <row r="19822">
          <cell r="A19822" t="str">
            <v>786045</v>
          </cell>
          <cell r="KA19822">
            <v>12</v>
          </cell>
          <cell r="KB19822">
            <v>36</v>
          </cell>
        </row>
        <row r="19823">
          <cell r="A19823" t="str">
            <v>786046</v>
          </cell>
          <cell r="KA19823">
            <v>12</v>
          </cell>
          <cell r="KB19823">
            <v>24</v>
          </cell>
        </row>
        <row r="19824">
          <cell r="A19824" t="str">
            <v>786047</v>
          </cell>
          <cell r="KA19824">
            <v>12</v>
          </cell>
          <cell r="KB19824">
            <v>24</v>
          </cell>
        </row>
        <row r="19825">
          <cell r="A19825" t="str">
            <v>7860478</v>
          </cell>
          <cell r="KA19825">
            <v>12</v>
          </cell>
          <cell r="KB19825">
            <v>24</v>
          </cell>
        </row>
        <row r="19826">
          <cell r="A19826" t="str">
            <v>786048</v>
          </cell>
          <cell r="KA19826">
            <v>12</v>
          </cell>
          <cell r="KB19826">
            <v>24</v>
          </cell>
        </row>
        <row r="19827">
          <cell r="A19827" t="str">
            <v>786049</v>
          </cell>
          <cell r="KA19827">
            <v>12</v>
          </cell>
          <cell r="KB19827">
            <v>24</v>
          </cell>
        </row>
        <row r="19828">
          <cell r="A19828" t="str">
            <v>786050</v>
          </cell>
          <cell r="KA19828">
            <v>12</v>
          </cell>
          <cell r="KB19828">
            <v>24</v>
          </cell>
        </row>
        <row r="19829">
          <cell r="A19829" t="str">
            <v>786051</v>
          </cell>
          <cell r="KA19829">
            <v>12</v>
          </cell>
          <cell r="KB19829">
            <v>24</v>
          </cell>
        </row>
        <row r="19830">
          <cell r="A19830" t="str">
            <v>786052</v>
          </cell>
          <cell r="KA19830">
            <v>20</v>
          </cell>
          <cell r="KB19830">
            <v>10</v>
          </cell>
        </row>
        <row r="19831">
          <cell r="A19831" t="str">
            <v>786104</v>
          </cell>
          <cell r="KA19831">
            <v>20</v>
          </cell>
          <cell r="KB19831">
            <v>10</v>
          </cell>
        </row>
        <row r="19832">
          <cell r="A19832" t="str">
            <v>786105</v>
          </cell>
          <cell r="KA19832">
            <v>20</v>
          </cell>
          <cell r="KB19832">
            <v>10</v>
          </cell>
        </row>
        <row r="19833">
          <cell r="A19833" t="str">
            <v>786106</v>
          </cell>
          <cell r="KA19833">
            <v>20</v>
          </cell>
          <cell r="KB19833">
            <v>10</v>
          </cell>
        </row>
        <row r="19834">
          <cell r="A19834" t="str">
            <v>786107</v>
          </cell>
          <cell r="KA19834">
            <v>50</v>
          </cell>
          <cell r="KB19834">
            <v>8</v>
          </cell>
        </row>
        <row r="19835">
          <cell r="A19835" t="str">
            <v>786108</v>
          </cell>
          <cell r="KA19835">
            <v>50</v>
          </cell>
          <cell r="KB19835">
            <v>8</v>
          </cell>
        </row>
        <row r="19836">
          <cell r="A19836" t="str">
            <v>786109</v>
          </cell>
          <cell r="KA19836">
            <v>6</v>
          </cell>
          <cell r="KB19836">
            <v>12</v>
          </cell>
        </row>
        <row r="19837">
          <cell r="A19837" t="str">
            <v>786110</v>
          </cell>
          <cell r="KA19837">
            <v>6</v>
          </cell>
          <cell r="KB19837">
            <v>12</v>
          </cell>
        </row>
        <row r="19838">
          <cell r="A19838" t="str">
            <v>786111</v>
          </cell>
          <cell r="KA19838">
            <v>6</v>
          </cell>
          <cell r="KB19838">
            <v>12</v>
          </cell>
        </row>
        <row r="19839">
          <cell r="A19839" t="str">
            <v>786112</v>
          </cell>
          <cell r="KA19839">
            <v>6</v>
          </cell>
          <cell r="KB19839">
            <v>12</v>
          </cell>
        </row>
        <row r="19840">
          <cell r="A19840" t="str">
            <v>786113</v>
          </cell>
          <cell r="KA19840">
            <v>6</v>
          </cell>
          <cell r="KB19840">
            <v>12</v>
          </cell>
        </row>
        <row r="19841">
          <cell r="A19841" t="str">
            <v>786114</v>
          </cell>
          <cell r="KA19841">
            <v>6</v>
          </cell>
          <cell r="KB19841">
            <v>12</v>
          </cell>
        </row>
        <row r="19842">
          <cell r="A19842" t="str">
            <v>786115</v>
          </cell>
          <cell r="KA19842">
            <v>6</v>
          </cell>
          <cell r="KB19842">
            <v>12</v>
          </cell>
        </row>
        <row r="19843">
          <cell r="A19843" t="str">
            <v>786116</v>
          </cell>
          <cell r="KA19843">
            <v>5</v>
          </cell>
          <cell r="KB19843">
            <v>10</v>
          </cell>
        </row>
        <row r="19844">
          <cell r="A19844" t="str">
            <v>786117</v>
          </cell>
          <cell r="KA19844">
            <v>5</v>
          </cell>
          <cell r="KB19844">
            <v>10</v>
          </cell>
        </row>
        <row r="19845">
          <cell r="A19845" t="str">
            <v>786118</v>
          </cell>
          <cell r="KA19845">
            <v>5</v>
          </cell>
          <cell r="KB19845">
            <v>10</v>
          </cell>
        </row>
        <row r="19846">
          <cell r="A19846" t="str">
            <v>786119</v>
          </cell>
          <cell r="KA19846">
            <v>5</v>
          </cell>
          <cell r="KB19846">
            <v>10</v>
          </cell>
        </row>
        <row r="19847">
          <cell r="A19847" t="str">
            <v>786120</v>
          </cell>
          <cell r="KA19847">
            <v>5</v>
          </cell>
          <cell r="KB19847">
            <v>10</v>
          </cell>
        </row>
        <row r="19848">
          <cell r="A19848" t="str">
            <v>786121</v>
          </cell>
          <cell r="KA19848">
            <v>100</v>
          </cell>
          <cell r="KB19848">
            <v>10</v>
          </cell>
          <cell r="KC19848">
            <v>1</v>
          </cell>
        </row>
        <row r="19849">
          <cell r="A19849" t="str">
            <v>786122</v>
          </cell>
          <cell r="KA19849">
            <v>100</v>
          </cell>
          <cell r="KB19849">
            <v>10</v>
          </cell>
          <cell r="KC19849">
            <v>1</v>
          </cell>
        </row>
        <row r="19850">
          <cell r="A19850" t="str">
            <v>786123</v>
          </cell>
          <cell r="KA19850">
            <v>200</v>
          </cell>
          <cell r="KB19850">
            <v>8</v>
          </cell>
          <cell r="KC19850">
            <v>120</v>
          </cell>
        </row>
        <row r="19851">
          <cell r="A19851" t="str">
            <v>786124</v>
          </cell>
          <cell r="KA19851">
            <v>250</v>
          </cell>
          <cell r="KB19851">
            <v>8</v>
          </cell>
          <cell r="KC19851">
            <v>120</v>
          </cell>
        </row>
        <row r="19852">
          <cell r="A19852" t="str">
            <v>786126</v>
          </cell>
          <cell r="KA19852">
            <v>50</v>
          </cell>
          <cell r="KB19852">
            <v>8</v>
          </cell>
          <cell r="KC19852">
            <v>66</v>
          </cell>
        </row>
        <row r="19853">
          <cell r="A19853" t="str">
            <v>786127</v>
          </cell>
          <cell r="KA19853">
            <v>50</v>
          </cell>
          <cell r="KB19853">
            <v>6</v>
          </cell>
          <cell r="KC19853">
            <v>126</v>
          </cell>
        </row>
        <row r="19854">
          <cell r="A19854" t="str">
            <v>786128</v>
          </cell>
          <cell r="KA19854">
            <v>50</v>
          </cell>
          <cell r="KB19854">
            <v>6</v>
          </cell>
          <cell r="KC19854">
            <v>72</v>
          </cell>
        </row>
        <row r="19855">
          <cell r="A19855" t="str">
            <v>786129</v>
          </cell>
          <cell r="KA19855">
            <v>100</v>
          </cell>
          <cell r="KB19855">
            <v>50</v>
          </cell>
        </row>
        <row r="19856">
          <cell r="A19856" t="str">
            <v>786130</v>
          </cell>
          <cell r="KA19856">
            <v>100</v>
          </cell>
          <cell r="KB19856">
            <v>50</v>
          </cell>
        </row>
        <row r="19857">
          <cell r="A19857" t="str">
            <v>786131</v>
          </cell>
          <cell r="KA19857">
            <v>100</v>
          </cell>
          <cell r="KB19857">
            <v>10</v>
          </cell>
          <cell r="KC19857">
            <v>88</v>
          </cell>
        </row>
        <row r="19858">
          <cell r="A19858" t="str">
            <v>786132</v>
          </cell>
          <cell r="KA19858">
            <v>25</v>
          </cell>
          <cell r="KB19858">
            <v>24</v>
          </cell>
          <cell r="KC19858">
            <v>48</v>
          </cell>
        </row>
        <row r="19859">
          <cell r="A19859" t="str">
            <v>786133</v>
          </cell>
          <cell r="KA19859">
            <v>25</v>
          </cell>
          <cell r="KB19859">
            <v>24</v>
          </cell>
          <cell r="KC19859">
            <v>20</v>
          </cell>
        </row>
        <row r="19860">
          <cell r="A19860" t="str">
            <v>786134</v>
          </cell>
          <cell r="KA19860">
            <v>25</v>
          </cell>
          <cell r="KB19860">
            <v>16</v>
          </cell>
          <cell r="KC19860">
            <v>20</v>
          </cell>
        </row>
        <row r="19861">
          <cell r="A19861" t="str">
            <v>786136</v>
          </cell>
          <cell r="KA19861">
            <v>50</v>
          </cell>
          <cell r="KB19861">
            <v>20</v>
          </cell>
          <cell r="KC19861">
            <v>36</v>
          </cell>
        </row>
        <row r="19862">
          <cell r="A19862" t="str">
            <v>786137</v>
          </cell>
          <cell r="KA19862">
            <v>80</v>
          </cell>
          <cell r="KB19862">
            <v>20</v>
          </cell>
          <cell r="KC19862">
            <v>22</v>
          </cell>
        </row>
        <row r="19863">
          <cell r="A19863" t="str">
            <v>786138</v>
          </cell>
          <cell r="KA19863">
            <v>80</v>
          </cell>
          <cell r="KB19863">
            <v>16</v>
          </cell>
          <cell r="KC19863">
            <v>22</v>
          </cell>
        </row>
        <row r="19864">
          <cell r="A19864" t="str">
            <v>786139</v>
          </cell>
          <cell r="KA19864">
            <v>60</v>
          </cell>
          <cell r="KB19864">
            <v>5</v>
          </cell>
          <cell r="KC19864">
            <v>90</v>
          </cell>
        </row>
        <row r="19865">
          <cell r="A19865" t="str">
            <v>786140</v>
          </cell>
          <cell r="KA19865">
            <v>50</v>
          </cell>
          <cell r="KB19865">
            <v>20</v>
          </cell>
          <cell r="KC19865">
            <v>36</v>
          </cell>
        </row>
        <row r="19866">
          <cell r="A19866" t="str">
            <v>786141</v>
          </cell>
          <cell r="KA19866">
            <v>100</v>
          </cell>
          <cell r="KB19866">
            <v>30</v>
          </cell>
          <cell r="KC19866">
            <v>24</v>
          </cell>
        </row>
        <row r="19867">
          <cell r="A19867" t="str">
            <v>786142</v>
          </cell>
          <cell r="KA19867">
            <v>50</v>
          </cell>
          <cell r="KB19867">
            <v>8</v>
          </cell>
          <cell r="KC19867">
            <v>66</v>
          </cell>
        </row>
        <row r="19868">
          <cell r="A19868" t="str">
            <v>786143</v>
          </cell>
          <cell r="KA19868">
            <v>50</v>
          </cell>
          <cell r="KB19868">
            <v>8</v>
          </cell>
          <cell r="KC19868">
            <v>66</v>
          </cell>
        </row>
        <row r="19869">
          <cell r="A19869" t="str">
            <v>786144</v>
          </cell>
          <cell r="KA19869">
            <v>250</v>
          </cell>
          <cell r="KB19869">
            <v>8</v>
          </cell>
          <cell r="KC19869">
            <v>120</v>
          </cell>
        </row>
        <row r="19870">
          <cell r="A19870" t="str">
            <v>786145</v>
          </cell>
          <cell r="KA19870">
            <v>500</v>
          </cell>
          <cell r="KB19870">
            <v>10</v>
          </cell>
          <cell r="KC19870">
            <v>42</v>
          </cell>
        </row>
        <row r="19871">
          <cell r="A19871" t="str">
            <v>786146</v>
          </cell>
          <cell r="KA19871">
            <v>500</v>
          </cell>
          <cell r="KB19871">
            <v>10</v>
          </cell>
          <cell r="KC19871">
            <v>42</v>
          </cell>
        </row>
        <row r="19872">
          <cell r="A19872" t="str">
            <v>786147</v>
          </cell>
          <cell r="KA19872">
            <v>50</v>
          </cell>
          <cell r="KB19872">
            <v>10</v>
          </cell>
        </row>
        <row r="19873">
          <cell r="A19873" t="str">
            <v>786148</v>
          </cell>
          <cell r="KA19873">
            <v>50</v>
          </cell>
          <cell r="KB19873">
            <v>10</v>
          </cell>
        </row>
        <row r="19874">
          <cell r="A19874" t="str">
            <v>786149</v>
          </cell>
          <cell r="KA19874">
            <v>100</v>
          </cell>
          <cell r="KB19874">
            <v>10</v>
          </cell>
        </row>
        <row r="19875">
          <cell r="A19875" t="str">
            <v>786151</v>
          </cell>
          <cell r="KA19875">
            <v>50</v>
          </cell>
          <cell r="KB19875">
            <v>10</v>
          </cell>
          <cell r="KC19875">
            <v>110</v>
          </cell>
        </row>
        <row r="19876">
          <cell r="A19876" t="str">
            <v>786152</v>
          </cell>
          <cell r="KA19876">
            <v>80</v>
          </cell>
          <cell r="KB19876">
            <v>30</v>
          </cell>
          <cell r="KC19876">
            <v>12</v>
          </cell>
        </row>
        <row r="19877">
          <cell r="A19877" t="str">
            <v>786054</v>
          </cell>
          <cell r="KA19877">
            <v>80</v>
          </cell>
          <cell r="KB19877">
            <v>20</v>
          </cell>
          <cell r="KC19877">
            <v>18</v>
          </cell>
        </row>
        <row r="19878">
          <cell r="A19878" t="str">
            <v>786055</v>
          </cell>
          <cell r="KA19878">
            <v>100</v>
          </cell>
          <cell r="KB19878">
            <v>30</v>
          </cell>
          <cell r="KC19878">
            <v>24</v>
          </cell>
        </row>
        <row r="19879">
          <cell r="A19879" t="str">
            <v>786056</v>
          </cell>
        </row>
        <row r="19880">
          <cell r="A19880" t="str">
            <v>786057</v>
          </cell>
        </row>
        <row r="19881">
          <cell r="A19881" t="str">
            <v>786058</v>
          </cell>
        </row>
        <row r="19882">
          <cell r="A19882" t="str">
            <v>786059</v>
          </cell>
        </row>
        <row r="19883">
          <cell r="A19883" t="str">
            <v>786060</v>
          </cell>
        </row>
        <row r="19884">
          <cell r="A19884" t="str">
            <v>786061</v>
          </cell>
        </row>
        <row r="19885">
          <cell r="A19885" t="str">
            <v>786062</v>
          </cell>
          <cell r="KA19885">
            <v>0</v>
          </cell>
          <cell r="KB19885">
            <v>1</v>
          </cell>
          <cell r="KC19885">
            <v>4</v>
          </cell>
        </row>
        <row r="19886">
          <cell r="A19886" t="str">
            <v>786064</v>
          </cell>
          <cell r="KA19886">
            <v>0</v>
          </cell>
          <cell r="KB19886">
            <v>1</v>
          </cell>
          <cell r="KC19886">
            <v>4</v>
          </cell>
        </row>
        <row r="19887">
          <cell r="A19887" t="str">
            <v>786065</v>
          </cell>
          <cell r="KA19887">
            <v>0</v>
          </cell>
          <cell r="KB19887">
            <v>1</v>
          </cell>
          <cell r="KC19887">
            <v>4</v>
          </cell>
        </row>
        <row r="19888">
          <cell r="A19888" t="str">
            <v>786066</v>
          </cell>
          <cell r="KA19888">
            <v>0</v>
          </cell>
          <cell r="KB19888">
            <v>1</v>
          </cell>
          <cell r="KC19888">
            <v>4</v>
          </cell>
        </row>
        <row r="19889">
          <cell r="A19889" t="str">
            <v>786067</v>
          </cell>
          <cell r="KA19889">
            <v>0</v>
          </cell>
          <cell r="KB19889">
            <v>1</v>
          </cell>
          <cell r="KC19889">
            <v>4</v>
          </cell>
        </row>
        <row r="19890">
          <cell r="A19890" t="str">
            <v>786068</v>
          </cell>
          <cell r="KA19890">
            <v>0</v>
          </cell>
          <cell r="KB19890">
            <v>1</v>
          </cell>
          <cell r="KC19890">
            <v>4</v>
          </cell>
        </row>
        <row r="19891">
          <cell r="A19891" t="str">
            <v>7860689</v>
          </cell>
          <cell r="KA19891">
            <v>0</v>
          </cell>
          <cell r="KB19891">
            <v>1</v>
          </cell>
          <cell r="KC19891">
            <v>4</v>
          </cell>
        </row>
        <row r="19892">
          <cell r="A19892" t="str">
            <v>786069</v>
          </cell>
          <cell r="KA19892">
            <v>0</v>
          </cell>
          <cell r="KB19892">
            <v>1</v>
          </cell>
          <cell r="KC19892">
            <v>4</v>
          </cell>
        </row>
        <row r="19893">
          <cell r="A19893" t="str">
            <v>786070</v>
          </cell>
          <cell r="KA19893">
            <v>0</v>
          </cell>
          <cell r="KB19893">
            <v>1</v>
          </cell>
          <cell r="KC19893">
            <v>4</v>
          </cell>
        </row>
        <row r="19894">
          <cell r="A19894" t="str">
            <v>786071</v>
          </cell>
          <cell r="KA19894">
            <v>0</v>
          </cell>
          <cell r="KB19894">
            <v>1</v>
          </cell>
          <cell r="KC19894">
            <v>4</v>
          </cell>
        </row>
        <row r="19895">
          <cell r="A19895" t="str">
            <v>786072</v>
          </cell>
          <cell r="KA19895">
            <v>0</v>
          </cell>
          <cell r="KB19895">
            <v>1</v>
          </cell>
          <cell r="KC19895">
            <v>3</v>
          </cell>
        </row>
        <row r="19896">
          <cell r="A19896" t="str">
            <v>786074</v>
          </cell>
          <cell r="KA19896">
            <v>0</v>
          </cell>
          <cell r="KB19896">
            <v>1</v>
          </cell>
          <cell r="KC19896">
            <v>3</v>
          </cell>
        </row>
        <row r="19897">
          <cell r="A19897" t="str">
            <v>786075</v>
          </cell>
          <cell r="KA19897">
            <v>0</v>
          </cell>
          <cell r="KB19897">
            <v>1</v>
          </cell>
          <cell r="KC19897">
            <v>4</v>
          </cell>
        </row>
        <row r="19898">
          <cell r="A19898" t="str">
            <v>786076</v>
          </cell>
          <cell r="KA19898">
            <v>0</v>
          </cell>
          <cell r="KB19898">
            <v>1</v>
          </cell>
          <cell r="KC19898">
            <v>4</v>
          </cell>
        </row>
        <row r="19899">
          <cell r="A19899" t="str">
            <v>786100</v>
          </cell>
          <cell r="KA19899">
            <v>0</v>
          </cell>
          <cell r="KB19899">
            <v>1</v>
          </cell>
          <cell r="KC19899">
            <v>4</v>
          </cell>
        </row>
        <row r="19900">
          <cell r="A19900" t="str">
            <v>786101</v>
          </cell>
          <cell r="KA19900">
            <v>1</v>
          </cell>
          <cell r="KB19900">
            <v>1</v>
          </cell>
          <cell r="KC19900">
            <v>3</v>
          </cell>
        </row>
        <row r="19901">
          <cell r="A19901" t="str">
            <v>786102</v>
          </cell>
          <cell r="KA19901">
            <v>0</v>
          </cell>
          <cell r="KB19901">
            <v>1</v>
          </cell>
          <cell r="KC19901">
            <v>4</v>
          </cell>
        </row>
        <row r="19902">
          <cell r="A19902" t="str">
            <v>786154</v>
          </cell>
          <cell r="KA19902">
            <v>0</v>
          </cell>
          <cell r="KB19902">
            <v>1</v>
          </cell>
          <cell r="KC19902">
            <v>4</v>
          </cell>
        </row>
        <row r="19903">
          <cell r="A19903" t="str">
            <v>786155</v>
          </cell>
          <cell r="KA19903">
            <v>0</v>
          </cell>
          <cell r="KB19903">
            <v>1</v>
          </cell>
          <cell r="KC19903">
            <v>4</v>
          </cell>
        </row>
        <row r="19904">
          <cell r="A19904" t="str">
            <v>786156</v>
          </cell>
          <cell r="KA19904">
            <v>0</v>
          </cell>
          <cell r="KB19904">
            <v>1</v>
          </cell>
          <cell r="KC19904">
            <v>4</v>
          </cell>
        </row>
        <row r="19905">
          <cell r="A19905" t="str">
            <v>786157</v>
          </cell>
          <cell r="KA19905">
            <v>0</v>
          </cell>
          <cell r="KB19905">
            <v>1</v>
          </cell>
          <cell r="KC19905">
            <v>4</v>
          </cell>
        </row>
        <row r="19906">
          <cell r="A19906" t="str">
            <v>786158</v>
          </cell>
          <cell r="KA19906">
            <v>1</v>
          </cell>
          <cell r="KB19906">
            <v>1</v>
          </cell>
        </row>
        <row r="19907">
          <cell r="A19907" t="str">
            <v>786159</v>
          </cell>
          <cell r="KA19907">
            <v>0</v>
          </cell>
          <cell r="KB19907">
            <v>1</v>
          </cell>
          <cell r="KC19907">
            <v>3</v>
          </cell>
        </row>
        <row r="19908">
          <cell r="A19908" t="str">
            <v>786160</v>
          </cell>
          <cell r="KA19908">
            <v>0</v>
          </cell>
          <cell r="KB19908">
            <v>1</v>
          </cell>
          <cell r="KC19908">
            <v>4</v>
          </cell>
        </row>
        <row r="19909">
          <cell r="A19909" t="str">
            <v>786161</v>
          </cell>
          <cell r="KA19909">
            <v>0</v>
          </cell>
          <cell r="KB19909">
            <v>1</v>
          </cell>
          <cell r="KC19909">
            <v>4</v>
          </cell>
        </row>
        <row r="19910">
          <cell r="A19910" t="str">
            <v>786162</v>
          </cell>
          <cell r="KA19910">
            <v>0</v>
          </cell>
          <cell r="KB19910">
            <v>1</v>
          </cell>
          <cell r="KC19910">
            <v>4</v>
          </cell>
        </row>
        <row r="19911">
          <cell r="A19911" t="str">
            <v>785004</v>
          </cell>
          <cell r="KA19911">
            <v>20</v>
          </cell>
          <cell r="KB19911">
            <v>24</v>
          </cell>
          <cell r="KC19911">
            <v>30</v>
          </cell>
        </row>
        <row r="19912">
          <cell r="A19912" t="str">
            <v>785006</v>
          </cell>
          <cell r="KA19912">
            <v>50</v>
          </cell>
          <cell r="KB19912">
            <v>18</v>
          </cell>
          <cell r="KC19912">
            <v>24</v>
          </cell>
        </row>
        <row r="19913">
          <cell r="A19913" t="str">
            <v>706150786150</v>
          </cell>
          <cell r="KA19913">
            <v>0</v>
          </cell>
          <cell r="KB19913">
            <v>1</v>
          </cell>
          <cell r="KC19913">
            <v>4</v>
          </cell>
        </row>
        <row r="19914">
          <cell r="A19914" t="str">
            <v>N85006</v>
          </cell>
          <cell r="KA19914">
            <v>50</v>
          </cell>
          <cell r="KB19914">
            <v>18</v>
          </cell>
          <cell r="KC19914">
            <v>32</v>
          </cell>
        </row>
        <row r="19915">
          <cell r="A19915" t="str">
            <v>S00210</v>
          </cell>
          <cell r="KA19915">
            <v>50</v>
          </cell>
          <cell r="KB19915">
            <v>18</v>
          </cell>
          <cell r="KC19915">
            <v>24</v>
          </cell>
        </row>
        <row r="19916">
          <cell r="A19916" t="str">
            <v>S00231</v>
          </cell>
          <cell r="KA19916">
            <v>50</v>
          </cell>
          <cell r="KB19916">
            <v>18</v>
          </cell>
          <cell r="KC19916">
            <v>24</v>
          </cell>
        </row>
        <row r="19917">
          <cell r="A19917" t="str">
            <v>S00226</v>
          </cell>
          <cell r="KA19917">
            <v>50</v>
          </cell>
          <cell r="KB19917">
            <v>18</v>
          </cell>
          <cell r="KC19917">
            <v>24</v>
          </cell>
        </row>
        <row r="19918">
          <cell r="A19918" t="str">
            <v>T00008</v>
          </cell>
          <cell r="KA19918">
            <v>50</v>
          </cell>
          <cell r="KB19918">
            <v>18</v>
          </cell>
          <cell r="KC19918">
            <v>24</v>
          </cell>
        </row>
        <row r="19919">
          <cell r="A19919" t="str">
            <v>S25214</v>
          </cell>
          <cell r="KA19919">
            <v>40</v>
          </cell>
          <cell r="KB19919">
            <v>24</v>
          </cell>
          <cell r="KC19919">
            <v>24</v>
          </cell>
        </row>
        <row r="19920">
          <cell r="A19920" t="str">
            <v>S25162</v>
          </cell>
          <cell r="KA19920">
            <v>50</v>
          </cell>
          <cell r="KB19920">
            <v>18</v>
          </cell>
          <cell r="KC19920">
            <v>24</v>
          </cell>
        </row>
        <row r="19921">
          <cell r="A19921" t="str">
            <v>S25165</v>
          </cell>
          <cell r="KA19921">
            <v>50</v>
          </cell>
          <cell r="KB19921">
            <v>18</v>
          </cell>
          <cell r="KC19921">
            <v>24</v>
          </cell>
        </row>
        <row r="19922">
          <cell r="A19922" t="str">
            <v>S25060</v>
          </cell>
          <cell r="KA19922">
            <v>50</v>
          </cell>
          <cell r="KB19922">
            <v>18</v>
          </cell>
          <cell r="KC19922">
            <v>24</v>
          </cell>
        </row>
        <row r="19923">
          <cell r="A19923" t="str">
            <v>U00012</v>
          </cell>
          <cell r="KA19923">
            <v>50</v>
          </cell>
          <cell r="KB19923">
            <v>1</v>
          </cell>
          <cell r="KC19923">
            <v>1</v>
          </cell>
        </row>
        <row r="19924">
          <cell r="A19924" t="str">
            <v>T00022</v>
          </cell>
          <cell r="KA19924">
            <v>50</v>
          </cell>
          <cell r="KB19924">
            <v>18</v>
          </cell>
          <cell r="KC19924">
            <v>24</v>
          </cell>
        </row>
        <row r="19925">
          <cell r="A19925" t="str">
            <v>U65309</v>
          </cell>
          <cell r="KA19925">
            <v>50</v>
          </cell>
          <cell r="KB19925">
            <v>1</v>
          </cell>
          <cell r="KC19925">
            <v>300</v>
          </cell>
        </row>
        <row r="19926">
          <cell r="A19926" t="str">
            <v>U65429</v>
          </cell>
          <cell r="KA19926">
            <v>50</v>
          </cell>
          <cell r="KB19926">
            <v>1</v>
          </cell>
          <cell r="KC19926">
            <v>1</v>
          </cell>
        </row>
        <row r="19927">
          <cell r="A19927" t="str">
            <v>U65889</v>
          </cell>
          <cell r="KA19927">
            <v>50</v>
          </cell>
          <cell r="KB19927">
            <v>1</v>
          </cell>
          <cell r="KC19927">
            <v>1</v>
          </cell>
        </row>
        <row r="19928">
          <cell r="A19928" t="str">
            <v>U62449</v>
          </cell>
          <cell r="KA19928">
            <v>50</v>
          </cell>
          <cell r="KB19928">
            <v>1</v>
          </cell>
          <cell r="KC19928">
            <v>300</v>
          </cell>
        </row>
        <row r="19929">
          <cell r="A19929" t="str">
            <v>U62459</v>
          </cell>
          <cell r="KA19929">
            <v>50</v>
          </cell>
          <cell r="KB19929">
            <v>1</v>
          </cell>
          <cell r="KC19929">
            <v>300</v>
          </cell>
        </row>
        <row r="19930">
          <cell r="A19930" t="str">
            <v>U85786</v>
          </cell>
          <cell r="KA19930">
            <v>50</v>
          </cell>
          <cell r="KB19930">
            <v>1</v>
          </cell>
          <cell r="KC19930">
            <v>1</v>
          </cell>
        </row>
        <row r="19931">
          <cell r="A19931" t="str">
            <v>U85004</v>
          </cell>
          <cell r="KA19931">
            <v>20</v>
          </cell>
          <cell r="KB19931">
            <v>1</v>
          </cell>
          <cell r="KC19931">
            <v>600</v>
          </cell>
        </row>
        <row r="19932">
          <cell r="A19932" t="str">
            <v>U85086</v>
          </cell>
          <cell r="KA19932">
            <v>50</v>
          </cell>
          <cell r="KB19932">
            <v>1</v>
          </cell>
          <cell r="KC19932">
            <v>1</v>
          </cell>
        </row>
        <row r="19933">
          <cell r="A19933" t="str">
            <v>S01104</v>
          </cell>
          <cell r="KA19933">
            <v>80</v>
          </cell>
          <cell r="KB19933">
            <v>24</v>
          </cell>
          <cell r="KC19933">
            <v>12</v>
          </cell>
        </row>
        <row r="19934">
          <cell r="A19934" t="str">
            <v>S01085</v>
          </cell>
          <cell r="KA19934">
            <v>50</v>
          </cell>
          <cell r="KB19934">
            <v>36</v>
          </cell>
          <cell r="KC19934">
            <v>12</v>
          </cell>
        </row>
        <row r="19935">
          <cell r="A19935" t="str">
            <v>S01165</v>
          </cell>
          <cell r="KA19935">
            <v>40</v>
          </cell>
          <cell r="KB19935">
            <v>24</v>
          </cell>
          <cell r="KC19935">
            <v>24</v>
          </cell>
        </row>
        <row r="19936">
          <cell r="A19936" t="str">
            <v>S01166</v>
          </cell>
          <cell r="KA19936">
            <v>30</v>
          </cell>
          <cell r="KB19936">
            <v>24</v>
          </cell>
          <cell r="KC19936">
            <v>30</v>
          </cell>
        </row>
        <row r="19937">
          <cell r="A19937" t="str">
            <v>S01230</v>
          </cell>
          <cell r="KA19937">
            <v>40</v>
          </cell>
          <cell r="KB19937">
            <v>30</v>
          </cell>
          <cell r="KC19937">
            <v>24</v>
          </cell>
        </row>
        <row r="19938">
          <cell r="A19938" t="str">
            <v>S01217</v>
          </cell>
          <cell r="KA19938">
            <v>50</v>
          </cell>
          <cell r="KB19938">
            <v>40</v>
          </cell>
          <cell r="KC19938">
            <v>24</v>
          </cell>
        </row>
        <row r="19939">
          <cell r="A19939" t="str">
            <v>S01218</v>
          </cell>
          <cell r="KA19939">
            <v>50</v>
          </cell>
          <cell r="KB19939">
            <v>40</v>
          </cell>
          <cell r="KC19939">
            <v>24</v>
          </cell>
        </row>
        <row r="19940">
          <cell r="A19940" t="str">
            <v>S01219</v>
          </cell>
          <cell r="KA19940">
            <v>50</v>
          </cell>
          <cell r="KB19940">
            <v>40</v>
          </cell>
          <cell r="KC19940">
            <v>24</v>
          </cell>
        </row>
        <row r="19941">
          <cell r="A19941" t="str">
            <v>S01220</v>
          </cell>
          <cell r="KA19941">
            <v>40</v>
          </cell>
          <cell r="KB19941">
            <v>30</v>
          </cell>
          <cell r="KC19941">
            <v>20</v>
          </cell>
        </row>
        <row r="19942">
          <cell r="A19942" t="str">
            <v>S01221</v>
          </cell>
          <cell r="KA19942">
            <v>40</v>
          </cell>
          <cell r="KB19942">
            <v>30</v>
          </cell>
          <cell r="KC19942">
            <v>20</v>
          </cell>
        </row>
        <row r="19943">
          <cell r="A19943" t="str">
            <v>S01222</v>
          </cell>
          <cell r="KA19943">
            <v>40</v>
          </cell>
          <cell r="KB19943">
            <v>30</v>
          </cell>
          <cell r="KC19943">
            <v>20</v>
          </cell>
        </row>
        <row r="19944">
          <cell r="A19944" t="str">
            <v>S00909</v>
          </cell>
          <cell r="KA19944">
            <v>50</v>
          </cell>
          <cell r="KB19944">
            <v>36</v>
          </cell>
          <cell r="KC19944">
            <v>12</v>
          </cell>
        </row>
        <row r="19945">
          <cell r="A19945" t="str">
            <v>S01366</v>
          </cell>
          <cell r="KA19945">
            <v>50</v>
          </cell>
          <cell r="KB19945">
            <v>18</v>
          </cell>
          <cell r="KC19945">
            <v>20</v>
          </cell>
        </row>
        <row r="19946">
          <cell r="A19946" t="str">
            <v>S01456</v>
          </cell>
          <cell r="KA19946">
            <v>50</v>
          </cell>
          <cell r="KB19946">
            <v>40</v>
          </cell>
          <cell r="KC19946">
            <v>28</v>
          </cell>
        </row>
        <row r="19947">
          <cell r="A19947" t="str">
            <v>S00559</v>
          </cell>
          <cell r="KA19947">
            <v>40</v>
          </cell>
          <cell r="KB19947">
            <v>24</v>
          </cell>
          <cell r="KC19947">
            <v>24</v>
          </cell>
        </row>
        <row r="19948">
          <cell r="A19948" t="str">
            <v>S00474</v>
          </cell>
          <cell r="KA19948">
            <v>50</v>
          </cell>
          <cell r="KB19948">
            <v>40</v>
          </cell>
          <cell r="KC19948">
            <v>24</v>
          </cell>
        </row>
        <row r="19949">
          <cell r="A19949" t="str">
            <v>S00289</v>
          </cell>
          <cell r="KA19949">
            <v>50</v>
          </cell>
          <cell r="KB19949">
            <v>18</v>
          </cell>
          <cell r="KC19949">
            <v>24</v>
          </cell>
        </row>
        <row r="19950">
          <cell r="A19950" t="str">
            <v>S00381</v>
          </cell>
          <cell r="KA19950">
            <v>50</v>
          </cell>
          <cell r="KB19950">
            <v>40</v>
          </cell>
          <cell r="KC19950">
            <v>24</v>
          </cell>
        </row>
        <row r="19951">
          <cell r="A19951" t="str">
            <v>S00433</v>
          </cell>
          <cell r="KA19951">
            <v>50</v>
          </cell>
          <cell r="KB19951">
            <v>8</v>
          </cell>
          <cell r="KC19951">
            <v>30</v>
          </cell>
        </row>
        <row r="19952">
          <cell r="A19952" t="str">
            <v>S00688</v>
          </cell>
          <cell r="KA19952">
            <v>50</v>
          </cell>
          <cell r="KB19952">
            <v>40</v>
          </cell>
          <cell r="KC19952">
            <v>28</v>
          </cell>
        </row>
        <row r="19953">
          <cell r="A19953" t="str">
            <v>S00709</v>
          </cell>
          <cell r="KA19953">
            <v>50</v>
          </cell>
          <cell r="KB19953">
            <v>18</v>
          </cell>
          <cell r="KC19953">
            <v>24</v>
          </cell>
        </row>
        <row r="19954">
          <cell r="A19954" t="str">
            <v>S00744</v>
          </cell>
          <cell r="KA19954">
            <v>40</v>
          </cell>
          <cell r="KB19954">
            <v>24</v>
          </cell>
          <cell r="KC19954">
            <v>24</v>
          </cell>
        </row>
        <row r="19955">
          <cell r="A19955" t="str">
            <v>S00787</v>
          </cell>
          <cell r="KA19955">
            <v>50</v>
          </cell>
          <cell r="KB19955">
            <v>24</v>
          </cell>
          <cell r="KC19955">
            <v>24</v>
          </cell>
        </row>
        <row r="19956">
          <cell r="A19956" t="str">
            <v>S00788</v>
          </cell>
          <cell r="KA19956">
            <v>50</v>
          </cell>
          <cell r="KB19956">
            <v>24</v>
          </cell>
          <cell r="KC19956">
            <v>24</v>
          </cell>
        </row>
        <row r="19957">
          <cell r="A19957" t="str">
            <v>S00789</v>
          </cell>
          <cell r="KA19957">
            <v>50</v>
          </cell>
          <cell r="KB19957">
            <v>24</v>
          </cell>
          <cell r="KC19957">
            <v>24</v>
          </cell>
        </row>
        <row r="19958">
          <cell r="A19958" t="str">
            <v>S00790</v>
          </cell>
          <cell r="KA19958">
            <v>40</v>
          </cell>
          <cell r="KB19958">
            <v>80</v>
          </cell>
          <cell r="KC19958">
            <v>24</v>
          </cell>
        </row>
        <row r="19959">
          <cell r="A19959" t="str">
            <v>S00791</v>
          </cell>
          <cell r="KA19959">
            <v>40</v>
          </cell>
          <cell r="KB19959">
            <v>80</v>
          </cell>
          <cell r="KC19959">
            <v>24</v>
          </cell>
        </row>
        <row r="19960">
          <cell r="A19960" t="str">
            <v>S00792</v>
          </cell>
          <cell r="KA19960">
            <v>40</v>
          </cell>
          <cell r="KB19960">
            <v>80</v>
          </cell>
          <cell r="KC19960">
            <v>24</v>
          </cell>
        </row>
        <row r="19961">
          <cell r="A19961" t="str">
            <v>S00885</v>
          </cell>
          <cell r="KA19961">
            <v>100</v>
          </cell>
          <cell r="KB19961">
            <v>8</v>
          </cell>
          <cell r="KC19961">
            <v>24</v>
          </cell>
        </row>
        <row r="19962">
          <cell r="A19962" t="str">
            <v>S00745</v>
          </cell>
          <cell r="KA19962">
            <v>40</v>
          </cell>
          <cell r="KB19962">
            <v>24</v>
          </cell>
          <cell r="KC19962">
            <v>24</v>
          </cell>
        </row>
        <row r="19963">
          <cell r="A19963" t="str">
            <v>S00710</v>
          </cell>
          <cell r="KA19963">
            <v>50</v>
          </cell>
          <cell r="KB19963">
            <v>18</v>
          </cell>
          <cell r="KC19963">
            <v>24</v>
          </cell>
        </row>
        <row r="19964">
          <cell r="A19964" t="str">
            <v>S00560</v>
          </cell>
          <cell r="KA19964">
            <v>40</v>
          </cell>
          <cell r="KB19964">
            <v>24</v>
          </cell>
          <cell r="KC19964">
            <v>24</v>
          </cell>
        </row>
        <row r="19965">
          <cell r="A19965" t="str">
            <v>S01378</v>
          </cell>
          <cell r="KA19965">
            <v>30</v>
          </cell>
          <cell r="KB19965">
            <v>24</v>
          </cell>
          <cell r="KC19965">
            <v>30</v>
          </cell>
        </row>
        <row r="19966">
          <cell r="A19966" t="str">
            <v>S00973</v>
          </cell>
          <cell r="KA19966">
            <v>50</v>
          </cell>
          <cell r="KB19966">
            <v>36</v>
          </cell>
          <cell r="KC19966">
            <v>12</v>
          </cell>
        </row>
        <row r="19967">
          <cell r="A19967" t="str">
            <v>S01169</v>
          </cell>
          <cell r="KA19967">
            <v>30</v>
          </cell>
          <cell r="KB19967">
            <v>24</v>
          </cell>
          <cell r="KC19967">
            <v>30</v>
          </cell>
        </row>
        <row r="19968">
          <cell r="A19968" t="str">
            <v>S01153</v>
          </cell>
          <cell r="KA19968">
            <v>40</v>
          </cell>
          <cell r="KB19968">
            <v>24</v>
          </cell>
          <cell r="KC19968">
            <v>24</v>
          </cell>
        </row>
        <row r="19969">
          <cell r="A19969" t="str">
            <v>S01675</v>
          </cell>
          <cell r="KA19969">
            <v>50</v>
          </cell>
          <cell r="KB19969">
            <v>18</v>
          </cell>
          <cell r="KC19969">
            <v>24</v>
          </cell>
        </row>
        <row r="19970">
          <cell r="A19970" t="str">
            <v>S25163</v>
          </cell>
          <cell r="KA19970">
            <v>50</v>
          </cell>
          <cell r="KB19970">
            <v>18</v>
          </cell>
          <cell r="KC19970">
            <v>24</v>
          </cell>
        </row>
        <row r="19971">
          <cell r="A19971" t="str">
            <v>S25167</v>
          </cell>
          <cell r="KA19971">
            <v>50</v>
          </cell>
          <cell r="KB19971">
            <v>18</v>
          </cell>
          <cell r="KC19971">
            <v>24</v>
          </cell>
        </row>
        <row r="19972">
          <cell r="A19972" t="str">
            <v>P25019</v>
          </cell>
          <cell r="KA19972">
            <v>50</v>
          </cell>
          <cell r="KB19972">
            <v>40</v>
          </cell>
          <cell r="KC19972">
            <v>28</v>
          </cell>
        </row>
        <row r="19973">
          <cell r="A19973" t="str">
            <v>785950</v>
          </cell>
          <cell r="KA19973">
            <v>50</v>
          </cell>
          <cell r="KB19973">
            <v>18</v>
          </cell>
          <cell r="KC19973">
            <v>24</v>
          </cell>
        </row>
        <row r="19974">
          <cell r="A19974" t="str">
            <v>787053</v>
          </cell>
          <cell r="KA19974">
            <v>25</v>
          </cell>
          <cell r="KB19974">
            <v>36</v>
          </cell>
          <cell r="KC19974">
            <v>24</v>
          </cell>
        </row>
        <row r="19975">
          <cell r="A19975" t="str">
            <v>787041</v>
          </cell>
          <cell r="KA19975">
            <v>50</v>
          </cell>
          <cell r="KB19975">
            <v>18</v>
          </cell>
          <cell r="KC19975">
            <v>24</v>
          </cell>
        </row>
        <row r="19976">
          <cell r="A19976" t="str">
            <v>786950</v>
          </cell>
          <cell r="KA19976">
            <v>30</v>
          </cell>
          <cell r="KB19976">
            <v>12</v>
          </cell>
          <cell r="KC19976">
            <v>60</v>
          </cell>
        </row>
        <row r="19977">
          <cell r="A19977" t="str">
            <v>788025</v>
          </cell>
          <cell r="KA19977">
            <v>50</v>
          </cell>
          <cell r="KB19977">
            <v>18</v>
          </cell>
          <cell r="KC19977">
            <v>50</v>
          </cell>
        </row>
        <row r="19978">
          <cell r="A19978" t="str">
            <v>787064</v>
          </cell>
          <cell r="KA19978">
            <v>50</v>
          </cell>
          <cell r="KB19978">
            <v>18</v>
          </cell>
          <cell r="KC19978">
            <v>24</v>
          </cell>
        </row>
        <row r="19979">
          <cell r="A19979" t="str">
            <v>C25388</v>
          </cell>
          <cell r="KA19979">
            <v>50</v>
          </cell>
          <cell r="KB19979">
            <v>40</v>
          </cell>
          <cell r="KC19979">
            <v>28</v>
          </cell>
        </row>
        <row r="19980">
          <cell r="A19980" t="str">
            <v>C24876</v>
          </cell>
          <cell r="KA19980">
            <v>50</v>
          </cell>
          <cell r="KB19980">
            <v>40</v>
          </cell>
          <cell r="KC19980">
            <v>28</v>
          </cell>
        </row>
        <row r="19981">
          <cell r="A19981" t="str">
            <v>788016</v>
          </cell>
          <cell r="KA19981">
            <v>50</v>
          </cell>
          <cell r="KB19981">
            <v>18</v>
          </cell>
          <cell r="KC19981">
            <v>50</v>
          </cell>
        </row>
        <row r="19982">
          <cell r="A19982" t="str">
            <v>788020</v>
          </cell>
          <cell r="KA19982">
            <v>50</v>
          </cell>
          <cell r="KB19982">
            <v>18</v>
          </cell>
          <cell r="KC19982">
            <v>50</v>
          </cell>
        </row>
        <row r="19983">
          <cell r="A19983" t="str">
            <v>788010</v>
          </cell>
          <cell r="KA19983">
            <v>50</v>
          </cell>
          <cell r="KB19983">
            <v>18</v>
          </cell>
          <cell r="KC19983">
            <v>50</v>
          </cell>
        </row>
        <row r="19984">
          <cell r="A19984" t="str">
            <v>788001</v>
          </cell>
          <cell r="KA19984">
            <v>50</v>
          </cell>
          <cell r="KB19984">
            <v>18</v>
          </cell>
          <cell r="KC19984">
            <v>50</v>
          </cell>
        </row>
        <row r="19985">
          <cell r="A19985" t="str">
            <v>788002</v>
          </cell>
          <cell r="KA19985">
            <v>50</v>
          </cell>
          <cell r="KB19985">
            <v>18</v>
          </cell>
          <cell r="KC19985">
            <v>50</v>
          </cell>
        </row>
        <row r="19986">
          <cell r="A19986" t="str">
            <v>788003</v>
          </cell>
          <cell r="KA19986">
            <v>50</v>
          </cell>
          <cell r="KB19986">
            <v>18</v>
          </cell>
          <cell r="KC19986">
            <v>50</v>
          </cell>
        </row>
        <row r="19987">
          <cell r="A19987" t="str">
            <v>787072</v>
          </cell>
          <cell r="KA19987">
            <v>50</v>
          </cell>
          <cell r="KB19987">
            <v>18</v>
          </cell>
          <cell r="KC19987">
            <v>24</v>
          </cell>
        </row>
        <row r="19988">
          <cell r="A19988" t="str">
            <v>787084</v>
          </cell>
          <cell r="KA19988">
            <v>50</v>
          </cell>
          <cell r="KB19988">
            <v>18</v>
          </cell>
          <cell r="KC19988">
            <v>24</v>
          </cell>
        </row>
        <row r="19989">
          <cell r="A19989" t="str">
            <v>788030</v>
          </cell>
          <cell r="KA19989">
            <v>50</v>
          </cell>
          <cell r="KB19989">
            <v>18</v>
          </cell>
          <cell r="KC19989">
            <v>50</v>
          </cell>
        </row>
        <row r="19990">
          <cell r="A19990" t="str">
            <v>788040</v>
          </cell>
          <cell r="KA19990">
            <v>50</v>
          </cell>
          <cell r="KB19990">
            <v>18</v>
          </cell>
          <cell r="KC19990">
            <v>50</v>
          </cell>
        </row>
        <row r="19991">
          <cell r="A19991" t="str">
            <v>788050</v>
          </cell>
          <cell r="KA19991">
            <v>50</v>
          </cell>
          <cell r="KB19991">
            <v>18</v>
          </cell>
          <cell r="KC19991">
            <v>50</v>
          </cell>
        </row>
        <row r="19992">
          <cell r="A19992" t="str">
            <v>788060</v>
          </cell>
          <cell r="KA19992">
            <v>50</v>
          </cell>
          <cell r="KB19992">
            <v>18</v>
          </cell>
          <cell r="KC19992">
            <v>50</v>
          </cell>
        </row>
        <row r="19993">
          <cell r="A19993" t="str">
            <v>788070</v>
          </cell>
          <cell r="KA19993">
            <v>50</v>
          </cell>
          <cell r="KB19993">
            <v>18</v>
          </cell>
          <cell r="KC19993">
            <v>50</v>
          </cell>
        </row>
        <row r="19994">
          <cell r="A19994" t="str">
            <v>788080</v>
          </cell>
          <cell r="KA19994">
            <v>50</v>
          </cell>
          <cell r="KB19994">
            <v>18</v>
          </cell>
          <cell r="KC19994">
            <v>50</v>
          </cell>
        </row>
        <row r="19995">
          <cell r="A19995" t="str">
            <v>788090</v>
          </cell>
          <cell r="KA19995">
            <v>50</v>
          </cell>
          <cell r="KB19995">
            <v>18</v>
          </cell>
          <cell r="KC19995">
            <v>50</v>
          </cell>
        </row>
        <row r="19996">
          <cell r="A19996" t="str">
            <v>788530</v>
          </cell>
          <cell r="KA19996">
            <v>50</v>
          </cell>
          <cell r="KB19996">
            <v>18</v>
          </cell>
          <cell r="KC19996">
            <v>50</v>
          </cell>
        </row>
        <row r="19997">
          <cell r="A19997" t="str">
            <v>788560</v>
          </cell>
          <cell r="KA19997">
            <v>50</v>
          </cell>
          <cell r="KB19997">
            <v>18</v>
          </cell>
          <cell r="KC19997">
            <v>50</v>
          </cell>
        </row>
        <row r="19998">
          <cell r="A19998" t="str">
            <v>787013</v>
          </cell>
          <cell r="KA19998">
            <v>50</v>
          </cell>
          <cell r="KB19998">
            <v>18</v>
          </cell>
          <cell r="KC19998">
            <v>24</v>
          </cell>
        </row>
        <row r="19999">
          <cell r="A19999" t="str">
            <v>786993</v>
          </cell>
          <cell r="KA19999">
            <v>30</v>
          </cell>
          <cell r="KB19999">
            <v>12</v>
          </cell>
          <cell r="KC19999">
            <v>60</v>
          </cell>
        </row>
        <row r="20000">
          <cell r="A20000" t="str">
            <v>787003</v>
          </cell>
          <cell r="KA20000">
            <v>20</v>
          </cell>
          <cell r="KB20000">
            <v>26</v>
          </cell>
          <cell r="KC20000">
            <v>28</v>
          </cell>
        </row>
        <row r="20001">
          <cell r="A20001" t="str">
            <v>787031</v>
          </cell>
          <cell r="KA20001">
            <v>50</v>
          </cell>
          <cell r="KB20001">
            <v>18</v>
          </cell>
          <cell r="KC20001">
            <v>24</v>
          </cell>
        </row>
        <row r="20002">
          <cell r="A20002" t="str">
            <v>787054</v>
          </cell>
          <cell r="KA20002">
            <v>50</v>
          </cell>
          <cell r="KB20002">
            <v>18</v>
          </cell>
          <cell r="KC20002">
            <v>24</v>
          </cell>
        </row>
        <row r="20003">
          <cell r="A20003" t="str">
            <v>787057</v>
          </cell>
          <cell r="KA20003">
            <v>25</v>
          </cell>
          <cell r="KB20003">
            <v>36</v>
          </cell>
          <cell r="KC20003">
            <v>24</v>
          </cell>
        </row>
        <row r="20004">
          <cell r="A20004" t="str">
            <v>787077</v>
          </cell>
          <cell r="KA20004">
            <v>1</v>
          </cell>
          <cell r="KB20004">
            <v>900</v>
          </cell>
          <cell r="KC20004">
            <v>24</v>
          </cell>
        </row>
        <row r="20005">
          <cell r="A20005" t="str">
            <v>787078</v>
          </cell>
          <cell r="KA20005">
            <v>1</v>
          </cell>
          <cell r="KB20005">
            <v>900</v>
          </cell>
          <cell r="KC20005">
            <v>24</v>
          </cell>
        </row>
        <row r="20006">
          <cell r="A20006" t="str">
            <v>787060</v>
          </cell>
          <cell r="KA20006">
            <v>25</v>
          </cell>
          <cell r="KB20006">
            <v>36</v>
          </cell>
          <cell r="KC20006">
            <v>24</v>
          </cell>
        </row>
        <row r="20007">
          <cell r="A20007" t="str">
            <v>786373</v>
          </cell>
          <cell r="KA20007">
            <v>30</v>
          </cell>
          <cell r="KB20007">
            <v>12</v>
          </cell>
          <cell r="KC20007">
            <v>60</v>
          </cell>
        </row>
        <row r="20008">
          <cell r="A20008" t="str">
            <v>785996</v>
          </cell>
          <cell r="KA20008">
            <v>50</v>
          </cell>
          <cell r="KB20008">
            <v>18</v>
          </cell>
          <cell r="KC20008">
            <v>24</v>
          </cell>
        </row>
        <row r="20009">
          <cell r="A20009" t="str">
            <v>786686</v>
          </cell>
          <cell r="KA20009">
            <v>50</v>
          </cell>
          <cell r="KB20009">
            <v>18</v>
          </cell>
          <cell r="KC20009">
            <v>24</v>
          </cell>
        </row>
        <row r="20010">
          <cell r="A20010" t="str">
            <v>786693</v>
          </cell>
          <cell r="KA20010">
            <v>30</v>
          </cell>
          <cell r="KB20010">
            <v>24</v>
          </cell>
          <cell r="KC20010">
            <v>30</v>
          </cell>
        </row>
        <row r="20011">
          <cell r="A20011" t="str">
            <v>786736</v>
          </cell>
          <cell r="KA20011">
            <v>50</v>
          </cell>
          <cell r="KB20011">
            <v>18</v>
          </cell>
          <cell r="KC20011">
            <v>24</v>
          </cell>
        </row>
        <row r="20012">
          <cell r="A20012" t="str">
            <v>786746</v>
          </cell>
          <cell r="KA20012">
            <v>50</v>
          </cell>
          <cell r="KB20012">
            <v>18</v>
          </cell>
          <cell r="KC20012">
            <v>24</v>
          </cell>
        </row>
        <row r="20013">
          <cell r="A20013" t="str">
            <v>786766</v>
          </cell>
          <cell r="KA20013">
            <v>50</v>
          </cell>
          <cell r="KB20013">
            <v>18</v>
          </cell>
          <cell r="KC20013">
            <v>24</v>
          </cell>
        </row>
        <row r="20014">
          <cell r="A20014" t="str">
            <v>785956</v>
          </cell>
          <cell r="KA20014">
            <v>50</v>
          </cell>
          <cell r="KB20014">
            <v>18</v>
          </cell>
          <cell r="KC20014">
            <v>24</v>
          </cell>
        </row>
        <row r="20015">
          <cell r="A20015" t="str">
            <v>786013</v>
          </cell>
          <cell r="KA20015">
            <v>30</v>
          </cell>
          <cell r="KB20015">
            <v>12</v>
          </cell>
          <cell r="KC20015">
            <v>60</v>
          </cell>
        </row>
        <row r="20016">
          <cell r="A20016" t="str">
            <v>785643</v>
          </cell>
          <cell r="KA20016">
            <v>30</v>
          </cell>
          <cell r="KB20016">
            <v>16</v>
          </cell>
          <cell r="KC20016">
            <v>42</v>
          </cell>
        </row>
        <row r="20017">
          <cell r="A20017" t="str">
            <v>785653</v>
          </cell>
          <cell r="KA20017">
            <v>30</v>
          </cell>
          <cell r="KB20017">
            <v>16</v>
          </cell>
          <cell r="KC20017">
            <v>42</v>
          </cell>
        </row>
        <row r="20018">
          <cell r="A20018" t="str">
            <v>785663</v>
          </cell>
          <cell r="KA20018">
            <v>30</v>
          </cell>
          <cell r="KB20018">
            <v>16</v>
          </cell>
          <cell r="KC20018">
            <v>42</v>
          </cell>
        </row>
        <row r="20019">
          <cell r="A20019" t="str">
            <v>785406</v>
          </cell>
          <cell r="KA20019">
            <v>50</v>
          </cell>
          <cell r="KB20019">
            <v>18</v>
          </cell>
          <cell r="KC20019">
            <v>24</v>
          </cell>
        </row>
        <row r="20020">
          <cell r="A20020" t="str">
            <v>785416</v>
          </cell>
          <cell r="KA20020">
            <v>50</v>
          </cell>
          <cell r="KB20020">
            <v>18</v>
          </cell>
          <cell r="KC20020">
            <v>24</v>
          </cell>
        </row>
        <row r="20021">
          <cell r="A20021" t="str">
            <v>785426</v>
          </cell>
          <cell r="KA20021">
            <v>50</v>
          </cell>
          <cell r="KB20021">
            <v>18</v>
          </cell>
          <cell r="KC20021">
            <v>24</v>
          </cell>
        </row>
        <row r="20022">
          <cell r="A20022" t="str">
            <v>786033</v>
          </cell>
          <cell r="KA20022">
            <v>30</v>
          </cell>
          <cell r="KB20022">
            <v>12</v>
          </cell>
          <cell r="KC20022">
            <v>60</v>
          </cell>
        </row>
        <row r="20023">
          <cell r="A20023" t="str">
            <v>786103</v>
          </cell>
          <cell r="KA20023">
            <v>30</v>
          </cell>
          <cell r="KB20023">
            <v>12</v>
          </cell>
          <cell r="KC20023">
            <v>60</v>
          </cell>
        </row>
        <row r="20024">
          <cell r="A20024" t="str">
            <v>785016</v>
          </cell>
          <cell r="KA20024">
            <v>50</v>
          </cell>
          <cell r="KB20024">
            <v>18</v>
          </cell>
          <cell r="KC20024">
            <v>24</v>
          </cell>
        </row>
        <row r="20025">
          <cell r="A20025" t="str">
            <v>785036</v>
          </cell>
          <cell r="KA20025">
            <v>50</v>
          </cell>
          <cell r="KB20025">
            <v>18</v>
          </cell>
          <cell r="KC20025">
            <v>24</v>
          </cell>
        </row>
        <row r="20026">
          <cell r="A20026" t="str">
            <v>785374</v>
          </cell>
          <cell r="KA20026">
            <v>20</v>
          </cell>
          <cell r="KB20026">
            <v>24</v>
          </cell>
          <cell r="KC20026">
            <v>30</v>
          </cell>
        </row>
        <row r="20027">
          <cell r="A20027" t="str">
            <v>785376</v>
          </cell>
          <cell r="KA20027">
            <v>50</v>
          </cell>
          <cell r="KB20027">
            <v>18</v>
          </cell>
          <cell r="KC20027">
            <v>24</v>
          </cell>
        </row>
        <row r="20028">
          <cell r="A20028" t="str">
            <v>785386</v>
          </cell>
          <cell r="KA20028">
            <v>50</v>
          </cell>
          <cell r="KB20028">
            <v>18</v>
          </cell>
          <cell r="KC20028">
            <v>24</v>
          </cell>
        </row>
        <row r="20029">
          <cell r="A20029" t="str">
            <v>N85376</v>
          </cell>
          <cell r="KA20029">
            <v>50</v>
          </cell>
          <cell r="KB20029">
            <v>18</v>
          </cell>
          <cell r="KC20029">
            <v>24</v>
          </cell>
        </row>
        <row r="20030">
          <cell r="A20030" t="str">
            <v>N85386</v>
          </cell>
          <cell r="KA20030">
            <v>50</v>
          </cell>
          <cell r="KB20030">
            <v>18</v>
          </cell>
          <cell r="KC20030">
            <v>32</v>
          </cell>
        </row>
        <row r="20031">
          <cell r="A20031" t="str">
            <v>N85996</v>
          </cell>
          <cell r="KA20031">
            <v>50</v>
          </cell>
          <cell r="KB20031">
            <v>18</v>
          </cell>
          <cell r="KC20031">
            <v>32</v>
          </cell>
        </row>
        <row r="20032">
          <cell r="A20032" t="str">
            <v>N87013</v>
          </cell>
          <cell r="KA20032">
            <v>50</v>
          </cell>
          <cell r="KB20032">
            <v>18</v>
          </cell>
          <cell r="KC20032">
            <v>32</v>
          </cell>
        </row>
        <row r="20033">
          <cell r="A20033" t="str">
            <v>S25168</v>
          </cell>
          <cell r="KA20033">
            <v>50</v>
          </cell>
          <cell r="KB20033">
            <v>18</v>
          </cell>
          <cell r="KC20033">
            <v>24</v>
          </cell>
        </row>
        <row r="20034">
          <cell r="A20034" t="str">
            <v>S25166</v>
          </cell>
          <cell r="KA20034">
            <v>50</v>
          </cell>
          <cell r="KB20034">
            <v>18</v>
          </cell>
          <cell r="KC20034">
            <v>24</v>
          </cell>
        </row>
        <row r="20035">
          <cell r="A20035" t="str">
            <v>S25215</v>
          </cell>
          <cell r="KA20035">
            <v>50</v>
          </cell>
          <cell r="KB20035">
            <v>18</v>
          </cell>
          <cell r="KC20035">
            <v>24</v>
          </cell>
        </row>
        <row r="20036">
          <cell r="A20036" t="str">
            <v>S25125</v>
          </cell>
          <cell r="KA20036">
            <v>40</v>
          </cell>
          <cell r="KB20036">
            <v>24</v>
          </cell>
          <cell r="KC20036">
            <v>24</v>
          </cell>
        </row>
        <row r="20037">
          <cell r="A20037" t="str">
            <v>U00011</v>
          </cell>
          <cell r="KA20037">
            <v>50</v>
          </cell>
          <cell r="KB20037">
            <v>1</v>
          </cell>
          <cell r="KC20037">
            <v>4</v>
          </cell>
        </row>
        <row r="20038">
          <cell r="A20038" t="str">
            <v>U85096</v>
          </cell>
          <cell r="KA20038">
            <v>50</v>
          </cell>
          <cell r="KB20038">
            <v>1</v>
          </cell>
          <cell r="KC20038">
            <v>4</v>
          </cell>
        </row>
        <row r="20039">
          <cell r="A20039" t="str">
            <v>U85106</v>
          </cell>
          <cell r="KA20039">
            <v>50</v>
          </cell>
          <cell r="KB20039">
            <v>1</v>
          </cell>
          <cell r="KC20039">
            <v>4</v>
          </cell>
        </row>
        <row r="20040">
          <cell r="A20040" t="str">
            <v>U85016</v>
          </cell>
          <cell r="KA20040">
            <v>50</v>
          </cell>
          <cell r="KB20040">
            <v>1</v>
          </cell>
          <cell r="KC20040">
            <v>4</v>
          </cell>
        </row>
        <row r="20041">
          <cell r="A20041" t="str">
            <v>U85033</v>
          </cell>
          <cell r="KA20041">
            <v>30</v>
          </cell>
          <cell r="KB20041">
            <v>1</v>
          </cell>
          <cell r="KC20041">
            <v>4</v>
          </cell>
        </row>
        <row r="20042">
          <cell r="A20042" t="str">
            <v>U85776</v>
          </cell>
          <cell r="KA20042">
            <v>50</v>
          </cell>
          <cell r="KB20042">
            <v>1</v>
          </cell>
          <cell r="KC20042">
            <v>4</v>
          </cell>
        </row>
        <row r="20043">
          <cell r="A20043" t="str">
            <v>U85536</v>
          </cell>
          <cell r="KA20043">
            <v>50</v>
          </cell>
          <cell r="KB20043">
            <v>1</v>
          </cell>
          <cell r="KC20043">
            <v>4</v>
          </cell>
        </row>
        <row r="20044">
          <cell r="A20044" t="str">
            <v>U85226</v>
          </cell>
          <cell r="KA20044">
            <v>50</v>
          </cell>
          <cell r="KB20044">
            <v>1</v>
          </cell>
          <cell r="KC20044">
            <v>4</v>
          </cell>
        </row>
        <row r="20045">
          <cell r="A20045" t="str">
            <v>U85374</v>
          </cell>
          <cell r="KA20045">
            <v>20</v>
          </cell>
          <cell r="KB20045">
            <v>1</v>
          </cell>
          <cell r="KC20045">
            <v>600</v>
          </cell>
        </row>
        <row r="20046">
          <cell r="A20046" t="str">
            <v>U85376</v>
          </cell>
          <cell r="KA20046">
            <v>50</v>
          </cell>
          <cell r="KB20046">
            <v>1</v>
          </cell>
          <cell r="KC20046">
            <v>432</v>
          </cell>
        </row>
        <row r="20047">
          <cell r="A20047" t="str">
            <v>U85386</v>
          </cell>
          <cell r="KA20047">
            <v>50</v>
          </cell>
          <cell r="KB20047">
            <v>1</v>
          </cell>
          <cell r="KC20047">
            <v>1</v>
          </cell>
        </row>
        <row r="20048">
          <cell r="A20048" t="str">
            <v>U85996</v>
          </cell>
          <cell r="KA20048">
            <v>50</v>
          </cell>
          <cell r="KB20048">
            <v>1</v>
          </cell>
          <cell r="KC20048">
            <v>432</v>
          </cell>
        </row>
        <row r="20049">
          <cell r="A20049" t="str">
            <v>U86133</v>
          </cell>
          <cell r="KA20049">
            <v>30</v>
          </cell>
          <cell r="KB20049">
            <v>1</v>
          </cell>
          <cell r="KC20049">
            <v>552</v>
          </cell>
        </row>
        <row r="20050">
          <cell r="A20050" t="str">
            <v>U85896</v>
          </cell>
          <cell r="KA20050">
            <v>50</v>
          </cell>
          <cell r="KB20050">
            <v>1</v>
          </cell>
          <cell r="KC20050">
            <v>1</v>
          </cell>
        </row>
        <row r="20051">
          <cell r="A20051" t="str">
            <v>U86883</v>
          </cell>
          <cell r="KA20051">
            <v>30</v>
          </cell>
          <cell r="KB20051">
            <v>1</v>
          </cell>
          <cell r="KC20051">
            <v>552</v>
          </cell>
        </row>
        <row r="20052">
          <cell r="A20052" t="str">
            <v>U85876</v>
          </cell>
          <cell r="KA20052">
            <v>50</v>
          </cell>
          <cell r="KB20052">
            <v>1</v>
          </cell>
          <cell r="KC20052">
            <v>1</v>
          </cell>
        </row>
        <row r="20053">
          <cell r="A20053" t="str">
            <v>S01167</v>
          </cell>
          <cell r="KA20053">
            <v>30</v>
          </cell>
          <cell r="KB20053">
            <v>24</v>
          </cell>
          <cell r="KC20053">
            <v>30</v>
          </cell>
        </row>
        <row r="20054">
          <cell r="A20054" t="str">
            <v>S01168</v>
          </cell>
          <cell r="KA20054">
            <v>30</v>
          </cell>
          <cell r="KB20054">
            <v>24</v>
          </cell>
          <cell r="KC20054">
            <v>30</v>
          </cell>
        </row>
        <row r="20055">
          <cell r="A20055" t="str">
            <v>S01164</v>
          </cell>
          <cell r="KA20055">
            <v>40</v>
          </cell>
          <cell r="KB20055">
            <v>24</v>
          </cell>
          <cell r="KC20055">
            <v>24</v>
          </cell>
        </row>
        <row r="20056">
          <cell r="A20056" t="str">
            <v>S01148</v>
          </cell>
          <cell r="KA20056">
            <v>40</v>
          </cell>
          <cell r="KB20056">
            <v>24</v>
          </cell>
          <cell r="KC20056">
            <v>24</v>
          </cell>
        </row>
        <row r="20057">
          <cell r="A20057" t="str">
            <v>S01149</v>
          </cell>
          <cell r="KA20057">
            <v>40</v>
          </cell>
          <cell r="KB20057">
            <v>24</v>
          </cell>
          <cell r="KC20057">
            <v>24</v>
          </cell>
        </row>
        <row r="20058">
          <cell r="A20058" t="str">
            <v>S01150</v>
          </cell>
          <cell r="KA20058">
            <v>40</v>
          </cell>
          <cell r="KB20058">
            <v>24</v>
          </cell>
          <cell r="KC20058">
            <v>24</v>
          </cell>
        </row>
        <row r="20059">
          <cell r="A20059" t="str">
            <v>S01151</v>
          </cell>
          <cell r="KA20059">
            <v>40</v>
          </cell>
          <cell r="KB20059">
            <v>24</v>
          </cell>
          <cell r="KC20059">
            <v>24</v>
          </cell>
        </row>
        <row r="20060">
          <cell r="A20060" t="str">
            <v>S01152</v>
          </cell>
          <cell r="KA20060">
            <v>40</v>
          </cell>
          <cell r="KB20060">
            <v>24</v>
          </cell>
          <cell r="KC20060">
            <v>24</v>
          </cell>
        </row>
        <row r="20061">
          <cell r="A20061" t="str">
            <v>S01170</v>
          </cell>
          <cell r="KA20061">
            <v>30</v>
          </cell>
          <cell r="KB20061">
            <v>24</v>
          </cell>
          <cell r="KC20061">
            <v>30</v>
          </cell>
        </row>
        <row r="20062">
          <cell r="A20062" t="str">
            <v>S01171</v>
          </cell>
          <cell r="KA20062">
            <v>30</v>
          </cell>
          <cell r="KB20062">
            <v>1</v>
          </cell>
          <cell r="KC20062">
            <v>4</v>
          </cell>
        </row>
        <row r="20063">
          <cell r="A20063" t="str">
            <v>S01172</v>
          </cell>
          <cell r="KA20063">
            <v>30</v>
          </cell>
          <cell r="KB20063">
            <v>24</v>
          </cell>
          <cell r="KC20063">
            <v>30</v>
          </cell>
        </row>
        <row r="20064">
          <cell r="A20064" t="str">
            <v>S01173</v>
          </cell>
          <cell r="KA20064">
            <v>30</v>
          </cell>
          <cell r="KB20064">
            <v>24</v>
          </cell>
          <cell r="KC20064">
            <v>30</v>
          </cell>
        </row>
        <row r="20065">
          <cell r="A20065" t="str">
            <v>S00925</v>
          </cell>
          <cell r="KA20065">
            <v>50</v>
          </cell>
          <cell r="KB20065">
            <v>18</v>
          </cell>
          <cell r="KC20065">
            <v>24</v>
          </cell>
        </row>
        <row r="20066">
          <cell r="A20066" t="str">
            <v>S00926</v>
          </cell>
          <cell r="KA20066">
            <v>50</v>
          </cell>
          <cell r="KB20066">
            <v>18</v>
          </cell>
          <cell r="KC20066">
            <v>24</v>
          </cell>
        </row>
        <row r="20067">
          <cell r="A20067" t="str">
            <v>S01412</v>
          </cell>
          <cell r="KA20067">
            <v>50</v>
          </cell>
          <cell r="KB20067">
            <v>18</v>
          </cell>
          <cell r="KC20067">
            <v>20</v>
          </cell>
        </row>
        <row r="20068">
          <cell r="A20068" t="str">
            <v>S01413</v>
          </cell>
          <cell r="KA20068">
            <v>50</v>
          </cell>
          <cell r="KB20068">
            <v>18</v>
          </cell>
          <cell r="KC20068">
            <v>20</v>
          </cell>
        </row>
        <row r="20069">
          <cell r="A20069" t="str">
            <v>S01414</v>
          </cell>
          <cell r="KA20069">
            <v>50</v>
          </cell>
          <cell r="KB20069">
            <v>18</v>
          </cell>
          <cell r="KC20069">
            <v>20</v>
          </cell>
        </row>
        <row r="20070">
          <cell r="A20070" t="str">
            <v>S01372</v>
          </cell>
          <cell r="KA20070">
            <v>30</v>
          </cell>
          <cell r="KB20070">
            <v>24</v>
          </cell>
          <cell r="KC20070">
            <v>30</v>
          </cell>
        </row>
        <row r="20071">
          <cell r="A20071" t="str">
            <v>S01373</v>
          </cell>
          <cell r="KA20071">
            <v>30</v>
          </cell>
          <cell r="KB20071">
            <v>24</v>
          </cell>
          <cell r="KC20071">
            <v>30</v>
          </cell>
        </row>
        <row r="20072">
          <cell r="A20072" t="str">
            <v>S01276</v>
          </cell>
          <cell r="KA20072">
            <v>30</v>
          </cell>
          <cell r="KB20072">
            <v>24</v>
          </cell>
          <cell r="KC20072">
            <v>30</v>
          </cell>
        </row>
        <row r="20073">
          <cell r="A20073" t="str">
            <v>S01277</v>
          </cell>
          <cell r="KA20073">
            <v>40</v>
          </cell>
          <cell r="KB20073">
            <v>1</v>
          </cell>
          <cell r="KC20073">
            <v>4</v>
          </cell>
        </row>
        <row r="20074">
          <cell r="A20074" t="str">
            <v>S01317</v>
          </cell>
          <cell r="KA20074">
            <v>30</v>
          </cell>
          <cell r="KB20074">
            <v>1</v>
          </cell>
          <cell r="KC20074">
            <v>4</v>
          </cell>
        </row>
        <row r="20075">
          <cell r="A20075" t="str">
            <v>S01295</v>
          </cell>
          <cell r="KA20075">
            <v>50</v>
          </cell>
          <cell r="KB20075">
            <v>40</v>
          </cell>
          <cell r="KC20075">
            <v>24</v>
          </cell>
        </row>
        <row r="20076">
          <cell r="A20076" t="str">
            <v>S01296</v>
          </cell>
          <cell r="KA20076">
            <v>50</v>
          </cell>
          <cell r="KB20076">
            <v>40</v>
          </cell>
          <cell r="KC20076">
            <v>24</v>
          </cell>
        </row>
        <row r="20077">
          <cell r="A20077" t="str">
            <v>S01299</v>
          </cell>
          <cell r="KA20077">
            <v>40</v>
          </cell>
          <cell r="KB20077">
            <v>30</v>
          </cell>
          <cell r="KC20077">
            <v>24</v>
          </cell>
        </row>
        <row r="20078">
          <cell r="A20078" t="str">
            <v>S01300</v>
          </cell>
          <cell r="KA20078">
            <v>40</v>
          </cell>
          <cell r="KB20078">
            <v>30</v>
          </cell>
          <cell r="KC20078">
            <v>24</v>
          </cell>
        </row>
        <row r="20079">
          <cell r="A20079" t="str">
            <v>S01457</v>
          </cell>
          <cell r="KA20079">
            <v>50</v>
          </cell>
          <cell r="KB20079">
            <v>18</v>
          </cell>
          <cell r="KC20079">
            <v>50</v>
          </cell>
        </row>
        <row r="20080">
          <cell r="A20080" t="str">
            <v>S01458</v>
          </cell>
          <cell r="KA20080">
            <v>50</v>
          </cell>
          <cell r="KB20080">
            <v>18</v>
          </cell>
          <cell r="KC20080">
            <v>50</v>
          </cell>
        </row>
        <row r="20081">
          <cell r="A20081" t="str">
            <v>S01471</v>
          </cell>
          <cell r="KA20081">
            <v>50</v>
          </cell>
          <cell r="KB20081">
            <v>1</v>
          </cell>
          <cell r="KC20081">
            <v>4</v>
          </cell>
        </row>
        <row r="20082">
          <cell r="A20082" t="str">
            <v>S01473</v>
          </cell>
          <cell r="KA20082">
            <v>40</v>
          </cell>
          <cell r="KB20082">
            <v>1</v>
          </cell>
          <cell r="KC20082">
            <v>4</v>
          </cell>
        </row>
        <row r="20083">
          <cell r="A20083" t="str">
            <v>S00561</v>
          </cell>
          <cell r="KA20083">
            <v>40</v>
          </cell>
          <cell r="KB20083">
            <v>1</v>
          </cell>
          <cell r="KC20083">
            <v>4</v>
          </cell>
        </row>
        <row r="20084">
          <cell r="A20084" t="str">
            <v>S00562</v>
          </cell>
          <cell r="KA20084">
            <v>40</v>
          </cell>
          <cell r="KB20084">
            <v>1</v>
          </cell>
          <cell r="KC20084">
            <v>4</v>
          </cell>
        </row>
        <row r="20085">
          <cell r="A20085" t="str">
            <v>S00563</v>
          </cell>
          <cell r="KA20085">
            <v>40</v>
          </cell>
          <cell r="KB20085">
            <v>1</v>
          </cell>
          <cell r="KC20085">
            <v>4</v>
          </cell>
        </row>
        <row r="20086">
          <cell r="A20086" t="str">
            <v>S00564</v>
          </cell>
          <cell r="KA20086">
            <v>40</v>
          </cell>
          <cell r="KB20086">
            <v>1</v>
          </cell>
          <cell r="KC20086">
            <v>4</v>
          </cell>
        </row>
        <row r="20087">
          <cell r="A20087" t="str">
            <v>S00565</v>
          </cell>
          <cell r="KA20087">
            <v>40</v>
          </cell>
          <cell r="KB20087">
            <v>1</v>
          </cell>
          <cell r="KC20087">
            <v>4</v>
          </cell>
        </row>
        <row r="20088">
          <cell r="A20088" t="str">
            <v>S00477</v>
          </cell>
          <cell r="KA20088">
            <v>50</v>
          </cell>
          <cell r="KB20088">
            <v>40</v>
          </cell>
          <cell r="KC20088">
            <v>24</v>
          </cell>
        </row>
        <row r="20089">
          <cell r="A20089" t="str">
            <v>S00511</v>
          </cell>
          <cell r="KA20089">
            <v>50</v>
          </cell>
          <cell r="KB20089">
            <v>40</v>
          </cell>
          <cell r="KC20089">
            <v>24</v>
          </cell>
        </row>
        <row r="20090">
          <cell r="A20090" t="str">
            <v>S00382</v>
          </cell>
          <cell r="KA20090">
            <v>50</v>
          </cell>
          <cell r="KB20090">
            <v>18</v>
          </cell>
          <cell r="KC20090">
            <v>50</v>
          </cell>
        </row>
        <row r="20091">
          <cell r="A20091" t="str">
            <v>S00298</v>
          </cell>
          <cell r="KA20091">
            <v>50</v>
          </cell>
          <cell r="KB20091">
            <v>18</v>
          </cell>
          <cell r="KC20091">
            <v>24</v>
          </cell>
        </row>
        <row r="20092">
          <cell r="A20092" t="str">
            <v>S00738</v>
          </cell>
          <cell r="KA20092">
            <v>50</v>
          </cell>
          <cell r="KB20092">
            <v>18</v>
          </cell>
          <cell r="KC20092">
            <v>24</v>
          </cell>
        </row>
        <row r="20093">
          <cell r="A20093" t="str">
            <v>S00740</v>
          </cell>
          <cell r="KA20093">
            <v>50</v>
          </cell>
          <cell r="KB20093">
            <v>18</v>
          </cell>
          <cell r="KC20093">
            <v>20</v>
          </cell>
        </row>
        <row r="20094">
          <cell r="A20094" t="str">
            <v>S00748</v>
          </cell>
          <cell r="KA20094">
            <v>40</v>
          </cell>
          <cell r="KB20094">
            <v>24</v>
          </cell>
          <cell r="KC20094">
            <v>24</v>
          </cell>
        </row>
        <row r="20095">
          <cell r="A20095" t="str">
            <v>S00749</v>
          </cell>
          <cell r="KA20095">
            <v>40</v>
          </cell>
          <cell r="KB20095">
            <v>24</v>
          </cell>
          <cell r="KC20095">
            <v>24</v>
          </cell>
        </row>
        <row r="20096">
          <cell r="A20096" t="str">
            <v>S00750</v>
          </cell>
          <cell r="KA20096">
            <v>40</v>
          </cell>
          <cell r="KB20096">
            <v>24</v>
          </cell>
          <cell r="KC20096">
            <v>24</v>
          </cell>
        </row>
        <row r="20097">
          <cell r="A20097" t="str">
            <v>S00751</v>
          </cell>
          <cell r="KA20097">
            <v>40</v>
          </cell>
          <cell r="KB20097">
            <v>24</v>
          </cell>
          <cell r="KC20097">
            <v>24</v>
          </cell>
        </row>
        <row r="20098">
          <cell r="A20098" t="str">
            <v>S00707</v>
          </cell>
          <cell r="KA20098">
            <v>50</v>
          </cell>
          <cell r="KB20098">
            <v>18</v>
          </cell>
          <cell r="KC20098">
            <v>24</v>
          </cell>
        </row>
        <row r="20099">
          <cell r="A20099" t="str">
            <v>S00712</v>
          </cell>
          <cell r="KA20099">
            <v>50</v>
          </cell>
          <cell r="KB20099">
            <v>18</v>
          </cell>
          <cell r="KC20099">
            <v>24</v>
          </cell>
        </row>
        <row r="20100">
          <cell r="A20100" t="str">
            <v>S00713</v>
          </cell>
          <cell r="KA20100">
            <v>50</v>
          </cell>
          <cell r="KB20100">
            <v>18</v>
          </cell>
          <cell r="KC20100">
            <v>24</v>
          </cell>
        </row>
        <row r="20101">
          <cell r="A20101" t="str">
            <v>S00690</v>
          </cell>
          <cell r="KA20101">
            <v>50</v>
          </cell>
          <cell r="KB20101">
            <v>1</v>
          </cell>
          <cell r="KC20101">
            <v>4</v>
          </cell>
        </row>
        <row r="20102">
          <cell r="A20102" t="str">
            <v>S00760</v>
          </cell>
          <cell r="KA20102">
            <v>40</v>
          </cell>
          <cell r="KB20102">
            <v>1</v>
          </cell>
          <cell r="KC20102">
            <v>4</v>
          </cell>
        </row>
        <row r="20103">
          <cell r="A20103" t="str">
            <v>S00785</v>
          </cell>
          <cell r="KA20103">
            <v>40</v>
          </cell>
          <cell r="KB20103">
            <v>24</v>
          </cell>
          <cell r="KC20103">
            <v>24</v>
          </cell>
        </row>
        <row r="20104">
          <cell r="A20104" t="str">
            <v>S00786</v>
          </cell>
          <cell r="KA20104">
            <v>40</v>
          </cell>
          <cell r="KB20104">
            <v>24</v>
          </cell>
          <cell r="KC20104">
            <v>24</v>
          </cell>
        </row>
        <row r="20105">
          <cell r="A20105" t="str">
            <v>S00822</v>
          </cell>
          <cell r="KA20105">
            <v>40</v>
          </cell>
          <cell r="KB20105">
            <v>24</v>
          </cell>
          <cell r="KC20105">
            <v>24</v>
          </cell>
        </row>
        <row r="20106">
          <cell r="A20106" t="str">
            <v>S00883</v>
          </cell>
          <cell r="KA20106">
            <v>50</v>
          </cell>
          <cell r="KB20106">
            <v>18</v>
          </cell>
          <cell r="KC20106">
            <v>24</v>
          </cell>
        </row>
        <row r="20107">
          <cell r="A20107" t="str">
            <v>S00845</v>
          </cell>
          <cell r="KA20107">
            <v>40</v>
          </cell>
          <cell r="KB20107">
            <v>24</v>
          </cell>
          <cell r="KC20107">
            <v>24</v>
          </cell>
        </row>
        <row r="20108">
          <cell r="A20108" t="str">
            <v>S00846</v>
          </cell>
          <cell r="KA20108">
            <v>40</v>
          </cell>
          <cell r="KB20108">
            <v>24</v>
          </cell>
          <cell r="KC20108">
            <v>24</v>
          </cell>
        </row>
        <row r="20109">
          <cell r="A20109" t="str">
            <v>S00202</v>
          </cell>
          <cell r="KA20109">
            <v>50</v>
          </cell>
          <cell r="KB20109">
            <v>18</v>
          </cell>
          <cell r="KC20109">
            <v>24</v>
          </cell>
        </row>
        <row r="20110">
          <cell r="A20110" t="str">
            <v>S00232</v>
          </cell>
          <cell r="KA20110">
            <v>50</v>
          </cell>
          <cell r="KB20110">
            <v>18</v>
          </cell>
          <cell r="KC20110">
            <v>24</v>
          </cell>
        </row>
        <row r="20111">
          <cell r="A20111" t="str">
            <v>S00175</v>
          </cell>
          <cell r="KA20111">
            <v>30</v>
          </cell>
          <cell r="KB20111">
            <v>24</v>
          </cell>
          <cell r="KC20111">
            <v>30</v>
          </cell>
        </row>
        <row r="20112">
          <cell r="A20112" t="str">
            <v>S001175</v>
          </cell>
          <cell r="KA20112">
            <v>30</v>
          </cell>
          <cell r="KB20112">
            <v>24</v>
          </cell>
          <cell r="KC20112">
            <v>30</v>
          </cell>
        </row>
        <row r="20113">
          <cell r="A20113" t="str">
            <v>S00844</v>
          </cell>
          <cell r="KA20113">
            <v>40</v>
          </cell>
          <cell r="KB20113">
            <v>24</v>
          </cell>
          <cell r="KC20113">
            <v>24</v>
          </cell>
        </row>
        <row r="20114">
          <cell r="A20114" t="str">
            <v>S00830</v>
          </cell>
          <cell r="KA20114">
            <v>40</v>
          </cell>
          <cell r="KB20114">
            <v>24</v>
          </cell>
          <cell r="KC20114">
            <v>24</v>
          </cell>
        </row>
        <row r="20115">
          <cell r="A20115" t="str">
            <v>S00884</v>
          </cell>
          <cell r="KA20115">
            <v>50</v>
          </cell>
          <cell r="KB20115">
            <v>18</v>
          </cell>
          <cell r="KC20115">
            <v>24</v>
          </cell>
        </row>
        <row r="20116">
          <cell r="A20116" t="str">
            <v>S00876</v>
          </cell>
          <cell r="KA20116">
            <v>50</v>
          </cell>
          <cell r="KB20116">
            <v>20</v>
          </cell>
          <cell r="KC20116">
            <v>50</v>
          </cell>
        </row>
        <row r="20117">
          <cell r="A20117" t="str">
            <v>S00882</v>
          </cell>
          <cell r="KA20117">
            <v>50</v>
          </cell>
          <cell r="KB20117">
            <v>18</v>
          </cell>
          <cell r="KC20117">
            <v>24</v>
          </cell>
        </row>
        <row r="20118">
          <cell r="A20118" t="str">
            <v>S00826</v>
          </cell>
          <cell r="KA20118">
            <v>50</v>
          </cell>
          <cell r="KB20118">
            <v>1</v>
          </cell>
          <cell r="KC20118">
            <v>4</v>
          </cell>
        </row>
        <row r="20119">
          <cell r="A20119" t="str">
            <v>S00798</v>
          </cell>
          <cell r="KA20119">
            <v>50</v>
          </cell>
          <cell r="KB20119">
            <v>18</v>
          </cell>
          <cell r="KC20119">
            <v>24</v>
          </cell>
        </row>
        <row r="20120">
          <cell r="A20120" t="str">
            <v>S00799</v>
          </cell>
          <cell r="KA20120">
            <v>50</v>
          </cell>
          <cell r="KB20120">
            <v>18</v>
          </cell>
          <cell r="KC20120">
            <v>24</v>
          </cell>
        </row>
        <row r="20121">
          <cell r="A20121" t="str">
            <v>S00800</v>
          </cell>
          <cell r="KA20121">
            <v>50</v>
          </cell>
          <cell r="KB20121">
            <v>18</v>
          </cell>
          <cell r="KC20121">
            <v>24</v>
          </cell>
        </row>
        <row r="20122">
          <cell r="A20122" t="str">
            <v>S00746</v>
          </cell>
          <cell r="KA20122">
            <v>40</v>
          </cell>
          <cell r="KB20122">
            <v>24</v>
          </cell>
          <cell r="KC20122">
            <v>24</v>
          </cell>
        </row>
        <row r="20123">
          <cell r="A20123" t="str">
            <v>S00747</v>
          </cell>
          <cell r="KA20123">
            <v>40</v>
          </cell>
          <cell r="KB20123">
            <v>24</v>
          </cell>
          <cell r="KC20123">
            <v>24</v>
          </cell>
        </row>
        <row r="20124">
          <cell r="A20124" t="str">
            <v>S00708</v>
          </cell>
          <cell r="KA20124">
            <v>50</v>
          </cell>
          <cell r="KB20124">
            <v>18</v>
          </cell>
          <cell r="KC20124">
            <v>24</v>
          </cell>
        </row>
        <row r="20125">
          <cell r="A20125" t="str">
            <v>S00700</v>
          </cell>
          <cell r="KA20125">
            <v>50</v>
          </cell>
          <cell r="KB20125">
            <v>18</v>
          </cell>
          <cell r="KC20125">
            <v>24</v>
          </cell>
        </row>
        <row r="20126">
          <cell r="A20126" t="str">
            <v>S00701</v>
          </cell>
          <cell r="KA20126">
            <v>50</v>
          </cell>
          <cell r="KB20126">
            <v>18</v>
          </cell>
          <cell r="KC20126">
            <v>24</v>
          </cell>
        </row>
        <row r="20127">
          <cell r="A20127" t="str">
            <v>S00702</v>
          </cell>
          <cell r="KA20127">
            <v>50</v>
          </cell>
          <cell r="KB20127">
            <v>18</v>
          </cell>
          <cell r="KC20127">
            <v>24</v>
          </cell>
        </row>
        <row r="20128">
          <cell r="A20128" t="str">
            <v>S00703</v>
          </cell>
          <cell r="KA20128">
            <v>50</v>
          </cell>
          <cell r="KB20128">
            <v>18</v>
          </cell>
          <cell r="KC20128">
            <v>24</v>
          </cell>
        </row>
        <row r="20129">
          <cell r="A20129" t="str">
            <v>S00704</v>
          </cell>
          <cell r="KA20129">
            <v>50</v>
          </cell>
          <cell r="KB20129">
            <v>18</v>
          </cell>
          <cell r="KC20129">
            <v>24</v>
          </cell>
        </row>
        <row r="20130">
          <cell r="A20130" t="str">
            <v>S00705</v>
          </cell>
          <cell r="KA20130">
            <v>50</v>
          </cell>
          <cell r="KB20130">
            <v>18</v>
          </cell>
          <cell r="KC20130">
            <v>24</v>
          </cell>
        </row>
        <row r="20131">
          <cell r="A20131" t="str">
            <v>S00706</v>
          </cell>
          <cell r="KA20131">
            <v>50</v>
          </cell>
          <cell r="KB20131">
            <v>18</v>
          </cell>
          <cell r="KC20131">
            <v>24</v>
          </cell>
        </row>
        <row r="20132">
          <cell r="A20132" t="str">
            <v>S00684</v>
          </cell>
          <cell r="KA20132">
            <v>50</v>
          </cell>
          <cell r="KB20132">
            <v>18</v>
          </cell>
          <cell r="KC20132">
            <v>20</v>
          </cell>
        </row>
        <row r="20133">
          <cell r="A20133" t="str">
            <v>S00682</v>
          </cell>
          <cell r="KA20133">
            <v>50</v>
          </cell>
          <cell r="KB20133">
            <v>18</v>
          </cell>
          <cell r="KC20133">
            <v>20</v>
          </cell>
        </row>
        <row r="20134">
          <cell r="A20134" t="str">
            <v>S00752</v>
          </cell>
          <cell r="KA20134">
            <v>40</v>
          </cell>
          <cell r="KB20134">
            <v>24</v>
          </cell>
          <cell r="KC20134">
            <v>24</v>
          </cell>
        </row>
        <row r="20135">
          <cell r="A20135" t="str">
            <v>S00753</v>
          </cell>
          <cell r="KA20135">
            <v>40</v>
          </cell>
          <cell r="KB20135">
            <v>24</v>
          </cell>
          <cell r="KC20135">
            <v>24</v>
          </cell>
        </row>
        <row r="20136">
          <cell r="A20136" t="str">
            <v>S00754</v>
          </cell>
          <cell r="KA20136">
            <v>40</v>
          </cell>
          <cell r="KB20136">
            <v>24</v>
          </cell>
          <cell r="KC20136">
            <v>24</v>
          </cell>
        </row>
        <row r="20137">
          <cell r="A20137" t="str">
            <v>S00755</v>
          </cell>
          <cell r="KA20137">
            <v>40</v>
          </cell>
          <cell r="KB20137">
            <v>24</v>
          </cell>
          <cell r="KC20137">
            <v>24</v>
          </cell>
        </row>
        <row r="20138">
          <cell r="A20138" t="str">
            <v>S00756</v>
          </cell>
          <cell r="KA20138">
            <v>40</v>
          </cell>
          <cell r="KB20138">
            <v>24</v>
          </cell>
          <cell r="KC20138">
            <v>24</v>
          </cell>
        </row>
        <row r="20139">
          <cell r="A20139" t="str">
            <v>S00757</v>
          </cell>
          <cell r="KA20139">
            <v>40</v>
          </cell>
          <cell r="KB20139">
            <v>24</v>
          </cell>
          <cell r="KC20139">
            <v>24</v>
          </cell>
        </row>
        <row r="20140">
          <cell r="A20140" t="str">
            <v>S00758</v>
          </cell>
          <cell r="KA20140">
            <v>40</v>
          </cell>
          <cell r="KB20140">
            <v>24</v>
          </cell>
          <cell r="KC20140">
            <v>24</v>
          </cell>
        </row>
        <row r="20141">
          <cell r="A20141" t="str">
            <v>S00759</v>
          </cell>
          <cell r="KA20141">
            <v>40</v>
          </cell>
          <cell r="KB20141">
            <v>24</v>
          </cell>
          <cell r="KC20141">
            <v>24</v>
          </cell>
        </row>
        <row r="20142">
          <cell r="A20142" t="str">
            <v>S00739</v>
          </cell>
          <cell r="KA20142">
            <v>50</v>
          </cell>
          <cell r="KB20142">
            <v>18</v>
          </cell>
          <cell r="KC20142">
            <v>24</v>
          </cell>
        </row>
        <row r="20143">
          <cell r="A20143" t="str">
            <v>S00711</v>
          </cell>
          <cell r="KA20143">
            <v>50</v>
          </cell>
          <cell r="KB20143">
            <v>18</v>
          </cell>
          <cell r="KC20143">
            <v>24</v>
          </cell>
        </row>
        <row r="20144">
          <cell r="A20144" t="str">
            <v>S00737</v>
          </cell>
          <cell r="KA20144">
            <v>50</v>
          </cell>
          <cell r="KB20144">
            <v>18</v>
          </cell>
          <cell r="KC20144">
            <v>20</v>
          </cell>
        </row>
        <row r="20145">
          <cell r="A20145" t="str">
            <v>S00717</v>
          </cell>
          <cell r="KA20145">
            <v>50</v>
          </cell>
          <cell r="KB20145">
            <v>12</v>
          </cell>
          <cell r="KC20145">
            <v>70</v>
          </cell>
        </row>
        <row r="20146">
          <cell r="A20146" t="str">
            <v>S00718</v>
          </cell>
          <cell r="KA20146">
            <v>50</v>
          </cell>
          <cell r="KB20146">
            <v>18</v>
          </cell>
          <cell r="KC20146">
            <v>20</v>
          </cell>
        </row>
        <row r="20147">
          <cell r="A20147" t="str">
            <v>S00719</v>
          </cell>
          <cell r="KA20147">
            <v>50</v>
          </cell>
          <cell r="KB20147">
            <v>18</v>
          </cell>
          <cell r="KC20147">
            <v>20</v>
          </cell>
        </row>
        <row r="20148">
          <cell r="A20148" t="str">
            <v>S00336</v>
          </cell>
          <cell r="KA20148">
            <v>50</v>
          </cell>
          <cell r="KB20148">
            <v>18</v>
          </cell>
          <cell r="KC20148">
            <v>24</v>
          </cell>
        </row>
        <row r="20149">
          <cell r="A20149" t="str">
            <v>S00318</v>
          </cell>
          <cell r="KA20149">
            <v>50</v>
          </cell>
          <cell r="KB20149">
            <v>18</v>
          </cell>
          <cell r="KC20149">
            <v>24</v>
          </cell>
        </row>
        <row r="20150">
          <cell r="A20150" t="str">
            <v>S00319</v>
          </cell>
          <cell r="KA20150">
            <v>50</v>
          </cell>
          <cell r="KB20150">
            <v>18</v>
          </cell>
          <cell r="KC20150">
            <v>24</v>
          </cell>
        </row>
        <row r="20151">
          <cell r="A20151" t="str">
            <v>S00297</v>
          </cell>
          <cell r="KA20151">
            <v>50</v>
          </cell>
          <cell r="KB20151">
            <v>18</v>
          </cell>
          <cell r="KC20151">
            <v>24</v>
          </cell>
        </row>
        <row r="20152">
          <cell r="A20152" t="str">
            <v>S00359</v>
          </cell>
          <cell r="KA20152">
            <v>50</v>
          </cell>
          <cell r="KB20152">
            <v>18</v>
          </cell>
          <cell r="KC20152">
            <v>50</v>
          </cell>
        </row>
        <row r="20153">
          <cell r="A20153" t="str">
            <v>S00383</v>
          </cell>
          <cell r="KA20153">
            <v>50</v>
          </cell>
          <cell r="KB20153">
            <v>18</v>
          </cell>
          <cell r="KC20153">
            <v>50</v>
          </cell>
        </row>
        <row r="20154">
          <cell r="A20154" t="str">
            <v>S00384</v>
          </cell>
          <cell r="KA20154">
            <v>50</v>
          </cell>
          <cell r="KB20154">
            <v>18</v>
          </cell>
          <cell r="KC20154">
            <v>50</v>
          </cell>
        </row>
        <row r="20155">
          <cell r="A20155" t="str">
            <v>S00401</v>
          </cell>
          <cell r="KA20155">
            <v>50</v>
          </cell>
          <cell r="KB20155">
            <v>18</v>
          </cell>
          <cell r="KC20155">
            <v>50</v>
          </cell>
        </row>
        <row r="20156">
          <cell r="A20156" t="str">
            <v>S00512</v>
          </cell>
          <cell r="KA20156">
            <v>50</v>
          </cell>
          <cell r="KB20156">
            <v>40</v>
          </cell>
          <cell r="KC20156">
            <v>24</v>
          </cell>
        </row>
        <row r="20157">
          <cell r="A20157" t="str">
            <v>S00513</v>
          </cell>
          <cell r="KA20157">
            <v>50</v>
          </cell>
          <cell r="KB20157">
            <v>40</v>
          </cell>
          <cell r="KC20157">
            <v>24</v>
          </cell>
        </row>
        <row r="20158">
          <cell r="A20158" t="str">
            <v>S00509</v>
          </cell>
          <cell r="KA20158">
            <v>50</v>
          </cell>
          <cell r="KB20158">
            <v>40</v>
          </cell>
          <cell r="KC20158">
            <v>24</v>
          </cell>
        </row>
        <row r="20159">
          <cell r="A20159" t="str">
            <v>S00510</v>
          </cell>
          <cell r="KA20159">
            <v>50</v>
          </cell>
          <cell r="KB20159">
            <v>40</v>
          </cell>
          <cell r="KC20159">
            <v>24</v>
          </cell>
        </row>
        <row r="20160">
          <cell r="A20160" t="str">
            <v>S00478</v>
          </cell>
          <cell r="KA20160">
            <v>50</v>
          </cell>
          <cell r="KB20160">
            <v>40</v>
          </cell>
          <cell r="KC20160">
            <v>24</v>
          </cell>
        </row>
        <row r="20161">
          <cell r="A20161" t="str">
            <v>S00475</v>
          </cell>
          <cell r="KA20161">
            <v>50</v>
          </cell>
          <cell r="KB20161">
            <v>40</v>
          </cell>
          <cell r="KC20161">
            <v>24</v>
          </cell>
        </row>
        <row r="20162">
          <cell r="A20162" t="str">
            <v>S00476</v>
          </cell>
          <cell r="KA20162">
            <v>50</v>
          </cell>
          <cell r="KB20162">
            <v>40</v>
          </cell>
          <cell r="KC20162">
            <v>24</v>
          </cell>
        </row>
        <row r="20163">
          <cell r="A20163" t="str">
            <v>S00566</v>
          </cell>
          <cell r="KA20163">
            <v>40</v>
          </cell>
          <cell r="KB20163">
            <v>24</v>
          </cell>
          <cell r="KC20163">
            <v>24</v>
          </cell>
        </row>
        <row r="20164">
          <cell r="A20164" t="str">
            <v>S00567</v>
          </cell>
          <cell r="KA20164">
            <v>40</v>
          </cell>
          <cell r="KB20164">
            <v>24</v>
          </cell>
          <cell r="KC20164">
            <v>24</v>
          </cell>
        </row>
        <row r="20165">
          <cell r="A20165" t="str">
            <v>S00568</v>
          </cell>
          <cell r="KA20165">
            <v>40</v>
          </cell>
          <cell r="KB20165">
            <v>24</v>
          </cell>
          <cell r="KC20165">
            <v>24</v>
          </cell>
        </row>
        <row r="20166">
          <cell r="A20166" t="str">
            <v>S00569</v>
          </cell>
          <cell r="KA20166">
            <v>40</v>
          </cell>
          <cell r="KB20166">
            <v>24</v>
          </cell>
          <cell r="KC20166">
            <v>24</v>
          </cell>
        </row>
        <row r="20167">
          <cell r="A20167" t="str">
            <v>S00570</v>
          </cell>
          <cell r="KA20167">
            <v>40</v>
          </cell>
          <cell r="KB20167">
            <v>24</v>
          </cell>
          <cell r="KC20167">
            <v>24</v>
          </cell>
        </row>
        <row r="20168">
          <cell r="A20168" t="str">
            <v>S00571</v>
          </cell>
          <cell r="KA20168">
            <v>40</v>
          </cell>
          <cell r="KB20168">
            <v>24</v>
          </cell>
          <cell r="KC20168">
            <v>24</v>
          </cell>
        </row>
        <row r="20169">
          <cell r="A20169" t="str">
            <v>S00572</v>
          </cell>
          <cell r="KA20169">
            <v>40</v>
          </cell>
          <cell r="KB20169">
            <v>24</v>
          </cell>
          <cell r="KC20169">
            <v>24</v>
          </cell>
        </row>
        <row r="20170">
          <cell r="A20170" t="str">
            <v>S00573</v>
          </cell>
          <cell r="KA20170">
            <v>40</v>
          </cell>
          <cell r="KB20170">
            <v>24</v>
          </cell>
          <cell r="KC20170">
            <v>24</v>
          </cell>
        </row>
        <row r="20171">
          <cell r="A20171" t="str">
            <v>S00574</v>
          </cell>
          <cell r="KA20171">
            <v>40</v>
          </cell>
          <cell r="KB20171">
            <v>24</v>
          </cell>
          <cell r="KC20171">
            <v>24</v>
          </cell>
        </row>
        <row r="20172">
          <cell r="A20172" t="str">
            <v>S00575</v>
          </cell>
          <cell r="KA20172">
            <v>40</v>
          </cell>
          <cell r="KB20172">
            <v>24</v>
          </cell>
          <cell r="KC20172">
            <v>24</v>
          </cell>
        </row>
        <row r="20173">
          <cell r="A20173" t="str">
            <v>S00576</v>
          </cell>
          <cell r="KA20173">
            <v>40</v>
          </cell>
          <cell r="KB20173">
            <v>24</v>
          </cell>
          <cell r="KC20173">
            <v>24</v>
          </cell>
        </row>
        <row r="20174">
          <cell r="A20174" t="str">
            <v>S00577</v>
          </cell>
          <cell r="KA20174">
            <v>40</v>
          </cell>
          <cell r="KB20174">
            <v>24</v>
          </cell>
          <cell r="KC20174">
            <v>24</v>
          </cell>
        </row>
        <row r="20175">
          <cell r="A20175" t="str">
            <v>S01529</v>
          </cell>
          <cell r="KA20175">
            <v>30</v>
          </cell>
          <cell r="KB20175">
            <v>24</v>
          </cell>
          <cell r="KC20175">
            <v>30</v>
          </cell>
        </row>
        <row r="20176">
          <cell r="A20176" t="str">
            <v>S01459</v>
          </cell>
          <cell r="KA20176">
            <v>50</v>
          </cell>
          <cell r="KB20176">
            <v>18</v>
          </cell>
          <cell r="KC20176">
            <v>50</v>
          </cell>
        </row>
        <row r="20177">
          <cell r="A20177" t="str">
            <v>S01460</v>
          </cell>
          <cell r="KA20177">
            <v>50</v>
          </cell>
          <cell r="KB20177">
            <v>18</v>
          </cell>
          <cell r="KC20177">
            <v>50</v>
          </cell>
        </row>
        <row r="20178">
          <cell r="A20178" t="str">
            <v>S01461</v>
          </cell>
          <cell r="KA20178">
            <v>50</v>
          </cell>
          <cell r="KB20178">
            <v>18</v>
          </cell>
          <cell r="KC20178">
            <v>50</v>
          </cell>
        </row>
        <row r="20179">
          <cell r="A20179" t="str">
            <v>S01462</v>
          </cell>
          <cell r="KA20179">
            <v>50</v>
          </cell>
          <cell r="KB20179">
            <v>18</v>
          </cell>
          <cell r="KC20179">
            <v>50</v>
          </cell>
        </row>
        <row r="20180">
          <cell r="A20180" t="str">
            <v>S01463</v>
          </cell>
          <cell r="KA20180">
            <v>50</v>
          </cell>
          <cell r="KB20180">
            <v>18</v>
          </cell>
          <cell r="KC20180">
            <v>50</v>
          </cell>
        </row>
        <row r="20181">
          <cell r="A20181" t="str">
            <v>S01394</v>
          </cell>
          <cell r="KA20181">
            <v>30</v>
          </cell>
          <cell r="KB20181">
            <v>24</v>
          </cell>
          <cell r="KC20181">
            <v>30</v>
          </cell>
        </row>
        <row r="20182">
          <cell r="A20182" t="str">
            <v>S01301</v>
          </cell>
          <cell r="KA20182">
            <v>40</v>
          </cell>
          <cell r="KB20182">
            <v>30</v>
          </cell>
          <cell r="KC20182">
            <v>20</v>
          </cell>
        </row>
        <row r="20183">
          <cell r="A20183" t="str">
            <v>S01302</v>
          </cell>
          <cell r="KA20183">
            <v>40</v>
          </cell>
          <cell r="KB20183">
            <v>30</v>
          </cell>
          <cell r="KC20183">
            <v>20</v>
          </cell>
        </row>
        <row r="20184">
          <cell r="A20184" t="str">
            <v>S01297</v>
          </cell>
          <cell r="KA20184">
            <v>50</v>
          </cell>
          <cell r="KB20184">
            <v>40</v>
          </cell>
          <cell r="KC20184">
            <v>24</v>
          </cell>
        </row>
        <row r="20185">
          <cell r="A20185" t="str">
            <v>S01298</v>
          </cell>
          <cell r="KA20185">
            <v>50</v>
          </cell>
          <cell r="KB20185">
            <v>40</v>
          </cell>
          <cell r="KC20185">
            <v>24</v>
          </cell>
        </row>
        <row r="20186">
          <cell r="A20186" t="str">
            <v>S01269</v>
          </cell>
          <cell r="KA20186">
            <v>50</v>
          </cell>
          <cell r="KB20186">
            <v>18</v>
          </cell>
          <cell r="KC20186">
            <v>24</v>
          </cell>
        </row>
        <row r="20187">
          <cell r="A20187" t="str">
            <v>S01256</v>
          </cell>
          <cell r="KA20187">
            <v>50</v>
          </cell>
          <cell r="KB20187">
            <v>40</v>
          </cell>
          <cell r="KC20187">
            <v>24</v>
          </cell>
        </row>
        <row r="20188">
          <cell r="A20188" t="str">
            <v>S01374</v>
          </cell>
          <cell r="KA20188">
            <v>30</v>
          </cell>
          <cell r="KB20188">
            <v>24</v>
          </cell>
          <cell r="KC20188">
            <v>30</v>
          </cell>
        </row>
        <row r="20189">
          <cell r="A20189" t="str">
            <v>S01375</v>
          </cell>
          <cell r="KA20189">
            <v>30</v>
          </cell>
          <cell r="KB20189">
            <v>24</v>
          </cell>
          <cell r="KC20189">
            <v>30</v>
          </cell>
        </row>
        <row r="20190">
          <cell r="A20190" t="str">
            <v>S01376</v>
          </cell>
          <cell r="KA20190">
            <v>30</v>
          </cell>
          <cell r="KB20190">
            <v>24</v>
          </cell>
          <cell r="KC20190">
            <v>30</v>
          </cell>
        </row>
        <row r="20191">
          <cell r="A20191" t="str">
            <v>S01377</v>
          </cell>
          <cell r="KA20191">
            <v>30</v>
          </cell>
          <cell r="KB20191">
            <v>24</v>
          </cell>
          <cell r="KC20191">
            <v>30</v>
          </cell>
        </row>
        <row r="20192">
          <cell r="A20192" t="str">
            <v>S01349</v>
          </cell>
          <cell r="KA20192">
            <v>50</v>
          </cell>
          <cell r="KB20192">
            <v>18</v>
          </cell>
          <cell r="KC20192">
            <v>24</v>
          </cell>
        </row>
        <row r="20193">
          <cell r="A20193" t="str">
            <v>S01350</v>
          </cell>
          <cell r="KA20193">
            <v>50</v>
          </cell>
          <cell r="KB20193">
            <v>18</v>
          </cell>
          <cell r="KC20193">
            <v>24</v>
          </cell>
        </row>
        <row r="20194">
          <cell r="A20194" t="str">
            <v>S01415</v>
          </cell>
          <cell r="KA20194">
            <v>50</v>
          </cell>
          <cell r="KB20194">
            <v>18</v>
          </cell>
          <cell r="KC20194">
            <v>20</v>
          </cell>
        </row>
        <row r="20195">
          <cell r="A20195" t="str">
            <v>S01416</v>
          </cell>
          <cell r="KA20195">
            <v>50</v>
          </cell>
          <cell r="KB20195">
            <v>18</v>
          </cell>
          <cell r="KC20195">
            <v>20</v>
          </cell>
        </row>
        <row r="20196">
          <cell r="A20196" t="str">
            <v>S01417</v>
          </cell>
          <cell r="KA20196">
            <v>50</v>
          </cell>
          <cell r="KB20196">
            <v>18</v>
          </cell>
          <cell r="KC20196">
            <v>20</v>
          </cell>
        </row>
        <row r="20197">
          <cell r="A20197" t="str">
            <v>S01418</v>
          </cell>
          <cell r="KA20197">
            <v>50</v>
          </cell>
          <cell r="KB20197">
            <v>18</v>
          </cell>
          <cell r="KC20197">
            <v>20</v>
          </cell>
        </row>
        <row r="20198">
          <cell r="A20198" t="str">
            <v>S01419</v>
          </cell>
          <cell r="KA20198">
            <v>50</v>
          </cell>
          <cell r="KB20198">
            <v>18</v>
          </cell>
          <cell r="KC20198">
            <v>20</v>
          </cell>
        </row>
        <row r="20199">
          <cell r="A20199" t="str">
            <v>S01420</v>
          </cell>
          <cell r="KA20199">
            <v>50</v>
          </cell>
          <cell r="KB20199">
            <v>18</v>
          </cell>
          <cell r="KC20199">
            <v>20</v>
          </cell>
        </row>
        <row r="20200">
          <cell r="A20200" t="str">
            <v>S01421</v>
          </cell>
          <cell r="KA20200">
            <v>50</v>
          </cell>
          <cell r="KB20200">
            <v>18</v>
          </cell>
          <cell r="KC20200">
            <v>20</v>
          </cell>
        </row>
        <row r="20201">
          <cell r="A20201" t="str">
            <v>S01422</v>
          </cell>
          <cell r="KA20201">
            <v>50</v>
          </cell>
          <cell r="KB20201">
            <v>18</v>
          </cell>
          <cell r="KC20201">
            <v>20</v>
          </cell>
        </row>
        <row r="20202">
          <cell r="A20202" t="str">
            <v>S01423</v>
          </cell>
          <cell r="KA20202">
            <v>50</v>
          </cell>
          <cell r="KB20202">
            <v>18</v>
          </cell>
          <cell r="KC20202">
            <v>20</v>
          </cell>
        </row>
        <row r="20203">
          <cell r="A20203" t="str">
            <v>S00910</v>
          </cell>
          <cell r="KA20203">
            <v>50</v>
          </cell>
          <cell r="KB20203">
            <v>36</v>
          </cell>
          <cell r="KC20203">
            <v>12</v>
          </cell>
        </row>
        <row r="20204">
          <cell r="A20204" t="str">
            <v>S01174</v>
          </cell>
          <cell r="KA20204">
            <v>30</v>
          </cell>
          <cell r="KB20204">
            <v>24</v>
          </cell>
          <cell r="KC20204">
            <v>30</v>
          </cell>
        </row>
        <row r="20205">
          <cell r="A20205" t="str">
            <v>S01176</v>
          </cell>
          <cell r="KA20205">
            <v>30</v>
          </cell>
          <cell r="KB20205">
            <v>24</v>
          </cell>
          <cell r="KC20205">
            <v>30</v>
          </cell>
        </row>
        <row r="20206">
          <cell r="A20206" t="str">
            <v>S01177</v>
          </cell>
          <cell r="KA20206">
            <v>30</v>
          </cell>
          <cell r="KB20206">
            <v>24</v>
          </cell>
          <cell r="KC20206">
            <v>30</v>
          </cell>
        </row>
        <row r="20207">
          <cell r="A20207" t="str">
            <v>S01179</v>
          </cell>
          <cell r="KA20207">
            <v>30</v>
          </cell>
          <cell r="KB20207">
            <v>24</v>
          </cell>
          <cell r="KC20207">
            <v>30</v>
          </cell>
        </row>
        <row r="20208">
          <cell r="A20208" t="str">
            <v>S01180</v>
          </cell>
          <cell r="KA20208">
            <v>30</v>
          </cell>
          <cell r="KB20208">
            <v>24</v>
          </cell>
          <cell r="KC20208">
            <v>30</v>
          </cell>
        </row>
        <row r="20209">
          <cell r="A20209" t="str">
            <v>S01181</v>
          </cell>
          <cell r="KA20209">
            <v>30</v>
          </cell>
          <cell r="KB20209">
            <v>24</v>
          </cell>
          <cell r="KC20209">
            <v>30</v>
          </cell>
        </row>
        <row r="20210">
          <cell r="A20210" t="str">
            <v>S01231</v>
          </cell>
          <cell r="KA20210">
            <v>40</v>
          </cell>
          <cell r="KB20210">
            <v>30</v>
          </cell>
          <cell r="KC20210">
            <v>24</v>
          </cell>
        </row>
        <row r="20211">
          <cell r="A20211" t="str">
            <v>S01232</v>
          </cell>
          <cell r="KA20211">
            <v>30</v>
          </cell>
          <cell r="KB20211">
            <v>24</v>
          </cell>
          <cell r="KC20211">
            <v>30</v>
          </cell>
        </row>
        <row r="20212">
          <cell r="A20212" t="str">
            <v>S01233</v>
          </cell>
          <cell r="KA20212">
            <v>30</v>
          </cell>
          <cell r="KB20212">
            <v>24</v>
          </cell>
          <cell r="KC20212">
            <v>30</v>
          </cell>
        </row>
        <row r="20213">
          <cell r="A20213" t="str">
            <v>S01234</v>
          </cell>
          <cell r="KA20213">
            <v>30</v>
          </cell>
          <cell r="KB20213">
            <v>24</v>
          </cell>
          <cell r="KC20213">
            <v>30</v>
          </cell>
        </row>
        <row r="20214">
          <cell r="A20214" t="str">
            <v>S01235</v>
          </cell>
          <cell r="KA20214">
            <v>30</v>
          </cell>
          <cell r="KB20214">
            <v>24</v>
          </cell>
          <cell r="KC20214">
            <v>30</v>
          </cell>
        </row>
        <row r="20215">
          <cell r="A20215" t="str">
            <v>S01239</v>
          </cell>
          <cell r="KA20215">
            <v>50</v>
          </cell>
          <cell r="KB20215">
            <v>40</v>
          </cell>
          <cell r="KC20215">
            <v>24</v>
          </cell>
        </row>
        <row r="20216">
          <cell r="A20216" t="str">
            <v>S01129</v>
          </cell>
          <cell r="KA20216">
            <v>50</v>
          </cell>
          <cell r="KB20216">
            <v>18</v>
          </cell>
          <cell r="KC20216">
            <v>50</v>
          </cell>
        </row>
        <row r="20217">
          <cell r="A20217" t="str">
            <v>S01130</v>
          </cell>
          <cell r="KA20217">
            <v>50</v>
          </cell>
          <cell r="KB20217">
            <v>18</v>
          </cell>
          <cell r="KC20217">
            <v>50</v>
          </cell>
        </row>
        <row r="20218">
          <cell r="A20218" t="str">
            <v>S01154</v>
          </cell>
          <cell r="KA20218">
            <v>40</v>
          </cell>
          <cell r="KB20218">
            <v>24</v>
          </cell>
          <cell r="KC20218">
            <v>24</v>
          </cell>
        </row>
        <row r="20219">
          <cell r="A20219" t="str">
            <v>S01155</v>
          </cell>
          <cell r="KA20219">
            <v>40</v>
          </cell>
          <cell r="KB20219">
            <v>24</v>
          </cell>
          <cell r="KC20219">
            <v>24</v>
          </cell>
        </row>
        <row r="20220">
          <cell r="A20220" t="str">
            <v>S01156</v>
          </cell>
          <cell r="KA20220">
            <v>40</v>
          </cell>
          <cell r="KB20220">
            <v>24</v>
          </cell>
          <cell r="KC20220">
            <v>24</v>
          </cell>
        </row>
        <row r="20221">
          <cell r="A20221" t="str">
            <v>S01157</v>
          </cell>
          <cell r="KA20221">
            <v>40</v>
          </cell>
          <cell r="KB20221">
            <v>24</v>
          </cell>
          <cell r="KC20221">
            <v>24</v>
          </cell>
        </row>
        <row r="20222">
          <cell r="A20222" t="str">
            <v>S01158</v>
          </cell>
          <cell r="KA20222">
            <v>40</v>
          </cell>
          <cell r="KB20222">
            <v>24</v>
          </cell>
          <cell r="KC20222">
            <v>24</v>
          </cell>
        </row>
        <row r="20223">
          <cell r="A20223" t="str">
            <v>S01159</v>
          </cell>
          <cell r="KA20223">
            <v>40</v>
          </cell>
          <cell r="KB20223">
            <v>24</v>
          </cell>
          <cell r="KC20223">
            <v>24</v>
          </cell>
        </row>
        <row r="20224">
          <cell r="A20224" t="str">
            <v>S01160</v>
          </cell>
          <cell r="KA20224">
            <v>40</v>
          </cell>
          <cell r="KB20224">
            <v>24</v>
          </cell>
          <cell r="KC20224">
            <v>24</v>
          </cell>
        </row>
        <row r="20225">
          <cell r="A20225" t="str">
            <v>S01161</v>
          </cell>
          <cell r="KA20225">
            <v>40</v>
          </cell>
          <cell r="KB20225">
            <v>24</v>
          </cell>
          <cell r="KC20225">
            <v>24</v>
          </cell>
        </row>
        <row r="20226">
          <cell r="A20226" t="str">
            <v>S01162</v>
          </cell>
          <cell r="KA20226">
            <v>40</v>
          </cell>
          <cell r="KB20226">
            <v>24</v>
          </cell>
          <cell r="KC20226">
            <v>24</v>
          </cell>
        </row>
        <row r="20227">
          <cell r="A20227" t="str">
            <v>S01163</v>
          </cell>
          <cell r="KA20227">
            <v>40</v>
          </cell>
          <cell r="KB20227">
            <v>24</v>
          </cell>
          <cell r="KC20227">
            <v>24</v>
          </cell>
        </row>
        <row r="20228">
          <cell r="A20228" t="str">
            <v>S01119</v>
          </cell>
          <cell r="KA20228">
            <v>50</v>
          </cell>
          <cell r="KB20228">
            <v>18</v>
          </cell>
          <cell r="KC20228">
            <v>50</v>
          </cell>
        </row>
        <row r="20229">
          <cell r="A20229" t="str">
            <v>S01108</v>
          </cell>
          <cell r="KA20229">
            <v>50</v>
          </cell>
          <cell r="KB20229">
            <v>40</v>
          </cell>
          <cell r="KC20229">
            <v>24</v>
          </cell>
        </row>
        <row r="20230">
          <cell r="A20230" t="str">
            <v>S01109</v>
          </cell>
          <cell r="KA20230">
            <v>50</v>
          </cell>
          <cell r="KB20230">
            <v>40</v>
          </cell>
          <cell r="KC20230">
            <v>24</v>
          </cell>
        </row>
        <row r="20231">
          <cell r="A20231" t="str">
            <v>S01110</v>
          </cell>
          <cell r="KA20231">
            <v>50</v>
          </cell>
          <cell r="KB20231">
            <v>40</v>
          </cell>
          <cell r="KC20231">
            <v>24</v>
          </cell>
        </row>
        <row r="20232">
          <cell r="A20232" t="str">
            <v>S01111</v>
          </cell>
          <cell r="KA20232">
            <v>50</v>
          </cell>
          <cell r="KB20232">
            <v>40</v>
          </cell>
          <cell r="KC20232">
            <v>24</v>
          </cell>
        </row>
        <row r="20233">
          <cell r="A20233" t="str">
            <v>S01112</v>
          </cell>
          <cell r="KA20233">
            <v>40</v>
          </cell>
          <cell r="KB20233">
            <v>30</v>
          </cell>
          <cell r="KC20233">
            <v>24</v>
          </cell>
        </row>
        <row r="20234">
          <cell r="A20234" t="str">
            <v>S01113</v>
          </cell>
          <cell r="KA20234">
            <v>40</v>
          </cell>
          <cell r="KB20234">
            <v>30</v>
          </cell>
          <cell r="KC20234">
            <v>24</v>
          </cell>
        </row>
        <row r="20235">
          <cell r="A20235" t="str">
            <v>S01114</v>
          </cell>
          <cell r="KA20235">
            <v>40</v>
          </cell>
          <cell r="KB20235">
            <v>30</v>
          </cell>
          <cell r="KC20235">
            <v>24</v>
          </cell>
        </row>
        <row r="20236">
          <cell r="A20236" t="str">
            <v>S01115</v>
          </cell>
          <cell r="KA20236">
            <v>40</v>
          </cell>
          <cell r="KB20236">
            <v>30</v>
          </cell>
          <cell r="KC20236">
            <v>24</v>
          </cell>
        </row>
        <row r="20237">
          <cell r="A20237" t="str">
            <v>U86903</v>
          </cell>
          <cell r="KA20237">
            <v>30</v>
          </cell>
          <cell r="KB20237">
            <v>1</v>
          </cell>
          <cell r="KC20237">
            <v>552</v>
          </cell>
        </row>
        <row r="20238">
          <cell r="A20238" t="str">
            <v>U86913</v>
          </cell>
          <cell r="KA20238">
            <v>30</v>
          </cell>
          <cell r="KB20238">
            <v>1</v>
          </cell>
          <cell r="KC20238">
            <v>552</v>
          </cell>
        </row>
        <row r="20239">
          <cell r="A20239" t="str">
            <v>U86926</v>
          </cell>
          <cell r="KA20239">
            <v>50</v>
          </cell>
          <cell r="KB20239">
            <v>1</v>
          </cell>
          <cell r="KC20239">
            <v>432</v>
          </cell>
        </row>
        <row r="20240">
          <cell r="A20240" t="str">
            <v>U86936</v>
          </cell>
          <cell r="KA20240">
            <v>50</v>
          </cell>
          <cell r="KB20240">
            <v>1</v>
          </cell>
          <cell r="KC20240">
            <v>432</v>
          </cell>
        </row>
        <row r="20241">
          <cell r="A20241" t="str">
            <v>U86946</v>
          </cell>
          <cell r="KA20241">
            <v>50</v>
          </cell>
          <cell r="KB20241">
            <v>1</v>
          </cell>
          <cell r="KC20241">
            <v>432</v>
          </cell>
        </row>
        <row r="20242">
          <cell r="A20242" t="str">
            <v>U86993</v>
          </cell>
          <cell r="KA20242">
            <v>30</v>
          </cell>
          <cell r="KB20242">
            <v>1</v>
          </cell>
          <cell r="KC20242">
            <v>552</v>
          </cell>
        </row>
        <row r="20243">
          <cell r="A20243" t="str">
            <v>U87007</v>
          </cell>
          <cell r="KA20243">
            <v>50</v>
          </cell>
          <cell r="KB20243">
            <v>1</v>
          </cell>
          <cell r="KC20243">
            <v>1</v>
          </cell>
        </row>
        <row r="20244">
          <cell r="A20244" t="str">
            <v>U87009</v>
          </cell>
          <cell r="KA20244">
            <v>50</v>
          </cell>
          <cell r="KB20244">
            <v>1</v>
          </cell>
          <cell r="KC20244">
            <v>1</v>
          </cell>
        </row>
        <row r="20245">
          <cell r="A20245" t="str">
            <v>U87010</v>
          </cell>
          <cell r="KA20245">
            <v>50</v>
          </cell>
          <cell r="KB20245">
            <v>1</v>
          </cell>
          <cell r="KC20245">
            <v>1</v>
          </cell>
        </row>
        <row r="20246">
          <cell r="A20246" t="str">
            <v>U87011</v>
          </cell>
          <cell r="KA20246">
            <v>20</v>
          </cell>
          <cell r="KB20246">
            <v>1</v>
          </cell>
          <cell r="KC20246">
            <v>600</v>
          </cell>
        </row>
        <row r="20247">
          <cell r="A20247" t="str">
            <v>U87014</v>
          </cell>
          <cell r="KA20247">
            <v>50</v>
          </cell>
          <cell r="KB20247">
            <v>1</v>
          </cell>
          <cell r="KC20247">
            <v>432</v>
          </cell>
        </row>
        <row r="20248">
          <cell r="A20248" t="str">
            <v>U88480</v>
          </cell>
          <cell r="KA20248">
            <v>50</v>
          </cell>
          <cell r="KB20248">
            <v>1</v>
          </cell>
          <cell r="KC20248">
            <v>720</v>
          </cell>
        </row>
        <row r="20249">
          <cell r="A20249" t="str">
            <v>U88490</v>
          </cell>
          <cell r="KA20249">
            <v>50</v>
          </cell>
          <cell r="KB20249">
            <v>1</v>
          </cell>
          <cell r="KC20249">
            <v>720</v>
          </cell>
        </row>
        <row r="20250">
          <cell r="A20250" t="str">
            <v>U86143</v>
          </cell>
          <cell r="KA20250">
            <v>30</v>
          </cell>
          <cell r="KB20250">
            <v>1</v>
          </cell>
          <cell r="KC20250">
            <v>552</v>
          </cell>
        </row>
        <row r="20251">
          <cell r="A20251" t="str">
            <v>U86153</v>
          </cell>
          <cell r="KA20251">
            <v>30</v>
          </cell>
          <cell r="KB20251">
            <v>1</v>
          </cell>
          <cell r="KC20251">
            <v>552</v>
          </cell>
        </row>
        <row r="20252">
          <cell r="A20252" t="str">
            <v>U86163</v>
          </cell>
          <cell r="KA20252">
            <v>30</v>
          </cell>
          <cell r="KB20252">
            <v>1</v>
          </cell>
          <cell r="KC20252">
            <v>552</v>
          </cell>
        </row>
        <row r="20253">
          <cell r="A20253" t="str">
            <v>U86363</v>
          </cell>
          <cell r="KA20253">
            <v>30</v>
          </cell>
          <cell r="KB20253">
            <v>1</v>
          </cell>
          <cell r="KC20253">
            <v>552</v>
          </cell>
        </row>
        <row r="20254">
          <cell r="A20254" t="str">
            <v>U86463</v>
          </cell>
          <cell r="KA20254">
            <v>30</v>
          </cell>
          <cell r="KB20254">
            <v>1</v>
          </cell>
          <cell r="KC20254">
            <v>552</v>
          </cell>
        </row>
        <row r="20255">
          <cell r="A20255" t="str">
            <v>U86503</v>
          </cell>
          <cell r="KA20255">
            <v>30</v>
          </cell>
          <cell r="KB20255">
            <v>1</v>
          </cell>
          <cell r="KC20255">
            <v>552</v>
          </cell>
        </row>
        <row r="20256">
          <cell r="A20256" t="str">
            <v>U86513</v>
          </cell>
          <cell r="KA20256">
            <v>30</v>
          </cell>
          <cell r="KB20256">
            <v>1</v>
          </cell>
          <cell r="KC20256">
            <v>552</v>
          </cell>
        </row>
        <row r="20257">
          <cell r="A20257" t="str">
            <v>U86033</v>
          </cell>
          <cell r="KA20257">
            <v>30</v>
          </cell>
          <cell r="KB20257">
            <v>1</v>
          </cell>
          <cell r="KC20257">
            <v>552</v>
          </cell>
        </row>
        <row r="20258">
          <cell r="A20258" t="str">
            <v>U86083</v>
          </cell>
          <cell r="KA20258">
            <v>30</v>
          </cell>
          <cell r="KB20258">
            <v>1</v>
          </cell>
          <cell r="KC20258">
            <v>552</v>
          </cell>
        </row>
        <row r="20259">
          <cell r="A20259" t="str">
            <v>U86113</v>
          </cell>
          <cell r="KA20259">
            <v>30</v>
          </cell>
          <cell r="KB20259">
            <v>1</v>
          </cell>
          <cell r="KC20259">
            <v>552</v>
          </cell>
        </row>
        <row r="20260">
          <cell r="A20260" t="str">
            <v>U86123</v>
          </cell>
          <cell r="KA20260">
            <v>30</v>
          </cell>
          <cell r="KB20260">
            <v>1</v>
          </cell>
          <cell r="KC20260">
            <v>552</v>
          </cell>
        </row>
        <row r="20261">
          <cell r="A20261" t="str">
            <v>U85966</v>
          </cell>
          <cell r="KA20261">
            <v>50</v>
          </cell>
          <cell r="KB20261">
            <v>1</v>
          </cell>
          <cell r="KC20261">
            <v>432</v>
          </cell>
        </row>
        <row r="20262">
          <cell r="A20262" t="str">
            <v>U85986</v>
          </cell>
          <cell r="KA20262">
            <v>50</v>
          </cell>
          <cell r="KB20262">
            <v>1</v>
          </cell>
          <cell r="KC20262">
            <v>1</v>
          </cell>
        </row>
        <row r="20263">
          <cell r="A20263" t="str">
            <v>U85396</v>
          </cell>
          <cell r="KA20263">
            <v>50</v>
          </cell>
          <cell r="KB20263">
            <v>1</v>
          </cell>
          <cell r="KC20263">
            <v>1</v>
          </cell>
        </row>
        <row r="20264">
          <cell r="A20264" t="str">
            <v>U85366</v>
          </cell>
          <cell r="KA20264">
            <v>50</v>
          </cell>
          <cell r="KB20264">
            <v>1</v>
          </cell>
          <cell r="KC20264">
            <v>432</v>
          </cell>
        </row>
        <row r="20265">
          <cell r="A20265" t="str">
            <v>U85556</v>
          </cell>
          <cell r="KA20265">
            <v>50</v>
          </cell>
          <cell r="KB20265">
            <v>1</v>
          </cell>
          <cell r="KC20265">
            <v>1</v>
          </cell>
        </row>
        <row r="20266">
          <cell r="A20266" t="str">
            <v>U85806</v>
          </cell>
          <cell r="KA20266">
            <v>50</v>
          </cell>
          <cell r="KB20266">
            <v>1</v>
          </cell>
          <cell r="KC20266">
            <v>1</v>
          </cell>
        </row>
        <row r="20267">
          <cell r="A20267" t="str">
            <v>U85044</v>
          </cell>
          <cell r="KA20267">
            <v>20</v>
          </cell>
          <cell r="KB20267">
            <v>1</v>
          </cell>
          <cell r="KC20267">
            <v>600</v>
          </cell>
        </row>
        <row r="20268">
          <cell r="A20268" t="str">
            <v>U85046</v>
          </cell>
          <cell r="KA20268">
            <v>50</v>
          </cell>
          <cell r="KB20268">
            <v>1</v>
          </cell>
          <cell r="KC20268">
            <v>1</v>
          </cell>
        </row>
        <row r="20269">
          <cell r="A20269" t="str">
            <v>U85056</v>
          </cell>
          <cell r="KA20269">
            <v>50</v>
          </cell>
          <cell r="KB20269">
            <v>1</v>
          </cell>
          <cell r="KC20269">
            <v>1</v>
          </cell>
        </row>
        <row r="20270">
          <cell r="A20270" t="str">
            <v>U85136</v>
          </cell>
          <cell r="KA20270">
            <v>50</v>
          </cell>
          <cell r="KB20270">
            <v>1</v>
          </cell>
          <cell r="KC20270">
            <v>1</v>
          </cell>
        </row>
        <row r="20271">
          <cell r="A20271" t="str">
            <v>U85146</v>
          </cell>
          <cell r="KA20271">
            <v>50</v>
          </cell>
          <cell r="KB20271">
            <v>1</v>
          </cell>
          <cell r="KC20271">
            <v>1</v>
          </cell>
        </row>
        <row r="20272">
          <cell r="A20272" t="str">
            <v>U85156</v>
          </cell>
          <cell r="KA20272">
            <v>50</v>
          </cell>
          <cell r="KB20272">
            <v>1</v>
          </cell>
          <cell r="KC20272">
            <v>1</v>
          </cell>
        </row>
        <row r="20273">
          <cell r="A20273" t="str">
            <v>U85196</v>
          </cell>
          <cell r="KA20273">
            <v>50</v>
          </cell>
          <cell r="KB20273">
            <v>1</v>
          </cell>
          <cell r="KC20273">
            <v>1</v>
          </cell>
        </row>
        <row r="20274">
          <cell r="A20274" t="str">
            <v>U85206</v>
          </cell>
          <cell r="KA20274">
            <v>50</v>
          </cell>
          <cell r="KB20274">
            <v>1</v>
          </cell>
          <cell r="KC20274">
            <v>1</v>
          </cell>
        </row>
        <row r="20275">
          <cell r="A20275" t="str">
            <v>U85216</v>
          </cell>
          <cell r="KA20275">
            <v>50</v>
          </cell>
          <cell r="KB20275">
            <v>1</v>
          </cell>
          <cell r="KC20275">
            <v>1</v>
          </cell>
        </row>
        <row r="20276">
          <cell r="A20276" t="str">
            <v>U00009</v>
          </cell>
          <cell r="KA20276">
            <v>50</v>
          </cell>
          <cell r="KB20276">
            <v>1</v>
          </cell>
          <cell r="KC20276">
            <v>360</v>
          </cell>
        </row>
        <row r="20277">
          <cell r="A20277" t="str">
            <v>U00010</v>
          </cell>
          <cell r="KA20277">
            <v>50</v>
          </cell>
          <cell r="KB20277">
            <v>1</v>
          </cell>
          <cell r="KC20277">
            <v>1</v>
          </cell>
        </row>
        <row r="20278">
          <cell r="A20278" t="str">
            <v>S25126</v>
          </cell>
          <cell r="KA20278">
            <v>40</v>
          </cell>
          <cell r="KB20278">
            <v>24</v>
          </cell>
          <cell r="KC20278">
            <v>24</v>
          </cell>
        </row>
        <row r="20279">
          <cell r="A20279" t="str">
            <v>S25127</v>
          </cell>
          <cell r="KA20279">
            <v>40</v>
          </cell>
          <cell r="KB20279">
            <v>24</v>
          </cell>
          <cell r="KC20279">
            <v>24</v>
          </cell>
        </row>
        <row r="20280">
          <cell r="A20280" t="str">
            <v>S25128</v>
          </cell>
          <cell r="KA20280">
            <v>40</v>
          </cell>
          <cell r="KB20280">
            <v>24</v>
          </cell>
          <cell r="KC20280">
            <v>24</v>
          </cell>
        </row>
        <row r="20281">
          <cell r="A20281" t="str">
            <v>S25129</v>
          </cell>
          <cell r="KA20281">
            <v>40</v>
          </cell>
          <cell r="KB20281">
            <v>24</v>
          </cell>
          <cell r="KC20281">
            <v>24</v>
          </cell>
        </row>
        <row r="20282">
          <cell r="A20282" t="str">
            <v>S25075</v>
          </cell>
          <cell r="KA20282">
            <v>50</v>
          </cell>
          <cell r="KB20282">
            <v>40</v>
          </cell>
          <cell r="KC20282">
            <v>28</v>
          </cell>
        </row>
        <row r="20283">
          <cell r="A20283" t="str">
            <v>S25164</v>
          </cell>
          <cell r="KA20283">
            <v>50</v>
          </cell>
          <cell r="KB20283">
            <v>18</v>
          </cell>
          <cell r="KC20283">
            <v>24</v>
          </cell>
        </row>
        <row r="20284">
          <cell r="A20284" t="str">
            <v>S25169</v>
          </cell>
          <cell r="KA20284">
            <v>50</v>
          </cell>
          <cell r="KB20284">
            <v>18</v>
          </cell>
          <cell r="KC20284">
            <v>24</v>
          </cell>
        </row>
        <row r="20285">
          <cell r="A20285" t="str">
            <v>S25170</v>
          </cell>
          <cell r="KA20285">
            <v>50</v>
          </cell>
          <cell r="KB20285">
            <v>18</v>
          </cell>
          <cell r="KC20285">
            <v>24</v>
          </cell>
        </row>
        <row r="20286">
          <cell r="A20286" t="str">
            <v>S25171</v>
          </cell>
          <cell r="KA20286">
            <v>50</v>
          </cell>
          <cell r="KB20286">
            <v>18</v>
          </cell>
          <cell r="KC20286">
            <v>24</v>
          </cell>
        </row>
        <row r="20287">
          <cell r="A20287" t="str">
            <v>S25172</v>
          </cell>
          <cell r="KA20287">
            <v>50</v>
          </cell>
          <cell r="KB20287">
            <v>18</v>
          </cell>
          <cell r="KC20287">
            <v>24</v>
          </cell>
        </row>
        <row r="20288">
          <cell r="A20288" t="str">
            <v>S25173</v>
          </cell>
          <cell r="KA20288">
            <v>50</v>
          </cell>
          <cell r="KB20288">
            <v>18</v>
          </cell>
          <cell r="KC20288">
            <v>24</v>
          </cell>
        </row>
        <row r="20289">
          <cell r="A20289" t="str">
            <v>S25174</v>
          </cell>
          <cell r="KA20289">
            <v>50</v>
          </cell>
          <cell r="KB20289">
            <v>18</v>
          </cell>
          <cell r="KC20289">
            <v>24</v>
          </cell>
        </row>
        <row r="20290">
          <cell r="A20290" t="str">
            <v>S25063</v>
          </cell>
          <cell r="KA20290">
            <v>40</v>
          </cell>
          <cell r="KB20290">
            <v>24</v>
          </cell>
          <cell r="KC20290">
            <v>24</v>
          </cell>
        </row>
        <row r="20291">
          <cell r="A20291" t="str">
            <v>S25049</v>
          </cell>
          <cell r="KA20291">
            <v>50</v>
          </cell>
          <cell r="KB20291">
            <v>40</v>
          </cell>
          <cell r="KC20291">
            <v>24</v>
          </cell>
        </row>
        <row r="20292">
          <cell r="A20292" t="str">
            <v>N85056</v>
          </cell>
          <cell r="KA20292">
            <v>50</v>
          </cell>
          <cell r="KB20292">
            <v>18</v>
          </cell>
          <cell r="KC20292">
            <v>24</v>
          </cell>
        </row>
        <row r="20293">
          <cell r="A20293" t="str">
            <v>N85216</v>
          </cell>
          <cell r="KA20293">
            <v>50</v>
          </cell>
          <cell r="KB20293">
            <v>18</v>
          </cell>
          <cell r="KC20293">
            <v>32</v>
          </cell>
        </row>
        <row r="20294">
          <cell r="A20294" t="str">
            <v>N85366</v>
          </cell>
          <cell r="KA20294">
            <v>50</v>
          </cell>
          <cell r="KB20294">
            <v>18</v>
          </cell>
          <cell r="KC20294">
            <v>32</v>
          </cell>
        </row>
        <row r="20295">
          <cell r="A20295" t="str">
            <v>D00014</v>
          </cell>
          <cell r="KA20295">
            <v>50</v>
          </cell>
          <cell r="KB20295">
            <v>18</v>
          </cell>
          <cell r="KC20295">
            <v>24</v>
          </cell>
        </row>
        <row r="20296">
          <cell r="A20296" t="str">
            <v>D00002</v>
          </cell>
          <cell r="KA20296">
            <v>50</v>
          </cell>
          <cell r="KB20296">
            <v>18</v>
          </cell>
          <cell r="KC20296">
            <v>24</v>
          </cell>
        </row>
        <row r="20297">
          <cell r="A20297" t="str">
            <v>D00003</v>
          </cell>
          <cell r="KA20297">
            <v>50</v>
          </cell>
          <cell r="KB20297">
            <v>18</v>
          </cell>
          <cell r="KC20297">
            <v>24</v>
          </cell>
        </row>
        <row r="20298">
          <cell r="A20298" t="str">
            <v>D00004</v>
          </cell>
          <cell r="KA20298">
            <v>50</v>
          </cell>
          <cell r="KB20298">
            <v>18</v>
          </cell>
          <cell r="KC20298">
            <v>24</v>
          </cell>
        </row>
        <row r="20299">
          <cell r="A20299" t="str">
            <v>D00005</v>
          </cell>
          <cell r="KA20299">
            <v>50</v>
          </cell>
          <cell r="KB20299">
            <v>18</v>
          </cell>
          <cell r="KC20299">
            <v>24</v>
          </cell>
        </row>
        <row r="20300">
          <cell r="A20300" t="str">
            <v>D00006</v>
          </cell>
          <cell r="KA20300">
            <v>50</v>
          </cell>
          <cell r="KB20300">
            <v>18</v>
          </cell>
          <cell r="KC20300">
            <v>24</v>
          </cell>
        </row>
        <row r="20301">
          <cell r="A20301" t="str">
            <v>D00007</v>
          </cell>
          <cell r="KA20301">
            <v>50</v>
          </cell>
          <cell r="KB20301">
            <v>18</v>
          </cell>
          <cell r="KC20301">
            <v>24</v>
          </cell>
        </row>
        <row r="20302">
          <cell r="A20302" t="str">
            <v>785396</v>
          </cell>
          <cell r="KA20302">
            <v>50</v>
          </cell>
          <cell r="KB20302">
            <v>18</v>
          </cell>
          <cell r="KC20302">
            <v>24</v>
          </cell>
        </row>
        <row r="20303">
          <cell r="A20303" t="str">
            <v>785366</v>
          </cell>
          <cell r="KA20303">
            <v>50</v>
          </cell>
          <cell r="KB20303">
            <v>18</v>
          </cell>
          <cell r="KC20303">
            <v>24</v>
          </cell>
        </row>
        <row r="20304">
          <cell r="A20304" t="str">
            <v>785216</v>
          </cell>
          <cell r="KA20304">
            <v>50</v>
          </cell>
          <cell r="KB20304">
            <v>18</v>
          </cell>
          <cell r="KC20304">
            <v>24</v>
          </cell>
        </row>
        <row r="20305">
          <cell r="A20305" t="str">
            <v>785044</v>
          </cell>
          <cell r="KA20305">
            <v>20</v>
          </cell>
          <cell r="KB20305">
            <v>24</v>
          </cell>
          <cell r="KC20305">
            <v>30</v>
          </cell>
        </row>
        <row r="20306">
          <cell r="A20306" t="str">
            <v>785046</v>
          </cell>
          <cell r="KA20306">
            <v>50</v>
          </cell>
          <cell r="KB20306">
            <v>18</v>
          </cell>
          <cell r="KC20306">
            <v>24</v>
          </cell>
        </row>
        <row r="20307">
          <cell r="A20307" t="str">
            <v>785056</v>
          </cell>
          <cell r="KA20307">
            <v>50</v>
          </cell>
          <cell r="KB20307">
            <v>18</v>
          </cell>
          <cell r="KC20307">
            <v>24</v>
          </cell>
        </row>
        <row r="20308">
          <cell r="A20308" t="str">
            <v>785066</v>
          </cell>
          <cell r="KA20308">
            <v>50</v>
          </cell>
          <cell r="KB20308">
            <v>18</v>
          </cell>
          <cell r="KC20308">
            <v>24</v>
          </cell>
        </row>
        <row r="20309">
          <cell r="A20309" t="str">
            <v>785076</v>
          </cell>
          <cell r="KA20309">
            <v>50</v>
          </cell>
          <cell r="KB20309">
            <v>18</v>
          </cell>
          <cell r="KC20309">
            <v>24</v>
          </cell>
        </row>
        <row r="20310">
          <cell r="A20310" t="str">
            <v>786083</v>
          </cell>
          <cell r="KA20310">
            <v>30</v>
          </cell>
          <cell r="KB20310">
            <v>12</v>
          </cell>
          <cell r="KC20310">
            <v>60</v>
          </cell>
        </row>
        <row r="20311">
          <cell r="A20311" t="str">
            <v>786093</v>
          </cell>
          <cell r="KA20311">
            <v>30</v>
          </cell>
          <cell r="KB20311">
            <v>12</v>
          </cell>
          <cell r="KC20311">
            <v>60</v>
          </cell>
        </row>
        <row r="20312">
          <cell r="A20312" t="str">
            <v>786163</v>
          </cell>
          <cell r="KA20312">
            <v>30</v>
          </cell>
          <cell r="KB20312">
            <v>12</v>
          </cell>
          <cell r="KC20312">
            <v>60</v>
          </cell>
        </row>
        <row r="20313">
          <cell r="A20313" t="str">
            <v>786073</v>
          </cell>
          <cell r="KA20313">
            <v>30</v>
          </cell>
          <cell r="KB20313">
            <v>12</v>
          </cell>
          <cell r="KC20313">
            <v>60</v>
          </cell>
        </row>
        <row r="20314">
          <cell r="A20314" t="str">
            <v>786063</v>
          </cell>
          <cell r="KA20314">
            <v>30</v>
          </cell>
          <cell r="KB20314">
            <v>12</v>
          </cell>
          <cell r="KC20314">
            <v>60</v>
          </cell>
        </row>
        <row r="20315">
          <cell r="A20315" t="str">
            <v>786153</v>
          </cell>
          <cell r="KA20315">
            <v>30</v>
          </cell>
          <cell r="KB20315">
            <v>12</v>
          </cell>
          <cell r="KC20315">
            <v>60</v>
          </cell>
        </row>
        <row r="20316">
          <cell r="A20316" t="str">
            <v>786053</v>
          </cell>
          <cell r="KA20316">
            <v>30</v>
          </cell>
          <cell r="KB20316">
            <v>12</v>
          </cell>
          <cell r="KC20316">
            <v>60</v>
          </cell>
        </row>
        <row r="20317">
          <cell r="A20317" t="str">
            <v>786043</v>
          </cell>
          <cell r="KA20317">
            <v>30</v>
          </cell>
          <cell r="KB20317">
            <v>12</v>
          </cell>
          <cell r="KC20317">
            <v>60</v>
          </cell>
        </row>
        <row r="20318">
          <cell r="A20318" t="str">
            <v>785456</v>
          </cell>
          <cell r="KA20318">
            <v>50</v>
          </cell>
          <cell r="KB20318">
            <v>18</v>
          </cell>
          <cell r="KC20318">
            <v>24</v>
          </cell>
        </row>
        <row r="20319">
          <cell r="A20319" t="str">
            <v>785466</v>
          </cell>
          <cell r="KA20319">
            <v>50</v>
          </cell>
          <cell r="KB20319">
            <v>18</v>
          </cell>
          <cell r="KC20319">
            <v>24</v>
          </cell>
        </row>
        <row r="20320">
          <cell r="A20320" t="str">
            <v>785633</v>
          </cell>
          <cell r="KA20320">
            <v>30</v>
          </cell>
          <cell r="KB20320">
            <v>16</v>
          </cell>
          <cell r="KC20320">
            <v>42</v>
          </cell>
        </row>
        <row r="20321">
          <cell r="A20321" t="str">
            <v>785726</v>
          </cell>
          <cell r="KA20321">
            <v>50</v>
          </cell>
          <cell r="KB20321">
            <v>18</v>
          </cell>
          <cell r="KC20321">
            <v>24</v>
          </cell>
        </row>
        <row r="20322">
          <cell r="A20322" t="str">
            <v>785796</v>
          </cell>
          <cell r="KA20322">
            <v>50</v>
          </cell>
          <cell r="KB20322">
            <v>18</v>
          </cell>
          <cell r="KC20322">
            <v>24</v>
          </cell>
        </row>
        <row r="20323">
          <cell r="A20323" t="str">
            <v>785806</v>
          </cell>
          <cell r="KA20323">
            <v>50</v>
          </cell>
          <cell r="KB20323">
            <v>18</v>
          </cell>
          <cell r="KC20323">
            <v>24</v>
          </cell>
        </row>
        <row r="20324">
          <cell r="A20324" t="str">
            <v>785813</v>
          </cell>
          <cell r="KA20324">
            <v>30</v>
          </cell>
          <cell r="KB20324">
            <v>16</v>
          </cell>
          <cell r="KC20324">
            <v>42</v>
          </cell>
        </row>
        <row r="20325">
          <cell r="A20325" t="str">
            <v>785936</v>
          </cell>
          <cell r="KA20325">
            <v>50</v>
          </cell>
          <cell r="KB20325">
            <v>18</v>
          </cell>
          <cell r="KC20325">
            <v>24</v>
          </cell>
        </row>
        <row r="20326">
          <cell r="A20326" t="str">
            <v>785966</v>
          </cell>
          <cell r="KA20326">
            <v>50</v>
          </cell>
          <cell r="KB20326">
            <v>18</v>
          </cell>
          <cell r="KC20326">
            <v>24</v>
          </cell>
        </row>
        <row r="20327">
          <cell r="A20327" t="str">
            <v>785986</v>
          </cell>
          <cell r="KA20327">
            <v>50</v>
          </cell>
          <cell r="KB20327">
            <v>18</v>
          </cell>
          <cell r="KC20327">
            <v>24</v>
          </cell>
        </row>
        <row r="20328">
          <cell r="A20328" t="str">
            <v>785946</v>
          </cell>
          <cell r="KA20328">
            <v>50</v>
          </cell>
          <cell r="KB20328">
            <v>18</v>
          </cell>
          <cell r="KC20328">
            <v>24</v>
          </cell>
        </row>
        <row r="20329">
          <cell r="A20329" t="str">
            <v>786776</v>
          </cell>
          <cell r="KA20329">
            <v>50</v>
          </cell>
          <cell r="KB20329">
            <v>18</v>
          </cell>
          <cell r="KC20329">
            <v>24</v>
          </cell>
        </row>
        <row r="20330">
          <cell r="A20330" t="str">
            <v>786777</v>
          </cell>
          <cell r="KA20330">
            <v>50</v>
          </cell>
          <cell r="KB20330">
            <v>18</v>
          </cell>
          <cell r="KC20330">
            <v>24</v>
          </cell>
        </row>
        <row r="20331">
          <cell r="A20331" t="str">
            <v>786778</v>
          </cell>
          <cell r="KA20331">
            <v>50</v>
          </cell>
          <cell r="KB20331">
            <v>18</v>
          </cell>
          <cell r="KC20331">
            <v>24</v>
          </cell>
        </row>
        <row r="20332">
          <cell r="A20332" t="str">
            <v>786903</v>
          </cell>
          <cell r="KA20332">
            <v>30</v>
          </cell>
          <cell r="KB20332">
            <v>12</v>
          </cell>
          <cell r="KC20332">
            <v>60</v>
          </cell>
        </row>
        <row r="20333">
          <cell r="A20333" t="str">
            <v>786913</v>
          </cell>
          <cell r="KA20333">
            <v>30</v>
          </cell>
          <cell r="KB20333">
            <v>12</v>
          </cell>
          <cell r="KC20333">
            <v>60</v>
          </cell>
        </row>
        <row r="20334">
          <cell r="A20334" t="str">
            <v>786926</v>
          </cell>
          <cell r="KA20334">
            <v>50</v>
          </cell>
          <cell r="KB20334">
            <v>18</v>
          </cell>
          <cell r="KC20334">
            <v>24</v>
          </cell>
        </row>
        <row r="20335">
          <cell r="A20335" t="str">
            <v>786936</v>
          </cell>
          <cell r="KA20335">
            <v>50</v>
          </cell>
          <cell r="KB20335">
            <v>18</v>
          </cell>
          <cell r="KC20335">
            <v>24</v>
          </cell>
        </row>
        <row r="20336">
          <cell r="A20336" t="str">
            <v>786946</v>
          </cell>
          <cell r="KA20336">
            <v>50</v>
          </cell>
          <cell r="KB20336">
            <v>18</v>
          </cell>
          <cell r="KC20336">
            <v>24</v>
          </cell>
        </row>
        <row r="20337">
          <cell r="A20337" t="str">
            <v>786673</v>
          </cell>
          <cell r="KA20337">
            <v>30</v>
          </cell>
          <cell r="KB20337">
            <v>24</v>
          </cell>
          <cell r="KC20337">
            <v>30</v>
          </cell>
        </row>
        <row r="20338">
          <cell r="A20338" t="str">
            <v>786683</v>
          </cell>
          <cell r="KA20338">
            <v>30</v>
          </cell>
          <cell r="KB20338">
            <v>24</v>
          </cell>
          <cell r="KC20338">
            <v>30</v>
          </cell>
        </row>
        <row r="20339">
          <cell r="A20339" t="str">
            <v>786703</v>
          </cell>
          <cell r="KA20339">
            <v>30</v>
          </cell>
          <cell r="KB20339">
            <v>24</v>
          </cell>
          <cell r="KC20339">
            <v>30</v>
          </cell>
        </row>
        <row r="20340">
          <cell r="A20340" t="str">
            <v>786713</v>
          </cell>
          <cell r="KA20340">
            <v>30</v>
          </cell>
          <cell r="KB20340">
            <v>24</v>
          </cell>
          <cell r="KC20340">
            <v>30</v>
          </cell>
        </row>
        <row r="20341">
          <cell r="A20341" t="str">
            <v>786716</v>
          </cell>
          <cell r="KA20341">
            <v>50</v>
          </cell>
          <cell r="KB20341">
            <v>18</v>
          </cell>
          <cell r="KC20341">
            <v>24</v>
          </cell>
        </row>
        <row r="20342">
          <cell r="A20342" t="str">
            <v>786723</v>
          </cell>
          <cell r="KA20342">
            <v>30</v>
          </cell>
          <cell r="KB20342">
            <v>24</v>
          </cell>
          <cell r="KC20342">
            <v>30</v>
          </cell>
        </row>
        <row r="20343">
          <cell r="A20343" t="str">
            <v>786726</v>
          </cell>
          <cell r="KA20343">
            <v>50</v>
          </cell>
          <cell r="KB20343">
            <v>18</v>
          </cell>
          <cell r="KC20343">
            <v>24</v>
          </cell>
        </row>
        <row r="20344">
          <cell r="A20344" t="str">
            <v>785997</v>
          </cell>
          <cell r="KA20344">
            <v>50</v>
          </cell>
          <cell r="KB20344">
            <v>18</v>
          </cell>
          <cell r="KC20344">
            <v>24</v>
          </cell>
        </row>
        <row r="20345">
          <cell r="A20345" t="str">
            <v>785998</v>
          </cell>
          <cell r="KA20345">
            <v>50</v>
          </cell>
          <cell r="KB20345">
            <v>18</v>
          </cell>
          <cell r="KC20345">
            <v>24</v>
          </cell>
        </row>
        <row r="20346">
          <cell r="A20346" t="str">
            <v>786453</v>
          </cell>
          <cell r="KA20346">
            <v>30</v>
          </cell>
          <cell r="KB20346">
            <v>12</v>
          </cell>
          <cell r="KC20346">
            <v>60</v>
          </cell>
        </row>
        <row r="20347">
          <cell r="A20347" t="str">
            <v>786463</v>
          </cell>
          <cell r="KA20347">
            <v>30</v>
          </cell>
          <cell r="KB20347">
            <v>12</v>
          </cell>
          <cell r="KC20347">
            <v>60</v>
          </cell>
        </row>
        <row r="20348">
          <cell r="A20348" t="str">
            <v>786503</v>
          </cell>
          <cell r="KA20348">
            <v>30</v>
          </cell>
          <cell r="KB20348">
            <v>12</v>
          </cell>
          <cell r="KC20348">
            <v>60</v>
          </cell>
        </row>
        <row r="20349">
          <cell r="A20349" t="str">
            <v>786513</v>
          </cell>
          <cell r="KA20349">
            <v>30</v>
          </cell>
          <cell r="KB20349">
            <v>12</v>
          </cell>
          <cell r="KC20349">
            <v>60</v>
          </cell>
        </row>
        <row r="20350">
          <cell r="A20350" t="str">
            <v>786173</v>
          </cell>
          <cell r="KA20350">
            <v>30</v>
          </cell>
          <cell r="KB20350">
            <v>12</v>
          </cell>
          <cell r="KC20350">
            <v>60</v>
          </cell>
        </row>
        <row r="20351">
          <cell r="A20351" t="str">
            <v>786363</v>
          </cell>
          <cell r="KA20351">
            <v>30</v>
          </cell>
          <cell r="KB20351">
            <v>12</v>
          </cell>
          <cell r="KC20351">
            <v>60</v>
          </cell>
        </row>
        <row r="20352">
          <cell r="A20352" t="str">
            <v>787061</v>
          </cell>
          <cell r="KA20352">
            <v>25</v>
          </cell>
          <cell r="KB20352">
            <v>36</v>
          </cell>
          <cell r="KC20352">
            <v>24</v>
          </cell>
        </row>
        <row r="20353">
          <cell r="A20353" t="str">
            <v>787039</v>
          </cell>
          <cell r="KA20353">
            <v>50</v>
          </cell>
          <cell r="KB20353">
            <v>18</v>
          </cell>
          <cell r="KC20353">
            <v>24</v>
          </cell>
        </row>
        <row r="20354">
          <cell r="A20354" t="str">
            <v>787069</v>
          </cell>
          <cell r="KA20354">
            <v>25</v>
          </cell>
          <cell r="KB20354">
            <v>36</v>
          </cell>
          <cell r="KC20354">
            <v>24</v>
          </cell>
        </row>
        <row r="20355">
          <cell r="A20355" t="str">
            <v>787070</v>
          </cell>
          <cell r="KA20355">
            <v>25</v>
          </cell>
          <cell r="KB20355">
            <v>36</v>
          </cell>
          <cell r="KC20355">
            <v>24</v>
          </cell>
        </row>
        <row r="20356">
          <cell r="A20356" t="str">
            <v>787071</v>
          </cell>
          <cell r="KA20356">
            <v>25</v>
          </cell>
          <cell r="KB20356">
            <v>36</v>
          </cell>
          <cell r="KC20356">
            <v>24</v>
          </cell>
        </row>
        <row r="20357">
          <cell r="A20357" t="str">
            <v>787079</v>
          </cell>
          <cell r="KA20357">
            <v>1</v>
          </cell>
          <cell r="KB20357">
            <v>900</v>
          </cell>
          <cell r="KC20357">
            <v>24</v>
          </cell>
        </row>
        <row r="20358">
          <cell r="A20358" t="str">
            <v>787080</v>
          </cell>
          <cell r="KA20358">
            <v>1</v>
          </cell>
          <cell r="KB20358">
            <v>900</v>
          </cell>
          <cell r="KC20358">
            <v>24</v>
          </cell>
        </row>
        <row r="20359">
          <cell r="A20359" t="str">
            <v>787081</v>
          </cell>
          <cell r="KA20359">
            <v>1</v>
          </cell>
          <cell r="KB20359">
            <v>900</v>
          </cell>
          <cell r="KC20359">
            <v>24</v>
          </cell>
        </row>
        <row r="20360">
          <cell r="A20360" t="str">
            <v>787082</v>
          </cell>
          <cell r="KA20360">
            <v>1</v>
          </cell>
          <cell r="KB20360">
            <v>900</v>
          </cell>
          <cell r="KC20360">
            <v>24</v>
          </cell>
        </row>
        <row r="20361">
          <cell r="A20361" t="str">
            <v>787083</v>
          </cell>
          <cell r="KA20361">
            <v>1</v>
          </cell>
          <cell r="KB20361">
            <v>900</v>
          </cell>
          <cell r="KC20361">
            <v>24</v>
          </cell>
        </row>
        <row r="20362">
          <cell r="A20362" t="str">
            <v>787058</v>
          </cell>
          <cell r="KA20362">
            <v>25</v>
          </cell>
          <cell r="KB20362">
            <v>36</v>
          </cell>
          <cell r="KC20362">
            <v>24</v>
          </cell>
        </row>
        <row r="20363">
          <cell r="A20363" t="str">
            <v>787059</v>
          </cell>
          <cell r="KA20363">
            <v>25</v>
          </cell>
          <cell r="KB20363">
            <v>36</v>
          </cell>
          <cell r="KC20363">
            <v>24</v>
          </cell>
        </row>
        <row r="20364">
          <cell r="A20364" t="str">
            <v>787055</v>
          </cell>
          <cell r="KA20364">
            <v>25</v>
          </cell>
          <cell r="KB20364">
            <v>36</v>
          </cell>
          <cell r="KC20364">
            <v>24</v>
          </cell>
        </row>
        <row r="20365">
          <cell r="A20365" t="str">
            <v>787032</v>
          </cell>
          <cell r="KA20365">
            <v>50</v>
          </cell>
          <cell r="KB20365">
            <v>18</v>
          </cell>
          <cell r="KC20365">
            <v>24</v>
          </cell>
        </row>
        <row r="20366">
          <cell r="A20366" t="str">
            <v>787033</v>
          </cell>
          <cell r="KA20366">
            <v>50</v>
          </cell>
          <cell r="KB20366">
            <v>18</v>
          </cell>
          <cell r="KC20366">
            <v>24</v>
          </cell>
        </row>
        <row r="20367">
          <cell r="A20367" t="str">
            <v>787034</v>
          </cell>
          <cell r="KA20367">
            <v>50</v>
          </cell>
          <cell r="KB20367">
            <v>18</v>
          </cell>
          <cell r="KC20367">
            <v>24</v>
          </cell>
        </row>
        <row r="20368">
          <cell r="A20368" t="str">
            <v>787035</v>
          </cell>
          <cell r="KA20368">
            <v>50</v>
          </cell>
          <cell r="KB20368">
            <v>18</v>
          </cell>
          <cell r="KC20368">
            <v>24</v>
          </cell>
        </row>
        <row r="20369">
          <cell r="A20369" t="str">
            <v>787046</v>
          </cell>
          <cell r="KA20369">
            <v>50</v>
          </cell>
          <cell r="KB20369">
            <v>18</v>
          </cell>
          <cell r="KC20369">
            <v>24</v>
          </cell>
        </row>
        <row r="20370">
          <cell r="A20370" t="str">
            <v>787029</v>
          </cell>
          <cell r="KA20370">
            <v>50</v>
          </cell>
          <cell r="KB20370">
            <v>18</v>
          </cell>
          <cell r="KC20370">
            <v>24</v>
          </cell>
        </row>
        <row r="20371">
          <cell r="A20371" t="str">
            <v>787030</v>
          </cell>
          <cell r="KA20371">
            <v>50</v>
          </cell>
          <cell r="KB20371">
            <v>18</v>
          </cell>
          <cell r="KC20371">
            <v>24</v>
          </cell>
        </row>
        <row r="20372">
          <cell r="A20372" t="str">
            <v>787004</v>
          </cell>
          <cell r="KA20372">
            <v>20</v>
          </cell>
          <cell r="KB20372">
            <v>26</v>
          </cell>
          <cell r="KC20372">
            <v>28</v>
          </cell>
        </row>
        <row r="20373">
          <cell r="A20373" t="str">
            <v>787005</v>
          </cell>
          <cell r="KA20373">
            <v>20</v>
          </cell>
          <cell r="KB20373">
            <v>26</v>
          </cell>
          <cell r="KC20373">
            <v>28</v>
          </cell>
        </row>
        <row r="20374">
          <cell r="A20374" t="str">
            <v>787007</v>
          </cell>
          <cell r="KA20374">
            <v>50</v>
          </cell>
          <cell r="KB20374">
            <v>18</v>
          </cell>
          <cell r="KC20374">
            <v>24</v>
          </cell>
        </row>
        <row r="20375">
          <cell r="A20375" t="str">
            <v>787009</v>
          </cell>
          <cell r="KA20375">
            <v>50</v>
          </cell>
          <cell r="KB20375">
            <v>18</v>
          </cell>
          <cell r="KC20375">
            <v>24</v>
          </cell>
        </row>
        <row r="20376">
          <cell r="A20376" t="str">
            <v>787001</v>
          </cell>
          <cell r="KA20376">
            <v>20</v>
          </cell>
          <cell r="KB20376">
            <v>26</v>
          </cell>
          <cell r="KC20376">
            <v>28</v>
          </cell>
        </row>
        <row r="20377">
          <cell r="A20377" t="str">
            <v>787002</v>
          </cell>
          <cell r="KA20377">
            <v>20</v>
          </cell>
          <cell r="KB20377">
            <v>26</v>
          </cell>
          <cell r="KC20377">
            <v>28</v>
          </cell>
        </row>
        <row r="20378">
          <cell r="A20378" t="str">
            <v>787014</v>
          </cell>
          <cell r="KA20378">
            <v>50</v>
          </cell>
          <cell r="KB20378">
            <v>18</v>
          </cell>
          <cell r="KC20378">
            <v>24</v>
          </cell>
        </row>
        <row r="20379">
          <cell r="A20379" t="str">
            <v>787010</v>
          </cell>
          <cell r="KA20379">
            <v>50</v>
          </cell>
          <cell r="KB20379">
            <v>18</v>
          </cell>
          <cell r="KC20379">
            <v>24</v>
          </cell>
        </row>
        <row r="20380">
          <cell r="A20380" t="str">
            <v>787011</v>
          </cell>
          <cell r="KA20380">
            <v>20</v>
          </cell>
          <cell r="KB20380">
            <v>24</v>
          </cell>
          <cell r="KC20380">
            <v>30</v>
          </cell>
        </row>
        <row r="20381">
          <cell r="A20381" t="str">
            <v>788540</v>
          </cell>
          <cell r="KA20381">
            <v>50</v>
          </cell>
          <cell r="KB20381">
            <v>18</v>
          </cell>
          <cell r="KC20381">
            <v>50</v>
          </cell>
        </row>
        <row r="20382">
          <cell r="A20382" t="str">
            <v>788550</v>
          </cell>
          <cell r="KA20382">
            <v>50</v>
          </cell>
          <cell r="KB20382">
            <v>18</v>
          </cell>
          <cell r="KC20382">
            <v>50</v>
          </cell>
        </row>
        <row r="20383">
          <cell r="A20383" t="str">
            <v>788480</v>
          </cell>
          <cell r="KA20383">
            <v>50</v>
          </cell>
          <cell r="KB20383">
            <v>18</v>
          </cell>
          <cell r="KC20383">
            <v>50</v>
          </cell>
        </row>
        <row r="20384">
          <cell r="A20384" t="str">
            <v>788490</v>
          </cell>
          <cell r="KA20384">
            <v>50</v>
          </cell>
          <cell r="KB20384">
            <v>18</v>
          </cell>
          <cell r="KC20384">
            <v>50</v>
          </cell>
        </row>
        <row r="20385">
          <cell r="A20385" t="str">
            <v>788100</v>
          </cell>
          <cell r="KA20385">
            <v>50</v>
          </cell>
          <cell r="KB20385">
            <v>18</v>
          </cell>
          <cell r="KC20385">
            <v>50</v>
          </cell>
        </row>
        <row r="20386">
          <cell r="A20386" t="str">
            <v>788110</v>
          </cell>
          <cell r="KA20386">
            <v>50</v>
          </cell>
          <cell r="KB20386">
            <v>18</v>
          </cell>
          <cell r="KC20386">
            <v>50</v>
          </cell>
        </row>
        <row r="20387">
          <cell r="A20387" t="str">
            <v>788120</v>
          </cell>
          <cell r="KA20387">
            <v>50</v>
          </cell>
          <cell r="KB20387">
            <v>18</v>
          </cell>
          <cell r="KC20387">
            <v>50</v>
          </cell>
        </row>
        <row r="20388">
          <cell r="A20388" t="str">
            <v>788130</v>
          </cell>
          <cell r="KA20388">
            <v>50</v>
          </cell>
          <cell r="KB20388">
            <v>18</v>
          </cell>
          <cell r="KC20388">
            <v>50</v>
          </cell>
        </row>
        <row r="20389">
          <cell r="A20389" t="str">
            <v>788140</v>
          </cell>
          <cell r="KA20389">
            <v>50</v>
          </cell>
          <cell r="KB20389">
            <v>18</v>
          </cell>
          <cell r="KC20389">
            <v>50</v>
          </cell>
        </row>
        <row r="20390">
          <cell r="A20390" t="str">
            <v>788150</v>
          </cell>
          <cell r="KA20390">
            <v>50</v>
          </cell>
          <cell r="KB20390">
            <v>18</v>
          </cell>
          <cell r="KC20390">
            <v>50</v>
          </cell>
        </row>
        <row r="20391">
          <cell r="A20391" t="str">
            <v>788160</v>
          </cell>
          <cell r="KA20391">
            <v>50</v>
          </cell>
          <cell r="KB20391">
            <v>18</v>
          </cell>
          <cell r="KC20391">
            <v>50</v>
          </cell>
        </row>
        <row r="20392">
          <cell r="A20392" t="str">
            <v>788170</v>
          </cell>
          <cell r="KA20392">
            <v>50</v>
          </cell>
          <cell r="KB20392">
            <v>18</v>
          </cell>
          <cell r="KC20392">
            <v>50</v>
          </cell>
        </row>
        <row r="20393">
          <cell r="A20393" t="str">
            <v>788180</v>
          </cell>
          <cell r="KA20393">
            <v>50</v>
          </cell>
          <cell r="KB20393">
            <v>18</v>
          </cell>
          <cell r="KC20393">
            <v>50</v>
          </cell>
        </row>
        <row r="20394">
          <cell r="A20394" t="str">
            <v>788190</v>
          </cell>
          <cell r="KA20394">
            <v>50</v>
          </cell>
          <cell r="KB20394">
            <v>18</v>
          </cell>
          <cell r="KC20394">
            <v>50</v>
          </cell>
        </row>
        <row r="20395">
          <cell r="A20395" t="str">
            <v>788200</v>
          </cell>
          <cell r="KA20395">
            <v>50</v>
          </cell>
          <cell r="KB20395">
            <v>18</v>
          </cell>
          <cell r="KC20395">
            <v>50</v>
          </cell>
        </row>
        <row r="20396">
          <cell r="A20396" t="str">
            <v>788210</v>
          </cell>
          <cell r="KA20396">
            <v>50</v>
          </cell>
          <cell r="KB20396">
            <v>18</v>
          </cell>
          <cell r="KC20396">
            <v>50</v>
          </cell>
        </row>
        <row r="20397">
          <cell r="A20397" t="str">
            <v>788220</v>
          </cell>
          <cell r="KA20397">
            <v>50</v>
          </cell>
          <cell r="KB20397">
            <v>18</v>
          </cell>
          <cell r="KC20397">
            <v>50</v>
          </cell>
        </row>
        <row r="20398">
          <cell r="A20398" t="str">
            <v>788230</v>
          </cell>
          <cell r="KA20398">
            <v>50</v>
          </cell>
          <cell r="KB20398">
            <v>18</v>
          </cell>
          <cell r="KC20398">
            <v>50</v>
          </cell>
        </row>
        <row r="20399">
          <cell r="A20399" t="str">
            <v>788240</v>
          </cell>
          <cell r="KA20399">
            <v>50</v>
          </cell>
          <cell r="KB20399">
            <v>18</v>
          </cell>
          <cell r="KC20399">
            <v>50</v>
          </cell>
        </row>
        <row r="20400">
          <cell r="A20400" t="str">
            <v>788250</v>
          </cell>
          <cell r="KA20400">
            <v>50</v>
          </cell>
          <cell r="KB20400">
            <v>18</v>
          </cell>
          <cell r="KC20400">
            <v>50</v>
          </cell>
        </row>
        <row r="20401">
          <cell r="A20401" t="str">
            <v>788251</v>
          </cell>
          <cell r="KA20401">
            <v>50</v>
          </cell>
          <cell r="KB20401">
            <v>18</v>
          </cell>
          <cell r="KC20401">
            <v>50</v>
          </cell>
        </row>
        <row r="20402">
          <cell r="A20402" t="str">
            <v>788252</v>
          </cell>
          <cell r="KA20402">
            <v>50</v>
          </cell>
          <cell r="KB20402">
            <v>18</v>
          </cell>
          <cell r="KC20402">
            <v>50</v>
          </cell>
        </row>
        <row r="20403">
          <cell r="A20403" t="str">
            <v>787085</v>
          </cell>
          <cell r="KA20403">
            <v>50</v>
          </cell>
          <cell r="KB20403">
            <v>18</v>
          </cell>
          <cell r="KC20403">
            <v>24</v>
          </cell>
        </row>
        <row r="20404">
          <cell r="A20404" t="str">
            <v>787086</v>
          </cell>
          <cell r="KA20404">
            <v>50</v>
          </cell>
          <cell r="KB20404">
            <v>18</v>
          </cell>
          <cell r="KC20404">
            <v>24</v>
          </cell>
        </row>
        <row r="20405">
          <cell r="A20405" t="str">
            <v>787087</v>
          </cell>
          <cell r="KA20405">
            <v>50</v>
          </cell>
          <cell r="KB20405">
            <v>18</v>
          </cell>
          <cell r="KC20405">
            <v>24</v>
          </cell>
        </row>
        <row r="20406">
          <cell r="A20406" t="str">
            <v>787088</v>
          </cell>
          <cell r="KA20406">
            <v>50</v>
          </cell>
          <cell r="KB20406">
            <v>18</v>
          </cell>
          <cell r="KC20406">
            <v>24</v>
          </cell>
        </row>
        <row r="20407">
          <cell r="A20407" t="str">
            <v>787089</v>
          </cell>
          <cell r="KA20407">
            <v>50</v>
          </cell>
          <cell r="KB20407">
            <v>18</v>
          </cell>
          <cell r="KC20407">
            <v>24</v>
          </cell>
        </row>
        <row r="20408">
          <cell r="A20408" t="str">
            <v>787090</v>
          </cell>
          <cell r="KA20408">
            <v>50</v>
          </cell>
          <cell r="KB20408">
            <v>18</v>
          </cell>
          <cell r="KC20408">
            <v>24</v>
          </cell>
        </row>
        <row r="20409">
          <cell r="A20409" t="str">
            <v>787073</v>
          </cell>
          <cell r="KA20409">
            <v>50</v>
          </cell>
          <cell r="KB20409">
            <v>18</v>
          </cell>
          <cell r="KC20409">
            <v>24</v>
          </cell>
        </row>
        <row r="20410">
          <cell r="A20410" t="str">
            <v>787074</v>
          </cell>
          <cell r="KA20410">
            <v>50</v>
          </cell>
          <cell r="KB20410">
            <v>18</v>
          </cell>
          <cell r="KC20410">
            <v>24</v>
          </cell>
        </row>
        <row r="20411">
          <cell r="A20411" t="str">
            <v>787075</v>
          </cell>
          <cell r="KA20411">
            <v>50</v>
          </cell>
          <cell r="KB20411">
            <v>18</v>
          </cell>
          <cell r="KC20411">
            <v>24</v>
          </cell>
        </row>
        <row r="20412">
          <cell r="A20412" t="str">
            <v>788004</v>
          </cell>
          <cell r="KA20412">
            <v>50</v>
          </cell>
          <cell r="KB20412">
            <v>18</v>
          </cell>
          <cell r="KC20412">
            <v>50</v>
          </cell>
        </row>
        <row r="20413">
          <cell r="A20413" t="str">
            <v>788005</v>
          </cell>
          <cell r="KA20413">
            <v>50</v>
          </cell>
          <cell r="KB20413">
            <v>18</v>
          </cell>
          <cell r="KC20413">
            <v>50</v>
          </cell>
        </row>
        <row r="20414">
          <cell r="A20414" t="str">
            <v>788006</v>
          </cell>
          <cell r="KA20414">
            <v>50</v>
          </cell>
          <cell r="KB20414">
            <v>18</v>
          </cell>
          <cell r="KC20414">
            <v>50</v>
          </cell>
        </row>
        <row r="20415">
          <cell r="A20415" t="str">
            <v>788007</v>
          </cell>
          <cell r="KA20415">
            <v>50</v>
          </cell>
          <cell r="KB20415">
            <v>18</v>
          </cell>
          <cell r="KC20415">
            <v>50</v>
          </cell>
        </row>
        <row r="20416">
          <cell r="A20416" t="str">
            <v>788008</v>
          </cell>
          <cell r="KA20416">
            <v>50</v>
          </cell>
          <cell r="KB20416">
            <v>18</v>
          </cell>
          <cell r="KC20416">
            <v>50</v>
          </cell>
        </row>
        <row r="20417">
          <cell r="A20417" t="str">
            <v>788009</v>
          </cell>
          <cell r="KA20417">
            <v>50</v>
          </cell>
          <cell r="KB20417">
            <v>18</v>
          </cell>
          <cell r="KC20417">
            <v>50</v>
          </cell>
        </row>
        <row r="20418">
          <cell r="A20418" t="str">
            <v>788011</v>
          </cell>
          <cell r="KA20418">
            <v>50</v>
          </cell>
          <cell r="KB20418">
            <v>18</v>
          </cell>
          <cell r="KC20418">
            <v>50</v>
          </cell>
        </row>
        <row r="20419">
          <cell r="A20419" t="str">
            <v>788012</v>
          </cell>
          <cell r="KA20419">
            <v>50</v>
          </cell>
          <cell r="KB20419">
            <v>18</v>
          </cell>
          <cell r="KC20419">
            <v>50</v>
          </cell>
        </row>
        <row r="20420">
          <cell r="A20420" t="str">
            <v>788013</v>
          </cell>
          <cell r="KA20420">
            <v>50</v>
          </cell>
          <cell r="KB20420">
            <v>18</v>
          </cell>
          <cell r="KC20420">
            <v>50</v>
          </cell>
        </row>
        <row r="20421">
          <cell r="A20421" t="str">
            <v>788014</v>
          </cell>
          <cell r="KA20421">
            <v>50</v>
          </cell>
          <cell r="KB20421">
            <v>18</v>
          </cell>
          <cell r="KC20421">
            <v>50</v>
          </cell>
        </row>
        <row r="20422">
          <cell r="A20422" t="str">
            <v>788015</v>
          </cell>
          <cell r="KA20422">
            <v>50</v>
          </cell>
          <cell r="KB20422">
            <v>18</v>
          </cell>
          <cell r="KC20422">
            <v>50</v>
          </cell>
        </row>
        <row r="20423">
          <cell r="A20423" t="str">
            <v>787093</v>
          </cell>
          <cell r="KA20423">
            <v>50</v>
          </cell>
          <cell r="KB20423">
            <v>18</v>
          </cell>
          <cell r="KC20423">
            <v>24</v>
          </cell>
        </row>
        <row r="20424">
          <cell r="A20424" t="str">
            <v>787094</v>
          </cell>
          <cell r="KA20424">
            <v>50</v>
          </cell>
          <cell r="KB20424">
            <v>18</v>
          </cell>
          <cell r="KC20424">
            <v>24</v>
          </cell>
        </row>
        <row r="20425">
          <cell r="A20425" t="str">
            <v>787063</v>
          </cell>
          <cell r="KA20425">
            <v>50</v>
          </cell>
          <cell r="KB20425">
            <v>18</v>
          </cell>
          <cell r="KC20425">
            <v>24</v>
          </cell>
        </row>
        <row r="20426">
          <cell r="A20426" t="str">
            <v>B00167</v>
          </cell>
          <cell r="KA20426">
            <v>30</v>
          </cell>
          <cell r="KB20426">
            <v>48</v>
          </cell>
          <cell r="KC20426">
            <v>20</v>
          </cell>
        </row>
        <row r="20427">
          <cell r="A20427" t="str">
            <v>B00168</v>
          </cell>
          <cell r="KA20427">
            <v>30</v>
          </cell>
          <cell r="KB20427">
            <v>48</v>
          </cell>
          <cell r="KC20427">
            <v>15</v>
          </cell>
        </row>
        <row r="20428">
          <cell r="A20428" t="str">
            <v>765409</v>
          </cell>
          <cell r="KA20428">
            <v>50</v>
          </cell>
          <cell r="KB20428">
            <v>8</v>
          </cell>
          <cell r="KC20428">
            <v>30</v>
          </cell>
        </row>
        <row r="20429">
          <cell r="A20429" t="str">
            <v>C11569</v>
          </cell>
          <cell r="KA20429">
            <v>50</v>
          </cell>
          <cell r="KB20429">
            <v>18</v>
          </cell>
          <cell r="KC20429">
            <v>24</v>
          </cell>
        </row>
        <row r="20430">
          <cell r="A20430" t="str">
            <v>C11632</v>
          </cell>
          <cell r="KA20430">
            <v>30</v>
          </cell>
          <cell r="KB20430">
            <v>60</v>
          </cell>
          <cell r="KC20430">
            <v>16</v>
          </cell>
        </row>
        <row r="20431">
          <cell r="A20431" t="str">
            <v>C11635</v>
          </cell>
          <cell r="KA20431">
            <v>50</v>
          </cell>
          <cell r="KB20431">
            <v>24</v>
          </cell>
          <cell r="KC20431">
            <v>16</v>
          </cell>
        </row>
        <row r="20432">
          <cell r="A20432" t="str">
            <v>C15017</v>
          </cell>
          <cell r="KA20432">
            <v>50</v>
          </cell>
          <cell r="KB20432">
            <v>18</v>
          </cell>
          <cell r="KC20432">
            <v>24</v>
          </cell>
        </row>
        <row r="20433">
          <cell r="A20433" t="str">
            <v>C13765</v>
          </cell>
          <cell r="KA20433">
            <v>50</v>
          </cell>
          <cell r="KB20433">
            <v>18</v>
          </cell>
          <cell r="KC20433">
            <v>24</v>
          </cell>
        </row>
        <row r="20434">
          <cell r="A20434" t="str">
            <v>C12171</v>
          </cell>
          <cell r="KA20434">
            <v>30</v>
          </cell>
          <cell r="KB20434">
            <v>60</v>
          </cell>
          <cell r="KC20434">
            <v>16</v>
          </cell>
        </row>
        <row r="20435">
          <cell r="A20435" t="str">
            <v>C12194</v>
          </cell>
          <cell r="KA20435">
            <v>30</v>
          </cell>
          <cell r="KB20435">
            <v>60</v>
          </cell>
          <cell r="KC20435">
            <v>16</v>
          </cell>
        </row>
        <row r="20436">
          <cell r="A20436" t="str">
            <v>C12031</v>
          </cell>
          <cell r="KA20436">
            <v>30</v>
          </cell>
          <cell r="KB20436">
            <v>60</v>
          </cell>
          <cell r="KC20436">
            <v>20</v>
          </cell>
        </row>
        <row r="20437">
          <cell r="A20437" t="str">
            <v>C12006</v>
          </cell>
          <cell r="KA20437">
            <v>50</v>
          </cell>
          <cell r="KB20437">
            <v>18</v>
          </cell>
          <cell r="KC20437">
            <v>24</v>
          </cell>
        </row>
        <row r="20438">
          <cell r="A20438" t="str">
            <v>C11979</v>
          </cell>
          <cell r="KA20438">
            <v>50</v>
          </cell>
          <cell r="KB20438">
            <v>40</v>
          </cell>
          <cell r="KC20438">
            <v>24</v>
          </cell>
        </row>
        <row r="20439">
          <cell r="A20439" t="str">
            <v>C11959</v>
          </cell>
          <cell r="KA20439">
            <v>50</v>
          </cell>
          <cell r="KB20439">
            <v>24</v>
          </cell>
          <cell r="KC20439">
            <v>24</v>
          </cell>
        </row>
        <row r="20440">
          <cell r="A20440" t="str">
            <v>C11904</v>
          </cell>
          <cell r="KA20440">
            <v>50</v>
          </cell>
          <cell r="KB20440">
            <v>24</v>
          </cell>
          <cell r="KC20440">
            <v>24</v>
          </cell>
        </row>
        <row r="20441">
          <cell r="A20441" t="str">
            <v>C11921</v>
          </cell>
          <cell r="KA20441">
            <v>50</v>
          </cell>
          <cell r="KB20441">
            <v>18</v>
          </cell>
          <cell r="KC20441">
            <v>24</v>
          </cell>
        </row>
        <row r="20442">
          <cell r="A20442" t="str">
            <v>C11943</v>
          </cell>
          <cell r="KA20442">
            <v>50</v>
          </cell>
          <cell r="KB20442">
            <v>18</v>
          </cell>
          <cell r="KC20442">
            <v>24</v>
          </cell>
        </row>
        <row r="20443">
          <cell r="A20443" t="str">
            <v>C11856</v>
          </cell>
          <cell r="KA20443">
            <v>30</v>
          </cell>
          <cell r="KB20443">
            <v>12</v>
          </cell>
          <cell r="KC20443">
            <v>16</v>
          </cell>
        </row>
        <row r="20444">
          <cell r="A20444" t="str">
            <v>C11857</v>
          </cell>
          <cell r="KA20444">
            <v>50</v>
          </cell>
          <cell r="KB20444">
            <v>24</v>
          </cell>
          <cell r="KC20444">
            <v>24</v>
          </cell>
        </row>
        <row r="20445">
          <cell r="A20445" t="str">
            <v>C11862</v>
          </cell>
          <cell r="KA20445">
            <v>50</v>
          </cell>
          <cell r="KB20445">
            <v>24</v>
          </cell>
          <cell r="KC20445">
            <v>24</v>
          </cell>
        </row>
        <row r="20446">
          <cell r="A20446" t="str">
            <v>C12178</v>
          </cell>
          <cell r="KA20446">
            <v>50</v>
          </cell>
          <cell r="KB20446">
            <v>18</v>
          </cell>
          <cell r="KC20446">
            <v>24</v>
          </cell>
        </row>
        <row r="20447">
          <cell r="A20447" t="str">
            <v>C12187</v>
          </cell>
          <cell r="KA20447">
            <v>50</v>
          </cell>
          <cell r="KB20447">
            <v>24</v>
          </cell>
          <cell r="KC20447">
            <v>24</v>
          </cell>
        </row>
        <row r="20448">
          <cell r="A20448" t="str">
            <v>C12218</v>
          </cell>
          <cell r="KA20448">
            <v>50</v>
          </cell>
          <cell r="KB20448">
            <v>18</v>
          </cell>
          <cell r="KC20448">
            <v>28</v>
          </cell>
        </row>
        <row r="20449">
          <cell r="A20449" t="str">
            <v>C12232</v>
          </cell>
          <cell r="KA20449">
            <v>50</v>
          </cell>
          <cell r="KB20449">
            <v>24</v>
          </cell>
          <cell r="KC20449">
            <v>24</v>
          </cell>
        </row>
        <row r="20450">
          <cell r="A20450" t="str">
            <v>C12233</v>
          </cell>
          <cell r="KA20450">
            <v>50</v>
          </cell>
          <cell r="KB20450">
            <v>24</v>
          </cell>
          <cell r="KC20450">
            <v>24</v>
          </cell>
        </row>
        <row r="20451">
          <cell r="A20451" t="str">
            <v>C12250</v>
          </cell>
          <cell r="KA20451">
            <v>50</v>
          </cell>
          <cell r="KB20451">
            <v>24</v>
          </cell>
          <cell r="KC20451">
            <v>24</v>
          </cell>
        </row>
        <row r="20452">
          <cell r="A20452" t="str">
            <v>C12271</v>
          </cell>
          <cell r="KA20452">
            <v>50</v>
          </cell>
          <cell r="KB20452">
            <v>24</v>
          </cell>
          <cell r="KC20452">
            <v>24</v>
          </cell>
        </row>
        <row r="20453">
          <cell r="A20453" t="str">
            <v>C12282</v>
          </cell>
          <cell r="KA20453">
            <v>50</v>
          </cell>
          <cell r="KB20453">
            <v>24</v>
          </cell>
          <cell r="KC20453">
            <v>24</v>
          </cell>
        </row>
        <row r="20454">
          <cell r="A20454" t="str">
            <v>C12286</v>
          </cell>
          <cell r="KA20454">
            <v>50</v>
          </cell>
          <cell r="KB20454">
            <v>24</v>
          </cell>
          <cell r="KC20454">
            <v>24</v>
          </cell>
        </row>
        <row r="20455">
          <cell r="A20455" t="str">
            <v>C12297</v>
          </cell>
          <cell r="KA20455">
            <v>50</v>
          </cell>
          <cell r="KB20455">
            <v>24</v>
          </cell>
          <cell r="KC20455">
            <v>24</v>
          </cell>
        </row>
        <row r="20456">
          <cell r="A20456" t="str">
            <v>C12137</v>
          </cell>
          <cell r="KA20456">
            <v>50</v>
          </cell>
          <cell r="KB20456">
            <v>40</v>
          </cell>
          <cell r="KC20456">
            <v>24</v>
          </cell>
        </row>
        <row r="20457">
          <cell r="A20457" t="str">
            <v>C12125</v>
          </cell>
          <cell r="KA20457">
            <v>50</v>
          </cell>
          <cell r="KB20457">
            <v>40</v>
          </cell>
          <cell r="KC20457">
            <v>24</v>
          </cell>
        </row>
        <row r="20458">
          <cell r="A20458" t="str">
            <v>C12130</v>
          </cell>
          <cell r="KA20458">
            <v>50</v>
          </cell>
          <cell r="KB20458">
            <v>18</v>
          </cell>
          <cell r="KC20458">
            <v>24</v>
          </cell>
        </row>
        <row r="20459">
          <cell r="A20459" t="str">
            <v>C12095</v>
          </cell>
          <cell r="KA20459">
            <v>50</v>
          </cell>
          <cell r="KB20459">
            <v>24</v>
          </cell>
          <cell r="KC20459">
            <v>24</v>
          </cell>
        </row>
        <row r="20460">
          <cell r="A20460" t="str">
            <v>C12074</v>
          </cell>
          <cell r="KA20460">
            <v>30</v>
          </cell>
          <cell r="KB20460">
            <v>12</v>
          </cell>
          <cell r="KC20460">
            <v>60</v>
          </cell>
        </row>
        <row r="20461">
          <cell r="A20461" t="str">
            <v>C12049</v>
          </cell>
          <cell r="KA20461">
            <v>50</v>
          </cell>
          <cell r="KB20461">
            <v>18</v>
          </cell>
          <cell r="KC20461">
            <v>24</v>
          </cell>
        </row>
        <row r="20462">
          <cell r="A20462" t="str">
            <v>C12748</v>
          </cell>
          <cell r="KA20462">
            <v>50</v>
          </cell>
          <cell r="KB20462">
            <v>18</v>
          </cell>
          <cell r="KC20462">
            <v>24</v>
          </cell>
        </row>
        <row r="20463">
          <cell r="A20463" t="str">
            <v>C12757</v>
          </cell>
          <cell r="KA20463">
            <v>50</v>
          </cell>
          <cell r="KB20463">
            <v>40</v>
          </cell>
          <cell r="KC20463">
            <v>24</v>
          </cell>
        </row>
        <row r="20464">
          <cell r="A20464" t="str">
            <v>C12722</v>
          </cell>
          <cell r="KA20464">
            <v>50</v>
          </cell>
          <cell r="KB20464">
            <v>40</v>
          </cell>
          <cell r="KC20464">
            <v>24</v>
          </cell>
        </row>
        <row r="20465">
          <cell r="A20465" t="str">
            <v>C12704</v>
          </cell>
          <cell r="KA20465">
            <v>50</v>
          </cell>
          <cell r="KB20465">
            <v>18</v>
          </cell>
          <cell r="KC20465">
            <v>24</v>
          </cell>
        </row>
        <row r="20466">
          <cell r="A20466" t="str">
            <v>C12729</v>
          </cell>
          <cell r="KA20466">
            <v>50</v>
          </cell>
          <cell r="KB20466">
            <v>18</v>
          </cell>
          <cell r="KC20466">
            <v>24</v>
          </cell>
        </row>
        <row r="20467">
          <cell r="A20467" t="str">
            <v>C12655</v>
          </cell>
          <cell r="KA20467">
            <v>50</v>
          </cell>
          <cell r="KB20467">
            <v>18</v>
          </cell>
          <cell r="KC20467">
            <v>24</v>
          </cell>
        </row>
        <row r="20468">
          <cell r="A20468" t="str">
            <v>C12650</v>
          </cell>
          <cell r="KA20468">
            <v>50</v>
          </cell>
          <cell r="KB20468">
            <v>18</v>
          </cell>
          <cell r="KC20468">
            <v>24</v>
          </cell>
        </row>
        <row r="20469">
          <cell r="A20469" t="str">
            <v>C12581</v>
          </cell>
          <cell r="KA20469">
            <v>50</v>
          </cell>
          <cell r="KB20469">
            <v>18</v>
          </cell>
          <cell r="KC20469">
            <v>24</v>
          </cell>
        </row>
        <row r="20470">
          <cell r="A20470" t="str">
            <v>C12570</v>
          </cell>
          <cell r="KA20470">
            <v>50</v>
          </cell>
          <cell r="KB20470">
            <v>18</v>
          </cell>
          <cell r="KC20470">
            <v>24</v>
          </cell>
        </row>
        <row r="20471">
          <cell r="A20471" t="str">
            <v>C12562</v>
          </cell>
          <cell r="KA20471">
            <v>50</v>
          </cell>
          <cell r="KB20471">
            <v>18</v>
          </cell>
          <cell r="KC20471">
            <v>24</v>
          </cell>
        </row>
        <row r="20472">
          <cell r="A20472" t="str">
            <v>C12489</v>
          </cell>
          <cell r="KA20472">
            <v>50</v>
          </cell>
          <cell r="KB20472">
            <v>18</v>
          </cell>
          <cell r="KC20472">
            <v>28</v>
          </cell>
        </row>
        <row r="20473">
          <cell r="A20473" t="str">
            <v>C12490</v>
          </cell>
          <cell r="KA20473">
            <v>50</v>
          </cell>
          <cell r="KB20473">
            <v>18</v>
          </cell>
          <cell r="KC20473">
            <v>28</v>
          </cell>
        </row>
        <row r="20474">
          <cell r="A20474" t="str">
            <v>C12508</v>
          </cell>
          <cell r="KA20474">
            <v>50</v>
          </cell>
          <cell r="KB20474">
            <v>24</v>
          </cell>
          <cell r="KC20474">
            <v>24</v>
          </cell>
        </row>
        <row r="20475">
          <cell r="A20475" t="str">
            <v>C12430</v>
          </cell>
          <cell r="KA20475">
            <v>50</v>
          </cell>
          <cell r="KB20475">
            <v>18</v>
          </cell>
          <cell r="KC20475">
            <v>24</v>
          </cell>
        </row>
        <row r="20476">
          <cell r="A20476" t="str">
            <v>C12412</v>
          </cell>
          <cell r="KA20476">
            <v>50</v>
          </cell>
          <cell r="KB20476">
            <v>24</v>
          </cell>
          <cell r="KC20476">
            <v>24</v>
          </cell>
        </row>
        <row r="20477">
          <cell r="A20477" t="str">
            <v>C12392</v>
          </cell>
          <cell r="KA20477">
            <v>50</v>
          </cell>
          <cell r="KB20477">
            <v>18</v>
          </cell>
          <cell r="KC20477">
            <v>24</v>
          </cell>
        </row>
        <row r="20478">
          <cell r="A20478" t="str">
            <v>C12364</v>
          </cell>
          <cell r="KA20478">
            <v>50</v>
          </cell>
          <cell r="KB20478">
            <v>18</v>
          </cell>
          <cell r="KC20478">
            <v>24</v>
          </cell>
        </row>
        <row r="20479">
          <cell r="A20479" t="str">
            <v>C12349</v>
          </cell>
          <cell r="KA20479">
            <v>50</v>
          </cell>
          <cell r="KB20479">
            <v>40</v>
          </cell>
          <cell r="KC20479">
            <v>24</v>
          </cell>
        </row>
        <row r="20480">
          <cell r="A20480" t="str">
            <v>C12356</v>
          </cell>
          <cell r="KA20480">
            <v>50</v>
          </cell>
          <cell r="KB20480">
            <v>18</v>
          </cell>
          <cell r="KC20480">
            <v>28</v>
          </cell>
        </row>
        <row r="20481">
          <cell r="A20481" t="str">
            <v>C12362</v>
          </cell>
          <cell r="KA20481">
            <v>50</v>
          </cell>
          <cell r="KB20481">
            <v>18</v>
          </cell>
          <cell r="KC20481">
            <v>28</v>
          </cell>
        </row>
        <row r="20482">
          <cell r="A20482" t="str">
            <v>C12329</v>
          </cell>
          <cell r="KA20482">
            <v>50</v>
          </cell>
          <cell r="KB20482">
            <v>18</v>
          </cell>
          <cell r="KC20482">
            <v>24</v>
          </cell>
        </row>
        <row r="20483">
          <cell r="A20483" t="str">
            <v>C12344</v>
          </cell>
          <cell r="KA20483">
            <v>50</v>
          </cell>
          <cell r="KB20483">
            <v>18</v>
          </cell>
          <cell r="KC20483">
            <v>24</v>
          </cell>
        </row>
        <row r="20484">
          <cell r="A20484" t="str">
            <v>C13769</v>
          </cell>
          <cell r="KA20484">
            <v>30</v>
          </cell>
          <cell r="KB20484">
            <v>60</v>
          </cell>
          <cell r="KC20484">
            <v>12</v>
          </cell>
        </row>
        <row r="20485">
          <cell r="A20485" t="str">
            <v>C13770</v>
          </cell>
          <cell r="KA20485">
            <v>30</v>
          </cell>
          <cell r="KB20485">
            <v>60</v>
          </cell>
          <cell r="KC20485">
            <v>12</v>
          </cell>
        </row>
        <row r="20486">
          <cell r="A20486" t="str">
            <v>C13817</v>
          </cell>
          <cell r="KA20486">
            <v>50</v>
          </cell>
          <cell r="KB20486">
            <v>18</v>
          </cell>
          <cell r="KC20486">
            <v>24</v>
          </cell>
        </row>
        <row r="20487">
          <cell r="A20487" t="str">
            <v>C13753</v>
          </cell>
          <cell r="KA20487">
            <v>50</v>
          </cell>
          <cell r="KB20487">
            <v>18</v>
          </cell>
          <cell r="KC20487">
            <v>24</v>
          </cell>
        </row>
        <row r="20488">
          <cell r="A20488" t="str">
            <v>C13713</v>
          </cell>
          <cell r="KA20488">
            <v>50</v>
          </cell>
          <cell r="KB20488">
            <v>18</v>
          </cell>
          <cell r="KC20488">
            <v>24</v>
          </cell>
        </row>
        <row r="20489">
          <cell r="A20489" t="str">
            <v>C13730</v>
          </cell>
          <cell r="KA20489">
            <v>50</v>
          </cell>
          <cell r="KB20489">
            <v>24</v>
          </cell>
          <cell r="KC20489">
            <v>18</v>
          </cell>
        </row>
        <row r="20490">
          <cell r="A20490" t="str">
            <v>C13732</v>
          </cell>
          <cell r="KA20490">
            <v>50</v>
          </cell>
          <cell r="KB20490">
            <v>18</v>
          </cell>
          <cell r="KC20490">
            <v>24</v>
          </cell>
        </row>
        <row r="20491">
          <cell r="A20491" t="str">
            <v>C13694</v>
          </cell>
          <cell r="KA20491">
            <v>50</v>
          </cell>
          <cell r="KB20491">
            <v>40</v>
          </cell>
          <cell r="KC20491">
            <v>24</v>
          </cell>
        </row>
        <row r="20492">
          <cell r="A20492" t="str">
            <v>C13964</v>
          </cell>
          <cell r="KA20492">
            <v>50</v>
          </cell>
          <cell r="KB20492">
            <v>40</v>
          </cell>
          <cell r="KC20492">
            <v>24</v>
          </cell>
        </row>
        <row r="20493">
          <cell r="A20493" t="str">
            <v>C13844</v>
          </cell>
          <cell r="KA20493">
            <v>50</v>
          </cell>
          <cell r="KB20493">
            <v>18</v>
          </cell>
          <cell r="KC20493">
            <v>24</v>
          </cell>
        </row>
        <row r="20494">
          <cell r="A20494" t="str">
            <v>C13892</v>
          </cell>
          <cell r="KA20494">
            <v>50</v>
          </cell>
          <cell r="KB20494">
            <v>18</v>
          </cell>
          <cell r="KC20494">
            <v>24</v>
          </cell>
        </row>
        <row r="20495">
          <cell r="A20495" t="str">
            <v>C13539</v>
          </cell>
          <cell r="KA20495">
            <v>50</v>
          </cell>
          <cell r="KB20495">
            <v>18</v>
          </cell>
          <cell r="KC20495">
            <v>24</v>
          </cell>
        </row>
        <row r="20496">
          <cell r="A20496" t="str">
            <v>C13510</v>
          </cell>
          <cell r="KA20496">
            <v>50</v>
          </cell>
          <cell r="KB20496">
            <v>40</v>
          </cell>
          <cell r="KC20496">
            <v>24</v>
          </cell>
        </row>
        <row r="20497">
          <cell r="A20497" t="str">
            <v>C13620</v>
          </cell>
          <cell r="KA20497">
            <v>50</v>
          </cell>
          <cell r="KB20497">
            <v>40</v>
          </cell>
          <cell r="KC20497">
            <v>24</v>
          </cell>
        </row>
        <row r="20498">
          <cell r="A20498" t="str">
            <v>C13622</v>
          </cell>
          <cell r="KA20498">
            <v>50</v>
          </cell>
          <cell r="KB20498">
            <v>18</v>
          </cell>
          <cell r="KC20498">
            <v>24</v>
          </cell>
        </row>
        <row r="20499">
          <cell r="A20499" t="str">
            <v>C13663</v>
          </cell>
          <cell r="KA20499">
            <v>50</v>
          </cell>
          <cell r="KB20499">
            <v>18</v>
          </cell>
          <cell r="KC20499">
            <v>24</v>
          </cell>
        </row>
        <row r="20500">
          <cell r="A20500" t="str">
            <v>C12908</v>
          </cell>
          <cell r="KA20500">
            <v>50</v>
          </cell>
          <cell r="KB20500">
            <v>18</v>
          </cell>
          <cell r="KC20500">
            <v>24</v>
          </cell>
        </row>
        <row r="20501">
          <cell r="A20501" t="str">
            <v>C12820</v>
          </cell>
          <cell r="KA20501">
            <v>50</v>
          </cell>
          <cell r="KB20501">
            <v>40</v>
          </cell>
          <cell r="KC20501">
            <v>24</v>
          </cell>
        </row>
        <row r="20502">
          <cell r="A20502" t="str">
            <v>C12850</v>
          </cell>
          <cell r="KA20502">
            <v>50</v>
          </cell>
          <cell r="KB20502">
            <v>18</v>
          </cell>
          <cell r="KC20502">
            <v>28</v>
          </cell>
        </row>
        <row r="20503">
          <cell r="A20503" t="str">
            <v>C13008</v>
          </cell>
          <cell r="KA20503">
            <v>30</v>
          </cell>
          <cell r="KB20503">
            <v>12</v>
          </cell>
          <cell r="KC20503">
            <v>60</v>
          </cell>
        </row>
        <row r="20504">
          <cell r="A20504" t="str">
            <v>C13012</v>
          </cell>
          <cell r="KA20504">
            <v>50</v>
          </cell>
          <cell r="KB20504">
            <v>18</v>
          </cell>
          <cell r="KC20504">
            <v>24</v>
          </cell>
        </row>
        <row r="20505">
          <cell r="A20505" t="str">
            <v>C13013</v>
          </cell>
          <cell r="KA20505">
            <v>50</v>
          </cell>
          <cell r="KB20505">
            <v>18</v>
          </cell>
          <cell r="KC20505">
            <v>24</v>
          </cell>
        </row>
        <row r="20506">
          <cell r="A20506" t="str">
            <v>C12954</v>
          </cell>
          <cell r="KA20506">
            <v>50</v>
          </cell>
          <cell r="KB20506">
            <v>40</v>
          </cell>
          <cell r="KC20506">
            <v>24</v>
          </cell>
        </row>
        <row r="20507">
          <cell r="A20507" t="str">
            <v>C12956</v>
          </cell>
          <cell r="KA20507">
            <v>50</v>
          </cell>
          <cell r="KB20507">
            <v>18</v>
          </cell>
          <cell r="KC20507">
            <v>24</v>
          </cell>
        </row>
        <row r="20508">
          <cell r="A20508" t="str">
            <v>C12957</v>
          </cell>
          <cell r="KA20508">
            <v>50</v>
          </cell>
          <cell r="KB20508">
            <v>18</v>
          </cell>
          <cell r="KC20508">
            <v>24</v>
          </cell>
        </row>
        <row r="20509">
          <cell r="A20509" t="str">
            <v>C13132</v>
          </cell>
          <cell r="KA20509">
            <v>50</v>
          </cell>
          <cell r="KB20509">
            <v>18</v>
          </cell>
          <cell r="KC20509">
            <v>24</v>
          </cell>
        </row>
        <row r="20510">
          <cell r="A20510" t="str">
            <v>C13167</v>
          </cell>
          <cell r="KA20510">
            <v>50</v>
          </cell>
          <cell r="KB20510">
            <v>24</v>
          </cell>
          <cell r="KC20510">
            <v>18</v>
          </cell>
        </row>
        <row r="20511">
          <cell r="A20511" t="str">
            <v>C15153</v>
          </cell>
          <cell r="KA20511">
            <v>50</v>
          </cell>
          <cell r="KB20511">
            <v>18</v>
          </cell>
          <cell r="KC20511">
            <v>24</v>
          </cell>
        </row>
        <row r="20512">
          <cell r="A20512" t="str">
            <v>C15280</v>
          </cell>
          <cell r="KA20512">
            <v>50</v>
          </cell>
          <cell r="KB20512">
            <v>18</v>
          </cell>
          <cell r="KC20512">
            <v>24</v>
          </cell>
        </row>
        <row r="20513">
          <cell r="A20513" t="str">
            <v>C15229</v>
          </cell>
          <cell r="KA20513">
            <v>30</v>
          </cell>
          <cell r="KB20513">
            <v>60</v>
          </cell>
          <cell r="KC20513">
            <v>12</v>
          </cell>
        </row>
        <row r="20514">
          <cell r="A20514" t="str">
            <v>C15245</v>
          </cell>
          <cell r="KA20514">
            <v>50</v>
          </cell>
          <cell r="KB20514">
            <v>40</v>
          </cell>
          <cell r="KC20514">
            <v>24</v>
          </cell>
        </row>
        <row r="20515">
          <cell r="A20515" t="str">
            <v>C14870</v>
          </cell>
          <cell r="KA20515">
            <v>50</v>
          </cell>
          <cell r="KB20515">
            <v>40</v>
          </cell>
          <cell r="KC20515">
            <v>24</v>
          </cell>
        </row>
        <row r="20516">
          <cell r="A20516" t="str">
            <v>C14877</v>
          </cell>
          <cell r="KA20516">
            <v>50</v>
          </cell>
          <cell r="KB20516">
            <v>40</v>
          </cell>
          <cell r="KC20516">
            <v>24</v>
          </cell>
        </row>
        <row r="20517">
          <cell r="A20517" t="str">
            <v>C14792</v>
          </cell>
          <cell r="KA20517">
            <v>50</v>
          </cell>
          <cell r="KB20517">
            <v>40</v>
          </cell>
          <cell r="KC20517">
            <v>24</v>
          </cell>
        </row>
        <row r="20518">
          <cell r="A20518" t="str">
            <v>C14829</v>
          </cell>
          <cell r="KA20518">
            <v>50</v>
          </cell>
          <cell r="KB20518">
            <v>18</v>
          </cell>
          <cell r="KC20518">
            <v>24</v>
          </cell>
        </row>
        <row r="20519">
          <cell r="A20519" t="str">
            <v>C14734</v>
          </cell>
          <cell r="KA20519">
            <v>50</v>
          </cell>
          <cell r="KB20519">
            <v>18</v>
          </cell>
          <cell r="KC20519">
            <v>24</v>
          </cell>
        </row>
        <row r="20520">
          <cell r="A20520" t="str">
            <v>C14687</v>
          </cell>
          <cell r="KA20520">
            <v>50</v>
          </cell>
          <cell r="KB20520">
            <v>18</v>
          </cell>
          <cell r="KC20520">
            <v>24</v>
          </cell>
        </row>
        <row r="20521">
          <cell r="A20521" t="str">
            <v>C14299</v>
          </cell>
          <cell r="KA20521">
            <v>50</v>
          </cell>
          <cell r="KB20521">
            <v>40</v>
          </cell>
          <cell r="KC20521">
            <v>24</v>
          </cell>
        </row>
        <row r="20522">
          <cell r="A20522" t="str">
            <v>C14342</v>
          </cell>
          <cell r="KA20522">
            <v>50</v>
          </cell>
          <cell r="KB20522">
            <v>18</v>
          </cell>
          <cell r="KC20522">
            <v>24</v>
          </cell>
        </row>
        <row r="20523">
          <cell r="A20523" t="str">
            <v>C14322</v>
          </cell>
          <cell r="KA20523">
            <v>50</v>
          </cell>
          <cell r="KB20523">
            <v>18</v>
          </cell>
          <cell r="KC20523">
            <v>24</v>
          </cell>
        </row>
        <row r="20524">
          <cell r="A20524" t="str">
            <v>C14365</v>
          </cell>
          <cell r="KA20524">
            <v>50</v>
          </cell>
          <cell r="KB20524">
            <v>18</v>
          </cell>
          <cell r="KC20524">
            <v>24</v>
          </cell>
        </row>
        <row r="20525">
          <cell r="A20525" t="str">
            <v>C14385</v>
          </cell>
          <cell r="KA20525">
            <v>30</v>
          </cell>
          <cell r="KB20525">
            <v>60</v>
          </cell>
          <cell r="KC20525">
            <v>12</v>
          </cell>
        </row>
        <row r="20526">
          <cell r="A20526" t="str">
            <v>C14362</v>
          </cell>
          <cell r="KA20526">
            <v>50</v>
          </cell>
          <cell r="KB20526">
            <v>18</v>
          </cell>
          <cell r="KC20526">
            <v>24</v>
          </cell>
        </row>
        <row r="20527">
          <cell r="A20527" t="str">
            <v>C14463</v>
          </cell>
          <cell r="KA20527">
            <v>50</v>
          </cell>
          <cell r="KB20527">
            <v>18</v>
          </cell>
          <cell r="KC20527">
            <v>24</v>
          </cell>
        </row>
        <row r="20528">
          <cell r="A20528" t="str">
            <v>C14464</v>
          </cell>
          <cell r="KA20528">
            <v>50</v>
          </cell>
          <cell r="KB20528">
            <v>18</v>
          </cell>
          <cell r="KC20528">
            <v>24</v>
          </cell>
        </row>
        <row r="20529">
          <cell r="A20529" t="str">
            <v>C14448</v>
          </cell>
          <cell r="KA20529">
            <v>50</v>
          </cell>
          <cell r="KB20529">
            <v>18</v>
          </cell>
          <cell r="KC20529">
            <v>24</v>
          </cell>
        </row>
        <row r="20530">
          <cell r="A20530" t="str">
            <v>C14413</v>
          </cell>
          <cell r="KA20530">
            <v>50</v>
          </cell>
          <cell r="KB20530">
            <v>18</v>
          </cell>
          <cell r="KC20530">
            <v>24</v>
          </cell>
        </row>
        <row r="20531">
          <cell r="A20531" t="str">
            <v>C14405</v>
          </cell>
          <cell r="KA20531">
            <v>50</v>
          </cell>
          <cell r="KB20531">
            <v>18</v>
          </cell>
          <cell r="KC20531">
            <v>24</v>
          </cell>
        </row>
        <row r="20532">
          <cell r="A20532" t="str">
            <v>C14406</v>
          </cell>
          <cell r="KA20532">
            <v>50</v>
          </cell>
          <cell r="KB20532">
            <v>18</v>
          </cell>
          <cell r="KC20532">
            <v>24</v>
          </cell>
        </row>
        <row r="20533">
          <cell r="A20533" t="str">
            <v>C14403</v>
          </cell>
          <cell r="KA20533">
            <v>50</v>
          </cell>
          <cell r="KB20533">
            <v>18</v>
          </cell>
          <cell r="KC20533">
            <v>24</v>
          </cell>
        </row>
        <row r="20534">
          <cell r="A20534" t="str">
            <v>C14416</v>
          </cell>
          <cell r="KA20534">
            <v>50</v>
          </cell>
          <cell r="KB20534">
            <v>18</v>
          </cell>
          <cell r="KC20534">
            <v>24</v>
          </cell>
        </row>
        <row r="20535">
          <cell r="A20535" t="str">
            <v>C14111</v>
          </cell>
          <cell r="KA20535">
            <v>50</v>
          </cell>
          <cell r="KB20535">
            <v>18</v>
          </cell>
          <cell r="KC20535">
            <v>24</v>
          </cell>
        </row>
        <row r="20536">
          <cell r="A20536" t="str">
            <v>C14177</v>
          </cell>
          <cell r="KA20536">
            <v>50</v>
          </cell>
          <cell r="KB20536">
            <v>40</v>
          </cell>
          <cell r="KC20536">
            <v>24</v>
          </cell>
        </row>
        <row r="20537">
          <cell r="A20537" t="str">
            <v>C14218</v>
          </cell>
          <cell r="KA20537">
            <v>50</v>
          </cell>
          <cell r="KB20537">
            <v>18</v>
          </cell>
          <cell r="KC20537">
            <v>24</v>
          </cell>
        </row>
        <row r="20538">
          <cell r="A20538" t="str">
            <v>C14237</v>
          </cell>
          <cell r="KA20538">
            <v>50</v>
          </cell>
          <cell r="KB20538">
            <v>18</v>
          </cell>
          <cell r="KC20538">
            <v>24</v>
          </cell>
        </row>
        <row r="20539">
          <cell r="A20539" t="str">
            <v>C14253</v>
          </cell>
          <cell r="KA20539">
            <v>50</v>
          </cell>
          <cell r="KB20539">
            <v>18</v>
          </cell>
          <cell r="KC20539">
            <v>24</v>
          </cell>
        </row>
        <row r="20540">
          <cell r="A20540" t="str">
            <v>C14261</v>
          </cell>
          <cell r="KA20540">
            <v>50</v>
          </cell>
          <cell r="KB20540">
            <v>40</v>
          </cell>
          <cell r="KC20540">
            <v>24</v>
          </cell>
        </row>
        <row r="20541">
          <cell r="A20541" t="str">
            <v>C14266</v>
          </cell>
          <cell r="KA20541">
            <v>50</v>
          </cell>
          <cell r="KB20541">
            <v>18</v>
          </cell>
          <cell r="KC20541">
            <v>24</v>
          </cell>
        </row>
        <row r="20542">
          <cell r="A20542" t="str">
            <v>C15809</v>
          </cell>
          <cell r="KA20542">
            <v>30</v>
          </cell>
          <cell r="KB20542">
            <v>60</v>
          </cell>
          <cell r="KC20542">
            <v>12</v>
          </cell>
        </row>
        <row r="20543">
          <cell r="A20543" t="str">
            <v>C15777</v>
          </cell>
          <cell r="KA20543">
            <v>50</v>
          </cell>
          <cell r="KB20543">
            <v>40</v>
          </cell>
          <cell r="KC20543">
            <v>24</v>
          </cell>
        </row>
        <row r="20544">
          <cell r="A20544" t="str">
            <v>C15783</v>
          </cell>
          <cell r="KA20544">
            <v>50</v>
          </cell>
          <cell r="KB20544">
            <v>18</v>
          </cell>
          <cell r="KC20544">
            <v>24</v>
          </cell>
        </row>
        <row r="20545">
          <cell r="A20545" t="str">
            <v>C15640</v>
          </cell>
          <cell r="KA20545">
            <v>50</v>
          </cell>
          <cell r="KB20545">
            <v>18</v>
          </cell>
          <cell r="KC20545">
            <v>24</v>
          </cell>
        </row>
        <row r="20546">
          <cell r="A20546" t="str">
            <v>C15637</v>
          </cell>
          <cell r="KA20546">
            <v>30</v>
          </cell>
          <cell r="KB20546">
            <v>60</v>
          </cell>
          <cell r="KC20546">
            <v>12</v>
          </cell>
        </row>
        <row r="20547">
          <cell r="A20547" t="str">
            <v>C15473</v>
          </cell>
          <cell r="KA20547">
            <v>50</v>
          </cell>
          <cell r="KB20547">
            <v>18</v>
          </cell>
          <cell r="KC20547">
            <v>24</v>
          </cell>
        </row>
        <row r="20548">
          <cell r="A20548" t="str">
            <v>C15490</v>
          </cell>
          <cell r="KA20548">
            <v>50</v>
          </cell>
          <cell r="KB20548">
            <v>18</v>
          </cell>
          <cell r="KC20548">
            <v>24</v>
          </cell>
        </row>
        <row r="20549">
          <cell r="A20549" t="str">
            <v>C15447</v>
          </cell>
          <cell r="KA20549">
            <v>50</v>
          </cell>
          <cell r="KB20549">
            <v>40</v>
          </cell>
          <cell r="KC20549">
            <v>24</v>
          </cell>
        </row>
        <row r="20550">
          <cell r="A20550" t="str">
            <v>C15415</v>
          </cell>
          <cell r="KA20550">
            <v>50</v>
          </cell>
          <cell r="KB20550">
            <v>40</v>
          </cell>
          <cell r="KC20550">
            <v>24</v>
          </cell>
        </row>
        <row r="20551">
          <cell r="A20551" t="str">
            <v>C15327</v>
          </cell>
          <cell r="KA20551">
            <v>50</v>
          </cell>
          <cell r="KB20551">
            <v>18</v>
          </cell>
          <cell r="KC20551">
            <v>24</v>
          </cell>
        </row>
        <row r="20552">
          <cell r="A20552" t="str">
            <v>C15350</v>
          </cell>
          <cell r="KA20552">
            <v>50</v>
          </cell>
          <cell r="KB20552">
            <v>18</v>
          </cell>
          <cell r="KC20552">
            <v>24</v>
          </cell>
        </row>
        <row r="20553">
          <cell r="A20553" t="str">
            <v>C11677</v>
          </cell>
          <cell r="KA20553">
            <v>30</v>
          </cell>
          <cell r="KB20553">
            <v>12</v>
          </cell>
          <cell r="KC20553">
            <v>16</v>
          </cell>
        </row>
        <row r="20554">
          <cell r="A20554" t="str">
            <v>C11634</v>
          </cell>
          <cell r="KA20554">
            <v>50</v>
          </cell>
          <cell r="KB20554">
            <v>18</v>
          </cell>
          <cell r="KC20554">
            <v>24</v>
          </cell>
        </row>
        <row r="20555">
          <cell r="A20555" t="str">
            <v>C11711</v>
          </cell>
          <cell r="KA20555">
            <v>50</v>
          </cell>
          <cell r="KB20555">
            <v>24</v>
          </cell>
          <cell r="KC20555">
            <v>24</v>
          </cell>
        </row>
        <row r="20556">
          <cell r="A20556" t="str">
            <v>C11782</v>
          </cell>
          <cell r="KA20556">
            <v>50</v>
          </cell>
          <cell r="KB20556">
            <v>18</v>
          </cell>
          <cell r="KC20556">
            <v>24</v>
          </cell>
        </row>
        <row r="20557">
          <cell r="A20557" t="str">
            <v>C11827</v>
          </cell>
          <cell r="KA20557">
            <v>50</v>
          </cell>
          <cell r="KB20557">
            <v>24</v>
          </cell>
          <cell r="KC20557">
            <v>24</v>
          </cell>
        </row>
        <row r="20558">
          <cell r="A20558" t="str">
            <v>C11577</v>
          </cell>
          <cell r="KA20558">
            <v>30</v>
          </cell>
          <cell r="KB20558">
            <v>12</v>
          </cell>
          <cell r="KC20558">
            <v>16</v>
          </cell>
        </row>
        <row r="20559">
          <cell r="A20559" t="str">
            <v>C11591</v>
          </cell>
          <cell r="KA20559">
            <v>50</v>
          </cell>
          <cell r="KB20559">
            <v>18</v>
          </cell>
          <cell r="KC20559">
            <v>24</v>
          </cell>
        </row>
        <row r="20560">
          <cell r="A20560" t="str">
            <v>C11490</v>
          </cell>
          <cell r="KA20560">
            <v>50</v>
          </cell>
          <cell r="KB20560">
            <v>24</v>
          </cell>
          <cell r="KC20560">
            <v>24</v>
          </cell>
        </row>
        <row r="20561">
          <cell r="A20561" t="str">
            <v>C11492</v>
          </cell>
          <cell r="KA20561">
            <v>50</v>
          </cell>
          <cell r="KB20561">
            <v>24</v>
          </cell>
          <cell r="KC20561">
            <v>24</v>
          </cell>
        </row>
        <row r="20562">
          <cell r="A20562" t="str">
            <v>C11466</v>
          </cell>
          <cell r="KA20562">
            <v>50</v>
          </cell>
          <cell r="KB20562">
            <v>18</v>
          </cell>
          <cell r="KC20562">
            <v>28</v>
          </cell>
        </row>
        <row r="20563">
          <cell r="A20563" t="str">
            <v>C11167</v>
          </cell>
          <cell r="KA20563">
            <v>50</v>
          </cell>
          <cell r="KB20563">
            <v>24</v>
          </cell>
          <cell r="KC20563">
            <v>24</v>
          </cell>
        </row>
        <row r="20564">
          <cell r="A20564" t="str">
            <v>C11296</v>
          </cell>
          <cell r="KA20564">
            <v>50</v>
          </cell>
          <cell r="KB20564">
            <v>18</v>
          </cell>
          <cell r="KC20564">
            <v>28</v>
          </cell>
        </row>
        <row r="20565">
          <cell r="A20565" t="str">
            <v>C11333</v>
          </cell>
          <cell r="KA20565">
            <v>50</v>
          </cell>
          <cell r="KB20565">
            <v>18</v>
          </cell>
          <cell r="KC20565">
            <v>28</v>
          </cell>
        </row>
        <row r="20566">
          <cell r="A20566" t="str">
            <v>C11199</v>
          </cell>
          <cell r="KA20566">
            <v>50</v>
          </cell>
          <cell r="KB20566">
            <v>18</v>
          </cell>
          <cell r="KC20566">
            <v>24</v>
          </cell>
        </row>
        <row r="20567">
          <cell r="A20567" t="str">
            <v>C11223</v>
          </cell>
          <cell r="KA20567">
            <v>50</v>
          </cell>
          <cell r="KB20567">
            <v>12</v>
          </cell>
          <cell r="KC20567">
            <v>30</v>
          </cell>
        </row>
        <row r="20568">
          <cell r="A20568" t="str">
            <v>C09215</v>
          </cell>
          <cell r="KA20568">
            <v>50</v>
          </cell>
          <cell r="KB20568">
            <v>24</v>
          </cell>
          <cell r="KC20568">
            <v>24</v>
          </cell>
        </row>
        <row r="20569">
          <cell r="A20569" t="str">
            <v>C08800</v>
          </cell>
          <cell r="KA20569">
            <v>50</v>
          </cell>
          <cell r="KB20569">
            <v>24</v>
          </cell>
          <cell r="KC20569">
            <v>24</v>
          </cell>
        </row>
        <row r="20570">
          <cell r="A20570" t="str">
            <v>C07906</v>
          </cell>
          <cell r="KA20570">
            <v>50</v>
          </cell>
          <cell r="KB20570">
            <v>24</v>
          </cell>
          <cell r="KC20570">
            <v>24</v>
          </cell>
        </row>
        <row r="20571">
          <cell r="A20571" t="str">
            <v>C06408</v>
          </cell>
          <cell r="KA20571">
            <v>50</v>
          </cell>
          <cell r="KB20571">
            <v>18</v>
          </cell>
          <cell r="KC20571">
            <v>24</v>
          </cell>
        </row>
        <row r="20572">
          <cell r="A20572" t="str">
            <v>C05717</v>
          </cell>
          <cell r="KA20572">
            <v>50</v>
          </cell>
          <cell r="KB20572">
            <v>24</v>
          </cell>
          <cell r="KC20572">
            <v>24</v>
          </cell>
        </row>
        <row r="20573">
          <cell r="A20573" t="str">
            <v>C07592</v>
          </cell>
          <cell r="KA20573">
            <v>50</v>
          </cell>
          <cell r="KB20573">
            <v>24</v>
          </cell>
          <cell r="KC20573">
            <v>24</v>
          </cell>
        </row>
        <row r="20574">
          <cell r="A20574" t="str">
            <v>C09426</v>
          </cell>
          <cell r="KA20574">
            <v>50</v>
          </cell>
          <cell r="KB20574">
            <v>18</v>
          </cell>
          <cell r="KC20574">
            <v>24</v>
          </cell>
        </row>
        <row r="20575">
          <cell r="A20575" t="str">
            <v>C09514</v>
          </cell>
          <cell r="KA20575">
            <v>50</v>
          </cell>
          <cell r="KB20575">
            <v>24</v>
          </cell>
          <cell r="KC20575">
            <v>24</v>
          </cell>
        </row>
        <row r="20576">
          <cell r="A20576" t="str">
            <v>C09684</v>
          </cell>
          <cell r="KA20576">
            <v>50</v>
          </cell>
          <cell r="KB20576">
            <v>24</v>
          </cell>
          <cell r="KC20576">
            <v>24</v>
          </cell>
        </row>
        <row r="20577">
          <cell r="A20577" t="str">
            <v>C00037</v>
          </cell>
          <cell r="KA20577">
            <v>50</v>
          </cell>
          <cell r="KB20577">
            <v>18</v>
          </cell>
          <cell r="KC20577">
            <v>24</v>
          </cell>
        </row>
        <row r="20578">
          <cell r="A20578" t="str">
            <v>C00101</v>
          </cell>
          <cell r="KA20578">
            <v>50</v>
          </cell>
          <cell r="KB20578">
            <v>18</v>
          </cell>
          <cell r="KC20578">
            <v>24</v>
          </cell>
        </row>
        <row r="20579">
          <cell r="A20579" t="str">
            <v>C03313</v>
          </cell>
          <cell r="KA20579">
            <v>50</v>
          </cell>
          <cell r="KB20579">
            <v>24</v>
          </cell>
          <cell r="KC20579">
            <v>24</v>
          </cell>
        </row>
        <row r="20580">
          <cell r="A20580" t="str">
            <v>C04827</v>
          </cell>
          <cell r="KA20580">
            <v>50</v>
          </cell>
          <cell r="KB20580">
            <v>24</v>
          </cell>
          <cell r="KC20580">
            <v>24</v>
          </cell>
        </row>
        <row r="20581">
          <cell r="A20581" t="str">
            <v>C04576</v>
          </cell>
          <cell r="KA20581">
            <v>50</v>
          </cell>
          <cell r="KB20581">
            <v>24</v>
          </cell>
          <cell r="KC20581">
            <v>24</v>
          </cell>
        </row>
        <row r="20582">
          <cell r="A20582" t="str">
            <v>C01265</v>
          </cell>
          <cell r="KA20582">
            <v>50</v>
          </cell>
          <cell r="KB20582">
            <v>24</v>
          </cell>
          <cell r="KC20582">
            <v>24</v>
          </cell>
        </row>
        <row r="20583">
          <cell r="A20583" t="str">
            <v>C01461</v>
          </cell>
          <cell r="KA20583">
            <v>50</v>
          </cell>
          <cell r="KB20583">
            <v>24</v>
          </cell>
          <cell r="KC20583">
            <v>24</v>
          </cell>
        </row>
        <row r="20584">
          <cell r="A20584" t="str">
            <v>15291</v>
          </cell>
          <cell r="KA20584">
            <v>500</v>
          </cell>
          <cell r="KB20584">
            <v>1</v>
          </cell>
          <cell r="KC20584">
            <v>24</v>
          </cell>
        </row>
        <row r="20585">
          <cell r="A20585" t="str">
            <v>C15376</v>
          </cell>
          <cell r="KA20585">
            <v>30</v>
          </cell>
          <cell r="KB20585">
            <v>60</v>
          </cell>
          <cell r="KC20585">
            <v>70</v>
          </cell>
        </row>
        <row r="20586">
          <cell r="A20586" t="str">
            <v>C14703</v>
          </cell>
          <cell r="KA20586">
            <v>50</v>
          </cell>
          <cell r="KB20586">
            <v>18</v>
          </cell>
          <cell r="KC20586">
            <v>24</v>
          </cell>
        </row>
        <row r="20587">
          <cell r="A20587" t="str">
            <v>C29738</v>
          </cell>
          <cell r="KA20587">
            <v>50</v>
          </cell>
          <cell r="KB20587">
            <v>40</v>
          </cell>
          <cell r="KC20587">
            <v>28</v>
          </cell>
        </row>
        <row r="20588">
          <cell r="A20588" t="str">
            <v>P12171</v>
          </cell>
          <cell r="KA20588">
            <v>30</v>
          </cell>
          <cell r="KB20588">
            <v>60</v>
          </cell>
          <cell r="KC20588">
            <v>16</v>
          </cell>
        </row>
        <row r="20589">
          <cell r="A20589" t="str">
            <v>P12031</v>
          </cell>
          <cell r="KA20589">
            <v>30</v>
          </cell>
          <cell r="KB20589">
            <v>60</v>
          </cell>
          <cell r="KC20589">
            <v>16</v>
          </cell>
        </row>
        <row r="20590">
          <cell r="A20590" t="str">
            <v>P11635</v>
          </cell>
          <cell r="KA20590">
            <v>50</v>
          </cell>
          <cell r="KB20590">
            <v>24</v>
          </cell>
          <cell r="KC20590">
            <v>20</v>
          </cell>
        </row>
        <row r="20591">
          <cell r="A20591" t="str">
            <v>P11569</v>
          </cell>
          <cell r="KA20591">
            <v>50</v>
          </cell>
          <cell r="KB20591">
            <v>18</v>
          </cell>
          <cell r="KC20591">
            <v>24</v>
          </cell>
        </row>
        <row r="20592">
          <cell r="A20592" t="str">
            <v>P12815</v>
          </cell>
          <cell r="KA20592">
            <v>30</v>
          </cell>
          <cell r="KB20592">
            <v>60</v>
          </cell>
          <cell r="KC20592">
            <v>12</v>
          </cell>
        </row>
        <row r="20593">
          <cell r="A20593" t="str">
            <v>C14865</v>
          </cell>
          <cell r="KA20593">
            <v>50</v>
          </cell>
          <cell r="KB20593">
            <v>18</v>
          </cell>
          <cell r="KC20593">
            <v>24</v>
          </cell>
        </row>
        <row r="20594">
          <cell r="A20594" t="str">
            <v>C15228</v>
          </cell>
          <cell r="KA20594">
            <v>50</v>
          </cell>
          <cell r="KB20594">
            <v>18</v>
          </cell>
          <cell r="KC20594">
            <v>24</v>
          </cell>
        </row>
        <row r="20595">
          <cell r="A20595" t="str">
            <v>C15085</v>
          </cell>
          <cell r="KA20595">
            <v>50</v>
          </cell>
          <cell r="KB20595">
            <v>18</v>
          </cell>
          <cell r="KC20595">
            <v>24</v>
          </cell>
        </row>
        <row r="20596">
          <cell r="A20596" t="str">
            <v>C14284</v>
          </cell>
          <cell r="KA20596">
            <v>50</v>
          </cell>
          <cell r="KB20596">
            <v>18</v>
          </cell>
          <cell r="KC20596">
            <v>24</v>
          </cell>
        </row>
        <row r="20597">
          <cell r="A20597" t="str">
            <v>C14276</v>
          </cell>
          <cell r="KA20597">
            <v>50</v>
          </cell>
          <cell r="KB20597">
            <v>18</v>
          </cell>
          <cell r="KC20597">
            <v>24</v>
          </cell>
        </row>
        <row r="20598">
          <cell r="A20598" t="str">
            <v>C14210</v>
          </cell>
          <cell r="KA20598">
            <v>50</v>
          </cell>
          <cell r="KB20598">
            <v>18</v>
          </cell>
          <cell r="KC20598">
            <v>24</v>
          </cell>
        </row>
        <row r="20599">
          <cell r="A20599" t="str">
            <v>C14175</v>
          </cell>
          <cell r="KA20599">
            <v>50</v>
          </cell>
          <cell r="KB20599">
            <v>40</v>
          </cell>
          <cell r="KC20599">
            <v>24</v>
          </cell>
        </row>
        <row r="20600">
          <cell r="A20600" t="str">
            <v>C14149</v>
          </cell>
          <cell r="KA20600">
            <v>50</v>
          </cell>
          <cell r="KB20600">
            <v>18</v>
          </cell>
          <cell r="KC20600">
            <v>24</v>
          </cell>
        </row>
        <row r="20601">
          <cell r="A20601" t="str">
            <v>C14150</v>
          </cell>
          <cell r="KA20601">
            <v>50</v>
          </cell>
          <cell r="KB20601">
            <v>18</v>
          </cell>
          <cell r="KC20601">
            <v>24</v>
          </cell>
        </row>
        <row r="20602">
          <cell r="A20602" t="str">
            <v>C14563</v>
          </cell>
          <cell r="KA20602">
            <v>50</v>
          </cell>
          <cell r="KB20602">
            <v>18</v>
          </cell>
          <cell r="KC20602">
            <v>24</v>
          </cell>
        </row>
        <row r="20603">
          <cell r="A20603" t="str">
            <v>C14574</v>
          </cell>
          <cell r="KA20603">
            <v>50</v>
          </cell>
          <cell r="KB20603">
            <v>40</v>
          </cell>
          <cell r="KC20603">
            <v>24</v>
          </cell>
        </row>
        <row r="20604">
          <cell r="A20604" t="str">
            <v>C14358</v>
          </cell>
          <cell r="KA20604">
            <v>50</v>
          </cell>
          <cell r="KB20604">
            <v>40</v>
          </cell>
          <cell r="KC20604">
            <v>24</v>
          </cell>
        </row>
        <row r="20605">
          <cell r="A20605" t="str">
            <v>C14350</v>
          </cell>
          <cell r="KA20605">
            <v>50</v>
          </cell>
          <cell r="KB20605">
            <v>40</v>
          </cell>
          <cell r="KC20605">
            <v>24</v>
          </cell>
        </row>
        <row r="20606">
          <cell r="A20606" t="str">
            <v>C14323</v>
          </cell>
          <cell r="KA20606">
            <v>50</v>
          </cell>
          <cell r="KB20606">
            <v>18</v>
          </cell>
          <cell r="KC20606">
            <v>24</v>
          </cell>
        </row>
        <row r="20607">
          <cell r="A20607" t="str">
            <v>C15440</v>
          </cell>
          <cell r="KA20607">
            <v>50</v>
          </cell>
          <cell r="KB20607">
            <v>18</v>
          </cell>
          <cell r="KC20607">
            <v>24</v>
          </cell>
        </row>
        <row r="20608">
          <cell r="A20608" t="str">
            <v>C15366</v>
          </cell>
          <cell r="KA20608">
            <v>50</v>
          </cell>
          <cell r="KB20608">
            <v>18</v>
          </cell>
          <cell r="KC20608">
            <v>24</v>
          </cell>
        </row>
        <row r="20609">
          <cell r="A20609" t="str">
            <v>C15284</v>
          </cell>
          <cell r="KA20609">
            <v>50</v>
          </cell>
          <cell r="KB20609">
            <v>18</v>
          </cell>
          <cell r="KC20609">
            <v>24</v>
          </cell>
        </row>
        <row r="20610">
          <cell r="A20610" t="str">
            <v>C13312</v>
          </cell>
          <cell r="KA20610">
            <v>50</v>
          </cell>
          <cell r="KB20610">
            <v>18</v>
          </cell>
          <cell r="KC20610">
            <v>20</v>
          </cell>
        </row>
        <row r="20611">
          <cell r="A20611" t="str">
            <v>C13185</v>
          </cell>
          <cell r="KA20611">
            <v>50</v>
          </cell>
          <cell r="KB20611">
            <v>18</v>
          </cell>
          <cell r="KC20611">
            <v>24</v>
          </cell>
        </row>
        <row r="20612">
          <cell r="A20612" t="str">
            <v>C13073</v>
          </cell>
          <cell r="KA20612">
            <v>50</v>
          </cell>
          <cell r="KB20612">
            <v>18</v>
          </cell>
          <cell r="KC20612">
            <v>24</v>
          </cell>
        </row>
        <row r="20613">
          <cell r="A20613" t="str">
            <v>C12965</v>
          </cell>
          <cell r="KA20613">
            <v>50</v>
          </cell>
          <cell r="KB20613">
            <v>24</v>
          </cell>
          <cell r="KC20613">
            <v>24</v>
          </cell>
        </row>
        <row r="20614">
          <cell r="A20614" t="str">
            <v>C12984</v>
          </cell>
          <cell r="KA20614">
            <v>50</v>
          </cell>
          <cell r="KB20614">
            <v>18</v>
          </cell>
          <cell r="KC20614">
            <v>24</v>
          </cell>
        </row>
        <row r="20615">
          <cell r="A20615" t="str">
            <v>C12836</v>
          </cell>
          <cell r="KA20615">
            <v>50</v>
          </cell>
          <cell r="KB20615">
            <v>18</v>
          </cell>
          <cell r="KC20615">
            <v>20</v>
          </cell>
        </row>
        <row r="20616">
          <cell r="A20616" t="str">
            <v>C12816</v>
          </cell>
          <cell r="KA20616">
            <v>50</v>
          </cell>
          <cell r="KB20616">
            <v>18</v>
          </cell>
          <cell r="KC20616">
            <v>14</v>
          </cell>
        </row>
        <row r="20617">
          <cell r="A20617" t="str">
            <v>C12865</v>
          </cell>
          <cell r="KA20617">
            <v>50</v>
          </cell>
          <cell r="KB20617">
            <v>18</v>
          </cell>
          <cell r="KC20617">
            <v>24</v>
          </cell>
        </row>
        <row r="20618">
          <cell r="A20618" t="str">
            <v>C13575</v>
          </cell>
          <cell r="KA20618">
            <v>50</v>
          </cell>
          <cell r="KB20618">
            <v>24</v>
          </cell>
          <cell r="KC20618">
            <v>24</v>
          </cell>
        </row>
        <row r="20619">
          <cell r="A20619" t="str">
            <v>C13343</v>
          </cell>
          <cell r="KA20619">
            <v>50</v>
          </cell>
          <cell r="KB20619">
            <v>18</v>
          </cell>
          <cell r="KC20619">
            <v>24</v>
          </cell>
        </row>
        <row r="20620">
          <cell r="A20620" t="str">
            <v>C13344</v>
          </cell>
          <cell r="KA20620">
            <v>50</v>
          </cell>
          <cell r="KB20620">
            <v>18</v>
          </cell>
          <cell r="KC20620">
            <v>24</v>
          </cell>
        </row>
        <row r="20621">
          <cell r="A20621" t="str">
            <v>C13402</v>
          </cell>
          <cell r="KA20621">
            <v>50</v>
          </cell>
          <cell r="KB20621">
            <v>18</v>
          </cell>
          <cell r="KC20621">
            <v>24</v>
          </cell>
        </row>
        <row r="20622">
          <cell r="A20622" t="str">
            <v>C13882</v>
          </cell>
          <cell r="KA20622">
            <v>50</v>
          </cell>
          <cell r="KB20622">
            <v>18</v>
          </cell>
          <cell r="KC20622">
            <v>24</v>
          </cell>
        </row>
        <row r="20623">
          <cell r="A20623" t="str">
            <v>C13865</v>
          </cell>
          <cell r="KA20623">
            <v>50</v>
          </cell>
          <cell r="KB20623">
            <v>18</v>
          </cell>
          <cell r="KC20623">
            <v>24</v>
          </cell>
        </row>
        <row r="20624">
          <cell r="A20624" t="str">
            <v>C13858</v>
          </cell>
          <cell r="KA20624">
            <v>50</v>
          </cell>
          <cell r="KB20624">
            <v>18</v>
          </cell>
          <cell r="KC20624">
            <v>24</v>
          </cell>
        </row>
        <row r="20625">
          <cell r="A20625" t="str">
            <v>C13668</v>
          </cell>
          <cell r="KA20625">
            <v>50</v>
          </cell>
          <cell r="KB20625">
            <v>18</v>
          </cell>
          <cell r="KC20625">
            <v>24</v>
          </cell>
        </row>
        <row r="20626">
          <cell r="A20626" t="str">
            <v>C13789</v>
          </cell>
          <cell r="KA20626">
            <v>50</v>
          </cell>
          <cell r="KB20626">
            <v>18</v>
          </cell>
          <cell r="KC20626">
            <v>24</v>
          </cell>
        </row>
        <row r="20627">
          <cell r="A20627" t="str">
            <v>C12419</v>
          </cell>
          <cell r="KA20627">
            <v>50</v>
          </cell>
          <cell r="KB20627">
            <v>18</v>
          </cell>
          <cell r="KC20627">
            <v>24</v>
          </cell>
        </row>
        <row r="20628">
          <cell r="A20628" t="str">
            <v>C12436</v>
          </cell>
          <cell r="KA20628">
            <v>50</v>
          </cell>
          <cell r="KB20628">
            <v>40</v>
          </cell>
          <cell r="KC20628">
            <v>24</v>
          </cell>
        </row>
        <row r="20629">
          <cell r="A20629" t="str">
            <v>C12551</v>
          </cell>
          <cell r="KA20629">
            <v>50</v>
          </cell>
          <cell r="KB20629">
            <v>18</v>
          </cell>
          <cell r="KC20629">
            <v>24</v>
          </cell>
        </row>
        <row r="20630">
          <cell r="A20630" t="str">
            <v>C12601</v>
          </cell>
          <cell r="KA20630">
            <v>50</v>
          </cell>
          <cell r="KB20630">
            <v>18</v>
          </cell>
          <cell r="KC20630">
            <v>24</v>
          </cell>
        </row>
        <row r="20631">
          <cell r="A20631" t="str">
            <v>C12798</v>
          </cell>
          <cell r="KA20631">
            <v>50</v>
          </cell>
          <cell r="KB20631">
            <v>24</v>
          </cell>
          <cell r="KC20631">
            <v>24</v>
          </cell>
        </row>
        <row r="20632">
          <cell r="A20632" t="str">
            <v>C12138</v>
          </cell>
          <cell r="KA20632">
            <v>30</v>
          </cell>
          <cell r="KB20632">
            <v>12</v>
          </cell>
          <cell r="KC20632">
            <v>60</v>
          </cell>
        </row>
        <row r="20633">
          <cell r="A20633" t="str">
            <v>C12142</v>
          </cell>
          <cell r="KA20633">
            <v>50</v>
          </cell>
          <cell r="KB20633">
            <v>24</v>
          </cell>
          <cell r="KC20633">
            <v>24</v>
          </cell>
        </row>
        <row r="20634">
          <cell r="A20634" t="str">
            <v>C12309</v>
          </cell>
          <cell r="KA20634">
            <v>50</v>
          </cell>
          <cell r="KB20634">
            <v>18</v>
          </cell>
          <cell r="KC20634">
            <v>24</v>
          </cell>
        </row>
        <row r="20635">
          <cell r="A20635" t="str">
            <v>C12243</v>
          </cell>
          <cell r="KA20635">
            <v>50</v>
          </cell>
          <cell r="KB20635">
            <v>24</v>
          </cell>
          <cell r="KC20635">
            <v>24</v>
          </cell>
        </row>
        <row r="20636">
          <cell r="A20636" t="str">
            <v>C12244</v>
          </cell>
          <cell r="KA20636">
            <v>50</v>
          </cell>
          <cell r="KB20636">
            <v>24</v>
          </cell>
          <cell r="KC20636">
            <v>24</v>
          </cell>
        </row>
        <row r="20637">
          <cell r="A20637" t="str">
            <v>C11871</v>
          </cell>
          <cell r="KA20637">
            <v>50</v>
          </cell>
          <cell r="KB20637">
            <v>18</v>
          </cell>
          <cell r="KC20637">
            <v>24</v>
          </cell>
        </row>
        <row r="20638">
          <cell r="A20638" t="str">
            <v>C11944</v>
          </cell>
          <cell r="KA20638">
            <v>50</v>
          </cell>
          <cell r="KB20638">
            <v>80</v>
          </cell>
          <cell r="KC20638">
            <v>24</v>
          </cell>
        </row>
        <row r="20639">
          <cell r="A20639" t="str">
            <v>C11919</v>
          </cell>
          <cell r="KA20639">
            <v>50</v>
          </cell>
          <cell r="KB20639">
            <v>18</v>
          </cell>
          <cell r="KC20639">
            <v>24</v>
          </cell>
        </row>
        <row r="20640">
          <cell r="A20640" t="str">
            <v>C11935</v>
          </cell>
          <cell r="KA20640">
            <v>50</v>
          </cell>
          <cell r="KB20640">
            <v>80</v>
          </cell>
          <cell r="KC20640">
            <v>24</v>
          </cell>
        </row>
        <row r="20641">
          <cell r="A20641" t="str">
            <v>C11938</v>
          </cell>
          <cell r="KA20641">
            <v>50</v>
          </cell>
          <cell r="KB20641">
            <v>18</v>
          </cell>
          <cell r="KC20641">
            <v>24</v>
          </cell>
        </row>
        <row r="20642">
          <cell r="A20642" t="str">
            <v>C11902</v>
          </cell>
          <cell r="KA20642">
            <v>50</v>
          </cell>
          <cell r="KB20642">
            <v>18</v>
          </cell>
          <cell r="KC20642">
            <v>24</v>
          </cell>
        </row>
        <row r="20643">
          <cell r="A20643" t="str">
            <v>C11940</v>
          </cell>
          <cell r="KA20643">
            <v>50</v>
          </cell>
          <cell r="KB20643">
            <v>80</v>
          </cell>
          <cell r="KC20643">
            <v>24</v>
          </cell>
        </row>
        <row r="20644">
          <cell r="A20644" t="str">
            <v>C11990</v>
          </cell>
          <cell r="KA20644">
            <v>50</v>
          </cell>
          <cell r="KB20644">
            <v>24</v>
          </cell>
          <cell r="KC20644">
            <v>24</v>
          </cell>
        </row>
        <row r="20645">
          <cell r="A20645" t="str">
            <v>C11995</v>
          </cell>
          <cell r="KA20645">
            <v>50</v>
          </cell>
          <cell r="KB20645">
            <v>18</v>
          </cell>
          <cell r="KC20645">
            <v>24</v>
          </cell>
        </row>
        <row r="20646">
          <cell r="A20646" t="str">
            <v>C12007</v>
          </cell>
          <cell r="KA20646">
            <v>50</v>
          </cell>
          <cell r="KB20646">
            <v>40</v>
          </cell>
          <cell r="KC20646">
            <v>24</v>
          </cell>
        </row>
        <row r="20647">
          <cell r="A20647" t="str">
            <v>C12042</v>
          </cell>
          <cell r="KA20647">
            <v>50</v>
          </cell>
          <cell r="KB20647">
            <v>18</v>
          </cell>
          <cell r="KC20647">
            <v>24</v>
          </cell>
        </row>
        <row r="20648">
          <cell r="A20648" t="str">
            <v>C01835</v>
          </cell>
          <cell r="KA20648">
            <v>50</v>
          </cell>
          <cell r="KB20648">
            <v>24</v>
          </cell>
          <cell r="KC20648">
            <v>24</v>
          </cell>
        </row>
        <row r="20649">
          <cell r="A20649" t="str">
            <v>C00631</v>
          </cell>
          <cell r="KA20649">
            <v>50</v>
          </cell>
          <cell r="KB20649">
            <v>24</v>
          </cell>
          <cell r="KC20649">
            <v>24</v>
          </cell>
        </row>
        <row r="20650">
          <cell r="A20650" t="str">
            <v>C10011</v>
          </cell>
          <cell r="KA20650">
            <v>50</v>
          </cell>
          <cell r="KB20650">
            <v>18</v>
          </cell>
          <cell r="KC20650">
            <v>24</v>
          </cell>
        </row>
        <row r="20651">
          <cell r="A20651" t="str">
            <v>C10811</v>
          </cell>
          <cell r="KA20651">
            <v>50</v>
          </cell>
          <cell r="KB20651">
            <v>18</v>
          </cell>
          <cell r="KC20651">
            <v>24</v>
          </cell>
        </row>
        <row r="20652">
          <cell r="A20652" t="str">
            <v>C07746</v>
          </cell>
          <cell r="KA20652">
            <v>50</v>
          </cell>
          <cell r="KB20652">
            <v>24</v>
          </cell>
          <cell r="KC20652">
            <v>24</v>
          </cell>
        </row>
        <row r="20653">
          <cell r="A20653" t="str">
            <v>C05357</v>
          </cell>
          <cell r="KA20653">
            <v>50</v>
          </cell>
          <cell r="KB20653">
            <v>24</v>
          </cell>
          <cell r="KC20653">
            <v>24</v>
          </cell>
        </row>
        <row r="20654">
          <cell r="A20654" t="str">
            <v>C07851</v>
          </cell>
          <cell r="KA20654">
            <v>50</v>
          </cell>
          <cell r="KB20654">
            <v>24</v>
          </cell>
          <cell r="KC20654">
            <v>24</v>
          </cell>
        </row>
        <row r="20655">
          <cell r="A20655" t="str">
            <v>C08035</v>
          </cell>
          <cell r="KA20655">
            <v>50</v>
          </cell>
          <cell r="KB20655">
            <v>18</v>
          </cell>
          <cell r="KC20655">
            <v>24</v>
          </cell>
        </row>
        <row r="20656">
          <cell r="A20656" t="str">
            <v>C11208</v>
          </cell>
          <cell r="KA20656">
            <v>50</v>
          </cell>
          <cell r="KB20656">
            <v>24</v>
          </cell>
          <cell r="KC20656">
            <v>24</v>
          </cell>
        </row>
        <row r="20657">
          <cell r="A20657" t="str">
            <v>C11111</v>
          </cell>
          <cell r="KA20657">
            <v>50</v>
          </cell>
          <cell r="KB20657">
            <v>18</v>
          </cell>
          <cell r="KC20657">
            <v>24</v>
          </cell>
        </row>
        <row r="20658">
          <cell r="A20658" t="str">
            <v>C11573</v>
          </cell>
          <cell r="KA20658">
            <v>50</v>
          </cell>
          <cell r="KB20658">
            <v>18</v>
          </cell>
          <cell r="KC20658">
            <v>24</v>
          </cell>
        </row>
        <row r="20659">
          <cell r="A20659" t="str">
            <v>C11839</v>
          </cell>
          <cell r="KA20659">
            <v>50</v>
          </cell>
          <cell r="KB20659">
            <v>40</v>
          </cell>
          <cell r="KC20659">
            <v>24</v>
          </cell>
        </row>
        <row r="20660">
          <cell r="A20660" t="str">
            <v>C11786</v>
          </cell>
          <cell r="KA20660">
            <v>50</v>
          </cell>
          <cell r="KB20660">
            <v>40</v>
          </cell>
          <cell r="KC20660">
            <v>24</v>
          </cell>
        </row>
        <row r="20661">
          <cell r="A20661" t="str">
            <v>C11740</v>
          </cell>
          <cell r="KA20661">
            <v>50</v>
          </cell>
          <cell r="KB20661">
            <v>24</v>
          </cell>
          <cell r="KC20661">
            <v>24</v>
          </cell>
        </row>
        <row r="20662">
          <cell r="A20662" t="str">
            <v>C11715</v>
          </cell>
          <cell r="KA20662">
            <v>50</v>
          </cell>
          <cell r="KB20662">
            <v>18</v>
          </cell>
          <cell r="KC20662">
            <v>24</v>
          </cell>
        </row>
        <row r="20663">
          <cell r="A20663" t="str">
            <v>C11698</v>
          </cell>
          <cell r="KA20663">
            <v>50</v>
          </cell>
          <cell r="KB20663">
            <v>18</v>
          </cell>
          <cell r="KC20663">
            <v>24</v>
          </cell>
        </row>
        <row r="20664">
          <cell r="A20664" t="str">
            <v>C11699</v>
          </cell>
          <cell r="KA20664">
            <v>50</v>
          </cell>
          <cell r="KB20664">
            <v>18</v>
          </cell>
          <cell r="KC20664">
            <v>24</v>
          </cell>
        </row>
        <row r="20665">
          <cell r="A20665" t="str">
            <v>C11689</v>
          </cell>
          <cell r="KA20665">
            <v>50</v>
          </cell>
          <cell r="KB20665">
            <v>18</v>
          </cell>
          <cell r="KC20665">
            <v>24</v>
          </cell>
        </row>
        <row r="20666">
          <cell r="A20666" t="str">
            <v>C11681</v>
          </cell>
          <cell r="KA20666">
            <v>50</v>
          </cell>
          <cell r="KB20666">
            <v>18</v>
          </cell>
          <cell r="KC20666">
            <v>24</v>
          </cell>
        </row>
        <row r="20667">
          <cell r="A20667" t="str">
            <v>C11670</v>
          </cell>
          <cell r="KA20667">
            <v>50</v>
          </cell>
          <cell r="KB20667">
            <v>24</v>
          </cell>
          <cell r="KC20667">
            <v>24</v>
          </cell>
        </row>
        <row r="20668">
          <cell r="A20668" t="str">
            <v>C11731</v>
          </cell>
          <cell r="KA20668">
            <v>50</v>
          </cell>
          <cell r="KB20668">
            <v>18</v>
          </cell>
          <cell r="KC20668">
            <v>14</v>
          </cell>
        </row>
        <row r="20669">
          <cell r="A20669" t="str">
            <v>C11835</v>
          </cell>
          <cell r="KA20669">
            <v>50</v>
          </cell>
          <cell r="KB20669">
            <v>18</v>
          </cell>
          <cell r="KC20669">
            <v>24</v>
          </cell>
        </row>
        <row r="20670">
          <cell r="A20670" t="str">
            <v>C11826</v>
          </cell>
          <cell r="KA20670">
            <v>50</v>
          </cell>
          <cell r="KB20670">
            <v>40</v>
          </cell>
          <cell r="KC20670">
            <v>24</v>
          </cell>
        </row>
        <row r="20671">
          <cell r="A20671" t="str">
            <v>C11469</v>
          </cell>
          <cell r="KA20671">
            <v>50</v>
          </cell>
          <cell r="KB20671">
            <v>18</v>
          </cell>
          <cell r="KC20671">
            <v>24</v>
          </cell>
        </row>
        <row r="20672">
          <cell r="A20672" t="str">
            <v>C11576</v>
          </cell>
          <cell r="KA20672">
            <v>50</v>
          </cell>
          <cell r="KB20672">
            <v>18</v>
          </cell>
          <cell r="KC20672">
            <v>24</v>
          </cell>
        </row>
        <row r="20673">
          <cell r="A20673" t="str">
            <v>C11556</v>
          </cell>
          <cell r="KA20673">
            <v>50</v>
          </cell>
          <cell r="KB20673">
            <v>40</v>
          </cell>
          <cell r="KC20673">
            <v>8</v>
          </cell>
        </row>
        <row r="20674">
          <cell r="A20674" t="str">
            <v>C11502</v>
          </cell>
          <cell r="KA20674">
            <v>50</v>
          </cell>
          <cell r="KB20674">
            <v>18</v>
          </cell>
          <cell r="KC20674">
            <v>24</v>
          </cell>
        </row>
        <row r="20675">
          <cell r="A20675" t="str">
            <v>C11400</v>
          </cell>
          <cell r="KA20675">
            <v>50</v>
          </cell>
          <cell r="KB20675">
            <v>18</v>
          </cell>
          <cell r="KC20675">
            <v>24</v>
          </cell>
        </row>
        <row r="20676">
          <cell r="A20676" t="str">
            <v>C11309</v>
          </cell>
          <cell r="KA20676">
            <v>50</v>
          </cell>
          <cell r="KB20676">
            <v>40</v>
          </cell>
          <cell r="KC20676">
            <v>24</v>
          </cell>
        </row>
        <row r="20677">
          <cell r="A20677" t="str">
            <v>C11012</v>
          </cell>
          <cell r="KA20677">
            <v>50</v>
          </cell>
          <cell r="KB20677">
            <v>18</v>
          </cell>
          <cell r="KC20677">
            <v>24</v>
          </cell>
        </row>
        <row r="20678">
          <cell r="A20678" t="str">
            <v>C08017</v>
          </cell>
          <cell r="KA20678">
            <v>50</v>
          </cell>
          <cell r="KB20678">
            <v>24</v>
          </cell>
          <cell r="KC20678">
            <v>24</v>
          </cell>
        </row>
        <row r="20679">
          <cell r="A20679" t="str">
            <v>C12021</v>
          </cell>
          <cell r="KA20679">
            <v>50</v>
          </cell>
          <cell r="KB20679">
            <v>18</v>
          </cell>
          <cell r="KC20679">
            <v>24</v>
          </cell>
        </row>
        <row r="20680">
          <cell r="A20680" t="str">
            <v>C12019</v>
          </cell>
          <cell r="KA20680">
            <v>30</v>
          </cell>
          <cell r="KB20680">
            <v>12</v>
          </cell>
          <cell r="KC20680">
            <v>60</v>
          </cell>
        </row>
        <row r="20681">
          <cell r="A20681" t="str">
            <v>C11872</v>
          </cell>
          <cell r="KA20681">
            <v>50</v>
          </cell>
          <cell r="KB20681">
            <v>12</v>
          </cell>
          <cell r="KC20681">
            <v>16</v>
          </cell>
        </row>
        <row r="20682">
          <cell r="A20682" t="str">
            <v>C12251</v>
          </cell>
          <cell r="KA20682">
            <v>50</v>
          </cell>
          <cell r="KB20682">
            <v>40</v>
          </cell>
          <cell r="KC20682">
            <v>24</v>
          </cell>
        </row>
        <row r="20683">
          <cell r="A20683" t="str">
            <v>C12252</v>
          </cell>
          <cell r="KA20683">
            <v>50</v>
          </cell>
          <cell r="KB20683">
            <v>40</v>
          </cell>
          <cell r="KC20683">
            <v>24</v>
          </cell>
        </row>
        <row r="20684">
          <cell r="A20684" t="str">
            <v>C12267</v>
          </cell>
          <cell r="KA20684">
            <v>50</v>
          </cell>
          <cell r="KB20684">
            <v>40</v>
          </cell>
          <cell r="KC20684">
            <v>24</v>
          </cell>
        </row>
        <row r="20685">
          <cell r="A20685" t="str">
            <v>C12310</v>
          </cell>
          <cell r="KA20685">
            <v>50</v>
          </cell>
          <cell r="KB20685">
            <v>18</v>
          </cell>
          <cell r="KC20685">
            <v>24</v>
          </cell>
        </row>
        <row r="20686">
          <cell r="A20686" t="str">
            <v>C12241</v>
          </cell>
          <cell r="KA20686">
            <v>30</v>
          </cell>
          <cell r="KB20686">
            <v>12</v>
          </cell>
          <cell r="KC20686">
            <v>60</v>
          </cell>
        </row>
        <row r="20687">
          <cell r="A20687" t="str">
            <v>C12214</v>
          </cell>
          <cell r="KA20687">
            <v>50</v>
          </cell>
          <cell r="KB20687">
            <v>40</v>
          </cell>
          <cell r="KC20687">
            <v>24</v>
          </cell>
        </row>
        <row r="20688">
          <cell r="A20688" t="str">
            <v>C12211</v>
          </cell>
          <cell r="KA20688">
            <v>50</v>
          </cell>
          <cell r="KB20688">
            <v>18</v>
          </cell>
          <cell r="KC20688">
            <v>24</v>
          </cell>
        </row>
        <row r="20689">
          <cell r="A20689" t="str">
            <v>C12201</v>
          </cell>
          <cell r="KA20689">
            <v>50</v>
          </cell>
          <cell r="KB20689">
            <v>18</v>
          </cell>
          <cell r="KC20689">
            <v>24</v>
          </cell>
        </row>
        <row r="20690">
          <cell r="A20690" t="str">
            <v>C12166</v>
          </cell>
          <cell r="KA20690">
            <v>50</v>
          </cell>
          <cell r="KB20690">
            <v>40</v>
          </cell>
          <cell r="KC20690">
            <v>24</v>
          </cell>
        </row>
        <row r="20691">
          <cell r="A20691" t="str">
            <v>C12050</v>
          </cell>
          <cell r="KA20691">
            <v>50</v>
          </cell>
          <cell r="KB20691">
            <v>18</v>
          </cell>
          <cell r="KC20691">
            <v>24</v>
          </cell>
        </row>
        <row r="20692">
          <cell r="A20692" t="str">
            <v>C12808</v>
          </cell>
          <cell r="KA20692">
            <v>50</v>
          </cell>
          <cell r="KB20692">
            <v>18</v>
          </cell>
          <cell r="KC20692">
            <v>24</v>
          </cell>
        </row>
        <row r="20693">
          <cell r="A20693" t="str">
            <v>C12763</v>
          </cell>
          <cell r="KA20693">
            <v>50</v>
          </cell>
          <cell r="KB20693">
            <v>18</v>
          </cell>
          <cell r="KC20693">
            <v>24</v>
          </cell>
        </row>
        <row r="20694">
          <cell r="A20694" t="str">
            <v>C12596</v>
          </cell>
          <cell r="KA20694">
            <v>50</v>
          </cell>
          <cell r="KB20694">
            <v>24</v>
          </cell>
          <cell r="KC20694">
            <v>24</v>
          </cell>
        </row>
        <row r="20695">
          <cell r="A20695" t="str">
            <v>C12642</v>
          </cell>
          <cell r="KA20695">
            <v>50</v>
          </cell>
          <cell r="KB20695">
            <v>24</v>
          </cell>
          <cell r="KC20695">
            <v>24</v>
          </cell>
        </row>
        <row r="20696">
          <cell r="A20696" t="str">
            <v>C12656</v>
          </cell>
          <cell r="KA20696">
            <v>50</v>
          </cell>
          <cell r="KB20696">
            <v>18</v>
          </cell>
          <cell r="KC20696">
            <v>24</v>
          </cell>
        </row>
        <row r="20697">
          <cell r="A20697" t="str">
            <v>C12681</v>
          </cell>
          <cell r="KA20697">
            <v>50</v>
          </cell>
          <cell r="KB20697">
            <v>18</v>
          </cell>
          <cell r="KC20697">
            <v>24</v>
          </cell>
        </row>
        <row r="20698">
          <cell r="A20698" t="str">
            <v>C12557</v>
          </cell>
          <cell r="KA20698">
            <v>50</v>
          </cell>
          <cell r="KB20698">
            <v>18</v>
          </cell>
          <cell r="KC20698">
            <v>24</v>
          </cell>
        </row>
        <row r="20699">
          <cell r="A20699" t="str">
            <v>C12539</v>
          </cell>
          <cell r="KA20699">
            <v>50</v>
          </cell>
          <cell r="KB20699">
            <v>40</v>
          </cell>
          <cell r="KC20699">
            <v>24</v>
          </cell>
        </row>
        <row r="20700">
          <cell r="A20700" t="str">
            <v>C12437</v>
          </cell>
          <cell r="KA20700">
            <v>50</v>
          </cell>
          <cell r="KB20700">
            <v>40</v>
          </cell>
          <cell r="KC20700">
            <v>24</v>
          </cell>
        </row>
        <row r="20701">
          <cell r="A20701" t="str">
            <v>C12435</v>
          </cell>
          <cell r="KA20701">
            <v>50</v>
          </cell>
          <cell r="KB20701">
            <v>40</v>
          </cell>
          <cell r="KC20701">
            <v>24</v>
          </cell>
        </row>
        <row r="20702">
          <cell r="A20702" t="str">
            <v>C12404</v>
          </cell>
          <cell r="KA20702">
            <v>50</v>
          </cell>
          <cell r="KB20702">
            <v>40</v>
          </cell>
          <cell r="KC20702">
            <v>24</v>
          </cell>
        </row>
        <row r="20703">
          <cell r="A20703" t="str">
            <v>C12275</v>
          </cell>
          <cell r="KA20703">
            <v>50</v>
          </cell>
          <cell r="KB20703">
            <v>40</v>
          </cell>
          <cell r="KC20703">
            <v>24</v>
          </cell>
        </row>
        <row r="20704">
          <cell r="A20704" t="str">
            <v>C12347</v>
          </cell>
          <cell r="KA20704">
            <v>50</v>
          </cell>
          <cell r="KB20704">
            <v>18</v>
          </cell>
          <cell r="KC20704">
            <v>24</v>
          </cell>
        </row>
        <row r="20705">
          <cell r="A20705" t="str">
            <v>C13749</v>
          </cell>
          <cell r="KA20705">
            <v>50</v>
          </cell>
          <cell r="KB20705">
            <v>40</v>
          </cell>
          <cell r="KC20705">
            <v>24</v>
          </cell>
        </row>
        <row r="20706">
          <cell r="A20706" t="str">
            <v>C13766</v>
          </cell>
          <cell r="KA20706">
            <v>50</v>
          </cell>
          <cell r="KB20706">
            <v>18</v>
          </cell>
          <cell r="KC20706">
            <v>24</v>
          </cell>
        </row>
        <row r="20707">
          <cell r="A20707" t="str">
            <v>C13774</v>
          </cell>
          <cell r="KA20707">
            <v>50</v>
          </cell>
          <cell r="KB20707">
            <v>18</v>
          </cell>
          <cell r="KC20707">
            <v>24</v>
          </cell>
        </row>
        <row r="20708">
          <cell r="A20708" t="str">
            <v>C13712</v>
          </cell>
          <cell r="KA20708">
            <v>50</v>
          </cell>
          <cell r="KB20708">
            <v>40</v>
          </cell>
          <cell r="KC20708">
            <v>24</v>
          </cell>
        </row>
        <row r="20709">
          <cell r="A20709" t="str">
            <v>C13714</v>
          </cell>
          <cell r="KA20709">
            <v>50</v>
          </cell>
          <cell r="KB20709">
            <v>18</v>
          </cell>
          <cell r="KC20709">
            <v>24</v>
          </cell>
        </row>
        <row r="20710">
          <cell r="A20710" t="str">
            <v>C13860</v>
          </cell>
          <cell r="KA20710">
            <v>30</v>
          </cell>
          <cell r="KB20710">
            <v>60</v>
          </cell>
          <cell r="KC20710">
            <v>12</v>
          </cell>
        </row>
        <row r="20711">
          <cell r="A20711" t="str">
            <v>C13966</v>
          </cell>
          <cell r="KA20711">
            <v>50</v>
          </cell>
          <cell r="KB20711">
            <v>18</v>
          </cell>
          <cell r="KC20711">
            <v>24</v>
          </cell>
        </row>
        <row r="20712">
          <cell r="A20712" t="str">
            <v>C13925</v>
          </cell>
          <cell r="KA20712">
            <v>50</v>
          </cell>
          <cell r="KB20712">
            <v>18</v>
          </cell>
          <cell r="KC20712">
            <v>24</v>
          </cell>
        </row>
        <row r="20713">
          <cell r="A20713" t="str">
            <v>C13420</v>
          </cell>
          <cell r="KA20713">
            <v>50</v>
          </cell>
          <cell r="KB20713">
            <v>40</v>
          </cell>
          <cell r="KC20713">
            <v>24</v>
          </cell>
        </row>
        <row r="20714">
          <cell r="A20714" t="str">
            <v>C13338</v>
          </cell>
          <cell r="KA20714">
            <v>50</v>
          </cell>
          <cell r="KB20714">
            <v>18</v>
          </cell>
          <cell r="KC20714">
            <v>24</v>
          </cell>
        </row>
        <row r="20715">
          <cell r="A20715" t="str">
            <v>C13341</v>
          </cell>
          <cell r="KA20715">
            <v>50</v>
          </cell>
          <cell r="KB20715">
            <v>40</v>
          </cell>
          <cell r="KC20715">
            <v>24</v>
          </cell>
        </row>
        <row r="20716">
          <cell r="A20716" t="str">
            <v>C13562</v>
          </cell>
          <cell r="KA20716">
            <v>50</v>
          </cell>
          <cell r="KB20716">
            <v>40</v>
          </cell>
          <cell r="KC20716">
            <v>24</v>
          </cell>
        </row>
        <row r="20717">
          <cell r="A20717" t="str">
            <v>C13495</v>
          </cell>
          <cell r="KA20717">
            <v>50</v>
          </cell>
          <cell r="KB20717">
            <v>18</v>
          </cell>
          <cell r="KC20717">
            <v>24</v>
          </cell>
        </row>
        <row r="20718">
          <cell r="A20718" t="str">
            <v>C13657</v>
          </cell>
          <cell r="KA20718">
            <v>50</v>
          </cell>
          <cell r="KB20718">
            <v>24</v>
          </cell>
          <cell r="KC20718">
            <v>24</v>
          </cell>
        </row>
        <row r="20719">
          <cell r="A20719" t="str">
            <v>C12887</v>
          </cell>
          <cell r="KA20719">
            <v>50</v>
          </cell>
          <cell r="KB20719">
            <v>18</v>
          </cell>
          <cell r="KC20719">
            <v>24</v>
          </cell>
        </row>
        <row r="20720">
          <cell r="A20720" t="str">
            <v>C12902</v>
          </cell>
          <cell r="KA20720">
            <v>50</v>
          </cell>
          <cell r="KB20720">
            <v>18</v>
          </cell>
          <cell r="KC20720">
            <v>24</v>
          </cell>
        </row>
        <row r="20721">
          <cell r="A20721" t="str">
            <v>C12901</v>
          </cell>
          <cell r="KA20721">
            <v>50</v>
          </cell>
          <cell r="KB20721">
            <v>40</v>
          </cell>
          <cell r="KC20721">
            <v>24</v>
          </cell>
        </row>
        <row r="20722">
          <cell r="A20722" t="str">
            <v>C12852</v>
          </cell>
          <cell r="KA20722">
            <v>50</v>
          </cell>
          <cell r="KB20722">
            <v>18</v>
          </cell>
          <cell r="KC20722">
            <v>24</v>
          </cell>
        </row>
        <row r="20723">
          <cell r="A20723" t="str">
            <v>C12845</v>
          </cell>
          <cell r="KA20723">
            <v>50</v>
          </cell>
          <cell r="KB20723">
            <v>18</v>
          </cell>
          <cell r="KC20723">
            <v>24</v>
          </cell>
        </row>
        <row r="20724">
          <cell r="A20724" t="str">
            <v>C12920</v>
          </cell>
          <cell r="KA20724">
            <v>50</v>
          </cell>
          <cell r="KB20724">
            <v>18</v>
          </cell>
          <cell r="KC20724">
            <v>24</v>
          </cell>
        </row>
        <row r="20725">
          <cell r="A20725" t="str">
            <v>C13118</v>
          </cell>
          <cell r="KA20725">
            <v>50</v>
          </cell>
          <cell r="KB20725">
            <v>40</v>
          </cell>
          <cell r="KC20725">
            <v>24</v>
          </cell>
        </row>
        <row r="20726">
          <cell r="A20726" t="str">
            <v>C13315</v>
          </cell>
          <cell r="KA20726">
            <v>50</v>
          </cell>
          <cell r="KB20726">
            <v>18</v>
          </cell>
          <cell r="KC20726">
            <v>24</v>
          </cell>
        </row>
        <row r="20727">
          <cell r="A20727" t="str">
            <v>C13162</v>
          </cell>
          <cell r="KA20727">
            <v>50</v>
          </cell>
          <cell r="KB20727">
            <v>24</v>
          </cell>
          <cell r="KC20727">
            <v>18</v>
          </cell>
        </row>
        <row r="20728">
          <cell r="A20728" t="str">
            <v>C13157</v>
          </cell>
          <cell r="KA20728">
            <v>50</v>
          </cell>
          <cell r="KB20728">
            <v>24</v>
          </cell>
          <cell r="KC20728">
            <v>18</v>
          </cell>
        </row>
        <row r="20729">
          <cell r="A20729" t="str">
            <v>C15322</v>
          </cell>
          <cell r="KA20729">
            <v>50</v>
          </cell>
          <cell r="KB20729">
            <v>18</v>
          </cell>
          <cell r="KC20729">
            <v>24</v>
          </cell>
        </row>
        <row r="20730">
          <cell r="A20730" t="str">
            <v>C15288</v>
          </cell>
          <cell r="KA20730">
            <v>50</v>
          </cell>
          <cell r="KB20730">
            <v>18</v>
          </cell>
          <cell r="KC20730">
            <v>24</v>
          </cell>
        </row>
        <row r="20731">
          <cell r="A20731" t="str">
            <v>C15365</v>
          </cell>
          <cell r="KA20731">
            <v>50</v>
          </cell>
          <cell r="KB20731">
            <v>18</v>
          </cell>
          <cell r="KC20731">
            <v>24</v>
          </cell>
        </row>
        <row r="20732">
          <cell r="A20732" t="str">
            <v>C15406</v>
          </cell>
          <cell r="KA20732">
            <v>50</v>
          </cell>
          <cell r="KB20732">
            <v>18</v>
          </cell>
          <cell r="KC20732">
            <v>24</v>
          </cell>
        </row>
        <row r="20733">
          <cell r="A20733" t="str">
            <v>C15375</v>
          </cell>
          <cell r="KA20733">
            <v>50</v>
          </cell>
          <cell r="KB20733">
            <v>18</v>
          </cell>
          <cell r="KC20733">
            <v>24</v>
          </cell>
        </row>
        <row r="20734">
          <cell r="A20734" t="str">
            <v>C15371</v>
          </cell>
          <cell r="KA20734">
            <v>50</v>
          </cell>
          <cell r="KB20734">
            <v>18</v>
          </cell>
          <cell r="KC20734">
            <v>24</v>
          </cell>
        </row>
        <row r="20735">
          <cell r="A20735" t="str">
            <v>C15372</v>
          </cell>
          <cell r="KA20735">
            <v>50</v>
          </cell>
          <cell r="KB20735">
            <v>18</v>
          </cell>
          <cell r="KC20735">
            <v>24</v>
          </cell>
        </row>
        <row r="20736">
          <cell r="A20736" t="str">
            <v>C15583</v>
          </cell>
          <cell r="KA20736">
            <v>50</v>
          </cell>
          <cell r="KB20736">
            <v>18</v>
          </cell>
          <cell r="KC20736">
            <v>24</v>
          </cell>
        </row>
        <row r="20737">
          <cell r="A20737" t="str">
            <v>C15596</v>
          </cell>
          <cell r="KA20737">
            <v>50</v>
          </cell>
          <cell r="KB20737">
            <v>40</v>
          </cell>
          <cell r="KC20737">
            <v>24</v>
          </cell>
        </row>
        <row r="20738">
          <cell r="A20738" t="str">
            <v>C15607</v>
          </cell>
          <cell r="KA20738">
            <v>50</v>
          </cell>
          <cell r="KB20738">
            <v>18</v>
          </cell>
          <cell r="KC20738">
            <v>24</v>
          </cell>
        </row>
        <row r="20739">
          <cell r="A20739" t="str">
            <v>C15651</v>
          </cell>
          <cell r="KA20739">
            <v>50</v>
          </cell>
          <cell r="KB20739">
            <v>18</v>
          </cell>
          <cell r="KC20739">
            <v>24</v>
          </cell>
        </row>
        <row r="20740">
          <cell r="A20740" t="str">
            <v>C15636</v>
          </cell>
          <cell r="KA20740">
            <v>50</v>
          </cell>
          <cell r="KB20740">
            <v>40</v>
          </cell>
          <cell r="KC20740">
            <v>24</v>
          </cell>
        </row>
        <row r="20741">
          <cell r="A20741" t="str">
            <v>C15698</v>
          </cell>
          <cell r="KA20741">
            <v>50</v>
          </cell>
          <cell r="KB20741">
            <v>40</v>
          </cell>
          <cell r="KC20741">
            <v>24</v>
          </cell>
        </row>
        <row r="20742">
          <cell r="A20742" t="str">
            <v>C15709</v>
          </cell>
          <cell r="KA20742">
            <v>50</v>
          </cell>
          <cell r="KB20742">
            <v>40</v>
          </cell>
          <cell r="KC20742">
            <v>24</v>
          </cell>
        </row>
        <row r="20743">
          <cell r="A20743" t="str">
            <v>C15838</v>
          </cell>
          <cell r="KA20743">
            <v>50</v>
          </cell>
          <cell r="KB20743">
            <v>40</v>
          </cell>
          <cell r="KC20743">
            <v>24</v>
          </cell>
        </row>
        <row r="20744">
          <cell r="A20744" t="str">
            <v>C15855</v>
          </cell>
          <cell r="KA20744">
            <v>50</v>
          </cell>
          <cell r="KB20744">
            <v>18</v>
          </cell>
          <cell r="KC20744">
            <v>24</v>
          </cell>
        </row>
        <row r="20745">
          <cell r="A20745" t="str">
            <v>C14300</v>
          </cell>
          <cell r="KA20745">
            <v>30</v>
          </cell>
          <cell r="KB20745">
            <v>60</v>
          </cell>
          <cell r="KC20745">
            <v>12</v>
          </cell>
        </row>
        <row r="20746">
          <cell r="A20746" t="str">
            <v>C14359</v>
          </cell>
          <cell r="KA20746">
            <v>50</v>
          </cell>
          <cell r="KB20746">
            <v>40</v>
          </cell>
          <cell r="KC20746">
            <v>24</v>
          </cell>
        </row>
        <row r="20747">
          <cell r="A20747" t="str">
            <v>C14368</v>
          </cell>
          <cell r="KA20747">
            <v>50</v>
          </cell>
          <cell r="KB20747">
            <v>18</v>
          </cell>
          <cell r="KC20747">
            <v>24</v>
          </cell>
        </row>
        <row r="20748">
          <cell r="A20748" t="str">
            <v>C14387</v>
          </cell>
          <cell r="KA20748">
            <v>50</v>
          </cell>
          <cell r="KB20748">
            <v>18</v>
          </cell>
          <cell r="KC20748">
            <v>24</v>
          </cell>
        </row>
        <row r="20749">
          <cell r="A20749" t="str">
            <v>C14391</v>
          </cell>
          <cell r="KA20749">
            <v>50</v>
          </cell>
          <cell r="KB20749">
            <v>18</v>
          </cell>
          <cell r="KC20749">
            <v>24</v>
          </cell>
        </row>
        <row r="20750">
          <cell r="A20750" t="str">
            <v>C14445</v>
          </cell>
          <cell r="KA20750">
            <v>50</v>
          </cell>
          <cell r="KB20750">
            <v>18</v>
          </cell>
          <cell r="KC20750">
            <v>24</v>
          </cell>
        </row>
        <row r="20751">
          <cell r="A20751" t="str">
            <v>C14472</v>
          </cell>
          <cell r="KA20751">
            <v>50</v>
          </cell>
          <cell r="KB20751">
            <v>40</v>
          </cell>
          <cell r="KC20751">
            <v>24</v>
          </cell>
        </row>
        <row r="20752">
          <cell r="A20752" t="str">
            <v>C14400</v>
          </cell>
          <cell r="KA20752">
            <v>50</v>
          </cell>
          <cell r="KB20752">
            <v>18</v>
          </cell>
          <cell r="KC20752">
            <v>24</v>
          </cell>
        </row>
        <row r="20753">
          <cell r="A20753" t="str">
            <v>C14437</v>
          </cell>
          <cell r="KA20753">
            <v>50</v>
          </cell>
          <cell r="KB20753">
            <v>18</v>
          </cell>
          <cell r="KC20753">
            <v>24</v>
          </cell>
        </row>
        <row r="20754">
          <cell r="A20754" t="str">
            <v>C14453</v>
          </cell>
          <cell r="KA20754">
            <v>30</v>
          </cell>
          <cell r="KB20754">
            <v>60</v>
          </cell>
          <cell r="KC20754">
            <v>12</v>
          </cell>
        </row>
        <row r="20755">
          <cell r="A20755" t="str">
            <v>C15135</v>
          </cell>
          <cell r="KA20755">
            <v>50</v>
          </cell>
          <cell r="KB20755">
            <v>18</v>
          </cell>
          <cell r="KC20755">
            <v>24</v>
          </cell>
        </row>
        <row r="20756">
          <cell r="A20756" t="str">
            <v>C15142</v>
          </cell>
          <cell r="KA20756">
            <v>50</v>
          </cell>
          <cell r="KB20756">
            <v>18</v>
          </cell>
          <cell r="KC20756">
            <v>24</v>
          </cell>
        </row>
        <row r="20757">
          <cell r="A20757" t="str">
            <v>C15178</v>
          </cell>
          <cell r="KA20757">
            <v>50</v>
          </cell>
          <cell r="KB20757">
            <v>18</v>
          </cell>
          <cell r="KC20757">
            <v>24</v>
          </cell>
        </row>
        <row r="20758">
          <cell r="A20758" t="str">
            <v>C15219</v>
          </cell>
          <cell r="KA20758">
            <v>50</v>
          </cell>
          <cell r="KB20758">
            <v>40</v>
          </cell>
          <cell r="KC20758">
            <v>24</v>
          </cell>
        </row>
        <row r="20759">
          <cell r="A20759" t="str">
            <v>C15282</v>
          </cell>
          <cell r="KA20759">
            <v>50</v>
          </cell>
          <cell r="KB20759">
            <v>40</v>
          </cell>
          <cell r="KC20759">
            <v>24</v>
          </cell>
        </row>
        <row r="20760">
          <cell r="A20760" t="str">
            <v>C15075</v>
          </cell>
          <cell r="KA20760">
            <v>50</v>
          </cell>
          <cell r="KB20760">
            <v>18</v>
          </cell>
          <cell r="KC20760">
            <v>24</v>
          </cell>
        </row>
        <row r="20761">
          <cell r="A20761" t="str">
            <v>C14926</v>
          </cell>
          <cell r="KA20761">
            <v>50</v>
          </cell>
          <cell r="KB20761">
            <v>18</v>
          </cell>
          <cell r="KC20761">
            <v>24</v>
          </cell>
        </row>
        <row r="20762">
          <cell r="A20762" t="str">
            <v>C14888</v>
          </cell>
          <cell r="KA20762">
            <v>50</v>
          </cell>
          <cell r="KB20762">
            <v>40</v>
          </cell>
          <cell r="KC20762">
            <v>24</v>
          </cell>
        </row>
        <row r="20763">
          <cell r="A20763" t="str">
            <v>C14965</v>
          </cell>
          <cell r="KA20763">
            <v>50</v>
          </cell>
          <cell r="KB20763">
            <v>18</v>
          </cell>
          <cell r="KC20763">
            <v>24</v>
          </cell>
        </row>
        <row r="20764">
          <cell r="A20764" t="str">
            <v>C14878</v>
          </cell>
          <cell r="KA20764">
            <v>30</v>
          </cell>
          <cell r="KB20764">
            <v>60</v>
          </cell>
          <cell r="KC20764">
            <v>12</v>
          </cell>
        </row>
        <row r="20765">
          <cell r="A20765" t="str">
            <v>C14891</v>
          </cell>
          <cell r="KA20765">
            <v>50</v>
          </cell>
          <cell r="KB20765">
            <v>40</v>
          </cell>
          <cell r="KC20765">
            <v>24</v>
          </cell>
        </row>
        <row r="20766">
          <cell r="A20766" t="str">
            <v>C14892</v>
          </cell>
          <cell r="KA20766">
            <v>50</v>
          </cell>
          <cell r="KB20766">
            <v>40</v>
          </cell>
          <cell r="KC20766">
            <v>24</v>
          </cell>
        </row>
        <row r="20767">
          <cell r="A20767" t="str">
            <v>C14774</v>
          </cell>
          <cell r="KA20767">
            <v>50</v>
          </cell>
          <cell r="KB20767">
            <v>18</v>
          </cell>
          <cell r="KC20767">
            <v>24</v>
          </cell>
        </row>
        <row r="20768">
          <cell r="A20768" t="str">
            <v>C14696</v>
          </cell>
          <cell r="KA20768">
            <v>50</v>
          </cell>
          <cell r="KB20768">
            <v>18</v>
          </cell>
          <cell r="KC20768">
            <v>24</v>
          </cell>
        </row>
        <row r="20769">
          <cell r="A20769" t="str">
            <v>N87007</v>
          </cell>
          <cell r="KA20769">
            <v>50</v>
          </cell>
          <cell r="KB20769">
            <v>18</v>
          </cell>
          <cell r="KC20769">
            <v>32</v>
          </cell>
        </row>
        <row r="20770">
          <cell r="A20770" t="str">
            <v>788021</v>
          </cell>
          <cell r="KA20770">
            <v>50</v>
          </cell>
          <cell r="KB20770">
            <v>30</v>
          </cell>
          <cell r="KC20770">
            <v>50</v>
          </cell>
        </row>
        <row r="20771">
          <cell r="A20771" t="str">
            <v>788022</v>
          </cell>
          <cell r="KA20771">
            <v>50</v>
          </cell>
          <cell r="KB20771">
            <v>30</v>
          </cell>
          <cell r="KC20771">
            <v>50</v>
          </cell>
        </row>
        <row r="20772">
          <cell r="A20772" t="str">
            <v>787037</v>
          </cell>
          <cell r="KA20772">
            <v>50</v>
          </cell>
          <cell r="KB20772">
            <v>6</v>
          </cell>
          <cell r="KC20772">
            <v>50</v>
          </cell>
        </row>
        <row r="20773">
          <cell r="A20773" t="str">
            <v>787038</v>
          </cell>
          <cell r="KA20773">
            <v>50</v>
          </cell>
          <cell r="KB20773">
            <v>6</v>
          </cell>
          <cell r="KC20773">
            <v>50</v>
          </cell>
        </row>
        <row r="20774">
          <cell r="A20774" t="str">
            <v>792123</v>
          </cell>
          <cell r="KA20774">
            <v>25</v>
          </cell>
          <cell r="KB20774">
            <v>10</v>
          </cell>
          <cell r="KC20774">
            <v>40</v>
          </cell>
        </row>
        <row r="20775">
          <cell r="A20775" t="str">
            <v>792133</v>
          </cell>
          <cell r="KA20775">
            <v>25</v>
          </cell>
          <cell r="KB20775">
            <v>10</v>
          </cell>
          <cell r="KC20775">
            <v>40</v>
          </cell>
        </row>
        <row r="20776">
          <cell r="A20776" t="str">
            <v>772900</v>
          </cell>
          <cell r="KA20776">
            <v>50</v>
          </cell>
          <cell r="KB20776">
            <v>5</v>
          </cell>
          <cell r="KC20776">
            <v>40</v>
          </cell>
        </row>
        <row r="20777">
          <cell r="A20777" t="str">
            <v>772910</v>
          </cell>
          <cell r="KA20777">
            <v>50</v>
          </cell>
          <cell r="KB20777">
            <v>5</v>
          </cell>
          <cell r="KC20777">
            <v>40</v>
          </cell>
        </row>
        <row r="20778">
          <cell r="A20778" t="str">
            <v>772920</v>
          </cell>
          <cell r="KA20778">
            <v>50</v>
          </cell>
          <cell r="KB20778">
            <v>5</v>
          </cell>
          <cell r="KC20778">
            <v>40</v>
          </cell>
        </row>
        <row r="20779">
          <cell r="A20779" t="str">
            <v>772930</v>
          </cell>
          <cell r="KA20779">
            <v>50</v>
          </cell>
          <cell r="KB20779">
            <v>5</v>
          </cell>
          <cell r="KC20779">
            <v>40</v>
          </cell>
        </row>
        <row r="20780">
          <cell r="A20780" t="str">
            <v>772940</v>
          </cell>
          <cell r="KA20780">
            <v>50</v>
          </cell>
          <cell r="KB20780">
            <v>5</v>
          </cell>
          <cell r="KC20780">
            <v>40</v>
          </cell>
        </row>
        <row r="20781">
          <cell r="A20781" t="str">
            <v>772950</v>
          </cell>
          <cell r="KA20781">
            <v>50</v>
          </cell>
          <cell r="KB20781">
            <v>5</v>
          </cell>
          <cell r="KC20781">
            <v>40</v>
          </cell>
        </row>
        <row r="20782">
          <cell r="A20782" t="str">
            <v>772960</v>
          </cell>
          <cell r="KA20782">
            <v>50</v>
          </cell>
          <cell r="KB20782">
            <v>5</v>
          </cell>
          <cell r="KC20782">
            <v>40</v>
          </cell>
        </row>
        <row r="20783">
          <cell r="A20783" t="str">
            <v>772970</v>
          </cell>
          <cell r="KA20783">
            <v>50</v>
          </cell>
          <cell r="KB20783">
            <v>5</v>
          </cell>
          <cell r="KC20783">
            <v>40</v>
          </cell>
        </row>
        <row r="20784">
          <cell r="A20784" t="str">
            <v>772978</v>
          </cell>
          <cell r="KA20784">
            <v>50</v>
          </cell>
          <cell r="KB20784">
            <v>5</v>
          </cell>
          <cell r="KC20784">
            <v>40</v>
          </cell>
        </row>
        <row r="20785">
          <cell r="A20785" t="str">
            <v>772880</v>
          </cell>
          <cell r="KA20785">
            <v>50</v>
          </cell>
          <cell r="KB20785">
            <v>5</v>
          </cell>
          <cell r="KC20785">
            <v>40</v>
          </cell>
        </row>
        <row r="20786">
          <cell r="A20786" t="str">
            <v>772888</v>
          </cell>
          <cell r="KA20786">
            <v>25</v>
          </cell>
          <cell r="KB20786">
            <v>10</v>
          </cell>
          <cell r="KC20786">
            <v>40</v>
          </cell>
        </row>
        <row r="20787">
          <cell r="A20787" t="str">
            <v>776032</v>
          </cell>
          <cell r="KA20787">
            <v>100</v>
          </cell>
          <cell r="KB20787">
            <v>5</v>
          </cell>
          <cell r="KC20787">
            <v>40</v>
          </cell>
        </row>
        <row r="20788">
          <cell r="A20788" t="str">
            <v>776042</v>
          </cell>
          <cell r="KA20788">
            <v>100</v>
          </cell>
          <cell r="KB20788">
            <v>5</v>
          </cell>
          <cell r="KC20788">
            <v>40</v>
          </cell>
        </row>
        <row r="20789">
          <cell r="A20789" t="str">
            <v>776052</v>
          </cell>
          <cell r="KA20789">
            <v>100</v>
          </cell>
          <cell r="KB20789">
            <v>5</v>
          </cell>
          <cell r="KC20789">
            <v>40</v>
          </cell>
        </row>
        <row r="20790">
          <cell r="A20790" t="str">
            <v>776302</v>
          </cell>
          <cell r="KA20790">
            <v>100</v>
          </cell>
          <cell r="KB20790">
            <v>5</v>
          </cell>
          <cell r="KC20790">
            <v>50</v>
          </cell>
        </row>
        <row r="20791">
          <cell r="A20791" t="str">
            <v>776312</v>
          </cell>
          <cell r="KA20791">
            <v>100</v>
          </cell>
          <cell r="KB20791">
            <v>5</v>
          </cell>
          <cell r="KC20791">
            <v>50</v>
          </cell>
        </row>
        <row r="20792">
          <cell r="A20792" t="str">
            <v>776322</v>
          </cell>
          <cell r="KA20792">
            <v>100</v>
          </cell>
          <cell r="KB20792">
            <v>5</v>
          </cell>
          <cell r="KC20792">
            <v>50</v>
          </cell>
        </row>
        <row r="20793">
          <cell r="A20793" t="str">
            <v>776332</v>
          </cell>
          <cell r="KA20793">
            <v>100</v>
          </cell>
          <cell r="KB20793">
            <v>5</v>
          </cell>
          <cell r="KC20793">
            <v>50</v>
          </cell>
        </row>
        <row r="20794">
          <cell r="A20794" t="str">
            <v>776392</v>
          </cell>
          <cell r="KA20794">
            <v>100</v>
          </cell>
          <cell r="KB20794">
            <v>5</v>
          </cell>
          <cell r="KC20794">
            <v>40</v>
          </cell>
        </row>
        <row r="20795">
          <cell r="A20795" t="str">
            <v>776422</v>
          </cell>
          <cell r="KA20795">
            <v>100</v>
          </cell>
          <cell r="KB20795">
            <v>5</v>
          </cell>
          <cell r="KC20795">
            <v>40</v>
          </cell>
        </row>
        <row r="20796">
          <cell r="A20796" t="str">
            <v>772991</v>
          </cell>
          <cell r="KA20796">
            <v>12</v>
          </cell>
          <cell r="KB20796">
            <v>24</v>
          </cell>
          <cell r="KC20796">
            <v>40</v>
          </cell>
        </row>
        <row r="20797">
          <cell r="A20797" t="str">
            <v>792458</v>
          </cell>
          <cell r="KA20797">
            <v>50</v>
          </cell>
          <cell r="KB20797">
            <v>10</v>
          </cell>
          <cell r="KC20797">
            <v>48</v>
          </cell>
        </row>
        <row r="20798">
          <cell r="A20798" t="str">
            <v>792459</v>
          </cell>
          <cell r="KA20798">
            <v>50</v>
          </cell>
          <cell r="KB20798">
            <v>10</v>
          </cell>
          <cell r="KC20798">
            <v>48</v>
          </cell>
        </row>
        <row r="20799">
          <cell r="A20799" t="str">
            <v>792416</v>
          </cell>
          <cell r="KA20799">
            <v>50</v>
          </cell>
          <cell r="KB20799">
            <v>10</v>
          </cell>
          <cell r="KC20799">
            <v>48</v>
          </cell>
        </row>
        <row r="20800">
          <cell r="A20800" t="str">
            <v>C00843</v>
          </cell>
          <cell r="KA20800">
            <v>50</v>
          </cell>
          <cell r="KB20800">
            <v>16</v>
          </cell>
          <cell r="KC20800">
            <v>16</v>
          </cell>
        </row>
        <row r="20801">
          <cell r="A20801" t="str">
            <v>C00860</v>
          </cell>
          <cell r="KA20801">
            <v>50</v>
          </cell>
          <cell r="KB20801">
            <v>10</v>
          </cell>
          <cell r="KC20801">
            <v>48</v>
          </cell>
        </row>
        <row r="20802">
          <cell r="A20802" t="str">
            <v>C00049</v>
          </cell>
          <cell r="KA20802">
            <v>50</v>
          </cell>
          <cell r="KB20802">
            <v>10</v>
          </cell>
          <cell r="KC20802">
            <v>48</v>
          </cell>
        </row>
        <row r="20803">
          <cell r="A20803" t="str">
            <v>C00072</v>
          </cell>
          <cell r="KA20803">
            <v>50</v>
          </cell>
          <cell r="KB20803">
            <v>16</v>
          </cell>
          <cell r="KC20803">
            <v>30</v>
          </cell>
        </row>
        <row r="20804">
          <cell r="A20804" t="str">
            <v>C00044</v>
          </cell>
          <cell r="KA20804">
            <v>50</v>
          </cell>
          <cell r="KB20804">
            <v>10</v>
          </cell>
          <cell r="KC20804">
            <v>48</v>
          </cell>
        </row>
        <row r="20805">
          <cell r="A20805" t="str">
            <v>C00045</v>
          </cell>
          <cell r="KA20805">
            <v>50</v>
          </cell>
          <cell r="KB20805">
            <v>10</v>
          </cell>
          <cell r="KC20805">
            <v>48</v>
          </cell>
        </row>
        <row r="20806">
          <cell r="A20806" t="str">
            <v>762873</v>
          </cell>
          <cell r="KA20806">
            <v>25</v>
          </cell>
          <cell r="KB20806">
            <v>10</v>
          </cell>
          <cell r="KC20806">
            <v>40</v>
          </cell>
        </row>
        <row r="20807">
          <cell r="A20807" t="str">
            <v>765250</v>
          </cell>
          <cell r="KA20807">
            <v>50</v>
          </cell>
          <cell r="KB20807">
            <v>5</v>
          </cell>
          <cell r="KC20807">
            <v>40</v>
          </cell>
        </row>
        <row r="20808">
          <cell r="A20808" t="str">
            <v>762720</v>
          </cell>
          <cell r="KA20808">
            <v>50</v>
          </cell>
          <cell r="KB20808">
            <v>5</v>
          </cell>
          <cell r="KC20808">
            <v>30</v>
          </cell>
        </row>
        <row r="20809">
          <cell r="A20809" t="str">
            <v>762721</v>
          </cell>
          <cell r="KA20809">
            <v>12</v>
          </cell>
          <cell r="KB20809">
            <v>24</v>
          </cell>
          <cell r="KC20809">
            <v>40</v>
          </cell>
        </row>
        <row r="20810">
          <cell r="A20810" t="str">
            <v>762728</v>
          </cell>
          <cell r="KA20810">
            <v>25</v>
          </cell>
          <cell r="KB20810">
            <v>10</v>
          </cell>
          <cell r="KC20810">
            <v>40</v>
          </cell>
        </row>
        <row r="20811">
          <cell r="A20811" t="str">
            <v>762730</v>
          </cell>
          <cell r="KA20811">
            <v>50</v>
          </cell>
          <cell r="KB20811">
            <v>5</v>
          </cell>
          <cell r="KC20811">
            <v>40</v>
          </cell>
        </row>
        <row r="20812">
          <cell r="A20812" t="str">
            <v>762631</v>
          </cell>
          <cell r="KA20812">
            <v>12</v>
          </cell>
          <cell r="KB20812">
            <v>24</v>
          </cell>
          <cell r="KC20812">
            <v>40</v>
          </cell>
        </row>
        <row r="20813">
          <cell r="A20813" t="str">
            <v>762638</v>
          </cell>
          <cell r="KA20813">
            <v>25</v>
          </cell>
          <cell r="KB20813">
            <v>10</v>
          </cell>
          <cell r="KC20813">
            <v>40</v>
          </cell>
        </row>
        <row r="20814">
          <cell r="A20814" t="str">
            <v>762641</v>
          </cell>
          <cell r="KA20814">
            <v>12</v>
          </cell>
          <cell r="KB20814">
            <v>24</v>
          </cell>
          <cell r="KC20814">
            <v>40</v>
          </cell>
        </row>
        <row r="20815">
          <cell r="A20815" t="str">
            <v>762648</v>
          </cell>
          <cell r="KA20815">
            <v>25</v>
          </cell>
          <cell r="KB20815">
            <v>10</v>
          </cell>
          <cell r="KC20815">
            <v>40</v>
          </cell>
        </row>
        <row r="20816">
          <cell r="A20816" t="str">
            <v>762680</v>
          </cell>
          <cell r="KA20816">
            <v>50</v>
          </cell>
          <cell r="KB20816">
            <v>5</v>
          </cell>
          <cell r="KC20816">
            <v>40</v>
          </cell>
        </row>
        <row r="20817">
          <cell r="A20817" t="str">
            <v>762690</v>
          </cell>
          <cell r="KA20817">
            <v>50</v>
          </cell>
          <cell r="KB20817">
            <v>5</v>
          </cell>
          <cell r="KC20817">
            <v>40</v>
          </cell>
        </row>
        <row r="20818">
          <cell r="A20818" t="str">
            <v>762701</v>
          </cell>
          <cell r="KA20818">
            <v>12</v>
          </cell>
          <cell r="KB20818">
            <v>24</v>
          </cell>
          <cell r="KC20818">
            <v>40</v>
          </cell>
        </row>
        <row r="20819">
          <cell r="A20819" t="str">
            <v>762708</v>
          </cell>
          <cell r="KA20819">
            <v>25</v>
          </cell>
          <cell r="KB20819">
            <v>10</v>
          </cell>
          <cell r="KC20819">
            <v>40</v>
          </cell>
        </row>
        <row r="20820">
          <cell r="A20820" t="str">
            <v>762111</v>
          </cell>
          <cell r="KA20820">
            <v>12</v>
          </cell>
          <cell r="KB20820">
            <v>24</v>
          </cell>
          <cell r="KC20820">
            <v>40</v>
          </cell>
        </row>
        <row r="20821">
          <cell r="A20821" t="str">
            <v>762121</v>
          </cell>
          <cell r="KA20821">
            <v>12</v>
          </cell>
          <cell r="KB20821">
            <v>24</v>
          </cell>
          <cell r="KC20821">
            <v>40</v>
          </cell>
        </row>
        <row r="20822">
          <cell r="A20822" t="str">
            <v>762131</v>
          </cell>
          <cell r="KA20822">
            <v>12</v>
          </cell>
          <cell r="KB20822">
            <v>24</v>
          </cell>
          <cell r="KC20822">
            <v>40</v>
          </cell>
        </row>
        <row r="20823">
          <cell r="A20823" t="str">
            <v>762170</v>
          </cell>
          <cell r="KA20823">
            <v>50</v>
          </cell>
          <cell r="KB20823">
            <v>5</v>
          </cell>
          <cell r="KC20823">
            <v>40</v>
          </cell>
        </row>
        <row r="20824">
          <cell r="A20824" t="str">
            <v>762180</v>
          </cell>
          <cell r="KA20824">
            <v>50</v>
          </cell>
          <cell r="KB20824">
            <v>5</v>
          </cell>
          <cell r="KC20824">
            <v>40</v>
          </cell>
        </row>
        <row r="20825">
          <cell r="A20825" t="str">
            <v>762230</v>
          </cell>
          <cell r="KA20825">
            <v>50</v>
          </cell>
          <cell r="KB20825">
            <v>5</v>
          </cell>
          <cell r="KC20825">
            <v>40</v>
          </cell>
        </row>
        <row r="20826">
          <cell r="A20826" t="str">
            <v>762280</v>
          </cell>
          <cell r="KA20826">
            <v>50</v>
          </cell>
          <cell r="KB20826">
            <v>10</v>
          </cell>
          <cell r="KC20826">
            <v>30</v>
          </cell>
        </row>
        <row r="20827">
          <cell r="A20827" t="str">
            <v>752551</v>
          </cell>
          <cell r="KA20827">
            <v>12</v>
          </cell>
          <cell r="KB20827">
            <v>20</v>
          </cell>
          <cell r="KC20827">
            <v>40</v>
          </cell>
        </row>
        <row r="20828">
          <cell r="A20828" t="str">
            <v>752561</v>
          </cell>
          <cell r="KA20828">
            <v>12</v>
          </cell>
          <cell r="KB20828">
            <v>20</v>
          </cell>
          <cell r="KC20828">
            <v>40</v>
          </cell>
        </row>
        <row r="20829">
          <cell r="A20829" t="str">
            <v>752571</v>
          </cell>
          <cell r="KA20829">
            <v>12</v>
          </cell>
          <cell r="KB20829">
            <v>20</v>
          </cell>
          <cell r="KC20829">
            <v>40</v>
          </cell>
        </row>
        <row r="20830">
          <cell r="A20830" t="str">
            <v>752581</v>
          </cell>
          <cell r="KA20830">
            <v>12</v>
          </cell>
          <cell r="KB20830">
            <v>20</v>
          </cell>
          <cell r="KC20830">
            <v>40</v>
          </cell>
        </row>
        <row r="20831">
          <cell r="A20831" t="str">
            <v>752591</v>
          </cell>
          <cell r="KA20831">
            <v>12</v>
          </cell>
          <cell r="KB20831">
            <v>20</v>
          </cell>
          <cell r="KC20831">
            <v>40</v>
          </cell>
        </row>
        <row r="20832">
          <cell r="A20832" t="str">
            <v>752601</v>
          </cell>
          <cell r="KA20832">
            <v>12</v>
          </cell>
          <cell r="KB20832">
            <v>20</v>
          </cell>
          <cell r="KC20832">
            <v>40</v>
          </cell>
        </row>
        <row r="20833">
          <cell r="A20833" t="str">
            <v>752610</v>
          </cell>
          <cell r="KA20833">
            <v>50</v>
          </cell>
          <cell r="KB20833">
            <v>5</v>
          </cell>
          <cell r="KC20833">
            <v>40</v>
          </cell>
        </row>
        <row r="20834">
          <cell r="A20834" t="str">
            <v>752620</v>
          </cell>
          <cell r="KA20834">
            <v>50</v>
          </cell>
          <cell r="KB20834">
            <v>5</v>
          </cell>
          <cell r="KC20834">
            <v>40</v>
          </cell>
        </row>
        <row r="20835">
          <cell r="A20835" t="str">
            <v>752630</v>
          </cell>
          <cell r="KA20835">
            <v>50</v>
          </cell>
          <cell r="KB20835">
            <v>5</v>
          </cell>
          <cell r="KC20835">
            <v>40</v>
          </cell>
        </row>
        <row r="20836">
          <cell r="A20836" t="str">
            <v>752640</v>
          </cell>
          <cell r="KA20836">
            <v>50</v>
          </cell>
          <cell r="KB20836">
            <v>5</v>
          </cell>
          <cell r="KC20836">
            <v>40</v>
          </cell>
        </row>
        <row r="20837">
          <cell r="A20837" t="str">
            <v>752651</v>
          </cell>
          <cell r="KA20837">
            <v>12</v>
          </cell>
          <cell r="KB20837">
            <v>20</v>
          </cell>
          <cell r="KC20837">
            <v>40</v>
          </cell>
        </row>
        <row r="20838">
          <cell r="A20838" t="str">
            <v>752661</v>
          </cell>
          <cell r="KA20838">
            <v>12</v>
          </cell>
          <cell r="KB20838">
            <v>20</v>
          </cell>
          <cell r="KC20838">
            <v>40</v>
          </cell>
        </row>
        <row r="20839">
          <cell r="A20839" t="str">
            <v>752671</v>
          </cell>
          <cell r="KA20839">
            <v>12</v>
          </cell>
          <cell r="KB20839">
            <v>20</v>
          </cell>
          <cell r="KC20839">
            <v>40</v>
          </cell>
        </row>
        <row r="20840">
          <cell r="A20840" t="str">
            <v>772590</v>
          </cell>
          <cell r="KA20840">
            <v>50</v>
          </cell>
          <cell r="KB20840">
            <v>5</v>
          </cell>
          <cell r="KC20840">
            <v>40</v>
          </cell>
        </row>
        <row r="20841">
          <cell r="A20841" t="str">
            <v>772608</v>
          </cell>
          <cell r="KA20841">
            <v>50</v>
          </cell>
          <cell r="KB20841">
            <v>5</v>
          </cell>
          <cell r="KC20841">
            <v>40</v>
          </cell>
        </row>
        <row r="20842">
          <cell r="A20842" t="str">
            <v>772628</v>
          </cell>
          <cell r="KA20842">
            <v>50</v>
          </cell>
          <cell r="KB20842">
            <v>5</v>
          </cell>
          <cell r="KC20842">
            <v>40</v>
          </cell>
        </row>
        <row r="20843">
          <cell r="A20843" t="str">
            <v>772650</v>
          </cell>
          <cell r="KA20843">
            <v>50</v>
          </cell>
          <cell r="KB20843">
            <v>5</v>
          </cell>
          <cell r="KC20843">
            <v>40</v>
          </cell>
        </row>
        <row r="20844">
          <cell r="A20844" t="str">
            <v>772670</v>
          </cell>
          <cell r="KA20844">
            <v>50</v>
          </cell>
          <cell r="KB20844">
            <v>5</v>
          </cell>
          <cell r="KC20844">
            <v>40</v>
          </cell>
        </row>
        <row r="20845">
          <cell r="A20845" t="str">
            <v>772410</v>
          </cell>
          <cell r="KA20845">
            <v>50</v>
          </cell>
          <cell r="KB20845">
            <v>16</v>
          </cell>
          <cell r="KC20845">
            <v>30</v>
          </cell>
        </row>
        <row r="20846">
          <cell r="A20846" t="str">
            <v>772430</v>
          </cell>
          <cell r="KA20846">
            <v>50</v>
          </cell>
          <cell r="KB20846">
            <v>5</v>
          </cell>
          <cell r="KC20846">
            <v>40</v>
          </cell>
        </row>
        <row r="20847">
          <cell r="A20847" t="str">
            <v>772431</v>
          </cell>
          <cell r="KA20847">
            <v>12</v>
          </cell>
          <cell r="KB20847">
            <v>24</v>
          </cell>
          <cell r="KC20847">
            <v>40</v>
          </cell>
        </row>
        <row r="20848">
          <cell r="A20848" t="str">
            <v>772440</v>
          </cell>
          <cell r="KA20848">
            <v>50</v>
          </cell>
          <cell r="KB20848">
            <v>16</v>
          </cell>
          <cell r="KC20848">
            <v>30</v>
          </cell>
        </row>
        <row r="20849">
          <cell r="A20849" t="str">
            <v>772450</v>
          </cell>
          <cell r="KA20849">
            <v>50</v>
          </cell>
          <cell r="KB20849">
            <v>16</v>
          </cell>
          <cell r="KC20849">
            <v>30</v>
          </cell>
        </row>
        <row r="20850">
          <cell r="A20850" t="str">
            <v>772468</v>
          </cell>
          <cell r="KA20850">
            <v>50</v>
          </cell>
          <cell r="KB20850">
            <v>5</v>
          </cell>
          <cell r="KC20850">
            <v>40</v>
          </cell>
        </row>
        <row r="20851">
          <cell r="A20851" t="str">
            <v>772478</v>
          </cell>
          <cell r="KA20851">
            <v>50</v>
          </cell>
          <cell r="KB20851">
            <v>5</v>
          </cell>
          <cell r="KC20851">
            <v>40</v>
          </cell>
        </row>
        <row r="20852">
          <cell r="A20852" t="str">
            <v>772488</v>
          </cell>
          <cell r="KA20852">
            <v>50</v>
          </cell>
          <cell r="KB20852">
            <v>5</v>
          </cell>
          <cell r="KC20852">
            <v>40</v>
          </cell>
        </row>
        <row r="20853">
          <cell r="A20853" t="str">
            <v>772498</v>
          </cell>
          <cell r="KA20853">
            <v>50</v>
          </cell>
          <cell r="KB20853">
            <v>5</v>
          </cell>
          <cell r="KC20853">
            <v>40</v>
          </cell>
        </row>
        <row r="20854">
          <cell r="A20854" t="str">
            <v>772501</v>
          </cell>
          <cell r="KA20854">
            <v>12</v>
          </cell>
          <cell r="KB20854">
            <v>24</v>
          </cell>
          <cell r="KC20854">
            <v>40</v>
          </cell>
        </row>
        <row r="20855">
          <cell r="A20855" t="str">
            <v>772510</v>
          </cell>
          <cell r="KA20855">
            <v>50</v>
          </cell>
          <cell r="KB20855">
            <v>16</v>
          </cell>
          <cell r="KC20855">
            <v>30</v>
          </cell>
        </row>
        <row r="20856">
          <cell r="A20856" t="str">
            <v>772770</v>
          </cell>
          <cell r="KA20856">
            <v>50</v>
          </cell>
          <cell r="KB20856">
            <v>16</v>
          </cell>
          <cell r="KC20856">
            <v>30</v>
          </cell>
        </row>
        <row r="20857">
          <cell r="A20857" t="str">
            <v>772780</v>
          </cell>
          <cell r="KA20857">
            <v>50</v>
          </cell>
          <cell r="KB20857">
            <v>16</v>
          </cell>
          <cell r="KC20857">
            <v>30</v>
          </cell>
        </row>
        <row r="20858">
          <cell r="A20858" t="str">
            <v>772790</v>
          </cell>
          <cell r="KA20858">
            <v>25</v>
          </cell>
          <cell r="KB20858">
            <v>10</v>
          </cell>
          <cell r="KC20858">
            <v>40</v>
          </cell>
        </row>
        <row r="20859">
          <cell r="A20859" t="str">
            <v>772791</v>
          </cell>
          <cell r="KA20859">
            <v>12</v>
          </cell>
          <cell r="KB20859">
            <v>24</v>
          </cell>
          <cell r="KC20859">
            <v>40</v>
          </cell>
        </row>
        <row r="20860">
          <cell r="A20860" t="str">
            <v>772800</v>
          </cell>
          <cell r="KA20860">
            <v>25</v>
          </cell>
          <cell r="KB20860">
            <v>10</v>
          </cell>
          <cell r="KC20860">
            <v>40</v>
          </cell>
        </row>
        <row r="20861">
          <cell r="A20861" t="str">
            <v>772801</v>
          </cell>
          <cell r="KA20861">
            <v>12</v>
          </cell>
          <cell r="KB20861">
            <v>24</v>
          </cell>
          <cell r="KC20861">
            <v>40</v>
          </cell>
        </row>
        <row r="20862">
          <cell r="A20862" t="str">
            <v>772821</v>
          </cell>
          <cell r="KA20862">
            <v>12</v>
          </cell>
          <cell r="KB20862">
            <v>24</v>
          </cell>
          <cell r="KC20862">
            <v>40</v>
          </cell>
        </row>
        <row r="20863">
          <cell r="A20863" t="str">
            <v>772823</v>
          </cell>
          <cell r="KA20863">
            <v>25</v>
          </cell>
          <cell r="KB20863">
            <v>10</v>
          </cell>
          <cell r="KC20863">
            <v>40</v>
          </cell>
        </row>
        <row r="20864">
          <cell r="A20864" t="str">
            <v>772831</v>
          </cell>
          <cell r="KA20864">
            <v>12</v>
          </cell>
          <cell r="KB20864">
            <v>24</v>
          </cell>
          <cell r="KC20864">
            <v>40</v>
          </cell>
        </row>
        <row r="20865">
          <cell r="A20865" t="str">
            <v>772833</v>
          </cell>
          <cell r="KA20865">
            <v>25</v>
          </cell>
          <cell r="KB20865">
            <v>10</v>
          </cell>
          <cell r="KC20865">
            <v>40</v>
          </cell>
        </row>
        <row r="20866">
          <cell r="A20866" t="str">
            <v>772718</v>
          </cell>
          <cell r="KA20866">
            <v>50</v>
          </cell>
          <cell r="KB20866">
            <v>5</v>
          </cell>
          <cell r="KC20866">
            <v>40</v>
          </cell>
        </row>
        <row r="20867">
          <cell r="A20867" t="str">
            <v>772720</v>
          </cell>
          <cell r="KA20867">
            <v>50</v>
          </cell>
          <cell r="KB20867">
            <v>5</v>
          </cell>
          <cell r="KC20867">
            <v>40</v>
          </cell>
        </row>
        <row r="20868">
          <cell r="A20868" t="str">
            <v>772728</v>
          </cell>
          <cell r="KA20868">
            <v>25</v>
          </cell>
          <cell r="KB20868">
            <v>10</v>
          </cell>
          <cell r="KC20868">
            <v>40</v>
          </cell>
        </row>
        <row r="20869">
          <cell r="A20869" t="str">
            <v>772758</v>
          </cell>
          <cell r="KA20869">
            <v>50</v>
          </cell>
          <cell r="KB20869">
            <v>5</v>
          </cell>
          <cell r="KC20869">
            <v>40</v>
          </cell>
        </row>
        <row r="20870">
          <cell r="A20870" t="str">
            <v>769790</v>
          </cell>
          <cell r="KA20870">
            <v>50</v>
          </cell>
          <cell r="KB20870">
            <v>18</v>
          </cell>
          <cell r="KC20870">
            <v>70</v>
          </cell>
        </row>
        <row r="20871">
          <cell r="A20871" t="str">
            <v>772000</v>
          </cell>
          <cell r="KA20871">
            <v>50</v>
          </cell>
          <cell r="KB20871">
            <v>16</v>
          </cell>
          <cell r="KC20871">
            <v>30</v>
          </cell>
        </row>
        <row r="20872">
          <cell r="A20872" t="str">
            <v>772001</v>
          </cell>
          <cell r="KA20872">
            <v>50</v>
          </cell>
          <cell r="KB20872">
            <v>10</v>
          </cell>
          <cell r="KC20872">
            <v>48</v>
          </cell>
        </row>
        <row r="20873">
          <cell r="A20873" t="str">
            <v>772002</v>
          </cell>
          <cell r="KA20873">
            <v>50</v>
          </cell>
          <cell r="KB20873">
            <v>10</v>
          </cell>
          <cell r="KC20873">
            <v>48</v>
          </cell>
        </row>
        <row r="20874">
          <cell r="A20874" t="str">
            <v>772003</v>
          </cell>
          <cell r="KA20874">
            <v>50</v>
          </cell>
          <cell r="KB20874">
            <v>10</v>
          </cell>
          <cell r="KC20874">
            <v>48</v>
          </cell>
        </row>
        <row r="20875">
          <cell r="A20875" t="str">
            <v>772004</v>
          </cell>
          <cell r="KA20875">
            <v>50</v>
          </cell>
          <cell r="KB20875">
            <v>10</v>
          </cell>
          <cell r="KC20875">
            <v>48</v>
          </cell>
        </row>
        <row r="20876">
          <cell r="A20876" t="str">
            <v>772005</v>
          </cell>
          <cell r="KA20876">
            <v>50</v>
          </cell>
          <cell r="KB20876">
            <v>10</v>
          </cell>
          <cell r="KC20876">
            <v>48</v>
          </cell>
        </row>
        <row r="20877">
          <cell r="A20877" t="str">
            <v>772006</v>
          </cell>
          <cell r="KA20877">
            <v>50</v>
          </cell>
          <cell r="KB20877">
            <v>10</v>
          </cell>
          <cell r="KC20877">
            <v>48</v>
          </cell>
        </row>
        <row r="20878">
          <cell r="A20878" t="str">
            <v>772007</v>
          </cell>
          <cell r="KA20878">
            <v>50</v>
          </cell>
          <cell r="KB20878">
            <v>10</v>
          </cell>
          <cell r="KC20878">
            <v>48</v>
          </cell>
        </row>
        <row r="20879">
          <cell r="A20879" t="str">
            <v>772008</v>
          </cell>
          <cell r="KA20879">
            <v>50</v>
          </cell>
          <cell r="KB20879">
            <v>10</v>
          </cell>
          <cell r="KC20879">
            <v>48</v>
          </cell>
        </row>
        <row r="20880">
          <cell r="A20880" t="str">
            <v>772030</v>
          </cell>
          <cell r="KA20880">
            <v>50</v>
          </cell>
          <cell r="KB20880">
            <v>16</v>
          </cell>
          <cell r="KC20880">
            <v>30</v>
          </cell>
        </row>
        <row r="20881">
          <cell r="A20881" t="str">
            <v>772040</v>
          </cell>
          <cell r="KA20881">
            <v>50</v>
          </cell>
          <cell r="KB20881">
            <v>16</v>
          </cell>
          <cell r="KC20881">
            <v>30</v>
          </cell>
        </row>
        <row r="20882">
          <cell r="A20882" t="str">
            <v>772104</v>
          </cell>
          <cell r="KA20882">
            <v>20</v>
          </cell>
          <cell r="KB20882">
            <v>12</v>
          </cell>
          <cell r="KC20882">
            <v>40</v>
          </cell>
        </row>
        <row r="20883">
          <cell r="A20883" t="str">
            <v>772114</v>
          </cell>
          <cell r="KA20883">
            <v>20</v>
          </cell>
          <cell r="KB20883">
            <v>12</v>
          </cell>
          <cell r="KC20883">
            <v>40</v>
          </cell>
        </row>
        <row r="20884">
          <cell r="A20884" t="str">
            <v>772120</v>
          </cell>
          <cell r="KA20884">
            <v>50</v>
          </cell>
          <cell r="KB20884">
            <v>16</v>
          </cell>
          <cell r="KC20884">
            <v>30</v>
          </cell>
        </row>
        <row r="20885">
          <cell r="A20885" t="str">
            <v>772138</v>
          </cell>
          <cell r="KA20885">
            <v>50</v>
          </cell>
          <cell r="KB20885">
            <v>5</v>
          </cell>
          <cell r="KC20885">
            <v>40</v>
          </cell>
        </row>
        <row r="20886">
          <cell r="A20886" t="str">
            <v>772144</v>
          </cell>
          <cell r="KA20886">
            <v>20</v>
          </cell>
          <cell r="KB20886">
            <v>12</v>
          </cell>
          <cell r="KC20886">
            <v>40</v>
          </cell>
        </row>
        <row r="20887">
          <cell r="A20887" t="str">
            <v>772154</v>
          </cell>
          <cell r="KA20887">
            <v>20</v>
          </cell>
          <cell r="KB20887">
            <v>12</v>
          </cell>
          <cell r="KC20887">
            <v>40</v>
          </cell>
        </row>
        <row r="20888">
          <cell r="A20888" t="str">
            <v>772164</v>
          </cell>
          <cell r="KA20888">
            <v>20</v>
          </cell>
          <cell r="KB20888">
            <v>12</v>
          </cell>
          <cell r="KC20888">
            <v>40</v>
          </cell>
        </row>
        <row r="20889">
          <cell r="A20889" t="str">
            <v>772170</v>
          </cell>
          <cell r="KA20889">
            <v>50</v>
          </cell>
          <cell r="KB20889">
            <v>16</v>
          </cell>
          <cell r="KC20889">
            <v>30</v>
          </cell>
        </row>
        <row r="20890">
          <cell r="A20890" t="str">
            <v>772180</v>
          </cell>
          <cell r="KA20890">
            <v>50</v>
          </cell>
          <cell r="KB20890">
            <v>16</v>
          </cell>
          <cell r="KC20890">
            <v>30</v>
          </cell>
        </row>
        <row r="20891">
          <cell r="A20891" t="str">
            <v>772200</v>
          </cell>
          <cell r="KA20891">
            <v>50</v>
          </cell>
          <cell r="KB20891">
            <v>16</v>
          </cell>
          <cell r="KC20891">
            <v>30</v>
          </cell>
        </row>
        <row r="20892">
          <cell r="A20892" t="str">
            <v>772210</v>
          </cell>
          <cell r="KA20892">
            <v>50</v>
          </cell>
          <cell r="KB20892">
            <v>16</v>
          </cell>
          <cell r="KC20892">
            <v>30</v>
          </cell>
        </row>
        <row r="20893">
          <cell r="A20893" t="str">
            <v>772230</v>
          </cell>
          <cell r="KA20893">
            <v>50</v>
          </cell>
          <cell r="KB20893">
            <v>16</v>
          </cell>
          <cell r="KC20893">
            <v>30</v>
          </cell>
        </row>
        <row r="20894">
          <cell r="A20894" t="str">
            <v>772250</v>
          </cell>
          <cell r="KA20894">
            <v>50</v>
          </cell>
          <cell r="KB20894">
            <v>16</v>
          </cell>
          <cell r="KC20894">
            <v>30</v>
          </cell>
        </row>
        <row r="20895">
          <cell r="A20895" t="str">
            <v>772260</v>
          </cell>
          <cell r="KA20895">
            <v>50</v>
          </cell>
          <cell r="KB20895">
            <v>16</v>
          </cell>
          <cell r="KC20895">
            <v>30</v>
          </cell>
        </row>
        <row r="20896">
          <cell r="A20896" t="str">
            <v>772270</v>
          </cell>
          <cell r="KA20896">
            <v>50</v>
          </cell>
          <cell r="KB20896">
            <v>16</v>
          </cell>
          <cell r="KC20896">
            <v>30</v>
          </cell>
        </row>
        <row r="20897">
          <cell r="A20897" t="str">
            <v>772290</v>
          </cell>
          <cell r="KA20897">
            <v>50</v>
          </cell>
          <cell r="KB20897">
            <v>16</v>
          </cell>
          <cell r="KC20897">
            <v>30</v>
          </cell>
        </row>
        <row r="20898">
          <cell r="A20898" t="str">
            <v>772300</v>
          </cell>
          <cell r="KA20898">
            <v>50</v>
          </cell>
          <cell r="KB20898">
            <v>16</v>
          </cell>
          <cell r="KC20898">
            <v>30</v>
          </cell>
        </row>
        <row r="20899">
          <cell r="A20899" t="str">
            <v>772310</v>
          </cell>
          <cell r="KA20899">
            <v>50</v>
          </cell>
          <cell r="KB20899">
            <v>16</v>
          </cell>
          <cell r="KC20899">
            <v>30</v>
          </cell>
        </row>
        <row r="20900">
          <cell r="A20900" t="str">
            <v>772340</v>
          </cell>
          <cell r="KA20900">
            <v>50</v>
          </cell>
          <cell r="KB20900">
            <v>16</v>
          </cell>
          <cell r="KC20900">
            <v>30</v>
          </cell>
        </row>
        <row r="20901">
          <cell r="A20901" t="str">
            <v>772350</v>
          </cell>
          <cell r="KA20901">
            <v>50</v>
          </cell>
          <cell r="KB20901">
            <v>5</v>
          </cell>
          <cell r="KC20901">
            <v>50</v>
          </cell>
        </row>
        <row r="20902">
          <cell r="A20902" t="str">
            <v>772360</v>
          </cell>
          <cell r="KA20902">
            <v>50</v>
          </cell>
          <cell r="KB20902">
            <v>5</v>
          </cell>
          <cell r="KC20902">
            <v>50</v>
          </cell>
        </row>
        <row r="20903">
          <cell r="A20903" t="str">
            <v>772361</v>
          </cell>
          <cell r="KA20903">
            <v>50</v>
          </cell>
          <cell r="KB20903">
            <v>5</v>
          </cell>
          <cell r="KC20903">
            <v>50</v>
          </cell>
        </row>
        <row r="20904">
          <cell r="A20904" t="str">
            <v>772368</v>
          </cell>
          <cell r="KA20904">
            <v>50</v>
          </cell>
          <cell r="KB20904">
            <v>5</v>
          </cell>
          <cell r="KC20904">
            <v>40</v>
          </cell>
        </row>
        <row r="20905">
          <cell r="A20905" t="str">
            <v>772370</v>
          </cell>
          <cell r="KA20905">
            <v>50</v>
          </cell>
          <cell r="KB20905">
            <v>16</v>
          </cell>
          <cell r="KC20905">
            <v>30</v>
          </cell>
        </row>
        <row r="20906">
          <cell r="A20906" t="str">
            <v>772380</v>
          </cell>
          <cell r="KA20906">
            <v>50</v>
          </cell>
          <cell r="KB20906">
            <v>5</v>
          </cell>
          <cell r="KC20906">
            <v>40</v>
          </cell>
        </row>
        <row r="20907">
          <cell r="A20907" t="str">
            <v>772390</v>
          </cell>
          <cell r="KA20907">
            <v>50</v>
          </cell>
          <cell r="KB20907">
            <v>5</v>
          </cell>
          <cell r="KC20907">
            <v>50</v>
          </cell>
        </row>
        <row r="20908">
          <cell r="A20908" t="str">
            <v>722251</v>
          </cell>
          <cell r="KA20908">
            <v>12</v>
          </cell>
          <cell r="KB20908">
            <v>24</v>
          </cell>
          <cell r="KC20908">
            <v>40</v>
          </cell>
        </row>
        <row r="20909">
          <cell r="A20909" t="str">
            <v>722600</v>
          </cell>
          <cell r="KA20909">
            <v>50</v>
          </cell>
          <cell r="KB20909">
            <v>16</v>
          </cell>
          <cell r="KC20909">
            <v>30</v>
          </cell>
        </row>
        <row r="20910">
          <cell r="A20910" t="str">
            <v>722780</v>
          </cell>
          <cell r="KA20910">
            <v>50</v>
          </cell>
          <cell r="KB20910">
            <v>5</v>
          </cell>
          <cell r="KC20910">
            <v>40</v>
          </cell>
        </row>
        <row r="20911">
          <cell r="A20911" t="str">
            <v>722781</v>
          </cell>
          <cell r="KA20911">
            <v>50</v>
          </cell>
          <cell r="KB20911">
            <v>5</v>
          </cell>
          <cell r="KC20911">
            <v>50</v>
          </cell>
        </row>
        <row r="20912">
          <cell r="A20912" t="str">
            <v>722782</v>
          </cell>
          <cell r="KA20912">
            <v>50</v>
          </cell>
          <cell r="KB20912">
            <v>5</v>
          </cell>
          <cell r="KC20912">
            <v>40</v>
          </cell>
        </row>
        <row r="20913">
          <cell r="A20913" t="str">
            <v>722783</v>
          </cell>
          <cell r="KA20913">
            <v>50</v>
          </cell>
          <cell r="KB20913">
            <v>5</v>
          </cell>
          <cell r="KC20913">
            <v>50</v>
          </cell>
        </row>
        <row r="20914">
          <cell r="A20914" t="str">
            <v>722784</v>
          </cell>
          <cell r="KA20914">
            <v>50</v>
          </cell>
          <cell r="KB20914">
            <v>5</v>
          </cell>
          <cell r="KC20914">
            <v>50</v>
          </cell>
        </row>
        <row r="20915">
          <cell r="A20915" t="str">
            <v>722785</v>
          </cell>
          <cell r="KA20915">
            <v>50</v>
          </cell>
          <cell r="KB20915">
            <v>5</v>
          </cell>
          <cell r="KC20915">
            <v>50</v>
          </cell>
        </row>
        <row r="20916">
          <cell r="A20916" t="str">
            <v>722790</v>
          </cell>
          <cell r="KA20916">
            <v>50</v>
          </cell>
          <cell r="KB20916">
            <v>5</v>
          </cell>
          <cell r="KC20916">
            <v>40</v>
          </cell>
        </row>
        <row r="20917">
          <cell r="A20917" t="str">
            <v>732500</v>
          </cell>
          <cell r="KA20917">
            <v>50</v>
          </cell>
          <cell r="KB20917">
            <v>16</v>
          </cell>
          <cell r="KC20917">
            <v>30</v>
          </cell>
        </row>
        <row r="20918">
          <cell r="A20918" t="str">
            <v>704700</v>
          </cell>
          <cell r="KA20918">
            <v>50</v>
          </cell>
          <cell r="KB20918">
            <v>16</v>
          </cell>
          <cell r="KC20918">
            <v>16</v>
          </cell>
        </row>
        <row r="20919">
          <cell r="A20919" t="str">
            <v>702500</v>
          </cell>
          <cell r="KA20919">
            <v>50</v>
          </cell>
          <cell r="KB20919">
            <v>16</v>
          </cell>
          <cell r="KC20919">
            <v>30</v>
          </cell>
        </row>
        <row r="20920">
          <cell r="A20920" t="str">
            <v>702501</v>
          </cell>
          <cell r="KA20920">
            <v>50</v>
          </cell>
          <cell r="KB20920">
            <v>16</v>
          </cell>
          <cell r="KC20920">
            <v>30</v>
          </cell>
        </row>
        <row r="20921">
          <cell r="A20921" t="str">
            <v>702510</v>
          </cell>
          <cell r="KA20921">
            <v>50</v>
          </cell>
          <cell r="KB20921">
            <v>16</v>
          </cell>
          <cell r="KC20921">
            <v>30</v>
          </cell>
        </row>
        <row r="20922">
          <cell r="A20922" t="str">
            <v>702520</v>
          </cell>
          <cell r="KA20922">
            <v>50</v>
          </cell>
          <cell r="KB20922">
            <v>16</v>
          </cell>
          <cell r="KC20922">
            <v>30</v>
          </cell>
        </row>
        <row r="20923">
          <cell r="A20923" t="str">
            <v>702550</v>
          </cell>
          <cell r="KA20923">
            <v>50</v>
          </cell>
          <cell r="KB20923">
            <v>16</v>
          </cell>
          <cell r="KC20923">
            <v>30</v>
          </cell>
        </row>
        <row r="20924">
          <cell r="A20924" t="str">
            <v>702570</v>
          </cell>
          <cell r="KA20924">
            <v>50</v>
          </cell>
          <cell r="KB20924">
            <v>16</v>
          </cell>
          <cell r="KC20924">
            <v>30</v>
          </cell>
        </row>
        <row r="20925">
          <cell r="A20925" t="str">
            <v>702600</v>
          </cell>
          <cell r="KA20925">
            <v>50</v>
          </cell>
          <cell r="KB20925">
            <v>16</v>
          </cell>
          <cell r="KC20925">
            <v>30</v>
          </cell>
        </row>
        <row r="20926">
          <cell r="A20926" t="str">
            <v>702610</v>
          </cell>
          <cell r="KA20926">
            <v>50</v>
          </cell>
          <cell r="KB20926">
            <v>16</v>
          </cell>
          <cell r="KC20926">
            <v>30</v>
          </cell>
        </row>
        <row r="20927">
          <cell r="A20927" t="str">
            <v>702620</v>
          </cell>
          <cell r="KA20927">
            <v>50</v>
          </cell>
          <cell r="KB20927">
            <v>16</v>
          </cell>
          <cell r="KC20927">
            <v>30</v>
          </cell>
        </row>
        <row r="20928">
          <cell r="A20928" t="str">
            <v>702900</v>
          </cell>
          <cell r="KA20928">
            <v>50</v>
          </cell>
          <cell r="KB20928">
            <v>16</v>
          </cell>
          <cell r="KC20928">
            <v>30</v>
          </cell>
        </row>
        <row r="20929">
          <cell r="A20929" t="str">
            <v>701462</v>
          </cell>
          <cell r="KA20929">
            <v>100</v>
          </cell>
          <cell r="KB20929">
            <v>12</v>
          </cell>
          <cell r="KC20929">
            <v>16</v>
          </cell>
        </row>
        <row r="20930">
          <cell r="A20930" t="str">
            <v>702260</v>
          </cell>
          <cell r="KA20930">
            <v>50</v>
          </cell>
          <cell r="KB20930">
            <v>16</v>
          </cell>
          <cell r="KC20930">
            <v>30</v>
          </cell>
        </row>
        <row r="20931">
          <cell r="A20931" t="str">
            <v>703460</v>
          </cell>
          <cell r="KA20931">
            <v>50</v>
          </cell>
          <cell r="KB20931">
            <v>16</v>
          </cell>
          <cell r="KC20931">
            <v>16</v>
          </cell>
        </row>
        <row r="20932">
          <cell r="A20932" t="str">
            <v>703462</v>
          </cell>
          <cell r="KA20932">
            <v>100</v>
          </cell>
          <cell r="KB20932">
            <v>8</v>
          </cell>
          <cell r="KC20932">
            <v>16</v>
          </cell>
        </row>
        <row r="20933">
          <cell r="A20933" t="str">
            <v>C25071</v>
          </cell>
          <cell r="KA20933">
            <v>50</v>
          </cell>
          <cell r="KB20933">
            <v>16</v>
          </cell>
          <cell r="KC20933">
            <v>30</v>
          </cell>
        </row>
        <row r="20934">
          <cell r="A20934" t="str">
            <v>C772200</v>
          </cell>
          <cell r="KA20934">
            <v>50</v>
          </cell>
          <cell r="KB20934">
            <v>16</v>
          </cell>
          <cell r="KC20934">
            <v>30</v>
          </cell>
        </row>
        <row r="20935">
          <cell r="A20935" t="str">
            <v>C77259</v>
          </cell>
          <cell r="KA20935">
            <v>50</v>
          </cell>
          <cell r="KB20935">
            <v>5</v>
          </cell>
          <cell r="KC20935">
            <v>40</v>
          </cell>
        </row>
        <row r="20936">
          <cell r="A20936" t="str">
            <v>C77277</v>
          </cell>
          <cell r="KA20936">
            <v>50</v>
          </cell>
          <cell r="KB20936">
            <v>16</v>
          </cell>
          <cell r="KC20936">
            <v>30</v>
          </cell>
        </row>
        <row r="20937">
          <cell r="A20937" t="str">
            <v>C77278</v>
          </cell>
          <cell r="KA20937">
            <v>50</v>
          </cell>
          <cell r="KB20937">
            <v>16</v>
          </cell>
          <cell r="KC20937">
            <v>30</v>
          </cell>
        </row>
        <row r="20938">
          <cell r="A20938" t="str">
            <v>C70257</v>
          </cell>
          <cell r="KA20938">
            <v>50</v>
          </cell>
          <cell r="KB20938">
            <v>16</v>
          </cell>
          <cell r="KC20938">
            <v>30</v>
          </cell>
        </row>
        <row r="20939">
          <cell r="A20939" t="str">
            <v>C77200</v>
          </cell>
          <cell r="KA20939">
            <v>50</v>
          </cell>
          <cell r="KB20939">
            <v>16</v>
          </cell>
          <cell r="KC20939">
            <v>30</v>
          </cell>
        </row>
        <row r="20940">
          <cell r="A20940" t="str">
            <v>S25039</v>
          </cell>
          <cell r="KA20940">
            <v>50</v>
          </cell>
          <cell r="KB20940">
            <v>5</v>
          </cell>
          <cell r="KC20940">
            <v>40</v>
          </cell>
        </row>
        <row r="20941">
          <cell r="A20941" t="str">
            <v>S25071</v>
          </cell>
          <cell r="KA20941">
            <v>50</v>
          </cell>
          <cell r="KB20941">
            <v>16</v>
          </cell>
          <cell r="KC20941">
            <v>30</v>
          </cell>
        </row>
        <row r="20942">
          <cell r="A20942" t="str">
            <v>S25072</v>
          </cell>
          <cell r="KA20942">
            <v>50</v>
          </cell>
          <cell r="KB20942">
            <v>16</v>
          </cell>
          <cell r="KC20942">
            <v>30</v>
          </cell>
        </row>
        <row r="20943">
          <cell r="A20943" t="str">
            <v>U22081</v>
          </cell>
          <cell r="KA20943">
            <v>12</v>
          </cell>
          <cell r="KB20943">
            <v>1</v>
          </cell>
          <cell r="KC20943">
            <v>800</v>
          </cell>
        </row>
        <row r="20944">
          <cell r="A20944" t="str">
            <v>U22251</v>
          </cell>
          <cell r="KA20944">
            <v>12</v>
          </cell>
          <cell r="KB20944">
            <v>1</v>
          </cell>
          <cell r="KC20944">
            <v>960</v>
          </cell>
        </row>
        <row r="20945">
          <cell r="A20945" t="str">
            <v>U22801</v>
          </cell>
          <cell r="KA20945">
            <v>12</v>
          </cell>
          <cell r="KB20945">
            <v>1</v>
          </cell>
          <cell r="KC20945">
            <v>800</v>
          </cell>
        </row>
        <row r="20946">
          <cell r="A20946" t="str">
            <v>U72790</v>
          </cell>
          <cell r="KA20946">
            <v>25</v>
          </cell>
          <cell r="KB20946">
            <v>1</v>
          </cell>
          <cell r="KC20946">
            <v>780</v>
          </cell>
        </row>
        <row r="20947">
          <cell r="A20947" t="str">
            <v>U72800</v>
          </cell>
          <cell r="KA20947">
            <v>25</v>
          </cell>
          <cell r="KB20947">
            <v>1</v>
          </cell>
          <cell r="KC20947">
            <v>780</v>
          </cell>
        </row>
        <row r="20948">
          <cell r="A20948" t="str">
            <v>U72823</v>
          </cell>
          <cell r="KA20948">
            <v>25</v>
          </cell>
          <cell r="KB20948">
            <v>1</v>
          </cell>
          <cell r="KC20948">
            <v>910</v>
          </cell>
        </row>
        <row r="20949">
          <cell r="A20949" t="str">
            <v>U72833</v>
          </cell>
          <cell r="KA20949">
            <v>25</v>
          </cell>
          <cell r="KB20949">
            <v>1</v>
          </cell>
          <cell r="KC20949">
            <v>910</v>
          </cell>
        </row>
        <row r="20950">
          <cell r="A20950" t="str">
            <v>U92961</v>
          </cell>
          <cell r="KA20950">
            <v>12</v>
          </cell>
          <cell r="KB20950">
            <v>1</v>
          </cell>
          <cell r="KC20950">
            <v>800</v>
          </cell>
        </row>
        <row r="20951">
          <cell r="A20951" t="str">
            <v>S00974</v>
          </cell>
          <cell r="KA20951">
            <v>50</v>
          </cell>
          <cell r="KB20951">
            <v>10</v>
          </cell>
          <cell r="KC20951">
            <v>48</v>
          </cell>
        </row>
        <row r="20952">
          <cell r="A20952" t="str">
            <v>S01513</v>
          </cell>
          <cell r="KA20952">
            <v>50</v>
          </cell>
          <cell r="KB20952">
            <v>10</v>
          </cell>
          <cell r="KC20952">
            <v>48</v>
          </cell>
        </row>
        <row r="20953">
          <cell r="A20953" t="str">
            <v>S00482</v>
          </cell>
          <cell r="KA20953">
            <v>50</v>
          </cell>
          <cell r="KB20953">
            <v>16</v>
          </cell>
          <cell r="KC20953">
            <v>30</v>
          </cell>
        </row>
        <row r="20954">
          <cell r="A20954" t="str">
            <v>S00413</v>
          </cell>
          <cell r="KA20954">
            <v>50</v>
          </cell>
          <cell r="KB20954">
            <v>16</v>
          </cell>
          <cell r="KC20954">
            <v>30</v>
          </cell>
        </row>
        <row r="20955">
          <cell r="A20955" t="str">
            <v>S00404</v>
          </cell>
          <cell r="KA20955">
            <v>50</v>
          </cell>
          <cell r="KB20955">
            <v>5</v>
          </cell>
          <cell r="KC20955">
            <v>40</v>
          </cell>
        </row>
        <row r="20956">
          <cell r="A20956" t="str">
            <v>s00389</v>
          </cell>
          <cell r="KA20956">
            <v>50</v>
          </cell>
          <cell r="KB20956">
            <v>16</v>
          </cell>
          <cell r="KC20956">
            <v>30</v>
          </cell>
        </row>
        <row r="20957">
          <cell r="A20957" t="str">
            <v>S00445</v>
          </cell>
          <cell r="KA20957">
            <v>20</v>
          </cell>
          <cell r="KB20957">
            <v>12</v>
          </cell>
          <cell r="KC20957">
            <v>40</v>
          </cell>
        </row>
        <row r="20958">
          <cell r="A20958" t="str">
            <v>S00446</v>
          </cell>
          <cell r="KA20958">
            <v>20</v>
          </cell>
          <cell r="KB20958">
            <v>12</v>
          </cell>
          <cell r="KC20958">
            <v>40</v>
          </cell>
        </row>
        <row r="20959">
          <cell r="A20959" t="str">
            <v>S00447</v>
          </cell>
          <cell r="KA20959">
            <v>20</v>
          </cell>
          <cell r="KB20959">
            <v>12</v>
          </cell>
          <cell r="KC20959">
            <v>40</v>
          </cell>
        </row>
        <row r="20960">
          <cell r="A20960" t="str">
            <v>S00448</v>
          </cell>
          <cell r="KA20960">
            <v>20</v>
          </cell>
          <cell r="KB20960">
            <v>12</v>
          </cell>
          <cell r="KC20960">
            <v>40</v>
          </cell>
        </row>
        <row r="20961">
          <cell r="A20961" t="str">
            <v>S00449</v>
          </cell>
          <cell r="KA20961">
            <v>20</v>
          </cell>
          <cell r="KB20961">
            <v>12</v>
          </cell>
          <cell r="KC20961">
            <v>40</v>
          </cell>
        </row>
        <row r="20962">
          <cell r="A20962" t="str">
            <v>S00325</v>
          </cell>
          <cell r="KA20962">
            <v>50</v>
          </cell>
          <cell r="KB20962">
            <v>16</v>
          </cell>
          <cell r="KC20962">
            <v>30</v>
          </cell>
        </row>
        <row r="20963">
          <cell r="A20963" t="str">
            <v>S00860</v>
          </cell>
          <cell r="KA20963">
            <v>50</v>
          </cell>
          <cell r="KB20963">
            <v>10</v>
          </cell>
          <cell r="KC20963">
            <v>48</v>
          </cell>
        </row>
        <row r="20964">
          <cell r="A20964" t="str">
            <v>S00843</v>
          </cell>
          <cell r="KA20964">
            <v>50</v>
          </cell>
          <cell r="KB20964">
            <v>16</v>
          </cell>
          <cell r="KC20964">
            <v>16</v>
          </cell>
        </row>
        <row r="20965">
          <cell r="A20965" t="str">
            <v>S00858</v>
          </cell>
          <cell r="KA20965">
            <v>50</v>
          </cell>
          <cell r="KB20965">
            <v>5</v>
          </cell>
          <cell r="KC20965">
            <v>40</v>
          </cell>
        </row>
        <row r="20966">
          <cell r="A20966" t="str">
            <v>S00105</v>
          </cell>
          <cell r="KA20966">
            <v>50</v>
          </cell>
          <cell r="KB20966">
            <v>16</v>
          </cell>
          <cell r="KC20966">
            <v>30</v>
          </cell>
        </row>
        <row r="20967">
          <cell r="A20967" t="str">
            <v>S00072</v>
          </cell>
          <cell r="KA20967">
            <v>50</v>
          </cell>
          <cell r="KB20967">
            <v>16</v>
          </cell>
          <cell r="KC20967">
            <v>30</v>
          </cell>
        </row>
        <row r="20968">
          <cell r="A20968" t="str">
            <v>S00073</v>
          </cell>
          <cell r="KA20968">
            <v>50</v>
          </cell>
          <cell r="KB20968">
            <v>16</v>
          </cell>
          <cell r="KC20968">
            <v>30</v>
          </cell>
        </row>
        <row r="20969">
          <cell r="A20969" t="str">
            <v>S00074</v>
          </cell>
          <cell r="KA20969">
            <v>50</v>
          </cell>
          <cell r="KB20969">
            <v>16</v>
          </cell>
          <cell r="KC20969">
            <v>30</v>
          </cell>
        </row>
        <row r="20970">
          <cell r="A20970" t="str">
            <v>S00054</v>
          </cell>
          <cell r="KA20970">
            <v>50</v>
          </cell>
          <cell r="KB20970">
            <v>16</v>
          </cell>
          <cell r="KC20970">
            <v>30</v>
          </cell>
        </row>
        <row r="20971">
          <cell r="A20971" t="str">
            <v>S00211</v>
          </cell>
          <cell r="KA20971">
            <v>50</v>
          </cell>
          <cell r="KB20971">
            <v>16</v>
          </cell>
          <cell r="KC20971">
            <v>30</v>
          </cell>
        </row>
        <row r="20972">
          <cell r="A20972" t="str">
            <v>S00272</v>
          </cell>
          <cell r="KA20972">
            <v>50</v>
          </cell>
          <cell r="KB20972">
            <v>16</v>
          </cell>
          <cell r="KC20972">
            <v>30</v>
          </cell>
        </row>
        <row r="20973">
          <cell r="A20973" t="str">
            <v>X792459</v>
          </cell>
          <cell r="KA20973">
            <v>50</v>
          </cell>
          <cell r="KB20973">
            <v>10</v>
          </cell>
          <cell r="KC20973">
            <v>48</v>
          </cell>
        </row>
        <row r="20974">
          <cell r="A20974" t="str">
            <v>S00273</v>
          </cell>
          <cell r="KA20974">
            <v>50</v>
          </cell>
          <cell r="KB20974">
            <v>5</v>
          </cell>
          <cell r="KC20974">
            <v>40</v>
          </cell>
        </row>
        <row r="20975">
          <cell r="A20975" t="str">
            <v>S00164</v>
          </cell>
          <cell r="KA20975">
            <v>50</v>
          </cell>
          <cell r="KB20975">
            <v>16</v>
          </cell>
          <cell r="KC20975">
            <v>30</v>
          </cell>
        </row>
        <row r="20976">
          <cell r="A20976" t="str">
            <v>S00069</v>
          </cell>
          <cell r="KA20976">
            <v>50</v>
          </cell>
          <cell r="KB20976">
            <v>16</v>
          </cell>
          <cell r="KC20976">
            <v>30</v>
          </cell>
        </row>
        <row r="20977">
          <cell r="A20977" t="str">
            <v>S00405</v>
          </cell>
          <cell r="KA20977">
            <v>50</v>
          </cell>
          <cell r="KB20977">
            <v>5</v>
          </cell>
          <cell r="KC20977">
            <v>40</v>
          </cell>
        </row>
        <row r="20978">
          <cell r="A20978" t="str">
            <v>S00469</v>
          </cell>
          <cell r="KA20978">
            <v>50</v>
          </cell>
          <cell r="KB20978">
            <v>16</v>
          </cell>
          <cell r="KC20978">
            <v>30</v>
          </cell>
        </row>
        <row r="20979">
          <cell r="A20979" t="str">
            <v>S00473</v>
          </cell>
          <cell r="KA20979">
            <v>50</v>
          </cell>
          <cell r="KB20979">
            <v>5</v>
          </cell>
          <cell r="KC20979">
            <v>40</v>
          </cell>
        </row>
        <row r="20980">
          <cell r="A20980" t="str">
            <v>S00517</v>
          </cell>
          <cell r="KA20980">
            <v>50</v>
          </cell>
          <cell r="KB20980">
            <v>5</v>
          </cell>
          <cell r="KC20980">
            <v>30</v>
          </cell>
        </row>
        <row r="20981">
          <cell r="A20981" t="str">
            <v>702280</v>
          </cell>
          <cell r="KA20981">
            <v>50</v>
          </cell>
          <cell r="KB20981">
            <v>16</v>
          </cell>
          <cell r="KC20981">
            <v>30</v>
          </cell>
        </row>
        <row r="20982">
          <cell r="A20982" t="str">
            <v>702330</v>
          </cell>
          <cell r="KA20982">
            <v>50</v>
          </cell>
          <cell r="KB20982">
            <v>16</v>
          </cell>
          <cell r="KC20982">
            <v>30</v>
          </cell>
        </row>
        <row r="20983">
          <cell r="A20983" t="str">
            <v>702340</v>
          </cell>
          <cell r="KA20983">
            <v>50</v>
          </cell>
          <cell r="KB20983">
            <v>16</v>
          </cell>
          <cell r="KC20983">
            <v>30</v>
          </cell>
        </row>
        <row r="20984">
          <cell r="A20984" t="str">
            <v>702250</v>
          </cell>
          <cell r="KA20984">
            <v>50</v>
          </cell>
          <cell r="KB20984">
            <v>16</v>
          </cell>
          <cell r="KC20984">
            <v>30</v>
          </cell>
        </row>
        <row r="20985">
          <cell r="A20985" t="str">
            <v>702920</v>
          </cell>
          <cell r="KA20985">
            <v>50</v>
          </cell>
          <cell r="KB20985">
            <v>16</v>
          </cell>
          <cell r="KC20985">
            <v>30</v>
          </cell>
        </row>
        <row r="20986">
          <cell r="A20986" t="str">
            <v>732510</v>
          </cell>
          <cell r="KA20986">
            <v>50</v>
          </cell>
          <cell r="KB20986">
            <v>16</v>
          </cell>
          <cell r="KC20986">
            <v>30</v>
          </cell>
        </row>
        <row r="20987">
          <cell r="A20987" t="str">
            <v>732520</v>
          </cell>
          <cell r="KA20987">
            <v>50</v>
          </cell>
          <cell r="KB20987">
            <v>16</v>
          </cell>
          <cell r="KC20987">
            <v>30</v>
          </cell>
        </row>
        <row r="20988">
          <cell r="A20988" t="str">
            <v>732530</v>
          </cell>
          <cell r="KA20988">
            <v>50</v>
          </cell>
          <cell r="KB20988">
            <v>16</v>
          </cell>
          <cell r="KC20988">
            <v>30</v>
          </cell>
        </row>
        <row r="20989">
          <cell r="A20989" t="str">
            <v>732540</v>
          </cell>
          <cell r="KA20989">
            <v>50</v>
          </cell>
          <cell r="KB20989">
            <v>16</v>
          </cell>
          <cell r="KC20989">
            <v>30</v>
          </cell>
        </row>
        <row r="20990">
          <cell r="A20990" t="str">
            <v>732550</v>
          </cell>
          <cell r="KA20990">
            <v>50</v>
          </cell>
          <cell r="KB20990">
            <v>16</v>
          </cell>
          <cell r="KC20990">
            <v>30</v>
          </cell>
        </row>
        <row r="20991">
          <cell r="A20991" t="str">
            <v>732560</v>
          </cell>
          <cell r="KA20991">
            <v>50</v>
          </cell>
          <cell r="KB20991">
            <v>16</v>
          </cell>
          <cell r="KC20991">
            <v>30</v>
          </cell>
        </row>
        <row r="20992">
          <cell r="A20992" t="str">
            <v>732570</v>
          </cell>
          <cell r="KA20992">
            <v>50</v>
          </cell>
          <cell r="KB20992">
            <v>16</v>
          </cell>
          <cell r="KC20992">
            <v>30</v>
          </cell>
        </row>
        <row r="20993">
          <cell r="A20993" t="str">
            <v>722610</v>
          </cell>
          <cell r="KA20993">
            <v>50</v>
          </cell>
          <cell r="KB20993">
            <v>16</v>
          </cell>
          <cell r="KC20993">
            <v>30</v>
          </cell>
        </row>
        <row r="20994">
          <cell r="A20994" t="str">
            <v>722660</v>
          </cell>
          <cell r="KA20994">
            <v>50</v>
          </cell>
          <cell r="KB20994">
            <v>16</v>
          </cell>
          <cell r="KC20994">
            <v>30</v>
          </cell>
        </row>
        <row r="20995">
          <cell r="A20995" t="str">
            <v>772400</v>
          </cell>
          <cell r="KA20995">
            <v>50</v>
          </cell>
          <cell r="KB20995">
            <v>16</v>
          </cell>
          <cell r="KC20995">
            <v>30</v>
          </cell>
        </row>
        <row r="20996">
          <cell r="A20996" t="str">
            <v>772768</v>
          </cell>
          <cell r="KA20996">
            <v>50</v>
          </cell>
          <cell r="KB20996">
            <v>5</v>
          </cell>
          <cell r="KC20996">
            <v>40</v>
          </cell>
        </row>
        <row r="20997">
          <cell r="A20997" t="str">
            <v>772860</v>
          </cell>
          <cell r="KA20997">
            <v>50</v>
          </cell>
          <cell r="KB20997">
            <v>16</v>
          </cell>
          <cell r="KC20997">
            <v>30</v>
          </cell>
        </row>
        <row r="20998">
          <cell r="A20998" t="str">
            <v>772863</v>
          </cell>
          <cell r="KA20998">
            <v>25</v>
          </cell>
          <cell r="KB20998">
            <v>10</v>
          </cell>
          <cell r="KC20998">
            <v>50</v>
          </cell>
        </row>
        <row r="20999">
          <cell r="A20999" t="str">
            <v>772868</v>
          </cell>
          <cell r="KA20999">
            <v>50</v>
          </cell>
          <cell r="KB20999">
            <v>5</v>
          </cell>
          <cell r="KC20999">
            <v>50</v>
          </cell>
        </row>
        <row r="21000">
          <cell r="A21000" t="str">
            <v>772638</v>
          </cell>
          <cell r="KA21000">
            <v>50</v>
          </cell>
          <cell r="KB21000">
            <v>5</v>
          </cell>
          <cell r="KC21000">
            <v>40</v>
          </cell>
        </row>
        <row r="21001">
          <cell r="A21001" t="str">
            <v>772648</v>
          </cell>
          <cell r="KA21001">
            <v>50</v>
          </cell>
          <cell r="KB21001">
            <v>5</v>
          </cell>
          <cell r="KC21001">
            <v>40</v>
          </cell>
        </row>
        <row r="21002">
          <cell r="A21002" t="str">
            <v>769650</v>
          </cell>
          <cell r="KA21002">
            <v>50</v>
          </cell>
          <cell r="KB21002">
            <v>12</v>
          </cell>
          <cell r="KC21002">
            <v>50</v>
          </cell>
        </row>
        <row r="21003">
          <cell r="A21003" t="str">
            <v>762710</v>
          </cell>
          <cell r="KA21003">
            <v>50</v>
          </cell>
          <cell r="KB21003">
            <v>5</v>
          </cell>
          <cell r="KC21003">
            <v>30</v>
          </cell>
        </row>
        <row r="21004">
          <cell r="A21004" t="str">
            <v>762718</v>
          </cell>
          <cell r="KA21004">
            <v>25</v>
          </cell>
          <cell r="KB21004">
            <v>10</v>
          </cell>
          <cell r="KC21004">
            <v>30</v>
          </cell>
        </row>
        <row r="21005">
          <cell r="A21005" t="str">
            <v>762750</v>
          </cell>
          <cell r="KA21005">
            <v>50</v>
          </cell>
          <cell r="KB21005">
            <v>5</v>
          </cell>
          <cell r="KC21005">
            <v>40</v>
          </cell>
        </row>
        <row r="21006">
          <cell r="A21006" t="str">
            <v>762590</v>
          </cell>
          <cell r="KA21006">
            <v>50</v>
          </cell>
          <cell r="KB21006">
            <v>16</v>
          </cell>
          <cell r="KC21006">
            <v>30</v>
          </cell>
        </row>
        <row r="21007">
          <cell r="A21007" t="str">
            <v>772698</v>
          </cell>
          <cell r="KA21007">
            <v>50</v>
          </cell>
          <cell r="KB21007">
            <v>5</v>
          </cell>
          <cell r="KC21007">
            <v>40</v>
          </cell>
        </row>
        <row r="21008">
          <cell r="A21008" t="str">
            <v>772708</v>
          </cell>
          <cell r="KA21008">
            <v>50</v>
          </cell>
          <cell r="KB21008">
            <v>5</v>
          </cell>
          <cell r="KC21008">
            <v>40</v>
          </cell>
        </row>
        <row r="21009">
          <cell r="A21009" t="str">
            <v>772988</v>
          </cell>
          <cell r="KA21009">
            <v>50</v>
          </cell>
          <cell r="KB21009">
            <v>5</v>
          </cell>
          <cell r="KC21009">
            <v>40</v>
          </cell>
        </row>
        <row r="21010">
          <cell r="A21010" t="str">
            <v>772898</v>
          </cell>
          <cell r="KA21010">
            <v>50</v>
          </cell>
          <cell r="KB21010">
            <v>5</v>
          </cell>
          <cell r="KC21010">
            <v>40</v>
          </cell>
        </row>
        <row r="21011">
          <cell r="A21011" t="str">
            <v>776062</v>
          </cell>
          <cell r="KA21011">
            <v>100</v>
          </cell>
          <cell r="KB21011">
            <v>5</v>
          </cell>
          <cell r="KC21011">
            <v>40</v>
          </cell>
        </row>
        <row r="21012">
          <cell r="A21012" t="str">
            <v>776022</v>
          </cell>
          <cell r="KA21012">
            <v>100</v>
          </cell>
          <cell r="KB21012">
            <v>5</v>
          </cell>
          <cell r="KC21012">
            <v>40</v>
          </cell>
        </row>
        <row r="21013">
          <cell r="A21013" t="str">
            <v>762600</v>
          </cell>
          <cell r="KA21013">
            <v>50</v>
          </cell>
          <cell r="KB21013">
            <v>16</v>
          </cell>
          <cell r="KC21013">
            <v>30</v>
          </cell>
        </row>
        <row r="21014">
          <cell r="A21014" t="str">
            <v>762540</v>
          </cell>
          <cell r="KA21014">
            <v>50</v>
          </cell>
          <cell r="KB21014">
            <v>16</v>
          </cell>
          <cell r="KC21014">
            <v>30</v>
          </cell>
        </row>
        <row r="21015">
          <cell r="A21015" t="str">
            <v>762550</v>
          </cell>
          <cell r="KA21015">
            <v>50</v>
          </cell>
          <cell r="KB21015">
            <v>16</v>
          </cell>
          <cell r="KC21015">
            <v>30</v>
          </cell>
        </row>
        <row r="21016">
          <cell r="A21016" t="str">
            <v>772618</v>
          </cell>
          <cell r="KA21016">
            <v>50</v>
          </cell>
          <cell r="KB21016">
            <v>5</v>
          </cell>
          <cell r="KC21016">
            <v>40</v>
          </cell>
        </row>
        <row r="21017">
          <cell r="A21017" t="str">
            <v>772680</v>
          </cell>
          <cell r="KA21017">
            <v>50</v>
          </cell>
          <cell r="KB21017">
            <v>5</v>
          </cell>
          <cell r="KC21017">
            <v>40</v>
          </cell>
        </row>
        <row r="21018">
          <cell r="A21018" t="str">
            <v>772560</v>
          </cell>
          <cell r="KA21018">
            <v>50</v>
          </cell>
          <cell r="KB21018">
            <v>16</v>
          </cell>
          <cell r="KC21018">
            <v>30</v>
          </cell>
        </row>
        <row r="21019">
          <cell r="A21019" t="str">
            <v>772570</v>
          </cell>
          <cell r="KA21019">
            <v>50</v>
          </cell>
          <cell r="KB21019">
            <v>16</v>
          </cell>
          <cell r="KC21019">
            <v>30</v>
          </cell>
        </row>
        <row r="21020">
          <cell r="A21020" t="str">
            <v>772870</v>
          </cell>
          <cell r="KA21020">
            <v>50</v>
          </cell>
          <cell r="KB21020">
            <v>5</v>
          </cell>
          <cell r="KC21020">
            <v>40</v>
          </cell>
        </row>
        <row r="21021">
          <cell r="A21021" t="str">
            <v>772840</v>
          </cell>
          <cell r="KA21021">
            <v>50</v>
          </cell>
          <cell r="KB21021">
            <v>16</v>
          </cell>
          <cell r="KC21021">
            <v>30</v>
          </cell>
        </row>
        <row r="21022">
          <cell r="A21022" t="str">
            <v>772843</v>
          </cell>
          <cell r="KA21022">
            <v>25</v>
          </cell>
          <cell r="KB21022">
            <v>10</v>
          </cell>
          <cell r="KC21022">
            <v>50</v>
          </cell>
        </row>
        <row r="21023">
          <cell r="A21023" t="str">
            <v>772848</v>
          </cell>
          <cell r="KA21023">
            <v>50</v>
          </cell>
          <cell r="KB21023">
            <v>5</v>
          </cell>
          <cell r="KC21023">
            <v>50</v>
          </cell>
        </row>
        <row r="21024">
          <cell r="A21024" t="str">
            <v>772850</v>
          </cell>
          <cell r="KA21024">
            <v>50</v>
          </cell>
          <cell r="KB21024">
            <v>16</v>
          </cell>
          <cell r="KC21024">
            <v>30</v>
          </cell>
        </row>
        <row r="21025">
          <cell r="A21025" t="str">
            <v>772858</v>
          </cell>
          <cell r="KA21025">
            <v>50</v>
          </cell>
          <cell r="KB21025">
            <v>5</v>
          </cell>
          <cell r="KC21025">
            <v>50</v>
          </cell>
        </row>
        <row r="21026">
          <cell r="A21026" t="str">
            <v>722560</v>
          </cell>
          <cell r="KA21026">
            <v>50</v>
          </cell>
          <cell r="KB21026">
            <v>16</v>
          </cell>
          <cell r="KC21026">
            <v>30</v>
          </cell>
        </row>
        <row r="21027">
          <cell r="A21027" t="str">
            <v>722620</v>
          </cell>
          <cell r="KA21027">
            <v>50</v>
          </cell>
          <cell r="KB21027">
            <v>16</v>
          </cell>
          <cell r="KC21027">
            <v>30</v>
          </cell>
        </row>
        <row r="21028">
          <cell r="A21028" t="str">
            <v>722630</v>
          </cell>
          <cell r="KA21028">
            <v>50</v>
          </cell>
          <cell r="KB21028">
            <v>16</v>
          </cell>
          <cell r="KC21028">
            <v>30</v>
          </cell>
        </row>
        <row r="21029">
          <cell r="A21029" t="str">
            <v>722640</v>
          </cell>
          <cell r="KA21029">
            <v>50</v>
          </cell>
          <cell r="KB21029">
            <v>16</v>
          </cell>
          <cell r="KC21029">
            <v>30</v>
          </cell>
        </row>
        <row r="21030">
          <cell r="A21030" t="str">
            <v>722650</v>
          </cell>
          <cell r="KA21030">
            <v>50</v>
          </cell>
          <cell r="KB21030">
            <v>16</v>
          </cell>
          <cell r="KC21030">
            <v>30</v>
          </cell>
        </row>
        <row r="21031">
          <cell r="A21031" t="str">
            <v>732580</v>
          </cell>
          <cell r="KA21031">
            <v>50</v>
          </cell>
          <cell r="KB21031">
            <v>16</v>
          </cell>
          <cell r="KC21031">
            <v>30</v>
          </cell>
        </row>
        <row r="21032">
          <cell r="A21032" t="str">
            <v>732590</v>
          </cell>
          <cell r="KA21032">
            <v>50</v>
          </cell>
          <cell r="KB21032">
            <v>16</v>
          </cell>
          <cell r="KC21032">
            <v>30</v>
          </cell>
        </row>
        <row r="21033">
          <cell r="A21033" t="str">
            <v>732610</v>
          </cell>
          <cell r="KA21033">
            <v>50</v>
          </cell>
          <cell r="KB21033">
            <v>16</v>
          </cell>
          <cell r="KC21033">
            <v>30</v>
          </cell>
        </row>
        <row r="21034">
          <cell r="A21034" t="str">
            <v>732620</v>
          </cell>
          <cell r="KA21034">
            <v>50</v>
          </cell>
          <cell r="KB21034">
            <v>16</v>
          </cell>
          <cell r="KC21034">
            <v>30</v>
          </cell>
        </row>
        <row r="21035">
          <cell r="A21035" t="str">
            <v>702930</v>
          </cell>
          <cell r="KA21035">
            <v>50</v>
          </cell>
          <cell r="KB21035">
            <v>16</v>
          </cell>
          <cell r="KC21035">
            <v>30</v>
          </cell>
        </row>
        <row r="21036">
          <cell r="A21036" t="str">
            <v>702940</v>
          </cell>
          <cell r="KA21036">
            <v>50</v>
          </cell>
          <cell r="KB21036">
            <v>16</v>
          </cell>
          <cell r="KC21036">
            <v>30</v>
          </cell>
        </row>
        <row r="21037">
          <cell r="A21037" t="str">
            <v>702910</v>
          </cell>
          <cell r="KA21037">
            <v>50</v>
          </cell>
          <cell r="KB21037">
            <v>16</v>
          </cell>
          <cell r="KC21037">
            <v>30</v>
          </cell>
        </row>
        <row r="21038">
          <cell r="A21038" t="str">
            <v>702290</v>
          </cell>
          <cell r="KA21038">
            <v>50</v>
          </cell>
          <cell r="KB21038">
            <v>16</v>
          </cell>
          <cell r="KC21038">
            <v>30</v>
          </cell>
        </row>
        <row r="21039">
          <cell r="A21039" t="str">
            <v>702300</v>
          </cell>
          <cell r="KA21039">
            <v>50</v>
          </cell>
          <cell r="KB21039">
            <v>16</v>
          </cell>
          <cell r="KC21039">
            <v>30</v>
          </cell>
        </row>
        <row r="21040">
          <cell r="A21040" t="str">
            <v>702320</v>
          </cell>
          <cell r="KA21040">
            <v>50</v>
          </cell>
          <cell r="KB21040">
            <v>16</v>
          </cell>
          <cell r="KC21040">
            <v>30</v>
          </cell>
        </row>
        <row r="21041">
          <cell r="A21041" t="str">
            <v>S00516</v>
          </cell>
          <cell r="KA21041">
            <v>50</v>
          </cell>
          <cell r="KB21041">
            <v>5</v>
          </cell>
          <cell r="KC21041">
            <v>30</v>
          </cell>
        </row>
        <row r="21042">
          <cell r="A21042" t="str">
            <v>S00546</v>
          </cell>
          <cell r="KA21042">
            <v>50</v>
          </cell>
          <cell r="KB21042">
            <v>16</v>
          </cell>
          <cell r="KC21042">
            <v>30</v>
          </cell>
        </row>
        <row r="21043">
          <cell r="A21043" t="str">
            <v>S00327</v>
          </cell>
          <cell r="KA21043">
            <v>50</v>
          </cell>
          <cell r="KB21043">
            <v>16</v>
          </cell>
          <cell r="KC21043">
            <v>30</v>
          </cell>
        </row>
        <row r="21044">
          <cell r="A21044" t="str">
            <v>S00353</v>
          </cell>
          <cell r="KA21044">
            <v>50</v>
          </cell>
          <cell r="KB21044">
            <v>16</v>
          </cell>
          <cell r="KC21044">
            <v>30</v>
          </cell>
        </row>
        <row r="21045">
          <cell r="A21045" t="str">
            <v>U62540</v>
          </cell>
          <cell r="KA21045">
            <v>50</v>
          </cell>
          <cell r="KB21045">
            <v>1</v>
          </cell>
          <cell r="KC21045">
            <v>1</v>
          </cell>
        </row>
        <row r="21046">
          <cell r="A21046" t="str">
            <v>S00131</v>
          </cell>
          <cell r="KA21046">
            <v>50</v>
          </cell>
          <cell r="KB21046">
            <v>16</v>
          </cell>
          <cell r="KC21046">
            <v>30</v>
          </cell>
        </row>
        <row r="21047">
          <cell r="A21047" t="str">
            <v>S00132</v>
          </cell>
          <cell r="KA21047">
            <v>50</v>
          </cell>
          <cell r="KB21047">
            <v>16</v>
          </cell>
          <cell r="KC21047">
            <v>30</v>
          </cell>
        </row>
        <row r="21048">
          <cell r="A21048" t="str">
            <v>S00171</v>
          </cell>
          <cell r="KA21048">
            <v>50</v>
          </cell>
          <cell r="KB21048">
            <v>16</v>
          </cell>
          <cell r="KC21048">
            <v>30</v>
          </cell>
        </row>
        <row r="21049">
          <cell r="A21049" t="str">
            <v>C00074</v>
          </cell>
          <cell r="KA21049">
            <v>50</v>
          </cell>
          <cell r="KB21049">
            <v>16</v>
          </cell>
          <cell r="KC21049">
            <v>30</v>
          </cell>
        </row>
        <row r="21050">
          <cell r="A21050" t="str">
            <v>C77217</v>
          </cell>
          <cell r="KA21050">
            <v>50</v>
          </cell>
          <cell r="KB21050">
            <v>16</v>
          </cell>
          <cell r="KC21050">
            <v>30</v>
          </cell>
        </row>
        <row r="21051">
          <cell r="A21051" t="str">
            <v>C77220</v>
          </cell>
          <cell r="KA21051">
            <v>50</v>
          </cell>
          <cell r="KB21051">
            <v>16</v>
          </cell>
          <cell r="KC21051">
            <v>30</v>
          </cell>
        </row>
        <row r="21052">
          <cell r="A21052" t="str">
            <v>C72770</v>
          </cell>
          <cell r="KA21052">
            <v>50</v>
          </cell>
          <cell r="KB21052">
            <v>16</v>
          </cell>
          <cell r="KC21052">
            <v>30</v>
          </cell>
        </row>
        <row r="21053">
          <cell r="A21053" t="str">
            <v>C70260</v>
          </cell>
          <cell r="KA21053">
            <v>50</v>
          </cell>
          <cell r="KB21053">
            <v>16</v>
          </cell>
          <cell r="KC21053">
            <v>30</v>
          </cell>
        </row>
        <row r="21054">
          <cell r="A21054" t="str">
            <v>C70290</v>
          </cell>
          <cell r="KA21054">
            <v>50</v>
          </cell>
          <cell r="KB21054">
            <v>16</v>
          </cell>
          <cell r="KC21054">
            <v>30</v>
          </cell>
        </row>
        <row r="21055">
          <cell r="A21055" t="str">
            <v>C70346</v>
          </cell>
          <cell r="KA21055">
            <v>50</v>
          </cell>
          <cell r="KB21055">
            <v>16</v>
          </cell>
          <cell r="KC21055">
            <v>16</v>
          </cell>
        </row>
        <row r="21056">
          <cell r="A21056" t="str">
            <v>C72200</v>
          </cell>
          <cell r="KA21056">
            <v>50</v>
          </cell>
          <cell r="KB21056">
            <v>16</v>
          </cell>
          <cell r="KC21056">
            <v>30</v>
          </cell>
        </row>
        <row r="21057">
          <cell r="A21057" t="str">
            <v>C72260</v>
          </cell>
          <cell r="KA21057">
            <v>50</v>
          </cell>
          <cell r="KB21057">
            <v>16</v>
          </cell>
          <cell r="KC21057">
            <v>30</v>
          </cell>
        </row>
        <row r="21058">
          <cell r="A21058" t="str">
            <v>C72340</v>
          </cell>
          <cell r="KA21058">
            <v>50</v>
          </cell>
          <cell r="KB21058">
            <v>16</v>
          </cell>
          <cell r="KC21058">
            <v>30</v>
          </cell>
        </row>
        <row r="21059">
          <cell r="A21059" t="str">
            <v>C77234</v>
          </cell>
          <cell r="KA21059">
            <v>50</v>
          </cell>
          <cell r="KB21059">
            <v>16</v>
          </cell>
          <cell r="KC21059">
            <v>30</v>
          </cell>
        </row>
        <row r="21060">
          <cell r="A21060" t="str">
            <v>C77245</v>
          </cell>
          <cell r="KA21060">
            <v>50</v>
          </cell>
          <cell r="KB21060">
            <v>16</v>
          </cell>
          <cell r="KC21060">
            <v>30</v>
          </cell>
        </row>
        <row r="21061">
          <cell r="A21061" t="str">
            <v>C70226</v>
          </cell>
          <cell r="KA21061">
            <v>50</v>
          </cell>
          <cell r="KB21061">
            <v>16</v>
          </cell>
          <cell r="KC21061">
            <v>30</v>
          </cell>
        </row>
        <row r="21062">
          <cell r="A21062" t="str">
            <v>C70250</v>
          </cell>
          <cell r="KA21062">
            <v>50</v>
          </cell>
          <cell r="KB21062">
            <v>16</v>
          </cell>
          <cell r="KC21062">
            <v>30</v>
          </cell>
        </row>
        <row r="21063">
          <cell r="A21063" t="str">
            <v>U01502</v>
          </cell>
          <cell r="KA21063">
            <v>25</v>
          </cell>
          <cell r="KB21063">
            <v>1</v>
          </cell>
          <cell r="KC21063">
            <v>36</v>
          </cell>
        </row>
        <row r="21064">
          <cell r="A21064" t="str">
            <v>U01030</v>
          </cell>
          <cell r="KA21064">
            <v>25</v>
          </cell>
          <cell r="KB21064">
            <v>1</v>
          </cell>
          <cell r="KC21064">
            <v>800</v>
          </cell>
        </row>
        <row r="21065">
          <cell r="A21065" t="str">
            <v>U01040</v>
          </cell>
          <cell r="KA21065">
            <v>25</v>
          </cell>
          <cell r="KB21065">
            <v>1</v>
          </cell>
          <cell r="KC21065">
            <v>1365</v>
          </cell>
        </row>
        <row r="21066">
          <cell r="A21066" t="str">
            <v>U01402</v>
          </cell>
          <cell r="KA21066">
            <v>25</v>
          </cell>
          <cell r="KB21066">
            <v>12</v>
          </cell>
          <cell r="KC21066">
            <v>30</v>
          </cell>
        </row>
        <row r="21067">
          <cell r="A21067" t="str">
            <v>U01403</v>
          </cell>
          <cell r="KA21067">
            <v>25</v>
          </cell>
          <cell r="KB21067">
            <v>16</v>
          </cell>
          <cell r="KC21067">
            <v>800</v>
          </cell>
        </row>
        <row r="21068">
          <cell r="A21068" t="str">
            <v>U01404</v>
          </cell>
          <cell r="KA21068">
            <v>25</v>
          </cell>
          <cell r="KB21068">
            <v>20</v>
          </cell>
          <cell r="KC21068">
            <v>800</v>
          </cell>
        </row>
        <row r="21069">
          <cell r="A21069" t="str">
            <v>U01405</v>
          </cell>
          <cell r="KA21069">
            <v>25</v>
          </cell>
          <cell r="KB21069">
            <v>24</v>
          </cell>
          <cell r="KC21069">
            <v>800</v>
          </cell>
        </row>
        <row r="21070">
          <cell r="A21070" t="str">
            <v>U01406</v>
          </cell>
          <cell r="KA21070">
            <v>25</v>
          </cell>
          <cell r="KB21070">
            <v>28</v>
          </cell>
          <cell r="KC21070">
            <v>800</v>
          </cell>
        </row>
        <row r="21071">
          <cell r="A21071" t="str">
            <v>U01407</v>
          </cell>
          <cell r="KA21071">
            <v>25</v>
          </cell>
          <cell r="KB21071">
            <v>38</v>
          </cell>
          <cell r="KC21071">
            <v>800</v>
          </cell>
        </row>
        <row r="21072">
          <cell r="A21072" t="str">
            <v>U01408</v>
          </cell>
          <cell r="KA21072">
            <v>25</v>
          </cell>
          <cell r="KB21072">
            <v>36</v>
          </cell>
          <cell r="KC21072">
            <v>800</v>
          </cell>
        </row>
        <row r="21073">
          <cell r="A21073" t="str">
            <v>U01409</v>
          </cell>
          <cell r="KA21073">
            <v>25</v>
          </cell>
          <cell r="KB21073">
            <v>40</v>
          </cell>
          <cell r="KC21073">
            <v>800</v>
          </cell>
        </row>
        <row r="21074">
          <cell r="A21074" t="str">
            <v>U01410</v>
          </cell>
          <cell r="KA21074">
            <v>25</v>
          </cell>
          <cell r="KB21074">
            <v>80</v>
          </cell>
          <cell r="KC21074">
            <v>800</v>
          </cell>
        </row>
        <row r="21075">
          <cell r="A21075" t="str">
            <v>U01411</v>
          </cell>
          <cell r="KA21075">
            <v>25</v>
          </cell>
          <cell r="KB21075">
            <v>120</v>
          </cell>
          <cell r="KC21075">
            <v>800</v>
          </cell>
        </row>
        <row r="21076">
          <cell r="A21076" t="str">
            <v>U01412</v>
          </cell>
          <cell r="KA21076">
            <v>25</v>
          </cell>
          <cell r="KB21076">
            <v>160</v>
          </cell>
          <cell r="KC21076">
            <v>800</v>
          </cell>
        </row>
        <row r="21077">
          <cell r="A21077" t="str">
            <v>U01413</v>
          </cell>
          <cell r="KA21077">
            <v>25</v>
          </cell>
          <cell r="KB21077">
            <v>200</v>
          </cell>
          <cell r="KC21077">
            <v>800</v>
          </cell>
        </row>
        <row r="21078">
          <cell r="A21078" t="str">
            <v>U01414</v>
          </cell>
          <cell r="KA21078">
            <v>25</v>
          </cell>
          <cell r="KB21078">
            <v>240</v>
          </cell>
          <cell r="KC21078">
            <v>800</v>
          </cell>
        </row>
        <row r="21079">
          <cell r="A21079" t="str">
            <v>U01415</v>
          </cell>
          <cell r="KA21079">
            <v>25</v>
          </cell>
          <cell r="KB21079">
            <v>280</v>
          </cell>
          <cell r="KC21079">
            <v>800</v>
          </cell>
        </row>
        <row r="21080">
          <cell r="A21080" t="str">
            <v>U01500</v>
          </cell>
          <cell r="KA21080">
            <v>25</v>
          </cell>
          <cell r="KB21080">
            <v>4</v>
          </cell>
          <cell r="KC21080">
            <v>800</v>
          </cell>
        </row>
        <row r="21081">
          <cell r="A21081" t="str">
            <v>U01501</v>
          </cell>
          <cell r="KA21081">
            <v>25</v>
          </cell>
          <cell r="KB21081">
            <v>8</v>
          </cell>
          <cell r="KC21081">
            <v>800</v>
          </cell>
        </row>
        <row r="21082">
          <cell r="A21082" t="str">
            <v>U01503</v>
          </cell>
          <cell r="KA21082">
            <v>25</v>
          </cell>
          <cell r="KB21082">
            <v>16</v>
          </cell>
          <cell r="KC21082">
            <v>800</v>
          </cell>
        </row>
        <row r="21083">
          <cell r="A21083" t="str">
            <v>U01504</v>
          </cell>
          <cell r="KA21083">
            <v>25</v>
          </cell>
          <cell r="KB21083">
            <v>20</v>
          </cell>
          <cell r="KC21083">
            <v>800</v>
          </cell>
        </row>
        <row r="21084">
          <cell r="A21084" t="str">
            <v>U01505</v>
          </cell>
          <cell r="KA21084">
            <v>25</v>
          </cell>
          <cell r="KB21084">
            <v>24</v>
          </cell>
          <cell r="KC21084">
            <v>800</v>
          </cell>
        </row>
        <row r="21085">
          <cell r="A21085" t="str">
            <v>U01506</v>
          </cell>
          <cell r="KA21085">
            <v>25</v>
          </cell>
          <cell r="KB21085">
            <v>28</v>
          </cell>
          <cell r="KC21085">
            <v>800</v>
          </cell>
        </row>
        <row r="21086">
          <cell r="A21086" t="str">
            <v>U01507</v>
          </cell>
          <cell r="KA21086">
            <v>25</v>
          </cell>
          <cell r="KB21086">
            <v>38</v>
          </cell>
          <cell r="KC21086">
            <v>800</v>
          </cell>
        </row>
        <row r="21087">
          <cell r="A21087" t="str">
            <v>U01508</v>
          </cell>
          <cell r="KA21087">
            <v>25</v>
          </cell>
          <cell r="KB21087">
            <v>36</v>
          </cell>
          <cell r="KC21087">
            <v>800</v>
          </cell>
        </row>
        <row r="21088">
          <cell r="A21088" t="str">
            <v>U01509</v>
          </cell>
          <cell r="KA21088">
            <v>25</v>
          </cell>
          <cell r="KB21088">
            <v>40</v>
          </cell>
          <cell r="KC21088">
            <v>800</v>
          </cell>
        </row>
        <row r="21089">
          <cell r="A21089" t="str">
            <v>U01510</v>
          </cell>
          <cell r="KA21089">
            <v>25</v>
          </cell>
          <cell r="KB21089">
            <v>80</v>
          </cell>
          <cell r="KC21089">
            <v>800</v>
          </cell>
        </row>
        <row r="21090">
          <cell r="A21090" t="str">
            <v>U01511</v>
          </cell>
          <cell r="KA21090">
            <v>25</v>
          </cell>
          <cell r="KB21090">
            <v>120</v>
          </cell>
          <cell r="KC21090">
            <v>800</v>
          </cell>
        </row>
        <row r="21091">
          <cell r="A21091" t="str">
            <v>U01515</v>
          </cell>
          <cell r="KA21091">
            <v>25</v>
          </cell>
          <cell r="KB21091">
            <v>280</v>
          </cell>
          <cell r="KC21091">
            <v>800</v>
          </cell>
        </row>
        <row r="21092">
          <cell r="A21092" t="str">
            <v>U01200</v>
          </cell>
          <cell r="KA21092">
            <v>25</v>
          </cell>
          <cell r="KB21092">
            <v>4</v>
          </cell>
          <cell r="KC21092">
            <v>1365</v>
          </cell>
        </row>
        <row r="21093">
          <cell r="A21093" t="str">
            <v>U01201</v>
          </cell>
          <cell r="KA21093">
            <v>25</v>
          </cell>
          <cell r="KB21093">
            <v>8</v>
          </cell>
          <cell r="KC21093">
            <v>1365</v>
          </cell>
        </row>
        <row r="21094">
          <cell r="A21094" t="str">
            <v>U01202</v>
          </cell>
          <cell r="KA21094">
            <v>25</v>
          </cell>
          <cell r="KB21094">
            <v>12</v>
          </cell>
          <cell r="KC21094">
            <v>1365</v>
          </cell>
        </row>
        <row r="21095">
          <cell r="A21095" t="str">
            <v>U01203</v>
          </cell>
          <cell r="KA21095">
            <v>25</v>
          </cell>
          <cell r="KB21095">
            <v>16</v>
          </cell>
          <cell r="KC21095">
            <v>1365</v>
          </cell>
        </row>
        <row r="21096">
          <cell r="A21096" t="str">
            <v>U01204</v>
          </cell>
          <cell r="KA21096">
            <v>25</v>
          </cell>
          <cell r="KB21096">
            <v>20</v>
          </cell>
          <cell r="KC21096">
            <v>1365</v>
          </cell>
        </row>
        <row r="21097">
          <cell r="A21097" t="str">
            <v>U01205</v>
          </cell>
          <cell r="KA21097">
            <v>25</v>
          </cell>
          <cell r="KB21097">
            <v>24</v>
          </cell>
          <cell r="KC21097">
            <v>1365</v>
          </cell>
        </row>
        <row r="21098">
          <cell r="A21098" t="str">
            <v>U01206</v>
          </cell>
          <cell r="KA21098">
            <v>25</v>
          </cell>
          <cell r="KB21098">
            <v>28</v>
          </cell>
          <cell r="KC21098">
            <v>1365</v>
          </cell>
        </row>
        <row r="21099">
          <cell r="A21099" t="str">
            <v>U01207</v>
          </cell>
          <cell r="KA21099">
            <v>25</v>
          </cell>
          <cell r="KB21099">
            <v>32</v>
          </cell>
          <cell r="KC21099">
            <v>1365</v>
          </cell>
        </row>
        <row r="21100">
          <cell r="A21100" t="str">
            <v>U01208</v>
          </cell>
          <cell r="KA21100">
            <v>25</v>
          </cell>
          <cell r="KB21100">
            <v>36</v>
          </cell>
          <cell r="KC21100">
            <v>1365</v>
          </cell>
        </row>
        <row r="21101">
          <cell r="A21101" t="str">
            <v>U01209</v>
          </cell>
          <cell r="KA21101">
            <v>25</v>
          </cell>
          <cell r="KB21101">
            <v>40</v>
          </cell>
          <cell r="KC21101">
            <v>1365</v>
          </cell>
        </row>
        <row r="21102">
          <cell r="A21102" t="str">
            <v>U01210</v>
          </cell>
          <cell r="KA21102">
            <v>25</v>
          </cell>
          <cell r="KB21102">
            <v>80</v>
          </cell>
          <cell r="KC21102">
            <v>1365</v>
          </cell>
        </row>
        <row r="21103">
          <cell r="A21103" t="str">
            <v>U01211</v>
          </cell>
          <cell r="KA21103">
            <v>25</v>
          </cell>
          <cell r="KB21103">
            <v>120</v>
          </cell>
          <cell r="KC21103">
            <v>1365</v>
          </cell>
        </row>
        <row r="21104">
          <cell r="A21104" t="str">
            <v>U01212</v>
          </cell>
          <cell r="KA21104">
            <v>25</v>
          </cell>
          <cell r="KB21104">
            <v>160</v>
          </cell>
          <cell r="KC21104">
            <v>1365</v>
          </cell>
        </row>
        <row r="21105">
          <cell r="A21105" t="str">
            <v>U01213</v>
          </cell>
          <cell r="KA21105">
            <v>25</v>
          </cell>
          <cell r="KB21105">
            <v>200</v>
          </cell>
          <cell r="KC21105">
            <v>1365</v>
          </cell>
        </row>
        <row r="21106">
          <cell r="A21106" t="str">
            <v>U01214</v>
          </cell>
          <cell r="KA21106">
            <v>25</v>
          </cell>
          <cell r="KB21106">
            <v>240</v>
          </cell>
          <cell r="KC21106">
            <v>1365</v>
          </cell>
        </row>
        <row r="21107">
          <cell r="A21107" t="str">
            <v>U01215</v>
          </cell>
          <cell r="KA21107">
            <v>25</v>
          </cell>
          <cell r="KB21107">
            <v>280</v>
          </cell>
          <cell r="KC21107">
            <v>1365</v>
          </cell>
        </row>
        <row r="21108">
          <cell r="A21108" t="str">
            <v>U01216</v>
          </cell>
          <cell r="KA21108">
            <v>25</v>
          </cell>
          <cell r="KB21108">
            <v>320</v>
          </cell>
          <cell r="KC21108">
            <v>1365</v>
          </cell>
        </row>
        <row r="21109">
          <cell r="A21109" t="str">
            <v>U01217</v>
          </cell>
          <cell r="KA21109">
            <v>25</v>
          </cell>
          <cell r="KB21109">
            <v>360</v>
          </cell>
          <cell r="KC21109">
            <v>1365</v>
          </cell>
        </row>
        <row r="21110">
          <cell r="A21110" t="str">
            <v>U01218</v>
          </cell>
          <cell r="KA21110">
            <v>25</v>
          </cell>
          <cell r="KB21110">
            <v>400</v>
          </cell>
          <cell r="KC21110">
            <v>1365</v>
          </cell>
        </row>
        <row r="21111">
          <cell r="A21111" t="str">
            <v>U01400</v>
          </cell>
          <cell r="KA21111">
            <v>25</v>
          </cell>
          <cell r="KB21111">
            <v>4</v>
          </cell>
          <cell r="KC21111">
            <v>800</v>
          </cell>
        </row>
        <row r="21112">
          <cell r="A21112" t="str">
            <v>U01401</v>
          </cell>
          <cell r="KA21112">
            <v>25</v>
          </cell>
          <cell r="KB21112">
            <v>8</v>
          </cell>
          <cell r="KC21112">
            <v>800</v>
          </cell>
        </row>
        <row r="21113">
          <cell r="A21113" t="str">
            <v>S25141</v>
          </cell>
          <cell r="KA21113">
            <v>12</v>
          </cell>
          <cell r="KB21113">
            <v>20</v>
          </cell>
          <cell r="KC21113">
            <v>80</v>
          </cell>
        </row>
        <row r="21114">
          <cell r="A21114" t="str">
            <v>S25142</v>
          </cell>
          <cell r="KA21114">
            <v>12</v>
          </cell>
          <cell r="KB21114">
            <v>20</v>
          </cell>
          <cell r="KC21114">
            <v>80</v>
          </cell>
        </row>
        <row r="21115">
          <cell r="A21115" t="str">
            <v>S25143</v>
          </cell>
          <cell r="KA21115">
            <v>12</v>
          </cell>
          <cell r="KB21115">
            <v>20</v>
          </cell>
          <cell r="KC21115">
            <v>80</v>
          </cell>
        </row>
        <row r="21116">
          <cell r="A21116" t="str">
            <v>S25218</v>
          </cell>
          <cell r="KA21116">
            <v>12</v>
          </cell>
          <cell r="KB21116">
            <v>20</v>
          </cell>
          <cell r="KC21116">
            <v>80</v>
          </cell>
        </row>
        <row r="21117">
          <cell r="A21117" t="str">
            <v>S25209</v>
          </cell>
          <cell r="KA21117">
            <v>12</v>
          </cell>
          <cell r="KB21117">
            <v>20</v>
          </cell>
          <cell r="KC21117">
            <v>80</v>
          </cell>
        </row>
        <row r="21118">
          <cell r="A21118" t="str">
            <v>S25210</v>
          </cell>
          <cell r="KA21118">
            <v>12</v>
          </cell>
          <cell r="KB21118">
            <v>20</v>
          </cell>
          <cell r="KC21118">
            <v>80</v>
          </cell>
        </row>
        <row r="21119">
          <cell r="A21119" t="str">
            <v>S00720</v>
          </cell>
          <cell r="KA21119">
            <v>50</v>
          </cell>
          <cell r="KB21119">
            <v>10</v>
          </cell>
          <cell r="KC21119">
            <v>48</v>
          </cell>
        </row>
        <row r="21120">
          <cell r="A21120" t="str">
            <v>S00721</v>
          </cell>
          <cell r="KA21120">
            <v>50</v>
          </cell>
          <cell r="KB21120">
            <v>10</v>
          </cell>
          <cell r="KC21120">
            <v>48</v>
          </cell>
        </row>
        <row r="21121">
          <cell r="A21121" t="str">
            <v>S00678</v>
          </cell>
          <cell r="KA21121">
            <v>50</v>
          </cell>
          <cell r="KB21121">
            <v>10</v>
          </cell>
          <cell r="KC21121">
            <v>48</v>
          </cell>
        </row>
        <row r="21122">
          <cell r="A21122" t="str">
            <v>S00685</v>
          </cell>
          <cell r="KA21122">
            <v>50</v>
          </cell>
          <cell r="KB21122">
            <v>10</v>
          </cell>
          <cell r="KC21122">
            <v>48</v>
          </cell>
        </row>
        <row r="21123">
          <cell r="A21123" t="str">
            <v>S00686</v>
          </cell>
          <cell r="KA21123">
            <v>50</v>
          </cell>
          <cell r="KB21123">
            <v>10</v>
          </cell>
          <cell r="KC21123">
            <v>48</v>
          </cell>
        </row>
        <row r="21124">
          <cell r="A21124" t="str">
            <v>S00689</v>
          </cell>
          <cell r="KA21124">
            <v>50</v>
          </cell>
          <cell r="KB21124">
            <v>10</v>
          </cell>
          <cell r="KC21124">
            <v>48</v>
          </cell>
        </row>
        <row r="21125">
          <cell r="A21125" t="str">
            <v>S01270</v>
          </cell>
          <cell r="KA21125">
            <v>50</v>
          </cell>
          <cell r="KB21125">
            <v>10</v>
          </cell>
          <cell r="KC21125">
            <v>48</v>
          </cell>
        </row>
        <row r="21126">
          <cell r="A21126" t="str">
            <v>P20793</v>
          </cell>
          <cell r="KA21126">
            <v>50</v>
          </cell>
          <cell r="KB21126">
            <v>10</v>
          </cell>
          <cell r="KC21126">
            <v>48</v>
          </cell>
        </row>
        <row r="21127">
          <cell r="A21127" t="str">
            <v>P14668</v>
          </cell>
          <cell r="KA21127">
            <v>50</v>
          </cell>
          <cell r="KB21127">
            <v>16</v>
          </cell>
          <cell r="KC21127">
            <v>30</v>
          </cell>
        </row>
        <row r="21128">
          <cell r="A21128" t="str">
            <v>702490</v>
          </cell>
          <cell r="KA21128">
            <v>50</v>
          </cell>
          <cell r="KB21128">
            <v>10</v>
          </cell>
          <cell r="KC21128">
            <v>48</v>
          </cell>
        </row>
        <row r="21129">
          <cell r="A21129" t="str">
            <v>752680</v>
          </cell>
          <cell r="KA21129">
            <v>50</v>
          </cell>
          <cell r="KB21129">
            <v>10</v>
          </cell>
          <cell r="KC21129">
            <v>48</v>
          </cell>
        </row>
        <row r="21130">
          <cell r="A21130" t="str">
            <v>C29019</v>
          </cell>
          <cell r="KA21130">
            <v>50</v>
          </cell>
          <cell r="KB21130">
            <v>10</v>
          </cell>
          <cell r="KC21130">
            <v>48</v>
          </cell>
        </row>
        <row r="21131">
          <cell r="A21131" t="str">
            <v>C29573</v>
          </cell>
          <cell r="KA21131">
            <v>50</v>
          </cell>
          <cell r="KB21131">
            <v>10</v>
          </cell>
          <cell r="KC21131">
            <v>48</v>
          </cell>
        </row>
        <row r="21132">
          <cell r="A21132" t="str">
            <v>S25211</v>
          </cell>
          <cell r="KA21132">
            <v>12</v>
          </cell>
          <cell r="KB21132">
            <v>20</v>
          </cell>
          <cell r="KC21132">
            <v>80</v>
          </cell>
        </row>
        <row r="21133">
          <cell r="A21133" t="str">
            <v>S25144</v>
          </cell>
          <cell r="KA21133">
            <v>12</v>
          </cell>
          <cell r="KB21133">
            <v>20</v>
          </cell>
          <cell r="KC21133">
            <v>80</v>
          </cell>
        </row>
        <row r="21134">
          <cell r="A21134" t="str">
            <v>S25145</v>
          </cell>
          <cell r="KA21134">
            <v>12</v>
          </cell>
          <cell r="KB21134">
            <v>20</v>
          </cell>
          <cell r="KC21134">
            <v>80</v>
          </cell>
        </row>
        <row r="21135">
          <cell r="A21135" t="str">
            <v>S25212</v>
          </cell>
          <cell r="KA21135">
            <v>12</v>
          </cell>
          <cell r="KB21135">
            <v>20</v>
          </cell>
          <cell r="KC21135">
            <v>80</v>
          </cell>
        </row>
        <row r="21136">
          <cell r="A21136" t="str">
            <v>P29878</v>
          </cell>
          <cell r="KA21136">
            <v>50</v>
          </cell>
          <cell r="KB21136">
            <v>10</v>
          </cell>
          <cell r="KC21136">
            <v>48</v>
          </cell>
        </row>
        <row r="21137">
          <cell r="A21137" t="str">
            <v>P29880</v>
          </cell>
          <cell r="KA21137">
            <v>50</v>
          </cell>
          <cell r="KB21137">
            <v>10</v>
          </cell>
          <cell r="KC21137">
            <v>48</v>
          </cell>
        </row>
        <row r="21138">
          <cell r="A21138" t="str">
            <v>P29883</v>
          </cell>
          <cell r="KA21138">
            <v>50</v>
          </cell>
          <cell r="KB21138">
            <v>10</v>
          </cell>
          <cell r="KC21138">
            <v>48</v>
          </cell>
        </row>
        <row r="21139">
          <cell r="A21139" t="str">
            <v>P29884</v>
          </cell>
          <cell r="KA21139">
            <v>50</v>
          </cell>
          <cell r="KB21139">
            <v>10</v>
          </cell>
          <cell r="KC21139">
            <v>48</v>
          </cell>
        </row>
        <row r="21140">
          <cell r="A21140" t="str">
            <v>P29847</v>
          </cell>
          <cell r="KA21140">
            <v>50</v>
          </cell>
          <cell r="KB21140">
            <v>10</v>
          </cell>
          <cell r="KC21140">
            <v>48</v>
          </cell>
        </row>
        <row r="21141">
          <cell r="A21141" t="str">
            <v>P29933</v>
          </cell>
          <cell r="KA21141">
            <v>50</v>
          </cell>
          <cell r="KB21141">
            <v>10</v>
          </cell>
          <cell r="KC21141">
            <v>48</v>
          </cell>
        </row>
        <row r="21142">
          <cell r="A21142" t="str">
            <v>P29952</v>
          </cell>
          <cell r="KA21142">
            <v>50</v>
          </cell>
          <cell r="KB21142">
            <v>10</v>
          </cell>
          <cell r="KC21142">
            <v>48</v>
          </cell>
        </row>
        <row r="21143">
          <cell r="A21143" t="str">
            <v>P29757</v>
          </cell>
          <cell r="KA21143">
            <v>50</v>
          </cell>
          <cell r="KB21143">
            <v>10</v>
          </cell>
          <cell r="KC21143">
            <v>48</v>
          </cell>
        </row>
        <row r="21144">
          <cell r="A21144" t="str">
            <v>P29747</v>
          </cell>
          <cell r="KA21144">
            <v>50</v>
          </cell>
          <cell r="KB21144">
            <v>10</v>
          </cell>
          <cell r="KC21144">
            <v>48</v>
          </cell>
        </row>
        <row r="21145">
          <cell r="A21145" t="str">
            <v>P29644</v>
          </cell>
          <cell r="KA21145">
            <v>50</v>
          </cell>
          <cell r="KB21145">
            <v>10</v>
          </cell>
          <cell r="KC21145">
            <v>48</v>
          </cell>
        </row>
        <row r="21146">
          <cell r="A21146" t="str">
            <v>P29639</v>
          </cell>
          <cell r="KA21146">
            <v>50</v>
          </cell>
          <cell r="KB21146">
            <v>10</v>
          </cell>
          <cell r="KC21146">
            <v>48</v>
          </cell>
        </row>
        <row r="21147">
          <cell r="A21147" t="str">
            <v>P29666</v>
          </cell>
          <cell r="KA21147">
            <v>50</v>
          </cell>
          <cell r="KB21147">
            <v>10</v>
          </cell>
          <cell r="KC21147">
            <v>48</v>
          </cell>
        </row>
        <row r="21148">
          <cell r="A21148" t="str">
            <v>P29607</v>
          </cell>
          <cell r="KA21148">
            <v>50</v>
          </cell>
          <cell r="KB21148">
            <v>10</v>
          </cell>
          <cell r="KC21148">
            <v>48</v>
          </cell>
        </row>
        <row r="21149">
          <cell r="A21149" t="str">
            <v>P29288</v>
          </cell>
          <cell r="KA21149">
            <v>50</v>
          </cell>
          <cell r="KB21149">
            <v>10</v>
          </cell>
          <cell r="KC21149">
            <v>48</v>
          </cell>
        </row>
        <row r="21150">
          <cell r="A21150" t="str">
            <v>P29243</v>
          </cell>
          <cell r="KA21150">
            <v>50</v>
          </cell>
          <cell r="KB21150">
            <v>10</v>
          </cell>
          <cell r="KC21150">
            <v>48</v>
          </cell>
        </row>
        <row r="21151">
          <cell r="A21151" t="str">
            <v>P29336</v>
          </cell>
          <cell r="KA21151">
            <v>50</v>
          </cell>
          <cell r="KB21151">
            <v>10</v>
          </cell>
          <cell r="KC21151">
            <v>48</v>
          </cell>
        </row>
        <row r="21152">
          <cell r="A21152" t="str">
            <v>P29324</v>
          </cell>
          <cell r="KA21152">
            <v>50</v>
          </cell>
          <cell r="KB21152">
            <v>10</v>
          </cell>
          <cell r="KC21152">
            <v>48</v>
          </cell>
        </row>
        <row r="21153">
          <cell r="A21153" t="str">
            <v>P29334</v>
          </cell>
          <cell r="KA21153">
            <v>50</v>
          </cell>
          <cell r="KB21153">
            <v>10</v>
          </cell>
          <cell r="KC21153">
            <v>48</v>
          </cell>
        </row>
        <row r="21154">
          <cell r="A21154" t="str">
            <v>P28931</v>
          </cell>
          <cell r="KA21154">
            <v>50</v>
          </cell>
          <cell r="KB21154">
            <v>10</v>
          </cell>
          <cell r="KC21154">
            <v>48</v>
          </cell>
        </row>
        <row r="21155">
          <cell r="A21155" t="str">
            <v>P28905</v>
          </cell>
          <cell r="KA21155">
            <v>50</v>
          </cell>
          <cell r="KB21155">
            <v>10</v>
          </cell>
          <cell r="KC21155">
            <v>48</v>
          </cell>
        </row>
        <row r="21156">
          <cell r="A21156" t="str">
            <v>P28906</v>
          </cell>
          <cell r="KA21156">
            <v>50</v>
          </cell>
          <cell r="KB21156">
            <v>10</v>
          </cell>
          <cell r="KC21156">
            <v>48</v>
          </cell>
        </row>
        <row r="21157">
          <cell r="A21157" t="str">
            <v>P29050</v>
          </cell>
          <cell r="KA21157">
            <v>50</v>
          </cell>
          <cell r="KB21157">
            <v>10</v>
          </cell>
          <cell r="KC21157">
            <v>24</v>
          </cell>
        </row>
        <row r="21158">
          <cell r="A21158" t="str">
            <v>P29051</v>
          </cell>
          <cell r="KA21158">
            <v>50</v>
          </cell>
          <cell r="KB21158">
            <v>10</v>
          </cell>
          <cell r="KC21158">
            <v>24</v>
          </cell>
        </row>
        <row r="21159">
          <cell r="A21159" t="str">
            <v>P29047</v>
          </cell>
          <cell r="KA21159">
            <v>50</v>
          </cell>
          <cell r="KB21159">
            <v>10</v>
          </cell>
          <cell r="KC21159">
            <v>48</v>
          </cell>
        </row>
        <row r="21160">
          <cell r="A21160" t="str">
            <v>P29019</v>
          </cell>
          <cell r="KA21160">
            <v>50</v>
          </cell>
          <cell r="KB21160">
            <v>10</v>
          </cell>
          <cell r="KC21160">
            <v>48</v>
          </cell>
        </row>
        <row r="21161">
          <cell r="A21161" t="str">
            <v>P29024</v>
          </cell>
          <cell r="KA21161">
            <v>50</v>
          </cell>
          <cell r="KB21161">
            <v>10</v>
          </cell>
          <cell r="KC21161">
            <v>48</v>
          </cell>
        </row>
        <row r="21162">
          <cell r="A21162" t="str">
            <v>P29098</v>
          </cell>
          <cell r="KA21162">
            <v>50</v>
          </cell>
          <cell r="KB21162">
            <v>10</v>
          </cell>
          <cell r="KC21162">
            <v>48</v>
          </cell>
        </row>
        <row r="21163">
          <cell r="A21163" t="str">
            <v>P29153</v>
          </cell>
          <cell r="KA21163">
            <v>50</v>
          </cell>
          <cell r="KB21163">
            <v>10</v>
          </cell>
          <cell r="KC21163">
            <v>48</v>
          </cell>
        </row>
        <row r="21164">
          <cell r="A21164" t="str">
            <v>P29217</v>
          </cell>
          <cell r="KA21164">
            <v>50</v>
          </cell>
          <cell r="KB21164">
            <v>10</v>
          </cell>
          <cell r="KC21164">
            <v>48</v>
          </cell>
        </row>
        <row r="21165">
          <cell r="A21165" t="str">
            <v>P29218</v>
          </cell>
          <cell r="KA21165">
            <v>50</v>
          </cell>
          <cell r="KB21165">
            <v>10</v>
          </cell>
          <cell r="KC21165">
            <v>48</v>
          </cell>
        </row>
        <row r="21166">
          <cell r="A21166" t="str">
            <v>P29192</v>
          </cell>
          <cell r="KA21166">
            <v>50</v>
          </cell>
          <cell r="KB21166">
            <v>10</v>
          </cell>
          <cell r="KC21166">
            <v>48</v>
          </cell>
        </row>
        <row r="21167">
          <cell r="A21167" t="str">
            <v>P29193</v>
          </cell>
          <cell r="KA21167">
            <v>50</v>
          </cell>
          <cell r="KB21167">
            <v>10</v>
          </cell>
          <cell r="KC21167">
            <v>24</v>
          </cell>
        </row>
        <row r="21168">
          <cell r="A21168" t="str">
            <v>P28342</v>
          </cell>
          <cell r="KA21168">
            <v>50</v>
          </cell>
          <cell r="KB21168">
            <v>10</v>
          </cell>
          <cell r="KC21168">
            <v>48</v>
          </cell>
        </row>
        <row r="21169">
          <cell r="A21169" t="str">
            <v>P28404</v>
          </cell>
          <cell r="KA21169">
            <v>50</v>
          </cell>
          <cell r="KB21169">
            <v>10</v>
          </cell>
          <cell r="KC21169">
            <v>48</v>
          </cell>
        </row>
        <row r="21170">
          <cell r="A21170" t="str">
            <v>P28445</v>
          </cell>
          <cell r="KA21170">
            <v>50</v>
          </cell>
          <cell r="KB21170">
            <v>10</v>
          </cell>
          <cell r="KC21170">
            <v>48</v>
          </cell>
        </row>
        <row r="21171">
          <cell r="A21171" t="str">
            <v>P28528</v>
          </cell>
          <cell r="KA21171">
            <v>50</v>
          </cell>
          <cell r="KB21171">
            <v>10</v>
          </cell>
          <cell r="KC21171">
            <v>48</v>
          </cell>
        </row>
        <row r="21172">
          <cell r="A21172" t="str">
            <v>P28495</v>
          </cell>
          <cell r="KA21172">
            <v>50</v>
          </cell>
          <cell r="KB21172">
            <v>10</v>
          </cell>
          <cell r="KC21172">
            <v>48</v>
          </cell>
        </row>
        <row r="21173">
          <cell r="A21173" t="str">
            <v>P28470</v>
          </cell>
          <cell r="KA21173">
            <v>50</v>
          </cell>
          <cell r="KB21173">
            <v>10</v>
          </cell>
          <cell r="KC21173">
            <v>35</v>
          </cell>
        </row>
        <row r="21174">
          <cell r="A21174" t="str">
            <v>P28577</v>
          </cell>
          <cell r="KA21174">
            <v>50</v>
          </cell>
          <cell r="KB21174">
            <v>10</v>
          </cell>
          <cell r="KC21174">
            <v>48</v>
          </cell>
        </row>
        <row r="21175">
          <cell r="A21175" t="str">
            <v>P28546</v>
          </cell>
          <cell r="KA21175">
            <v>50</v>
          </cell>
          <cell r="KB21175">
            <v>10</v>
          </cell>
          <cell r="KC21175">
            <v>48</v>
          </cell>
        </row>
        <row r="21176">
          <cell r="A21176" t="str">
            <v>P28750</v>
          </cell>
          <cell r="KA21176">
            <v>50</v>
          </cell>
          <cell r="KB21176">
            <v>16</v>
          </cell>
          <cell r="KC21176">
            <v>16</v>
          </cell>
        </row>
        <row r="21177">
          <cell r="A21177" t="str">
            <v>P28755</v>
          </cell>
          <cell r="KA21177">
            <v>50</v>
          </cell>
          <cell r="KB21177">
            <v>10</v>
          </cell>
          <cell r="KC21177">
            <v>48</v>
          </cell>
        </row>
        <row r="21178">
          <cell r="A21178" t="str">
            <v>P28765</v>
          </cell>
          <cell r="KA21178">
            <v>50</v>
          </cell>
          <cell r="KB21178">
            <v>10</v>
          </cell>
          <cell r="KC21178">
            <v>48</v>
          </cell>
        </row>
        <row r="21179">
          <cell r="A21179" t="str">
            <v>P28766</v>
          </cell>
          <cell r="KA21179">
            <v>50</v>
          </cell>
          <cell r="KB21179">
            <v>10</v>
          </cell>
          <cell r="KC21179">
            <v>48</v>
          </cell>
        </row>
        <row r="21180">
          <cell r="A21180" t="str">
            <v>P28784</v>
          </cell>
          <cell r="KA21180">
            <v>50</v>
          </cell>
          <cell r="KB21180">
            <v>10</v>
          </cell>
          <cell r="KC21180">
            <v>48</v>
          </cell>
        </row>
        <row r="21181">
          <cell r="A21181" t="str">
            <v>P28797</v>
          </cell>
          <cell r="KA21181">
            <v>50</v>
          </cell>
          <cell r="KB21181">
            <v>10</v>
          </cell>
          <cell r="KC21181">
            <v>48</v>
          </cell>
        </row>
        <row r="21182">
          <cell r="A21182" t="str">
            <v>P28795</v>
          </cell>
          <cell r="KA21182">
            <v>50</v>
          </cell>
          <cell r="KB21182">
            <v>10</v>
          </cell>
          <cell r="KC21182">
            <v>48</v>
          </cell>
        </row>
        <row r="21183">
          <cell r="A21183" t="str">
            <v>P28871</v>
          </cell>
          <cell r="KA21183">
            <v>50</v>
          </cell>
          <cell r="KB21183">
            <v>10</v>
          </cell>
          <cell r="KC21183">
            <v>48</v>
          </cell>
        </row>
        <row r="21184">
          <cell r="A21184" t="str">
            <v>P28858</v>
          </cell>
          <cell r="KA21184">
            <v>50</v>
          </cell>
          <cell r="KB21184">
            <v>10</v>
          </cell>
          <cell r="KC21184">
            <v>48</v>
          </cell>
        </row>
        <row r="21185">
          <cell r="A21185" t="str">
            <v>P28741</v>
          </cell>
          <cell r="KA21185">
            <v>50</v>
          </cell>
          <cell r="KB21185">
            <v>10</v>
          </cell>
          <cell r="KC21185">
            <v>48</v>
          </cell>
        </row>
        <row r="21186">
          <cell r="A21186" t="str">
            <v>P28716</v>
          </cell>
          <cell r="KA21186">
            <v>50</v>
          </cell>
          <cell r="KB21186">
            <v>10</v>
          </cell>
          <cell r="KC21186">
            <v>48</v>
          </cell>
        </row>
        <row r="21187">
          <cell r="A21187" t="str">
            <v>P28676</v>
          </cell>
          <cell r="KA21187">
            <v>50</v>
          </cell>
          <cell r="KB21187">
            <v>10</v>
          </cell>
          <cell r="KC21187">
            <v>35</v>
          </cell>
        </row>
        <row r="21188">
          <cell r="A21188" t="str">
            <v>P28704</v>
          </cell>
          <cell r="KA21188">
            <v>50</v>
          </cell>
          <cell r="KB21188">
            <v>10</v>
          </cell>
          <cell r="KC21188">
            <v>35</v>
          </cell>
        </row>
        <row r="21189">
          <cell r="A21189" t="str">
            <v>P28631</v>
          </cell>
          <cell r="KA21189">
            <v>50</v>
          </cell>
          <cell r="KB21189">
            <v>10</v>
          </cell>
          <cell r="KC21189">
            <v>48</v>
          </cell>
        </row>
        <row r="21190">
          <cell r="A21190" t="str">
            <v>P28606</v>
          </cell>
          <cell r="KA21190">
            <v>50</v>
          </cell>
          <cell r="KB21190">
            <v>24</v>
          </cell>
          <cell r="KC21190">
            <v>20</v>
          </cell>
        </row>
        <row r="21191">
          <cell r="A21191" t="str">
            <v>P28644</v>
          </cell>
          <cell r="KA21191">
            <v>50</v>
          </cell>
          <cell r="KB21191">
            <v>10</v>
          </cell>
          <cell r="KC21191">
            <v>48</v>
          </cell>
        </row>
        <row r="21192">
          <cell r="A21192" t="str">
            <v>P28163</v>
          </cell>
          <cell r="KA21192">
            <v>50</v>
          </cell>
          <cell r="KB21192">
            <v>10</v>
          </cell>
          <cell r="KC21192">
            <v>48</v>
          </cell>
        </row>
        <row r="21193">
          <cell r="A21193" t="str">
            <v>P28224</v>
          </cell>
          <cell r="KA21193">
            <v>50</v>
          </cell>
          <cell r="KB21193">
            <v>10</v>
          </cell>
          <cell r="KC21193">
            <v>48</v>
          </cell>
        </row>
        <row r="21194">
          <cell r="A21194" t="str">
            <v>P28268</v>
          </cell>
          <cell r="KA21194">
            <v>100</v>
          </cell>
          <cell r="KB21194">
            <v>12</v>
          </cell>
          <cell r="KC21194">
            <v>20</v>
          </cell>
        </row>
        <row r="21195">
          <cell r="A21195" t="str">
            <v>P28292</v>
          </cell>
          <cell r="KA21195">
            <v>50</v>
          </cell>
          <cell r="KB21195">
            <v>10</v>
          </cell>
          <cell r="KC21195">
            <v>48</v>
          </cell>
        </row>
        <row r="21196">
          <cell r="A21196" t="str">
            <v>P28052</v>
          </cell>
          <cell r="KA21196">
            <v>50</v>
          </cell>
          <cell r="KB21196">
            <v>10</v>
          </cell>
          <cell r="KC21196">
            <v>48</v>
          </cell>
        </row>
        <row r="21197">
          <cell r="A21197" t="str">
            <v>P28041</v>
          </cell>
          <cell r="KA21197">
            <v>50</v>
          </cell>
          <cell r="KB21197">
            <v>10</v>
          </cell>
          <cell r="KC21197">
            <v>48</v>
          </cell>
        </row>
        <row r="21198">
          <cell r="A21198" t="str">
            <v>P28050</v>
          </cell>
          <cell r="KA21198">
            <v>50</v>
          </cell>
          <cell r="KB21198">
            <v>10</v>
          </cell>
          <cell r="KC21198">
            <v>24</v>
          </cell>
        </row>
        <row r="21199">
          <cell r="A21199" t="str">
            <v>P28131</v>
          </cell>
          <cell r="KA21199">
            <v>50</v>
          </cell>
          <cell r="KB21199">
            <v>10</v>
          </cell>
          <cell r="KC21199">
            <v>48</v>
          </cell>
        </row>
        <row r="21200">
          <cell r="A21200" t="str">
            <v>P28149</v>
          </cell>
          <cell r="KA21200">
            <v>50</v>
          </cell>
          <cell r="KB21200">
            <v>10</v>
          </cell>
          <cell r="KC21200">
            <v>48</v>
          </cell>
        </row>
        <row r="21201">
          <cell r="A21201" t="str">
            <v>P27799</v>
          </cell>
          <cell r="KA21201">
            <v>50</v>
          </cell>
          <cell r="KB21201">
            <v>10</v>
          </cell>
          <cell r="KC21201">
            <v>24</v>
          </cell>
        </row>
        <row r="21202">
          <cell r="A21202" t="str">
            <v>P27805</v>
          </cell>
          <cell r="KA21202">
            <v>50</v>
          </cell>
          <cell r="KB21202">
            <v>10</v>
          </cell>
          <cell r="KC21202">
            <v>48</v>
          </cell>
        </row>
        <row r="21203">
          <cell r="A21203" t="str">
            <v>P27861</v>
          </cell>
          <cell r="KA21203">
            <v>50</v>
          </cell>
          <cell r="KB21203">
            <v>10</v>
          </cell>
          <cell r="KC21203">
            <v>24</v>
          </cell>
        </row>
        <row r="21204">
          <cell r="A21204" t="str">
            <v>P27765</v>
          </cell>
          <cell r="KA21204">
            <v>50</v>
          </cell>
          <cell r="KB21204">
            <v>10</v>
          </cell>
          <cell r="KC21204">
            <v>48</v>
          </cell>
        </row>
        <row r="21205">
          <cell r="A21205" t="str">
            <v>P27894</v>
          </cell>
          <cell r="KA21205">
            <v>50</v>
          </cell>
          <cell r="KB21205">
            <v>10</v>
          </cell>
          <cell r="KC21205">
            <v>24</v>
          </cell>
        </row>
        <row r="21206">
          <cell r="A21206" t="str">
            <v>P27900</v>
          </cell>
          <cell r="KA21206">
            <v>50</v>
          </cell>
          <cell r="KB21206">
            <v>10</v>
          </cell>
          <cell r="KC21206">
            <v>48</v>
          </cell>
        </row>
        <row r="21207">
          <cell r="A21207" t="str">
            <v>P27881</v>
          </cell>
          <cell r="KA21207">
            <v>50</v>
          </cell>
          <cell r="KB21207">
            <v>10</v>
          </cell>
          <cell r="KC21207">
            <v>48</v>
          </cell>
        </row>
        <row r="21208">
          <cell r="A21208" t="str">
            <v>P27961</v>
          </cell>
          <cell r="KA21208">
            <v>50</v>
          </cell>
          <cell r="KB21208">
            <v>10</v>
          </cell>
          <cell r="KC21208">
            <v>48</v>
          </cell>
        </row>
        <row r="21209">
          <cell r="A21209" t="str">
            <v>P27968</v>
          </cell>
          <cell r="KA21209">
            <v>50</v>
          </cell>
          <cell r="KB21209">
            <v>10</v>
          </cell>
          <cell r="KC21209">
            <v>48</v>
          </cell>
        </row>
        <row r="21210">
          <cell r="A21210" t="str">
            <v>P27996</v>
          </cell>
          <cell r="KA21210">
            <v>50</v>
          </cell>
          <cell r="KB21210">
            <v>10</v>
          </cell>
          <cell r="KC21210">
            <v>24</v>
          </cell>
        </row>
        <row r="21211">
          <cell r="A21211" t="str">
            <v>X26176</v>
          </cell>
          <cell r="KA21211">
            <v>50</v>
          </cell>
          <cell r="KB21211">
            <v>10</v>
          </cell>
          <cell r="KC21211">
            <v>48</v>
          </cell>
        </row>
        <row r="21212">
          <cell r="A21212" t="str">
            <v>X01658</v>
          </cell>
          <cell r="KA21212">
            <v>50</v>
          </cell>
          <cell r="KB21212">
            <v>10</v>
          </cell>
          <cell r="KC21212">
            <v>48</v>
          </cell>
        </row>
        <row r="21213">
          <cell r="A21213" t="str">
            <v>X25142</v>
          </cell>
          <cell r="KA21213">
            <v>12</v>
          </cell>
          <cell r="KB21213">
            <v>20</v>
          </cell>
          <cell r="KC21213">
            <v>80</v>
          </cell>
        </row>
        <row r="21214">
          <cell r="A21214" t="str">
            <v>P20799</v>
          </cell>
          <cell r="KA21214">
            <v>50</v>
          </cell>
          <cell r="KB21214">
            <v>10</v>
          </cell>
          <cell r="KC21214">
            <v>48</v>
          </cell>
        </row>
        <row r="21215">
          <cell r="A21215" t="str">
            <v>P20748</v>
          </cell>
          <cell r="KA21215">
            <v>50</v>
          </cell>
          <cell r="KB21215">
            <v>10</v>
          </cell>
          <cell r="KC21215">
            <v>48</v>
          </cell>
        </row>
        <row r="21216">
          <cell r="A21216" t="str">
            <v>P20909</v>
          </cell>
          <cell r="KA21216">
            <v>50</v>
          </cell>
          <cell r="KB21216">
            <v>10</v>
          </cell>
          <cell r="KC21216">
            <v>48</v>
          </cell>
        </row>
        <row r="21217">
          <cell r="A21217" t="str">
            <v>P20944</v>
          </cell>
          <cell r="KA21217">
            <v>50</v>
          </cell>
          <cell r="KB21217">
            <v>10</v>
          </cell>
          <cell r="KC21217">
            <v>48</v>
          </cell>
        </row>
        <row r="21218">
          <cell r="A21218" t="str">
            <v>P20829</v>
          </cell>
          <cell r="KA21218">
            <v>50</v>
          </cell>
          <cell r="KB21218">
            <v>10</v>
          </cell>
          <cell r="KC21218">
            <v>48</v>
          </cell>
        </row>
        <row r="21219">
          <cell r="A21219" t="str">
            <v>P20836</v>
          </cell>
          <cell r="KA21219">
            <v>50</v>
          </cell>
          <cell r="KB21219">
            <v>10</v>
          </cell>
          <cell r="KC21219">
            <v>48</v>
          </cell>
        </row>
        <row r="21220">
          <cell r="A21220" t="str">
            <v>P20524</v>
          </cell>
          <cell r="KA21220">
            <v>50</v>
          </cell>
          <cell r="KB21220">
            <v>10</v>
          </cell>
          <cell r="KC21220">
            <v>48</v>
          </cell>
        </row>
        <row r="21221">
          <cell r="A21221" t="str">
            <v>P20546</v>
          </cell>
          <cell r="KA21221">
            <v>50</v>
          </cell>
          <cell r="KB21221">
            <v>10</v>
          </cell>
          <cell r="KC21221">
            <v>48</v>
          </cell>
        </row>
        <row r="21222">
          <cell r="A21222" t="str">
            <v>P20462</v>
          </cell>
          <cell r="KA21222">
            <v>50</v>
          </cell>
          <cell r="KB21222">
            <v>10</v>
          </cell>
          <cell r="KC21222">
            <v>48</v>
          </cell>
        </row>
        <row r="21223">
          <cell r="A21223" t="str">
            <v>P20444</v>
          </cell>
          <cell r="KA21223">
            <v>50</v>
          </cell>
          <cell r="KB21223">
            <v>10</v>
          </cell>
          <cell r="KC21223">
            <v>24</v>
          </cell>
        </row>
        <row r="21224">
          <cell r="A21224" t="str">
            <v>P20343</v>
          </cell>
          <cell r="KA21224">
            <v>50</v>
          </cell>
          <cell r="KB21224">
            <v>10</v>
          </cell>
          <cell r="KC21224">
            <v>24</v>
          </cell>
        </row>
        <row r="21225">
          <cell r="A21225" t="str">
            <v>P20406</v>
          </cell>
          <cell r="KA21225">
            <v>50</v>
          </cell>
          <cell r="KB21225">
            <v>16</v>
          </cell>
          <cell r="KC21225">
            <v>24</v>
          </cell>
        </row>
        <row r="21226">
          <cell r="A21226" t="str">
            <v>P20407</v>
          </cell>
          <cell r="KA21226">
            <v>50</v>
          </cell>
          <cell r="KB21226">
            <v>16</v>
          </cell>
          <cell r="KC21226">
            <v>24</v>
          </cell>
        </row>
        <row r="21227">
          <cell r="A21227" t="str">
            <v>P20384</v>
          </cell>
          <cell r="KA21227">
            <v>50</v>
          </cell>
          <cell r="KB21227">
            <v>10</v>
          </cell>
          <cell r="KC21227">
            <v>48</v>
          </cell>
        </row>
        <row r="21228">
          <cell r="A21228" t="str">
            <v>P20086</v>
          </cell>
          <cell r="KA21228">
            <v>100</v>
          </cell>
          <cell r="KB21228">
            <v>12</v>
          </cell>
          <cell r="KC21228">
            <v>20</v>
          </cell>
        </row>
        <row r="21229">
          <cell r="A21229" t="str">
            <v>P20062</v>
          </cell>
          <cell r="KA21229">
            <v>50</v>
          </cell>
          <cell r="KB21229">
            <v>10</v>
          </cell>
          <cell r="KC21229">
            <v>48</v>
          </cell>
        </row>
        <row r="21230">
          <cell r="A21230" t="str">
            <v>P20088</v>
          </cell>
          <cell r="KA21230">
            <v>50</v>
          </cell>
          <cell r="KB21230">
            <v>10</v>
          </cell>
          <cell r="KC21230">
            <v>48</v>
          </cell>
        </row>
        <row r="21231">
          <cell r="A21231" t="str">
            <v>P20106</v>
          </cell>
          <cell r="KA21231">
            <v>50</v>
          </cell>
          <cell r="KB21231">
            <v>10</v>
          </cell>
          <cell r="KC21231">
            <v>48</v>
          </cell>
        </row>
        <row r="21232">
          <cell r="A21232" t="str">
            <v>P20043</v>
          </cell>
          <cell r="KA21232">
            <v>50</v>
          </cell>
          <cell r="KB21232">
            <v>10</v>
          </cell>
          <cell r="KC21232">
            <v>48</v>
          </cell>
        </row>
        <row r="21233">
          <cell r="A21233" t="str">
            <v>P20187</v>
          </cell>
          <cell r="KA21233">
            <v>50</v>
          </cell>
          <cell r="KB21233">
            <v>20</v>
          </cell>
          <cell r="KC21233">
            <v>16</v>
          </cell>
        </row>
        <row r="21234">
          <cell r="A21234" t="str">
            <v>P20125</v>
          </cell>
          <cell r="KA21234">
            <v>50</v>
          </cell>
          <cell r="KB21234">
            <v>10</v>
          </cell>
          <cell r="KC21234">
            <v>48</v>
          </cell>
        </row>
        <row r="21235">
          <cell r="A21235" t="str">
            <v>P20122</v>
          </cell>
          <cell r="KA21235">
            <v>50</v>
          </cell>
          <cell r="KB21235">
            <v>10</v>
          </cell>
          <cell r="KC21235">
            <v>48</v>
          </cell>
        </row>
        <row r="21236">
          <cell r="A21236" t="str">
            <v>P20144</v>
          </cell>
          <cell r="KA21236">
            <v>50</v>
          </cell>
          <cell r="KB21236">
            <v>10</v>
          </cell>
          <cell r="KC21236">
            <v>48</v>
          </cell>
        </row>
        <row r="21237">
          <cell r="A21237" t="str">
            <v>P20287</v>
          </cell>
          <cell r="KA21237">
            <v>100</v>
          </cell>
          <cell r="KB21237">
            <v>12</v>
          </cell>
          <cell r="KC21237">
            <v>20</v>
          </cell>
        </row>
        <row r="21238">
          <cell r="A21238" t="str">
            <v>P20267</v>
          </cell>
          <cell r="KA21238">
            <v>100</v>
          </cell>
          <cell r="KB21238">
            <v>12</v>
          </cell>
          <cell r="KC21238">
            <v>20</v>
          </cell>
        </row>
        <row r="21239">
          <cell r="A21239" t="str">
            <v>P20208</v>
          </cell>
          <cell r="KA21239">
            <v>50</v>
          </cell>
          <cell r="KB21239">
            <v>10</v>
          </cell>
          <cell r="KC21239">
            <v>48</v>
          </cell>
        </row>
        <row r="21240">
          <cell r="A21240" t="str">
            <v>P19904</v>
          </cell>
          <cell r="KA21240">
            <v>50</v>
          </cell>
          <cell r="KB21240">
            <v>10</v>
          </cell>
          <cell r="KC21240">
            <v>48</v>
          </cell>
        </row>
        <row r="21241">
          <cell r="A21241" t="str">
            <v>P19889</v>
          </cell>
          <cell r="KA21241">
            <v>50</v>
          </cell>
          <cell r="KB21241">
            <v>10</v>
          </cell>
          <cell r="KC21241">
            <v>24</v>
          </cell>
        </row>
        <row r="21242">
          <cell r="A21242" t="str">
            <v>P19945</v>
          </cell>
          <cell r="KA21242">
            <v>50</v>
          </cell>
          <cell r="KB21242">
            <v>16</v>
          </cell>
          <cell r="KC21242">
            <v>16</v>
          </cell>
        </row>
        <row r="21243">
          <cell r="A21243" t="str">
            <v>P19966</v>
          </cell>
          <cell r="KA21243">
            <v>50</v>
          </cell>
          <cell r="KB21243">
            <v>10</v>
          </cell>
          <cell r="KC21243">
            <v>48</v>
          </cell>
        </row>
        <row r="21244">
          <cell r="A21244" t="str">
            <v>P19763</v>
          </cell>
          <cell r="KA21244">
            <v>100</v>
          </cell>
          <cell r="KB21244">
            <v>12</v>
          </cell>
          <cell r="KC21244">
            <v>20</v>
          </cell>
        </row>
        <row r="21245">
          <cell r="A21245" t="str">
            <v>P19764</v>
          </cell>
          <cell r="KA21245">
            <v>50</v>
          </cell>
          <cell r="KB21245">
            <v>16</v>
          </cell>
          <cell r="KC21245">
            <v>16</v>
          </cell>
        </row>
        <row r="21246">
          <cell r="A21246" t="str">
            <v>P19765</v>
          </cell>
          <cell r="KA21246">
            <v>50</v>
          </cell>
          <cell r="KB21246">
            <v>10</v>
          </cell>
          <cell r="KC21246">
            <v>48</v>
          </cell>
        </row>
        <row r="21247">
          <cell r="A21247" t="str">
            <v>P19843</v>
          </cell>
          <cell r="KA21247">
            <v>50</v>
          </cell>
          <cell r="KB21247">
            <v>10</v>
          </cell>
          <cell r="KC21247">
            <v>48</v>
          </cell>
        </row>
        <row r="21248">
          <cell r="A21248" t="str">
            <v>P19822</v>
          </cell>
          <cell r="KA21248">
            <v>50</v>
          </cell>
          <cell r="KB21248">
            <v>10</v>
          </cell>
          <cell r="KC21248">
            <v>48</v>
          </cell>
        </row>
        <row r="21249">
          <cell r="A21249" t="str">
            <v>P19832</v>
          </cell>
          <cell r="KA21249">
            <v>50</v>
          </cell>
          <cell r="KB21249">
            <v>10</v>
          </cell>
          <cell r="KC21249">
            <v>48</v>
          </cell>
        </row>
        <row r="21250">
          <cell r="A21250" t="str">
            <v>P19836</v>
          </cell>
          <cell r="KA21250">
            <v>50</v>
          </cell>
          <cell r="KB21250">
            <v>24</v>
          </cell>
          <cell r="KC21250">
            <v>20</v>
          </cell>
        </row>
        <row r="21251">
          <cell r="A21251" t="str">
            <v>P19838</v>
          </cell>
          <cell r="KA21251">
            <v>50</v>
          </cell>
          <cell r="KB21251">
            <v>10</v>
          </cell>
          <cell r="KC21251">
            <v>48</v>
          </cell>
        </row>
        <row r="21252">
          <cell r="A21252" t="str">
            <v>P22156</v>
          </cell>
          <cell r="KA21252">
            <v>50</v>
          </cell>
          <cell r="KB21252">
            <v>16</v>
          </cell>
          <cell r="KC21252">
            <v>16</v>
          </cell>
        </row>
        <row r="21253">
          <cell r="A21253" t="str">
            <v>P22144</v>
          </cell>
          <cell r="KA21253">
            <v>50</v>
          </cell>
          <cell r="KB21253">
            <v>10</v>
          </cell>
          <cell r="KC21253">
            <v>48</v>
          </cell>
        </row>
        <row r="21254">
          <cell r="A21254" t="str">
            <v>P22120</v>
          </cell>
          <cell r="KA21254">
            <v>50</v>
          </cell>
          <cell r="KB21254">
            <v>10</v>
          </cell>
          <cell r="KC21254">
            <v>48</v>
          </cell>
        </row>
        <row r="21255">
          <cell r="A21255" t="str">
            <v>P22125</v>
          </cell>
          <cell r="KA21255">
            <v>50</v>
          </cell>
          <cell r="KB21255">
            <v>10</v>
          </cell>
          <cell r="KC21255">
            <v>24</v>
          </cell>
        </row>
        <row r="21256">
          <cell r="A21256" t="str">
            <v>P22048</v>
          </cell>
          <cell r="KA21256">
            <v>50</v>
          </cell>
          <cell r="KB21256">
            <v>10</v>
          </cell>
          <cell r="KC21256">
            <v>24</v>
          </cell>
        </row>
        <row r="21257">
          <cell r="A21257" t="str">
            <v>P21876</v>
          </cell>
          <cell r="KA21257">
            <v>50</v>
          </cell>
          <cell r="KB21257">
            <v>10</v>
          </cell>
          <cell r="KC21257">
            <v>48</v>
          </cell>
        </row>
        <row r="21258">
          <cell r="A21258" t="str">
            <v>P21919</v>
          </cell>
          <cell r="KA21258">
            <v>50</v>
          </cell>
          <cell r="KB21258">
            <v>10</v>
          </cell>
          <cell r="KC21258">
            <v>48</v>
          </cell>
        </row>
        <row r="21259">
          <cell r="A21259" t="str">
            <v>P21590</v>
          </cell>
          <cell r="KA21259">
            <v>50</v>
          </cell>
          <cell r="KB21259">
            <v>10</v>
          </cell>
          <cell r="KC21259">
            <v>48</v>
          </cell>
        </row>
        <row r="21260">
          <cell r="A21260" t="str">
            <v>P21591</v>
          </cell>
          <cell r="KA21260">
            <v>50</v>
          </cell>
          <cell r="KB21260">
            <v>10</v>
          </cell>
          <cell r="KC21260">
            <v>48</v>
          </cell>
        </row>
        <row r="21261">
          <cell r="A21261" t="str">
            <v>P21580</v>
          </cell>
          <cell r="KA21261">
            <v>50</v>
          </cell>
          <cell r="KB21261">
            <v>10</v>
          </cell>
          <cell r="KC21261">
            <v>48</v>
          </cell>
        </row>
        <row r="21262">
          <cell r="A21262" t="str">
            <v>P21600</v>
          </cell>
          <cell r="KA21262">
            <v>50</v>
          </cell>
          <cell r="KB21262">
            <v>10</v>
          </cell>
          <cell r="KC21262">
            <v>48</v>
          </cell>
        </row>
        <row r="21263">
          <cell r="A21263" t="str">
            <v>P21613</v>
          </cell>
          <cell r="KA21263">
            <v>50</v>
          </cell>
          <cell r="KB21263">
            <v>10</v>
          </cell>
          <cell r="KC21263">
            <v>48</v>
          </cell>
        </row>
        <row r="21264">
          <cell r="A21264" t="str">
            <v>P21658</v>
          </cell>
          <cell r="KA21264">
            <v>50</v>
          </cell>
          <cell r="KB21264">
            <v>24</v>
          </cell>
          <cell r="KC21264">
            <v>20</v>
          </cell>
        </row>
        <row r="21265">
          <cell r="A21265" t="str">
            <v>P21662</v>
          </cell>
          <cell r="KA21265">
            <v>50</v>
          </cell>
          <cell r="KB21265">
            <v>10</v>
          </cell>
          <cell r="KC21265">
            <v>48</v>
          </cell>
        </row>
        <row r="21266">
          <cell r="A21266" t="str">
            <v>P21706</v>
          </cell>
          <cell r="KA21266">
            <v>50</v>
          </cell>
          <cell r="KB21266">
            <v>10</v>
          </cell>
          <cell r="KC21266">
            <v>48</v>
          </cell>
        </row>
        <row r="21267">
          <cell r="A21267" t="str">
            <v>P21676</v>
          </cell>
          <cell r="KA21267">
            <v>50</v>
          </cell>
          <cell r="KB21267">
            <v>10</v>
          </cell>
          <cell r="KC21267">
            <v>48</v>
          </cell>
        </row>
        <row r="21268">
          <cell r="A21268" t="str">
            <v>P21687</v>
          </cell>
          <cell r="KA21268">
            <v>50</v>
          </cell>
          <cell r="KB21268">
            <v>10</v>
          </cell>
          <cell r="KC21268">
            <v>48</v>
          </cell>
        </row>
        <row r="21269">
          <cell r="A21269" t="str">
            <v>P21688</v>
          </cell>
          <cell r="KA21269">
            <v>50</v>
          </cell>
          <cell r="KB21269">
            <v>16</v>
          </cell>
          <cell r="KC21269">
            <v>16</v>
          </cell>
        </row>
        <row r="21270">
          <cell r="A21270" t="str">
            <v>P21689</v>
          </cell>
          <cell r="KA21270">
            <v>50</v>
          </cell>
          <cell r="KB21270">
            <v>10</v>
          </cell>
          <cell r="KC21270">
            <v>24</v>
          </cell>
        </row>
        <row r="21271">
          <cell r="A21271" t="str">
            <v>P21831</v>
          </cell>
          <cell r="KA21271">
            <v>50</v>
          </cell>
          <cell r="KB21271">
            <v>10</v>
          </cell>
          <cell r="KC21271">
            <v>48</v>
          </cell>
        </row>
        <row r="21272">
          <cell r="A21272" t="str">
            <v>P21841</v>
          </cell>
          <cell r="KA21272">
            <v>50</v>
          </cell>
          <cell r="KB21272">
            <v>10</v>
          </cell>
          <cell r="KC21272">
            <v>24</v>
          </cell>
        </row>
        <row r="21273">
          <cell r="A21273" t="str">
            <v>P21828</v>
          </cell>
          <cell r="KA21273">
            <v>50</v>
          </cell>
          <cell r="KB21273">
            <v>10</v>
          </cell>
          <cell r="KC21273">
            <v>48</v>
          </cell>
        </row>
        <row r="21274">
          <cell r="A21274" t="str">
            <v>P21764</v>
          </cell>
          <cell r="KA21274">
            <v>50</v>
          </cell>
          <cell r="KB21274">
            <v>10</v>
          </cell>
          <cell r="KC21274">
            <v>48</v>
          </cell>
        </row>
        <row r="21275">
          <cell r="A21275" t="str">
            <v>P21734</v>
          </cell>
          <cell r="KA21275">
            <v>50</v>
          </cell>
          <cell r="KB21275">
            <v>16</v>
          </cell>
          <cell r="KC21275">
            <v>16</v>
          </cell>
        </row>
        <row r="21276">
          <cell r="A21276" t="str">
            <v>P21780</v>
          </cell>
          <cell r="KA21276">
            <v>50</v>
          </cell>
          <cell r="KB21276">
            <v>10</v>
          </cell>
          <cell r="KC21276">
            <v>48</v>
          </cell>
        </row>
        <row r="21277">
          <cell r="A21277" t="str">
            <v>P21716</v>
          </cell>
          <cell r="KA21277">
            <v>50</v>
          </cell>
          <cell r="KB21277">
            <v>10</v>
          </cell>
          <cell r="KC21277">
            <v>48</v>
          </cell>
        </row>
        <row r="21278">
          <cell r="A21278" t="str">
            <v>P21717</v>
          </cell>
          <cell r="KA21278">
            <v>50</v>
          </cell>
          <cell r="KB21278">
            <v>10</v>
          </cell>
          <cell r="KC21278">
            <v>48</v>
          </cell>
        </row>
        <row r="21279">
          <cell r="A21279" t="str">
            <v>P21732</v>
          </cell>
          <cell r="KA21279">
            <v>50</v>
          </cell>
          <cell r="KB21279">
            <v>10</v>
          </cell>
          <cell r="KC21279">
            <v>48</v>
          </cell>
        </row>
        <row r="21280">
          <cell r="A21280" t="str">
            <v>P21461</v>
          </cell>
          <cell r="KA21280">
            <v>50</v>
          </cell>
          <cell r="KB21280">
            <v>10</v>
          </cell>
          <cell r="KC21280">
            <v>24</v>
          </cell>
        </row>
        <row r="21281">
          <cell r="A21281" t="str">
            <v>P21490</v>
          </cell>
          <cell r="KA21281">
            <v>50</v>
          </cell>
          <cell r="KB21281">
            <v>10</v>
          </cell>
          <cell r="KC21281">
            <v>48</v>
          </cell>
        </row>
        <row r="21282">
          <cell r="A21282" t="str">
            <v>P21476</v>
          </cell>
          <cell r="KA21282">
            <v>50</v>
          </cell>
          <cell r="KB21282">
            <v>10</v>
          </cell>
          <cell r="KC21282">
            <v>48</v>
          </cell>
        </row>
        <row r="21283">
          <cell r="A21283" t="str">
            <v>P21508</v>
          </cell>
          <cell r="KA21283">
            <v>50</v>
          </cell>
          <cell r="KB21283">
            <v>10</v>
          </cell>
          <cell r="KC21283">
            <v>24</v>
          </cell>
        </row>
        <row r="21284">
          <cell r="A21284" t="str">
            <v>P21510</v>
          </cell>
          <cell r="KA21284">
            <v>50</v>
          </cell>
          <cell r="KB21284">
            <v>10</v>
          </cell>
          <cell r="KC21284">
            <v>48</v>
          </cell>
        </row>
        <row r="21285">
          <cell r="A21285" t="str">
            <v>P21529</v>
          </cell>
          <cell r="KA21285">
            <v>50</v>
          </cell>
          <cell r="KB21285">
            <v>10</v>
          </cell>
          <cell r="KC21285">
            <v>48</v>
          </cell>
        </row>
        <row r="21286">
          <cell r="A21286" t="str">
            <v>P21530</v>
          </cell>
          <cell r="KA21286">
            <v>50</v>
          </cell>
          <cell r="KB21286">
            <v>10</v>
          </cell>
          <cell r="KC21286">
            <v>48</v>
          </cell>
        </row>
        <row r="21287">
          <cell r="A21287" t="str">
            <v>P21531</v>
          </cell>
          <cell r="KA21287">
            <v>50</v>
          </cell>
          <cell r="KB21287">
            <v>10</v>
          </cell>
          <cell r="KC21287">
            <v>48</v>
          </cell>
        </row>
        <row r="21288">
          <cell r="A21288" t="str">
            <v>P21546</v>
          </cell>
          <cell r="KA21288">
            <v>50</v>
          </cell>
          <cell r="KB21288">
            <v>10</v>
          </cell>
          <cell r="KC21288">
            <v>48</v>
          </cell>
        </row>
        <row r="21289">
          <cell r="A21289" t="str">
            <v>P21547</v>
          </cell>
          <cell r="KA21289">
            <v>50</v>
          </cell>
          <cell r="KB21289">
            <v>10</v>
          </cell>
          <cell r="KC21289">
            <v>48</v>
          </cell>
        </row>
        <row r="21290">
          <cell r="A21290" t="str">
            <v>P21548</v>
          </cell>
          <cell r="KA21290">
            <v>50</v>
          </cell>
          <cell r="KB21290">
            <v>10</v>
          </cell>
          <cell r="KC21290">
            <v>48</v>
          </cell>
        </row>
        <row r="21291">
          <cell r="A21291" t="str">
            <v>P21549</v>
          </cell>
          <cell r="KA21291">
            <v>50</v>
          </cell>
          <cell r="KB21291">
            <v>10</v>
          </cell>
          <cell r="KC21291">
            <v>48</v>
          </cell>
        </row>
        <row r="21292">
          <cell r="A21292" t="str">
            <v>P21554</v>
          </cell>
          <cell r="KA21292">
            <v>50</v>
          </cell>
          <cell r="KB21292">
            <v>10</v>
          </cell>
          <cell r="KC21292">
            <v>48</v>
          </cell>
        </row>
        <row r="21293">
          <cell r="A21293" t="str">
            <v>P21324</v>
          </cell>
          <cell r="KA21293">
            <v>50</v>
          </cell>
          <cell r="KB21293">
            <v>10</v>
          </cell>
          <cell r="KC21293">
            <v>24</v>
          </cell>
        </row>
        <row r="21294">
          <cell r="A21294" t="str">
            <v>P21325</v>
          </cell>
          <cell r="KA21294">
            <v>50</v>
          </cell>
          <cell r="KB21294">
            <v>10</v>
          </cell>
          <cell r="KC21294">
            <v>48</v>
          </cell>
        </row>
        <row r="21295">
          <cell r="A21295" t="str">
            <v>P21327</v>
          </cell>
          <cell r="KA21295">
            <v>50</v>
          </cell>
          <cell r="KB21295">
            <v>10</v>
          </cell>
          <cell r="KC21295">
            <v>24</v>
          </cell>
        </row>
        <row r="21296">
          <cell r="A21296" t="str">
            <v>P21331</v>
          </cell>
          <cell r="KA21296">
            <v>50</v>
          </cell>
          <cell r="KB21296">
            <v>10</v>
          </cell>
          <cell r="KC21296">
            <v>24</v>
          </cell>
        </row>
        <row r="21297">
          <cell r="A21297" t="str">
            <v>P21309</v>
          </cell>
          <cell r="KA21297">
            <v>50</v>
          </cell>
          <cell r="KB21297">
            <v>10</v>
          </cell>
          <cell r="KC21297">
            <v>48</v>
          </cell>
        </row>
        <row r="21298">
          <cell r="A21298" t="str">
            <v>P21310</v>
          </cell>
          <cell r="KA21298">
            <v>50</v>
          </cell>
          <cell r="KB21298">
            <v>10</v>
          </cell>
          <cell r="KC21298">
            <v>24</v>
          </cell>
        </row>
        <row r="21299">
          <cell r="A21299" t="str">
            <v>P21272</v>
          </cell>
          <cell r="KA21299">
            <v>50</v>
          </cell>
          <cell r="KB21299">
            <v>10</v>
          </cell>
          <cell r="KC21299">
            <v>48</v>
          </cell>
        </row>
        <row r="21300">
          <cell r="A21300" t="str">
            <v>P21273</v>
          </cell>
          <cell r="KA21300">
            <v>50</v>
          </cell>
          <cell r="KB21300">
            <v>10</v>
          </cell>
          <cell r="KC21300">
            <v>48</v>
          </cell>
        </row>
        <row r="21301">
          <cell r="A21301" t="str">
            <v>P21274</v>
          </cell>
          <cell r="KA21301">
            <v>50</v>
          </cell>
          <cell r="KB21301">
            <v>10</v>
          </cell>
          <cell r="KC21301">
            <v>48</v>
          </cell>
        </row>
        <row r="21302">
          <cell r="A21302" t="str">
            <v>P21277</v>
          </cell>
          <cell r="KA21302">
            <v>50</v>
          </cell>
          <cell r="KB21302">
            <v>10</v>
          </cell>
          <cell r="KC21302">
            <v>48</v>
          </cell>
        </row>
        <row r="21303">
          <cell r="A21303" t="str">
            <v>P21251</v>
          </cell>
          <cell r="KA21303">
            <v>50</v>
          </cell>
          <cell r="KB21303">
            <v>10</v>
          </cell>
          <cell r="KC21303">
            <v>48</v>
          </cell>
        </row>
        <row r="21304">
          <cell r="A21304" t="str">
            <v>P21269</v>
          </cell>
          <cell r="KA21304">
            <v>50</v>
          </cell>
          <cell r="KB21304">
            <v>10</v>
          </cell>
          <cell r="KC21304">
            <v>48</v>
          </cell>
        </row>
        <row r="21305">
          <cell r="A21305" t="str">
            <v>P21296</v>
          </cell>
          <cell r="KA21305">
            <v>50</v>
          </cell>
          <cell r="KB21305">
            <v>10</v>
          </cell>
          <cell r="KC21305">
            <v>24</v>
          </cell>
        </row>
        <row r="21306">
          <cell r="A21306" t="str">
            <v>P21297</v>
          </cell>
          <cell r="KA21306">
            <v>50</v>
          </cell>
          <cell r="KB21306">
            <v>10</v>
          </cell>
          <cell r="KC21306">
            <v>24</v>
          </cell>
        </row>
        <row r="21307">
          <cell r="A21307" t="str">
            <v>P21284</v>
          </cell>
          <cell r="KA21307">
            <v>100</v>
          </cell>
          <cell r="KB21307">
            <v>12</v>
          </cell>
          <cell r="KC21307">
            <v>20</v>
          </cell>
        </row>
        <row r="21308">
          <cell r="A21308" t="str">
            <v>P21285</v>
          </cell>
          <cell r="KA21308">
            <v>50</v>
          </cell>
          <cell r="KB21308">
            <v>10</v>
          </cell>
          <cell r="KC21308">
            <v>24</v>
          </cell>
        </row>
        <row r="21309">
          <cell r="A21309" t="str">
            <v>P21414</v>
          </cell>
          <cell r="KA21309">
            <v>50</v>
          </cell>
          <cell r="KB21309">
            <v>10</v>
          </cell>
          <cell r="KC21309">
            <v>48</v>
          </cell>
        </row>
        <row r="21310">
          <cell r="A21310" t="str">
            <v>P21366</v>
          </cell>
          <cell r="KA21310">
            <v>50</v>
          </cell>
          <cell r="KB21310">
            <v>10</v>
          </cell>
          <cell r="KC21310">
            <v>48</v>
          </cell>
        </row>
        <row r="21311">
          <cell r="A21311" t="str">
            <v>P21393</v>
          </cell>
          <cell r="KA21311">
            <v>50</v>
          </cell>
          <cell r="KB21311">
            <v>10</v>
          </cell>
          <cell r="KC21311">
            <v>48</v>
          </cell>
        </row>
        <row r="21312">
          <cell r="A21312" t="str">
            <v>P21394</v>
          </cell>
          <cell r="KA21312">
            <v>50</v>
          </cell>
          <cell r="KB21312">
            <v>10</v>
          </cell>
          <cell r="KC21312">
            <v>48</v>
          </cell>
        </row>
        <row r="21313">
          <cell r="A21313" t="str">
            <v>P21395</v>
          </cell>
          <cell r="KA21313">
            <v>50</v>
          </cell>
          <cell r="KB21313">
            <v>10</v>
          </cell>
          <cell r="KC21313">
            <v>48</v>
          </cell>
        </row>
        <row r="21314">
          <cell r="A21314" t="str">
            <v>P21339</v>
          </cell>
          <cell r="KA21314">
            <v>50</v>
          </cell>
          <cell r="KB21314">
            <v>10</v>
          </cell>
          <cell r="KC21314">
            <v>24</v>
          </cell>
        </row>
        <row r="21315">
          <cell r="A21315" t="str">
            <v>P21342</v>
          </cell>
          <cell r="KA21315">
            <v>50</v>
          </cell>
          <cell r="KB21315">
            <v>10</v>
          </cell>
          <cell r="KC21315">
            <v>24</v>
          </cell>
        </row>
        <row r="21316">
          <cell r="A21316" t="str">
            <v>P21347</v>
          </cell>
          <cell r="KA21316">
            <v>50</v>
          </cell>
          <cell r="KB21316">
            <v>10</v>
          </cell>
          <cell r="KC21316">
            <v>48</v>
          </cell>
        </row>
        <row r="21317">
          <cell r="A21317" t="str">
            <v>P21348</v>
          </cell>
          <cell r="KA21317">
            <v>50</v>
          </cell>
          <cell r="KB21317">
            <v>10</v>
          </cell>
          <cell r="KC21317">
            <v>48</v>
          </cell>
        </row>
        <row r="21318">
          <cell r="A21318" t="str">
            <v>P21349</v>
          </cell>
          <cell r="KA21318">
            <v>50</v>
          </cell>
          <cell r="KB21318">
            <v>10</v>
          </cell>
          <cell r="KC21318">
            <v>48</v>
          </cell>
        </row>
        <row r="21319">
          <cell r="A21319" t="str">
            <v>P21359</v>
          </cell>
          <cell r="KA21319">
            <v>50</v>
          </cell>
          <cell r="KB21319">
            <v>10</v>
          </cell>
          <cell r="KC21319">
            <v>48</v>
          </cell>
        </row>
        <row r="21320">
          <cell r="A21320" t="str">
            <v>P21356</v>
          </cell>
          <cell r="KA21320">
            <v>50</v>
          </cell>
          <cell r="KB21320">
            <v>10</v>
          </cell>
          <cell r="KC21320">
            <v>48</v>
          </cell>
        </row>
        <row r="21321">
          <cell r="A21321" t="str">
            <v>P21187</v>
          </cell>
          <cell r="KA21321">
            <v>50</v>
          </cell>
          <cell r="KB21321">
            <v>10</v>
          </cell>
          <cell r="KC21321">
            <v>48</v>
          </cell>
        </row>
        <row r="21322">
          <cell r="A21322" t="str">
            <v>P21209</v>
          </cell>
          <cell r="KA21322">
            <v>50</v>
          </cell>
          <cell r="KB21322">
            <v>10</v>
          </cell>
          <cell r="KC21322">
            <v>48</v>
          </cell>
        </row>
        <row r="21323">
          <cell r="A21323" t="str">
            <v>P21210</v>
          </cell>
          <cell r="KA21323">
            <v>50</v>
          </cell>
          <cell r="KB21323">
            <v>10</v>
          </cell>
          <cell r="KC21323">
            <v>48</v>
          </cell>
        </row>
        <row r="21324">
          <cell r="A21324" t="str">
            <v>P21229</v>
          </cell>
          <cell r="KA21324">
            <v>50</v>
          </cell>
          <cell r="KB21324">
            <v>10</v>
          </cell>
          <cell r="KC21324">
            <v>48</v>
          </cell>
        </row>
        <row r="21325">
          <cell r="A21325" t="str">
            <v>P21258</v>
          </cell>
          <cell r="KA21325">
            <v>50</v>
          </cell>
          <cell r="KB21325">
            <v>10</v>
          </cell>
          <cell r="KC21325">
            <v>48</v>
          </cell>
        </row>
        <row r="21326">
          <cell r="A21326" t="str">
            <v>P21259</v>
          </cell>
          <cell r="KA21326">
            <v>50</v>
          </cell>
          <cell r="KB21326">
            <v>10</v>
          </cell>
          <cell r="KC21326">
            <v>48</v>
          </cell>
        </row>
        <row r="21327">
          <cell r="A21327" t="str">
            <v>P21260</v>
          </cell>
          <cell r="KA21327">
            <v>50</v>
          </cell>
          <cell r="KB21327">
            <v>10</v>
          </cell>
          <cell r="KC21327">
            <v>48</v>
          </cell>
        </row>
        <row r="21328">
          <cell r="A21328" t="str">
            <v>P21261</v>
          </cell>
          <cell r="KA21328">
            <v>50</v>
          </cell>
          <cell r="KB21328">
            <v>10</v>
          </cell>
          <cell r="KC21328">
            <v>48</v>
          </cell>
        </row>
        <row r="21329">
          <cell r="A21329" t="str">
            <v>P21262</v>
          </cell>
          <cell r="KA21329">
            <v>50</v>
          </cell>
          <cell r="KB21329">
            <v>10</v>
          </cell>
          <cell r="KC21329">
            <v>48</v>
          </cell>
        </row>
        <row r="21330">
          <cell r="A21330" t="str">
            <v>P21263</v>
          </cell>
          <cell r="KA21330">
            <v>50</v>
          </cell>
          <cell r="KB21330">
            <v>10</v>
          </cell>
          <cell r="KC21330">
            <v>48</v>
          </cell>
        </row>
        <row r="21331">
          <cell r="A21331" t="str">
            <v>P21264</v>
          </cell>
          <cell r="KA21331">
            <v>50</v>
          </cell>
          <cell r="KB21331">
            <v>10</v>
          </cell>
          <cell r="KC21331">
            <v>48</v>
          </cell>
        </row>
        <row r="21332">
          <cell r="A21332" t="str">
            <v>P21265</v>
          </cell>
          <cell r="KA21332">
            <v>50</v>
          </cell>
          <cell r="KB21332">
            <v>10</v>
          </cell>
          <cell r="KC21332">
            <v>48</v>
          </cell>
        </row>
        <row r="21333">
          <cell r="A21333" t="str">
            <v>P21266</v>
          </cell>
          <cell r="KA21333">
            <v>50</v>
          </cell>
          <cell r="KB21333">
            <v>10</v>
          </cell>
          <cell r="KC21333">
            <v>48</v>
          </cell>
        </row>
        <row r="21334">
          <cell r="A21334" t="str">
            <v>P21267</v>
          </cell>
          <cell r="KA21334">
            <v>50</v>
          </cell>
          <cell r="KB21334">
            <v>10</v>
          </cell>
          <cell r="KC21334">
            <v>48</v>
          </cell>
        </row>
        <row r="21335">
          <cell r="A21335" t="str">
            <v>P21157</v>
          </cell>
          <cell r="KA21335">
            <v>50</v>
          </cell>
          <cell r="KB21335">
            <v>10</v>
          </cell>
          <cell r="KC21335">
            <v>48</v>
          </cell>
        </row>
        <row r="21336">
          <cell r="A21336" t="str">
            <v>P20984</v>
          </cell>
          <cell r="KA21336">
            <v>50</v>
          </cell>
          <cell r="KB21336">
            <v>10</v>
          </cell>
          <cell r="KC21336">
            <v>24</v>
          </cell>
        </row>
        <row r="21337">
          <cell r="A21337" t="str">
            <v>P20985</v>
          </cell>
          <cell r="KA21337">
            <v>50</v>
          </cell>
          <cell r="KB21337">
            <v>10</v>
          </cell>
          <cell r="KC21337">
            <v>24</v>
          </cell>
        </row>
        <row r="21338">
          <cell r="A21338" t="str">
            <v>P21060</v>
          </cell>
          <cell r="KA21338">
            <v>50</v>
          </cell>
          <cell r="KB21338">
            <v>10</v>
          </cell>
          <cell r="KC21338">
            <v>48</v>
          </cell>
        </row>
        <row r="21339">
          <cell r="A21339" t="str">
            <v>P21057</v>
          </cell>
          <cell r="KA21339">
            <v>50</v>
          </cell>
          <cell r="KB21339">
            <v>10</v>
          </cell>
          <cell r="KC21339">
            <v>48</v>
          </cell>
        </row>
        <row r="21340">
          <cell r="A21340" t="str">
            <v>P21071</v>
          </cell>
          <cell r="KA21340">
            <v>50</v>
          </cell>
          <cell r="KB21340">
            <v>10</v>
          </cell>
          <cell r="KC21340">
            <v>48</v>
          </cell>
        </row>
        <row r="21341">
          <cell r="A21341" t="str">
            <v>P17478</v>
          </cell>
          <cell r="KA21341">
            <v>50</v>
          </cell>
          <cell r="KB21341">
            <v>10</v>
          </cell>
          <cell r="KC21341">
            <v>48</v>
          </cell>
        </row>
        <row r="21342">
          <cell r="A21342" t="str">
            <v>P17479</v>
          </cell>
          <cell r="KA21342">
            <v>50</v>
          </cell>
          <cell r="KB21342">
            <v>10</v>
          </cell>
          <cell r="KC21342">
            <v>48</v>
          </cell>
        </row>
        <row r="21343">
          <cell r="A21343" t="str">
            <v>P17414</v>
          </cell>
          <cell r="KA21343">
            <v>50</v>
          </cell>
          <cell r="KB21343">
            <v>24</v>
          </cell>
          <cell r="KC21343">
            <v>20</v>
          </cell>
        </row>
        <row r="21344">
          <cell r="A21344" t="str">
            <v>P17380</v>
          </cell>
          <cell r="KA21344">
            <v>50</v>
          </cell>
          <cell r="KB21344">
            <v>10</v>
          </cell>
          <cell r="KC21344">
            <v>48</v>
          </cell>
        </row>
        <row r="21345">
          <cell r="A21345" t="str">
            <v>P17405</v>
          </cell>
          <cell r="KA21345">
            <v>50</v>
          </cell>
          <cell r="KB21345">
            <v>10</v>
          </cell>
          <cell r="KC21345">
            <v>48</v>
          </cell>
        </row>
        <row r="21346">
          <cell r="A21346" t="str">
            <v>P17368</v>
          </cell>
          <cell r="KA21346">
            <v>50</v>
          </cell>
          <cell r="KB21346">
            <v>10</v>
          </cell>
          <cell r="KC21346">
            <v>48</v>
          </cell>
        </row>
        <row r="21347">
          <cell r="A21347" t="str">
            <v>P17529</v>
          </cell>
          <cell r="KA21347">
            <v>50</v>
          </cell>
          <cell r="KB21347">
            <v>16</v>
          </cell>
          <cell r="KC21347">
            <v>16</v>
          </cell>
        </row>
        <row r="21348">
          <cell r="A21348" t="str">
            <v>P17509</v>
          </cell>
          <cell r="KA21348">
            <v>50</v>
          </cell>
          <cell r="KB21348">
            <v>10</v>
          </cell>
          <cell r="KC21348">
            <v>48</v>
          </cell>
        </row>
        <row r="21349">
          <cell r="A21349" t="str">
            <v>P17491</v>
          </cell>
          <cell r="KA21349">
            <v>50</v>
          </cell>
          <cell r="KB21349">
            <v>10</v>
          </cell>
          <cell r="KC21349">
            <v>48</v>
          </cell>
        </row>
        <row r="21350">
          <cell r="A21350" t="str">
            <v>P17433</v>
          </cell>
          <cell r="KA21350">
            <v>50</v>
          </cell>
          <cell r="KB21350">
            <v>16</v>
          </cell>
          <cell r="KC21350">
            <v>16</v>
          </cell>
        </row>
        <row r="21351">
          <cell r="A21351" t="str">
            <v>P17564</v>
          </cell>
          <cell r="KA21351">
            <v>50</v>
          </cell>
          <cell r="KB21351">
            <v>10</v>
          </cell>
          <cell r="KC21351">
            <v>48</v>
          </cell>
        </row>
        <row r="21352">
          <cell r="A21352" t="str">
            <v>P17566</v>
          </cell>
          <cell r="KA21352">
            <v>50</v>
          </cell>
          <cell r="KB21352">
            <v>10</v>
          </cell>
          <cell r="KC21352">
            <v>48</v>
          </cell>
        </row>
        <row r="21353">
          <cell r="A21353" t="str">
            <v>P17567</v>
          </cell>
          <cell r="KA21353">
            <v>50</v>
          </cell>
          <cell r="KB21353">
            <v>10</v>
          </cell>
          <cell r="KC21353">
            <v>48</v>
          </cell>
        </row>
        <row r="21354">
          <cell r="A21354" t="str">
            <v>P17561</v>
          </cell>
          <cell r="KA21354">
            <v>50</v>
          </cell>
          <cell r="KB21354">
            <v>10</v>
          </cell>
          <cell r="KC21354">
            <v>48</v>
          </cell>
        </row>
        <row r="21355">
          <cell r="A21355" t="str">
            <v>P17852</v>
          </cell>
          <cell r="KA21355">
            <v>50</v>
          </cell>
          <cell r="KB21355">
            <v>16</v>
          </cell>
          <cell r="KC21355">
            <v>16</v>
          </cell>
        </row>
        <row r="21356">
          <cell r="A21356" t="str">
            <v>P17901</v>
          </cell>
          <cell r="KA21356">
            <v>50</v>
          </cell>
          <cell r="KB21356">
            <v>16</v>
          </cell>
          <cell r="KC21356">
            <v>16</v>
          </cell>
        </row>
        <row r="21357">
          <cell r="A21357" t="str">
            <v>P17902</v>
          </cell>
          <cell r="KA21357">
            <v>50</v>
          </cell>
          <cell r="KB21357">
            <v>10</v>
          </cell>
          <cell r="KC21357">
            <v>48</v>
          </cell>
        </row>
        <row r="21358">
          <cell r="A21358" t="str">
            <v>P17903</v>
          </cell>
          <cell r="KA21358">
            <v>50</v>
          </cell>
          <cell r="KB21358">
            <v>10</v>
          </cell>
          <cell r="KC21358">
            <v>48</v>
          </cell>
        </row>
        <row r="21359">
          <cell r="A21359" t="str">
            <v>P17759</v>
          </cell>
          <cell r="KA21359">
            <v>50</v>
          </cell>
          <cell r="KB21359">
            <v>10</v>
          </cell>
          <cell r="KC21359">
            <v>48</v>
          </cell>
        </row>
        <row r="21360">
          <cell r="A21360" t="str">
            <v>P17750</v>
          </cell>
          <cell r="KA21360">
            <v>50</v>
          </cell>
          <cell r="KB21360">
            <v>10</v>
          </cell>
          <cell r="KC21360">
            <v>48</v>
          </cell>
        </row>
        <row r="21361">
          <cell r="A21361" t="str">
            <v>P17720</v>
          </cell>
          <cell r="KA21361">
            <v>50</v>
          </cell>
          <cell r="KB21361">
            <v>10</v>
          </cell>
          <cell r="KC21361">
            <v>48</v>
          </cell>
        </row>
        <row r="21362">
          <cell r="A21362" t="str">
            <v>P17718</v>
          </cell>
          <cell r="KA21362">
            <v>50</v>
          </cell>
          <cell r="KB21362">
            <v>10</v>
          </cell>
          <cell r="KC21362">
            <v>48</v>
          </cell>
        </row>
        <row r="21363">
          <cell r="A21363" t="str">
            <v>P17712</v>
          </cell>
          <cell r="KA21363">
            <v>100</v>
          </cell>
          <cell r="KB21363">
            <v>12</v>
          </cell>
          <cell r="KC21363">
            <v>20</v>
          </cell>
        </row>
        <row r="21364">
          <cell r="A21364" t="str">
            <v>P17697</v>
          </cell>
          <cell r="KA21364">
            <v>50</v>
          </cell>
          <cell r="KB21364">
            <v>10</v>
          </cell>
          <cell r="KC21364">
            <v>48</v>
          </cell>
        </row>
        <row r="21365">
          <cell r="A21365" t="str">
            <v>P17698</v>
          </cell>
          <cell r="KA21365">
            <v>50</v>
          </cell>
          <cell r="KB21365">
            <v>10</v>
          </cell>
          <cell r="KC21365">
            <v>48</v>
          </cell>
        </row>
        <row r="21366">
          <cell r="A21366" t="str">
            <v>P17685</v>
          </cell>
          <cell r="KA21366">
            <v>50</v>
          </cell>
          <cell r="KB21366">
            <v>10</v>
          </cell>
          <cell r="KC21366">
            <v>48</v>
          </cell>
        </row>
        <row r="21367">
          <cell r="A21367" t="str">
            <v>P17678</v>
          </cell>
          <cell r="KA21367">
            <v>50</v>
          </cell>
          <cell r="KB21367">
            <v>10</v>
          </cell>
          <cell r="KC21367">
            <v>48</v>
          </cell>
        </row>
        <row r="21368">
          <cell r="A21368" t="str">
            <v>P18450</v>
          </cell>
          <cell r="KA21368">
            <v>50</v>
          </cell>
          <cell r="KB21368">
            <v>16</v>
          </cell>
          <cell r="KC21368">
            <v>16</v>
          </cell>
        </row>
        <row r="21369">
          <cell r="A21369" t="str">
            <v>P18414</v>
          </cell>
          <cell r="KA21369">
            <v>50</v>
          </cell>
          <cell r="KB21369">
            <v>10</v>
          </cell>
          <cell r="KC21369">
            <v>48</v>
          </cell>
        </row>
        <row r="21370">
          <cell r="A21370" t="str">
            <v>P18409</v>
          </cell>
          <cell r="KA21370">
            <v>50</v>
          </cell>
          <cell r="KB21370">
            <v>10</v>
          </cell>
          <cell r="KC21370">
            <v>48</v>
          </cell>
        </row>
        <row r="21371">
          <cell r="A21371" t="str">
            <v>P18508</v>
          </cell>
          <cell r="KA21371">
            <v>50</v>
          </cell>
          <cell r="KB21371">
            <v>10</v>
          </cell>
          <cell r="KC21371">
            <v>48</v>
          </cell>
        </row>
        <row r="21372">
          <cell r="A21372" t="str">
            <v>P18525</v>
          </cell>
          <cell r="KA21372">
            <v>50</v>
          </cell>
          <cell r="KB21372">
            <v>10</v>
          </cell>
          <cell r="KC21372">
            <v>48</v>
          </cell>
        </row>
        <row r="21373">
          <cell r="A21373" t="str">
            <v>P18453</v>
          </cell>
          <cell r="KA21373">
            <v>100</v>
          </cell>
          <cell r="KB21373">
            <v>12</v>
          </cell>
          <cell r="KC21373">
            <v>20</v>
          </cell>
        </row>
        <row r="21374">
          <cell r="A21374" t="str">
            <v>P18266</v>
          </cell>
          <cell r="KA21374">
            <v>50</v>
          </cell>
          <cell r="KB21374">
            <v>10</v>
          </cell>
          <cell r="KC21374">
            <v>48</v>
          </cell>
        </row>
        <row r="21375">
          <cell r="A21375" t="str">
            <v>P18257</v>
          </cell>
          <cell r="KA21375">
            <v>50</v>
          </cell>
          <cell r="KB21375">
            <v>10</v>
          </cell>
          <cell r="KC21375">
            <v>48</v>
          </cell>
        </row>
        <row r="21376">
          <cell r="A21376" t="str">
            <v>P18382</v>
          </cell>
          <cell r="KA21376">
            <v>50</v>
          </cell>
          <cell r="KB21376">
            <v>24</v>
          </cell>
          <cell r="KC21376">
            <v>20</v>
          </cell>
        </row>
        <row r="21377">
          <cell r="A21377" t="str">
            <v>P18387</v>
          </cell>
          <cell r="KA21377">
            <v>50</v>
          </cell>
          <cell r="KB21377">
            <v>10</v>
          </cell>
          <cell r="KC21377">
            <v>48</v>
          </cell>
        </row>
        <row r="21378">
          <cell r="A21378" t="str">
            <v>P17990</v>
          </cell>
          <cell r="KA21378">
            <v>50</v>
          </cell>
          <cell r="KB21378">
            <v>10</v>
          </cell>
          <cell r="KC21378">
            <v>48</v>
          </cell>
        </row>
        <row r="21379">
          <cell r="A21379" t="str">
            <v>P18007</v>
          </cell>
          <cell r="KA21379">
            <v>50</v>
          </cell>
          <cell r="KB21379">
            <v>10</v>
          </cell>
          <cell r="KC21379">
            <v>48</v>
          </cell>
        </row>
        <row r="21380">
          <cell r="A21380" t="str">
            <v>P17945</v>
          </cell>
          <cell r="KA21380">
            <v>50</v>
          </cell>
          <cell r="KB21380">
            <v>10</v>
          </cell>
          <cell r="KC21380">
            <v>48</v>
          </cell>
        </row>
        <row r="21381">
          <cell r="A21381" t="str">
            <v>P18025</v>
          </cell>
          <cell r="KA21381">
            <v>50</v>
          </cell>
          <cell r="KB21381">
            <v>10</v>
          </cell>
          <cell r="KC21381">
            <v>48</v>
          </cell>
        </row>
        <row r="21382">
          <cell r="A21382" t="str">
            <v>P18050</v>
          </cell>
          <cell r="KA21382">
            <v>50</v>
          </cell>
          <cell r="KB21382">
            <v>10</v>
          </cell>
          <cell r="KC21382">
            <v>48</v>
          </cell>
        </row>
        <row r="21383">
          <cell r="A21383" t="str">
            <v>P18158</v>
          </cell>
          <cell r="KA21383">
            <v>50</v>
          </cell>
          <cell r="KB21383">
            <v>10</v>
          </cell>
          <cell r="KC21383">
            <v>48</v>
          </cell>
        </row>
        <row r="21384">
          <cell r="A21384" t="str">
            <v>P18214</v>
          </cell>
          <cell r="KA21384">
            <v>50</v>
          </cell>
          <cell r="KB21384">
            <v>10</v>
          </cell>
          <cell r="KC21384">
            <v>48</v>
          </cell>
        </row>
        <row r="21385">
          <cell r="A21385" t="str">
            <v>P18205</v>
          </cell>
          <cell r="KA21385">
            <v>50</v>
          </cell>
          <cell r="KB21385">
            <v>10</v>
          </cell>
          <cell r="KC21385">
            <v>48</v>
          </cell>
        </row>
        <row r="21386">
          <cell r="A21386" t="str">
            <v>P18161</v>
          </cell>
          <cell r="KA21386">
            <v>50</v>
          </cell>
          <cell r="KB21386">
            <v>10</v>
          </cell>
          <cell r="KC21386">
            <v>48</v>
          </cell>
        </row>
        <row r="21387">
          <cell r="A21387" t="str">
            <v>P18090</v>
          </cell>
          <cell r="KA21387">
            <v>50</v>
          </cell>
          <cell r="KB21387">
            <v>10</v>
          </cell>
          <cell r="KC21387">
            <v>48</v>
          </cell>
        </row>
        <row r="21388">
          <cell r="A21388" t="str">
            <v>P18118</v>
          </cell>
          <cell r="KA21388">
            <v>50</v>
          </cell>
          <cell r="KB21388">
            <v>10</v>
          </cell>
          <cell r="KC21388">
            <v>48</v>
          </cell>
        </row>
        <row r="21389">
          <cell r="A21389" t="str">
            <v>P19441</v>
          </cell>
          <cell r="KA21389">
            <v>50</v>
          </cell>
          <cell r="KB21389">
            <v>10</v>
          </cell>
          <cell r="KC21389">
            <v>48</v>
          </cell>
        </row>
        <row r="21390">
          <cell r="A21390" t="str">
            <v>P19583</v>
          </cell>
          <cell r="KA21390">
            <v>50</v>
          </cell>
          <cell r="KB21390">
            <v>10</v>
          </cell>
          <cell r="KC21390">
            <v>48</v>
          </cell>
        </row>
        <row r="21391">
          <cell r="A21391" t="str">
            <v>P19556</v>
          </cell>
          <cell r="KA21391">
            <v>100</v>
          </cell>
          <cell r="KB21391">
            <v>12</v>
          </cell>
          <cell r="KC21391">
            <v>20</v>
          </cell>
        </row>
        <row r="21392">
          <cell r="A21392" t="str">
            <v>P19622</v>
          </cell>
          <cell r="KA21392">
            <v>50</v>
          </cell>
          <cell r="KB21392">
            <v>10</v>
          </cell>
          <cell r="KC21392">
            <v>48</v>
          </cell>
        </row>
        <row r="21393">
          <cell r="A21393" t="str">
            <v>P19617</v>
          </cell>
          <cell r="KA21393">
            <v>50</v>
          </cell>
          <cell r="KB21393">
            <v>10</v>
          </cell>
          <cell r="KC21393">
            <v>48</v>
          </cell>
        </row>
        <row r="21394">
          <cell r="A21394" t="str">
            <v>P19598</v>
          </cell>
          <cell r="KA21394">
            <v>50</v>
          </cell>
          <cell r="KB21394">
            <v>10</v>
          </cell>
          <cell r="KC21394">
            <v>48</v>
          </cell>
        </row>
        <row r="21395">
          <cell r="A21395" t="str">
            <v>P19650</v>
          </cell>
          <cell r="KA21395">
            <v>50</v>
          </cell>
          <cell r="KB21395">
            <v>10</v>
          </cell>
          <cell r="KC21395">
            <v>48</v>
          </cell>
        </row>
        <row r="21396">
          <cell r="A21396" t="str">
            <v>P19714</v>
          </cell>
          <cell r="KA21396">
            <v>50</v>
          </cell>
          <cell r="KB21396">
            <v>16</v>
          </cell>
          <cell r="KC21396">
            <v>16</v>
          </cell>
        </row>
        <row r="21397">
          <cell r="A21397" t="str">
            <v>P19690</v>
          </cell>
          <cell r="KA21397">
            <v>50</v>
          </cell>
          <cell r="KB21397">
            <v>10</v>
          </cell>
          <cell r="KC21397">
            <v>48</v>
          </cell>
        </row>
        <row r="21398">
          <cell r="A21398" t="str">
            <v>P19154</v>
          </cell>
          <cell r="KA21398">
            <v>50</v>
          </cell>
          <cell r="KB21398">
            <v>10</v>
          </cell>
          <cell r="KC21398">
            <v>48</v>
          </cell>
        </row>
        <row r="21399">
          <cell r="A21399" t="str">
            <v>P19182</v>
          </cell>
          <cell r="KA21399">
            <v>50</v>
          </cell>
          <cell r="KB21399">
            <v>10</v>
          </cell>
          <cell r="KC21399">
            <v>48</v>
          </cell>
        </row>
        <row r="21400">
          <cell r="A21400" t="str">
            <v>P19284</v>
          </cell>
          <cell r="KA21400">
            <v>50</v>
          </cell>
          <cell r="KB21400">
            <v>10</v>
          </cell>
          <cell r="KC21400">
            <v>48</v>
          </cell>
        </row>
        <row r="21401">
          <cell r="A21401" t="str">
            <v>P19231</v>
          </cell>
          <cell r="KA21401">
            <v>50</v>
          </cell>
          <cell r="KB21401">
            <v>10</v>
          </cell>
          <cell r="KC21401">
            <v>24</v>
          </cell>
        </row>
        <row r="21402">
          <cell r="A21402" t="str">
            <v>P19246</v>
          </cell>
          <cell r="KA21402">
            <v>100</v>
          </cell>
          <cell r="KB21402">
            <v>12</v>
          </cell>
          <cell r="KC21402">
            <v>20</v>
          </cell>
        </row>
        <row r="21403">
          <cell r="A21403" t="str">
            <v>P19436</v>
          </cell>
          <cell r="KA21403">
            <v>50</v>
          </cell>
          <cell r="KB21403">
            <v>10</v>
          </cell>
          <cell r="KC21403">
            <v>24</v>
          </cell>
        </row>
        <row r="21404">
          <cell r="A21404" t="str">
            <v>P19356</v>
          </cell>
          <cell r="KA21404">
            <v>50</v>
          </cell>
          <cell r="KB21404">
            <v>10</v>
          </cell>
          <cell r="KC21404">
            <v>48</v>
          </cell>
        </row>
        <row r="21405">
          <cell r="A21405" t="str">
            <v>P19401</v>
          </cell>
          <cell r="KA21405">
            <v>50</v>
          </cell>
          <cell r="KB21405">
            <v>10</v>
          </cell>
          <cell r="KC21405">
            <v>48</v>
          </cell>
        </row>
        <row r="21406">
          <cell r="A21406" t="str">
            <v>P19291</v>
          </cell>
          <cell r="KA21406">
            <v>50</v>
          </cell>
          <cell r="KB21406">
            <v>24</v>
          </cell>
          <cell r="KC21406">
            <v>20</v>
          </cell>
        </row>
        <row r="21407">
          <cell r="A21407" t="str">
            <v>P19312</v>
          </cell>
          <cell r="KA21407">
            <v>50</v>
          </cell>
          <cell r="KB21407">
            <v>10</v>
          </cell>
          <cell r="KC21407">
            <v>48</v>
          </cell>
        </row>
        <row r="21408">
          <cell r="A21408" t="str">
            <v>P18745</v>
          </cell>
          <cell r="KA21408">
            <v>50</v>
          </cell>
          <cell r="KB21408">
            <v>10</v>
          </cell>
          <cell r="KC21408">
            <v>48</v>
          </cell>
        </row>
        <row r="21409">
          <cell r="A21409" t="str">
            <v>P18823</v>
          </cell>
          <cell r="KA21409">
            <v>50</v>
          </cell>
          <cell r="KB21409">
            <v>10</v>
          </cell>
          <cell r="KC21409">
            <v>48</v>
          </cell>
        </row>
        <row r="21410">
          <cell r="A21410" t="str">
            <v>P18819</v>
          </cell>
          <cell r="KA21410">
            <v>50</v>
          </cell>
          <cell r="KB21410">
            <v>10</v>
          </cell>
          <cell r="KC21410">
            <v>48</v>
          </cell>
        </row>
        <row r="21411">
          <cell r="A21411" t="str">
            <v>p18799</v>
          </cell>
          <cell r="KA21411">
            <v>100</v>
          </cell>
          <cell r="KB21411">
            <v>12</v>
          </cell>
          <cell r="KC21411">
            <v>20</v>
          </cell>
        </row>
        <row r="21412">
          <cell r="A21412" t="str">
            <v>P18761</v>
          </cell>
          <cell r="KA21412">
            <v>50</v>
          </cell>
          <cell r="KB21412">
            <v>16</v>
          </cell>
          <cell r="KC21412">
            <v>16</v>
          </cell>
        </row>
        <row r="21413">
          <cell r="A21413" t="str">
            <v>P18616</v>
          </cell>
          <cell r="KA21413">
            <v>50</v>
          </cell>
          <cell r="KB21413">
            <v>10</v>
          </cell>
          <cell r="KC21413">
            <v>48</v>
          </cell>
        </row>
        <row r="21414">
          <cell r="A21414" t="str">
            <v>P18563</v>
          </cell>
          <cell r="KA21414">
            <v>50</v>
          </cell>
          <cell r="KB21414">
            <v>10</v>
          </cell>
          <cell r="KC21414">
            <v>48</v>
          </cell>
        </row>
        <row r="21415">
          <cell r="A21415" t="str">
            <v>P18589</v>
          </cell>
          <cell r="KA21415">
            <v>50</v>
          </cell>
          <cell r="KB21415">
            <v>10</v>
          </cell>
          <cell r="KC21415">
            <v>48</v>
          </cell>
        </row>
        <row r="21416">
          <cell r="A21416" t="str">
            <v>P18565</v>
          </cell>
          <cell r="KA21416">
            <v>100</v>
          </cell>
          <cell r="KB21416">
            <v>12</v>
          </cell>
          <cell r="KC21416">
            <v>20</v>
          </cell>
        </row>
        <row r="21417">
          <cell r="A21417" t="str">
            <v>P18900</v>
          </cell>
          <cell r="KA21417">
            <v>50</v>
          </cell>
          <cell r="KB21417">
            <v>10</v>
          </cell>
          <cell r="KC21417">
            <v>48</v>
          </cell>
        </row>
        <row r="21418">
          <cell r="A21418" t="str">
            <v>P18901</v>
          </cell>
          <cell r="KA21418">
            <v>50</v>
          </cell>
          <cell r="KB21418">
            <v>10</v>
          </cell>
          <cell r="KC21418">
            <v>48</v>
          </cell>
        </row>
        <row r="21419">
          <cell r="A21419" t="str">
            <v>P18860</v>
          </cell>
          <cell r="KA21419">
            <v>50</v>
          </cell>
          <cell r="KB21419">
            <v>10</v>
          </cell>
          <cell r="KC21419">
            <v>48</v>
          </cell>
        </row>
        <row r="21420">
          <cell r="A21420" t="str">
            <v>p18844</v>
          </cell>
          <cell r="KA21420">
            <v>50</v>
          </cell>
          <cell r="KB21420">
            <v>10</v>
          </cell>
          <cell r="KC21420">
            <v>48</v>
          </cell>
        </row>
        <row r="21421">
          <cell r="A21421" t="str">
            <v>P18845</v>
          </cell>
          <cell r="KA21421">
            <v>50</v>
          </cell>
          <cell r="KB21421">
            <v>10</v>
          </cell>
          <cell r="KC21421">
            <v>48</v>
          </cell>
        </row>
        <row r="21422">
          <cell r="A21422" t="str">
            <v>P1884</v>
          </cell>
          <cell r="KA21422">
            <v>50</v>
          </cell>
          <cell r="KB21422">
            <v>10</v>
          </cell>
          <cell r="KC21422">
            <v>48</v>
          </cell>
        </row>
        <row r="21423">
          <cell r="A21423" t="str">
            <v>P18826</v>
          </cell>
          <cell r="KA21423">
            <v>50</v>
          </cell>
          <cell r="KB21423">
            <v>10</v>
          </cell>
          <cell r="KC21423">
            <v>48</v>
          </cell>
        </row>
        <row r="21424">
          <cell r="A21424" t="str">
            <v>P18827</v>
          </cell>
          <cell r="KA21424">
            <v>50</v>
          </cell>
          <cell r="KB21424">
            <v>10</v>
          </cell>
          <cell r="KC21424">
            <v>48</v>
          </cell>
        </row>
        <row r="21425">
          <cell r="A21425" t="str">
            <v>P18976</v>
          </cell>
          <cell r="KA21425">
            <v>50</v>
          </cell>
          <cell r="KB21425">
            <v>10</v>
          </cell>
          <cell r="KC21425">
            <v>48</v>
          </cell>
        </row>
        <row r="21426">
          <cell r="A21426" t="str">
            <v>P18962</v>
          </cell>
          <cell r="KA21426">
            <v>50</v>
          </cell>
          <cell r="KB21426">
            <v>10</v>
          </cell>
          <cell r="KC21426">
            <v>48</v>
          </cell>
        </row>
        <row r="21427">
          <cell r="A21427" t="str">
            <v>P19052</v>
          </cell>
          <cell r="KA21427">
            <v>50</v>
          </cell>
          <cell r="KB21427">
            <v>10</v>
          </cell>
          <cell r="KC21427">
            <v>48</v>
          </cell>
        </row>
        <row r="21428">
          <cell r="A21428" t="str">
            <v>P19079</v>
          </cell>
          <cell r="KA21428">
            <v>50</v>
          </cell>
          <cell r="KB21428">
            <v>10</v>
          </cell>
          <cell r="KC21428">
            <v>48</v>
          </cell>
        </row>
        <row r="21429">
          <cell r="A21429" t="str">
            <v>P19109</v>
          </cell>
          <cell r="KA21429">
            <v>50</v>
          </cell>
          <cell r="KB21429">
            <v>10</v>
          </cell>
          <cell r="KC21429">
            <v>48</v>
          </cell>
        </row>
        <row r="21430">
          <cell r="A21430" t="str">
            <v>P18982</v>
          </cell>
          <cell r="KA21430">
            <v>50</v>
          </cell>
          <cell r="KB21430">
            <v>20</v>
          </cell>
          <cell r="KC21430">
            <v>16</v>
          </cell>
        </row>
        <row r="21431">
          <cell r="A21431" t="str">
            <v>P19009</v>
          </cell>
          <cell r="KA21431">
            <v>50</v>
          </cell>
          <cell r="KB21431">
            <v>10</v>
          </cell>
          <cell r="KC21431">
            <v>48</v>
          </cell>
        </row>
        <row r="21432">
          <cell r="A21432" t="str">
            <v>P25053</v>
          </cell>
          <cell r="KA21432">
            <v>50</v>
          </cell>
          <cell r="KB21432">
            <v>10</v>
          </cell>
          <cell r="KC21432">
            <v>48</v>
          </cell>
        </row>
        <row r="21433">
          <cell r="A21433" t="str">
            <v>P25054</v>
          </cell>
          <cell r="KA21433">
            <v>50</v>
          </cell>
          <cell r="KB21433">
            <v>10</v>
          </cell>
          <cell r="KC21433">
            <v>48</v>
          </cell>
        </row>
        <row r="21434">
          <cell r="A21434" t="str">
            <v>P25108</v>
          </cell>
          <cell r="KA21434">
            <v>50</v>
          </cell>
          <cell r="KB21434">
            <v>24</v>
          </cell>
          <cell r="KC21434">
            <v>20</v>
          </cell>
        </row>
        <row r="21435">
          <cell r="A21435" t="str">
            <v>P24919</v>
          </cell>
          <cell r="KA21435">
            <v>50</v>
          </cell>
          <cell r="KB21435">
            <v>10</v>
          </cell>
          <cell r="KC21435">
            <v>48</v>
          </cell>
        </row>
        <row r="21436">
          <cell r="A21436" t="str">
            <v>P24836</v>
          </cell>
          <cell r="KA21436">
            <v>50</v>
          </cell>
          <cell r="KB21436">
            <v>10</v>
          </cell>
          <cell r="KC21436">
            <v>48</v>
          </cell>
        </row>
        <row r="21437">
          <cell r="A21437" t="str">
            <v>P24850</v>
          </cell>
          <cell r="KA21437">
            <v>50</v>
          </cell>
          <cell r="KB21437">
            <v>10</v>
          </cell>
          <cell r="KC21437">
            <v>48</v>
          </cell>
        </row>
        <row r="21438">
          <cell r="A21438" t="str">
            <v>P24749</v>
          </cell>
          <cell r="KA21438">
            <v>50</v>
          </cell>
          <cell r="KB21438">
            <v>24</v>
          </cell>
          <cell r="KC21438">
            <v>20</v>
          </cell>
        </row>
        <row r="21439">
          <cell r="A21439" t="str">
            <v>P24721</v>
          </cell>
          <cell r="KA21439">
            <v>50</v>
          </cell>
          <cell r="KB21439">
            <v>10</v>
          </cell>
          <cell r="KC21439">
            <v>24</v>
          </cell>
        </row>
        <row r="21440">
          <cell r="A21440" t="str">
            <v>P24722</v>
          </cell>
          <cell r="KA21440">
            <v>50</v>
          </cell>
          <cell r="KB21440">
            <v>10</v>
          </cell>
          <cell r="KC21440">
            <v>24</v>
          </cell>
        </row>
        <row r="21441">
          <cell r="A21441" t="str">
            <v>P24827</v>
          </cell>
          <cell r="KA21441">
            <v>50</v>
          </cell>
          <cell r="KB21441">
            <v>10</v>
          </cell>
          <cell r="KC21441">
            <v>48</v>
          </cell>
        </row>
        <row r="21442">
          <cell r="A21442" t="str">
            <v>P24818</v>
          </cell>
          <cell r="KA21442">
            <v>50</v>
          </cell>
          <cell r="KB21442">
            <v>10</v>
          </cell>
          <cell r="KC21442">
            <v>48</v>
          </cell>
        </row>
        <row r="21443">
          <cell r="A21443" t="str">
            <v>P24811</v>
          </cell>
          <cell r="KA21443">
            <v>50</v>
          </cell>
          <cell r="KB21443">
            <v>10</v>
          </cell>
          <cell r="KC21443">
            <v>48</v>
          </cell>
        </row>
        <row r="21444">
          <cell r="A21444" t="str">
            <v>P24807</v>
          </cell>
          <cell r="KA21444">
            <v>50</v>
          </cell>
          <cell r="KB21444">
            <v>10</v>
          </cell>
          <cell r="KC21444">
            <v>48</v>
          </cell>
        </row>
        <row r="21445">
          <cell r="A21445" t="str">
            <v>P24776</v>
          </cell>
          <cell r="KA21445">
            <v>50</v>
          </cell>
          <cell r="KB21445">
            <v>10</v>
          </cell>
          <cell r="KC21445">
            <v>48</v>
          </cell>
        </row>
        <row r="21446">
          <cell r="A21446" t="str">
            <v>P24619</v>
          </cell>
          <cell r="KA21446">
            <v>100</v>
          </cell>
          <cell r="KB21446">
            <v>12</v>
          </cell>
          <cell r="KC21446">
            <v>20</v>
          </cell>
        </row>
        <row r="21447">
          <cell r="A21447" t="str">
            <v>P25603</v>
          </cell>
          <cell r="KA21447">
            <v>50</v>
          </cell>
          <cell r="KB21447">
            <v>10</v>
          </cell>
          <cell r="KC21447">
            <v>48</v>
          </cell>
        </row>
        <row r="21448">
          <cell r="A21448" t="str">
            <v>P25640</v>
          </cell>
          <cell r="KA21448">
            <v>50</v>
          </cell>
          <cell r="KB21448">
            <v>10</v>
          </cell>
          <cell r="KC21448">
            <v>48</v>
          </cell>
        </row>
        <row r="21449">
          <cell r="A21449" t="str">
            <v>P25710</v>
          </cell>
          <cell r="KA21449">
            <v>50</v>
          </cell>
          <cell r="KB21449">
            <v>10</v>
          </cell>
          <cell r="KC21449">
            <v>48</v>
          </cell>
        </row>
        <row r="21450">
          <cell r="A21450" t="str">
            <v>P25711</v>
          </cell>
          <cell r="KA21450">
            <v>50</v>
          </cell>
          <cell r="KB21450">
            <v>10</v>
          </cell>
          <cell r="KC21450">
            <v>48</v>
          </cell>
        </row>
        <row r="21451">
          <cell r="A21451" t="str">
            <v>P25687</v>
          </cell>
          <cell r="KA21451">
            <v>50</v>
          </cell>
          <cell r="KB21451">
            <v>10</v>
          </cell>
          <cell r="KC21451">
            <v>48</v>
          </cell>
        </row>
        <row r="21452">
          <cell r="A21452" t="str">
            <v>P25228</v>
          </cell>
          <cell r="KA21452">
            <v>50</v>
          </cell>
          <cell r="KB21452">
            <v>10</v>
          </cell>
          <cell r="KC21452">
            <v>48</v>
          </cell>
        </row>
        <row r="21453">
          <cell r="A21453" t="str">
            <v>P25255</v>
          </cell>
          <cell r="KA21453">
            <v>50</v>
          </cell>
          <cell r="KB21453">
            <v>10</v>
          </cell>
          <cell r="KC21453">
            <v>48</v>
          </cell>
        </row>
        <row r="21454">
          <cell r="A21454" t="str">
            <v>P25251</v>
          </cell>
          <cell r="KA21454">
            <v>50</v>
          </cell>
          <cell r="KB21454">
            <v>10</v>
          </cell>
          <cell r="KC21454">
            <v>48</v>
          </cell>
        </row>
        <row r="21455">
          <cell r="A21455" t="str">
            <v>P25332</v>
          </cell>
          <cell r="KA21455">
            <v>50</v>
          </cell>
          <cell r="KB21455">
            <v>10</v>
          </cell>
          <cell r="KC21455">
            <v>48</v>
          </cell>
        </row>
        <row r="21456">
          <cell r="A21456" t="str">
            <v>P25333</v>
          </cell>
          <cell r="KA21456">
            <v>50</v>
          </cell>
          <cell r="KB21456">
            <v>10</v>
          </cell>
          <cell r="KC21456">
            <v>48</v>
          </cell>
        </row>
        <row r="21457">
          <cell r="A21457" t="str">
            <v>P25334</v>
          </cell>
          <cell r="KA21457">
            <v>50</v>
          </cell>
          <cell r="KB21457">
            <v>10</v>
          </cell>
          <cell r="KC21457">
            <v>48</v>
          </cell>
        </row>
        <row r="21458">
          <cell r="A21458" t="str">
            <v>P25314</v>
          </cell>
          <cell r="KA21458">
            <v>50</v>
          </cell>
          <cell r="KB21458">
            <v>10</v>
          </cell>
          <cell r="KC21458">
            <v>48</v>
          </cell>
        </row>
        <row r="21459">
          <cell r="A21459" t="str">
            <v>P25295</v>
          </cell>
          <cell r="KA21459">
            <v>50</v>
          </cell>
          <cell r="KB21459">
            <v>10</v>
          </cell>
          <cell r="KC21459">
            <v>48</v>
          </cell>
        </row>
        <row r="21460">
          <cell r="A21460" t="str">
            <v>P25760</v>
          </cell>
          <cell r="KA21460">
            <v>50</v>
          </cell>
          <cell r="KB21460">
            <v>10</v>
          </cell>
          <cell r="KC21460">
            <v>48</v>
          </cell>
        </row>
        <row r="21461">
          <cell r="A21461" t="str">
            <v>P25741</v>
          </cell>
          <cell r="KA21461">
            <v>50</v>
          </cell>
          <cell r="KB21461">
            <v>10</v>
          </cell>
          <cell r="KC21461">
            <v>48</v>
          </cell>
        </row>
        <row r="21462">
          <cell r="A21462" t="str">
            <v>P25792</v>
          </cell>
          <cell r="KA21462">
            <v>50</v>
          </cell>
          <cell r="KB21462">
            <v>10</v>
          </cell>
          <cell r="KC21462">
            <v>48</v>
          </cell>
        </row>
        <row r="21463">
          <cell r="A21463" t="str">
            <v>P25843</v>
          </cell>
          <cell r="KA21463">
            <v>50</v>
          </cell>
          <cell r="KB21463">
            <v>10</v>
          </cell>
          <cell r="KC21463">
            <v>48</v>
          </cell>
        </row>
        <row r="21464">
          <cell r="A21464" t="str">
            <v>P25856</v>
          </cell>
          <cell r="KA21464">
            <v>50</v>
          </cell>
          <cell r="KB21464">
            <v>10</v>
          </cell>
          <cell r="KC21464">
            <v>48</v>
          </cell>
        </row>
        <row r="21465">
          <cell r="A21465" t="str">
            <v>P25861</v>
          </cell>
          <cell r="KA21465">
            <v>50</v>
          </cell>
          <cell r="KB21465">
            <v>10</v>
          </cell>
          <cell r="KC21465">
            <v>48</v>
          </cell>
        </row>
        <row r="21466">
          <cell r="A21466" t="str">
            <v>P25990</v>
          </cell>
          <cell r="KA21466">
            <v>50</v>
          </cell>
          <cell r="KB21466">
            <v>10</v>
          </cell>
          <cell r="KC21466">
            <v>48</v>
          </cell>
        </row>
        <row r="21467">
          <cell r="A21467" t="str">
            <v>P25963</v>
          </cell>
          <cell r="KA21467">
            <v>50</v>
          </cell>
          <cell r="KB21467">
            <v>10</v>
          </cell>
          <cell r="KC21467">
            <v>48</v>
          </cell>
        </row>
        <row r="21468">
          <cell r="A21468" t="str">
            <v>P25979</v>
          </cell>
          <cell r="KA21468">
            <v>50</v>
          </cell>
          <cell r="KB21468">
            <v>10</v>
          </cell>
          <cell r="KC21468">
            <v>48</v>
          </cell>
        </row>
        <row r="21469">
          <cell r="A21469" t="str">
            <v>P26010</v>
          </cell>
          <cell r="KA21469">
            <v>50</v>
          </cell>
          <cell r="KB21469">
            <v>10</v>
          </cell>
          <cell r="KC21469">
            <v>48</v>
          </cell>
        </row>
        <row r="21470">
          <cell r="A21470" t="str">
            <v>P26015</v>
          </cell>
          <cell r="KA21470">
            <v>50</v>
          </cell>
          <cell r="KB21470">
            <v>10</v>
          </cell>
          <cell r="KC21470">
            <v>48</v>
          </cell>
        </row>
        <row r="21471">
          <cell r="A21471" t="str">
            <v>P26031</v>
          </cell>
          <cell r="KA21471">
            <v>50</v>
          </cell>
          <cell r="KB21471">
            <v>10</v>
          </cell>
          <cell r="KC21471">
            <v>48</v>
          </cell>
        </row>
        <row r="21472">
          <cell r="A21472" t="str">
            <v>P26019</v>
          </cell>
          <cell r="KA21472">
            <v>50</v>
          </cell>
          <cell r="KB21472">
            <v>10</v>
          </cell>
          <cell r="KC21472">
            <v>48</v>
          </cell>
        </row>
        <row r="21473">
          <cell r="A21473" t="str">
            <v>P25958</v>
          </cell>
          <cell r="KA21473">
            <v>50</v>
          </cell>
          <cell r="KB21473">
            <v>10</v>
          </cell>
          <cell r="KC21473">
            <v>48</v>
          </cell>
        </row>
        <row r="21474">
          <cell r="A21474" t="str">
            <v>P25910</v>
          </cell>
          <cell r="KA21474">
            <v>50</v>
          </cell>
          <cell r="KB21474">
            <v>10</v>
          </cell>
          <cell r="KC21474">
            <v>48</v>
          </cell>
        </row>
        <row r="21475">
          <cell r="A21475" t="str">
            <v>P27038</v>
          </cell>
          <cell r="KA21475">
            <v>50</v>
          </cell>
          <cell r="KB21475">
            <v>24</v>
          </cell>
          <cell r="KC21475">
            <v>20</v>
          </cell>
        </row>
        <row r="21476">
          <cell r="A21476" t="str">
            <v>P27027</v>
          </cell>
          <cell r="KA21476">
            <v>50</v>
          </cell>
          <cell r="KB21476">
            <v>10</v>
          </cell>
          <cell r="KC21476">
            <v>48</v>
          </cell>
        </row>
        <row r="21477">
          <cell r="A21477" t="str">
            <v>P27028</v>
          </cell>
          <cell r="KA21477">
            <v>50</v>
          </cell>
          <cell r="KB21477">
            <v>10</v>
          </cell>
          <cell r="KC21477">
            <v>48</v>
          </cell>
        </row>
        <row r="21478">
          <cell r="A21478" t="str">
            <v>P27029</v>
          </cell>
          <cell r="KA21478">
            <v>50</v>
          </cell>
          <cell r="KB21478">
            <v>10</v>
          </cell>
          <cell r="KC21478">
            <v>48</v>
          </cell>
        </row>
        <row r="21479">
          <cell r="A21479" t="str">
            <v>P27060</v>
          </cell>
          <cell r="KA21479">
            <v>50</v>
          </cell>
          <cell r="KB21479">
            <v>10</v>
          </cell>
          <cell r="KC21479">
            <v>48</v>
          </cell>
        </row>
        <row r="21480">
          <cell r="A21480" t="str">
            <v>P26198</v>
          </cell>
          <cell r="KA21480">
            <v>50</v>
          </cell>
          <cell r="KB21480">
            <v>10</v>
          </cell>
          <cell r="KC21480">
            <v>48</v>
          </cell>
        </row>
        <row r="21481">
          <cell r="A21481" t="str">
            <v>P27072</v>
          </cell>
          <cell r="KA21481">
            <v>50</v>
          </cell>
          <cell r="KB21481">
            <v>10</v>
          </cell>
          <cell r="KC21481">
            <v>48</v>
          </cell>
        </row>
        <row r="21482">
          <cell r="A21482" t="str">
            <v>P27121</v>
          </cell>
          <cell r="KA21482">
            <v>50</v>
          </cell>
          <cell r="KB21482">
            <v>10</v>
          </cell>
          <cell r="KC21482">
            <v>48</v>
          </cell>
        </row>
        <row r="21483">
          <cell r="A21483" t="str">
            <v>P27115</v>
          </cell>
          <cell r="KA21483">
            <v>50</v>
          </cell>
          <cell r="KB21483">
            <v>24</v>
          </cell>
          <cell r="KC21483">
            <v>20</v>
          </cell>
        </row>
        <row r="21484">
          <cell r="A21484" t="str">
            <v>P26102</v>
          </cell>
          <cell r="KA21484">
            <v>50</v>
          </cell>
          <cell r="KB21484">
            <v>10</v>
          </cell>
          <cell r="KC21484">
            <v>48</v>
          </cell>
        </row>
        <row r="21485">
          <cell r="A21485" t="str">
            <v>P26104</v>
          </cell>
          <cell r="KA21485">
            <v>50</v>
          </cell>
          <cell r="KB21485">
            <v>10</v>
          </cell>
          <cell r="KC21485">
            <v>48</v>
          </cell>
        </row>
        <row r="21486">
          <cell r="A21486" t="str">
            <v>P26066</v>
          </cell>
          <cell r="KA21486">
            <v>50</v>
          </cell>
          <cell r="KB21486">
            <v>10</v>
          </cell>
          <cell r="KC21486">
            <v>48</v>
          </cell>
        </row>
        <row r="21487">
          <cell r="A21487" t="str">
            <v>P26077</v>
          </cell>
          <cell r="KA21487">
            <v>50</v>
          </cell>
          <cell r="KB21487">
            <v>10</v>
          </cell>
          <cell r="KC21487">
            <v>48</v>
          </cell>
        </row>
        <row r="21488">
          <cell r="A21488" t="str">
            <v>P26172</v>
          </cell>
          <cell r="KA21488">
            <v>50</v>
          </cell>
          <cell r="KB21488">
            <v>10</v>
          </cell>
          <cell r="KC21488">
            <v>24</v>
          </cell>
        </row>
        <row r="21489">
          <cell r="A21489" t="str">
            <v>P26176</v>
          </cell>
          <cell r="KA21489">
            <v>50</v>
          </cell>
          <cell r="KB21489">
            <v>10</v>
          </cell>
          <cell r="KC21489">
            <v>48</v>
          </cell>
        </row>
        <row r="21490">
          <cell r="A21490" t="str">
            <v>P26142</v>
          </cell>
          <cell r="KA21490">
            <v>50</v>
          </cell>
          <cell r="KB21490">
            <v>10</v>
          </cell>
          <cell r="KC21490">
            <v>48</v>
          </cell>
        </row>
        <row r="21491">
          <cell r="A21491" t="str">
            <v>P26144</v>
          </cell>
          <cell r="KA21491">
            <v>50</v>
          </cell>
          <cell r="KB21491">
            <v>10</v>
          </cell>
          <cell r="KC21491">
            <v>48</v>
          </cell>
        </row>
        <row r="21492">
          <cell r="A21492" t="str">
            <v>P27228</v>
          </cell>
          <cell r="KA21492">
            <v>50</v>
          </cell>
          <cell r="KB21492">
            <v>10</v>
          </cell>
          <cell r="KC21492">
            <v>48</v>
          </cell>
        </row>
        <row r="21493">
          <cell r="A21493" t="str">
            <v>P27270</v>
          </cell>
          <cell r="KA21493">
            <v>50</v>
          </cell>
          <cell r="KB21493">
            <v>10</v>
          </cell>
          <cell r="KC21493">
            <v>48</v>
          </cell>
        </row>
        <row r="21494">
          <cell r="A21494" t="str">
            <v>P27205</v>
          </cell>
          <cell r="KA21494">
            <v>50</v>
          </cell>
          <cell r="KB21494">
            <v>10</v>
          </cell>
          <cell r="KC21494">
            <v>48</v>
          </cell>
        </row>
        <row r="21495">
          <cell r="A21495" t="str">
            <v>P27348</v>
          </cell>
          <cell r="KA21495">
            <v>50</v>
          </cell>
          <cell r="KB21495">
            <v>10</v>
          </cell>
          <cell r="KC21495">
            <v>48</v>
          </cell>
        </row>
        <row r="21496">
          <cell r="A21496" t="str">
            <v>P27326</v>
          </cell>
          <cell r="KA21496">
            <v>50</v>
          </cell>
          <cell r="KB21496">
            <v>10</v>
          </cell>
          <cell r="KC21496">
            <v>48</v>
          </cell>
        </row>
        <row r="21497">
          <cell r="A21497" t="str">
            <v>P27309</v>
          </cell>
          <cell r="KA21497">
            <v>50</v>
          </cell>
          <cell r="KB21497">
            <v>10</v>
          </cell>
          <cell r="KC21497">
            <v>48</v>
          </cell>
        </row>
        <row r="21498">
          <cell r="A21498" t="str">
            <v>P27315</v>
          </cell>
          <cell r="KA21498">
            <v>50</v>
          </cell>
          <cell r="KB21498">
            <v>10</v>
          </cell>
          <cell r="KC21498">
            <v>48</v>
          </cell>
        </row>
        <row r="21499">
          <cell r="A21499" t="str">
            <v>P27294</v>
          </cell>
          <cell r="KA21499">
            <v>50</v>
          </cell>
          <cell r="KB21499">
            <v>10</v>
          </cell>
          <cell r="KC21499">
            <v>48</v>
          </cell>
        </row>
        <row r="21500">
          <cell r="A21500" t="str">
            <v>P27390</v>
          </cell>
          <cell r="KA21500">
            <v>50</v>
          </cell>
          <cell r="KB21500">
            <v>10</v>
          </cell>
          <cell r="KC21500">
            <v>48</v>
          </cell>
        </row>
        <row r="21501">
          <cell r="A21501" t="str">
            <v>P27387</v>
          </cell>
          <cell r="KA21501">
            <v>50</v>
          </cell>
          <cell r="KB21501">
            <v>10</v>
          </cell>
          <cell r="KC21501">
            <v>48</v>
          </cell>
        </row>
        <row r="21502">
          <cell r="A21502" t="str">
            <v>P27393</v>
          </cell>
          <cell r="KA21502">
            <v>50</v>
          </cell>
          <cell r="KB21502">
            <v>10</v>
          </cell>
          <cell r="KC21502">
            <v>48</v>
          </cell>
        </row>
        <row r="21503">
          <cell r="A21503" t="str">
            <v>P27642</v>
          </cell>
          <cell r="KA21503">
            <v>40</v>
          </cell>
          <cell r="KB21503">
            <v>30</v>
          </cell>
          <cell r="KC21503">
            <v>20</v>
          </cell>
        </row>
        <row r="21504">
          <cell r="A21504" t="str">
            <v>P27538</v>
          </cell>
          <cell r="KA21504">
            <v>50</v>
          </cell>
          <cell r="KB21504">
            <v>10</v>
          </cell>
          <cell r="KC21504">
            <v>24</v>
          </cell>
        </row>
        <row r="21505">
          <cell r="A21505" t="str">
            <v>P27545</v>
          </cell>
          <cell r="KA21505">
            <v>50</v>
          </cell>
          <cell r="KB21505">
            <v>10</v>
          </cell>
          <cell r="KC21505">
            <v>24</v>
          </cell>
        </row>
        <row r="21506">
          <cell r="A21506" t="str">
            <v>P27491</v>
          </cell>
          <cell r="KA21506">
            <v>50</v>
          </cell>
          <cell r="KB21506">
            <v>10</v>
          </cell>
          <cell r="KC21506">
            <v>48</v>
          </cell>
        </row>
        <row r="21507">
          <cell r="A21507" t="str">
            <v>P27488</v>
          </cell>
          <cell r="KA21507">
            <v>50</v>
          </cell>
          <cell r="KB21507">
            <v>10</v>
          </cell>
          <cell r="KC21507">
            <v>48</v>
          </cell>
        </row>
        <row r="21508">
          <cell r="A21508" t="str">
            <v>P27489</v>
          </cell>
          <cell r="KA21508">
            <v>50</v>
          </cell>
          <cell r="KB21508">
            <v>10</v>
          </cell>
          <cell r="KC21508">
            <v>24</v>
          </cell>
        </row>
        <row r="21509">
          <cell r="A21509" t="str">
            <v>P27466</v>
          </cell>
          <cell r="KA21509">
            <v>50</v>
          </cell>
          <cell r="KB21509">
            <v>10</v>
          </cell>
          <cell r="KC21509">
            <v>48</v>
          </cell>
        </row>
        <row r="21510">
          <cell r="A21510" t="str">
            <v>P24202</v>
          </cell>
          <cell r="KA21510">
            <v>100</v>
          </cell>
          <cell r="KB21510">
            <v>12</v>
          </cell>
          <cell r="KC21510">
            <v>20</v>
          </cell>
        </row>
        <row r="21511">
          <cell r="A21511" t="str">
            <v>P24240</v>
          </cell>
          <cell r="KA21511">
            <v>50</v>
          </cell>
          <cell r="KB21511">
            <v>10</v>
          </cell>
          <cell r="KC21511">
            <v>48</v>
          </cell>
        </row>
        <row r="21512">
          <cell r="A21512" t="str">
            <v>P24223</v>
          </cell>
          <cell r="KA21512">
            <v>50</v>
          </cell>
          <cell r="KB21512">
            <v>10</v>
          </cell>
          <cell r="KC21512">
            <v>48</v>
          </cell>
        </row>
        <row r="21513">
          <cell r="A21513" t="str">
            <v>P24162</v>
          </cell>
          <cell r="KA21513">
            <v>50</v>
          </cell>
          <cell r="KB21513">
            <v>10</v>
          </cell>
          <cell r="KC21513">
            <v>48</v>
          </cell>
        </row>
        <row r="21514">
          <cell r="A21514" t="str">
            <v>P24134</v>
          </cell>
          <cell r="KA21514">
            <v>50</v>
          </cell>
          <cell r="KB21514">
            <v>10</v>
          </cell>
          <cell r="KC21514">
            <v>48</v>
          </cell>
        </row>
        <row r="21515">
          <cell r="A21515" t="str">
            <v>P24017</v>
          </cell>
          <cell r="KA21515">
            <v>50</v>
          </cell>
          <cell r="KB21515">
            <v>10</v>
          </cell>
          <cell r="KC21515">
            <v>48</v>
          </cell>
        </row>
        <row r="21516">
          <cell r="A21516" t="str">
            <v>P24004</v>
          </cell>
          <cell r="KA21516">
            <v>50</v>
          </cell>
          <cell r="KB21516">
            <v>10</v>
          </cell>
          <cell r="KC21516">
            <v>48</v>
          </cell>
        </row>
        <row r="21517">
          <cell r="A21517" t="str">
            <v>P23967</v>
          </cell>
          <cell r="KA21517">
            <v>50</v>
          </cell>
          <cell r="KB21517">
            <v>10</v>
          </cell>
          <cell r="KC21517">
            <v>48</v>
          </cell>
        </row>
        <row r="21518">
          <cell r="A21518" t="str">
            <v>P23964</v>
          </cell>
          <cell r="KA21518">
            <v>50</v>
          </cell>
          <cell r="KB21518">
            <v>10</v>
          </cell>
          <cell r="KC21518">
            <v>24</v>
          </cell>
        </row>
        <row r="21519">
          <cell r="A21519" t="str">
            <v>P24064</v>
          </cell>
          <cell r="KA21519">
            <v>50</v>
          </cell>
          <cell r="KB21519">
            <v>10</v>
          </cell>
          <cell r="KC21519">
            <v>24</v>
          </cell>
        </row>
        <row r="21520">
          <cell r="A21520" t="str">
            <v>P24296</v>
          </cell>
          <cell r="KA21520">
            <v>50</v>
          </cell>
          <cell r="KB21520">
            <v>10</v>
          </cell>
          <cell r="KC21520">
            <v>48</v>
          </cell>
        </row>
        <row r="21521">
          <cell r="A21521" t="str">
            <v>P24306</v>
          </cell>
          <cell r="KA21521">
            <v>50</v>
          </cell>
          <cell r="KB21521">
            <v>10</v>
          </cell>
          <cell r="KC21521">
            <v>48</v>
          </cell>
        </row>
        <row r="21522">
          <cell r="A21522" t="str">
            <v>P24379</v>
          </cell>
          <cell r="KA21522">
            <v>50</v>
          </cell>
          <cell r="KB21522">
            <v>10</v>
          </cell>
          <cell r="KC21522">
            <v>48</v>
          </cell>
        </row>
        <row r="21523">
          <cell r="A21523" t="str">
            <v>P24509</v>
          </cell>
          <cell r="KA21523">
            <v>50</v>
          </cell>
          <cell r="KB21523">
            <v>10</v>
          </cell>
          <cell r="KC21523">
            <v>48</v>
          </cell>
        </row>
        <row r="21524">
          <cell r="A21524" t="str">
            <v>P24506</v>
          </cell>
          <cell r="KA21524">
            <v>50</v>
          </cell>
          <cell r="KB21524">
            <v>10</v>
          </cell>
          <cell r="KC21524">
            <v>48</v>
          </cell>
        </row>
        <row r="21525">
          <cell r="A21525" t="str">
            <v>P24456</v>
          </cell>
          <cell r="KA21525">
            <v>50</v>
          </cell>
          <cell r="KB21525">
            <v>10</v>
          </cell>
          <cell r="KC21525">
            <v>48</v>
          </cell>
        </row>
        <row r="21526">
          <cell r="A21526" t="str">
            <v>P24409</v>
          </cell>
          <cell r="KA21526">
            <v>50</v>
          </cell>
          <cell r="KB21526">
            <v>10</v>
          </cell>
          <cell r="KC21526">
            <v>48</v>
          </cell>
        </row>
        <row r="21527">
          <cell r="A21527" t="str">
            <v>P24425</v>
          </cell>
          <cell r="KA21527">
            <v>50</v>
          </cell>
          <cell r="KB21527">
            <v>10</v>
          </cell>
          <cell r="KC21527">
            <v>48</v>
          </cell>
        </row>
        <row r="21528">
          <cell r="A21528" t="str">
            <v>P23707</v>
          </cell>
          <cell r="KA21528">
            <v>50</v>
          </cell>
          <cell r="KB21528">
            <v>10</v>
          </cell>
          <cell r="KC21528">
            <v>48</v>
          </cell>
        </row>
        <row r="21529">
          <cell r="A21529" t="str">
            <v>P23669</v>
          </cell>
          <cell r="KA21529">
            <v>50</v>
          </cell>
          <cell r="KB21529">
            <v>10</v>
          </cell>
          <cell r="KC21529">
            <v>48</v>
          </cell>
        </row>
        <row r="21530">
          <cell r="A21530" t="str">
            <v>P23742</v>
          </cell>
          <cell r="KA21530">
            <v>50</v>
          </cell>
          <cell r="KB21530">
            <v>10</v>
          </cell>
          <cell r="KC21530">
            <v>48</v>
          </cell>
        </row>
        <row r="21531">
          <cell r="A21531" t="str">
            <v>P23758</v>
          </cell>
          <cell r="KA21531">
            <v>50</v>
          </cell>
          <cell r="KB21531">
            <v>10</v>
          </cell>
          <cell r="KC21531">
            <v>48</v>
          </cell>
        </row>
        <row r="21532">
          <cell r="A21532" t="str">
            <v>P23784</v>
          </cell>
          <cell r="KA21532">
            <v>50</v>
          </cell>
          <cell r="KB21532">
            <v>10</v>
          </cell>
          <cell r="KC21532">
            <v>48</v>
          </cell>
        </row>
        <row r="21533">
          <cell r="A21533" t="str">
            <v>P23795</v>
          </cell>
          <cell r="KA21533">
            <v>50</v>
          </cell>
          <cell r="KB21533">
            <v>10</v>
          </cell>
          <cell r="KC21533">
            <v>24</v>
          </cell>
        </row>
        <row r="21534">
          <cell r="A21534" t="str">
            <v>P23796</v>
          </cell>
          <cell r="KA21534">
            <v>50</v>
          </cell>
          <cell r="KB21534">
            <v>24</v>
          </cell>
          <cell r="KC21534">
            <v>20</v>
          </cell>
        </row>
        <row r="21535">
          <cell r="A21535" t="str">
            <v>P23803</v>
          </cell>
          <cell r="KA21535">
            <v>50</v>
          </cell>
          <cell r="KB21535">
            <v>10</v>
          </cell>
          <cell r="KC21535">
            <v>24</v>
          </cell>
        </row>
        <row r="21536">
          <cell r="A21536" t="str">
            <v>P23903</v>
          </cell>
          <cell r="KA21536">
            <v>50</v>
          </cell>
          <cell r="KB21536">
            <v>10</v>
          </cell>
          <cell r="KC21536">
            <v>48</v>
          </cell>
        </row>
        <row r="21537">
          <cell r="A21537" t="str">
            <v>P23871</v>
          </cell>
          <cell r="KA21537">
            <v>50</v>
          </cell>
          <cell r="KB21537">
            <v>10</v>
          </cell>
          <cell r="KC21537">
            <v>48</v>
          </cell>
        </row>
        <row r="21538">
          <cell r="A21538" t="str">
            <v>P23816</v>
          </cell>
          <cell r="KA21538">
            <v>50</v>
          </cell>
          <cell r="KB21538">
            <v>10</v>
          </cell>
          <cell r="KC21538">
            <v>48</v>
          </cell>
        </row>
        <row r="21539">
          <cell r="A21539" t="str">
            <v>P23581</v>
          </cell>
          <cell r="KA21539">
            <v>50</v>
          </cell>
          <cell r="KB21539">
            <v>10</v>
          </cell>
          <cell r="KC21539">
            <v>48</v>
          </cell>
        </row>
        <row r="21540">
          <cell r="A21540" t="str">
            <v>P23511</v>
          </cell>
          <cell r="KA21540">
            <v>50</v>
          </cell>
          <cell r="KB21540">
            <v>10</v>
          </cell>
          <cell r="KC21540">
            <v>48</v>
          </cell>
        </row>
        <row r="21541">
          <cell r="A21541" t="str">
            <v>P23501</v>
          </cell>
          <cell r="KA21541">
            <v>50</v>
          </cell>
          <cell r="KB21541">
            <v>10</v>
          </cell>
          <cell r="KC21541">
            <v>48</v>
          </cell>
        </row>
        <row r="21542">
          <cell r="A21542" t="str">
            <v>P22809</v>
          </cell>
          <cell r="KA21542">
            <v>50</v>
          </cell>
          <cell r="KB21542">
            <v>10</v>
          </cell>
          <cell r="KC21542">
            <v>48</v>
          </cell>
        </row>
        <row r="21543">
          <cell r="A21543" t="str">
            <v>P22822</v>
          </cell>
          <cell r="KA21543">
            <v>50</v>
          </cell>
          <cell r="KB21543">
            <v>10</v>
          </cell>
          <cell r="KC21543">
            <v>48</v>
          </cell>
        </row>
        <row r="21544">
          <cell r="A21544" t="str">
            <v>P22767</v>
          </cell>
          <cell r="KA21544">
            <v>50</v>
          </cell>
          <cell r="KB21544">
            <v>10</v>
          </cell>
          <cell r="KC21544">
            <v>48</v>
          </cell>
        </row>
        <row r="21545">
          <cell r="A21545" t="str">
            <v>P22768</v>
          </cell>
          <cell r="KA21545">
            <v>50</v>
          </cell>
          <cell r="KB21545">
            <v>10</v>
          </cell>
          <cell r="KC21545">
            <v>24</v>
          </cell>
        </row>
        <row r="21546">
          <cell r="A21546" t="str">
            <v>P22756</v>
          </cell>
          <cell r="KA21546">
            <v>50</v>
          </cell>
          <cell r="KB21546">
            <v>10</v>
          </cell>
          <cell r="KC21546">
            <v>48</v>
          </cell>
        </row>
        <row r="21547">
          <cell r="A21547" t="str">
            <v>P22911</v>
          </cell>
          <cell r="KA21547">
            <v>50</v>
          </cell>
          <cell r="KB21547">
            <v>10</v>
          </cell>
          <cell r="KC21547">
            <v>48</v>
          </cell>
        </row>
        <row r="21548">
          <cell r="A21548" t="str">
            <v>P23024</v>
          </cell>
          <cell r="KA21548">
            <v>50</v>
          </cell>
          <cell r="KB21548">
            <v>10</v>
          </cell>
          <cell r="KC21548">
            <v>48</v>
          </cell>
        </row>
        <row r="21549">
          <cell r="A21549" t="str">
            <v>P23043</v>
          </cell>
          <cell r="KA21549">
            <v>50</v>
          </cell>
          <cell r="KB21549">
            <v>10</v>
          </cell>
          <cell r="KC21549">
            <v>48</v>
          </cell>
        </row>
        <row r="21550">
          <cell r="A21550" t="str">
            <v>P22975</v>
          </cell>
          <cell r="KA21550">
            <v>50</v>
          </cell>
          <cell r="KB21550">
            <v>10</v>
          </cell>
          <cell r="KC21550">
            <v>48</v>
          </cell>
        </row>
        <row r="21551">
          <cell r="A21551" t="str">
            <v>P22977</v>
          </cell>
          <cell r="KA21551">
            <v>50</v>
          </cell>
          <cell r="KB21551">
            <v>10</v>
          </cell>
          <cell r="KC21551">
            <v>48</v>
          </cell>
        </row>
        <row r="21552">
          <cell r="A21552" t="str">
            <v>P22921</v>
          </cell>
          <cell r="KA21552">
            <v>50</v>
          </cell>
          <cell r="KB21552">
            <v>10</v>
          </cell>
          <cell r="KC21552">
            <v>48</v>
          </cell>
        </row>
        <row r="21553">
          <cell r="A21553" t="str">
            <v>P22923</v>
          </cell>
          <cell r="KA21553">
            <v>50</v>
          </cell>
          <cell r="KB21553">
            <v>10</v>
          </cell>
          <cell r="KC21553">
            <v>48</v>
          </cell>
        </row>
        <row r="21554">
          <cell r="A21554" t="str">
            <v>P23096</v>
          </cell>
          <cell r="KA21554">
            <v>50</v>
          </cell>
          <cell r="KB21554">
            <v>10</v>
          </cell>
          <cell r="KC21554">
            <v>48</v>
          </cell>
        </row>
        <row r="21555">
          <cell r="A21555" t="str">
            <v>P23118</v>
          </cell>
          <cell r="KA21555">
            <v>50</v>
          </cell>
          <cell r="KB21555">
            <v>10</v>
          </cell>
          <cell r="KC21555">
            <v>24</v>
          </cell>
        </row>
        <row r="21556">
          <cell r="A21556" t="str">
            <v>P23128</v>
          </cell>
          <cell r="KA21556">
            <v>50</v>
          </cell>
          <cell r="KB21556">
            <v>24</v>
          </cell>
          <cell r="KC21556">
            <v>20</v>
          </cell>
        </row>
        <row r="21557">
          <cell r="A21557" t="str">
            <v>P23124</v>
          </cell>
          <cell r="KA21557">
            <v>50</v>
          </cell>
          <cell r="KB21557">
            <v>10</v>
          </cell>
          <cell r="KC21557">
            <v>24</v>
          </cell>
        </row>
        <row r="21558">
          <cell r="A21558" t="str">
            <v>P23175</v>
          </cell>
          <cell r="KA21558">
            <v>50</v>
          </cell>
          <cell r="KB21558">
            <v>10</v>
          </cell>
          <cell r="KC21558">
            <v>48</v>
          </cell>
        </row>
        <row r="21559">
          <cell r="A21559" t="str">
            <v>P23193</v>
          </cell>
          <cell r="KA21559">
            <v>50</v>
          </cell>
          <cell r="KB21559">
            <v>10</v>
          </cell>
          <cell r="KC21559">
            <v>48</v>
          </cell>
        </row>
        <row r="21560">
          <cell r="A21560" t="str">
            <v>P23149</v>
          </cell>
          <cell r="KA21560">
            <v>50</v>
          </cell>
          <cell r="KB21560">
            <v>10</v>
          </cell>
          <cell r="KC21560">
            <v>48</v>
          </cell>
        </row>
        <row r="21561">
          <cell r="A21561" t="str">
            <v>P23150</v>
          </cell>
          <cell r="KA21561">
            <v>50</v>
          </cell>
          <cell r="KB21561">
            <v>10</v>
          </cell>
          <cell r="KC21561">
            <v>48</v>
          </cell>
        </row>
        <row r="21562">
          <cell r="A21562" t="str">
            <v>P23228</v>
          </cell>
          <cell r="KA21562">
            <v>50</v>
          </cell>
          <cell r="KB21562">
            <v>10</v>
          </cell>
          <cell r="KC21562">
            <v>48</v>
          </cell>
        </row>
        <row r="21563">
          <cell r="A21563" t="str">
            <v>P22669</v>
          </cell>
          <cell r="KA21563">
            <v>50</v>
          </cell>
          <cell r="KB21563">
            <v>10</v>
          </cell>
          <cell r="KC21563">
            <v>48</v>
          </cell>
        </row>
        <row r="21564">
          <cell r="A21564" t="str">
            <v>P22588</v>
          </cell>
          <cell r="KA21564">
            <v>100</v>
          </cell>
          <cell r="KB21564">
            <v>12</v>
          </cell>
          <cell r="KC21564">
            <v>20</v>
          </cell>
        </row>
        <row r="21565">
          <cell r="A21565" t="str">
            <v>P22602</v>
          </cell>
          <cell r="KA21565">
            <v>50</v>
          </cell>
          <cell r="KB21565">
            <v>10</v>
          </cell>
          <cell r="KC21565">
            <v>48</v>
          </cell>
        </row>
        <row r="21566">
          <cell r="A21566" t="str">
            <v>P22616</v>
          </cell>
          <cell r="KA21566">
            <v>50</v>
          </cell>
          <cell r="KB21566">
            <v>10</v>
          </cell>
          <cell r="KC21566">
            <v>24</v>
          </cell>
        </row>
        <row r="21567">
          <cell r="A21567" t="str">
            <v>P22539</v>
          </cell>
          <cell r="KA21567">
            <v>50</v>
          </cell>
          <cell r="KB21567">
            <v>10</v>
          </cell>
          <cell r="KC21567">
            <v>48</v>
          </cell>
        </row>
        <row r="21568">
          <cell r="A21568" t="str">
            <v>P22548</v>
          </cell>
          <cell r="KA21568">
            <v>100</v>
          </cell>
          <cell r="KB21568">
            <v>12</v>
          </cell>
          <cell r="KC21568">
            <v>20</v>
          </cell>
        </row>
        <row r="21569">
          <cell r="A21569" t="str">
            <v>P22549</v>
          </cell>
          <cell r="KA21569">
            <v>50</v>
          </cell>
          <cell r="KB21569">
            <v>10</v>
          </cell>
          <cell r="KC21569">
            <v>48</v>
          </cell>
        </row>
        <row r="21570">
          <cell r="A21570" t="str">
            <v>P22527</v>
          </cell>
          <cell r="KA21570">
            <v>50</v>
          </cell>
          <cell r="KB21570">
            <v>10</v>
          </cell>
          <cell r="KC21570">
            <v>48</v>
          </cell>
        </row>
        <row r="21571">
          <cell r="A21571" t="str">
            <v>P22459</v>
          </cell>
          <cell r="KA21571">
            <v>50</v>
          </cell>
          <cell r="KB21571">
            <v>10</v>
          </cell>
          <cell r="KC21571">
            <v>24</v>
          </cell>
        </row>
        <row r="21572">
          <cell r="A21572" t="str">
            <v>P22439</v>
          </cell>
          <cell r="KA21572">
            <v>50</v>
          </cell>
          <cell r="KB21572">
            <v>10</v>
          </cell>
          <cell r="KC21572">
            <v>48</v>
          </cell>
        </row>
        <row r="21573">
          <cell r="A21573" t="str">
            <v>P22368</v>
          </cell>
          <cell r="KA21573">
            <v>50</v>
          </cell>
          <cell r="KB21573">
            <v>10</v>
          </cell>
          <cell r="KC21573">
            <v>48</v>
          </cell>
        </row>
        <row r="21574">
          <cell r="A21574" t="str">
            <v>P22313</v>
          </cell>
          <cell r="KA21574">
            <v>50</v>
          </cell>
          <cell r="KB21574">
            <v>10</v>
          </cell>
          <cell r="KC21574">
            <v>48</v>
          </cell>
        </row>
        <row r="21575">
          <cell r="A21575" t="str">
            <v>P22339</v>
          </cell>
          <cell r="KA21575">
            <v>50</v>
          </cell>
          <cell r="KB21575">
            <v>10</v>
          </cell>
          <cell r="KC21575">
            <v>48</v>
          </cell>
        </row>
        <row r="21576">
          <cell r="A21576" t="str">
            <v>P22309</v>
          </cell>
          <cell r="KA21576">
            <v>50</v>
          </cell>
          <cell r="KB21576">
            <v>10</v>
          </cell>
          <cell r="KC21576">
            <v>24</v>
          </cell>
        </row>
        <row r="21577">
          <cell r="A21577" t="str">
            <v>P22311</v>
          </cell>
          <cell r="KA21577">
            <v>50</v>
          </cell>
          <cell r="KB21577">
            <v>10</v>
          </cell>
          <cell r="KC21577">
            <v>24</v>
          </cell>
        </row>
        <row r="21578">
          <cell r="A21578" t="str">
            <v>P22323</v>
          </cell>
          <cell r="KA21578">
            <v>50</v>
          </cell>
          <cell r="KB21578">
            <v>10</v>
          </cell>
          <cell r="KC21578">
            <v>48</v>
          </cell>
        </row>
        <row r="21579">
          <cell r="A21579" t="str">
            <v>P22318</v>
          </cell>
          <cell r="KA21579">
            <v>50</v>
          </cell>
          <cell r="KB21579">
            <v>10</v>
          </cell>
          <cell r="KC21579">
            <v>48</v>
          </cell>
        </row>
        <row r="21580">
          <cell r="A21580" t="str">
            <v>P22206</v>
          </cell>
          <cell r="KA21580">
            <v>50</v>
          </cell>
          <cell r="KB21580">
            <v>10</v>
          </cell>
          <cell r="KC21580">
            <v>48</v>
          </cell>
        </row>
        <row r="21581">
          <cell r="A21581" t="str">
            <v>P22169</v>
          </cell>
          <cell r="KA21581">
            <v>50</v>
          </cell>
          <cell r="KB21581">
            <v>10</v>
          </cell>
          <cell r="KC21581">
            <v>48</v>
          </cell>
        </row>
        <row r="21582">
          <cell r="A21582" t="str">
            <v>P22195</v>
          </cell>
          <cell r="KA21582">
            <v>50</v>
          </cell>
          <cell r="KB21582">
            <v>10</v>
          </cell>
          <cell r="KC21582">
            <v>24</v>
          </cell>
        </row>
        <row r="21583">
          <cell r="A21583" t="str">
            <v>P22190</v>
          </cell>
          <cell r="KA21583">
            <v>50</v>
          </cell>
          <cell r="KB21583">
            <v>10</v>
          </cell>
          <cell r="KC21583">
            <v>48</v>
          </cell>
        </row>
        <row r="21584">
          <cell r="A21584" t="str">
            <v>C29607</v>
          </cell>
          <cell r="KA21584">
            <v>50</v>
          </cell>
          <cell r="KB21584">
            <v>10</v>
          </cell>
          <cell r="KC21584">
            <v>48</v>
          </cell>
        </row>
        <row r="21585">
          <cell r="A21585" t="str">
            <v>C29639</v>
          </cell>
          <cell r="KA21585">
            <v>50</v>
          </cell>
          <cell r="KB21585">
            <v>10</v>
          </cell>
          <cell r="KC21585">
            <v>48</v>
          </cell>
        </row>
        <row r="21586">
          <cell r="A21586" t="str">
            <v>C29644</v>
          </cell>
          <cell r="KA21586">
            <v>50</v>
          </cell>
          <cell r="KB21586">
            <v>10</v>
          </cell>
          <cell r="KC21586">
            <v>48</v>
          </cell>
        </row>
        <row r="21587">
          <cell r="A21587" t="str">
            <v>C29666</v>
          </cell>
          <cell r="KA21587">
            <v>50</v>
          </cell>
          <cell r="KB21587">
            <v>10</v>
          </cell>
          <cell r="KC21587">
            <v>48</v>
          </cell>
        </row>
        <row r="21588">
          <cell r="A21588" t="str">
            <v>C29747</v>
          </cell>
          <cell r="KA21588">
            <v>50</v>
          </cell>
          <cell r="KB21588">
            <v>10</v>
          </cell>
          <cell r="KC21588">
            <v>48</v>
          </cell>
        </row>
        <row r="21589">
          <cell r="A21589" t="str">
            <v>C29757</v>
          </cell>
          <cell r="KA21589">
            <v>50</v>
          </cell>
          <cell r="KB21589">
            <v>10</v>
          </cell>
          <cell r="KC21589">
            <v>48</v>
          </cell>
        </row>
        <row r="21590">
          <cell r="A21590" t="str">
            <v>C29334</v>
          </cell>
          <cell r="KA21590">
            <v>50</v>
          </cell>
          <cell r="KB21590">
            <v>10</v>
          </cell>
          <cell r="KC21590">
            <v>48</v>
          </cell>
        </row>
        <row r="21591">
          <cell r="A21591" t="str">
            <v>C29336</v>
          </cell>
          <cell r="KA21591">
            <v>50</v>
          </cell>
          <cell r="KB21591">
            <v>10</v>
          </cell>
          <cell r="KC21591">
            <v>48</v>
          </cell>
        </row>
        <row r="21592">
          <cell r="A21592" t="str">
            <v>C29288</v>
          </cell>
          <cell r="KA21592">
            <v>50</v>
          </cell>
          <cell r="KB21592">
            <v>10</v>
          </cell>
          <cell r="KC21592">
            <v>48</v>
          </cell>
        </row>
        <row r="21593">
          <cell r="A21593" t="str">
            <v>C29324</v>
          </cell>
          <cell r="KA21593">
            <v>50</v>
          </cell>
          <cell r="KB21593">
            <v>10</v>
          </cell>
          <cell r="KC21593">
            <v>48</v>
          </cell>
        </row>
        <row r="21594">
          <cell r="A21594" t="str">
            <v>C29243</v>
          </cell>
          <cell r="KA21594">
            <v>50</v>
          </cell>
          <cell r="KB21594">
            <v>10</v>
          </cell>
          <cell r="KC21594">
            <v>48</v>
          </cell>
        </row>
        <row r="21595">
          <cell r="A21595" t="str">
            <v>C29217</v>
          </cell>
          <cell r="KA21595">
            <v>50</v>
          </cell>
          <cell r="KB21595">
            <v>10</v>
          </cell>
          <cell r="KC21595">
            <v>48</v>
          </cell>
        </row>
        <row r="21596">
          <cell r="A21596" t="str">
            <v>C29218</v>
          </cell>
          <cell r="KA21596">
            <v>50</v>
          </cell>
          <cell r="KB21596">
            <v>10</v>
          </cell>
          <cell r="KC21596">
            <v>48</v>
          </cell>
        </row>
        <row r="21597">
          <cell r="A21597" t="str">
            <v>C29192</v>
          </cell>
          <cell r="KA21597">
            <v>50</v>
          </cell>
          <cell r="KB21597">
            <v>10</v>
          </cell>
          <cell r="KC21597">
            <v>48</v>
          </cell>
        </row>
        <row r="21598">
          <cell r="A21598" t="str">
            <v>C29193</v>
          </cell>
          <cell r="KA21598">
            <v>50</v>
          </cell>
          <cell r="KB21598">
            <v>10</v>
          </cell>
          <cell r="KC21598">
            <v>24</v>
          </cell>
        </row>
        <row r="21599">
          <cell r="A21599" t="str">
            <v>C29153</v>
          </cell>
          <cell r="KA21599">
            <v>50</v>
          </cell>
          <cell r="KB21599">
            <v>10</v>
          </cell>
          <cell r="KC21599">
            <v>48</v>
          </cell>
        </row>
        <row r="21600">
          <cell r="A21600" t="str">
            <v>C28931</v>
          </cell>
          <cell r="KA21600">
            <v>50</v>
          </cell>
          <cell r="KB21600">
            <v>10</v>
          </cell>
          <cell r="KC21600">
            <v>48</v>
          </cell>
        </row>
        <row r="21601">
          <cell r="A21601" t="str">
            <v>C29050</v>
          </cell>
          <cell r="KA21601">
            <v>50</v>
          </cell>
          <cell r="KB21601">
            <v>10</v>
          </cell>
          <cell r="KC21601">
            <v>24</v>
          </cell>
        </row>
        <row r="21602">
          <cell r="A21602" t="str">
            <v>C29051</v>
          </cell>
          <cell r="KA21602">
            <v>50</v>
          </cell>
          <cell r="KB21602">
            <v>10</v>
          </cell>
          <cell r="KC21602">
            <v>24</v>
          </cell>
        </row>
        <row r="21603">
          <cell r="A21603" t="str">
            <v>C29047</v>
          </cell>
          <cell r="KA21603">
            <v>50</v>
          </cell>
          <cell r="KB21603">
            <v>10</v>
          </cell>
          <cell r="KC21603">
            <v>48</v>
          </cell>
        </row>
        <row r="21604">
          <cell r="A21604" t="str">
            <v>C29098</v>
          </cell>
          <cell r="KA21604">
            <v>50</v>
          </cell>
          <cell r="KB21604">
            <v>10</v>
          </cell>
          <cell r="KC21604">
            <v>48</v>
          </cell>
        </row>
        <row r="21605">
          <cell r="A21605" t="str">
            <v>C28858</v>
          </cell>
          <cell r="KA21605">
            <v>50</v>
          </cell>
          <cell r="KB21605">
            <v>10</v>
          </cell>
          <cell r="KC21605">
            <v>48</v>
          </cell>
        </row>
        <row r="21606">
          <cell r="A21606" t="str">
            <v>C28871</v>
          </cell>
          <cell r="KA21606">
            <v>50</v>
          </cell>
          <cell r="KB21606">
            <v>10</v>
          </cell>
          <cell r="KC21606">
            <v>48</v>
          </cell>
        </row>
        <row r="21607">
          <cell r="A21607" t="str">
            <v>C28905</v>
          </cell>
          <cell r="KA21607">
            <v>50</v>
          </cell>
          <cell r="KB21607">
            <v>10</v>
          </cell>
          <cell r="KC21607">
            <v>48</v>
          </cell>
        </row>
        <row r="21608">
          <cell r="A21608" t="str">
            <v>C28906</v>
          </cell>
          <cell r="KA21608">
            <v>50</v>
          </cell>
          <cell r="KB21608">
            <v>10</v>
          </cell>
          <cell r="KC21608">
            <v>48</v>
          </cell>
        </row>
        <row r="21609">
          <cell r="A21609" t="str">
            <v>C28784</v>
          </cell>
          <cell r="KA21609">
            <v>50</v>
          </cell>
          <cell r="KB21609">
            <v>10</v>
          </cell>
          <cell r="KC21609">
            <v>48</v>
          </cell>
        </row>
        <row r="21610">
          <cell r="A21610" t="str">
            <v>C28795</v>
          </cell>
          <cell r="KA21610">
            <v>50</v>
          </cell>
          <cell r="KB21610">
            <v>10</v>
          </cell>
          <cell r="KC21610">
            <v>48</v>
          </cell>
        </row>
        <row r="21611">
          <cell r="A21611" t="str">
            <v>C28797</v>
          </cell>
          <cell r="KA21611">
            <v>50</v>
          </cell>
          <cell r="KB21611">
            <v>10</v>
          </cell>
          <cell r="KC21611">
            <v>48</v>
          </cell>
        </row>
        <row r="21612">
          <cell r="A21612" t="str">
            <v>C28606</v>
          </cell>
          <cell r="KA21612">
            <v>50</v>
          </cell>
          <cell r="KB21612">
            <v>24</v>
          </cell>
          <cell r="KC21612">
            <v>20</v>
          </cell>
        </row>
        <row r="21613">
          <cell r="A21613" t="str">
            <v>C28577</v>
          </cell>
          <cell r="KA21613">
            <v>50</v>
          </cell>
          <cell r="KB21613">
            <v>10</v>
          </cell>
          <cell r="KC21613">
            <v>48</v>
          </cell>
        </row>
        <row r="21614">
          <cell r="A21614" t="str">
            <v>C28546</v>
          </cell>
          <cell r="KA21614">
            <v>50</v>
          </cell>
          <cell r="KB21614">
            <v>10</v>
          </cell>
          <cell r="KC21614">
            <v>48</v>
          </cell>
        </row>
        <row r="21615">
          <cell r="A21615" t="str">
            <v>C28528</v>
          </cell>
          <cell r="KA21615">
            <v>50</v>
          </cell>
          <cell r="KB21615">
            <v>10</v>
          </cell>
          <cell r="KC21615">
            <v>48</v>
          </cell>
        </row>
        <row r="21616">
          <cell r="A21616" t="str">
            <v>C28495</v>
          </cell>
          <cell r="KA21616">
            <v>50</v>
          </cell>
          <cell r="KB21616">
            <v>10</v>
          </cell>
          <cell r="KC21616">
            <v>48</v>
          </cell>
        </row>
        <row r="21617">
          <cell r="A21617" t="str">
            <v>C28741</v>
          </cell>
          <cell r="KA21617">
            <v>50</v>
          </cell>
          <cell r="KB21617">
            <v>10</v>
          </cell>
          <cell r="KC21617">
            <v>48</v>
          </cell>
        </row>
        <row r="21618">
          <cell r="A21618" t="str">
            <v>C28750</v>
          </cell>
          <cell r="KA21618">
            <v>50</v>
          </cell>
          <cell r="KB21618">
            <v>16</v>
          </cell>
          <cell r="KC21618">
            <v>16</v>
          </cell>
        </row>
        <row r="21619">
          <cell r="A21619" t="str">
            <v>C28765</v>
          </cell>
          <cell r="KA21619">
            <v>50</v>
          </cell>
          <cell r="KB21619">
            <v>10</v>
          </cell>
          <cell r="KC21619">
            <v>48</v>
          </cell>
        </row>
        <row r="21620">
          <cell r="A21620" t="str">
            <v>C28766</v>
          </cell>
          <cell r="KA21620">
            <v>50</v>
          </cell>
          <cell r="KB21620">
            <v>10</v>
          </cell>
          <cell r="KC21620">
            <v>48</v>
          </cell>
        </row>
        <row r="21621">
          <cell r="A21621" t="str">
            <v>C28755</v>
          </cell>
          <cell r="KA21621">
            <v>50</v>
          </cell>
          <cell r="KB21621">
            <v>10</v>
          </cell>
          <cell r="KC21621">
            <v>48</v>
          </cell>
        </row>
        <row r="21622">
          <cell r="A21622" t="str">
            <v>C28716</v>
          </cell>
          <cell r="KA21622">
            <v>50</v>
          </cell>
          <cell r="KB21622">
            <v>10</v>
          </cell>
          <cell r="KC21622">
            <v>48</v>
          </cell>
        </row>
        <row r="21623">
          <cell r="A21623" t="str">
            <v>C28704</v>
          </cell>
          <cell r="KA21623">
            <v>50</v>
          </cell>
          <cell r="KB21623">
            <v>10</v>
          </cell>
          <cell r="KC21623">
            <v>35</v>
          </cell>
        </row>
        <row r="21624">
          <cell r="A21624" t="str">
            <v>C28631</v>
          </cell>
          <cell r="KA21624">
            <v>50</v>
          </cell>
          <cell r="KB21624">
            <v>10</v>
          </cell>
          <cell r="KC21624">
            <v>48</v>
          </cell>
        </row>
        <row r="21625">
          <cell r="A21625" t="str">
            <v>C28644</v>
          </cell>
          <cell r="KA21625">
            <v>50</v>
          </cell>
          <cell r="KB21625">
            <v>10</v>
          </cell>
          <cell r="KC21625">
            <v>48</v>
          </cell>
        </row>
        <row r="21626">
          <cell r="A21626" t="str">
            <v>C28676</v>
          </cell>
          <cell r="KA21626">
            <v>40</v>
          </cell>
          <cell r="KB21626">
            <v>30</v>
          </cell>
          <cell r="KC21626">
            <v>35</v>
          </cell>
        </row>
        <row r="21627">
          <cell r="A21627" t="str">
            <v>C28163</v>
          </cell>
          <cell r="KA21627">
            <v>50</v>
          </cell>
          <cell r="KB21627">
            <v>10</v>
          </cell>
          <cell r="KC21627">
            <v>48</v>
          </cell>
        </row>
        <row r="21628">
          <cell r="A21628" t="str">
            <v>C28224</v>
          </cell>
          <cell r="KA21628">
            <v>50</v>
          </cell>
          <cell r="KB21628">
            <v>10</v>
          </cell>
          <cell r="KC21628">
            <v>48</v>
          </cell>
        </row>
        <row r="21629">
          <cell r="A21629" t="str">
            <v>C28292</v>
          </cell>
          <cell r="KA21629">
            <v>50</v>
          </cell>
          <cell r="KB21629">
            <v>10</v>
          </cell>
          <cell r="KC21629">
            <v>48</v>
          </cell>
        </row>
        <row r="21630">
          <cell r="A21630" t="str">
            <v>C28342</v>
          </cell>
          <cell r="KA21630">
            <v>50</v>
          </cell>
          <cell r="KB21630">
            <v>10</v>
          </cell>
          <cell r="KC21630">
            <v>48</v>
          </cell>
        </row>
        <row r="21631">
          <cell r="A21631" t="str">
            <v>C28445</v>
          </cell>
          <cell r="KA21631">
            <v>50</v>
          </cell>
          <cell r="KB21631">
            <v>10</v>
          </cell>
          <cell r="KC21631">
            <v>48</v>
          </cell>
        </row>
        <row r="21632">
          <cell r="A21632" t="str">
            <v>C28470</v>
          </cell>
          <cell r="KA21632">
            <v>40</v>
          </cell>
          <cell r="KB21632">
            <v>30</v>
          </cell>
          <cell r="KC21632">
            <v>35</v>
          </cell>
        </row>
        <row r="21633">
          <cell r="A21633" t="str">
            <v>C28404</v>
          </cell>
          <cell r="KA21633">
            <v>50</v>
          </cell>
          <cell r="KB21633">
            <v>10</v>
          </cell>
          <cell r="KC21633">
            <v>48</v>
          </cell>
        </row>
        <row r="21634">
          <cell r="A21634" t="str">
            <v>C28041</v>
          </cell>
          <cell r="KA21634">
            <v>50</v>
          </cell>
          <cell r="KB21634">
            <v>10</v>
          </cell>
          <cell r="KC21634">
            <v>48</v>
          </cell>
        </row>
        <row r="21635">
          <cell r="A21635" t="str">
            <v>C28050</v>
          </cell>
          <cell r="KA21635">
            <v>50</v>
          </cell>
          <cell r="KB21635">
            <v>10</v>
          </cell>
          <cell r="KC21635">
            <v>24</v>
          </cell>
        </row>
        <row r="21636">
          <cell r="A21636" t="str">
            <v>C28052</v>
          </cell>
          <cell r="KA21636">
            <v>50</v>
          </cell>
          <cell r="KB21636">
            <v>10</v>
          </cell>
          <cell r="KC21636">
            <v>48</v>
          </cell>
        </row>
        <row r="21637">
          <cell r="A21637" t="str">
            <v>C28149</v>
          </cell>
          <cell r="KA21637">
            <v>50</v>
          </cell>
          <cell r="KB21637">
            <v>10</v>
          </cell>
          <cell r="KC21637">
            <v>48</v>
          </cell>
        </row>
        <row r="21638">
          <cell r="A21638" t="str">
            <v>C28131</v>
          </cell>
          <cell r="KA21638">
            <v>50</v>
          </cell>
          <cell r="KB21638">
            <v>10</v>
          </cell>
          <cell r="KC21638">
            <v>48</v>
          </cell>
        </row>
        <row r="21639">
          <cell r="A21639" t="str">
            <v>C27900</v>
          </cell>
          <cell r="KA21639">
            <v>50</v>
          </cell>
          <cell r="KB21639">
            <v>10</v>
          </cell>
          <cell r="KC21639">
            <v>48</v>
          </cell>
        </row>
        <row r="21640">
          <cell r="A21640" t="str">
            <v>C27861</v>
          </cell>
          <cell r="KA21640">
            <v>50</v>
          </cell>
          <cell r="KB21640">
            <v>10</v>
          </cell>
          <cell r="KC21640">
            <v>24</v>
          </cell>
        </row>
        <row r="21641">
          <cell r="A21641" t="str">
            <v>C27894</v>
          </cell>
          <cell r="KA21641">
            <v>50</v>
          </cell>
          <cell r="KB21641">
            <v>10</v>
          </cell>
          <cell r="KC21641">
            <v>24</v>
          </cell>
        </row>
        <row r="21642">
          <cell r="A21642" t="str">
            <v>C27881</v>
          </cell>
          <cell r="KA21642">
            <v>50</v>
          </cell>
          <cell r="KB21642">
            <v>10</v>
          </cell>
          <cell r="KC21642">
            <v>48</v>
          </cell>
        </row>
        <row r="21643">
          <cell r="A21643" t="str">
            <v>C27968</v>
          </cell>
          <cell r="KA21643">
            <v>50</v>
          </cell>
          <cell r="KB21643">
            <v>10</v>
          </cell>
          <cell r="KC21643">
            <v>48</v>
          </cell>
        </row>
        <row r="21644">
          <cell r="A21644" t="str">
            <v>C27996</v>
          </cell>
          <cell r="KA21644">
            <v>50</v>
          </cell>
          <cell r="KB21644">
            <v>10</v>
          </cell>
          <cell r="KC21644">
            <v>24</v>
          </cell>
        </row>
        <row r="21645">
          <cell r="A21645" t="str">
            <v>C25108</v>
          </cell>
          <cell r="KA21645">
            <v>100</v>
          </cell>
          <cell r="KB21645">
            <v>12</v>
          </cell>
          <cell r="KC21645">
            <v>20</v>
          </cell>
        </row>
        <row r="21646">
          <cell r="A21646" t="str">
            <v>C25053</v>
          </cell>
          <cell r="KA21646">
            <v>50</v>
          </cell>
          <cell r="KB21646">
            <v>10</v>
          </cell>
          <cell r="KC21646">
            <v>48</v>
          </cell>
        </row>
        <row r="21647">
          <cell r="A21647" t="str">
            <v>C25054</v>
          </cell>
          <cell r="KA21647">
            <v>50</v>
          </cell>
          <cell r="KB21647">
            <v>10</v>
          </cell>
          <cell r="KC21647">
            <v>48</v>
          </cell>
        </row>
        <row r="21648">
          <cell r="A21648" t="str">
            <v>C25228</v>
          </cell>
          <cell r="KA21648">
            <v>50</v>
          </cell>
          <cell r="KB21648">
            <v>10</v>
          </cell>
          <cell r="KC21648">
            <v>48</v>
          </cell>
        </row>
        <row r="21649">
          <cell r="A21649" t="str">
            <v>C25314</v>
          </cell>
          <cell r="KA21649">
            <v>50</v>
          </cell>
          <cell r="KB21649">
            <v>10</v>
          </cell>
          <cell r="KC21649">
            <v>48</v>
          </cell>
        </row>
        <row r="21650">
          <cell r="A21650" t="str">
            <v>C25332</v>
          </cell>
          <cell r="KA21650">
            <v>50</v>
          </cell>
          <cell r="KB21650">
            <v>10</v>
          </cell>
          <cell r="KC21650">
            <v>48</v>
          </cell>
        </row>
        <row r="21651">
          <cell r="A21651" t="str">
            <v>C25333</v>
          </cell>
          <cell r="KA21651">
            <v>50</v>
          </cell>
          <cell r="KB21651">
            <v>10</v>
          </cell>
          <cell r="KC21651">
            <v>48</v>
          </cell>
        </row>
        <row r="21652">
          <cell r="A21652" t="str">
            <v>C25334</v>
          </cell>
          <cell r="KA21652">
            <v>50</v>
          </cell>
          <cell r="KB21652">
            <v>10</v>
          </cell>
          <cell r="KC21652">
            <v>48</v>
          </cell>
        </row>
        <row r="21653">
          <cell r="A21653" t="str">
            <v>C25255</v>
          </cell>
          <cell r="KA21653">
            <v>50</v>
          </cell>
          <cell r="KB21653">
            <v>10</v>
          </cell>
          <cell r="KC21653">
            <v>48</v>
          </cell>
        </row>
        <row r="21654">
          <cell r="A21654" t="str">
            <v>C25251</v>
          </cell>
          <cell r="KA21654">
            <v>50</v>
          </cell>
          <cell r="KB21654">
            <v>10</v>
          </cell>
          <cell r="KC21654">
            <v>48</v>
          </cell>
        </row>
        <row r="21655">
          <cell r="A21655" t="str">
            <v>C25295</v>
          </cell>
          <cell r="KA21655">
            <v>50</v>
          </cell>
          <cell r="KB21655">
            <v>10</v>
          </cell>
          <cell r="KC21655">
            <v>48</v>
          </cell>
        </row>
        <row r="21656">
          <cell r="A21656" t="str">
            <v>C25603</v>
          </cell>
          <cell r="KA21656">
            <v>50</v>
          </cell>
          <cell r="KB21656">
            <v>10</v>
          </cell>
          <cell r="KC21656">
            <v>48</v>
          </cell>
        </row>
        <row r="21657">
          <cell r="A21657" t="str">
            <v>C25640</v>
          </cell>
          <cell r="KA21657">
            <v>50</v>
          </cell>
          <cell r="KB21657">
            <v>10</v>
          </cell>
          <cell r="KC21657">
            <v>48</v>
          </cell>
        </row>
        <row r="21658">
          <cell r="A21658" t="str">
            <v>C25710</v>
          </cell>
          <cell r="KA21658">
            <v>50</v>
          </cell>
          <cell r="KB21658">
            <v>10</v>
          </cell>
          <cell r="KC21658">
            <v>48</v>
          </cell>
        </row>
        <row r="21659">
          <cell r="A21659" t="str">
            <v>C25711</v>
          </cell>
          <cell r="KA21659">
            <v>50</v>
          </cell>
          <cell r="KB21659">
            <v>10</v>
          </cell>
          <cell r="KC21659">
            <v>48</v>
          </cell>
        </row>
        <row r="21660">
          <cell r="A21660" t="str">
            <v>C25687</v>
          </cell>
          <cell r="KA21660">
            <v>50</v>
          </cell>
          <cell r="KB21660">
            <v>10</v>
          </cell>
          <cell r="KC21660">
            <v>48</v>
          </cell>
        </row>
        <row r="21661">
          <cell r="A21661" t="str">
            <v>C24827</v>
          </cell>
          <cell r="KA21661">
            <v>50</v>
          </cell>
          <cell r="KB21661">
            <v>10</v>
          </cell>
          <cell r="KC21661">
            <v>48</v>
          </cell>
        </row>
        <row r="21662">
          <cell r="A21662" t="str">
            <v>C24836</v>
          </cell>
          <cell r="KA21662">
            <v>50</v>
          </cell>
          <cell r="KB21662">
            <v>10</v>
          </cell>
          <cell r="KC21662">
            <v>48</v>
          </cell>
        </row>
        <row r="21663">
          <cell r="A21663" t="str">
            <v>C24811</v>
          </cell>
          <cell r="KA21663">
            <v>50</v>
          </cell>
          <cell r="KB21663">
            <v>10</v>
          </cell>
          <cell r="KC21663">
            <v>48</v>
          </cell>
        </row>
        <row r="21664">
          <cell r="A21664" t="str">
            <v>C24749</v>
          </cell>
          <cell r="KA21664">
            <v>100</v>
          </cell>
          <cell r="KB21664">
            <v>12</v>
          </cell>
          <cell r="KC21664">
            <v>20</v>
          </cell>
        </row>
        <row r="21665">
          <cell r="A21665" t="str">
            <v>C24776</v>
          </cell>
          <cell r="KA21665">
            <v>50</v>
          </cell>
          <cell r="KB21665">
            <v>10</v>
          </cell>
          <cell r="KC21665">
            <v>48</v>
          </cell>
        </row>
        <row r="21666">
          <cell r="A21666" t="str">
            <v>C24456</v>
          </cell>
          <cell r="KA21666">
            <v>50</v>
          </cell>
          <cell r="KB21666">
            <v>10</v>
          </cell>
          <cell r="KC21666">
            <v>48</v>
          </cell>
        </row>
        <row r="21667">
          <cell r="A21667" t="str">
            <v>C24506</v>
          </cell>
          <cell r="KA21667">
            <v>50</v>
          </cell>
          <cell r="KB21667">
            <v>10</v>
          </cell>
          <cell r="KC21667">
            <v>48</v>
          </cell>
        </row>
        <row r="21668">
          <cell r="A21668" t="str">
            <v>C24425</v>
          </cell>
          <cell r="KA21668">
            <v>50</v>
          </cell>
          <cell r="KB21668">
            <v>10</v>
          </cell>
          <cell r="KC21668">
            <v>48</v>
          </cell>
        </row>
        <row r="21669">
          <cell r="A21669" t="str">
            <v>C24202</v>
          </cell>
          <cell r="KA21669">
            <v>100</v>
          </cell>
          <cell r="KB21669">
            <v>12</v>
          </cell>
          <cell r="KC21669">
            <v>20</v>
          </cell>
        </row>
        <row r="21670">
          <cell r="A21670" t="str">
            <v>C24223</v>
          </cell>
          <cell r="KA21670">
            <v>50</v>
          </cell>
          <cell r="KB21670">
            <v>10</v>
          </cell>
          <cell r="KC21670">
            <v>48</v>
          </cell>
        </row>
        <row r="21671">
          <cell r="A21671" t="str">
            <v>C24162</v>
          </cell>
          <cell r="KA21671">
            <v>50</v>
          </cell>
          <cell r="KB21671">
            <v>10</v>
          </cell>
          <cell r="KC21671">
            <v>48</v>
          </cell>
        </row>
        <row r="21672">
          <cell r="A21672" t="str">
            <v>C24134</v>
          </cell>
          <cell r="KA21672">
            <v>50</v>
          </cell>
          <cell r="KB21672">
            <v>10</v>
          </cell>
          <cell r="KC21672">
            <v>48</v>
          </cell>
        </row>
        <row r="21673">
          <cell r="A21673" t="str">
            <v>C25843</v>
          </cell>
          <cell r="KA21673">
            <v>50</v>
          </cell>
          <cell r="KB21673">
            <v>10</v>
          </cell>
          <cell r="KC21673">
            <v>48</v>
          </cell>
        </row>
        <row r="21674">
          <cell r="A21674" t="str">
            <v>C25856</v>
          </cell>
          <cell r="KA21674">
            <v>50</v>
          </cell>
          <cell r="KB21674">
            <v>10</v>
          </cell>
          <cell r="KC21674">
            <v>48</v>
          </cell>
        </row>
        <row r="21675">
          <cell r="A21675" t="str">
            <v>C25861</v>
          </cell>
          <cell r="KA21675">
            <v>50</v>
          </cell>
          <cell r="KB21675">
            <v>10</v>
          </cell>
          <cell r="KC21675">
            <v>48</v>
          </cell>
        </row>
        <row r="21676">
          <cell r="A21676" t="str">
            <v>C25760</v>
          </cell>
          <cell r="KA21676">
            <v>50</v>
          </cell>
          <cell r="KB21676">
            <v>10</v>
          </cell>
          <cell r="KC21676">
            <v>48</v>
          </cell>
        </row>
        <row r="21677">
          <cell r="A21677" t="str">
            <v>C25741</v>
          </cell>
          <cell r="KA21677">
            <v>50</v>
          </cell>
          <cell r="KB21677">
            <v>10</v>
          </cell>
          <cell r="KC21677">
            <v>48</v>
          </cell>
        </row>
        <row r="21678">
          <cell r="A21678" t="str">
            <v>C25792</v>
          </cell>
          <cell r="KA21678">
            <v>50</v>
          </cell>
          <cell r="KB21678">
            <v>10</v>
          </cell>
          <cell r="KC21678">
            <v>48</v>
          </cell>
        </row>
        <row r="21679">
          <cell r="A21679" t="str">
            <v>C25990</v>
          </cell>
          <cell r="KA21679">
            <v>50</v>
          </cell>
          <cell r="KB21679">
            <v>10</v>
          </cell>
          <cell r="KC21679">
            <v>48</v>
          </cell>
        </row>
        <row r="21680">
          <cell r="A21680" t="str">
            <v>C26015</v>
          </cell>
          <cell r="KA21680">
            <v>50</v>
          </cell>
          <cell r="KB21680">
            <v>10</v>
          </cell>
          <cell r="KC21680">
            <v>48</v>
          </cell>
        </row>
        <row r="21681">
          <cell r="A21681" t="str">
            <v>C26031</v>
          </cell>
          <cell r="KA21681">
            <v>50</v>
          </cell>
          <cell r="KB21681">
            <v>10</v>
          </cell>
          <cell r="KC21681">
            <v>48</v>
          </cell>
        </row>
        <row r="21682">
          <cell r="A21682" t="str">
            <v>C25910</v>
          </cell>
          <cell r="KA21682">
            <v>50</v>
          </cell>
          <cell r="KB21682">
            <v>10</v>
          </cell>
          <cell r="KC21682">
            <v>48</v>
          </cell>
        </row>
        <row r="21683">
          <cell r="A21683" t="str">
            <v>C25958</v>
          </cell>
          <cell r="KA21683">
            <v>50</v>
          </cell>
          <cell r="KB21683">
            <v>10</v>
          </cell>
          <cell r="KC21683">
            <v>48</v>
          </cell>
        </row>
        <row r="21684">
          <cell r="A21684" t="str">
            <v>C25979</v>
          </cell>
          <cell r="KA21684">
            <v>50</v>
          </cell>
          <cell r="KB21684">
            <v>10</v>
          </cell>
          <cell r="KC21684">
            <v>48</v>
          </cell>
        </row>
        <row r="21685">
          <cell r="A21685" t="str">
            <v>C26198</v>
          </cell>
          <cell r="KA21685">
            <v>50</v>
          </cell>
          <cell r="KB21685">
            <v>10</v>
          </cell>
          <cell r="KC21685">
            <v>48</v>
          </cell>
        </row>
        <row r="21686">
          <cell r="A21686" t="str">
            <v>C26176</v>
          </cell>
          <cell r="KA21686">
            <v>50</v>
          </cell>
          <cell r="KB21686">
            <v>10</v>
          </cell>
          <cell r="KC21686">
            <v>48</v>
          </cell>
        </row>
        <row r="21687">
          <cell r="A21687" t="str">
            <v>C26172</v>
          </cell>
          <cell r="KA21687">
            <v>50</v>
          </cell>
          <cell r="KB21687">
            <v>10</v>
          </cell>
          <cell r="KC21687">
            <v>24</v>
          </cell>
        </row>
        <row r="21688">
          <cell r="A21688" t="str">
            <v>C26077</v>
          </cell>
          <cell r="KA21688">
            <v>50</v>
          </cell>
          <cell r="KB21688">
            <v>10</v>
          </cell>
          <cell r="KC21688">
            <v>48</v>
          </cell>
        </row>
        <row r="21689">
          <cell r="A21689" t="str">
            <v>C26102</v>
          </cell>
          <cell r="KA21689">
            <v>50</v>
          </cell>
          <cell r="KB21689">
            <v>10</v>
          </cell>
          <cell r="KC21689">
            <v>48</v>
          </cell>
        </row>
        <row r="21690">
          <cell r="A21690" t="str">
            <v>C26104</v>
          </cell>
          <cell r="KA21690">
            <v>50</v>
          </cell>
          <cell r="KB21690">
            <v>10</v>
          </cell>
          <cell r="KC21690">
            <v>48</v>
          </cell>
        </row>
        <row r="21691">
          <cell r="A21691" t="str">
            <v>C26066</v>
          </cell>
          <cell r="KA21691">
            <v>50</v>
          </cell>
          <cell r="KB21691">
            <v>10</v>
          </cell>
          <cell r="KC21691">
            <v>48</v>
          </cell>
        </row>
        <row r="21692">
          <cell r="A21692" t="str">
            <v>C26144</v>
          </cell>
          <cell r="KA21692">
            <v>50</v>
          </cell>
          <cell r="KB21692">
            <v>10</v>
          </cell>
          <cell r="KC21692">
            <v>48</v>
          </cell>
        </row>
        <row r="21693">
          <cell r="A21693" t="str">
            <v>C26142</v>
          </cell>
          <cell r="KA21693">
            <v>50</v>
          </cell>
          <cell r="KB21693">
            <v>10</v>
          </cell>
          <cell r="KC21693">
            <v>48</v>
          </cell>
        </row>
        <row r="21694">
          <cell r="A21694" t="str">
            <v>C27038</v>
          </cell>
          <cell r="KA21694">
            <v>100</v>
          </cell>
          <cell r="KB21694">
            <v>12</v>
          </cell>
          <cell r="KC21694">
            <v>20</v>
          </cell>
        </row>
        <row r="21695">
          <cell r="A21695" t="str">
            <v>C27060</v>
          </cell>
          <cell r="KA21695">
            <v>50</v>
          </cell>
          <cell r="KB21695">
            <v>10</v>
          </cell>
          <cell r="KC21695">
            <v>48</v>
          </cell>
        </row>
        <row r="21696">
          <cell r="A21696" t="str">
            <v>C27115</v>
          </cell>
          <cell r="KA21696">
            <v>100</v>
          </cell>
          <cell r="KB21696">
            <v>12</v>
          </cell>
          <cell r="KC21696">
            <v>20</v>
          </cell>
        </row>
        <row r="21697">
          <cell r="A21697" t="str">
            <v>C27121</v>
          </cell>
          <cell r="KA21697">
            <v>50</v>
          </cell>
          <cell r="KB21697">
            <v>10</v>
          </cell>
          <cell r="KC21697">
            <v>48</v>
          </cell>
        </row>
        <row r="21698">
          <cell r="A21698" t="str">
            <v>C27545</v>
          </cell>
          <cell r="KA21698">
            <v>50</v>
          </cell>
          <cell r="KB21698">
            <v>10</v>
          </cell>
          <cell r="KC21698">
            <v>24</v>
          </cell>
        </row>
        <row r="21699">
          <cell r="A21699" t="str">
            <v>C27538</v>
          </cell>
          <cell r="KA21699">
            <v>50</v>
          </cell>
          <cell r="KB21699">
            <v>10</v>
          </cell>
          <cell r="KC21699">
            <v>24</v>
          </cell>
        </row>
        <row r="21700">
          <cell r="A21700" t="str">
            <v>C27765</v>
          </cell>
          <cell r="KA21700">
            <v>50</v>
          </cell>
          <cell r="KB21700">
            <v>10</v>
          </cell>
          <cell r="KC21700">
            <v>48</v>
          </cell>
        </row>
        <row r="21701">
          <cell r="A21701" t="str">
            <v>C27805</v>
          </cell>
          <cell r="KA21701">
            <v>50</v>
          </cell>
          <cell r="KB21701">
            <v>10</v>
          </cell>
          <cell r="KC21701">
            <v>48</v>
          </cell>
        </row>
        <row r="21702">
          <cell r="A21702" t="str">
            <v>C27799</v>
          </cell>
          <cell r="KA21702">
            <v>50</v>
          </cell>
          <cell r="KB21702">
            <v>10</v>
          </cell>
          <cell r="KC21702">
            <v>24</v>
          </cell>
        </row>
        <row r="21703">
          <cell r="A21703" t="str">
            <v>C27228</v>
          </cell>
          <cell r="KA21703">
            <v>50</v>
          </cell>
          <cell r="KB21703">
            <v>10</v>
          </cell>
          <cell r="KC21703">
            <v>48</v>
          </cell>
        </row>
        <row r="21704">
          <cell r="A21704" t="str">
            <v>C27205</v>
          </cell>
          <cell r="KA21704">
            <v>50</v>
          </cell>
          <cell r="KB21704">
            <v>10</v>
          </cell>
          <cell r="KC21704">
            <v>48</v>
          </cell>
        </row>
        <row r="21705">
          <cell r="A21705" t="str">
            <v>C27270</v>
          </cell>
          <cell r="KA21705">
            <v>50</v>
          </cell>
          <cell r="KB21705">
            <v>10</v>
          </cell>
          <cell r="KC21705">
            <v>48</v>
          </cell>
        </row>
        <row r="21706">
          <cell r="A21706" t="str">
            <v>C27326</v>
          </cell>
          <cell r="KA21706">
            <v>50</v>
          </cell>
          <cell r="KB21706">
            <v>10</v>
          </cell>
          <cell r="KC21706">
            <v>48</v>
          </cell>
        </row>
        <row r="21707">
          <cell r="A21707" t="str">
            <v>C27294</v>
          </cell>
          <cell r="KA21707">
            <v>50</v>
          </cell>
          <cell r="KB21707">
            <v>10</v>
          </cell>
          <cell r="KC21707">
            <v>48</v>
          </cell>
        </row>
        <row r="21708">
          <cell r="A21708" t="str">
            <v>C27315</v>
          </cell>
          <cell r="KA21708">
            <v>50</v>
          </cell>
          <cell r="KB21708">
            <v>10</v>
          </cell>
          <cell r="KC21708">
            <v>48</v>
          </cell>
        </row>
        <row r="21709">
          <cell r="A21709" t="str">
            <v>C27491</v>
          </cell>
          <cell r="KA21709">
            <v>50</v>
          </cell>
          <cell r="KB21709">
            <v>10</v>
          </cell>
          <cell r="KC21709">
            <v>48</v>
          </cell>
        </row>
        <row r="21710">
          <cell r="A21710" t="str">
            <v>C27488</v>
          </cell>
          <cell r="KA21710">
            <v>50</v>
          </cell>
          <cell r="KB21710">
            <v>10</v>
          </cell>
          <cell r="KC21710">
            <v>48</v>
          </cell>
        </row>
        <row r="21711">
          <cell r="A21711" t="str">
            <v>C27489</v>
          </cell>
          <cell r="KA21711">
            <v>50</v>
          </cell>
          <cell r="KB21711">
            <v>10</v>
          </cell>
          <cell r="KC21711">
            <v>24</v>
          </cell>
        </row>
        <row r="21712">
          <cell r="A21712" t="str">
            <v>C27466</v>
          </cell>
          <cell r="KA21712">
            <v>50</v>
          </cell>
          <cell r="KB21712">
            <v>10</v>
          </cell>
          <cell r="KC21712">
            <v>48</v>
          </cell>
        </row>
        <row r="21713">
          <cell r="A21713" t="str">
            <v>C27390</v>
          </cell>
          <cell r="KA21713">
            <v>50</v>
          </cell>
          <cell r="KB21713">
            <v>10</v>
          </cell>
          <cell r="KC21713">
            <v>48</v>
          </cell>
        </row>
        <row r="21714">
          <cell r="A21714" t="str">
            <v>C27387</v>
          </cell>
          <cell r="KA21714">
            <v>50</v>
          </cell>
          <cell r="KB21714">
            <v>10</v>
          </cell>
          <cell r="KC21714">
            <v>48</v>
          </cell>
        </row>
        <row r="21715">
          <cell r="A21715" t="str">
            <v>C27393</v>
          </cell>
          <cell r="KA21715">
            <v>50</v>
          </cell>
          <cell r="KB21715">
            <v>10</v>
          </cell>
          <cell r="KC21715">
            <v>48</v>
          </cell>
        </row>
        <row r="21716">
          <cell r="A21716" t="str">
            <v>C27348</v>
          </cell>
          <cell r="KA21716">
            <v>50</v>
          </cell>
          <cell r="KB21716">
            <v>10</v>
          </cell>
          <cell r="KC21716">
            <v>48</v>
          </cell>
        </row>
        <row r="21717">
          <cell r="A21717" t="str">
            <v>C23669</v>
          </cell>
          <cell r="KA21717">
            <v>50</v>
          </cell>
          <cell r="KB21717">
            <v>10</v>
          </cell>
          <cell r="KC21717">
            <v>48</v>
          </cell>
        </row>
        <row r="21718">
          <cell r="A21718" t="str">
            <v>C23742</v>
          </cell>
          <cell r="KA21718">
            <v>50</v>
          </cell>
          <cell r="KB21718">
            <v>10</v>
          </cell>
          <cell r="KC21718">
            <v>48</v>
          </cell>
        </row>
        <row r="21719">
          <cell r="A21719" t="str">
            <v>C23758</v>
          </cell>
          <cell r="KA21719">
            <v>50</v>
          </cell>
          <cell r="KB21719">
            <v>10</v>
          </cell>
          <cell r="KC21719">
            <v>48</v>
          </cell>
        </row>
        <row r="21720">
          <cell r="A21720" t="str">
            <v>C23784</v>
          </cell>
          <cell r="KA21720">
            <v>50</v>
          </cell>
          <cell r="KB21720">
            <v>10</v>
          </cell>
          <cell r="KC21720">
            <v>48</v>
          </cell>
        </row>
        <row r="21721">
          <cell r="A21721" t="str">
            <v>C23795</v>
          </cell>
          <cell r="KA21721">
            <v>50</v>
          </cell>
          <cell r="KB21721">
            <v>10</v>
          </cell>
          <cell r="KC21721">
            <v>24</v>
          </cell>
        </row>
        <row r="21722">
          <cell r="A21722" t="str">
            <v>C23796</v>
          </cell>
          <cell r="KA21722">
            <v>100</v>
          </cell>
          <cell r="KB21722">
            <v>12</v>
          </cell>
          <cell r="KC21722">
            <v>20</v>
          </cell>
        </row>
        <row r="21723">
          <cell r="A21723" t="str">
            <v>C23903</v>
          </cell>
          <cell r="KA21723">
            <v>50</v>
          </cell>
          <cell r="KB21723">
            <v>10</v>
          </cell>
          <cell r="KC21723">
            <v>48</v>
          </cell>
        </row>
        <row r="21724">
          <cell r="A21724" t="str">
            <v>C23871</v>
          </cell>
          <cell r="KA21724">
            <v>50</v>
          </cell>
          <cell r="KB21724">
            <v>10</v>
          </cell>
          <cell r="KC21724">
            <v>48</v>
          </cell>
        </row>
        <row r="21725">
          <cell r="A21725" t="str">
            <v>C24004</v>
          </cell>
          <cell r="KA21725">
            <v>50</v>
          </cell>
          <cell r="KB21725">
            <v>10</v>
          </cell>
          <cell r="KC21725">
            <v>48</v>
          </cell>
        </row>
        <row r="21726">
          <cell r="A21726" t="str">
            <v>C23967</v>
          </cell>
          <cell r="KA21726">
            <v>50</v>
          </cell>
          <cell r="KB21726">
            <v>10</v>
          </cell>
          <cell r="KC21726">
            <v>48</v>
          </cell>
        </row>
        <row r="21727">
          <cell r="A21727" t="str">
            <v>C23501</v>
          </cell>
          <cell r="KA21727">
            <v>50</v>
          </cell>
          <cell r="KB21727">
            <v>10</v>
          </cell>
          <cell r="KC21727">
            <v>48</v>
          </cell>
        </row>
        <row r="21728">
          <cell r="A21728" t="str">
            <v>C23228</v>
          </cell>
          <cell r="KA21728">
            <v>50</v>
          </cell>
          <cell r="KB21728">
            <v>10</v>
          </cell>
          <cell r="KC21728">
            <v>48</v>
          </cell>
        </row>
        <row r="21729">
          <cell r="A21729" t="str">
            <v>C23175</v>
          </cell>
          <cell r="KA21729">
            <v>50</v>
          </cell>
          <cell r="KB21729">
            <v>10</v>
          </cell>
          <cell r="KC21729">
            <v>48</v>
          </cell>
        </row>
        <row r="21730">
          <cell r="A21730" t="str">
            <v>C23096</v>
          </cell>
          <cell r="KA21730">
            <v>50</v>
          </cell>
          <cell r="KB21730">
            <v>10</v>
          </cell>
          <cell r="KC21730">
            <v>48</v>
          </cell>
        </row>
        <row r="21731">
          <cell r="A21731" t="str">
            <v>C23128</v>
          </cell>
          <cell r="KA21731">
            <v>100</v>
          </cell>
          <cell r="KB21731">
            <v>12</v>
          </cell>
          <cell r="KC21731">
            <v>20</v>
          </cell>
        </row>
        <row r="21732">
          <cell r="A21732" t="str">
            <v>C23124</v>
          </cell>
          <cell r="KA21732">
            <v>50</v>
          </cell>
          <cell r="KB21732">
            <v>10</v>
          </cell>
          <cell r="KC21732">
            <v>24</v>
          </cell>
        </row>
        <row r="21733">
          <cell r="A21733" t="str">
            <v>C23118</v>
          </cell>
          <cell r="KA21733">
            <v>50</v>
          </cell>
          <cell r="KB21733">
            <v>10</v>
          </cell>
          <cell r="KC21733">
            <v>24</v>
          </cell>
        </row>
        <row r="21734">
          <cell r="A21734" t="str">
            <v>C22975</v>
          </cell>
          <cell r="KA21734">
            <v>50</v>
          </cell>
          <cell r="KB21734">
            <v>10</v>
          </cell>
          <cell r="KC21734">
            <v>48</v>
          </cell>
        </row>
        <row r="21735">
          <cell r="A21735" t="str">
            <v>C22977</v>
          </cell>
          <cell r="KA21735">
            <v>50</v>
          </cell>
          <cell r="KB21735">
            <v>10</v>
          </cell>
          <cell r="KC21735">
            <v>48</v>
          </cell>
        </row>
        <row r="21736">
          <cell r="A21736" t="str">
            <v>C22809</v>
          </cell>
          <cell r="KA21736">
            <v>50</v>
          </cell>
          <cell r="KB21736">
            <v>10</v>
          </cell>
          <cell r="KC21736">
            <v>48</v>
          </cell>
        </row>
        <row r="21737">
          <cell r="A21737" t="str">
            <v>C22768</v>
          </cell>
          <cell r="KA21737">
            <v>50</v>
          </cell>
          <cell r="KB21737">
            <v>10</v>
          </cell>
          <cell r="KC21737">
            <v>24</v>
          </cell>
        </row>
        <row r="21738">
          <cell r="A21738" t="str">
            <v>C22756</v>
          </cell>
          <cell r="KA21738">
            <v>50</v>
          </cell>
          <cell r="KB21738">
            <v>10</v>
          </cell>
          <cell r="KC21738">
            <v>48</v>
          </cell>
        </row>
        <row r="21739">
          <cell r="A21739" t="str">
            <v>C22911</v>
          </cell>
          <cell r="KA21739">
            <v>50</v>
          </cell>
          <cell r="KB21739">
            <v>10</v>
          </cell>
          <cell r="KC21739">
            <v>48</v>
          </cell>
        </row>
        <row r="21740">
          <cell r="A21740" t="str">
            <v>C22822</v>
          </cell>
          <cell r="KA21740">
            <v>50</v>
          </cell>
          <cell r="KB21740">
            <v>10</v>
          </cell>
          <cell r="KC21740">
            <v>48</v>
          </cell>
        </row>
        <row r="21741">
          <cell r="A21741" t="str">
            <v>C22616</v>
          </cell>
          <cell r="KA21741">
            <v>50</v>
          </cell>
          <cell r="KB21741">
            <v>10</v>
          </cell>
          <cell r="KC21741">
            <v>24</v>
          </cell>
        </row>
        <row r="21742">
          <cell r="A21742" t="str">
            <v>C22602</v>
          </cell>
          <cell r="KA21742">
            <v>50</v>
          </cell>
          <cell r="KB21742">
            <v>10</v>
          </cell>
          <cell r="KC21742">
            <v>48</v>
          </cell>
        </row>
        <row r="21743">
          <cell r="A21743" t="str">
            <v>C22588</v>
          </cell>
          <cell r="KA21743">
            <v>100</v>
          </cell>
          <cell r="KB21743">
            <v>12</v>
          </cell>
          <cell r="KC21743">
            <v>20</v>
          </cell>
        </row>
        <row r="21744">
          <cell r="A21744" t="str">
            <v>C22548</v>
          </cell>
          <cell r="KA21744">
            <v>100</v>
          </cell>
          <cell r="KB21744">
            <v>12</v>
          </cell>
          <cell r="KC21744">
            <v>20</v>
          </cell>
        </row>
        <row r="21745">
          <cell r="A21745" t="str">
            <v>C22549</v>
          </cell>
          <cell r="KA21745">
            <v>50</v>
          </cell>
          <cell r="KB21745">
            <v>10</v>
          </cell>
          <cell r="KC21745">
            <v>48</v>
          </cell>
        </row>
        <row r="21746">
          <cell r="A21746" t="str">
            <v>C22323</v>
          </cell>
          <cell r="KA21746">
            <v>50</v>
          </cell>
          <cell r="KB21746">
            <v>10</v>
          </cell>
          <cell r="KC21746">
            <v>48</v>
          </cell>
        </row>
        <row r="21747">
          <cell r="A21747" t="str">
            <v>C22309</v>
          </cell>
          <cell r="KA21747">
            <v>50</v>
          </cell>
          <cell r="KB21747">
            <v>10</v>
          </cell>
          <cell r="KC21747">
            <v>24</v>
          </cell>
        </row>
        <row r="21748">
          <cell r="A21748" t="str">
            <v>C22439</v>
          </cell>
          <cell r="KA21748">
            <v>50</v>
          </cell>
          <cell r="KB21748">
            <v>10</v>
          </cell>
          <cell r="KC21748">
            <v>48</v>
          </cell>
        </row>
        <row r="21749">
          <cell r="A21749" t="str">
            <v>C22368</v>
          </cell>
          <cell r="KA21749">
            <v>50</v>
          </cell>
          <cell r="KB21749">
            <v>10</v>
          </cell>
          <cell r="KC21749">
            <v>48</v>
          </cell>
        </row>
        <row r="21750">
          <cell r="A21750" t="str">
            <v>C21658</v>
          </cell>
          <cell r="KA21750">
            <v>100</v>
          </cell>
          <cell r="KB21750">
            <v>12</v>
          </cell>
          <cell r="KC21750">
            <v>20</v>
          </cell>
        </row>
        <row r="21751">
          <cell r="A21751" t="str">
            <v>C21613</v>
          </cell>
          <cell r="KA21751">
            <v>50</v>
          </cell>
          <cell r="KB21751">
            <v>10</v>
          </cell>
          <cell r="KC21751">
            <v>48</v>
          </cell>
        </row>
        <row r="21752">
          <cell r="A21752" t="str">
            <v>C21580</v>
          </cell>
          <cell r="KA21752">
            <v>50</v>
          </cell>
          <cell r="KB21752">
            <v>10</v>
          </cell>
          <cell r="KC21752">
            <v>48</v>
          </cell>
        </row>
        <row r="21753">
          <cell r="A21753" t="str">
            <v>C21706</v>
          </cell>
          <cell r="KA21753">
            <v>50</v>
          </cell>
          <cell r="KB21753">
            <v>10</v>
          </cell>
          <cell r="KC21753">
            <v>48</v>
          </cell>
        </row>
        <row r="21754">
          <cell r="A21754" t="str">
            <v>C21461</v>
          </cell>
          <cell r="KA21754">
            <v>50</v>
          </cell>
          <cell r="KB21754">
            <v>10</v>
          </cell>
          <cell r="KC21754">
            <v>24</v>
          </cell>
        </row>
        <row r="21755">
          <cell r="A21755" t="str">
            <v>C21414</v>
          </cell>
          <cell r="KA21755">
            <v>50</v>
          </cell>
          <cell r="KB21755">
            <v>10</v>
          </cell>
          <cell r="KC21755">
            <v>48</v>
          </cell>
        </row>
        <row r="21756">
          <cell r="A21756" t="str">
            <v>C21327</v>
          </cell>
          <cell r="KA21756">
            <v>50</v>
          </cell>
          <cell r="KB21756">
            <v>10</v>
          </cell>
          <cell r="KC21756">
            <v>24</v>
          </cell>
        </row>
        <row r="21757">
          <cell r="A21757" t="str">
            <v>C22206</v>
          </cell>
          <cell r="KA21757">
            <v>50</v>
          </cell>
          <cell r="KB21757">
            <v>10</v>
          </cell>
          <cell r="KC21757">
            <v>48</v>
          </cell>
        </row>
        <row r="21758">
          <cell r="A21758" t="str">
            <v>C22190</v>
          </cell>
          <cell r="KA21758">
            <v>50</v>
          </cell>
          <cell r="KB21758">
            <v>10</v>
          </cell>
          <cell r="KC21758">
            <v>48</v>
          </cell>
        </row>
        <row r="21759">
          <cell r="A21759" t="str">
            <v>C22195</v>
          </cell>
          <cell r="KA21759">
            <v>50</v>
          </cell>
          <cell r="KB21759">
            <v>10</v>
          </cell>
          <cell r="KC21759">
            <v>24</v>
          </cell>
        </row>
        <row r="21760">
          <cell r="A21760" t="str">
            <v>C22144</v>
          </cell>
          <cell r="KA21760">
            <v>50</v>
          </cell>
          <cell r="KB21760">
            <v>10</v>
          </cell>
          <cell r="KC21760">
            <v>48</v>
          </cell>
        </row>
        <row r="21761">
          <cell r="A21761" t="str">
            <v>C22120</v>
          </cell>
          <cell r="KA21761">
            <v>50</v>
          </cell>
          <cell r="KB21761">
            <v>10</v>
          </cell>
          <cell r="KC21761">
            <v>48</v>
          </cell>
        </row>
        <row r="21762">
          <cell r="A21762" t="str">
            <v>C21919</v>
          </cell>
          <cell r="KA21762">
            <v>50</v>
          </cell>
          <cell r="KB21762">
            <v>10</v>
          </cell>
          <cell r="KC21762">
            <v>48</v>
          </cell>
        </row>
        <row r="21763">
          <cell r="A21763" t="str">
            <v>C21831</v>
          </cell>
          <cell r="KA21763">
            <v>50</v>
          </cell>
          <cell r="KB21763">
            <v>10</v>
          </cell>
          <cell r="KC21763">
            <v>48</v>
          </cell>
        </row>
        <row r="21764">
          <cell r="A21764" t="str">
            <v>C21876</v>
          </cell>
          <cell r="KA21764">
            <v>50</v>
          </cell>
          <cell r="KB21764">
            <v>10</v>
          </cell>
          <cell r="KC21764">
            <v>48</v>
          </cell>
        </row>
        <row r="21765">
          <cell r="A21765" t="str">
            <v>C20524</v>
          </cell>
          <cell r="KA21765">
            <v>50</v>
          </cell>
          <cell r="KB21765">
            <v>10</v>
          </cell>
          <cell r="KC21765">
            <v>48</v>
          </cell>
        </row>
        <row r="21766">
          <cell r="A21766" t="str">
            <v>C20444</v>
          </cell>
          <cell r="KA21766">
            <v>50</v>
          </cell>
          <cell r="KB21766">
            <v>10</v>
          </cell>
          <cell r="KC21766">
            <v>24</v>
          </cell>
        </row>
        <row r="21767">
          <cell r="A21767" t="str">
            <v>C20748</v>
          </cell>
          <cell r="KA21767">
            <v>50</v>
          </cell>
          <cell r="KB21767">
            <v>10</v>
          </cell>
          <cell r="KC21767">
            <v>48</v>
          </cell>
        </row>
        <row r="21768">
          <cell r="A21768" t="str">
            <v>C20836</v>
          </cell>
          <cell r="KA21768">
            <v>50</v>
          </cell>
          <cell r="KB21768">
            <v>10</v>
          </cell>
          <cell r="KC21768">
            <v>48</v>
          </cell>
        </row>
        <row r="21769">
          <cell r="A21769" t="str">
            <v>C20909</v>
          </cell>
          <cell r="KA21769">
            <v>50</v>
          </cell>
          <cell r="KB21769">
            <v>10</v>
          </cell>
          <cell r="KC21769">
            <v>48</v>
          </cell>
        </row>
        <row r="21770">
          <cell r="A21770" t="str">
            <v>C20944</v>
          </cell>
          <cell r="KA21770">
            <v>50</v>
          </cell>
          <cell r="KB21770">
            <v>10</v>
          </cell>
          <cell r="KC21770">
            <v>48</v>
          </cell>
        </row>
        <row r="21771">
          <cell r="A21771" t="str">
            <v>C20984</v>
          </cell>
          <cell r="KA21771">
            <v>50</v>
          </cell>
          <cell r="KB21771">
            <v>10</v>
          </cell>
          <cell r="KC21771">
            <v>24</v>
          </cell>
        </row>
        <row r="21772">
          <cell r="A21772" t="str">
            <v>C21251</v>
          </cell>
          <cell r="KA21772">
            <v>50</v>
          </cell>
          <cell r="KB21772">
            <v>10</v>
          </cell>
          <cell r="KC21772">
            <v>48</v>
          </cell>
        </row>
        <row r="21773">
          <cell r="A21773" t="str">
            <v>c21187</v>
          </cell>
          <cell r="KA21773">
            <v>50</v>
          </cell>
          <cell r="KB21773">
            <v>10</v>
          </cell>
          <cell r="KC21773">
            <v>48</v>
          </cell>
        </row>
        <row r="21774">
          <cell r="A21774" t="str">
            <v>C18589</v>
          </cell>
          <cell r="KA21774">
            <v>50</v>
          </cell>
          <cell r="KB21774">
            <v>10</v>
          </cell>
          <cell r="KC21774">
            <v>48</v>
          </cell>
        </row>
        <row r="21775">
          <cell r="A21775" t="str">
            <v>C18563</v>
          </cell>
          <cell r="KA21775">
            <v>50</v>
          </cell>
          <cell r="KB21775">
            <v>10</v>
          </cell>
          <cell r="KC21775">
            <v>48</v>
          </cell>
        </row>
        <row r="21776">
          <cell r="A21776" t="str">
            <v>C18525</v>
          </cell>
          <cell r="KA21776">
            <v>50</v>
          </cell>
          <cell r="KB21776">
            <v>10</v>
          </cell>
          <cell r="KC21776">
            <v>48</v>
          </cell>
        </row>
        <row r="21777">
          <cell r="A21777" t="str">
            <v>C18450</v>
          </cell>
          <cell r="KA21777">
            <v>50</v>
          </cell>
          <cell r="KB21777">
            <v>16</v>
          </cell>
          <cell r="KC21777">
            <v>16</v>
          </cell>
        </row>
        <row r="21778">
          <cell r="A21778" t="str">
            <v>C18453</v>
          </cell>
          <cell r="KA21778">
            <v>100</v>
          </cell>
          <cell r="KB21778">
            <v>12</v>
          </cell>
          <cell r="KC21778">
            <v>20</v>
          </cell>
        </row>
        <row r="21779">
          <cell r="A21779" t="str">
            <v>C18414</v>
          </cell>
          <cell r="KA21779">
            <v>50</v>
          </cell>
          <cell r="KB21779">
            <v>10</v>
          </cell>
          <cell r="KC21779">
            <v>48</v>
          </cell>
        </row>
        <row r="21780">
          <cell r="A21780" t="str">
            <v>C18382</v>
          </cell>
          <cell r="KA21780">
            <v>100</v>
          </cell>
          <cell r="KB21780">
            <v>12</v>
          </cell>
          <cell r="KC21780">
            <v>20</v>
          </cell>
        </row>
        <row r="21781">
          <cell r="A21781" t="str">
            <v>C18266</v>
          </cell>
          <cell r="KA21781">
            <v>50</v>
          </cell>
          <cell r="KB21781">
            <v>10</v>
          </cell>
          <cell r="KC21781">
            <v>48</v>
          </cell>
        </row>
        <row r="21782">
          <cell r="A21782" t="str">
            <v>C17901</v>
          </cell>
          <cell r="KA21782">
            <v>50</v>
          </cell>
          <cell r="KB21782">
            <v>16</v>
          </cell>
          <cell r="KC21782">
            <v>16</v>
          </cell>
        </row>
        <row r="21783">
          <cell r="A21783" t="str">
            <v>C17902</v>
          </cell>
          <cell r="KA21783">
            <v>50</v>
          </cell>
          <cell r="KB21783">
            <v>10</v>
          </cell>
          <cell r="KC21783">
            <v>48</v>
          </cell>
        </row>
        <row r="21784">
          <cell r="A21784" t="str">
            <v>C17945</v>
          </cell>
          <cell r="KA21784">
            <v>50</v>
          </cell>
          <cell r="KB21784">
            <v>10</v>
          </cell>
          <cell r="KC21784">
            <v>48</v>
          </cell>
        </row>
        <row r="21785">
          <cell r="A21785" t="str">
            <v>C17990</v>
          </cell>
          <cell r="KA21785">
            <v>50</v>
          </cell>
          <cell r="KB21785">
            <v>10</v>
          </cell>
          <cell r="KC21785">
            <v>48</v>
          </cell>
        </row>
        <row r="21786">
          <cell r="A21786" t="str">
            <v>C18050</v>
          </cell>
          <cell r="KA21786">
            <v>50</v>
          </cell>
          <cell r="KB21786">
            <v>10</v>
          </cell>
          <cell r="KC21786">
            <v>48</v>
          </cell>
        </row>
        <row r="21787">
          <cell r="A21787" t="str">
            <v>C18118</v>
          </cell>
          <cell r="KA21787">
            <v>50</v>
          </cell>
          <cell r="KB21787">
            <v>10</v>
          </cell>
          <cell r="KC21787">
            <v>48</v>
          </cell>
        </row>
        <row r="21788">
          <cell r="A21788" t="str">
            <v>C18090</v>
          </cell>
          <cell r="KA21788">
            <v>50</v>
          </cell>
          <cell r="KB21788">
            <v>10</v>
          </cell>
          <cell r="KC21788">
            <v>48</v>
          </cell>
        </row>
        <row r="21789">
          <cell r="A21789" t="str">
            <v>C17852</v>
          </cell>
          <cell r="KA21789">
            <v>50</v>
          </cell>
          <cell r="KB21789">
            <v>16</v>
          </cell>
          <cell r="KC21789">
            <v>16</v>
          </cell>
        </row>
        <row r="21790">
          <cell r="A21790" t="str">
            <v>C17759</v>
          </cell>
          <cell r="KA21790">
            <v>50</v>
          </cell>
          <cell r="KB21790">
            <v>10</v>
          </cell>
          <cell r="KC21790">
            <v>48</v>
          </cell>
        </row>
        <row r="21791">
          <cell r="A21791" t="str">
            <v>C17720</v>
          </cell>
          <cell r="KA21791">
            <v>50</v>
          </cell>
          <cell r="KB21791">
            <v>10</v>
          </cell>
          <cell r="KC21791">
            <v>48</v>
          </cell>
        </row>
        <row r="21792">
          <cell r="A21792" t="str">
            <v>C17678</v>
          </cell>
          <cell r="KA21792">
            <v>50</v>
          </cell>
          <cell r="KB21792">
            <v>10</v>
          </cell>
          <cell r="KC21792">
            <v>48</v>
          </cell>
        </row>
        <row r="21793">
          <cell r="A21793" t="str">
            <v>C17750</v>
          </cell>
          <cell r="KA21793">
            <v>50</v>
          </cell>
          <cell r="KB21793">
            <v>10</v>
          </cell>
          <cell r="KC21793">
            <v>48</v>
          </cell>
        </row>
        <row r="21794">
          <cell r="A21794" t="str">
            <v>C17712</v>
          </cell>
          <cell r="KA21794">
            <v>100</v>
          </cell>
          <cell r="KB21794">
            <v>12</v>
          </cell>
          <cell r="KC21794">
            <v>20</v>
          </cell>
        </row>
        <row r="21795">
          <cell r="A21795" t="str">
            <v>C17417</v>
          </cell>
          <cell r="KA21795">
            <v>50</v>
          </cell>
          <cell r="KB21795">
            <v>10</v>
          </cell>
          <cell r="KC21795">
            <v>48</v>
          </cell>
        </row>
        <row r="21796">
          <cell r="A21796" t="str">
            <v>C17478</v>
          </cell>
          <cell r="KA21796">
            <v>50</v>
          </cell>
          <cell r="KB21796">
            <v>10</v>
          </cell>
          <cell r="KC21796">
            <v>48</v>
          </cell>
        </row>
        <row r="21797">
          <cell r="A21797" t="str">
            <v>C17479</v>
          </cell>
          <cell r="KA21797">
            <v>50</v>
          </cell>
          <cell r="KB21797">
            <v>10</v>
          </cell>
          <cell r="KC21797">
            <v>48</v>
          </cell>
        </row>
        <row r="21798">
          <cell r="A21798" t="str">
            <v>C17405</v>
          </cell>
          <cell r="KA21798">
            <v>50</v>
          </cell>
          <cell r="KB21798">
            <v>10</v>
          </cell>
          <cell r="KC21798">
            <v>48</v>
          </cell>
        </row>
        <row r="21799">
          <cell r="A21799" t="str">
            <v>C17414</v>
          </cell>
          <cell r="KA21799">
            <v>100</v>
          </cell>
          <cell r="KB21799">
            <v>12</v>
          </cell>
          <cell r="KC21799">
            <v>20</v>
          </cell>
        </row>
        <row r="21800">
          <cell r="A21800" t="str">
            <v>C17529</v>
          </cell>
          <cell r="KA21800">
            <v>50</v>
          </cell>
          <cell r="KB21800">
            <v>16</v>
          </cell>
          <cell r="KC21800">
            <v>16</v>
          </cell>
        </row>
        <row r="21801">
          <cell r="A21801" t="str">
            <v>C17509</v>
          </cell>
          <cell r="KA21801">
            <v>50</v>
          </cell>
          <cell r="KB21801">
            <v>10</v>
          </cell>
          <cell r="KC21801">
            <v>48</v>
          </cell>
        </row>
        <row r="21802">
          <cell r="A21802" t="str">
            <v>C17491</v>
          </cell>
          <cell r="KA21802">
            <v>50</v>
          </cell>
          <cell r="KB21802">
            <v>10</v>
          </cell>
          <cell r="KC21802">
            <v>48</v>
          </cell>
        </row>
        <row r="21803">
          <cell r="A21803" t="str">
            <v>C17567</v>
          </cell>
          <cell r="KA21803">
            <v>50</v>
          </cell>
          <cell r="KB21803">
            <v>10</v>
          </cell>
          <cell r="KC21803">
            <v>48</v>
          </cell>
        </row>
        <row r="21804">
          <cell r="A21804" t="str">
            <v>C17368</v>
          </cell>
          <cell r="KA21804">
            <v>50</v>
          </cell>
          <cell r="KB21804">
            <v>10</v>
          </cell>
          <cell r="KC21804">
            <v>48</v>
          </cell>
        </row>
        <row r="21805">
          <cell r="A21805" t="str">
            <v>C17321</v>
          </cell>
          <cell r="KA21805">
            <v>50</v>
          </cell>
          <cell r="KB21805">
            <v>10</v>
          </cell>
          <cell r="KC21805">
            <v>48</v>
          </cell>
        </row>
        <row r="21806">
          <cell r="A21806" t="str">
            <v>C17260</v>
          </cell>
          <cell r="KA21806">
            <v>50</v>
          </cell>
          <cell r="KB21806">
            <v>10</v>
          </cell>
          <cell r="KC21806">
            <v>48</v>
          </cell>
        </row>
        <row r="21807">
          <cell r="A21807" t="str">
            <v>C17214</v>
          </cell>
          <cell r="KA21807">
            <v>50</v>
          </cell>
          <cell r="KB21807">
            <v>10</v>
          </cell>
          <cell r="KC21807">
            <v>48</v>
          </cell>
        </row>
        <row r="21808">
          <cell r="A21808" t="str">
            <v>C17190</v>
          </cell>
          <cell r="KA21808">
            <v>50</v>
          </cell>
          <cell r="KB21808">
            <v>10</v>
          </cell>
          <cell r="KC21808">
            <v>48</v>
          </cell>
        </row>
        <row r="21809">
          <cell r="A21809" t="str">
            <v>C17169</v>
          </cell>
          <cell r="KA21809">
            <v>50</v>
          </cell>
          <cell r="KB21809">
            <v>10</v>
          </cell>
          <cell r="KC21809">
            <v>48</v>
          </cell>
        </row>
        <row r="21810">
          <cell r="A21810" t="str">
            <v>C17114</v>
          </cell>
          <cell r="KA21810">
            <v>50</v>
          </cell>
          <cell r="KB21810">
            <v>10</v>
          </cell>
          <cell r="KC21810">
            <v>48</v>
          </cell>
        </row>
        <row r="21811">
          <cell r="A21811" t="str">
            <v>C16952</v>
          </cell>
          <cell r="KA21811">
            <v>50</v>
          </cell>
          <cell r="KB21811">
            <v>10</v>
          </cell>
          <cell r="KC21811">
            <v>48</v>
          </cell>
        </row>
        <row r="21812">
          <cell r="A21812" t="str">
            <v>C16884</v>
          </cell>
          <cell r="KA21812">
            <v>50</v>
          </cell>
          <cell r="KB21812">
            <v>10</v>
          </cell>
          <cell r="KC21812">
            <v>48</v>
          </cell>
        </row>
        <row r="21813">
          <cell r="A21813" t="str">
            <v>C16896</v>
          </cell>
          <cell r="KA21813">
            <v>50</v>
          </cell>
          <cell r="KB21813">
            <v>10</v>
          </cell>
          <cell r="KC21813">
            <v>48</v>
          </cell>
        </row>
        <row r="21814">
          <cell r="A21814" t="str">
            <v>C16635</v>
          </cell>
          <cell r="KA21814">
            <v>50</v>
          </cell>
          <cell r="KB21814">
            <v>10</v>
          </cell>
          <cell r="KC21814">
            <v>48</v>
          </cell>
        </row>
        <row r="21815">
          <cell r="A21815" t="str">
            <v>C16664</v>
          </cell>
          <cell r="KA21815">
            <v>50</v>
          </cell>
          <cell r="KB21815">
            <v>10</v>
          </cell>
          <cell r="KC21815">
            <v>48</v>
          </cell>
        </row>
        <row r="21816">
          <cell r="A21816" t="str">
            <v>C16665</v>
          </cell>
          <cell r="KA21816">
            <v>50</v>
          </cell>
          <cell r="KB21816">
            <v>10</v>
          </cell>
          <cell r="KC21816">
            <v>48</v>
          </cell>
        </row>
        <row r="21817">
          <cell r="A21817" t="str">
            <v>C16619</v>
          </cell>
          <cell r="KA21817">
            <v>50</v>
          </cell>
          <cell r="KB21817">
            <v>60</v>
          </cell>
          <cell r="KC21817">
            <v>24</v>
          </cell>
        </row>
        <row r="21818">
          <cell r="A21818" t="str">
            <v>C16706</v>
          </cell>
          <cell r="KA21818">
            <v>50</v>
          </cell>
          <cell r="KB21818">
            <v>16</v>
          </cell>
          <cell r="KC21818">
            <v>16</v>
          </cell>
        </row>
        <row r="21819">
          <cell r="A21819" t="str">
            <v>C16558</v>
          </cell>
          <cell r="KA21819">
            <v>50</v>
          </cell>
          <cell r="KB21819">
            <v>10</v>
          </cell>
          <cell r="KC21819">
            <v>48</v>
          </cell>
        </row>
        <row r="21820">
          <cell r="A21820" t="str">
            <v>C16613</v>
          </cell>
          <cell r="KA21820">
            <v>50</v>
          </cell>
          <cell r="KB21820">
            <v>10</v>
          </cell>
          <cell r="KC21820">
            <v>48</v>
          </cell>
        </row>
        <row r="21821">
          <cell r="A21821" t="str">
            <v>C16767</v>
          </cell>
          <cell r="KA21821">
            <v>50</v>
          </cell>
          <cell r="KB21821">
            <v>10</v>
          </cell>
          <cell r="KC21821">
            <v>48</v>
          </cell>
        </row>
        <row r="21822">
          <cell r="A21822" t="str">
            <v>C16790</v>
          </cell>
          <cell r="KA21822">
            <v>50</v>
          </cell>
          <cell r="KB21822">
            <v>10</v>
          </cell>
          <cell r="KC21822">
            <v>48</v>
          </cell>
        </row>
        <row r="21823">
          <cell r="A21823" t="str">
            <v>C16791</v>
          </cell>
          <cell r="KA21823">
            <v>50</v>
          </cell>
          <cell r="KB21823">
            <v>16</v>
          </cell>
          <cell r="KC21823">
            <v>16</v>
          </cell>
        </row>
        <row r="21824">
          <cell r="A21824" t="str">
            <v>C16827</v>
          </cell>
          <cell r="KA21824">
            <v>50</v>
          </cell>
          <cell r="KB21824">
            <v>10</v>
          </cell>
          <cell r="KC21824">
            <v>48</v>
          </cell>
        </row>
        <row r="21825">
          <cell r="A21825" t="str">
            <v>C20125</v>
          </cell>
          <cell r="KA21825">
            <v>50</v>
          </cell>
          <cell r="KB21825">
            <v>10</v>
          </cell>
          <cell r="KC21825">
            <v>48</v>
          </cell>
        </row>
        <row r="21826">
          <cell r="A21826" t="str">
            <v>C20086</v>
          </cell>
          <cell r="KA21826">
            <v>100</v>
          </cell>
          <cell r="KB21826">
            <v>12</v>
          </cell>
          <cell r="KC21826">
            <v>20</v>
          </cell>
        </row>
        <row r="21827">
          <cell r="A21827" t="str">
            <v>C20088</v>
          </cell>
          <cell r="KA21827">
            <v>50</v>
          </cell>
          <cell r="KB21827">
            <v>10</v>
          </cell>
          <cell r="KC21827">
            <v>48</v>
          </cell>
        </row>
        <row r="21828">
          <cell r="A21828" t="str">
            <v>C20106</v>
          </cell>
          <cell r="KA21828">
            <v>50</v>
          </cell>
          <cell r="KB21828">
            <v>10</v>
          </cell>
          <cell r="KC21828">
            <v>48</v>
          </cell>
        </row>
        <row r="21829">
          <cell r="A21829" t="str">
            <v>C20043</v>
          </cell>
          <cell r="KA21829">
            <v>50</v>
          </cell>
          <cell r="KB21829">
            <v>10</v>
          </cell>
          <cell r="KC21829">
            <v>48</v>
          </cell>
        </row>
        <row r="21830">
          <cell r="A21830" t="str">
            <v>C20343</v>
          </cell>
          <cell r="KA21830">
            <v>50</v>
          </cell>
          <cell r="KB21830">
            <v>10</v>
          </cell>
          <cell r="KC21830">
            <v>24</v>
          </cell>
        </row>
        <row r="21831">
          <cell r="A21831" t="str">
            <v>C20384</v>
          </cell>
          <cell r="KA21831">
            <v>50</v>
          </cell>
          <cell r="KB21831">
            <v>10</v>
          </cell>
          <cell r="KC21831">
            <v>48</v>
          </cell>
        </row>
        <row r="21832">
          <cell r="A21832" t="str">
            <v>C20208</v>
          </cell>
          <cell r="KA21832">
            <v>50</v>
          </cell>
          <cell r="KB21832">
            <v>10</v>
          </cell>
          <cell r="KC21832">
            <v>48</v>
          </cell>
        </row>
        <row r="21833">
          <cell r="A21833" t="str">
            <v>C20287</v>
          </cell>
          <cell r="KA21833">
            <v>100</v>
          </cell>
          <cell r="KB21833">
            <v>12</v>
          </cell>
          <cell r="KC21833">
            <v>20</v>
          </cell>
        </row>
        <row r="21834">
          <cell r="A21834" t="str">
            <v>C20267</v>
          </cell>
          <cell r="KA21834">
            <v>100</v>
          </cell>
          <cell r="KB21834">
            <v>12</v>
          </cell>
          <cell r="KC21834">
            <v>20</v>
          </cell>
        </row>
        <row r="21835">
          <cell r="A21835" t="str">
            <v>C19556</v>
          </cell>
          <cell r="KA21835">
            <v>100</v>
          </cell>
          <cell r="KB21835">
            <v>12</v>
          </cell>
          <cell r="KC21835">
            <v>20</v>
          </cell>
        </row>
        <row r="21836">
          <cell r="A21836" t="str">
            <v>C19598</v>
          </cell>
          <cell r="KA21836">
            <v>50</v>
          </cell>
          <cell r="KB21836">
            <v>10</v>
          </cell>
          <cell r="KC21836">
            <v>48</v>
          </cell>
        </row>
        <row r="21837">
          <cell r="A21837" t="str">
            <v>C19617</v>
          </cell>
          <cell r="KA21837">
            <v>50</v>
          </cell>
          <cell r="KB21837">
            <v>10</v>
          </cell>
          <cell r="KC21837">
            <v>48</v>
          </cell>
        </row>
        <row r="21838">
          <cell r="A21838" t="str">
            <v>C19690</v>
          </cell>
          <cell r="KA21838">
            <v>50</v>
          </cell>
          <cell r="KB21838">
            <v>10</v>
          </cell>
          <cell r="KC21838">
            <v>48</v>
          </cell>
        </row>
        <row r="21839">
          <cell r="A21839" t="str">
            <v>C19763</v>
          </cell>
          <cell r="KA21839">
            <v>100</v>
          </cell>
          <cell r="KB21839">
            <v>12</v>
          </cell>
          <cell r="KC21839">
            <v>20</v>
          </cell>
        </row>
        <row r="21840">
          <cell r="A21840" t="str">
            <v>C19764</v>
          </cell>
          <cell r="KA21840">
            <v>50</v>
          </cell>
          <cell r="KB21840">
            <v>16</v>
          </cell>
          <cell r="KC21840">
            <v>16</v>
          </cell>
        </row>
        <row r="21841">
          <cell r="A21841" t="str">
            <v>C19765</v>
          </cell>
          <cell r="KA21841">
            <v>50</v>
          </cell>
          <cell r="KB21841">
            <v>10</v>
          </cell>
          <cell r="KC21841">
            <v>48</v>
          </cell>
        </row>
        <row r="21842">
          <cell r="A21842" t="str">
            <v>C19945</v>
          </cell>
          <cell r="KA21842">
            <v>50</v>
          </cell>
          <cell r="KB21842">
            <v>16</v>
          </cell>
          <cell r="KC21842">
            <v>16</v>
          </cell>
        </row>
        <row r="21843">
          <cell r="A21843" t="str">
            <v>C19843</v>
          </cell>
          <cell r="KA21843">
            <v>50</v>
          </cell>
          <cell r="KB21843">
            <v>10</v>
          </cell>
          <cell r="KC21843">
            <v>48</v>
          </cell>
        </row>
        <row r="21844">
          <cell r="A21844" t="str">
            <v>C19836</v>
          </cell>
          <cell r="KA21844">
            <v>100</v>
          </cell>
          <cell r="KB21844">
            <v>12</v>
          </cell>
          <cell r="KC21844">
            <v>20</v>
          </cell>
        </row>
        <row r="21845">
          <cell r="A21845" t="str">
            <v>C19401</v>
          </cell>
          <cell r="KA21845">
            <v>50</v>
          </cell>
          <cell r="KB21845">
            <v>10</v>
          </cell>
          <cell r="KC21845">
            <v>48</v>
          </cell>
        </row>
        <row r="21846">
          <cell r="A21846" t="str">
            <v>C19436</v>
          </cell>
          <cell r="KA21846">
            <v>50</v>
          </cell>
          <cell r="KB21846">
            <v>10</v>
          </cell>
          <cell r="KC21846">
            <v>24</v>
          </cell>
        </row>
        <row r="21847">
          <cell r="A21847" t="str">
            <v>C19441</v>
          </cell>
          <cell r="KA21847">
            <v>50</v>
          </cell>
          <cell r="KB21847">
            <v>10</v>
          </cell>
          <cell r="KC21847">
            <v>48</v>
          </cell>
        </row>
        <row r="21848">
          <cell r="A21848" t="str">
            <v>C19109</v>
          </cell>
          <cell r="KA21848">
            <v>50</v>
          </cell>
          <cell r="KB21848">
            <v>10</v>
          </cell>
          <cell r="KC21848">
            <v>48</v>
          </cell>
        </row>
        <row r="21849">
          <cell r="A21849" t="str">
            <v>C19182</v>
          </cell>
          <cell r="KA21849">
            <v>50</v>
          </cell>
          <cell r="KB21849">
            <v>10</v>
          </cell>
          <cell r="KC21849">
            <v>48</v>
          </cell>
        </row>
        <row r="21850">
          <cell r="A21850" t="str">
            <v>C19291</v>
          </cell>
          <cell r="KA21850">
            <v>100</v>
          </cell>
          <cell r="KB21850">
            <v>12</v>
          </cell>
          <cell r="KC21850">
            <v>20</v>
          </cell>
        </row>
        <row r="21851">
          <cell r="A21851" t="str">
            <v>C19246</v>
          </cell>
          <cell r="KA21851">
            <v>100</v>
          </cell>
          <cell r="KB21851">
            <v>12</v>
          </cell>
          <cell r="KC21851">
            <v>20</v>
          </cell>
        </row>
        <row r="21852">
          <cell r="A21852" t="str">
            <v>C18900</v>
          </cell>
          <cell r="KA21852">
            <v>50</v>
          </cell>
          <cell r="KB21852">
            <v>10</v>
          </cell>
          <cell r="KC21852">
            <v>48</v>
          </cell>
        </row>
        <row r="21853">
          <cell r="A21853" t="str">
            <v>C18844</v>
          </cell>
          <cell r="KA21853">
            <v>50</v>
          </cell>
          <cell r="KB21853">
            <v>10</v>
          </cell>
          <cell r="KC21853">
            <v>48</v>
          </cell>
        </row>
        <row r="21854">
          <cell r="A21854" t="str">
            <v>C18845</v>
          </cell>
          <cell r="KA21854">
            <v>50</v>
          </cell>
          <cell r="KB21854">
            <v>10</v>
          </cell>
          <cell r="KC21854">
            <v>48</v>
          </cell>
        </row>
        <row r="21855">
          <cell r="A21855" t="str">
            <v>C18827</v>
          </cell>
          <cell r="KA21855">
            <v>50</v>
          </cell>
          <cell r="KB21855">
            <v>10</v>
          </cell>
          <cell r="KC21855">
            <v>48</v>
          </cell>
        </row>
        <row r="21856">
          <cell r="A21856" t="str">
            <v>C18976</v>
          </cell>
          <cell r="KA21856">
            <v>50</v>
          </cell>
          <cell r="KB21856">
            <v>10</v>
          </cell>
          <cell r="KC21856">
            <v>48</v>
          </cell>
        </row>
        <row r="21857">
          <cell r="A21857" t="str">
            <v>C18745</v>
          </cell>
          <cell r="KA21857">
            <v>50</v>
          </cell>
          <cell r="KB21857">
            <v>10</v>
          </cell>
          <cell r="KC21857">
            <v>48</v>
          </cell>
        </row>
        <row r="21858">
          <cell r="A21858" t="str">
            <v>C18761</v>
          </cell>
          <cell r="KA21858">
            <v>50</v>
          </cell>
          <cell r="KB21858">
            <v>16</v>
          </cell>
          <cell r="KC21858">
            <v>16</v>
          </cell>
        </row>
        <row r="21859">
          <cell r="A21859" t="str">
            <v>C18799</v>
          </cell>
          <cell r="KA21859">
            <v>100</v>
          </cell>
          <cell r="KB21859">
            <v>12</v>
          </cell>
          <cell r="KC21859">
            <v>20</v>
          </cell>
        </row>
        <row r="21860">
          <cell r="A21860" t="str">
            <v>C18823</v>
          </cell>
          <cell r="KA21860">
            <v>50</v>
          </cell>
          <cell r="KB21860">
            <v>10</v>
          </cell>
          <cell r="KC21860">
            <v>48</v>
          </cell>
        </row>
        <row r="21861">
          <cell r="A21861" t="str">
            <v>C03935</v>
          </cell>
          <cell r="KA21861">
            <v>50</v>
          </cell>
          <cell r="KB21861">
            <v>10</v>
          </cell>
          <cell r="KC21861">
            <v>48</v>
          </cell>
        </row>
        <row r="21862">
          <cell r="A21862" t="str">
            <v>C03950</v>
          </cell>
          <cell r="KA21862">
            <v>50</v>
          </cell>
          <cell r="KB21862">
            <v>10</v>
          </cell>
          <cell r="KC21862">
            <v>48</v>
          </cell>
        </row>
        <row r="21863">
          <cell r="A21863" t="str">
            <v>C09197</v>
          </cell>
          <cell r="KA21863">
            <v>100</v>
          </cell>
          <cell r="KB21863">
            <v>12</v>
          </cell>
          <cell r="KC21863">
            <v>20</v>
          </cell>
        </row>
        <row r="21864">
          <cell r="A21864" t="str">
            <v>C09291</v>
          </cell>
          <cell r="KA21864">
            <v>50</v>
          </cell>
          <cell r="KB21864">
            <v>16</v>
          </cell>
          <cell r="KC21864">
            <v>30</v>
          </cell>
        </row>
        <row r="21865">
          <cell r="A21865" t="str">
            <v>C11822</v>
          </cell>
          <cell r="KA21865">
            <v>50</v>
          </cell>
          <cell r="KB21865">
            <v>16</v>
          </cell>
          <cell r="KC21865">
            <v>30</v>
          </cell>
        </row>
        <row r="21866">
          <cell r="A21866" t="str">
            <v>C15856</v>
          </cell>
          <cell r="KA21866">
            <v>50</v>
          </cell>
          <cell r="KB21866">
            <v>10</v>
          </cell>
          <cell r="KC21866">
            <v>48</v>
          </cell>
        </row>
        <row r="21867">
          <cell r="A21867" t="str">
            <v>C15861</v>
          </cell>
          <cell r="KA21867">
            <v>50</v>
          </cell>
          <cell r="KB21867">
            <v>10</v>
          </cell>
          <cell r="KC21867">
            <v>48</v>
          </cell>
        </row>
        <row r="21868">
          <cell r="A21868" t="str">
            <v>C15867</v>
          </cell>
          <cell r="KA21868">
            <v>50</v>
          </cell>
          <cell r="KB21868">
            <v>10</v>
          </cell>
          <cell r="KC21868">
            <v>48</v>
          </cell>
        </row>
        <row r="21869">
          <cell r="A21869" t="str">
            <v>C15904</v>
          </cell>
          <cell r="KA21869">
            <v>50</v>
          </cell>
          <cell r="KB21869">
            <v>10</v>
          </cell>
          <cell r="KC21869">
            <v>48</v>
          </cell>
        </row>
        <row r="21870">
          <cell r="A21870" t="str">
            <v>C15929</v>
          </cell>
          <cell r="KA21870">
            <v>50</v>
          </cell>
          <cell r="KB21870">
            <v>60</v>
          </cell>
          <cell r="KC21870">
            <v>24</v>
          </cell>
        </row>
        <row r="21871">
          <cell r="A21871" t="str">
            <v>C15848</v>
          </cell>
          <cell r="KA21871">
            <v>50</v>
          </cell>
          <cell r="KB21871">
            <v>10</v>
          </cell>
          <cell r="KC21871">
            <v>48</v>
          </cell>
        </row>
        <row r="21872">
          <cell r="A21872" t="str">
            <v>C15849</v>
          </cell>
          <cell r="KA21872">
            <v>50</v>
          </cell>
          <cell r="KB21872">
            <v>10</v>
          </cell>
          <cell r="KC21872">
            <v>48</v>
          </cell>
        </row>
        <row r="21873">
          <cell r="A21873" t="str">
            <v>C15851</v>
          </cell>
          <cell r="KA21873">
            <v>50</v>
          </cell>
          <cell r="KB21873">
            <v>10</v>
          </cell>
          <cell r="KC21873">
            <v>48</v>
          </cell>
        </row>
        <row r="21874">
          <cell r="A21874" t="str">
            <v>C15715</v>
          </cell>
          <cell r="KA21874">
            <v>50</v>
          </cell>
          <cell r="KB21874">
            <v>10</v>
          </cell>
          <cell r="KC21874">
            <v>48</v>
          </cell>
        </row>
        <row r="21875">
          <cell r="A21875" t="str">
            <v>C15729</v>
          </cell>
          <cell r="KA21875">
            <v>50</v>
          </cell>
          <cell r="KB21875">
            <v>10</v>
          </cell>
          <cell r="KC21875">
            <v>48</v>
          </cell>
        </row>
        <row r="21876">
          <cell r="A21876" t="str">
            <v>C15732</v>
          </cell>
          <cell r="KA21876">
            <v>50</v>
          </cell>
          <cell r="KB21876">
            <v>10</v>
          </cell>
          <cell r="KC21876">
            <v>48</v>
          </cell>
        </row>
        <row r="21877">
          <cell r="A21877" t="str">
            <v>C15759</v>
          </cell>
          <cell r="KA21877">
            <v>50</v>
          </cell>
          <cell r="KB21877">
            <v>10</v>
          </cell>
          <cell r="KC21877">
            <v>48</v>
          </cell>
        </row>
        <row r="21878">
          <cell r="A21878" t="str">
            <v>C15632</v>
          </cell>
          <cell r="KA21878">
            <v>50</v>
          </cell>
          <cell r="KB21878">
            <v>10</v>
          </cell>
          <cell r="KC21878">
            <v>48</v>
          </cell>
        </row>
        <row r="21879">
          <cell r="A21879" t="str">
            <v>C15628</v>
          </cell>
          <cell r="KA21879">
            <v>50</v>
          </cell>
          <cell r="KB21879">
            <v>10</v>
          </cell>
          <cell r="KC21879">
            <v>48</v>
          </cell>
        </row>
        <row r="21880">
          <cell r="A21880" t="str">
            <v>C15672</v>
          </cell>
          <cell r="KA21880">
            <v>50</v>
          </cell>
          <cell r="KB21880">
            <v>10</v>
          </cell>
          <cell r="KC21880">
            <v>48</v>
          </cell>
        </row>
        <row r="21881">
          <cell r="A21881" t="str">
            <v>C15549</v>
          </cell>
          <cell r="KA21881">
            <v>50</v>
          </cell>
          <cell r="KB21881">
            <v>10</v>
          </cell>
          <cell r="KC21881">
            <v>48</v>
          </cell>
        </row>
        <row r="21882">
          <cell r="A21882" t="str">
            <v>C15581</v>
          </cell>
          <cell r="KA21882">
            <v>50</v>
          </cell>
          <cell r="KB21882">
            <v>10</v>
          </cell>
          <cell r="KC21882">
            <v>48</v>
          </cell>
        </row>
        <row r="21883">
          <cell r="A21883" t="str">
            <v>C15503</v>
          </cell>
          <cell r="KA21883">
            <v>50</v>
          </cell>
          <cell r="KB21883">
            <v>10</v>
          </cell>
          <cell r="KC21883">
            <v>48</v>
          </cell>
        </row>
        <row r="21884">
          <cell r="A21884" t="str">
            <v>C15486</v>
          </cell>
          <cell r="KA21884">
            <v>50</v>
          </cell>
          <cell r="KB21884">
            <v>10</v>
          </cell>
          <cell r="KC21884">
            <v>48</v>
          </cell>
        </row>
        <row r="21885">
          <cell r="A21885" t="str">
            <v>C15488</v>
          </cell>
          <cell r="KA21885">
            <v>50</v>
          </cell>
          <cell r="KB21885">
            <v>10</v>
          </cell>
          <cell r="KC21885">
            <v>48</v>
          </cell>
        </row>
        <row r="21886">
          <cell r="A21886" t="str">
            <v>C15511</v>
          </cell>
          <cell r="KA21886">
            <v>50</v>
          </cell>
          <cell r="KB21886">
            <v>10</v>
          </cell>
          <cell r="KC21886">
            <v>48</v>
          </cell>
        </row>
        <row r="21887">
          <cell r="A21887" t="str">
            <v>C15335</v>
          </cell>
          <cell r="KA21887">
            <v>50</v>
          </cell>
          <cell r="KB21887">
            <v>16</v>
          </cell>
          <cell r="KC21887">
            <v>30</v>
          </cell>
        </row>
        <row r="21888">
          <cell r="A21888" t="str">
            <v>C16146</v>
          </cell>
          <cell r="KA21888">
            <v>50</v>
          </cell>
          <cell r="KB21888">
            <v>10</v>
          </cell>
          <cell r="KC21888">
            <v>48</v>
          </cell>
        </row>
        <row r="21889">
          <cell r="A21889" t="str">
            <v>C16171</v>
          </cell>
          <cell r="KA21889">
            <v>50</v>
          </cell>
          <cell r="KB21889">
            <v>16</v>
          </cell>
          <cell r="KC21889">
            <v>16</v>
          </cell>
        </row>
        <row r="21890">
          <cell r="A21890" t="str">
            <v>C16177</v>
          </cell>
          <cell r="KA21890">
            <v>50</v>
          </cell>
          <cell r="KB21890">
            <v>10</v>
          </cell>
          <cell r="KC21890">
            <v>48</v>
          </cell>
        </row>
        <row r="21891">
          <cell r="A21891" t="str">
            <v>C16204</v>
          </cell>
          <cell r="KA21891">
            <v>100</v>
          </cell>
          <cell r="KB21891">
            <v>12</v>
          </cell>
          <cell r="KC21891">
            <v>20</v>
          </cell>
        </row>
        <row r="21892">
          <cell r="A21892" t="str">
            <v>C16160</v>
          </cell>
          <cell r="KA21892">
            <v>50</v>
          </cell>
          <cell r="KB21892">
            <v>10</v>
          </cell>
          <cell r="KC21892">
            <v>48</v>
          </cell>
        </row>
        <row r="21893">
          <cell r="A21893" t="str">
            <v>C16221</v>
          </cell>
          <cell r="KA21893">
            <v>50</v>
          </cell>
          <cell r="KB21893">
            <v>10</v>
          </cell>
          <cell r="KC21893">
            <v>48</v>
          </cell>
        </row>
        <row r="21894">
          <cell r="A21894" t="str">
            <v>C15958</v>
          </cell>
          <cell r="KA21894">
            <v>50</v>
          </cell>
          <cell r="KB21894">
            <v>10</v>
          </cell>
          <cell r="KC21894">
            <v>48</v>
          </cell>
        </row>
        <row r="21895">
          <cell r="A21895" t="str">
            <v>C16015</v>
          </cell>
          <cell r="KA21895">
            <v>50</v>
          </cell>
          <cell r="KB21895">
            <v>10</v>
          </cell>
          <cell r="KC21895">
            <v>48</v>
          </cell>
        </row>
        <row r="21896">
          <cell r="A21896" t="str">
            <v>C16020</v>
          </cell>
          <cell r="KA21896">
            <v>50</v>
          </cell>
          <cell r="KB21896">
            <v>10</v>
          </cell>
          <cell r="KC21896">
            <v>48</v>
          </cell>
        </row>
        <row r="21897">
          <cell r="A21897" t="str">
            <v>C16004</v>
          </cell>
          <cell r="KA21897">
            <v>50</v>
          </cell>
          <cell r="KB21897">
            <v>10</v>
          </cell>
          <cell r="KC21897">
            <v>48</v>
          </cell>
        </row>
        <row r="21898">
          <cell r="A21898" t="str">
            <v>C16051</v>
          </cell>
          <cell r="KA21898">
            <v>50</v>
          </cell>
          <cell r="KB21898">
            <v>10</v>
          </cell>
          <cell r="KC21898">
            <v>48</v>
          </cell>
        </row>
        <row r="21899">
          <cell r="A21899" t="str">
            <v>C16060</v>
          </cell>
          <cell r="KA21899">
            <v>50</v>
          </cell>
          <cell r="KB21899">
            <v>10</v>
          </cell>
          <cell r="KC21899">
            <v>48</v>
          </cell>
        </row>
        <row r="21900">
          <cell r="A21900" t="str">
            <v>C16328</v>
          </cell>
          <cell r="KA21900">
            <v>50</v>
          </cell>
          <cell r="KB21900">
            <v>10</v>
          </cell>
          <cell r="KC21900">
            <v>48</v>
          </cell>
        </row>
        <row r="21901">
          <cell r="A21901" t="str">
            <v>C16319</v>
          </cell>
          <cell r="KA21901">
            <v>50</v>
          </cell>
          <cell r="KB21901">
            <v>10</v>
          </cell>
          <cell r="KC21901">
            <v>48</v>
          </cell>
        </row>
        <row r="21902">
          <cell r="A21902" t="str">
            <v>C16244</v>
          </cell>
          <cell r="KA21902">
            <v>50</v>
          </cell>
          <cell r="KB21902">
            <v>10</v>
          </cell>
          <cell r="KC21902">
            <v>48</v>
          </cell>
        </row>
        <row r="21903">
          <cell r="A21903" t="str">
            <v>C16230</v>
          </cell>
          <cell r="KA21903">
            <v>50</v>
          </cell>
          <cell r="KB21903">
            <v>10</v>
          </cell>
          <cell r="KC21903">
            <v>48</v>
          </cell>
        </row>
        <row r="21904">
          <cell r="A21904" t="str">
            <v>C16225</v>
          </cell>
          <cell r="KA21904">
            <v>50</v>
          </cell>
          <cell r="KB21904">
            <v>10</v>
          </cell>
          <cell r="KC21904">
            <v>48</v>
          </cell>
        </row>
        <row r="21905">
          <cell r="A21905" t="str">
            <v>C16539</v>
          </cell>
          <cell r="KA21905">
            <v>50</v>
          </cell>
          <cell r="KB21905">
            <v>10</v>
          </cell>
          <cell r="KC21905">
            <v>48</v>
          </cell>
        </row>
        <row r="21906">
          <cell r="A21906" t="str">
            <v>C16542</v>
          </cell>
          <cell r="KA21906">
            <v>50</v>
          </cell>
          <cell r="KB21906">
            <v>10</v>
          </cell>
          <cell r="KC21906">
            <v>48</v>
          </cell>
        </row>
        <row r="21907">
          <cell r="A21907" t="str">
            <v>C16543</v>
          </cell>
          <cell r="KA21907">
            <v>50</v>
          </cell>
          <cell r="KB21907">
            <v>10</v>
          </cell>
          <cell r="KC21907">
            <v>48</v>
          </cell>
        </row>
        <row r="21908">
          <cell r="A21908" t="str">
            <v>C16487</v>
          </cell>
          <cell r="KA21908">
            <v>50</v>
          </cell>
          <cell r="KB21908">
            <v>16</v>
          </cell>
          <cell r="KC21908">
            <v>16</v>
          </cell>
        </row>
        <row r="21909">
          <cell r="A21909" t="str">
            <v>C16520</v>
          </cell>
          <cell r="KA21909">
            <v>50</v>
          </cell>
          <cell r="KB21909">
            <v>60</v>
          </cell>
          <cell r="KC21909">
            <v>24</v>
          </cell>
        </row>
        <row r="21910">
          <cell r="A21910" t="str">
            <v>C16383</v>
          </cell>
          <cell r="KA21910">
            <v>50</v>
          </cell>
          <cell r="KB21910">
            <v>10</v>
          </cell>
          <cell r="KC21910">
            <v>48</v>
          </cell>
        </row>
        <row r="21911">
          <cell r="A21911" t="str">
            <v>C16413</v>
          </cell>
          <cell r="KA21911">
            <v>50</v>
          </cell>
          <cell r="KB21911">
            <v>60</v>
          </cell>
          <cell r="KC21911">
            <v>24</v>
          </cell>
        </row>
        <row r="21912">
          <cell r="A21912" t="str">
            <v>C16362</v>
          </cell>
          <cell r="KA21912">
            <v>100</v>
          </cell>
          <cell r="KB21912">
            <v>12</v>
          </cell>
          <cell r="KC21912">
            <v>20</v>
          </cell>
        </row>
        <row r="21913">
          <cell r="A21913" t="str">
            <v>C12002</v>
          </cell>
          <cell r="KA21913">
            <v>50</v>
          </cell>
          <cell r="KB21913">
            <v>16</v>
          </cell>
          <cell r="KC21913">
            <v>16</v>
          </cell>
        </row>
        <row r="21914">
          <cell r="A21914" t="str">
            <v>P14669</v>
          </cell>
          <cell r="KA21914">
            <v>50</v>
          </cell>
          <cell r="KB21914">
            <v>16</v>
          </cell>
          <cell r="KC21914">
            <v>16</v>
          </cell>
        </row>
        <row r="21915">
          <cell r="A21915" t="str">
            <v>P14670</v>
          </cell>
          <cell r="KA21915">
            <v>50</v>
          </cell>
          <cell r="KB21915">
            <v>16</v>
          </cell>
          <cell r="KC21915">
            <v>30</v>
          </cell>
        </row>
        <row r="21916">
          <cell r="A21916" t="str">
            <v>P14641</v>
          </cell>
          <cell r="KA21916">
            <v>50</v>
          </cell>
          <cell r="KB21916">
            <v>12</v>
          </cell>
          <cell r="KC21916">
            <v>30</v>
          </cell>
        </row>
        <row r="21917">
          <cell r="A21917" t="str">
            <v>P14690</v>
          </cell>
          <cell r="KA21917">
            <v>50</v>
          </cell>
          <cell r="KB21917">
            <v>16</v>
          </cell>
          <cell r="KC21917">
            <v>30</v>
          </cell>
        </row>
        <row r="21918">
          <cell r="A21918" t="str">
            <v>P14686</v>
          </cell>
          <cell r="KA21918">
            <v>50</v>
          </cell>
          <cell r="KB21918">
            <v>16</v>
          </cell>
          <cell r="KC21918">
            <v>30</v>
          </cell>
        </row>
        <row r="21919">
          <cell r="A21919" t="str">
            <v>P14706</v>
          </cell>
          <cell r="KA21919">
            <v>50</v>
          </cell>
          <cell r="KB21919">
            <v>12</v>
          </cell>
          <cell r="KC21919">
            <v>30</v>
          </cell>
        </row>
        <row r="21920">
          <cell r="A21920" t="str">
            <v>P14731</v>
          </cell>
          <cell r="KA21920">
            <v>50</v>
          </cell>
          <cell r="KB21920">
            <v>16</v>
          </cell>
          <cell r="KC21920">
            <v>30</v>
          </cell>
        </row>
        <row r="21921">
          <cell r="A21921" t="str">
            <v>P14764</v>
          </cell>
          <cell r="KA21921">
            <v>100</v>
          </cell>
          <cell r="KB21921">
            <v>16</v>
          </cell>
          <cell r="KC21921">
            <v>30</v>
          </cell>
        </row>
        <row r="21922">
          <cell r="A21922" t="str">
            <v>P14767</v>
          </cell>
          <cell r="KA21922">
            <v>50</v>
          </cell>
          <cell r="KB21922">
            <v>16</v>
          </cell>
          <cell r="KC21922">
            <v>30</v>
          </cell>
        </row>
        <row r="21923">
          <cell r="A21923" t="str">
            <v>P14874</v>
          </cell>
          <cell r="KA21923">
            <v>50</v>
          </cell>
          <cell r="KB21923">
            <v>16</v>
          </cell>
          <cell r="KC21923">
            <v>30</v>
          </cell>
        </row>
        <row r="21924">
          <cell r="A21924" t="str">
            <v>P14819</v>
          </cell>
          <cell r="KA21924">
            <v>100</v>
          </cell>
          <cell r="KB21924">
            <v>16</v>
          </cell>
          <cell r="KC21924">
            <v>50</v>
          </cell>
        </row>
        <row r="21925">
          <cell r="A21925" t="str">
            <v>P14794</v>
          </cell>
          <cell r="KA21925">
            <v>50</v>
          </cell>
          <cell r="KB21925">
            <v>60</v>
          </cell>
          <cell r="KC21925">
            <v>28</v>
          </cell>
        </row>
        <row r="21926">
          <cell r="A21926" t="str">
            <v>P14834</v>
          </cell>
          <cell r="KA21926">
            <v>50</v>
          </cell>
          <cell r="KB21926">
            <v>16</v>
          </cell>
          <cell r="KC21926">
            <v>30</v>
          </cell>
        </row>
        <row r="21927">
          <cell r="A21927" t="str">
            <v>P14301</v>
          </cell>
          <cell r="KA21927">
            <v>50</v>
          </cell>
          <cell r="KB21927">
            <v>60</v>
          </cell>
          <cell r="KC21927">
            <v>28</v>
          </cell>
        </row>
        <row r="21928">
          <cell r="A21928" t="str">
            <v>P14240</v>
          </cell>
          <cell r="KA21928">
            <v>50</v>
          </cell>
          <cell r="KB21928">
            <v>16</v>
          </cell>
          <cell r="KC21928">
            <v>30</v>
          </cell>
        </row>
        <row r="21929">
          <cell r="A21929" t="str">
            <v>P14258</v>
          </cell>
          <cell r="KA21929">
            <v>50</v>
          </cell>
          <cell r="KB21929">
            <v>16</v>
          </cell>
          <cell r="KC21929">
            <v>30</v>
          </cell>
        </row>
        <row r="21930">
          <cell r="A21930" t="str">
            <v>P14242</v>
          </cell>
          <cell r="KA21930">
            <v>50</v>
          </cell>
          <cell r="KB21930">
            <v>60</v>
          </cell>
          <cell r="KC21930">
            <v>24</v>
          </cell>
        </row>
        <row r="21931">
          <cell r="A21931" t="str">
            <v>P14246</v>
          </cell>
          <cell r="KA21931">
            <v>50</v>
          </cell>
          <cell r="KB21931">
            <v>16</v>
          </cell>
          <cell r="KC21931">
            <v>30</v>
          </cell>
        </row>
        <row r="21932">
          <cell r="A21932" t="str">
            <v>P14247</v>
          </cell>
          <cell r="KA21932">
            <v>50</v>
          </cell>
          <cell r="KB21932">
            <v>16</v>
          </cell>
          <cell r="KC21932">
            <v>30</v>
          </cell>
        </row>
        <row r="21933">
          <cell r="A21933" t="str">
            <v>P14325</v>
          </cell>
          <cell r="KA21933">
            <v>50</v>
          </cell>
          <cell r="KB21933">
            <v>16</v>
          </cell>
          <cell r="KC21933">
            <v>30</v>
          </cell>
        </row>
        <row r="21934">
          <cell r="A21934" t="str">
            <v>P14333</v>
          </cell>
          <cell r="KA21934">
            <v>50</v>
          </cell>
          <cell r="KB21934">
            <v>60</v>
          </cell>
          <cell r="KC21934">
            <v>28</v>
          </cell>
        </row>
        <row r="21935">
          <cell r="A21935" t="str">
            <v>P14361</v>
          </cell>
          <cell r="KA21935">
            <v>50</v>
          </cell>
          <cell r="KB21935">
            <v>16</v>
          </cell>
          <cell r="KC21935">
            <v>30</v>
          </cell>
        </row>
        <row r="21936">
          <cell r="A21936" t="str">
            <v>P14376</v>
          </cell>
          <cell r="KA21936">
            <v>50</v>
          </cell>
          <cell r="KB21936">
            <v>16</v>
          </cell>
          <cell r="KC21936">
            <v>30</v>
          </cell>
        </row>
        <row r="21937">
          <cell r="A21937" t="str">
            <v>P14441</v>
          </cell>
          <cell r="KA21937">
            <v>50</v>
          </cell>
          <cell r="KB21937">
            <v>16</v>
          </cell>
          <cell r="KC21937">
            <v>16</v>
          </cell>
        </row>
        <row r="21938">
          <cell r="A21938" t="str">
            <v>P14417</v>
          </cell>
          <cell r="KA21938">
            <v>50</v>
          </cell>
          <cell r="KB21938">
            <v>16</v>
          </cell>
          <cell r="KC21938">
            <v>30</v>
          </cell>
        </row>
        <row r="21939">
          <cell r="A21939" t="str">
            <v>P14576</v>
          </cell>
          <cell r="KA21939">
            <v>50</v>
          </cell>
          <cell r="KB21939">
            <v>16</v>
          </cell>
          <cell r="KC21939">
            <v>30</v>
          </cell>
        </row>
        <row r="21940">
          <cell r="A21940" t="str">
            <v>P14462</v>
          </cell>
          <cell r="KA21940">
            <v>50</v>
          </cell>
          <cell r="KB21940">
            <v>16</v>
          </cell>
          <cell r="KC21940">
            <v>30</v>
          </cell>
        </row>
        <row r="21941">
          <cell r="A21941" t="str">
            <v>P14606</v>
          </cell>
          <cell r="KA21941">
            <v>50</v>
          </cell>
          <cell r="KB21941">
            <v>16</v>
          </cell>
          <cell r="KC21941">
            <v>30</v>
          </cell>
        </row>
        <row r="21942">
          <cell r="A21942" t="str">
            <v>P13764</v>
          </cell>
          <cell r="KA21942">
            <v>100</v>
          </cell>
          <cell r="KB21942">
            <v>16</v>
          </cell>
          <cell r="KC21942">
            <v>50</v>
          </cell>
        </row>
        <row r="21943">
          <cell r="A21943" t="str">
            <v>P13818</v>
          </cell>
          <cell r="KA21943">
            <v>50</v>
          </cell>
          <cell r="KB21943">
            <v>16</v>
          </cell>
          <cell r="KC21943">
            <v>30</v>
          </cell>
        </row>
        <row r="21944">
          <cell r="A21944" t="str">
            <v>P13819</v>
          </cell>
          <cell r="KA21944">
            <v>100</v>
          </cell>
          <cell r="KB21944">
            <v>16</v>
          </cell>
          <cell r="KC21944">
            <v>50</v>
          </cell>
        </row>
        <row r="21945">
          <cell r="A21945" t="str">
            <v>P13867</v>
          </cell>
          <cell r="KA21945">
            <v>50</v>
          </cell>
          <cell r="KB21945">
            <v>16</v>
          </cell>
          <cell r="KC21945">
            <v>30</v>
          </cell>
        </row>
        <row r="21946">
          <cell r="A21946" t="str">
            <v>P13832</v>
          </cell>
          <cell r="KA21946">
            <v>50</v>
          </cell>
          <cell r="KB21946">
            <v>16</v>
          </cell>
          <cell r="KC21946">
            <v>30</v>
          </cell>
        </row>
        <row r="21947">
          <cell r="A21947" t="str">
            <v>P13833</v>
          </cell>
          <cell r="KA21947">
            <v>50</v>
          </cell>
          <cell r="KB21947">
            <v>16</v>
          </cell>
          <cell r="KC21947">
            <v>30</v>
          </cell>
        </row>
        <row r="21948">
          <cell r="A21948" t="str">
            <v>P13847</v>
          </cell>
          <cell r="KA21948">
            <v>50</v>
          </cell>
          <cell r="KB21948">
            <v>16</v>
          </cell>
          <cell r="KC21948">
            <v>16</v>
          </cell>
        </row>
        <row r="21949">
          <cell r="A21949" t="str">
            <v>P13891</v>
          </cell>
          <cell r="KA21949">
            <v>50</v>
          </cell>
          <cell r="KB21949">
            <v>16</v>
          </cell>
          <cell r="KC21949">
            <v>30</v>
          </cell>
        </row>
        <row r="21950">
          <cell r="A21950" t="str">
            <v>P13909</v>
          </cell>
          <cell r="KA21950">
            <v>50</v>
          </cell>
          <cell r="KB21950">
            <v>60</v>
          </cell>
          <cell r="KC21950">
            <v>28</v>
          </cell>
        </row>
        <row r="21951">
          <cell r="A21951" t="str">
            <v>P13647</v>
          </cell>
          <cell r="KA21951">
            <v>50</v>
          </cell>
          <cell r="KB21951">
            <v>16</v>
          </cell>
          <cell r="KC21951">
            <v>16</v>
          </cell>
        </row>
        <row r="21952">
          <cell r="A21952" t="str">
            <v>P13677</v>
          </cell>
          <cell r="KA21952">
            <v>50</v>
          </cell>
          <cell r="KB21952">
            <v>16</v>
          </cell>
          <cell r="KC21952">
            <v>30</v>
          </cell>
        </row>
        <row r="21953">
          <cell r="A21953" t="str">
            <v>P14049</v>
          </cell>
          <cell r="KA21953">
            <v>50</v>
          </cell>
          <cell r="KB21953">
            <v>16</v>
          </cell>
          <cell r="KC21953">
            <v>30</v>
          </cell>
        </row>
        <row r="21954">
          <cell r="A21954" t="str">
            <v>P13933</v>
          </cell>
          <cell r="KA21954">
            <v>50</v>
          </cell>
          <cell r="KB21954">
            <v>16</v>
          </cell>
          <cell r="KC21954">
            <v>30</v>
          </cell>
        </row>
        <row r="21955">
          <cell r="A21955" t="str">
            <v>P13983</v>
          </cell>
          <cell r="KA21955">
            <v>50</v>
          </cell>
          <cell r="KB21955">
            <v>16</v>
          </cell>
          <cell r="KC21955">
            <v>30</v>
          </cell>
        </row>
        <row r="21956">
          <cell r="A21956" t="str">
            <v>P13980</v>
          </cell>
          <cell r="KA21956">
            <v>50</v>
          </cell>
          <cell r="KB21956">
            <v>16</v>
          </cell>
          <cell r="KC21956">
            <v>30</v>
          </cell>
        </row>
        <row r="21957">
          <cell r="A21957" t="str">
            <v>P13993</v>
          </cell>
          <cell r="KA21957">
            <v>50</v>
          </cell>
          <cell r="KB21957">
            <v>60</v>
          </cell>
          <cell r="KC21957">
            <v>28</v>
          </cell>
        </row>
        <row r="21958">
          <cell r="A21958" t="str">
            <v>P14163</v>
          </cell>
          <cell r="KA21958">
            <v>50</v>
          </cell>
          <cell r="KB21958">
            <v>16</v>
          </cell>
          <cell r="KC21958">
            <v>30</v>
          </cell>
        </row>
        <row r="21959">
          <cell r="A21959" t="str">
            <v>P14170</v>
          </cell>
          <cell r="KA21959">
            <v>50</v>
          </cell>
          <cell r="KB21959">
            <v>16</v>
          </cell>
          <cell r="KC21959">
            <v>30</v>
          </cell>
        </row>
        <row r="21960">
          <cell r="A21960" t="str">
            <v>P14228</v>
          </cell>
          <cell r="KA21960">
            <v>50</v>
          </cell>
          <cell r="KB21960">
            <v>16</v>
          </cell>
          <cell r="KC21960">
            <v>30</v>
          </cell>
        </row>
        <row r="21961">
          <cell r="A21961" t="str">
            <v>P14225</v>
          </cell>
          <cell r="KA21961">
            <v>50</v>
          </cell>
          <cell r="KB21961">
            <v>16</v>
          </cell>
          <cell r="KC21961">
            <v>30</v>
          </cell>
        </row>
        <row r="21962">
          <cell r="A21962" t="str">
            <v>P14097</v>
          </cell>
          <cell r="KA21962">
            <v>50</v>
          </cell>
          <cell r="KB21962">
            <v>16</v>
          </cell>
          <cell r="KC21962">
            <v>30</v>
          </cell>
        </row>
        <row r="21963">
          <cell r="A21963" t="str">
            <v>P14136</v>
          </cell>
          <cell r="KA21963">
            <v>50</v>
          </cell>
          <cell r="KB21963">
            <v>16</v>
          </cell>
          <cell r="KC21963">
            <v>16</v>
          </cell>
        </row>
        <row r="21964">
          <cell r="A21964" t="str">
            <v>P14154</v>
          </cell>
          <cell r="KA21964">
            <v>50</v>
          </cell>
          <cell r="KB21964">
            <v>16</v>
          </cell>
          <cell r="KC21964">
            <v>30</v>
          </cell>
        </row>
        <row r="21965">
          <cell r="A21965" t="str">
            <v>P12825</v>
          </cell>
          <cell r="KA21965">
            <v>50</v>
          </cell>
          <cell r="KB21965">
            <v>16</v>
          </cell>
          <cell r="KC21965">
            <v>30</v>
          </cell>
        </row>
        <row r="21966">
          <cell r="A21966" t="str">
            <v>P12859</v>
          </cell>
          <cell r="KA21966">
            <v>50</v>
          </cell>
          <cell r="KB21966">
            <v>16</v>
          </cell>
          <cell r="KC21966">
            <v>30</v>
          </cell>
        </row>
        <row r="21967">
          <cell r="A21967" t="str">
            <v>P12851</v>
          </cell>
          <cell r="KA21967">
            <v>50</v>
          </cell>
          <cell r="KB21967">
            <v>16</v>
          </cell>
          <cell r="KC21967">
            <v>30</v>
          </cell>
        </row>
        <row r="21968">
          <cell r="A21968" t="str">
            <v>P12842</v>
          </cell>
          <cell r="KA21968">
            <v>50</v>
          </cell>
          <cell r="KB21968">
            <v>16</v>
          </cell>
          <cell r="KC21968">
            <v>30</v>
          </cell>
        </row>
        <row r="21969">
          <cell r="A21969" t="str">
            <v>P12838</v>
          </cell>
          <cell r="KA21969">
            <v>50</v>
          </cell>
          <cell r="KB21969">
            <v>16</v>
          </cell>
          <cell r="KC21969">
            <v>30</v>
          </cell>
        </row>
        <row r="21970">
          <cell r="A21970" t="str">
            <v>P12840</v>
          </cell>
          <cell r="KA21970">
            <v>50</v>
          </cell>
          <cell r="KB21970">
            <v>16</v>
          </cell>
          <cell r="KC21970">
            <v>30</v>
          </cell>
        </row>
        <row r="21971">
          <cell r="A21971" t="str">
            <v>P12875</v>
          </cell>
          <cell r="KA21971">
            <v>50</v>
          </cell>
          <cell r="KB21971">
            <v>16</v>
          </cell>
          <cell r="KC21971">
            <v>30</v>
          </cell>
        </row>
        <row r="21972">
          <cell r="A21972" t="str">
            <v>P12870</v>
          </cell>
          <cell r="KA21972">
            <v>50</v>
          </cell>
          <cell r="KB21972">
            <v>16</v>
          </cell>
          <cell r="KC21972">
            <v>30</v>
          </cell>
        </row>
        <row r="21973">
          <cell r="A21973" t="str">
            <v>P12835</v>
          </cell>
          <cell r="KA21973">
            <v>50</v>
          </cell>
          <cell r="KB21973">
            <v>16</v>
          </cell>
          <cell r="KC21973">
            <v>30</v>
          </cell>
        </row>
        <row r="21974">
          <cell r="A21974" t="str">
            <v>P12761</v>
          </cell>
          <cell r="KA21974">
            <v>50</v>
          </cell>
          <cell r="KB21974">
            <v>16</v>
          </cell>
          <cell r="KC21974">
            <v>30</v>
          </cell>
        </row>
        <row r="21975">
          <cell r="A21975" t="str">
            <v>P12791</v>
          </cell>
          <cell r="KA21975">
            <v>50</v>
          </cell>
          <cell r="KB21975">
            <v>18</v>
          </cell>
          <cell r="KC21975">
            <v>28</v>
          </cell>
        </row>
        <row r="21976">
          <cell r="A21976" t="str">
            <v>P12661</v>
          </cell>
          <cell r="KA21976">
            <v>50</v>
          </cell>
          <cell r="KB21976">
            <v>16</v>
          </cell>
          <cell r="KC21976">
            <v>30</v>
          </cell>
        </row>
        <row r="21977">
          <cell r="A21977" t="str">
            <v>P12689</v>
          </cell>
          <cell r="KA21977">
            <v>50</v>
          </cell>
          <cell r="KB21977">
            <v>16</v>
          </cell>
          <cell r="KC21977">
            <v>16</v>
          </cell>
        </row>
        <row r="21978">
          <cell r="A21978" t="str">
            <v>P12730</v>
          </cell>
          <cell r="KA21978">
            <v>50</v>
          </cell>
          <cell r="KB21978">
            <v>16</v>
          </cell>
          <cell r="KC21978">
            <v>30</v>
          </cell>
        </row>
        <row r="21979">
          <cell r="A21979" t="str">
            <v>P12716</v>
          </cell>
          <cell r="KA21979">
            <v>50</v>
          </cell>
          <cell r="KB21979">
            <v>16</v>
          </cell>
          <cell r="KC21979">
            <v>30</v>
          </cell>
        </row>
        <row r="21980">
          <cell r="A21980" t="str">
            <v>P12728</v>
          </cell>
          <cell r="KA21980">
            <v>100</v>
          </cell>
          <cell r="KB21980">
            <v>12</v>
          </cell>
          <cell r="KC21980">
            <v>20</v>
          </cell>
        </row>
        <row r="21981">
          <cell r="A21981" t="str">
            <v>P12724</v>
          </cell>
          <cell r="KA21981">
            <v>50</v>
          </cell>
          <cell r="KB21981">
            <v>16</v>
          </cell>
          <cell r="KC21981">
            <v>30</v>
          </cell>
        </row>
        <row r="21982">
          <cell r="A21982" t="str">
            <v>P12709</v>
          </cell>
          <cell r="KA21982">
            <v>50</v>
          </cell>
          <cell r="KB21982">
            <v>16</v>
          </cell>
          <cell r="KC21982">
            <v>30</v>
          </cell>
        </row>
        <row r="21983">
          <cell r="A21983" t="str">
            <v>P12714</v>
          </cell>
          <cell r="KA21983">
            <v>50</v>
          </cell>
          <cell r="KB21983">
            <v>16</v>
          </cell>
          <cell r="KC21983">
            <v>30</v>
          </cell>
        </row>
        <row r="21984">
          <cell r="A21984" t="str">
            <v>P12663</v>
          </cell>
          <cell r="KA21984">
            <v>50</v>
          </cell>
          <cell r="KB21984">
            <v>16</v>
          </cell>
          <cell r="KC21984">
            <v>30</v>
          </cell>
        </row>
        <row r="21985">
          <cell r="A21985" t="str">
            <v>P12664</v>
          </cell>
          <cell r="KA21985">
            <v>50</v>
          </cell>
          <cell r="KB21985">
            <v>16</v>
          </cell>
          <cell r="KC21985">
            <v>30</v>
          </cell>
        </row>
        <row r="21986">
          <cell r="A21986" t="str">
            <v>P12599</v>
          </cell>
          <cell r="KA21986">
            <v>50</v>
          </cell>
          <cell r="KB21986">
            <v>16</v>
          </cell>
          <cell r="KC21986">
            <v>30</v>
          </cell>
        </row>
        <row r="21987">
          <cell r="A21987" t="str">
            <v>P12604</v>
          </cell>
          <cell r="KA21987">
            <v>50</v>
          </cell>
          <cell r="KB21987">
            <v>16</v>
          </cell>
          <cell r="KC21987">
            <v>30</v>
          </cell>
        </row>
        <row r="21988">
          <cell r="A21988" t="str">
            <v>P12558</v>
          </cell>
          <cell r="KA21988">
            <v>50</v>
          </cell>
          <cell r="KB21988">
            <v>16</v>
          </cell>
          <cell r="KC21988">
            <v>30</v>
          </cell>
        </row>
        <row r="21989">
          <cell r="A21989" t="str">
            <v>P12550</v>
          </cell>
          <cell r="KA21989">
            <v>50</v>
          </cell>
          <cell r="KB21989">
            <v>16</v>
          </cell>
          <cell r="KC21989">
            <v>30</v>
          </cell>
        </row>
        <row r="21990">
          <cell r="A21990" t="str">
            <v>P12584</v>
          </cell>
          <cell r="KA21990">
            <v>50</v>
          </cell>
          <cell r="KB21990">
            <v>16</v>
          </cell>
          <cell r="KC21990">
            <v>30</v>
          </cell>
        </row>
        <row r="21991">
          <cell r="A21991" t="str">
            <v>P12525</v>
          </cell>
          <cell r="KA21991">
            <v>50</v>
          </cell>
          <cell r="KB21991">
            <v>16</v>
          </cell>
          <cell r="KC21991">
            <v>30</v>
          </cell>
        </row>
        <row r="21992">
          <cell r="A21992" t="str">
            <v>P12553</v>
          </cell>
          <cell r="KA21992">
            <v>50</v>
          </cell>
          <cell r="KB21992">
            <v>16</v>
          </cell>
          <cell r="KC21992">
            <v>30</v>
          </cell>
        </row>
        <row r="21993">
          <cell r="A21993" t="str">
            <v>P12440</v>
          </cell>
          <cell r="KA21993">
            <v>50</v>
          </cell>
          <cell r="KB21993">
            <v>16</v>
          </cell>
          <cell r="KC21993">
            <v>30</v>
          </cell>
        </row>
        <row r="21994">
          <cell r="A21994" t="str">
            <v>P12509</v>
          </cell>
          <cell r="KA21994">
            <v>50</v>
          </cell>
          <cell r="KB21994">
            <v>16</v>
          </cell>
          <cell r="KC21994">
            <v>30</v>
          </cell>
        </row>
        <row r="21995">
          <cell r="A21995" t="str">
            <v>P12492</v>
          </cell>
          <cell r="KA21995">
            <v>50</v>
          </cell>
          <cell r="KB21995">
            <v>16</v>
          </cell>
          <cell r="KC21995">
            <v>30</v>
          </cell>
        </row>
        <row r="21996">
          <cell r="A21996" t="str">
            <v>P12298</v>
          </cell>
          <cell r="KA21996">
            <v>50</v>
          </cell>
          <cell r="KB21996">
            <v>16</v>
          </cell>
          <cell r="KC21996">
            <v>30</v>
          </cell>
        </row>
        <row r="21997">
          <cell r="A21997" t="str">
            <v>P12283</v>
          </cell>
          <cell r="KA21997">
            <v>50</v>
          </cell>
          <cell r="KB21997">
            <v>16</v>
          </cell>
          <cell r="KC21997">
            <v>30</v>
          </cell>
        </row>
        <row r="21998">
          <cell r="A21998" t="str">
            <v>P12341</v>
          </cell>
          <cell r="KA21998">
            <v>50</v>
          </cell>
          <cell r="KB21998">
            <v>16</v>
          </cell>
          <cell r="KC21998">
            <v>30</v>
          </cell>
        </row>
        <row r="21999">
          <cell r="A21999" t="str">
            <v>P12324</v>
          </cell>
          <cell r="KA21999">
            <v>50</v>
          </cell>
          <cell r="KB21999">
            <v>16</v>
          </cell>
          <cell r="KC21999">
            <v>30</v>
          </cell>
        </row>
        <row r="22000">
          <cell r="A22000" t="str">
            <v>P12407</v>
          </cell>
          <cell r="KA22000">
            <v>50</v>
          </cell>
          <cell r="KB22000">
            <v>18</v>
          </cell>
          <cell r="KC22000">
            <v>70</v>
          </cell>
        </row>
        <row r="22001">
          <cell r="A22001" t="str">
            <v>P12386</v>
          </cell>
          <cell r="KA22001">
            <v>50</v>
          </cell>
          <cell r="KB22001">
            <v>16</v>
          </cell>
          <cell r="KC22001">
            <v>30</v>
          </cell>
        </row>
        <row r="22002">
          <cell r="A22002" t="str">
            <v>P12383</v>
          </cell>
          <cell r="KA22002">
            <v>50</v>
          </cell>
          <cell r="KB22002">
            <v>16</v>
          </cell>
          <cell r="KC22002">
            <v>30</v>
          </cell>
        </row>
        <row r="22003">
          <cell r="A22003" t="str">
            <v>P13134</v>
          </cell>
          <cell r="KA22003">
            <v>50</v>
          </cell>
          <cell r="KB22003">
            <v>16</v>
          </cell>
          <cell r="KC22003">
            <v>30</v>
          </cell>
        </row>
        <row r="22004">
          <cell r="A22004" t="str">
            <v>P13068</v>
          </cell>
          <cell r="KA22004">
            <v>50</v>
          </cell>
          <cell r="KB22004">
            <v>16</v>
          </cell>
          <cell r="KC22004">
            <v>30</v>
          </cell>
        </row>
        <row r="22005">
          <cell r="A22005" t="str">
            <v>P13084</v>
          </cell>
          <cell r="KA22005">
            <v>50</v>
          </cell>
          <cell r="KB22005">
            <v>16</v>
          </cell>
          <cell r="KC22005">
            <v>30</v>
          </cell>
        </row>
        <row r="22006">
          <cell r="A22006" t="str">
            <v>P13093</v>
          </cell>
          <cell r="KA22006">
            <v>50</v>
          </cell>
          <cell r="KB22006">
            <v>16</v>
          </cell>
          <cell r="KC22006">
            <v>30</v>
          </cell>
        </row>
        <row r="22007">
          <cell r="A22007" t="str">
            <v>P13089</v>
          </cell>
          <cell r="KA22007">
            <v>50</v>
          </cell>
          <cell r="KB22007">
            <v>16</v>
          </cell>
          <cell r="KC22007">
            <v>30</v>
          </cell>
        </row>
        <row r="22008">
          <cell r="A22008" t="str">
            <v>P13090</v>
          </cell>
          <cell r="KA22008">
            <v>50</v>
          </cell>
          <cell r="KB22008">
            <v>16</v>
          </cell>
          <cell r="KC22008">
            <v>30</v>
          </cell>
        </row>
        <row r="22009">
          <cell r="A22009" t="str">
            <v>P13071</v>
          </cell>
          <cell r="KA22009">
            <v>50</v>
          </cell>
          <cell r="KB22009">
            <v>16</v>
          </cell>
          <cell r="KC22009">
            <v>30</v>
          </cell>
        </row>
        <row r="22010">
          <cell r="A22010" t="str">
            <v>P13075</v>
          </cell>
          <cell r="KA22010">
            <v>50</v>
          </cell>
          <cell r="KB22010">
            <v>16</v>
          </cell>
          <cell r="KC22010">
            <v>30</v>
          </cell>
        </row>
        <row r="22011">
          <cell r="A22011" t="str">
            <v>P13164</v>
          </cell>
          <cell r="KA22011">
            <v>50</v>
          </cell>
          <cell r="KB22011">
            <v>16</v>
          </cell>
          <cell r="KC22011">
            <v>16</v>
          </cell>
        </row>
        <row r="22012">
          <cell r="A22012" t="str">
            <v>P13173</v>
          </cell>
          <cell r="KA22012">
            <v>50</v>
          </cell>
          <cell r="KB22012">
            <v>12</v>
          </cell>
          <cell r="KC22012">
            <v>30</v>
          </cell>
        </row>
        <row r="22013">
          <cell r="A22013" t="str">
            <v>P13148</v>
          </cell>
          <cell r="KA22013">
            <v>50</v>
          </cell>
          <cell r="KB22013">
            <v>60</v>
          </cell>
          <cell r="KC22013">
            <v>28</v>
          </cell>
        </row>
        <row r="22014">
          <cell r="A22014" t="str">
            <v>P13184</v>
          </cell>
          <cell r="KA22014">
            <v>50</v>
          </cell>
          <cell r="KB22014">
            <v>16</v>
          </cell>
          <cell r="KC22014">
            <v>30</v>
          </cell>
        </row>
        <row r="22015">
          <cell r="A22015" t="str">
            <v>P13201</v>
          </cell>
          <cell r="KA22015">
            <v>50</v>
          </cell>
          <cell r="KB22015">
            <v>16</v>
          </cell>
          <cell r="KC22015">
            <v>30</v>
          </cell>
        </row>
        <row r="22016">
          <cell r="A22016" t="str">
            <v>P12940</v>
          </cell>
          <cell r="KA22016">
            <v>50</v>
          </cell>
          <cell r="KB22016">
            <v>16</v>
          </cell>
          <cell r="KC22016">
            <v>30</v>
          </cell>
        </row>
        <row r="22017">
          <cell r="A22017" t="str">
            <v>P12903</v>
          </cell>
          <cell r="KA22017">
            <v>50</v>
          </cell>
          <cell r="KB22017">
            <v>16</v>
          </cell>
          <cell r="KC22017">
            <v>30</v>
          </cell>
        </row>
        <row r="22018">
          <cell r="A22018" t="str">
            <v>P12913</v>
          </cell>
          <cell r="KA22018">
            <v>100</v>
          </cell>
          <cell r="KB22018">
            <v>16</v>
          </cell>
          <cell r="KC22018">
            <v>50</v>
          </cell>
        </row>
        <row r="22019">
          <cell r="A22019" t="str">
            <v>P12955</v>
          </cell>
          <cell r="KA22019">
            <v>50</v>
          </cell>
          <cell r="KB22019">
            <v>16</v>
          </cell>
          <cell r="KC22019">
            <v>30</v>
          </cell>
        </row>
        <row r="22020">
          <cell r="A22020" t="str">
            <v>P12952</v>
          </cell>
          <cell r="KA22020">
            <v>50</v>
          </cell>
          <cell r="KB22020">
            <v>16</v>
          </cell>
          <cell r="KC22020">
            <v>30</v>
          </cell>
        </row>
        <row r="22021">
          <cell r="A22021" t="str">
            <v>P12937</v>
          </cell>
          <cell r="KA22021">
            <v>100</v>
          </cell>
          <cell r="KB22021">
            <v>16</v>
          </cell>
          <cell r="KC22021">
            <v>50</v>
          </cell>
        </row>
        <row r="22022">
          <cell r="A22022" t="str">
            <v>P12950</v>
          </cell>
          <cell r="KA22022">
            <v>50</v>
          </cell>
          <cell r="KB22022">
            <v>16</v>
          </cell>
          <cell r="KC22022">
            <v>30</v>
          </cell>
        </row>
        <row r="22023">
          <cell r="A22023" t="str">
            <v>P12979</v>
          </cell>
          <cell r="KA22023">
            <v>50</v>
          </cell>
          <cell r="KB22023">
            <v>16</v>
          </cell>
          <cell r="KC22023">
            <v>30</v>
          </cell>
        </row>
        <row r="22024">
          <cell r="A22024" t="str">
            <v>P12981</v>
          </cell>
          <cell r="KA22024">
            <v>50</v>
          </cell>
          <cell r="KB22024">
            <v>16</v>
          </cell>
          <cell r="KC22024">
            <v>30</v>
          </cell>
        </row>
        <row r="22025">
          <cell r="A22025" t="str">
            <v>P12997</v>
          </cell>
          <cell r="KA22025">
            <v>50</v>
          </cell>
          <cell r="KB22025">
            <v>16</v>
          </cell>
          <cell r="KC22025">
            <v>30</v>
          </cell>
        </row>
        <row r="22026">
          <cell r="A22026" t="str">
            <v>P13026</v>
          </cell>
          <cell r="KA22026">
            <v>50</v>
          </cell>
          <cell r="KB22026">
            <v>18</v>
          </cell>
          <cell r="KC22026">
            <v>70</v>
          </cell>
        </row>
        <row r="22027">
          <cell r="A22027" t="str">
            <v>P13040</v>
          </cell>
          <cell r="KA22027">
            <v>50</v>
          </cell>
          <cell r="KB22027">
            <v>16</v>
          </cell>
          <cell r="KC22027">
            <v>30</v>
          </cell>
        </row>
        <row r="22028">
          <cell r="A22028" t="str">
            <v>P13043</v>
          </cell>
          <cell r="KA22028">
            <v>50</v>
          </cell>
          <cell r="KB22028">
            <v>16</v>
          </cell>
          <cell r="KC22028">
            <v>30</v>
          </cell>
        </row>
        <row r="22029">
          <cell r="A22029" t="str">
            <v>P13048</v>
          </cell>
          <cell r="KA22029">
            <v>50</v>
          </cell>
          <cell r="KB22029">
            <v>16</v>
          </cell>
          <cell r="KC22029">
            <v>30</v>
          </cell>
        </row>
        <row r="22030">
          <cell r="A22030" t="str">
            <v>P13054</v>
          </cell>
          <cell r="KA22030">
            <v>50</v>
          </cell>
          <cell r="KB22030">
            <v>16</v>
          </cell>
          <cell r="KC22030">
            <v>30</v>
          </cell>
        </row>
        <row r="22031">
          <cell r="A22031" t="str">
            <v>P13418</v>
          </cell>
          <cell r="KA22031">
            <v>100</v>
          </cell>
          <cell r="KB22031">
            <v>16</v>
          </cell>
          <cell r="KC22031">
            <v>50</v>
          </cell>
        </row>
        <row r="22032">
          <cell r="A22032" t="str">
            <v>P13371</v>
          </cell>
          <cell r="KA22032">
            <v>50</v>
          </cell>
          <cell r="KB22032">
            <v>16</v>
          </cell>
          <cell r="KC22032">
            <v>30</v>
          </cell>
        </row>
        <row r="22033">
          <cell r="A22033" t="str">
            <v>P13375</v>
          </cell>
          <cell r="KA22033">
            <v>50</v>
          </cell>
          <cell r="KB22033">
            <v>16</v>
          </cell>
          <cell r="KC22033">
            <v>20</v>
          </cell>
        </row>
        <row r="22034">
          <cell r="A22034" t="str">
            <v>P13326</v>
          </cell>
          <cell r="KA22034">
            <v>50</v>
          </cell>
          <cell r="KB22034">
            <v>16</v>
          </cell>
          <cell r="KC22034">
            <v>30</v>
          </cell>
        </row>
        <row r="22035">
          <cell r="A22035" t="str">
            <v>P13327</v>
          </cell>
          <cell r="KA22035">
            <v>50</v>
          </cell>
          <cell r="KB22035">
            <v>60</v>
          </cell>
          <cell r="KC22035">
            <v>28</v>
          </cell>
        </row>
        <row r="22036">
          <cell r="A22036" t="str">
            <v>P13333</v>
          </cell>
          <cell r="KA22036">
            <v>50</v>
          </cell>
          <cell r="KB22036">
            <v>16</v>
          </cell>
          <cell r="KC22036">
            <v>20</v>
          </cell>
        </row>
        <row r="22037">
          <cell r="A22037" t="str">
            <v>P13334</v>
          </cell>
          <cell r="KA22037">
            <v>50</v>
          </cell>
          <cell r="KB22037">
            <v>60</v>
          </cell>
          <cell r="KC22037">
            <v>28</v>
          </cell>
        </row>
        <row r="22038">
          <cell r="A22038" t="str">
            <v>P13221</v>
          </cell>
          <cell r="KA22038">
            <v>50</v>
          </cell>
          <cell r="KB22038">
            <v>16</v>
          </cell>
          <cell r="KC22038">
            <v>30</v>
          </cell>
        </row>
        <row r="22039">
          <cell r="A22039" t="str">
            <v>P13359</v>
          </cell>
          <cell r="KA22039">
            <v>50</v>
          </cell>
          <cell r="KB22039">
            <v>16</v>
          </cell>
          <cell r="KC22039">
            <v>20</v>
          </cell>
        </row>
        <row r="22040">
          <cell r="A22040" t="str">
            <v>P13322</v>
          </cell>
          <cell r="KA22040">
            <v>50</v>
          </cell>
          <cell r="KB22040">
            <v>16</v>
          </cell>
          <cell r="KC22040">
            <v>20</v>
          </cell>
        </row>
        <row r="22041">
          <cell r="A22041" t="str">
            <v>P13457</v>
          </cell>
          <cell r="KA22041">
            <v>50</v>
          </cell>
          <cell r="KB22041">
            <v>16</v>
          </cell>
          <cell r="KC22041">
            <v>30</v>
          </cell>
        </row>
        <row r="22042">
          <cell r="A22042" t="str">
            <v>P13485</v>
          </cell>
          <cell r="KA22042">
            <v>50</v>
          </cell>
          <cell r="KB22042">
            <v>16</v>
          </cell>
          <cell r="KC22042">
            <v>20</v>
          </cell>
        </row>
        <row r="22043">
          <cell r="A22043" t="str">
            <v>P13568</v>
          </cell>
          <cell r="KA22043">
            <v>100</v>
          </cell>
          <cell r="KB22043">
            <v>12</v>
          </cell>
          <cell r="KC22043">
            <v>20</v>
          </cell>
        </row>
        <row r="22044">
          <cell r="A22044" t="str">
            <v>P13578</v>
          </cell>
          <cell r="KA22044">
            <v>50</v>
          </cell>
          <cell r="KB22044">
            <v>16</v>
          </cell>
          <cell r="KC22044">
            <v>30</v>
          </cell>
        </row>
        <row r="22045">
          <cell r="A22045" t="str">
            <v>P13579</v>
          </cell>
          <cell r="KA22045">
            <v>50</v>
          </cell>
          <cell r="KB22045">
            <v>16</v>
          </cell>
          <cell r="KC22045">
            <v>30</v>
          </cell>
        </row>
        <row r="22046">
          <cell r="A22046" t="str">
            <v>P13543</v>
          </cell>
          <cell r="KA22046">
            <v>50</v>
          </cell>
          <cell r="KB22046">
            <v>16</v>
          </cell>
          <cell r="KC22046">
            <v>16</v>
          </cell>
        </row>
        <row r="22047">
          <cell r="A22047" t="str">
            <v>P13531</v>
          </cell>
          <cell r="KA22047">
            <v>50</v>
          </cell>
          <cell r="KB22047">
            <v>60</v>
          </cell>
          <cell r="KC22047">
            <v>28</v>
          </cell>
        </row>
        <row r="22048">
          <cell r="A22048" t="str">
            <v>P13551</v>
          </cell>
          <cell r="KA22048">
            <v>50</v>
          </cell>
          <cell r="KB22048">
            <v>16</v>
          </cell>
          <cell r="KC22048">
            <v>30</v>
          </cell>
        </row>
        <row r="22049">
          <cell r="A22049" t="str">
            <v>P16132</v>
          </cell>
          <cell r="KA22049">
            <v>50</v>
          </cell>
          <cell r="KB22049">
            <v>10</v>
          </cell>
          <cell r="KC22049">
            <v>48</v>
          </cell>
        </row>
        <row r="22050">
          <cell r="A22050" t="str">
            <v>P16133</v>
          </cell>
          <cell r="KA22050">
            <v>50</v>
          </cell>
          <cell r="KB22050">
            <v>10</v>
          </cell>
          <cell r="KC22050">
            <v>48</v>
          </cell>
        </row>
        <row r="22051">
          <cell r="A22051" t="str">
            <v>P16092</v>
          </cell>
          <cell r="KA22051">
            <v>50</v>
          </cell>
          <cell r="KB22051">
            <v>10</v>
          </cell>
          <cell r="KC22051">
            <v>48</v>
          </cell>
        </row>
        <row r="22052">
          <cell r="A22052" t="str">
            <v>P16093</v>
          </cell>
          <cell r="KA22052">
            <v>50</v>
          </cell>
          <cell r="KB22052">
            <v>10</v>
          </cell>
          <cell r="KC22052">
            <v>48</v>
          </cell>
        </row>
        <row r="22053">
          <cell r="A22053" t="str">
            <v>P16105</v>
          </cell>
          <cell r="KA22053">
            <v>50</v>
          </cell>
          <cell r="KB22053">
            <v>10</v>
          </cell>
          <cell r="KC22053">
            <v>48</v>
          </cell>
        </row>
        <row r="22054">
          <cell r="A22054" t="str">
            <v>P16088</v>
          </cell>
          <cell r="KA22054">
            <v>50</v>
          </cell>
          <cell r="KB22054">
            <v>10</v>
          </cell>
          <cell r="KC22054">
            <v>48</v>
          </cell>
        </row>
        <row r="22055">
          <cell r="A22055" t="str">
            <v>P16063</v>
          </cell>
          <cell r="KA22055">
            <v>50</v>
          </cell>
          <cell r="KB22055">
            <v>10</v>
          </cell>
          <cell r="KC22055">
            <v>48</v>
          </cell>
        </row>
        <row r="22056">
          <cell r="A22056" t="str">
            <v>P16060</v>
          </cell>
          <cell r="KA22056">
            <v>50</v>
          </cell>
          <cell r="KB22056">
            <v>10</v>
          </cell>
          <cell r="KC22056">
            <v>48</v>
          </cell>
        </row>
        <row r="22057">
          <cell r="A22057" t="str">
            <v>P16051</v>
          </cell>
          <cell r="KA22057">
            <v>50</v>
          </cell>
          <cell r="KB22057">
            <v>10</v>
          </cell>
          <cell r="KC22057">
            <v>48</v>
          </cell>
        </row>
        <row r="22058">
          <cell r="A22058" t="str">
            <v>P16020</v>
          </cell>
          <cell r="KA22058">
            <v>50</v>
          </cell>
          <cell r="KB22058">
            <v>10</v>
          </cell>
          <cell r="KC22058">
            <v>48</v>
          </cell>
        </row>
        <row r="22059">
          <cell r="A22059" t="str">
            <v>P16015</v>
          </cell>
          <cell r="KA22059">
            <v>50</v>
          </cell>
          <cell r="KB22059">
            <v>10</v>
          </cell>
          <cell r="KC22059">
            <v>48</v>
          </cell>
        </row>
        <row r="22060">
          <cell r="A22060" t="str">
            <v>P16026</v>
          </cell>
          <cell r="KA22060">
            <v>50</v>
          </cell>
          <cell r="KB22060">
            <v>60</v>
          </cell>
          <cell r="KC22060">
            <v>28</v>
          </cell>
        </row>
        <row r="22061">
          <cell r="A22061" t="str">
            <v>P16024</v>
          </cell>
          <cell r="KA22061">
            <v>50</v>
          </cell>
          <cell r="KB22061">
            <v>10</v>
          </cell>
          <cell r="KC22061">
            <v>48</v>
          </cell>
        </row>
        <row r="22062">
          <cell r="A22062" t="str">
            <v>P15991</v>
          </cell>
          <cell r="KA22062">
            <v>50</v>
          </cell>
          <cell r="KB22062">
            <v>10</v>
          </cell>
          <cell r="KC22062">
            <v>48</v>
          </cell>
        </row>
        <row r="22063">
          <cell r="A22063" t="str">
            <v>P16010</v>
          </cell>
          <cell r="KA22063">
            <v>50</v>
          </cell>
          <cell r="KB22063">
            <v>10</v>
          </cell>
          <cell r="KC22063">
            <v>48</v>
          </cell>
        </row>
        <row r="22064">
          <cell r="A22064" t="str">
            <v>P16004</v>
          </cell>
          <cell r="KA22064">
            <v>50</v>
          </cell>
          <cell r="KB22064">
            <v>10</v>
          </cell>
          <cell r="KC22064">
            <v>48</v>
          </cell>
        </row>
        <row r="22065">
          <cell r="A22065" t="str">
            <v>P15856</v>
          </cell>
          <cell r="KA22065">
            <v>50</v>
          </cell>
          <cell r="KB22065">
            <v>10</v>
          </cell>
          <cell r="KC22065">
            <v>48</v>
          </cell>
        </row>
        <row r="22066">
          <cell r="A22066" t="str">
            <v>P15854</v>
          </cell>
          <cell r="KA22066">
            <v>50</v>
          </cell>
          <cell r="KB22066">
            <v>10</v>
          </cell>
          <cell r="KC22066">
            <v>48</v>
          </cell>
        </row>
        <row r="22067">
          <cell r="A22067" t="str">
            <v>P15851</v>
          </cell>
          <cell r="KA22067">
            <v>50</v>
          </cell>
          <cell r="KB22067">
            <v>10</v>
          </cell>
          <cell r="KC22067">
            <v>48</v>
          </cell>
        </row>
        <row r="22068">
          <cell r="A22068" t="str">
            <v>P15848</v>
          </cell>
          <cell r="KA22068">
            <v>50</v>
          </cell>
          <cell r="KB22068">
            <v>10</v>
          </cell>
          <cell r="KC22068">
            <v>48</v>
          </cell>
        </row>
        <row r="22069">
          <cell r="A22069" t="str">
            <v>P15849</v>
          </cell>
          <cell r="KA22069">
            <v>50</v>
          </cell>
          <cell r="KB22069">
            <v>10</v>
          </cell>
          <cell r="KC22069">
            <v>48</v>
          </cell>
        </row>
        <row r="22070">
          <cell r="A22070" t="str">
            <v>P15867</v>
          </cell>
          <cell r="KA22070">
            <v>50</v>
          </cell>
          <cell r="KB22070">
            <v>10</v>
          </cell>
          <cell r="KC22070">
            <v>48</v>
          </cell>
        </row>
        <row r="22071">
          <cell r="A22071" t="str">
            <v>P15861</v>
          </cell>
          <cell r="KA22071">
            <v>50</v>
          </cell>
          <cell r="KB22071">
            <v>10</v>
          </cell>
          <cell r="KC22071">
            <v>48</v>
          </cell>
        </row>
        <row r="22072">
          <cell r="A22072" t="str">
            <v>P15876</v>
          </cell>
          <cell r="KA22072">
            <v>50</v>
          </cell>
          <cell r="KB22072">
            <v>10</v>
          </cell>
          <cell r="KC22072">
            <v>48</v>
          </cell>
        </row>
        <row r="22073">
          <cell r="A22073" t="str">
            <v>P15887</v>
          </cell>
          <cell r="KA22073">
            <v>50</v>
          </cell>
          <cell r="KB22073">
            <v>10</v>
          </cell>
          <cell r="KC22073">
            <v>48</v>
          </cell>
        </row>
        <row r="22074">
          <cell r="A22074" t="str">
            <v>P15882</v>
          </cell>
          <cell r="KA22074">
            <v>50</v>
          </cell>
          <cell r="KB22074">
            <v>10</v>
          </cell>
          <cell r="KC22074">
            <v>48</v>
          </cell>
        </row>
        <row r="22075">
          <cell r="A22075" t="str">
            <v>P15900</v>
          </cell>
          <cell r="KA22075">
            <v>50</v>
          </cell>
          <cell r="KB22075">
            <v>10</v>
          </cell>
          <cell r="KC22075">
            <v>48</v>
          </cell>
        </row>
        <row r="22076">
          <cell r="A22076" t="str">
            <v>P15904</v>
          </cell>
          <cell r="KA22076">
            <v>50</v>
          </cell>
          <cell r="KB22076">
            <v>10</v>
          </cell>
          <cell r="KC22076">
            <v>48</v>
          </cell>
        </row>
        <row r="22077">
          <cell r="A22077" t="str">
            <v>P15987</v>
          </cell>
          <cell r="KA22077">
            <v>50</v>
          </cell>
          <cell r="KB22077">
            <v>10</v>
          </cell>
          <cell r="KC22077">
            <v>48</v>
          </cell>
        </row>
        <row r="22078">
          <cell r="A22078" t="str">
            <v>P15958</v>
          </cell>
          <cell r="KA22078">
            <v>50</v>
          </cell>
          <cell r="KB22078">
            <v>10</v>
          </cell>
          <cell r="KC22078">
            <v>48</v>
          </cell>
        </row>
        <row r="22079">
          <cell r="A22079" t="str">
            <v>P15967</v>
          </cell>
          <cell r="KA22079">
            <v>50</v>
          </cell>
          <cell r="KB22079">
            <v>10</v>
          </cell>
          <cell r="KC22079">
            <v>48</v>
          </cell>
        </row>
        <row r="22080">
          <cell r="A22080" t="str">
            <v>P15928</v>
          </cell>
          <cell r="KA22080">
            <v>50</v>
          </cell>
          <cell r="KB22080">
            <v>10</v>
          </cell>
          <cell r="KC22080">
            <v>48</v>
          </cell>
        </row>
        <row r="22081">
          <cell r="A22081" t="str">
            <v>P15929</v>
          </cell>
          <cell r="KA22081">
            <v>50</v>
          </cell>
          <cell r="KB22081">
            <v>60</v>
          </cell>
          <cell r="KC22081">
            <v>28</v>
          </cell>
        </row>
        <row r="22082">
          <cell r="A22082" t="str">
            <v>P15839</v>
          </cell>
          <cell r="KA22082">
            <v>50</v>
          </cell>
          <cell r="KB22082">
            <v>10</v>
          </cell>
          <cell r="KC22082">
            <v>48</v>
          </cell>
        </row>
        <row r="22083">
          <cell r="A22083" t="str">
            <v>P15836</v>
          </cell>
          <cell r="KA22083">
            <v>50</v>
          </cell>
          <cell r="KB22083">
            <v>10</v>
          </cell>
          <cell r="KC22083">
            <v>48</v>
          </cell>
        </row>
        <row r="22084">
          <cell r="A22084" t="str">
            <v>P15823</v>
          </cell>
          <cell r="KA22084">
            <v>50</v>
          </cell>
          <cell r="KB22084">
            <v>10</v>
          </cell>
          <cell r="KC22084">
            <v>48</v>
          </cell>
        </row>
        <row r="22085">
          <cell r="A22085" t="str">
            <v>P15825</v>
          </cell>
          <cell r="KA22085">
            <v>50</v>
          </cell>
          <cell r="KB22085">
            <v>10</v>
          </cell>
          <cell r="KC22085">
            <v>48</v>
          </cell>
        </row>
        <row r="22086">
          <cell r="A22086" t="str">
            <v>P15807</v>
          </cell>
          <cell r="KA22086">
            <v>50</v>
          </cell>
          <cell r="KB22086">
            <v>10</v>
          </cell>
          <cell r="KC22086">
            <v>48</v>
          </cell>
        </row>
        <row r="22087">
          <cell r="A22087" t="str">
            <v>P15790</v>
          </cell>
          <cell r="KA22087">
            <v>50</v>
          </cell>
          <cell r="KB22087">
            <v>10</v>
          </cell>
          <cell r="KC22087">
            <v>48</v>
          </cell>
        </row>
        <row r="22088">
          <cell r="A22088" t="str">
            <v>P15782</v>
          </cell>
          <cell r="KA22088">
            <v>50</v>
          </cell>
          <cell r="KB22088">
            <v>10</v>
          </cell>
          <cell r="KC22088">
            <v>48</v>
          </cell>
        </row>
        <row r="22089">
          <cell r="A22089" t="str">
            <v>P15787</v>
          </cell>
          <cell r="KA22089">
            <v>50</v>
          </cell>
          <cell r="KB22089">
            <v>10</v>
          </cell>
          <cell r="KC22089">
            <v>48</v>
          </cell>
        </row>
        <row r="22090">
          <cell r="A22090" t="str">
            <v>P15798</v>
          </cell>
          <cell r="KA22090">
            <v>50</v>
          </cell>
          <cell r="KB22090">
            <v>10</v>
          </cell>
          <cell r="KC22090">
            <v>48</v>
          </cell>
        </row>
        <row r="22091">
          <cell r="A22091" t="str">
            <v>P15804</v>
          </cell>
          <cell r="KA22091">
            <v>50</v>
          </cell>
          <cell r="KB22091">
            <v>10</v>
          </cell>
          <cell r="KC22091">
            <v>48</v>
          </cell>
        </row>
        <row r="22092">
          <cell r="A22092" t="str">
            <v>P15761</v>
          </cell>
          <cell r="KA22092">
            <v>50</v>
          </cell>
          <cell r="KB22092">
            <v>10</v>
          </cell>
          <cell r="KC22092">
            <v>48</v>
          </cell>
        </row>
        <row r="22093">
          <cell r="A22093" t="str">
            <v>P15711</v>
          </cell>
          <cell r="KA22093">
            <v>50</v>
          </cell>
          <cell r="KB22093">
            <v>10</v>
          </cell>
          <cell r="KC22093">
            <v>48</v>
          </cell>
        </row>
        <row r="22094">
          <cell r="A22094" t="str">
            <v>P15701</v>
          </cell>
          <cell r="KA22094">
            <v>50</v>
          </cell>
          <cell r="KB22094">
            <v>10</v>
          </cell>
          <cell r="KC22094">
            <v>48</v>
          </cell>
        </row>
        <row r="22095">
          <cell r="A22095" t="str">
            <v>P15715</v>
          </cell>
          <cell r="KA22095">
            <v>50</v>
          </cell>
          <cell r="KB22095">
            <v>10</v>
          </cell>
          <cell r="KC22095">
            <v>48</v>
          </cell>
        </row>
        <row r="22096">
          <cell r="A22096" t="str">
            <v>P15713</v>
          </cell>
          <cell r="KA22096">
            <v>50</v>
          </cell>
          <cell r="KB22096">
            <v>16</v>
          </cell>
          <cell r="KC22096">
            <v>16</v>
          </cell>
        </row>
        <row r="22097">
          <cell r="A22097" t="str">
            <v>P15721</v>
          </cell>
          <cell r="KA22097">
            <v>50</v>
          </cell>
          <cell r="KB22097">
            <v>60</v>
          </cell>
          <cell r="KC22097">
            <v>24</v>
          </cell>
        </row>
        <row r="22098">
          <cell r="A22098" t="str">
            <v>P15729</v>
          </cell>
          <cell r="KA22098">
            <v>50</v>
          </cell>
          <cell r="KB22098">
            <v>10</v>
          </cell>
          <cell r="KC22098">
            <v>48</v>
          </cell>
        </row>
        <row r="22099">
          <cell r="A22099" t="str">
            <v>P15757</v>
          </cell>
          <cell r="KA22099">
            <v>50</v>
          </cell>
          <cell r="KB22099">
            <v>10</v>
          </cell>
          <cell r="KC22099">
            <v>48</v>
          </cell>
        </row>
        <row r="22100">
          <cell r="A22100" t="str">
            <v>P15759</v>
          </cell>
          <cell r="KA22100">
            <v>50</v>
          </cell>
          <cell r="KB22100">
            <v>10</v>
          </cell>
          <cell r="KC22100">
            <v>48</v>
          </cell>
        </row>
        <row r="22101">
          <cell r="A22101" t="str">
            <v>P15763</v>
          </cell>
          <cell r="KA22101">
            <v>50</v>
          </cell>
          <cell r="KB22101">
            <v>10</v>
          </cell>
          <cell r="KC22101">
            <v>48</v>
          </cell>
        </row>
        <row r="22102">
          <cell r="A22102" t="str">
            <v>P15732</v>
          </cell>
          <cell r="KA22102">
            <v>50</v>
          </cell>
          <cell r="KB22102">
            <v>10</v>
          </cell>
          <cell r="KC22102">
            <v>48</v>
          </cell>
        </row>
        <row r="22103">
          <cell r="A22103" t="str">
            <v>P15744</v>
          </cell>
          <cell r="KA22103">
            <v>50</v>
          </cell>
          <cell r="KB22103">
            <v>10</v>
          </cell>
          <cell r="KC22103">
            <v>48</v>
          </cell>
        </row>
        <row r="22104">
          <cell r="A22104" t="str">
            <v>P15745</v>
          </cell>
          <cell r="KA22104">
            <v>50</v>
          </cell>
          <cell r="KB22104">
            <v>10</v>
          </cell>
          <cell r="KC22104">
            <v>48</v>
          </cell>
        </row>
        <row r="22105">
          <cell r="A22105" t="str">
            <v>P15581</v>
          </cell>
          <cell r="KA22105">
            <v>50</v>
          </cell>
          <cell r="KB22105">
            <v>10</v>
          </cell>
          <cell r="KC22105">
            <v>48</v>
          </cell>
        </row>
        <row r="22106">
          <cell r="A22106" t="str">
            <v>P15588</v>
          </cell>
          <cell r="KA22106">
            <v>50</v>
          </cell>
          <cell r="KB22106">
            <v>10</v>
          </cell>
          <cell r="KC22106">
            <v>48</v>
          </cell>
        </row>
        <row r="22107">
          <cell r="A22107" t="str">
            <v>P15608</v>
          </cell>
          <cell r="KA22107">
            <v>50</v>
          </cell>
          <cell r="KB22107">
            <v>10</v>
          </cell>
          <cell r="KC22107">
            <v>48</v>
          </cell>
        </row>
        <row r="22108">
          <cell r="A22108" t="str">
            <v>P15602</v>
          </cell>
          <cell r="KA22108">
            <v>50</v>
          </cell>
          <cell r="KB22108">
            <v>10</v>
          </cell>
          <cell r="KC22108">
            <v>48</v>
          </cell>
        </row>
        <row r="22109">
          <cell r="A22109" t="str">
            <v>P15600</v>
          </cell>
          <cell r="KA22109">
            <v>50</v>
          </cell>
          <cell r="KB22109">
            <v>10</v>
          </cell>
          <cell r="KC22109">
            <v>48</v>
          </cell>
        </row>
        <row r="22110">
          <cell r="A22110" t="str">
            <v>P15617</v>
          </cell>
          <cell r="KA22110">
            <v>50</v>
          </cell>
          <cell r="KB22110">
            <v>60</v>
          </cell>
          <cell r="KC22110">
            <v>28</v>
          </cell>
        </row>
        <row r="22111">
          <cell r="A22111" t="str">
            <v>P15619</v>
          </cell>
          <cell r="KA22111">
            <v>50</v>
          </cell>
          <cell r="KB22111">
            <v>10</v>
          </cell>
          <cell r="KC22111">
            <v>48</v>
          </cell>
        </row>
        <row r="22112">
          <cell r="A22112" t="str">
            <v>P15553</v>
          </cell>
          <cell r="KA22112">
            <v>50</v>
          </cell>
          <cell r="KB22112">
            <v>10</v>
          </cell>
          <cell r="KC22112">
            <v>48</v>
          </cell>
        </row>
        <row r="22113">
          <cell r="A22113" t="str">
            <v>P15544</v>
          </cell>
          <cell r="KA22113">
            <v>50</v>
          </cell>
          <cell r="KB22113">
            <v>10</v>
          </cell>
          <cell r="KC22113">
            <v>48</v>
          </cell>
        </row>
        <row r="22114">
          <cell r="A22114" t="str">
            <v>P15549</v>
          </cell>
          <cell r="KA22114">
            <v>50</v>
          </cell>
          <cell r="KB22114">
            <v>10</v>
          </cell>
          <cell r="KC22114">
            <v>48</v>
          </cell>
        </row>
        <row r="22115">
          <cell r="A22115" t="str">
            <v>P15550</v>
          </cell>
          <cell r="KA22115">
            <v>50</v>
          </cell>
          <cell r="KB22115">
            <v>10</v>
          </cell>
          <cell r="KC22115">
            <v>48</v>
          </cell>
        </row>
        <row r="22116">
          <cell r="A22116" t="str">
            <v>P15579</v>
          </cell>
          <cell r="KA22116">
            <v>50</v>
          </cell>
          <cell r="KB22116">
            <v>10</v>
          </cell>
          <cell r="KC22116">
            <v>48</v>
          </cell>
        </row>
        <row r="22117">
          <cell r="A22117" t="str">
            <v>P15650</v>
          </cell>
          <cell r="KA22117">
            <v>50</v>
          </cell>
          <cell r="KB22117">
            <v>10</v>
          </cell>
          <cell r="KC22117">
            <v>48</v>
          </cell>
        </row>
        <row r="22118">
          <cell r="A22118" t="str">
            <v>P15647</v>
          </cell>
          <cell r="KA22118">
            <v>50</v>
          </cell>
          <cell r="KB22118">
            <v>10</v>
          </cell>
          <cell r="KC22118">
            <v>48</v>
          </cell>
        </row>
        <row r="22119">
          <cell r="A22119" t="str">
            <v>P15632</v>
          </cell>
          <cell r="KA22119">
            <v>50</v>
          </cell>
          <cell r="KB22119">
            <v>10</v>
          </cell>
          <cell r="KC22119">
            <v>48</v>
          </cell>
        </row>
        <row r="22120">
          <cell r="A22120" t="str">
            <v>P15633</v>
          </cell>
          <cell r="KA22120">
            <v>50</v>
          </cell>
          <cell r="KB22120">
            <v>10</v>
          </cell>
          <cell r="KC22120">
            <v>48</v>
          </cell>
        </row>
        <row r="22121">
          <cell r="A22121" t="str">
            <v>P15628</v>
          </cell>
          <cell r="KA22121">
            <v>50</v>
          </cell>
          <cell r="KB22121">
            <v>10</v>
          </cell>
          <cell r="KC22121">
            <v>48</v>
          </cell>
        </row>
        <row r="22122">
          <cell r="A22122" t="str">
            <v>P15623</v>
          </cell>
          <cell r="KA22122">
            <v>50</v>
          </cell>
          <cell r="KB22122">
            <v>10</v>
          </cell>
          <cell r="KC22122">
            <v>48</v>
          </cell>
        </row>
        <row r="22123">
          <cell r="A22123" t="str">
            <v>P15678</v>
          </cell>
          <cell r="KA22123">
            <v>50</v>
          </cell>
          <cell r="KB22123">
            <v>10</v>
          </cell>
          <cell r="KC22123">
            <v>48</v>
          </cell>
        </row>
        <row r="22124">
          <cell r="A22124" t="str">
            <v>P15680</v>
          </cell>
          <cell r="KA22124">
            <v>50</v>
          </cell>
          <cell r="KB22124">
            <v>10</v>
          </cell>
          <cell r="KC22124">
            <v>48</v>
          </cell>
        </row>
        <row r="22125">
          <cell r="A22125" t="str">
            <v>P15688</v>
          </cell>
          <cell r="KA22125">
            <v>50</v>
          </cell>
          <cell r="KB22125">
            <v>10</v>
          </cell>
          <cell r="KC22125">
            <v>48</v>
          </cell>
        </row>
        <row r="22126">
          <cell r="A22126" t="str">
            <v>P15663</v>
          </cell>
          <cell r="KA22126">
            <v>50</v>
          </cell>
          <cell r="KB22126">
            <v>10</v>
          </cell>
          <cell r="KC22126">
            <v>48</v>
          </cell>
        </row>
        <row r="22127">
          <cell r="A22127" t="str">
            <v>P15669</v>
          </cell>
          <cell r="KA22127">
            <v>50</v>
          </cell>
          <cell r="KB22127">
            <v>10</v>
          </cell>
          <cell r="KC22127">
            <v>48</v>
          </cell>
        </row>
        <row r="22128">
          <cell r="A22128" t="str">
            <v>P15670</v>
          </cell>
          <cell r="KA22128">
            <v>50</v>
          </cell>
          <cell r="KB22128">
            <v>10</v>
          </cell>
          <cell r="KC22128">
            <v>48</v>
          </cell>
        </row>
        <row r="22129">
          <cell r="A22129" t="str">
            <v>P15672</v>
          </cell>
          <cell r="KA22129">
            <v>50</v>
          </cell>
          <cell r="KB22129">
            <v>10</v>
          </cell>
          <cell r="KC22129">
            <v>48</v>
          </cell>
        </row>
        <row r="22130">
          <cell r="A22130" t="str">
            <v>P15154</v>
          </cell>
          <cell r="KA22130">
            <v>50</v>
          </cell>
          <cell r="KB22130">
            <v>16</v>
          </cell>
          <cell r="KC22130">
            <v>27</v>
          </cell>
        </row>
        <row r="22131">
          <cell r="A22131" t="str">
            <v>P15159</v>
          </cell>
          <cell r="KA22131">
            <v>50</v>
          </cell>
          <cell r="KB22131">
            <v>16</v>
          </cell>
          <cell r="KC22131">
            <v>30</v>
          </cell>
        </row>
        <row r="22132">
          <cell r="A22132" t="str">
            <v>P15180</v>
          </cell>
          <cell r="KA22132">
            <v>100</v>
          </cell>
          <cell r="KB22132">
            <v>16</v>
          </cell>
          <cell r="KC22132">
            <v>50</v>
          </cell>
        </row>
        <row r="22133">
          <cell r="A22133" t="str">
            <v>P15216</v>
          </cell>
          <cell r="KA22133">
            <v>50</v>
          </cell>
          <cell r="KB22133">
            <v>16</v>
          </cell>
          <cell r="KC22133">
            <v>30</v>
          </cell>
        </row>
        <row r="22134">
          <cell r="A22134" t="str">
            <v>P15212</v>
          </cell>
          <cell r="KA22134">
            <v>50</v>
          </cell>
          <cell r="KB22134">
            <v>16</v>
          </cell>
          <cell r="KC22134">
            <v>30</v>
          </cell>
        </row>
        <row r="22135">
          <cell r="A22135" t="str">
            <v>P15231</v>
          </cell>
          <cell r="KA22135">
            <v>50</v>
          </cell>
          <cell r="KB22135">
            <v>16</v>
          </cell>
          <cell r="KC22135">
            <v>30</v>
          </cell>
        </row>
        <row r="22136">
          <cell r="A22136" t="str">
            <v>P15238</v>
          </cell>
          <cell r="KA22136">
            <v>50</v>
          </cell>
          <cell r="KB22136">
            <v>16</v>
          </cell>
          <cell r="KC22136">
            <v>16</v>
          </cell>
        </row>
        <row r="22137">
          <cell r="A22137" t="str">
            <v>P14966</v>
          </cell>
          <cell r="KA22137">
            <v>50</v>
          </cell>
          <cell r="KB22137">
            <v>16</v>
          </cell>
          <cell r="KC22137">
            <v>30</v>
          </cell>
        </row>
        <row r="22138">
          <cell r="A22138" t="str">
            <v>P14967</v>
          </cell>
          <cell r="KA22138">
            <v>50</v>
          </cell>
          <cell r="KB22138">
            <v>16</v>
          </cell>
          <cell r="KC22138">
            <v>30</v>
          </cell>
        </row>
        <row r="22139">
          <cell r="A22139" t="str">
            <v>P14982</v>
          </cell>
          <cell r="KA22139">
            <v>100</v>
          </cell>
          <cell r="KB22139">
            <v>16</v>
          </cell>
          <cell r="KC22139">
            <v>50</v>
          </cell>
        </row>
        <row r="22140">
          <cell r="A22140" t="str">
            <v>P14978</v>
          </cell>
          <cell r="KA22140">
            <v>50</v>
          </cell>
          <cell r="KB22140">
            <v>16</v>
          </cell>
          <cell r="KC22140">
            <v>27</v>
          </cell>
        </row>
        <row r="22141">
          <cell r="A22141" t="str">
            <v>P15061</v>
          </cell>
          <cell r="KA22141">
            <v>50</v>
          </cell>
          <cell r="KB22141">
            <v>16</v>
          </cell>
          <cell r="KC22141">
            <v>30</v>
          </cell>
        </row>
        <row r="22142">
          <cell r="A22142" t="str">
            <v>P15335</v>
          </cell>
          <cell r="KA22142">
            <v>50</v>
          </cell>
          <cell r="KB22142">
            <v>16</v>
          </cell>
          <cell r="KC22142">
            <v>30</v>
          </cell>
        </row>
        <row r="22143">
          <cell r="A22143" t="str">
            <v>P15312</v>
          </cell>
          <cell r="KA22143">
            <v>50</v>
          </cell>
          <cell r="KB22143">
            <v>16</v>
          </cell>
          <cell r="KC22143">
            <v>30</v>
          </cell>
        </row>
        <row r="22144">
          <cell r="A22144" t="str">
            <v>P15403</v>
          </cell>
          <cell r="KA22144">
            <v>50</v>
          </cell>
          <cell r="KB22144">
            <v>60</v>
          </cell>
          <cell r="KC22144">
            <v>24</v>
          </cell>
        </row>
        <row r="22145">
          <cell r="A22145" t="str">
            <v>P15431</v>
          </cell>
          <cell r="KA22145">
            <v>50</v>
          </cell>
          <cell r="KB22145">
            <v>16</v>
          </cell>
          <cell r="KC22145">
            <v>30</v>
          </cell>
        </row>
        <row r="22146">
          <cell r="A22146" t="str">
            <v>P15443</v>
          </cell>
          <cell r="KA22146">
            <v>50</v>
          </cell>
          <cell r="KB22146">
            <v>10</v>
          </cell>
          <cell r="KC22146">
            <v>48</v>
          </cell>
        </row>
        <row r="22147">
          <cell r="A22147" t="str">
            <v>P15457</v>
          </cell>
          <cell r="KA22147">
            <v>50</v>
          </cell>
          <cell r="KB22147">
            <v>10</v>
          </cell>
          <cell r="KC22147">
            <v>48</v>
          </cell>
        </row>
        <row r="22148">
          <cell r="A22148" t="str">
            <v>P15495</v>
          </cell>
          <cell r="KA22148">
            <v>50</v>
          </cell>
          <cell r="KB22148">
            <v>10</v>
          </cell>
          <cell r="KC22148">
            <v>48</v>
          </cell>
        </row>
        <row r="22149">
          <cell r="A22149" t="str">
            <v>P15498</v>
          </cell>
          <cell r="KA22149">
            <v>50</v>
          </cell>
          <cell r="KB22149">
            <v>10</v>
          </cell>
          <cell r="KC22149">
            <v>48</v>
          </cell>
        </row>
        <row r="22150">
          <cell r="A22150" t="str">
            <v>P15486</v>
          </cell>
          <cell r="KA22150">
            <v>50</v>
          </cell>
          <cell r="KB22150">
            <v>10</v>
          </cell>
          <cell r="KC22150">
            <v>48</v>
          </cell>
        </row>
        <row r="22151">
          <cell r="A22151" t="str">
            <v>P15487</v>
          </cell>
          <cell r="KA22151">
            <v>50</v>
          </cell>
          <cell r="KB22151">
            <v>10</v>
          </cell>
          <cell r="KC22151">
            <v>48</v>
          </cell>
        </row>
        <row r="22152">
          <cell r="A22152" t="str">
            <v>P15488</v>
          </cell>
          <cell r="KA22152">
            <v>50</v>
          </cell>
          <cell r="KB22152">
            <v>10</v>
          </cell>
          <cell r="KC22152">
            <v>48</v>
          </cell>
        </row>
        <row r="22153">
          <cell r="A22153" t="str">
            <v>P15478</v>
          </cell>
          <cell r="KA22153">
            <v>50</v>
          </cell>
          <cell r="KB22153">
            <v>10</v>
          </cell>
          <cell r="KC22153">
            <v>48</v>
          </cell>
        </row>
        <row r="22154">
          <cell r="A22154" t="str">
            <v>P15539</v>
          </cell>
          <cell r="KA22154">
            <v>50</v>
          </cell>
          <cell r="KB22154">
            <v>10</v>
          </cell>
          <cell r="KC22154">
            <v>48</v>
          </cell>
        </row>
        <row r="22155">
          <cell r="A22155" t="str">
            <v>P15534</v>
          </cell>
          <cell r="KA22155">
            <v>50</v>
          </cell>
          <cell r="KB22155">
            <v>10</v>
          </cell>
          <cell r="KC22155">
            <v>48</v>
          </cell>
        </row>
        <row r="22156">
          <cell r="A22156" t="str">
            <v>P15536</v>
          </cell>
          <cell r="KA22156">
            <v>50</v>
          </cell>
          <cell r="KB22156">
            <v>10</v>
          </cell>
          <cell r="KC22156">
            <v>48</v>
          </cell>
        </row>
        <row r="22157">
          <cell r="A22157" t="str">
            <v>P15511</v>
          </cell>
          <cell r="KA22157">
            <v>50</v>
          </cell>
          <cell r="KB22157">
            <v>10</v>
          </cell>
          <cell r="KC22157">
            <v>48</v>
          </cell>
        </row>
        <row r="22158">
          <cell r="A22158" t="str">
            <v>P15503</v>
          </cell>
          <cell r="KA22158">
            <v>50</v>
          </cell>
          <cell r="KB22158">
            <v>10</v>
          </cell>
          <cell r="KC22158">
            <v>48</v>
          </cell>
        </row>
        <row r="22159">
          <cell r="A22159" t="str">
            <v>P15501</v>
          </cell>
          <cell r="KA22159">
            <v>50</v>
          </cell>
          <cell r="KB22159">
            <v>10</v>
          </cell>
          <cell r="KC22159">
            <v>48</v>
          </cell>
        </row>
        <row r="22160">
          <cell r="A22160" t="str">
            <v>P15518</v>
          </cell>
          <cell r="KA22160">
            <v>50</v>
          </cell>
          <cell r="KB22160">
            <v>10</v>
          </cell>
          <cell r="KC22160">
            <v>48</v>
          </cell>
        </row>
        <row r="22161">
          <cell r="A22161" t="str">
            <v>P16177</v>
          </cell>
          <cell r="KA22161">
            <v>50</v>
          </cell>
          <cell r="KB22161">
            <v>10</v>
          </cell>
          <cell r="KC22161">
            <v>48</v>
          </cell>
        </row>
        <row r="22162">
          <cell r="A22162" t="str">
            <v>P16204</v>
          </cell>
          <cell r="KA22162">
            <v>100</v>
          </cell>
          <cell r="KB22162">
            <v>12</v>
          </cell>
          <cell r="KC22162">
            <v>20</v>
          </cell>
        </row>
        <row r="22163">
          <cell r="A22163" t="str">
            <v>P16146</v>
          </cell>
          <cell r="KA22163">
            <v>50</v>
          </cell>
          <cell r="KB22163">
            <v>10</v>
          </cell>
          <cell r="KC22163">
            <v>48</v>
          </cell>
        </row>
        <row r="22164">
          <cell r="A22164" t="str">
            <v>P16138</v>
          </cell>
          <cell r="KA22164">
            <v>50</v>
          </cell>
          <cell r="KB22164">
            <v>10</v>
          </cell>
          <cell r="KC22164">
            <v>48</v>
          </cell>
        </row>
        <row r="22165">
          <cell r="A22165" t="str">
            <v>P16171</v>
          </cell>
          <cell r="KA22165">
            <v>50</v>
          </cell>
          <cell r="KB22165">
            <v>20</v>
          </cell>
          <cell r="KC22165">
            <v>16</v>
          </cell>
        </row>
        <row r="22166">
          <cell r="A22166" t="str">
            <v>P16160</v>
          </cell>
          <cell r="KA22166">
            <v>50</v>
          </cell>
          <cell r="KB22166">
            <v>10</v>
          </cell>
          <cell r="KC22166">
            <v>48</v>
          </cell>
        </row>
        <row r="22167">
          <cell r="A22167" t="str">
            <v>P16269</v>
          </cell>
          <cell r="KA22167">
            <v>50</v>
          </cell>
          <cell r="KB22167">
            <v>10</v>
          </cell>
          <cell r="KC22167">
            <v>48</v>
          </cell>
        </row>
        <row r="22168">
          <cell r="A22168" t="str">
            <v>P16271</v>
          </cell>
          <cell r="KA22168">
            <v>50</v>
          </cell>
          <cell r="KB22168">
            <v>10</v>
          </cell>
          <cell r="KC22168">
            <v>48</v>
          </cell>
        </row>
        <row r="22169">
          <cell r="A22169" t="str">
            <v>P16274</v>
          </cell>
          <cell r="KA22169">
            <v>50</v>
          </cell>
          <cell r="KB22169">
            <v>10</v>
          </cell>
          <cell r="KC22169">
            <v>48</v>
          </cell>
        </row>
        <row r="22170">
          <cell r="A22170" t="str">
            <v>P16244</v>
          </cell>
          <cell r="KA22170">
            <v>50</v>
          </cell>
          <cell r="KB22170">
            <v>10</v>
          </cell>
          <cell r="KC22170">
            <v>48</v>
          </cell>
        </row>
        <row r="22171">
          <cell r="A22171" t="str">
            <v>P16216</v>
          </cell>
          <cell r="KA22171">
            <v>50</v>
          </cell>
          <cell r="KB22171">
            <v>10</v>
          </cell>
          <cell r="KC22171">
            <v>48</v>
          </cell>
        </row>
        <row r="22172">
          <cell r="A22172" t="str">
            <v>P16221</v>
          </cell>
          <cell r="KA22172">
            <v>50</v>
          </cell>
          <cell r="KB22172">
            <v>10</v>
          </cell>
          <cell r="KC22172">
            <v>48</v>
          </cell>
        </row>
        <row r="22173">
          <cell r="A22173" t="str">
            <v>P16225</v>
          </cell>
          <cell r="KA22173">
            <v>50</v>
          </cell>
          <cell r="KB22173">
            <v>10</v>
          </cell>
          <cell r="KC22173">
            <v>48</v>
          </cell>
        </row>
        <row r="22174">
          <cell r="A22174" t="str">
            <v>P16230</v>
          </cell>
          <cell r="KA22174">
            <v>50</v>
          </cell>
          <cell r="KB22174">
            <v>10</v>
          </cell>
          <cell r="KC22174">
            <v>48</v>
          </cell>
        </row>
        <row r="22175">
          <cell r="A22175" t="str">
            <v>P16318</v>
          </cell>
          <cell r="KA22175">
            <v>50</v>
          </cell>
          <cell r="KB22175">
            <v>10</v>
          </cell>
          <cell r="KC22175">
            <v>48</v>
          </cell>
        </row>
        <row r="22176">
          <cell r="A22176" t="str">
            <v>P16319</v>
          </cell>
          <cell r="KA22176">
            <v>50</v>
          </cell>
          <cell r="KB22176">
            <v>10</v>
          </cell>
          <cell r="KC22176">
            <v>48</v>
          </cell>
        </row>
        <row r="22177">
          <cell r="A22177" t="str">
            <v>P16321</v>
          </cell>
          <cell r="KA22177">
            <v>50</v>
          </cell>
          <cell r="KB22177">
            <v>10</v>
          </cell>
          <cell r="KC22177">
            <v>48</v>
          </cell>
        </row>
        <row r="22178">
          <cell r="A22178" t="str">
            <v>P16308</v>
          </cell>
          <cell r="KA22178">
            <v>50</v>
          </cell>
          <cell r="KB22178">
            <v>10</v>
          </cell>
          <cell r="KC22178">
            <v>48</v>
          </cell>
        </row>
        <row r="22179">
          <cell r="A22179" t="str">
            <v>P16299</v>
          </cell>
          <cell r="KA22179">
            <v>50</v>
          </cell>
          <cell r="KB22179">
            <v>10</v>
          </cell>
          <cell r="KC22179">
            <v>48</v>
          </cell>
        </row>
        <row r="22180">
          <cell r="A22180" t="str">
            <v>P16328</v>
          </cell>
          <cell r="KA22180">
            <v>50</v>
          </cell>
          <cell r="KB22180">
            <v>10</v>
          </cell>
          <cell r="KC22180">
            <v>48</v>
          </cell>
        </row>
        <row r="22181">
          <cell r="A22181" t="str">
            <v>P16349</v>
          </cell>
          <cell r="KA22181">
            <v>50</v>
          </cell>
          <cell r="KB22181">
            <v>10</v>
          </cell>
          <cell r="KC22181">
            <v>48</v>
          </cell>
        </row>
        <row r="22182">
          <cell r="A22182" t="str">
            <v>P16362</v>
          </cell>
          <cell r="KA22182">
            <v>100</v>
          </cell>
          <cell r="KB22182">
            <v>12</v>
          </cell>
          <cell r="KC22182">
            <v>20</v>
          </cell>
        </row>
        <row r="22183">
          <cell r="A22183" t="str">
            <v>P16386</v>
          </cell>
          <cell r="KA22183">
            <v>50</v>
          </cell>
          <cell r="KB22183">
            <v>10</v>
          </cell>
          <cell r="KC22183">
            <v>48</v>
          </cell>
        </row>
        <row r="22184">
          <cell r="A22184" t="str">
            <v>P16383</v>
          </cell>
          <cell r="KA22184">
            <v>50</v>
          </cell>
          <cell r="KB22184">
            <v>10</v>
          </cell>
          <cell r="KC22184">
            <v>48</v>
          </cell>
        </row>
        <row r="22185">
          <cell r="A22185" t="str">
            <v>P16366</v>
          </cell>
          <cell r="KA22185">
            <v>50</v>
          </cell>
          <cell r="KB22185">
            <v>10</v>
          </cell>
          <cell r="KC22185">
            <v>48</v>
          </cell>
        </row>
        <row r="22186">
          <cell r="A22186" t="str">
            <v>P16368</v>
          </cell>
          <cell r="KA22186">
            <v>50</v>
          </cell>
          <cell r="KB22186">
            <v>10</v>
          </cell>
          <cell r="KC22186">
            <v>48</v>
          </cell>
        </row>
        <row r="22187">
          <cell r="A22187" t="str">
            <v>P16371</v>
          </cell>
          <cell r="KA22187">
            <v>50</v>
          </cell>
          <cell r="KB22187">
            <v>10</v>
          </cell>
          <cell r="KC22187">
            <v>48</v>
          </cell>
        </row>
        <row r="22188">
          <cell r="A22188" t="str">
            <v>P16372</v>
          </cell>
          <cell r="KA22188">
            <v>50</v>
          </cell>
          <cell r="KB22188">
            <v>10</v>
          </cell>
          <cell r="KC22188">
            <v>48</v>
          </cell>
        </row>
        <row r="22189">
          <cell r="A22189" t="str">
            <v>P16429</v>
          </cell>
          <cell r="KA22189">
            <v>50</v>
          </cell>
          <cell r="KB22189">
            <v>10</v>
          </cell>
          <cell r="KC22189">
            <v>48</v>
          </cell>
        </row>
        <row r="22190">
          <cell r="A22190" t="str">
            <v>P16435</v>
          </cell>
          <cell r="KA22190">
            <v>50</v>
          </cell>
          <cell r="KB22190">
            <v>10</v>
          </cell>
          <cell r="KC22190">
            <v>48</v>
          </cell>
        </row>
        <row r="22191">
          <cell r="A22191" t="str">
            <v>P16436</v>
          </cell>
          <cell r="KA22191">
            <v>50</v>
          </cell>
          <cell r="KB22191">
            <v>10</v>
          </cell>
          <cell r="KC22191">
            <v>48</v>
          </cell>
        </row>
        <row r="22192">
          <cell r="A22192" t="str">
            <v>P16413</v>
          </cell>
          <cell r="KA22192">
            <v>50</v>
          </cell>
          <cell r="KB22192">
            <v>60</v>
          </cell>
          <cell r="KC22192">
            <v>28</v>
          </cell>
        </row>
        <row r="22193">
          <cell r="A22193" t="str">
            <v>P16414</v>
          </cell>
          <cell r="KA22193">
            <v>50</v>
          </cell>
          <cell r="KB22193">
            <v>10</v>
          </cell>
          <cell r="KC22193">
            <v>48</v>
          </cell>
        </row>
        <row r="22194">
          <cell r="A22194" t="str">
            <v>P16390</v>
          </cell>
          <cell r="KA22194">
            <v>50</v>
          </cell>
          <cell r="KB22194">
            <v>10</v>
          </cell>
          <cell r="KC22194">
            <v>48</v>
          </cell>
        </row>
        <row r="22195">
          <cell r="A22195" t="str">
            <v>P16595</v>
          </cell>
          <cell r="KA22195">
            <v>50</v>
          </cell>
          <cell r="KB22195">
            <v>10</v>
          </cell>
          <cell r="KC22195">
            <v>48</v>
          </cell>
        </row>
        <row r="22196">
          <cell r="A22196" t="str">
            <v>P16584</v>
          </cell>
          <cell r="KA22196">
            <v>50</v>
          </cell>
          <cell r="KB22196">
            <v>10</v>
          </cell>
          <cell r="KC22196">
            <v>48</v>
          </cell>
        </row>
        <row r="22197">
          <cell r="A22197" t="str">
            <v>P16613</v>
          </cell>
          <cell r="KA22197">
            <v>50</v>
          </cell>
          <cell r="KB22197">
            <v>10</v>
          </cell>
          <cell r="KC22197">
            <v>48</v>
          </cell>
        </row>
        <row r="22198">
          <cell r="A22198" t="str">
            <v>P16642</v>
          </cell>
          <cell r="KA22198">
            <v>50</v>
          </cell>
          <cell r="KB22198">
            <v>10</v>
          </cell>
          <cell r="KC22198">
            <v>48</v>
          </cell>
        </row>
        <row r="22199">
          <cell r="A22199" t="str">
            <v>P16639</v>
          </cell>
          <cell r="KA22199">
            <v>50</v>
          </cell>
          <cell r="KB22199">
            <v>10</v>
          </cell>
          <cell r="KC22199">
            <v>48</v>
          </cell>
        </row>
        <row r="22200">
          <cell r="A22200" t="str">
            <v>P16619</v>
          </cell>
          <cell r="KA22200">
            <v>50</v>
          </cell>
          <cell r="KB22200">
            <v>60</v>
          </cell>
          <cell r="KC22200">
            <v>28</v>
          </cell>
        </row>
        <row r="22201">
          <cell r="A22201" t="str">
            <v>P16635</v>
          </cell>
          <cell r="KA22201">
            <v>50</v>
          </cell>
          <cell r="KB22201">
            <v>10</v>
          </cell>
          <cell r="KC22201">
            <v>48</v>
          </cell>
        </row>
        <row r="22202">
          <cell r="A22202" t="str">
            <v>P16730</v>
          </cell>
          <cell r="KA22202">
            <v>50</v>
          </cell>
          <cell r="KB22202">
            <v>10</v>
          </cell>
          <cell r="KC22202">
            <v>48</v>
          </cell>
        </row>
        <row r="22203">
          <cell r="A22203" t="str">
            <v>P16711</v>
          </cell>
          <cell r="KA22203">
            <v>50</v>
          </cell>
          <cell r="KB22203">
            <v>10</v>
          </cell>
          <cell r="KC22203">
            <v>48</v>
          </cell>
        </row>
        <row r="22204">
          <cell r="A22204" t="str">
            <v>P16694</v>
          </cell>
          <cell r="KA22204">
            <v>50</v>
          </cell>
          <cell r="KB22204">
            <v>10</v>
          </cell>
          <cell r="KC22204">
            <v>48</v>
          </cell>
        </row>
        <row r="22205">
          <cell r="A22205" t="str">
            <v>P16705</v>
          </cell>
          <cell r="KA22205">
            <v>50</v>
          </cell>
          <cell r="KB22205">
            <v>10</v>
          </cell>
          <cell r="KC22205">
            <v>48</v>
          </cell>
        </row>
        <row r="22206">
          <cell r="A22206" t="str">
            <v>P16706</v>
          </cell>
          <cell r="KA22206">
            <v>50</v>
          </cell>
          <cell r="KB22206">
            <v>16</v>
          </cell>
          <cell r="KC22206">
            <v>16</v>
          </cell>
        </row>
        <row r="22207">
          <cell r="A22207" t="str">
            <v>P16665</v>
          </cell>
          <cell r="KA22207">
            <v>50</v>
          </cell>
          <cell r="KB22207">
            <v>10</v>
          </cell>
          <cell r="KC22207">
            <v>48</v>
          </cell>
        </row>
        <row r="22208">
          <cell r="A22208" t="str">
            <v>P16561</v>
          </cell>
          <cell r="KA22208">
            <v>50</v>
          </cell>
          <cell r="KB22208">
            <v>10</v>
          </cell>
          <cell r="KC22208">
            <v>48</v>
          </cell>
        </row>
        <row r="22209">
          <cell r="A22209" t="str">
            <v>P16558</v>
          </cell>
          <cell r="KA22209">
            <v>50</v>
          </cell>
          <cell r="KB22209">
            <v>10</v>
          </cell>
          <cell r="KC22209">
            <v>48</v>
          </cell>
        </row>
        <row r="22210">
          <cell r="A22210" t="str">
            <v>P16528</v>
          </cell>
          <cell r="KA22210">
            <v>50</v>
          </cell>
          <cell r="KB22210">
            <v>10</v>
          </cell>
          <cell r="KC22210">
            <v>48</v>
          </cell>
        </row>
        <row r="22211">
          <cell r="A22211" t="str">
            <v>P16539</v>
          </cell>
          <cell r="KA22211">
            <v>50</v>
          </cell>
          <cell r="KB22211">
            <v>10</v>
          </cell>
          <cell r="KC22211">
            <v>48</v>
          </cell>
        </row>
        <row r="22212">
          <cell r="A22212" t="str">
            <v>P16542</v>
          </cell>
          <cell r="KA22212">
            <v>50</v>
          </cell>
          <cell r="KB22212">
            <v>10</v>
          </cell>
          <cell r="KC22212">
            <v>48</v>
          </cell>
        </row>
        <row r="22213">
          <cell r="A22213" t="str">
            <v>P16543</v>
          </cell>
          <cell r="KA22213">
            <v>50</v>
          </cell>
          <cell r="KB22213">
            <v>10</v>
          </cell>
          <cell r="KC22213">
            <v>48</v>
          </cell>
        </row>
        <row r="22214">
          <cell r="A22214" t="str">
            <v>P16515</v>
          </cell>
          <cell r="KA22214">
            <v>50</v>
          </cell>
          <cell r="KB22214">
            <v>10</v>
          </cell>
          <cell r="KC22214">
            <v>48</v>
          </cell>
        </row>
        <row r="22215">
          <cell r="A22215" t="str">
            <v>P16520</v>
          </cell>
          <cell r="KA22215">
            <v>50</v>
          </cell>
          <cell r="KB22215">
            <v>60</v>
          </cell>
          <cell r="KC22215">
            <v>28</v>
          </cell>
        </row>
        <row r="22216">
          <cell r="A22216" t="str">
            <v>P16526</v>
          </cell>
          <cell r="KA22216">
            <v>50</v>
          </cell>
          <cell r="KB22216">
            <v>10</v>
          </cell>
          <cell r="KC22216">
            <v>48</v>
          </cell>
        </row>
        <row r="22217">
          <cell r="A22217" t="str">
            <v>P16444</v>
          </cell>
          <cell r="KA22217">
            <v>50</v>
          </cell>
          <cell r="KB22217">
            <v>10</v>
          </cell>
          <cell r="KC22217">
            <v>48</v>
          </cell>
        </row>
        <row r="22218">
          <cell r="A22218" t="str">
            <v>P16445</v>
          </cell>
          <cell r="KA22218">
            <v>50</v>
          </cell>
          <cell r="KB22218">
            <v>10</v>
          </cell>
          <cell r="KC22218">
            <v>48</v>
          </cell>
        </row>
        <row r="22219">
          <cell r="A22219" t="str">
            <v>P16487</v>
          </cell>
          <cell r="KA22219">
            <v>50</v>
          </cell>
          <cell r="KB22219">
            <v>16</v>
          </cell>
          <cell r="KC22219">
            <v>16</v>
          </cell>
        </row>
        <row r="22220">
          <cell r="A22220" t="str">
            <v>P16495</v>
          </cell>
          <cell r="KA22220">
            <v>50</v>
          </cell>
          <cell r="KB22220">
            <v>10</v>
          </cell>
          <cell r="KC22220">
            <v>48</v>
          </cell>
        </row>
        <row r="22221">
          <cell r="A22221" t="str">
            <v>P16501</v>
          </cell>
          <cell r="KA22221">
            <v>50</v>
          </cell>
          <cell r="KB22221">
            <v>10</v>
          </cell>
          <cell r="KC22221">
            <v>48</v>
          </cell>
        </row>
        <row r="22222">
          <cell r="A22222" t="str">
            <v>P17107</v>
          </cell>
          <cell r="KA22222">
            <v>50</v>
          </cell>
          <cell r="KB22222">
            <v>10</v>
          </cell>
          <cell r="KC22222">
            <v>48</v>
          </cell>
        </row>
        <row r="22223">
          <cell r="A22223" t="str">
            <v>P17062</v>
          </cell>
          <cell r="KA22223">
            <v>50</v>
          </cell>
          <cell r="KB22223">
            <v>10</v>
          </cell>
          <cell r="KC22223">
            <v>48</v>
          </cell>
        </row>
        <row r="22224">
          <cell r="A22224" t="str">
            <v>P17044</v>
          </cell>
          <cell r="KA22224">
            <v>50</v>
          </cell>
          <cell r="KB22224">
            <v>10</v>
          </cell>
          <cell r="KC22224">
            <v>48</v>
          </cell>
        </row>
        <row r="22225">
          <cell r="A22225" t="str">
            <v>P17169</v>
          </cell>
          <cell r="KA22225">
            <v>50</v>
          </cell>
          <cell r="KB22225">
            <v>10</v>
          </cell>
          <cell r="KC22225">
            <v>48</v>
          </cell>
        </row>
        <row r="22226">
          <cell r="A22226" t="str">
            <v>P17173</v>
          </cell>
          <cell r="KA22226">
            <v>50</v>
          </cell>
          <cell r="KB22226">
            <v>10</v>
          </cell>
          <cell r="KC22226">
            <v>48</v>
          </cell>
        </row>
        <row r="22227">
          <cell r="A22227" t="str">
            <v>P17114</v>
          </cell>
          <cell r="KA22227">
            <v>50</v>
          </cell>
          <cell r="KB22227">
            <v>10</v>
          </cell>
          <cell r="KC22227">
            <v>48</v>
          </cell>
        </row>
        <row r="22228">
          <cell r="A22228" t="str">
            <v>P17190</v>
          </cell>
          <cell r="KA22228">
            <v>50</v>
          </cell>
          <cell r="KB22228">
            <v>10</v>
          </cell>
          <cell r="KC22228">
            <v>48</v>
          </cell>
        </row>
        <row r="22229">
          <cell r="A22229" t="str">
            <v>P17203</v>
          </cell>
          <cell r="KA22229">
            <v>50</v>
          </cell>
          <cell r="KB22229">
            <v>10</v>
          </cell>
          <cell r="KC22229">
            <v>48</v>
          </cell>
        </row>
        <row r="22230">
          <cell r="A22230" t="str">
            <v>P17214</v>
          </cell>
          <cell r="KA22230">
            <v>50</v>
          </cell>
          <cell r="KB22230">
            <v>10</v>
          </cell>
          <cell r="KC22230">
            <v>48</v>
          </cell>
        </row>
        <row r="22231">
          <cell r="A22231" t="str">
            <v>P17231</v>
          </cell>
          <cell r="KA22231">
            <v>50</v>
          </cell>
          <cell r="KB22231">
            <v>10</v>
          </cell>
          <cell r="KC22231">
            <v>48</v>
          </cell>
        </row>
        <row r="22232">
          <cell r="A22232" t="str">
            <v>P17260</v>
          </cell>
          <cell r="KA22232">
            <v>50</v>
          </cell>
          <cell r="KB22232">
            <v>10</v>
          </cell>
          <cell r="KC22232">
            <v>48</v>
          </cell>
        </row>
        <row r="22233">
          <cell r="A22233" t="str">
            <v>P17321</v>
          </cell>
          <cell r="KA22233">
            <v>50</v>
          </cell>
          <cell r="KB22233">
            <v>10</v>
          </cell>
          <cell r="KC22233">
            <v>48</v>
          </cell>
        </row>
        <row r="22234">
          <cell r="A22234" t="str">
            <v>P17306</v>
          </cell>
          <cell r="KA22234">
            <v>50</v>
          </cell>
          <cell r="KB22234">
            <v>16</v>
          </cell>
          <cell r="KC22234">
            <v>16</v>
          </cell>
        </row>
        <row r="22235">
          <cell r="A22235" t="str">
            <v>P17293</v>
          </cell>
          <cell r="KA22235">
            <v>50</v>
          </cell>
          <cell r="KB22235">
            <v>10</v>
          </cell>
          <cell r="KC22235">
            <v>48</v>
          </cell>
        </row>
        <row r="22236">
          <cell r="A22236" t="str">
            <v>P17280</v>
          </cell>
          <cell r="KA22236">
            <v>50</v>
          </cell>
          <cell r="KB22236">
            <v>16</v>
          </cell>
          <cell r="KC22236">
            <v>16</v>
          </cell>
        </row>
        <row r="22237">
          <cell r="A22237" t="str">
            <v>P17016</v>
          </cell>
          <cell r="KA22237">
            <v>50</v>
          </cell>
          <cell r="KB22237">
            <v>10</v>
          </cell>
          <cell r="KC22237">
            <v>48</v>
          </cell>
        </row>
        <row r="22238">
          <cell r="A22238" t="str">
            <v>P16953</v>
          </cell>
          <cell r="KA22238">
            <v>50</v>
          </cell>
          <cell r="KB22238">
            <v>50</v>
          </cell>
          <cell r="KC22238">
            <v>28</v>
          </cell>
        </row>
        <row r="22239">
          <cell r="A22239" t="str">
            <v>P16943</v>
          </cell>
          <cell r="KA22239">
            <v>50</v>
          </cell>
          <cell r="KB22239">
            <v>10</v>
          </cell>
          <cell r="KC22239">
            <v>48</v>
          </cell>
        </row>
        <row r="22240">
          <cell r="A22240" t="str">
            <v>P16944</v>
          </cell>
          <cell r="KA22240">
            <v>50</v>
          </cell>
          <cell r="KB22240">
            <v>16</v>
          </cell>
          <cell r="KC22240">
            <v>16</v>
          </cell>
        </row>
        <row r="22241">
          <cell r="A22241" t="str">
            <v>P16896</v>
          </cell>
          <cell r="KA22241">
            <v>50</v>
          </cell>
          <cell r="KB22241">
            <v>10</v>
          </cell>
          <cell r="KC22241">
            <v>48</v>
          </cell>
        </row>
        <row r="22242">
          <cell r="A22242" t="str">
            <v>P16906</v>
          </cell>
          <cell r="KA22242">
            <v>50</v>
          </cell>
          <cell r="KB22242">
            <v>10</v>
          </cell>
          <cell r="KC22242">
            <v>48</v>
          </cell>
        </row>
        <row r="22243">
          <cell r="A22243" t="str">
            <v>P16767</v>
          </cell>
          <cell r="KA22243">
            <v>50</v>
          </cell>
          <cell r="KB22243">
            <v>10</v>
          </cell>
          <cell r="KC22243">
            <v>48</v>
          </cell>
        </row>
        <row r="22244">
          <cell r="A22244" t="str">
            <v>P16790</v>
          </cell>
          <cell r="KA22244">
            <v>50</v>
          </cell>
          <cell r="KB22244">
            <v>10</v>
          </cell>
          <cell r="KC22244">
            <v>48</v>
          </cell>
        </row>
        <row r="22245">
          <cell r="A22245" t="str">
            <v>P16791</v>
          </cell>
          <cell r="KA22245">
            <v>50</v>
          </cell>
          <cell r="KB22245">
            <v>16</v>
          </cell>
          <cell r="KC22245">
            <v>16</v>
          </cell>
        </row>
        <row r="22246">
          <cell r="A22246" t="str">
            <v>P16884</v>
          </cell>
          <cell r="KA22246">
            <v>50</v>
          </cell>
          <cell r="KB22246">
            <v>10</v>
          </cell>
          <cell r="KC22246">
            <v>48</v>
          </cell>
        </row>
        <row r="22247">
          <cell r="A22247" t="str">
            <v>P16827</v>
          </cell>
          <cell r="KA22247">
            <v>50</v>
          </cell>
          <cell r="KB22247">
            <v>10</v>
          </cell>
          <cell r="KC22247">
            <v>48</v>
          </cell>
        </row>
        <row r="22248">
          <cell r="A22248" t="str">
            <v>P11636</v>
          </cell>
          <cell r="KA22248">
            <v>50</v>
          </cell>
          <cell r="KB22248">
            <v>16</v>
          </cell>
          <cell r="KC22248">
            <v>30</v>
          </cell>
        </row>
        <row r="22249">
          <cell r="A22249" t="str">
            <v>P11622</v>
          </cell>
          <cell r="KA22249">
            <v>50</v>
          </cell>
          <cell r="KB22249">
            <v>16</v>
          </cell>
          <cell r="KC22249">
            <v>30</v>
          </cell>
        </row>
        <row r="22250">
          <cell r="A22250" t="str">
            <v>P11552</v>
          </cell>
          <cell r="KA22250">
            <v>50</v>
          </cell>
          <cell r="KB22250">
            <v>16</v>
          </cell>
          <cell r="KC22250">
            <v>30</v>
          </cell>
        </row>
        <row r="22251">
          <cell r="A22251" t="str">
            <v>P11559</v>
          </cell>
          <cell r="KA22251">
            <v>50</v>
          </cell>
          <cell r="KB22251">
            <v>16</v>
          </cell>
          <cell r="KC22251">
            <v>30</v>
          </cell>
        </row>
        <row r="22252">
          <cell r="A22252" t="str">
            <v>P11539</v>
          </cell>
          <cell r="KA22252">
            <v>50</v>
          </cell>
          <cell r="KB22252">
            <v>16</v>
          </cell>
          <cell r="KC22252">
            <v>30</v>
          </cell>
        </row>
        <row r="22253">
          <cell r="A22253" t="str">
            <v>P11544</v>
          </cell>
          <cell r="KA22253">
            <v>50</v>
          </cell>
          <cell r="KB22253">
            <v>16</v>
          </cell>
          <cell r="KC22253">
            <v>30</v>
          </cell>
        </row>
        <row r="22254">
          <cell r="A22254" t="str">
            <v>P11498</v>
          </cell>
          <cell r="KA22254">
            <v>50</v>
          </cell>
          <cell r="KB22254">
            <v>16</v>
          </cell>
          <cell r="KC22254">
            <v>30</v>
          </cell>
        </row>
        <row r="22255">
          <cell r="A22255" t="str">
            <v>P11440</v>
          </cell>
          <cell r="KA22255">
            <v>50</v>
          </cell>
          <cell r="KB22255">
            <v>18</v>
          </cell>
          <cell r="KC22255">
            <v>70</v>
          </cell>
        </row>
        <row r="22256">
          <cell r="A22256" t="str">
            <v>P11441</v>
          </cell>
          <cell r="KA22256">
            <v>50</v>
          </cell>
          <cell r="KB22256">
            <v>16</v>
          </cell>
          <cell r="KC22256">
            <v>16</v>
          </cell>
        </row>
        <row r="22257">
          <cell r="A22257" t="str">
            <v>P11416</v>
          </cell>
          <cell r="KA22257">
            <v>50</v>
          </cell>
          <cell r="KB22257">
            <v>16</v>
          </cell>
          <cell r="KC22257">
            <v>30</v>
          </cell>
        </row>
        <row r="22258">
          <cell r="A22258" t="str">
            <v>P11419</v>
          </cell>
          <cell r="KA22258">
            <v>50</v>
          </cell>
          <cell r="KB22258">
            <v>16</v>
          </cell>
          <cell r="KC22258">
            <v>30</v>
          </cell>
        </row>
        <row r="22259">
          <cell r="A22259" t="str">
            <v>P11421</v>
          </cell>
          <cell r="KA22259">
            <v>50</v>
          </cell>
          <cell r="KB22259">
            <v>16</v>
          </cell>
          <cell r="KC22259">
            <v>30</v>
          </cell>
        </row>
        <row r="22260">
          <cell r="A22260" t="str">
            <v>P11433</v>
          </cell>
          <cell r="KA22260">
            <v>50</v>
          </cell>
          <cell r="KB22260">
            <v>16</v>
          </cell>
          <cell r="KC22260">
            <v>30</v>
          </cell>
        </row>
        <row r="22261">
          <cell r="A22261" t="str">
            <v>P11386</v>
          </cell>
          <cell r="KA22261">
            <v>50</v>
          </cell>
          <cell r="KB22261">
            <v>16</v>
          </cell>
          <cell r="KC22261">
            <v>30</v>
          </cell>
        </row>
        <row r="22262">
          <cell r="A22262" t="str">
            <v>P11364</v>
          </cell>
          <cell r="KA22262">
            <v>50</v>
          </cell>
          <cell r="KB22262">
            <v>16</v>
          </cell>
          <cell r="KC22262">
            <v>30</v>
          </cell>
        </row>
        <row r="22263">
          <cell r="A22263" t="str">
            <v>P11371</v>
          </cell>
          <cell r="KA22263">
            <v>50</v>
          </cell>
          <cell r="KB22263">
            <v>16</v>
          </cell>
          <cell r="KC22263">
            <v>30</v>
          </cell>
        </row>
        <row r="22264">
          <cell r="A22264" t="str">
            <v>P11331</v>
          </cell>
          <cell r="KA22264">
            <v>50</v>
          </cell>
          <cell r="KB22264">
            <v>16</v>
          </cell>
          <cell r="KC22264">
            <v>30</v>
          </cell>
        </row>
        <row r="22265">
          <cell r="A22265" t="str">
            <v>P11256</v>
          </cell>
          <cell r="KA22265">
            <v>50</v>
          </cell>
          <cell r="KB22265">
            <v>16</v>
          </cell>
          <cell r="KC22265">
            <v>30</v>
          </cell>
        </row>
        <row r="22266">
          <cell r="A22266" t="str">
            <v>P11253</v>
          </cell>
          <cell r="KA22266">
            <v>50</v>
          </cell>
          <cell r="KB22266">
            <v>16</v>
          </cell>
          <cell r="KC22266">
            <v>30</v>
          </cell>
        </row>
        <row r="22267">
          <cell r="A22267" t="str">
            <v>P11245</v>
          </cell>
          <cell r="KA22267">
            <v>50</v>
          </cell>
          <cell r="KB22267">
            <v>16</v>
          </cell>
          <cell r="KC22267">
            <v>30</v>
          </cell>
        </row>
        <row r="22268">
          <cell r="A22268" t="str">
            <v>P11221</v>
          </cell>
          <cell r="KA22268">
            <v>50</v>
          </cell>
          <cell r="KB22268">
            <v>16</v>
          </cell>
          <cell r="KC22268">
            <v>10</v>
          </cell>
        </row>
        <row r="22269">
          <cell r="A22269" t="str">
            <v>P11248</v>
          </cell>
          <cell r="KA22269">
            <v>50</v>
          </cell>
          <cell r="KB22269">
            <v>16</v>
          </cell>
          <cell r="KC22269">
            <v>30</v>
          </cell>
        </row>
        <row r="22270">
          <cell r="A22270" t="str">
            <v>P11176</v>
          </cell>
          <cell r="KA22270">
            <v>50</v>
          </cell>
          <cell r="KB22270">
            <v>16</v>
          </cell>
          <cell r="KC22270">
            <v>30</v>
          </cell>
        </row>
        <row r="22271">
          <cell r="A22271" t="str">
            <v>P11216</v>
          </cell>
          <cell r="KA22271">
            <v>50</v>
          </cell>
          <cell r="KB22271">
            <v>16</v>
          </cell>
          <cell r="KC22271">
            <v>30</v>
          </cell>
        </row>
        <row r="22272">
          <cell r="A22272" t="str">
            <v>P11328</v>
          </cell>
          <cell r="KA22272">
            <v>50</v>
          </cell>
          <cell r="KB22272">
            <v>16</v>
          </cell>
          <cell r="KC22272">
            <v>30</v>
          </cell>
        </row>
        <row r="22273">
          <cell r="A22273" t="str">
            <v>P11291</v>
          </cell>
          <cell r="KA22273">
            <v>50</v>
          </cell>
          <cell r="KB22273">
            <v>16</v>
          </cell>
          <cell r="KC22273">
            <v>60</v>
          </cell>
        </row>
        <row r="22274">
          <cell r="A22274" t="str">
            <v>P11292</v>
          </cell>
          <cell r="KA22274">
            <v>50</v>
          </cell>
          <cell r="KB22274">
            <v>16</v>
          </cell>
          <cell r="KC22274">
            <v>30</v>
          </cell>
        </row>
        <row r="22275">
          <cell r="A22275" t="str">
            <v>P11268</v>
          </cell>
          <cell r="KA22275">
            <v>50</v>
          </cell>
          <cell r="KB22275">
            <v>16</v>
          </cell>
          <cell r="KC22275">
            <v>30</v>
          </cell>
        </row>
        <row r="22276">
          <cell r="A22276" t="str">
            <v>P11031</v>
          </cell>
          <cell r="KA22276">
            <v>50</v>
          </cell>
          <cell r="KB22276">
            <v>16</v>
          </cell>
          <cell r="KC22276">
            <v>30</v>
          </cell>
        </row>
        <row r="22277">
          <cell r="A22277" t="str">
            <v>P11068</v>
          </cell>
          <cell r="KA22277">
            <v>50</v>
          </cell>
          <cell r="KB22277">
            <v>16</v>
          </cell>
          <cell r="KC22277">
            <v>30</v>
          </cell>
        </row>
        <row r="22278">
          <cell r="A22278" t="str">
            <v>P11088</v>
          </cell>
          <cell r="KA22278">
            <v>50</v>
          </cell>
          <cell r="KB22278">
            <v>16</v>
          </cell>
          <cell r="KC22278">
            <v>30</v>
          </cell>
        </row>
        <row r="22279">
          <cell r="A22279" t="str">
            <v>P11117</v>
          </cell>
          <cell r="KA22279">
            <v>50</v>
          </cell>
          <cell r="KB22279">
            <v>16</v>
          </cell>
          <cell r="KC22279">
            <v>30</v>
          </cell>
        </row>
        <row r="22280">
          <cell r="A22280" t="str">
            <v>P11105</v>
          </cell>
          <cell r="KA22280">
            <v>50</v>
          </cell>
          <cell r="KB22280">
            <v>16</v>
          </cell>
          <cell r="KC22280">
            <v>30</v>
          </cell>
        </row>
        <row r="22281">
          <cell r="A22281" t="str">
            <v>P11123</v>
          </cell>
          <cell r="KA22281">
            <v>100</v>
          </cell>
          <cell r="KB22281">
            <v>12</v>
          </cell>
          <cell r="KC22281">
            <v>20</v>
          </cell>
        </row>
        <row r="22282">
          <cell r="A22282" t="str">
            <v>P11127</v>
          </cell>
          <cell r="KA22282">
            <v>50</v>
          </cell>
          <cell r="KB22282">
            <v>16</v>
          </cell>
          <cell r="KC22282">
            <v>30</v>
          </cell>
        </row>
        <row r="22283">
          <cell r="A22283" t="str">
            <v>P11133</v>
          </cell>
          <cell r="KA22283">
            <v>50</v>
          </cell>
          <cell r="KB22283">
            <v>16</v>
          </cell>
          <cell r="KC22283">
            <v>30</v>
          </cell>
        </row>
        <row r="22284">
          <cell r="A22284" t="str">
            <v>P11179</v>
          </cell>
          <cell r="KA22284">
            <v>50</v>
          </cell>
          <cell r="KB22284">
            <v>16</v>
          </cell>
          <cell r="KC22284">
            <v>30</v>
          </cell>
        </row>
        <row r="22285">
          <cell r="A22285" t="str">
            <v>P11153</v>
          </cell>
          <cell r="KA22285">
            <v>50</v>
          </cell>
          <cell r="KB22285">
            <v>18</v>
          </cell>
          <cell r="KC22285">
            <v>70</v>
          </cell>
        </row>
        <row r="22286">
          <cell r="A22286" t="str">
            <v>P11146</v>
          </cell>
          <cell r="KA22286">
            <v>50</v>
          </cell>
          <cell r="KB22286">
            <v>16</v>
          </cell>
          <cell r="KC22286">
            <v>30</v>
          </cell>
        </row>
        <row r="22287">
          <cell r="A22287" t="str">
            <v>P12022</v>
          </cell>
          <cell r="KA22287">
            <v>50</v>
          </cell>
          <cell r="KB22287">
            <v>16</v>
          </cell>
          <cell r="KC22287">
            <v>30</v>
          </cell>
        </row>
        <row r="22288">
          <cell r="A22288" t="str">
            <v>P12065</v>
          </cell>
          <cell r="KA22288">
            <v>50</v>
          </cell>
          <cell r="KB22288">
            <v>16</v>
          </cell>
          <cell r="KC22288">
            <v>30</v>
          </cell>
        </row>
        <row r="22289">
          <cell r="A22289" t="str">
            <v>P12094</v>
          </cell>
          <cell r="KA22289">
            <v>50</v>
          </cell>
          <cell r="KB22289">
            <v>16</v>
          </cell>
          <cell r="KC22289">
            <v>16</v>
          </cell>
        </row>
        <row r="22290">
          <cell r="A22290" t="str">
            <v>P12078</v>
          </cell>
          <cell r="KA22290">
            <v>50</v>
          </cell>
          <cell r="KB22290">
            <v>16</v>
          </cell>
          <cell r="KC22290">
            <v>30</v>
          </cell>
        </row>
        <row r="22291">
          <cell r="A22291" t="str">
            <v>P12080</v>
          </cell>
          <cell r="KA22291">
            <v>50</v>
          </cell>
          <cell r="KB22291">
            <v>16</v>
          </cell>
          <cell r="KC22291">
            <v>16</v>
          </cell>
        </row>
        <row r="22292">
          <cell r="A22292" t="str">
            <v>P12013</v>
          </cell>
          <cell r="KA22292">
            <v>50</v>
          </cell>
          <cell r="KB22292">
            <v>18</v>
          </cell>
          <cell r="KC22292">
            <v>70</v>
          </cell>
        </row>
        <row r="22293">
          <cell r="A22293" t="str">
            <v>P12009</v>
          </cell>
          <cell r="KA22293">
            <v>50</v>
          </cell>
          <cell r="KB22293">
            <v>16</v>
          </cell>
          <cell r="KC22293">
            <v>30</v>
          </cell>
        </row>
        <row r="22294">
          <cell r="A22294" t="str">
            <v>P12010</v>
          </cell>
          <cell r="KA22294">
            <v>50</v>
          </cell>
          <cell r="KB22294">
            <v>16</v>
          </cell>
          <cell r="KC22294">
            <v>30</v>
          </cell>
        </row>
        <row r="22295">
          <cell r="A22295" t="str">
            <v>P12002</v>
          </cell>
          <cell r="KA22295">
            <v>50</v>
          </cell>
          <cell r="KB22295">
            <v>16</v>
          </cell>
          <cell r="KC22295">
            <v>16</v>
          </cell>
        </row>
        <row r="22296">
          <cell r="A22296" t="str">
            <v>P11977</v>
          </cell>
          <cell r="KA22296">
            <v>50</v>
          </cell>
          <cell r="KB22296">
            <v>16</v>
          </cell>
          <cell r="KC22296">
            <v>16</v>
          </cell>
        </row>
        <row r="22297">
          <cell r="A22297" t="str">
            <v>P11964</v>
          </cell>
          <cell r="KA22297">
            <v>100</v>
          </cell>
          <cell r="KB22297">
            <v>12</v>
          </cell>
          <cell r="KC22297">
            <v>20</v>
          </cell>
        </row>
        <row r="22298">
          <cell r="A22298" t="str">
            <v>P11965</v>
          </cell>
          <cell r="KA22298">
            <v>50</v>
          </cell>
          <cell r="KB22298">
            <v>16</v>
          </cell>
          <cell r="KC22298">
            <v>30</v>
          </cell>
        </row>
        <row r="22299">
          <cell r="A22299" t="str">
            <v>P11962</v>
          </cell>
          <cell r="KA22299">
            <v>50</v>
          </cell>
          <cell r="KB22299">
            <v>16</v>
          </cell>
          <cell r="KC22299">
            <v>16</v>
          </cell>
        </row>
        <row r="22300">
          <cell r="A22300" t="str">
            <v>P12188</v>
          </cell>
          <cell r="KA22300">
            <v>50</v>
          </cell>
          <cell r="KB22300">
            <v>16</v>
          </cell>
          <cell r="KC22300">
            <v>16</v>
          </cell>
        </row>
        <row r="22301">
          <cell r="A22301" t="str">
            <v>P12128</v>
          </cell>
          <cell r="KA22301">
            <v>50</v>
          </cell>
          <cell r="KB22301">
            <v>16</v>
          </cell>
          <cell r="KC22301">
            <v>30</v>
          </cell>
        </row>
        <row r="22302">
          <cell r="A22302" t="str">
            <v>P12147</v>
          </cell>
          <cell r="KA22302">
            <v>50</v>
          </cell>
          <cell r="KB22302">
            <v>16</v>
          </cell>
          <cell r="KC22302">
            <v>30</v>
          </cell>
        </row>
        <row r="22303">
          <cell r="A22303" t="str">
            <v>P12124</v>
          </cell>
          <cell r="KA22303">
            <v>100</v>
          </cell>
          <cell r="KB22303">
            <v>12</v>
          </cell>
          <cell r="KC22303">
            <v>20</v>
          </cell>
        </row>
        <row r="22304">
          <cell r="A22304" t="str">
            <v>P12120</v>
          </cell>
          <cell r="KA22304">
            <v>50</v>
          </cell>
          <cell r="KB22304">
            <v>16</v>
          </cell>
          <cell r="KC22304">
            <v>30</v>
          </cell>
        </row>
        <row r="22305">
          <cell r="A22305" t="str">
            <v>P12215</v>
          </cell>
          <cell r="KA22305">
            <v>50</v>
          </cell>
          <cell r="KB22305">
            <v>16</v>
          </cell>
          <cell r="KC22305">
            <v>30</v>
          </cell>
        </row>
        <row r="22306">
          <cell r="A22306" t="str">
            <v>P12255</v>
          </cell>
          <cell r="KA22306">
            <v>50</v>
          </cell>
          <cell r="KB22306">
            <v>16</v>
          </cell>
          <cell r="KC22306">
            <v>30</v>
          </cell>
        </row>
        <row r="22307">
          <cell r="A22307" t="str">
            <v>P11630</v>
          </cell>
          <cell r="KA22307">
            <v>100</v>
          </cell>
          <cell r="KB22307">
            <v>12</v>
          </cell>
          <cell r="KC22307">
            <v>20</v>
          </cell>
        </row>
        <row r="22308">
          <cell r="A22308" t="str">
            <v>P11663</v>
          </cell>
          <cell r="KA22308">
            <v>50</v>
          </cell>
          <cell r="KB22308">
            <v>16</v>
          </cell>
          <cell r="KC22308">
            <v>30</v>
          </cell>
        </row>
        <row r="22309">
          <cell r="A22309" t="str">
            <v>P11692</v>
          </cell>
          <cell r="KA22309">
            <v>50</v>
          </cell>
          <cell r="KB22309">
            <v>16</v>
          </cell>
          <cell r="KC22309">
            <v>30</v>
          </cell>
        </row>
        <row r="22310">
          <cell r="A22310" t="str">
            <v>P11719</v>
          </cell>
          <cell r="KA22310">
            <v>50</v>
          </cell>
          <cell r="KB22310">
            <v>16</v>
          </cell>
          <cell r="KC22310">
            <v>30</v>
          </cell>
        </row>
        <row r="22311">
          <cell r="A22311" t="str">
            <v>P11706</v>
          </cell>
          <cell r="KA22311">
            <v>50</v>
          </cell>
          <cell r="KB22311">
            <v>16</v>
          </cell>
          <cell r="KC22311">
            <v>30</v>
          </cell>
        </row>
        <row r="22312">
          <cell r="A22312" t="str">
            <v>P11737</v>
          </cell>
          <cell r="KA22312">
            <v>50</v>
          </cell>
          <cell r="KB22312">
            <v>18</v>
          </cell>
          <cell r="KC22312">
            <v>70</v>
          </cell>
        </row>
        <row r="22313">
          <cell r="A22313" t="str">
            <v>P11787</v>
          </cell>
          <cell r="KA22313">
            <v>100</v>
          </cell>
          <cell r="KB22313">
            <v>16</v>
          </cell>
          <cell r="KC22313">
            <v>50</v>
          </cell>
        </row>
        <row r="22314">
          <cell r="A22314" t="str">
            <v>P11804</v>
          </cell>
          <cell r="KA22314">
            <v>50</v>
          </cell>
          <cell r="KB22314">
            <v>16</v>
          </cell>
          <cell r="KC22314">
            <v>30</v>
          </cell>
        </row>
        <row r="22315">
          <cell r="A22315" t="str">
            <v>P11777</v>
          </cell>
          <cell r="KA22315">
            <v>50</v>
          </cell>
          <cell r="KB22315">
            <v>16</v>
          </cell>
          <cell r="KC22315">
            <v>16</v>
          </cell>
        </row>
        <row r="22316">
          <cell r="A22316" t="str">
            <v>P11750</v>
          </cell>
          <cell r="KA22316">
            <v>50</v>
          </cell>
          <cell r="KB22316">
            <v>16</v>
          </cell>
          <cell r="KC22316">
            <v>30</v>
          </cell>
        </row>
        <row r="22317">
          <cell r="A22317" t="str">
            <v>P11772</v>
          </cell>
          <cell r="KA22317">
            <v>50</v>
          </cell>
          <cell r="KB22317">
            <v>16</v>
          </cell>
          <cell r="KC22317">
            <v>30</v>
          </cell>
        </row>
        <row r="22318">
          <cell r="A22318" t="str">
            <v>P11860</v>
          </cell>
          <cell r="KA22318">
            <v>50</v>
          </cell>
          <cell r="KB22318">
            <v>16</v>
          </cell>
          <cell r="KC22318">
            <v>16</v>
          </cell>
        </row>
        <row r="22319">
          <cell r="A22319" t="str">
            <v>P11850</v>
          </cell>
          <cell r="KA22319">
            <v>100</v>
          </cell>
          <cell r="KB22319">
            <v>16</v>
          </cell>
          <cell r="KC22319">
            <v>50</v>
          </cell>
        </row>
        <row r="22320">
          <cell r="A22320" t="str">
            <v>P11846</v>
          </cell>
          <cell r="KA22320">
            <v>100</v>
          </cell>
          <cell r="KB22320">
            <v>16</v>
          </cell>
          <cell r="KC22320">
            <v>50</v>
          </cell>
        </row>
        <row r="22321">
          <cell r="A22321" t="str">
            <v>P11819</v>
          </cell>
          <cell r="KA22321">
            <v>50</v>
          </cell>
          <cell r="KB22321">
            <v>16</v>
          </cell>
          <cell r="KC22321">
            <v>30</v>
          </cell>
        </row>
        <row r="22322">
          <cell r="A22322" t="str">
            <v>P11829</v>
          </cell>
          <cell r="KA22322">
            <v>50</v>
          </cell>
          <cell r="KB22322">
            <v>16</v>
          </cell>
          <cell r="KC22322">
            <v>30</v>
          </cell>
        </row>
        <row r="22323">
          <cell r="A22323" t="str">
            <v>P11809</v>
          </cell>
          <cell r="KA22323">
            <v>50</v>
          </cell>
          <cell r="KB22323">
            <v>16</v>
          </cell>
          <cell r="KC22323">
            <v>30</v>
          </cell>
        </row>
        <row r="22324">
          <cell r="A22324" t="str">
            <v>P11822</v>
          </cell>
          <cell r="KA22324">
            <v>50</v>
          </cell>
          <cell r="KB22324">
            <v>16</v>
          </cell>
          <cell r="KC22324">
            <v>30</v>
          </cell>
        </row>
        <row r="22325">
          <cell r="A22325" t="str">
            <v>P11883</v>
          </cell>
          <cell r="KA22325">
            <v>50</v>
          </cell>
          <cell r="KB22325">
            <v>16</v>
          </cell>
          <cell r="KC22325">
            <v>30</v>
          </cell>
        </row>
        <row r="22326">
          <cell r="A22326" t="str">
            <v>P11884</v>
          </cell>
          <cell r="KA22326">
            <v>50</v>
          </cell>
          <cell r="KB22326">
            <v>18</v>
          </cell>
          <cell r="KC22326">
            <v>70</v>
          </cell>
        </row>
        <row r="22327">
          <cell r="A22327" t="str">
            <v>P11881</v>
          </cell>
          <cell r="KA22327">
            <v>50</v>
          </cell>
          <cell r="KB22327">
            <v>16</v>
          </cell>
          <cell r="KC22327">
            <v>30</v>
          </cell>
        </row>
        <row r="22328">
          <cell r="A22328" t="str">
            <v>P11887</v>
          </cell>
          <cell r="KA22328">
            <v>50</v>
          </cell>
          <cell r="KB22328">
            <v>16</v>
          </cell>
          <cell r="KC22328">
            <v>30</v>
          </cell>
        </row>
        <row r="22329">
          <cell r="A22329" t="str">
            <v>P11888</v>
          </cell>
          <cell r="KA22329">
            <v>50</v>
          </cell>
          <cell r="KB22329">
            <v>16</v>
          </cell>
          <cell r="KC22329">
            <v>30</v>
          </cell>
        </row>
        <row r="22330">
          <cell r="A22330" t="str">
            <v>P11893</v>
          </cell>
          <cell r="KA22330">
            <v>50</v>
          </cell>
          <cell r="KB22330">
            <v>16</v>
          </cell>
          <cell r="KC22330">
            <v>30</v>
          </cell>
        </row>
        <row r="22331">
          <cell r="A22331" t="str">
            <v>P11915</v>
          </cell>
          <cell r="KA22331">
            <v>50</v>
          </cell>
          <cell r="KB22331">
            <v>16</v>
          </cell>
          <cell r="KC22331">
            <v>30</v>
          </cell>
        </row>
        <row r="22332">
          <cell r="A22332" t="str">
            <v>P11911</v>
          </cell>
          <cell r="KA22332">
            <v>50</v>
          </cell>
          <cell r="KB22332">
            <v>16</v>
          </cell>
          <cell r="KC22332">
            <v>30</v>
          </cell>
        </row>
        <row r="22333">
          <cell r="A22333" t="str">
            <v>P11912</v>
          </cell>
          <cell r="KA22333">
            <v>50</v>
          </cell>
          <cell r="KB22333">
            <v>16</v>
          </cell>
          <cell r="KC22333">
            <v>30</v>
          </cell>
        </row>
        <row r="22334">
          <cell r="A22334" t="str">
            <v>P11922</v>
          </cell>
          <cell r="KA22334">
            <v>50</v>
          </cell>
          <cell r="KB22334">
            <v>16</v>
          </cell>
          <cell r="KC22334">
            <v>30</v>
          </cell>
        </row>
        <row r="22335">
          <cell r="A22335" t="str">
            <v>P11941</v>
          </cell>
          <cell r="KA22335">
            <v>50</v>
          </cell>
          <cell r="KB22335">
            <v>16</v>
          </cell>
          <cell r="KC22335">
            <v>30</v>
          </cell>
        </row>
        <row r="22336">
          <cell r="A22336" t="str">
            <v>P11942</v>
          </cell>
          <cell r="KA22336">
            <v>50</v>
          </cell>
          <cell r="KB22336">
            <v>16</v>
          </cell>
          <cell r="KC22336">
            <v>30</v>
          </cell>
        </row>
        <row r="22337">
          <cell r="A22337" t="str">
            <v>P11932</v>
          </cell>
          <cell r="KA22337">
            <v>50</v>
          </cell>
          <cell r="KB22337">
            <v>16</v>
          </cell>
          <cell r="KC22337">
            <v>30</v>
          </cell>
        </row>
        <row r="22338">
          <cell r="A22338" t="str">
            <v>P11953</v>
          </cell>
          <cell r="KA22338">
            <v>50</v>
          </cell>
          <cell r="KB22338">
            <v>16</v>
          </cell>
          <cell r="KC22338">
            <v>30</v>
          </cell>
        </row>
        <row r="22339">
          <cell r="A22339" t="str">
            <v>P10329</v>
          </cell>
          <cell r="KA22339">
            <v>50</v>
          </cell>
          <cell r="KB22339">
            <v>16</v>
          </cell>
          <cell r="KC22339">
            <v>2</v>
          </cell>
        </row>
        <row r="22340">
          <cell r="A22340" t="str">
            <v>p10332</v>
          </cell>
          <cell r="KA22340">
            <v>50</v>
          </cell>
          <cell r="KB22340">
            <v>16</v>
          </cell>
          <cell r="KC22340">
            <v>20</v>
          </cell>
        </row>
        <row r="22341">
          <cell r="A22341" t="str">
            <v>P10398</v>
          </cell>
          <cell r="KA22341">
            <v>50</v>
          </cell>
          <cell r="KB22341">
            <v>16</v>
          </cell>
          <cell r="KC22341">
            <v>30</v>
          </cell>
        </row>
        <row r="22342">
          <cell r="A22342" t="str">
            <v>P10387</v>
          </cell>
          <cell r="KA22342">
            <v>50</v>
          </cell>
          <cell r="KB22342">
            <v>16</v>
          </cell>
          <cell r="KC22342">
            <v>27</v>
          </cell>
        </row>
        <row r="22343">
          <cell r="A22343" t="str">
            <v>p10377</v>
          </cell>
          <cell r="KA22343">
            <v>50</v>
          </cell>
          <cell r="KB22343">
            <v>16</v>
          </cell>
          <cell r="KC22343">
            <v>16</v>
          </cell>
        </row>
        <row r="22344">
          <cell r="A22344" t="str">
            <v>p10251</v>
          </cell>
          <cell r="KA22344">
            <v>50</v>
          </cell>
          <cell r="KB22344">
            <v>16</v>
          </cell>
          <cell r="KC22344">
            <v>10</v>
          </cell>
        </row>
        <row r="22345">
          <cell r="A22345" t="str">
            <v>P10316</v>
          </cell>
          <cell r="KA22345">
            <v>50</v>
          </cell>
          <cell r="KB22345">
            <v>16</v>
          </cell>
          <cell r="KC22345">
            <v>20</v>
          </cell>
        </row>
        <row r="22346">
          <cell r="A22346" t="str">
            <v>P10288</v>
          </cell>
          <cell r="KA22346">
            <v>50</v>
          </cell>
          <cell r="KB22346">
            <v>16</v>
          </cell>
          <cell r="KC22346">
            <v>16</v>
          </cell>
        </row>
        <row r="22347">
          <cell r="A22347" t="str">
            <v>P10304</v>
          </cell>
          <cell r="KA22347">
            <v>50</v>
          </cell>
          <cell r="KB22347">
            <v>16</v>
          </cell>
          <cell r="KC22347">
            <v>30</v>
          </cell>
        </row>
        <row r="22348">
          <cell r="A22348" t="str">
            <v>P10207</v>
          </cell>
          <cell r="KA22348">
            <v>50</v>
          </cell>
          <cell r="KB22348">
            <v>16</v>
          </cell>
          <cell r="KC22348">
            <v>30</v>
          </cell>
        </row>
        <row r="22349">
          <cell r="A22349" t="str">
            <v>P10195</v>
          </cell>
          <cell r="KA22349">
            <v>50</v>
          </cell>
          <cell r="KB22349">
            <v>16</v>
          </cell>
          <cell r="KC22349">
            <v>20</v>
          </cell>
        </row>
        <row r="22350">
          <cell r="A22350" t="str">
            <v>P10145</v>
          </cell>
          <cell r="KA22350">
            <v>50</v>
          </cell>
          <cell r="KB22350">
            <v>16</v>
          </cell>
          <cell r="KC22350">
            <v>30</v>
          </cell>
        </row>
        <row r="22351">
          <cell r="A22351" t="str">
            <v>P10148</v>
          </cell>
          <cell r="KA22351">
            <v>50</v>
          </cell>
          <cell r="KB22351">
            <v>16</v>
          </cell>
          <cell r="KC22351">
            <v>10</v>
          </cell>
        </row>
        <row r="22352">
          <cell r="A22352" t="str">
            <v>P10183</v>
          </cell>
          <cell r="KA22352">
            <v>50</v>
          </cell>
          <cell r="KB22352">
            <v>16</v>
          </cell>
          <cell r="KC22352">
            <v>30</v>
          </cell>
        </row>
        <row r="22353">
          <cell r="A22353" t="str">
            <v>P10241</v>
          </cell>
          <cell r="KA22353">
            <v>50</v>
          </cell>
          <cell r="KB22353">
            <v>16</v>
          </cell>
          <cell r="KC22353">
            <v>30</v>
          </cell>
        </row>
        <row r="22354">
          <cell r="A22354" t="str">
            <v>P10239</v>
          </cell>
          <cell r="KA22354">
            <v>50</v>
          </cell>
          <cell r="KB22354">
            <v>16</v>
          </cell>
          <cell r="KC22354">
            <v>30</v>
          </cell>
        </row>
        <row r="22355">
          <cell r="A22355" t="str">
            <v>P10124</v>
          </cell>
          <cell r="KA22355">
            <v>50</v>
          </cell>
          <cell r="KB22355">
            <v>16</v>
          </cell>
          <cell r="KC22355">
            <v>30</v>
          </cell>
        </row>
        <row r="22356">
          <cell r="A22356" t="str">
            <v>P10134</v>
          </cell>
          <cell r="KA22356">
            <v>50</v>
          </cell>
          <cell r="KB22356">
            <v>16</v>
          </cell>
          <cell r="KC22356">
            <v>30</v>
          </cell>
        </row>
        <row r="22357">
          <cell r="A22357" t="str">
            <v>P10102</v>
          </cell>
          <cell r="KA22357">
            <v>50</v>
          </cell>
          <cell r="KB22357">
            <v>16</v>
          </cell>
          <cell r="KC22357">
            <v>30</v>
          </cell>
        </row>
        <row r="22358">
          <cell r="A22358" t="str">
            <v>P10098</v>
          </cell>
          <cell r="KA22358">
            <v>50</v>
          </cell>
          <cell r="KB22358">
            <v>16</v>
          </cell>
          <cell r="KC22358">
            <v>30</v>
          </cell>
        </row>
        <row r="22359">
          <cell r="A22359" t="str">
            <v>P09955</v>
          </cell>
          <cell r="KA22359">
            <v>50</v>
          </cell>
          <cell r="KB22359">
            <v>16</v>
          </cell>
          <cell r="KC22359">
            <v>30</v>
          </cell>
        </row>
        <row r="22360">
          <cell r="A22360" t="str">
            <v>P09964</v>
          </cell>
          <cell r="KA22360">
            <v>50</v>
          </cell>
          <cell r="KB22360">
            <v>16</v>
          </cell>
          <cell r="KC22360">
            <v>10</v>
          </cell>
        </row>
        <row r="22361">
          <cell r="A22361" t="str">
            <v>P09948</v>
          </cell>
          <cell r="KA22361">
            <v>50</v>
          </cell>
          <cell r="KB22361">
            <v>16</v>
          </cell>
          <cell r="KC22361">
            <v>10</v>
          </cell>
        </row>
        <row r="22362">
          <cell r="A22362" t="str">
            <v>P09942</v>
          </cell>
          <cell r="KA22362">
            <v>50</v>
          </cell>
          <cell r="KB22362">
            <v>16</v>
          </cell>
          <cell r="KC22362">
            <v>27</v>
          </cell>
        </row>
        <row r="22363">
          <cell r="A22363" t="str">
            <v>P09913</v>
          </cell>
          <cell r="KA22363">
            <v>50</v>
          </cell>
          <cell r="KB22363">
            <v>16</v>
          </cell>
          <cell r="KC22363">
            <v>30</v>
          </cell>
        </row>
        <row r="22364">
          <cell r="A22364" t="str">
            <v>P09970</v>
          </cell>
          <cell r="KA22364">
            <v>50</v>
          </cell>
          <cell r="KB22364">
            <v>16</v>
          </cell>
          <cell r="KC22364">
            <v>10</v>
          </cell>
        </row>
        <row r="22365">
          <cell r="A22365" t="str">
            <v>P10015</v>
          </cell>
          <cell r="KA22365">
            <v>50</v>
          </cell>
          <cell r="KB22365">
            <v>16</v>
          </cell>
          <cell r="KC22365">
            <v>30</v>
          </cell>
        </row>
        <row r="22366">
          <cell r="A22366" t="str">
            <v>P10020</v>
          </cell>
          <cell r="KA22366">
            <v>50</v>
          </cell>
          <cell r="KB22366">
            <v>16</v>
          </cell>
          <cell r="KC22366">
            <v>30</v>
          </cell>
        </row>
        <row r="22367">
          <cell r="A22367" t="str">
            <v>P10035</v>
          </cell>
          <cell r="KA22367">
            <v>50</v>
          </cell>
          <cell r="KB22367">
            <v>16</v>
          </cell>
          <cell r="KC22367">
            <v>30</v>
          </cell>
        </row>
        <row r="22368">
          <cell r="A22368" t="str">
            <v>P10027</v>
          </cell>
          <cell r="KA22368">
            <v>50</v>
          </cell>
          <cell r="KB22368">
            <v>16</v>
          </cell>
          <cell r="KC22368">
            <v>30</v>
          </cell>
        </row>
        <row r="22369">
          <cell r="A22369" t="str">
            <v>P10038</v>
          </cell>
          <cell r="KA22369">
            <v>50</v>
          </cell>
          <cell r="KB22369">
            <v>16</v>
          </cell>
          <cell r="KC22369">
            <v>30</v>
          </cell>
        </row>
        <row r="22370">
          <cell r="A22370" t="str">
            <v>P10047</v>
          </cell>
          <cell r="KA22370">
            <v>50</v>
          </cell>
          <cell r="KB22370">
            <v>16</v>
          </cell>
          <cell r="KC22370">
            <v>30</v>
          </cell>
        </row>
        <row r="22371">
          <cell r="A22371" t="str">
            <v>P09921</v>
          </cell>
          <cell r="KA22371">
            <v>50</v>
          </cell>
          <cell r="KB22371">
            <v>16</v>
          </cell>
          <cell r="KC22371">
            <v>30</v>
          </cell>
        </row>
        <row r="22372">
          <cell r="A22372" t="str">
            <v>P09889</v>
          </cell>
          <cell r="KA22372">
            <v>50</v>
          </cell>
          <cell r="KB22372">
            <v>16</v>
          </cell>
          <cell r="KC22372">
            <v>30</v>
          </cell>
        </row>
        <row r="22373">
          <cell r="A22373" t="str">
            <v>P09880</v>
          </cell>
          <cell r="KA22373">
            <v>50</v>
          </cell>
          <cell r="KB22373">
            <v>16</v>
          </cell>
          <cell r="KC22373">
            <v>30</v>
          </cell>
        </row>
        <row r="22374">
          <cell r="A22374" t="str">
            <v>P09868</v>
          </cell>
          <cell r="KA22374">
            <v>50</v>
          </cell>
          <cell r="KB22374">
            <v>16</v>
          </cell>
          <cell r="KC22374">
            <v>30</v>
          </cell>
        </row>
        <row r="22375">
          <cell r="A22375" t="str">
            <v>P09854</v>
          </cell>
          <cell r="KA22375">
            <v>50</v>
          </cell>
          <cell r="KB22375">
            <v>16</v>
          </cell>
          <cell r="KC22375">
            <v>30</v>
          </cell>
        </row>
        <row r="22376">
          <cell r="A22376" t="str">
            <v>P09826</v>
          </cell>
          <cell r="KA22376">
            <v>50</v>
          </cell>
          <cell r="KB22376">
            <v>16</v>
          </cell>
          <cell r="KC22376">
            <v>30</v>
          </cell>
        </row>
        <row r="22377">
          <cell r="A22377" t="str">
            <v>P09828</v>
          </cell>
          <cell r="KA22377">
            <v>50</v>
          </cell>
          <cell r="KB22377">
            <v>16</v>
          </cell>
          <cell r="KC22377">
            <v>30</v>
          </cell>
        </row>
        <row r="22378">
          <cell r="A22378" t="str">
            <v>P09850</v>
          </cell>
          <cell r="KA22378">
            <v>50</v>
          </cell>
          <cell r="KB22378">
            <v>16</v>
          </cell>
          <cell r="KC22378">
            <v>30</v>
          </cell>
        </row>
        <row r="22379">
          <cell r="A22379" t="str">
            <v>P09832</v>
          </cell>
          <cell r="KA22379">
            <v>50</v>
          </cell>
          <cell r="KB22379">
            <v>16</v>
          </cell>
          <cell r="KC22379">
            <v>30</v>
          </cell>
        </row>
        <row r="22380">
          <cell r="A22380" t="str">
            <v>P09803</v>
          </cell>
          <cell r="KA22380">
            <v>50</v>
          </cell>
          <cell r="KB22380">
            <v>16</v>
          </cell>
          <cell r="KC22380">
            <v>30</v>
          </cell>
        </row>
        <row r="22381">
          <cell r="A22381" t="str">
            <v>P09792</v>
          </cell>
          <cell r="KA22381">
            <v>50</v>
          </cell>
          <cell r="KB22381">
            <v>16</v>
          </cell>
          <cell r="KC22381">
            <v>30</v>
          </cell>
        </row>
        <row r="22382">
          <cell r="A22382" t="str">
            <v>P09758</v>
          </cell>
          <cell r="KA22382">
            <v>50</v>
          </cell>
          <cell r="KB22382">
            <v>16</v>
          </cell>
          <cell r="KC22382">
            <v>30</v>
          </cell>
        </row>
        <row r="22383">
          <cell r="A22383" t="str">
            <v>P10913</v>
          </cell>
          <cell r="KA22383">
            <v>50</v>
          </cell>
          <cell r="KB22383">
            <v>16</v>
          </cell>
          <cell r="KC22383">
            <v>30</v>
          </cell>
        </row>
        <row r="22384">
          <cell r="A22384" t="str">
            <v>P10897</v>
          </cell>
          <cell r="KA22384">
            <v>50</v>
          </cell>
          <cell r="KB22384">
            <v>16</v>
          </cell>
          <cell r="KC22384">
            <v>10</v>
          </cell>
        </row>
        <row r="22385">
          <cell r="A22385" t="str">
            <v>P10902</v>
          </cell>
          <cell r="KA22385">
            <v>50</v>
          </cell>
          <cell r="KB22385">
            <v>16</v>
          </cell>
          <cell r="KC22385">
            <v>20</v>
          </cell>
        </row>
        <row r="22386">
          <cell r="A22386" t="str">
            <v>P10919</v>
          </cell>
          <cell r="KA22386">
            <v>50</v>
          </cell>
          <cell r="KB22386">
            <v>16</v>
          </cell>
          <cell r="KC22386">
            <v>10</v>
          </cell>
        </row>
        <row r="22387">
          <cell r="A22387" t="str">
            <v>P10865</v>
          </cell>
          <cell r="KA22387">
            <v>50</v>
          </cell>
          <cell r="KB22387">
            <v>16</v>
          </cell>
          <cell r="KC22387">
            <v>20</v>
          </cell>
        </row>
        <row r="22388">
          <cell r="A22388" t="str">
            <v>P10866</v>
          </cell>
          <cell r="KA22388">
            <v>50</v>
          </cell>
          <cell r="KB22388">
            <v>16</v>
          </cell>
          <cell r="KC22388">
            <v>30</v>
          </cell>
        </row>
        <row r="22389">
          <cell r="A22389" t="str">
            <v>P10867</v>
          </cell>
          <cell r="KA22389">
            <v>50</v>
          </cell>
          <cell r="KB22389">
            <v>16</v>
          </cell>
          <cell r="KC22389">
            <v>20</v>
          </cell>
        </row>
        <row r="22390">
          <cell r="A22390" t="str">
            <v>P10873</v>
          </cell>
          <cell r="KA22390">
            <v>50</v>
          </cell>
          <cell r="KB22390">
            <v>16</v>
          </cell>
          <cell r="KC22390">
            <v>16</v>
          </cell>
        </row>
        <row r="22391">
          <cell r="A22391" t="str">
            <v>P10871</v>
          </cell>
          <cell r="KA22391">
            <v>50</v>
          </cell>
          <cell r="KB22391">
            <v>16</v>
          </cell>
          <cell r="KC22391">
            <v>16</v>
          </cell>
        </row>
        <row r="22392">
          <cell r="A22392" t="str">
            <v>P10881</v>
          </cell>
          <cell r="KA22392">
            <v>50</v>
          </cell>
          <cell r="KB22392">
            <v>16</v>
          </cell>
          <cell r="KC22392">
            <v>30</v>
          </cell>
        </row>
        <row r="22393">
          <cell r="A22393" t="str">
            <v>P10993</v>
          </cell>
          <cell r="KA22393">
            <v>50</v>
          </cell>
          <cell r="KB22393">
            <v>16</v>
          </cell>
          <cell r="KC22393">
            <v>30</v>
          </cell>
        </row>
        <row r="22394">
          <cell r="A22394" t="str">
            <v>P10972</v>
          </cell>
          <cell r="KA22394">
            <v>50</v>
          </cell>
          <cell r="KB22394">
            <v>16</v>
          </cell>
          <cell r="KC22394">
            <v>30</v>
          </cell>
        </row>
        <row r="22395">
          <cell r="A22395" t="str">
            <v>P10974</v>
          </cell>
          <cell r="KA22395">
            <v>50</v>
          </cell>
          <cell r="KB22395">
            <v>16</v>
          </cell>
          <cell r="KC22395">
            <v>30</v>
          </cell>
        </row>
        <row r="22396">
          <cell r="A22396" t="str">
            <v>P10953</v>
          </cell>
          <cell r="KA22396">
            <v>50</v>
          </cell>
          <cell r="KB22396">
            <v>16</v>
          </cell>
          <cell r="KC22396">
            <v>30</v>
          </cell>
        </row>
        <row r="22397">
          <cell r="A22397" t="str">
            <v>P10947</v>
          </cell>
          <cell r="KA22397">
            <v>50</v>
          </cell>
          <cell r="KB22397">
            <v>16</v>
          </cell>
          <cell r="KC22397">
            <v>16</v>
          </cell>
        </row>
        <row r="22398">
          <cell r="A22398" t="str">
            <v>P10948</v>
          </cell>
          <cell r="KA22398">
            <v>50</v>
          </cell>
          <cell r="KB22398">
            <v>16</v>
          </cell>
          <cell r="KC22398">
            <v>30</v>
          </cell>
        </row>
        <row r="22399">
          <cell r="A22399" t="str">
            <v>P10945</v>
          </cell>
          <cell r="KA22399">
            <v>50</v>
          </cell>
          <cell r="KB22399">
            <v>16</v>
          </cell>
          <cell r="KC22399">
            <v>30</v>
          </cell>
        </row>
        <row r="22400">
          <cell r="A22400" t="str">
            <v>P10937</v>
          </cell>
          <cell r="KA22400">
            <v>50</v>
          </cell>
          <cell r="KB22400">
            <v>16</v>
          </cell>
          <cell r="KC22400">
            <v>30</v>
          </cell>
        </row>
        <row r="22401">
          <cell r="A22401" t="str">
            <v>P10939</v>
          </cell>
          <cell r="KA22401">
            <v>50</v>
          </cell>
          <cell r="KB22401">
            <v>16</v>
          </cell>
          <cell r="KC22401">
            <v>30</v>
          </cell>
        </row>
        <row r="22402">
          <cell r="A22402" t="str">
            <v>P10806</v>
          </cell>
          <cell r="KA22402">
            <v>50</v>
          </cell>
          <cell r="KB22402">
            <v>16</v>
          </cell>
          <cell r="KC22402">
            <v>30</v>
          </cell>
        </row>
        <row r="22403">
          <cell r="A22403" t="str">
            <v>P10782</v>
          </cell>
          <cell r="KA22403">
            <v>50</v>
          </cell>
          <cell r="KB22403">
            <v>16</v>
          </cell>
          <cell r="KC22403">
            <v>10</v>
          </cell>
        </row>
        <row r="22404">
          <cell r="A22404" t="str">
            <v>P10836</v>
          </cell>
          <cell r="KA22404">
            <v>50</v>
          </cell>
          <cell r="KB22404">
            <v>16</v>
          </cell>
          <cell r="KC22404">
            <v>20</v>
          </cell>
        </row>
        <row r="22405">
          <cell r="A22405" t="str">
            <v>P10837</v>
          </cell>
          <cell r="KA22405">
            <v>50</v>
          </cell>
          <cell r="KB22405">
            <v>16</v>
          </cell>
          <cell r="KC22405">
            <v>16</v>
          </cell>
        </row>
        <row r="22406">
          <cell r="A22406" t="str">
            <v>P10822</v>
          </cell>
          <cell r="KA22406">
            <v>50</v>
          </cell>
          <cell r="KB22406">
            <v>16</v>
          </cell>
          <cell r="KC22406">
            <v>30</v>
          </cell>
        </row>
        <row r="22407">
          <cell r="A22407" t="str">
            <v>P10823</v>
          </cell>
          <cell r="KA22407">
            <v>50</v>
          </cell>
          <cell r="KB22407">
            <v>16</v>
          </cell>
          <cell r="KC22407">
            <v>30</v>
          </cell>
        </row>
        <row r="22408">
          <cell r="A22408" t="str">
            <v>P10847</v>
          </cell>
          <cell r="KA22408">
            <v>50</v>
          </cell>
          <cell r="KB22408">
            <v>16</v>
          </cell>
          <cell r="KC22408">
            <v>30</v>
          </cell>
        </row>
        <row r="22409">
          <cell r="A22409" t="str">
            <v>P10851</v>
          </cell>
          <cell r="KA22409">
            <v>50</v>
          </cell>
          <cell r="KB22409">
            <v>16</v>
          </cell>
          <cell r="KC22409">
            <v>30</v>
          </cell>
        </row>
        <row r="22410">
          <cell r="A22410" t="str">
            <v>P10854</v>
          </cell>
          <cell r="KA22410">
            <v>50</v>
          </cell>
          <cell r="KB22410">
            <v>16</v>
          </cell>
          <cell r="KC22410">
            <v>30</v>
          </cell>
        </row>
        <row r="22411">
          <cell r="A22411" t="str">
            <v>P10857</v>
          </cell>
          <cell r="KA22411">
            <v>100</v>
          </cell>
          <cell r="KB22411">
            <v>12</v>
          </cell>
          <cell r="KC22411">
            <v>20</v>
          </cell>
        </row>
        <row r="22412">
          <cell r="A22412" t="str">
            <v>P10715</v>
          </cell>
          <cell r="KA22412">
            <v>50</v>
          </cell>
          <cell r="KB22412">
            <v>16</v>
          </cell>
          <cell r="KC22412">
            <v>20</v>
          </cell>
        </row>
        <row r="22413">
          <cell r="A22413" t="str">
            <v>P10737</v>
          </cell>
          <cell r="KA22413">
            <v>50</v>
          </cell>
          <cell r="KB22413">
            <v>16</v>
          </cell>
          <cell r="KC22413">
            <v>20</v>
          </cell>
        </row>
        <row r="22414">
          <cell r="A22414" t="str">
            <v>P10728</v>
          </cell>
          <cell r="KA22414">
            <v>50</v>
          </cell>
          <cell r="KB22414">
            <v>16</v>
          </cell>
          <cell r="KC22414">
            <v>20</v>
          </cell>
        </row>
        <row r="22415">
          <cell r="A22415" t="str">
            <v>P10729</v>
          </cell>
          <cell r="KA22415">
            <v>50</v>
          </cell>
          <cell r="KB22415">
            <v>16</v>
          </cell>
          <cell r="KC22415">
            <v>30</v>
          </cell>
        </row>
        <row r="22416">
          <cell r="A22416" t="str">
            <v>P10776</v>
          </cell>
          <cell r="KA22416">
            <v>100</v>
          </cell>
          <cell r="KB22416">
            <v>12</v>
          </cell>
          <cell r="KC22416">
            <v>20</v>
          </cell>
        </row>
        <row r="22417">
          <cell r="A22417" t="str">
            <v>P10748</v>
          </cell>
          <cell r="KA22417">
            <v>50</v>
          </cell>
          <cell r="KB22417">
            <v>16</v>
          </cell>
          <cell r="KC22417">
            <v>30</v>
          </cell>
        </row>
        <row r="22418">
          <cell r="A22418" t="str">
            <v>P10749</v>
          </cell>
          <cell r="KA22418">
            <v>50</v>
          </cell>
          <cell r="KB22418">
            <v>16</v>
          </cell>
          <cell r="KC22418">
            <v>30</v>
          </cell>
        </row>
        <row r="22419">
          <cell r="A22419" t="str">
            <v>P10733</v>
          </cell>
          <cell r="KA22419">
            <v>50</v>
          </cell>
          <cell r="KB22419">
            <v>16</v>
          </cell>
          <cell r="KC22419">
            <v>20</v>
          </cell>
        </row>
        <row r="22420">
          <cell r="A22420" t="str">
            <v>P10641</v>
          </cell>
          <cell r="KA22420">
            <v>50</v>
          </cell>
          <cell r="KB22420">
            <v>16</v>
          </cell>
          <cell r="KC22420">
            <v>20</v>
          </cell>
        </row>
        <row r="22421">
          <cell r="A22421" t="str">
            <v>P10639</v>
          </cell>
          <cell r="KA22421">
            <v>50</v>
          </cell>
          <cell r="KB22421">
            <v>16</v>
          </cell>
          <cell r="KC22421">
            <v>30</v>
          </cell>
        </row>
        <row r="22422">
          <cell r="A22422" t="str">
            <v>P10646</v>
          </cell>
          <cell r="KA22422">
            <v>50</v>
          </cell>
          <cell r="KB22422">
            <v>16</v>
          </cell>
          <cell r="KC22422">
            <v>30</v>
          </cell>
        </row>
        <row r="22423">
          <cell r="A22423" t="str">
            <v>P10653</v>
          </cell>
          <cell r="KA22423">
            <v>50</v>
          </cell>
          <cell r="KB22423">
            <v>16</v>
          </cell>
          <cell r="KC22423">
            <v>30</v>
          </cell>
        </row>
        <row r="22424">
          <cell r="A22424" t="str">
            <v>P10654</v>
          </cell>
          <cell r="KA22424">
            <v>50</v>
          </cell>
          <cell r="KB22424">
            <v>16</v>
          </cell>
          <cell r="KC22424">
            <v>30</v>
          </cell>
        </row>
        <row r="22425">
          <cell r="A22425" t="str">
            <v>P10695</v>
          </cell>
          <cell r="KA22425">
            <v>50</v>
          </cell>
          <cell r="KB22425">
            <v>16</v>
          </cell>
          <cell r="KC22425">
            <v>30</v>
          </cell>
        </row>
        <row r="22426">
          <cell r="A22426" t="str">
            <v>P10696</v>
          </cell>
          <cell r="KA22426">
            <v>50</v>
          </cell>
          <cell r="KB22426">
            <v>16</v>
          </cell>
          <cell r="KC22426">
            <v>30</v>
          </cell>
        </row>
        <row r="22427">
          <cell r="A22427" t="str">
            <v>P10689</v>
          </cell>
          <cell r="KA22427">
            <v>50</v>
          </cell>
          <cell r="KB22427">
            <v>16</v>
          </cell>
          <cell r="KC22427">
            <v>30</v>
          </cell>
        </row>
        <row r="22428">
          <cell r="A22428" t="str">
            <v>P10685</v>
          </cell>
          <cell r="KA22428">
            <v>50</v>
          </cell>
          <cell r="KB22428">
            <v>16</v>
          </cell>
          <cell r="KC22428">
            <v>30</v>
          </cell>
        </row>
        <row r="22429">
          <cell r="A22429" t="str">
            <v>P10664</v>
          </cell>
          <cell r="KA22429">
            <v>50</v>
          </cell>
          <cell r="KB22429">
            <v>16</v>
          </cell>
          <cell r="KC22429">
            <v>30</v>
          </cell>
        </row>
        <row r="22430">
          <cell r="A22430" t="str">
            <v>P10669</v>
          </cell>
          <cell r="KA22430">
            <v>50</v>
          </cell>
          <cell r="KB22430">
            <v>16</v>
          </cell>
          <cell r="KC22430">
            <v>30</v>
          </cell>
        </row>
        <row r="22431">
          <cell r="A22431" t="str">
            <v>P10601</v>
          </cell>
          <cell r="KA22431">
            <v>50</v>
          </cell>
          <cell r="KB22431">
            <v>16</v>
          </cell>
          <cell r="KC22431">
            <v>10</v>
          </cell>
        </row>
        <row r="22432">
          <cell r="A22432" t="str">
            <v>P10616</v>
          </cell>
          <cell r="KA22432">
            <v>50</v>
          </cell>
          <cell r="KB22432">
            <v>16</v>
          </cell>
          <cell r="KC22432">
            <v>20</v>
          </cell>
        </row>
        <row r="22433">
          <cell r="A22433" t="str">
            <v>P10604</v>
          </cell>
          <cell r="KA22433">
            <v>50</v>
          </cell>
          <cell r="KB22433">
            <v>16</v>
          </cell>
          <cell r="KC22433">
            <v>27</v>
          </cell>
        </row>
        <row r="22434">
          <cell r="A22434" t="str">
            <v>P10562</v>
          </cell>
          <cell r="KA22434">
            <v>50</v>
          </cell>
          <cell r="KB22434">
            <v>16</v>
          </cell>
          <cell r="KC22434">
            <v>30</v>
          </cell>
        </row>
        <row r="22435">
          <cell r="A22435" t="str">
            <v>P10405</v>
          </cell>
          <cell r="KA22435">
            <v>100</v>
          </cell>
          <cell r="KB22435">
            <v>8</v>
          </cell>
          <cell r="KC22435">
            <v>16</v>
          </cell>
        </row>
        <row r="22436">
          <cell r="A22436" t="str">
            <v>P10406</v>
          </cell>
          <cell r="KA22436">
            <v>50</v>
          </cell>
          <cell r="KB22436">
            <v>16</v>
          </cell>
          <cell r="KC22436">
            <v>30</v>
          </cell>
        </row>
        <row r="22437">
          <cell r="A22437" t="str">
            <v>P10476</v>
          </cell>
          <cell r="KA22437">
            <v>50</v>
          </cell>
          <cell r="KB22437">
            <v>16</v>
          </cell>
          <cell r="KC22437">
            <v>30</v>
          </cell>
        </row>
        <row r="22438">
          <cell r="A22438" t="str">
            <v>P10403</v>
          </cell>
          <cell r="KA22438">
            <v>50</v>
          </cell>
          <cell r="KB22438">
            <v>16</v>
          </cell>
          <cell r="KC22438">
            <v>30</v>
          </cell>
        </row>
        <row r="22439">
          <cell r="A22439" t="str">
            <v>P10410</v>
          </cell>
          <cell r="KA22439">
            <v>50</v>
          </cell>
          <cell r="KB22439">
            <v>16</v>
          </cell>
          <cell r="KC22439">
            <v>20</v>
          </cell>
        </row>
        <row r="22440">
          <cell r="A22440" t="str">
            <v>P10457</v>
          </cell>
          <cell r="KA22440">
            <v>50</v>
          </cell>
          <cell r="KB22440">
            <v>16</v>
          </cell>
          <cell r="KC22440">
            <v>30</v>
          </cell>
        </row>
        <row r="22441">
          <cell r="A22441" t="str">
            <v>P10458</v>
          </cell>
          <cell r="KA22441">
            <v>50</v>
          </cell>
          <cell r="KB22441">
            <v>16</v>
          </cell>
          <cell r="KC22441">
            <v>30</v>
          </cell>
        </row>
        <row r="22442">
          <cell r="A22442" t="str">
            <v>P10459</v>
          </cell>
          <cell r="KA22442">
            <v>50</v>
          </cell>
          <cell r="KB22442">
            <v>16</v>
          </cell>
          <cell r="KC22442">
            <v>30</v>
          </cell>
        </row>
        <row r="22443">
          <cell r="A22443" t="str">
            <v>P10538</v>
          </cell>
          <cell r="KA22443">
            <v>50</v>
          </cell>
          <cell r="KB22443">
            <v>16</v>
          </cell>
          <cell r="KC22443">
            <v>30</v>
          </cell>
        </row>
        <row r="22444">
          <cell r="A22444" t="str">
            <v>P10504</v>
          </cell>
          <cell r="KA22444">
            <v>50</v>
          </cell>
          <cell r="KB22444">
            <v>16</v>
          </cell>
          <cell r="KC22444">
            <v>2310</v>
          </cell>
        </row>
        <row r="22445">
          <cell r="A22445" t="str">
            <v>p10489</v>
          </cell>
          <cell r="KA22445">
            <v>50</v>
          </cell>
          <cell r="KB22445">
            <v>16</v>
          </cell>
          <cell r="KC22445">
            <v>30</v>
          </cell>
        </row>
        <row r="22446">
          <cell r="A22446" t="str">
            <v>P10508</v>
          </cell>
          <cell r="KA22446">
            <v>50</v>
          </cell>
          <cell r="KB22446">
            <v>16</v>
          </cell>
          <cell r="KC22446">
            <v>30</v>
          </cell>
        </row>
        <row r="22447">
          <cell r="A22447" t="str">
            <v>P09402</v>
          </cell>
          <cell r="KA22447">
            <v>50</v>
          </cell>
          <cell r="KB22447">
            <v>16</v>
          </cell>
          <cell r="KC22447">
            <v>30</v>
          </cell>
        </row>
        <row r="22448">
          <cell r="A22448" t="str">
            <v>P09384</v>
          </cell>
          <cell r="KA22448">
            <v>50</v>
          </cell>
          <cell r="KB22448">
            <v>16</v>
          </cell>
          <cell r="KC22448">
            <v>24</v>
          </cell>
        </row>
        <row r="22449">
          <cell r="A22449" t="str">
            <v>P09366</v>
          </cell>
          <cell r="KA22449">
            <v>50</v>
          </cell>
          <cell r="KB22449">
            <v>16</v>
          </cell>
          <cell r="KC22449">
            <v>16</v>
          </cell>
        </row>
        <row r="22450">
          <cell r="A22450" t="str">
            <v>P09431</v>
          </cell>
          <cell r="KA22450">
            <v>50</v>
          </cell>
          <cell r="KB22450">
            <v>16</v>
          </cell>
          <cell r="KC22450">
            <v>30</v>
          </cell>
        </row>
        <row r="22451">
          <cell r="A22451" t="str">
            <v>P09436</v>
          </cell>
          <cell r="KA22451">
            <v>50</v>
          </cell>
          <cell r="KB22451">
            <v>16</v>
          </cell>
          <cell r="KC22451">
            <v>30</v>
          </cell>
        </row>
        <row r="22452">
          <cell r="A22452" t="str">
            <v>P09438</v>
          </cell>
          <cell r="KA22452">
            <v>50</v>
          </cell>
          <cell r="KB22452">
            <v>16</v>
          </cell>
          <cell r="KC22452">
            <v>30</v>
          </cell>
        </row>
        <row r="22453">
          <cell r="A22453" t="str">
            <v>P09442</v>
          </cell>
          <cell r="KA22453">
            <v>50</v>
          </cell>
          <cell r="KB22453">
            <v>16</v>
          </cell>
          <cell r="KC22453">
            <v>16</v>
          </cell>
        </row>
        <row r="22454">
          <cell r="A22454" t="str">
            <v>P09456</v>
          </cell>
          <cell r="KA22454">
            <v>100</v>
          </cell>
          <cell r="KB22454">
            <v>12</v>
          </cell>
          <cell r="KC22454">
            <v>20</v>
          </cell>
        </row>
        <row r="22455">
          <cell r="A22455" t="str">
            <v>P09268</v>
          </cell>
          <cell r="KA22455">
            <v>50</v>
          </cell>
          <cell r="KB22455">
            <v>16</v>
          </cell>
          <cell r="KC22455">
            <v>30</v>
          </cell>
        </row>
        <row r="22456">
          <cell r="A22456" t="str">
            <v>P09291</v>
          </cell>
          <cell r="KA22456">
            <v>50</v>
          </cell>
          <cell r="KB22456">
            <v>16</v>
          </cell>
          <cell r="KC22456">
            <v>30</v>
          </cell>
        </row>
        <row r="22457">
          <cell r="A22457" t="str">
            <v>P09300</v>
          </cell>
          <cell r="KA22457">
            <v>50</v>
          </cell>
          <cell r="KB22457">
            <v>16</v>
          </cell>
          <cell r="KC22457">
            <v>30</v>
          </cell>
        </row>
        <row r="22458">
          <cell r="A22458" t="str">
            <v>P09302</v>
          </cell>
          <cell r="KA22458">
            <v>50</v>
          </cell>
          <cell r="KB22458">
            <v>16</v>
          </cell>
          <cell r="KC22458">
            <v>30</v>
          </cell>
        </row>
        <row r="22459">
          <cell r="A22459" t="str">
            <v>P09342</v>
          </cell>
          <cell r="KA22459">
            <v>50</v>
          </cell>
          <cell r="KB22459">
            <v>16</v>
          </cell>
          <cell r="KC22459">
            <v>30</v>
          </cell>
        </row>
        <row r="22460">
          <cell r="A22460" t="str">
            <v>P09348</v>
          </cell>
          <cell r="KA22460">
            <v>50</v>
          </cell>
          <cell r="KB22460">
            <v>16</v>
          </cell>
          <cell r="KC22460">
            <v>16</v>
          </cell>
        </row>
        <row r="22461">
          <cell r="A22461" t="str">
            <v>P09325</v>
          </cell>
          <cell r="KA22461">
            <v>50</v>
          </cell>
          <cell r="KB22461">
            <v>16</v>
          </cell>
          <cell r="KC22461">
            <v>30</v>
          </cell>
        </row>
        <row r="22462">
          <cell r="A22462" t="str">
            <v>P09331</v>
          </cell>
          <cell r="KA22462">
            <v>50</v>
          </cell>
          <cell r="KB22462">
            <v>16</v>
          </cell>
          <cell r="KC22462">
            <v>30</v>
          </cell>
        </row>
        <row r="22463">
          <cell r="A22463" t="str">
            <v>P09322</v>
          </cell>
          <cell r="KA22463">
            <v>50</v>
          </cell>
          <cell r="KB22463">
            <v>16</v>
          </cell>
          <cell r="KC22463">
            <v>30</v>
          </cell>
        </row>
        <row r="22464">
          <cell r="A22464" t="str">
            <v>P09113</v>
          </cell>
          <cell r="KA22464">
            <v>50</v>
          </cell>
          <cell r="KB22464">
            <v>16</v>
          </cell>
          <cell r="KC22464">
            <v>30</v>
          </cell>
        </row>
        <row r="22465">
          <cell r="A22465" t="str">
            <v>P09143</v>
          </cell>
          <cell r="KA22465">
            <v>100</v>
          </cell>
          <cell r="KB22465">
            <v>12</v>
          </cell>
          <cell r="KC22465">
            <v>20</v>
          </cell>
        </row>
        <row r="22466">
          <cell r="A22466" t="str">
            <v>P09144</v>
          </cell>
          <cell r="KA22466">
            <v>100</v>
          </cell>
          <cell r="KB22466">
            <v>12</v>
          </cell>
          <cell r="KC22466">
            <v>20</v>
          </cell>
        </row>
        <row r="22467">
          <cell r="A22467" t="str">
            <v>P09145</v>
          </cell>
          <cell r="KA22467">
            <v>50</v>
          </cell>
          <cell r="KB22467">
            <v>16</v>
          </cell>
          <cell r="KC22467">
            <v>30</v>
          </cell>
        </row>
        <row r="22468">
          <cell r="A22468" t="str">
            <v>P09146</v>
          </cell>
          <cell r="KA22468">
            <v>100</v>
          </cell>
          <cell r="KB22468">
            <v>8</v>
          </cell>
          <cell r="KC22468">
            <v>16</v>
          </cell>
        </row>
        <row r="22469">
          <cell r="A22469" t="str">
            <v>P09147</v>
          </cell>
          <cell r="KA22469">
            <v>50</v>
          </cell>
          <cell r="KB22469">
            <v>16</v>
          </cell>
          <cell r="KC22469">
            <v>16</v>
          </cell>
        </row>
        <row r="22470">
          <cell r="A22470" t="str">
            <v>P09165</v>
          </cell>
          <cell r="KA22470">
            <v>50</v>
          </cell>
          <cell r="KB22470">
            <v>16</v>
          </cell>
          <cell r="KC22470">
            <v>30</v>
          </cell>
        </row>
        <row r="22471">
          <cell r="A22471" t="str">
            <v>P09139</v>
          </cell>
          <cell r="KA22471">
            <v>50</v>
          </cell>
          <cell r="KB22471">
            <v>16</v>
          </cell>
          <cell r="KC22471">
            <v>30</v>
          </cell>
        </row>
        <row r="22472">
          <cell r="A22472" t="str">
            <v>P09157</v>
          </cell>
          <cell r="KA22472">
            <v>50</v>
          </cell>
          <cell r="KB22472">
            <v>16</v>
          </cell>
          <cell r="KC22472">
            <v>30</v>
          </cell>
        </row>
        <row r="22473">
          <cell r="A22473" t="str">
            <v>P09168</v>
          </cell>
          <cell r="KA22473">
            <v>50</v>
          </cell>
          <cell r="KB22473">
            <v>16</v>
          </cell>
          <cell r="KC22473">
            <v>30</v>
          </cell>
        </row>
        <row r="22474">
          <cell r="A22474" t="str">
            <v>P09261</v>
          </cell>
          <cell r="KA22474">
            <v>50</v>
          </cell>
          <cell r="KB22474">
            <v>16</v>
          </cell>
          <cell r="KC22474">
            <v>30</v>
          </cell>
        </row>
        <row r="22475">
          <cell r="A22475" t="str">
            <v>P09197</v>
          </cell>
          <cell r="KA22475">
            <v>50</v>
          </cell>
          <cell r="KB22475">
            <v>24</v>
          </cell>
          <cell r="KC22475">
            <v>20</v>
          </cell>
        </row>
        <row r="22476">
          <cell r="A22476" t="str">
            <v>P09200</v>
          </cell>
          <cell r="KA22476">
            <v>50</v>
          </cell>
          <cell r="KB22476">
            <v>16</v>
          </cell>
          <cell r="KC22476">
            <v>30</v>
          </cell>
        </row>
        <row r="22477">
          <cell r="A22477" t="str">
            <v>P09637</v>
          </cell>
          <cell r="KA22477">
            <v>50</v>
          </cell>
          <cell r="KB22477">
            <v>16</v>
          </cell>
          <cell r="KC22477">
            <v>30</v>
          </cell>
        </row>
        <row r="22478">
          <cell r="A22478" t="str">
            <v>P09652</v>
          </cell>
          <cell r="KA22478">
            <v>50</v>
          </cell>
          <cell r="KB22478">
            <v>16</v>
          </cell>
          <cell r="KC22478">
            <v>30</v>
          </cell>
        </row>
        <row r="22479">
          <cell r="A22479" t="str">
            <v>P09631</v>
          </cell>
          <cell r="KA22479">
            <v>50</v>
          </cell>
          <cell r="KB22479">
            <v>16</v>
          </cell>
          <cell r="KC22479">
            <v>30</v>
          </cell>
        </row>
        <row r="22480">
          <cell r="A22480" t="str">
            <v>P09616</v>
          </cell>
          <cell r="KA22480">
            <v>50</v>
          </cell>
          <cell r="KB22480">
            <v>16</v>
          </cell>
          <cell r="KC22480">
            <v>30</v>
          </cell>
        </row>
        <row r="22481">
          <cell r="A22481" t="str">
            <v>P09669</v>
          </cell>
          <cell r="KA22481">
            <v>50</v>
          </cell>
          <cell r="KB22481">
            <v>16</v>
          </cell>
          <cell r="KC22481">
            <v>30</v>
          </cell>
        </row>
        <row r="22482">
          <cell r="A22482" t="str">
            <v>P09671</v>
          </cell>
          <cell r="KA22482">
            <v>50</v>
          </cell>
          <cell r="KB22482">
            <v>16</v>
          </cell>
          <cell r="KC22482">
            <v>30</v>
          </cell>
        </row>
        <row r="22483">
          <cell r="A22483" t="str">
            <v>P09711</v>
          </cell>
          <cell r="KA22483">
            <v>50</v>
          </cell>
          <cell r="KB22483">
            <v>16</v>
          </cell>
          <cell r="KC22483">
            <v>30</v>
          </cell>
        </row>
        <row r="22484">
          <cell r="A22484" t="str">
            <v>P09736</v>
          </cell>
          <cell r="KA22484">
            <v>50</v>
          </cell>
          <cell r="KB22484">
            <v>16</v>
          </cell>
          <cell r="KC22484">
            <v>30</v>
          </cell>
        </row>
        <row r="22485">
          <cell r="A22485" t="str">
            <v>P09745</v>
          </cell>
          <cell r="KA22485">
            <v>50</v>
          </cell>
          <cell r="KB22485">
            <v>16</v>
          </cell>
          <cell r="KC22485">
            <v>30</v>
          </cell>
        </row>
        <row r="22486">
          <cell r="A22486" t="str">
            <v>P09747</v>
          </cell>
          <cell r="KA22486">
            <v>50</v>
          </cell>
          <cell r="KB22486">
            <v>16</v>
          </cell>
          <cell r="KC22486">
            <v>30</v>
          </cell>
        </row>
        <row r="22487">
          <cell r="A22487" t="str">
            <v>P09560</v>
          </cell>
          <cell r="KA22487">
            <v>50</v>
          </cell>
          <cell r="KB22487">
            <v>16</v>
          </cell>
          <cell r="KC22487">
            <v>30</v>
          </cell>
        </row>
        <row r="22488">
          <cell r="A22488" t="str">
            <v>P09605</v>
          </cell>
          <cell r="KA22488">
            <v>50</v>
          </cell>
          <cell r="KB22488">
            <v>16</v>
          </cell>
          <cell r="KC22488">
            <v>30</v>
          </cell>
        </row>
        <row r="22489">
          <cell r="A22489" t="str">
            <v>P09543</v>
          </cell>
          <cell r="KA22489">
            <v>50</v>
          </cell>
          <cell r="KB22489">
            <v>16</v>
          </cell>
          <cell r="KC22489">
            <v>30</v>
          </cell>
        </row>
        <row r="22490">
          <cell r="A22490" t="str">
            <v>P09583</v>
          </cell>
          <cell r="KA22490">
            <v>50</v>
          </cell>
          <cell r="KB22490">
            <v>16</v>
          </cell>
          <cell r="KC22490">
            <v>30</v>
          </cell>
        </row>
        <row r="22491">
          <cell r="A22491" t="str">
            <v>P09587</v>
          </cell>
          <cell r="KA22491">
            <v>50</v>
          </cell>
          <cell r="KB22491">
            <v>16</v>
          </cell>
          <cell r="KC22491">
            <v>30</v>
          </cell>
        </row>
        <row r="22492">
          <cell r="A22492" t="str">
            <v>P09503</v>
          </cell>
          <cell r="KA22492">
            <v>50</v>
          </cell>
          <cell r="KB22492">
            <v>16</v>
          </cell>
          <cell r="KC22492">
            <v>30</v>
          </cell>
        </row>
        <row r="22493">
          <cell r="A22493" t="str">
            <v>P09492</v>
          </cell>
          <cell r="KA22493">
            <v>50</v>
          </cell>
          <cell r="KB22493">
            <v>16</v>
          </cell>
          <cell r="KC22493">
            <v>30</v>
          </cell>
        </row>
        <row r="22494">
          <cell r="A22494" t="str">
            <v>P09449</v>
          </cell>
          <cell r="KA22494">
            <v>50</v>
          </cell>
          <cell r="KB22494">
            <v>16</v>
          </cell>
          <cell r="KC22494">
            <v>30</v>
          </cell>
        </row>
        <row r="22495">
          <cell r="A22495" t="str">
            <v>P09469</v>
          </cell>
          <cell r="KA22495">
            <v>50</v>
          </cell>
          <cell r="KB22495">
            <v>16</v>
          </cell>
          <cell r="KC22495">
            <v>30</v>
          </cell>
        </row>
        <row r="22496">
          <cell r="A22496" t="str">
            <v>P09522</v>
          </cell>
          <cell r="KA22496">
            <v>50</v>
          </cell>
          <cell r="KB22496">
            <v>16</v>
          </cell>
          <cell r="KC22496">
            <v>30</v>
          </cell>
        </row>
        <row r="22497">
          <cell r="A22497" t="str">
            <v>P09533</v>
          </cell>
          <cell r="KA22497">
            <v>50</v>
          </cell>
          <cell r="KB22497">
            <v>16</v>
          </cell>
          <cell r="KC22497">
            <v>30</v>
          </cell>
        </row>
        <row r="22498">
          <cell r="A22498" t="str">
            <v>P08577</v>
          </cell>
          <cell r="KA22498">
            <v>50</v>
          </cell>
          <cell r="KB22498">
            <v>16</v>
          </cell>
          <cell r="KC22498">
            <v>30</v>
          </cell>
        </row>
        <row r="22499">
          <cell r="A22499" t="str">
            <v>P08559</v>
          </cell>
          <cell r="KA22499">
            <v>50</v>
          </cell>
          <cell r="KB22499">
            <v>24</v>
          </cell>
          <cell r="KC22499">
            <v>30</v>
          </cell>
        </row>
        <row r="22500">
          <cell r="A22500" t="str">
            <v>P08560</v>
          </cell>
          <cell r="KA22500">
            <v>50</v>
          </cell>
          <cell r="KB22500">
            <v>24</v>
          </cell>
          <cell r="KC22500">
            <v>30</v>
          </cell>
        </row>
        <row r="22501">
          <cell r="A22501" t="str">
            <v>P08597</v>
          </cell>
          <cell r="KA22501">
            <v>50</v>
          </cell>
          <cell r="KB22501">
            <v>16</v>
          </cell>
          <cell r="KC22501">
            <v>30</v>
          </cell>
        </row>
        <row r="22502">
          <cell r="A22502" t="str">
            <v>P08604</v>
          </cell>
          <cell r="KA22502">
            <v>50</v>
          </cell>
          <cell r="KB22502">
            <v>16</v>
          </cell>
          <cell r="KC22502">
            <v>30</v>
          </cell>
        </row>
        <row r="22503">
          <cell r="A22503" t="str">
            <v>P08591</v>
          </cell>
          <cell r="KA22503">
            <v>50</v>
          </cell>
          <cell r="KB22503">
            <v>16</v>
          </cell>
          <cell r="KC22503">
            <v>30</v>
          </cell>
        </row>
        <row r="22504">
          <cell r="A22504" t="str">
            <v>P08621</v>
          </cell>
          <cell r="KA22504">
            <v>50</v>
          </cell>
          <cell r="KB22504">
            <v>16</v>
          </cell>
          <cell r="KC22504">
            <v>30</v>
          </cell>
        </row>
        <row r="22505">
          <cell r="A22505" t="str">
            <v>P08486</v>
          </cell>
          <cell r="KA22505">
            <v>50</v>
          </cell>
          <cell r="KB22505">
            <v>16</v>
          </cell>
          <cell r="KC22505">
            <v>30</v>
          </cell>
        </row>
        <row r="22506">
          <cell r="A22506" t="str">
            <v>P08487</v>
          </cell>
          <cell r="KA22506">
            <v>50</v>
          </cell>
          <cell r="KB22506">
            <v>16</v>
          </cell>
          <cell r="KC22506">
            <v>30</v>
          </cell>
        </row>
        <row r="22507">
          <cell r="A22507" t="str">
            <v>P08501</v>
          </cell>
          <cell r="KA22507">
            <v>50</v>
          </cell>
          <cell r="KB22507">
            <v>16</v>
          </cell>
          <cell r="KC22507">
            <v>30</v>
          </cell>
        </row>
        <row r="22508">
          <cell r="A22508" t="str">
            <v>P08503</v>
          </cell>
          <cell r="KA22508">
            <v>50</v>
          </cell>
          <cell r="KB22508">
            <v>16</v>
          </cell>
          <cell r="KC22508">
            <v>30</v>
          </cell>
        </row>
        <row r="22509">
          <cell r="A22509" t="str">
            <v>P08509</v>
          </cell>
          <cell r="KA22509">
            <v>50</v>
          </cell>
          <cell r="KB22509">
            <v>16</v>
          </cell>
          <cell r="KC22509">
            <v>30</v>
          </cell>
        </row>
        <row r="22510">
          <cell r="A22510" t="str">
            <v>P08520</v>
          </cell>
          <cell r="KA22510">
            <v>50</v>
          </cell>
          <cell r="KB22510">
            <v>16</v>
          </cell>
          <cell r="KC22510">
            <v>30</v>
          </cell>
        </row>
        <row r="22511">
          <cell r="A22511" t="str">
            <v>P08521</v>
          </cell>
          <cell r="KA22511">
            <v>50</v>
          </cell>
          <cell r="KB22511">
            <v>16</v>
          </cell>
          <cell r="KC22511">
            <v>30</v>
          </cell>
        </row>
        <row r="22512">
          <cell r="A22512" t="str">
            <v>P08689</v>
          </cell>
          <cell r="KA22512">
            <v>50</v>
          </cell>
          <cell r="KB22512">
            <v>16</v>
          </cell>
          <cell r="KC22512">
            <v>16</v>
          </cell>
        </row>
        <row r="22513">
          <cell r="A22513" t="str">
            <v>P08661</v>
          </cell>
          <cell r="KA22513">
            <v>50</v>
          </cell>
          <cell r="KB22513">
            <v>16</v>
          </cell>
          <cell r="KC22513">
            <v>16</v>
          </cell>
        </row>
        <row r="22514">
          <cell r="A22514" t="str">
            <v>P08659</v>
          </cell>
          <cell r="KA22514">
            <v>50</v>
          </cell>
          <cell r="KB22514">
            <v>16</v>
          </cell>
          <cell r="KC22514">
            <v>30</v>
          </cell>
        </row>
        <row r="22515">
          <cell r="A22515" t="str">
            <v>P08656</v>
          </cell>
          <cell r="KA22515">
            <v>50</v>
          </cell>
          <cell r="KB22515">
            <v>16</v>
          </cell>
          <cell r="KC22515">
            <v>30</v>
          </cell>
        </row>
        <row r="22516">
          <cell r="A22516" t="str">
            <v>P08673</v>
          </cell>
          <cell r="KA22516">
            <v>50</v>
          </cell>
          <cell r="KB22516">
            <v>16</v>
          </cell>
          <cell r="KC22516">
            <v>30</v>
          </cell>
        </row>
        <row r="22517">
          <cell r="A22517" t="str">
            <v>P08640</v>
          </cell>
          <cell r="KA22517">
            <v>50</v>
          </cell>
          <cell r="KB22517">
            <v>16</v>
          </cell>
          <cell r="KC22517">
            <v>16</v>
          </cell>
        </row>
        <row r="22518">
          <cell r="A22518" t="str">
            <v>P08647</v>
          </cell>
          <cell r="KA22518">
            <v>50</v>
          </cell>
          <cell r="KB22518">
            <v>16</v>
          </cell>
          <cell r="KC22518">
            <v>30</v>
          </cell>
        </row>
        <row r="22519">
          <cell r="A22519" t="str">
            <v>P08648</v>
          </cell>
          <cell r="KA22519">
            <v>50</v>
          </cell>
          <cell r="KB22519">
            <v>16</v>
          </cell>
          <cell r="KC22519">
            <v>30</v>
          </cell>
        </row>
        <row r="22520">
          <cell r="A22520" t="str">
            <v>P08650</v>
          </cell>
          <cell r="KA22520">
            <v>50</v>
          </cell>
          <cell r="KB22520">
            <v>16</v>
          </cell>
          <cell r="KC22520">
            <v>16</v>
          </cell>
        </row>
        <row r="22521">
          <cell r="A22521" t="str">
            <v>P08729</v>
          </cell>
          <cell r="KA22521">
            <v>50</v>
          </cell>
          <cell r="KB22521">
            <v>16</v>
          </cell>
          <cell r="KC22521">
            <v>30</v>
          </cell>
        </row>
        <row r="22522">
          <cell r="A22522" t="str">
            <v>P08730</v>
          </cell>
          <cell r="KA22522">
            <v>50</v>
          </cell>
          <cell r="KB22522">
            <v>16</v>
          </cell>
          <cell r="KC22522">
            <v>30</v>
          </cell>
        </row>
        <row r="22523">
          <cell r="A22523" t="str">
            <v>P08701</v>
          </cell>
          <cell r="KA22523">
            <v>50</v>
          </cell>
          <cell r="KB22523">
            <v>16</v>
          </cell>
          <cell r="KC22523">
            <v>30</v>
          </cell>
        </row>
        <row r="22524">
          <cell r="A22524" t="str">
            <v>P08745</v>
          </cell>
          <cell r="KA22524">
            <v>50</v>
          </cell>
          <cell r="KB22524">
            <v>16</v>
          </cell>
          <cell r="KC22524">
            <v>30</v>
          </cell>
        </row>
        <row r="22525">
          <cell r="A22525" t="str">
            <v>P08746</v>
          </cell>
          <cell r="KA22525">
            <v>50</v>
          </cell>
          <cell r="KB22525">
            <v>16</v>
          </cell>
          <cell r="KC22525">
            <v>30</v>
          </cell>
        </row>
        <row r="22526">
          <cell r="A22526" t="str">
            <v>P08765</v>
          </cell>
          <cell r="KA22526">
            <v>50</v>
          </cell>
          <cell r="KB22526">
            <v>16</v>
          </cell>
          <cell r="KC22526">
            <v>30</v>
          </cell>
        </row>
        <row r="22527">
          <cell r="A22527" t="str">
            <v>P08771</v>
          </cell>
          <cell r="KA22527">
            <v>50</v>
          </cell>
          <cell r="KB22527">
            <v>16</v>
          </cell>
          <cell r="KC22527">
            <v>30</v>
          </cell>
        </row>
        <row r="22528">
          <cell r="A22528" t="str">
            <v>P08845</v>
          </cell>
          <cell r="KA22528">
            <v>50</v>
          </cell>
          <cell r="KB22528">
            <v>16</v>
          </cell>
          <cell r="KC22528">
            <v>30</v>
          </cell>
        </row>
        <row r="22529">
          <cell r="A22529" t="str">
            <v>P08867</v>
          </cell>
          <cell r="KA22529">
            <v>50</v>
          </cell>
          <cell r="KB22529">
            <v>16</v>
          </cell>
          <cell r="KC22529">
            <v>30</v>
          </cell>
        </row>
        <row r="22530">
          <cell r="A22530" t="str">
            <v>P08868</v>
          </cell>
          <cell r="KA22530">
            <v>50</v>
          </cell>
          <cell r="KB22530">
            <v>16</v>
          </cell>
          <cell r="KC22530">
            <v>30</v>
          </cell>
        </row>
        <row r="22531">
          <cell r="A22531" t="str">
            <v>P08869</v>
          </cell>
          <cell r="KA22531">
            <v>100</v>
          </cell>
          <cell r="KB22531">
            <v>8</v>
          </cell>
          <cell r="KC22531">
            <v>16</v>
          </cell>
        </row>
        <row r="22532">
          <cell r="A22532" t="str">
            <v>P08833</v>
          </cell>
          <cell r="KA22532">
            <v>50</v>
          </cell>
          <cell r="KB22532">
            <v>16</v>
          </cell>
          <cell r="KC22532">
            <v>30</v>
          </cell>
        </row>
        <row r="22533">
          <cell r="A22533" t="str">
            <v>P08834</v>
          </cell>
          <cell r="KA22533">
            <v>50</v>
          </cell>
          <cell r="KB22533">
            <v>16</v>
          </cell>
          <cell r="KC22533">
            <v>30</v>
          </cell>
        </row>
        <row r="22534">
          <cell r="A22534" t="str">
            <v>P08804</v>
          </cell>
          <cell r="KA22534">
            <v>50</v>
          </cell>
          <cell r="KB22534">
            <v>16</v>
          </cell>
          <cell r="KC22534">
            <v>30</v>
          </cell>
        </row>
        <row r="22535">
          <cell r="A22535" t="str">
            <v>P08821</v>
          </cell>
          <cell r="KA22535">
            <v>50</v>
          </cell>
          <cell r="KB22535">
            <v>16</v>
          </cell>
          <cell r="KC22535">
            <v>30</v>
          </cell>
        </row>
        <row r="22536">
          <cell r="A22536" t="str">
            <v>P08816</v>
          </cell>
          <cell r="KA22536">
            <v>50</v>
          </cell>
          <cell r="KB22536">
            <v>16</v>
          </cell>
          <cell r="KC22536">
            <v>30</v>
          </cell>
        </row>
        <row r="22537">
          <cell r="A22537" t="str">
            <v>P08787</v>
          </cell>
          <cell r="KA22537">
            <v>50</v>
          </cell>
          <cell r="KB22537">
            <v>16</v>
          </cell>
          <cell r="KC22537">
            <v>30</v>
          </cell>
        </row>
        <row r="22538">
          <cell r="A22538" t="str">
            <v>P08788</v>
          </cell>
          <cell r="KA22538">
            <v>50</v>
          </cell>
          <cell r="KB22538">
            <v>16</v>
          </cell>
          <cell r="KC22538">
            <v>30</v>
          </cell>
        </row>
        <row r="22539">
          <cell r="A22539" t="str">
            <v>P08789</v>
          </cell>
          <cell r="KA22539">
            <v>50</v>
          </cell>
          <cell r="KB22539">
            <v>16</v>
          </cell>
          <cell r="KC22539">
            <v>30</v>
          </cell>
        </row>
        <row r="22540">
          <cell r="A22540" t="str">
            <v>P08790</v>
          </cell>
          <cell r="KA22540">
            <v>50</v>
          </cell>
          <cell r="KB22540">
            <v>16</v>
          </cell>
          <cell r="KC22540">
            <v>30</v>
          </cell>
        </row>
        <row r="22541">
          <cell r="A22541" t="str">
            <v>P08913</v>
          </cell>
          <cell r="KA22541">
            <v>50</v>
          </cell>
          <cell r="KB22541">
            <v>16</v>
          </cell>
          <cell r="KC22541">
            <v>30</v>
          </cell>
        </row>
        <row r="22542">
          <cell r="A22542" t="str">
            <v>P09039</v>
          </cell>
          <cell r="KA22542">
            <v>50</v>
          </cell>
          <cell r="KB22542">
            <v>16</v>
          </cell>
          <cell r="KC22542">
            <v>30</v>
          </cell>
        </row>
        <row r="22543">
          <cell r="A22543" t="str">
            <v>P09105</v>
          </cell>
          <cell r="KA22543">
            <v>50</v>
          </cell>
          <cell r="KB22543">
            <v>16</v>
          </cell>
          <cell r="KC22543">
            <v>30</v>
          </cell>
        </row>
        <row r="22544">
          <cell r="A22544" t="str">
            <v>P09080</v>
          </cell>
          <cell r="KA22544">
            <v>50</v>
          </cell>
          <cell r="KB22544">
            <v>16</v>
          </cell>
          <cell r="KC22544">
            <v>30</v>
          </cell>
        </row>
        <row r="22545">
          <cell r="A22545" t="str">
            <v>P08978</v>
          </cell>
          <cell r="KA22545">
            <v>50</v>
          </cell>
          <cell r="KB22545">
            <v>16</v>
          </cell>
          <cell r="KC22545">
            <v>30</v>
          </cell>
        </row>
        <row r="22546">
          <cell r="A22546" t="str">
            <v>P08998</v>
          </cell>
          <cell r="KA22546">
            <v>50</v>
          </cell>
          <cell r="KB22546">
            <v>16</v>
          </cell>
          <cell r="KC22546">
            <v>30</v>
          </cell>
        </row>
        <row r="22547">
          <cell r="A22547" t="str">
            <v>P08942</v>
          </cell>
          <cell r="KA22547">
            <v>50</v>
          </cell>
          <cell r="KB22547">
            <v>16</v>
          </cell>
          <cell r="KC22547">
            <v>30</v>
          </cell>
        </row>
        <row r="22548">
          <cell r="A22548" t="str">
            <v>P09016</v>
          </cell>
          <cell r="KA22548">
            <v>50</v>
          </cell>
          <cell r="KB22548">
            <v>16</v>
          </cell>
          <cell r="KC22548">
            <v>30</v>
          </cell>
        </row>
        <row r="22549">
          <cell r="A22549" t="str">
            <v>P09000</v>
          </cell>
          <cell r="KA22549">
            <v>50</v>
          </cell>
          <cell r="KB22549">
            <v>16</v>
          </cell>
          <cell r="KC22549">
            <v>30</v>
          </cell>
        </row>
        <row r="22550">
          <cell r="A22550" t="str">
            <v>P07343</v>
          </cell>
          <cell r="KA22550">
            <v>50</v>
          </cell>
          <cell r="KB22550">
            <v>16</v>
          </cell>
          <cell r="KC22550">
            <v>30</v>
          </cell>
        </row>
        <row r="22551">
          <cell r="A22551" t="str">
            <v>P07352</v>
          </cell>
          <cell r="KA22551">
            <v>50</v>
          </cell>
          <cell r="KB22551">
            <v>16</v>
          </cell>
          <cell r="KC22551">
            <v>30</v>
          </cell>
        </row>
        <row r="22552">
          <cell r="A22552" t="str">
            <v>P07358</v>
          </cell>
          <cell r="KA22552">
            <v>50</v>
          </cell>
          <cell r="KB22552">
            <v>16</v>
          </cell>
          <cell r="KC22552">
            <v>30</v>
          </cell>
        </row>
        <row r="22553">
          <cell r="A22553" t="str">
            <v>P07306</v>
          </cell>
          <cell r="KA22553">
            <v>50</v>
          </cell>
          <cell r="KB22553">
            <v>16</v>
          </cell>
          <cell r="KC22553">
            <v>30</v>
          </cell>
        </row>
        <row r="22554">
          <cell r="A22554" t="str">
            <v>P07316</v>
          </cell>
          <cell r="KA22554">
            <v>50</v>
          </cell>
          <cell r="KB22554">
            <v>16</v>
          </cell>
          <cell r="KC22554">
            <v>30</v>
          </cell>
        </row>
        <row r="22555">
          <cell r="A22555" t="str">
            <v>P07304</v>
          </cell>
          <cell r="KA22555">
            <v>50</v>
          </cell>
          <cell r="KB22555">
            <v>16</v>
          </cell>
          <cell r="KC22555">
            <v>30</v>
          </cell>
        </row>
        <row r="22556">
          <cell r="A22556" t="str">
            <v>P07319</v>
          </cell>
          <cell r="KA22556">
            <v>50</v>
          </cell>
          <cell r="KB22556">
            <v>16</v>
          </cell>
          <cell r="KC22556">
            <v>30</v>
          </cell>
        </row>
        <row r="22557">
          <cell r="A22557" t="str">
            <v>P07331</v>
          </cell>
          <cell r="KA22557">
            <v>50</v>
          </cell>
          <cell r="KB22557">
            <v>16</v>
          </cell>
          <cell r="KC22557">
            <v>30</v>
          </cell>
        </row>
        <row r="22558">
          <cell r="A22558" t="str">
            <v>P07443</v>
          </cell>
          <cell r="KA22558">
            <v>50</v>
          </cell>
          <cell r="KB22558">
            <v>16</v>
          </cell>
          <cell r="KC22558">
            <v>30</v>
          </cell>
        </row>
        <row r="22559">
          <cell r="A22559" t="str">
            <v>P07418</v>
          </cell>
          <cell r="KA22559">
            <v>50</v>
          </cell>
          <cell r="KB22559">
            <v>16</v>
          </cell>
          <cell r="KC22559">
            <v>30</v>
          </cell>
        </row>
        <row r="22560">
          <cell r="A22560" t="str">
            <v>P07233</v>
          </cell>
          <cell r="KA22560">
            <v>50</v>
          </cell>
          <cell r="KB22560">
            <v>16</v>
          </cell>
          <cell r="KC22560">
            <v>30</v>
          </cell>
        </row>
        <row r="22561">
          <cell r="A22561" t="str">
            <v>P07257</v>
          </cell>
          <cell r="KA22561">
            <v>50</v>
          </cell>
          <cell r="KB22561">
            <v>16</v>
          </cell>
          <cell r="KC22561">
            <v>30</v>
          </cell>
        </row>
        <row r="22562">
          <cell r="A22562" t="str">
            <v>P07285</v>
          </cell>
          <cell r="KA22562">
            <v>50</v>
          </cell>
          <cell r="KB22562">
            <v>16</v>
          </cell>
          <cell r="KC22562">
            <v>30</v>
          </cell>
        </row>
        <row r="22563">
          <cell r="A22563" t="str">
            <v>P07275</v>
          </cell>
          <cell r="KA22563">
            <v>50</v>
          </cell>
          <cell r="KB22563">
            <v>16</v>
          </cell>
          <cell r="KC22563">
            <v>30</v>
          </cell>
        </row>
        <row r="22564">
          <cell r="A22564" t="str">
            <v>P07158</v>
          </cell>
          <cell r="KA22564">
            <v>50</v>
          </cell>
          <cell r="KB22564">
            <v>16</v>
          </cell>
          <cell r="KC22564">
            <v>30</v>
          </cell>
        </row>
        <row r="22565">
          <cell r="A22565" t="str">
            <v>P07163</v>
          </cell>
          <cell r="KA22565">
            <v>50</v>
          </cell>
          <cell r="KB22565">
            <v>16</v>
          </cell>
          <cell r="KC22565">
            <v>30</v>
          </cell>
        </row>
        <row r="22566">
          <cell r="A22566" t="str">
            <v>P07128</v>
          </cell>
          <cell r="KA22566">
            <v>50</v>
          </cell>
          <cell r="KB22566">
            <v>16</v>
          </cell>
          <cell r="KC22566">
            <v>30</v>
          </cell>
        </row>
        <row r="22567">
          <cell r="A22567" t="str">
            <v>P07199</v>
          </cell>
          <cell r="KA22567">
            <v>50</v>
          </cell>
          <cell r="KB22567">
            <v>16</v>
          </cell>
          <cell r="KC22567">
            <v>30</v>
          </cell>
        </row>
        <row r="22568">
          <cell r="A22568" t="str">
            <v>P07180</v>
          </cell>
          <cell r="KA22568">
            <v>50</v>
          </cell>
          <cell r="KB22568">
            <v>16</v>
          </cell>
          <cell r="KC22568">
            <v>30</v>
          </cell>
        </row>
        <row r="22569">
          <cell r="A22569" t="str">
            <v>P07205</v>
          </cell>
          <cell r="KA22569">
            <v>50</v>
          </cell>
          <cell r="KB22569">
            <v>16</v>
          </cell>
          <cell r="KC22569">
            <v>30</v>
          </cell>
        </row>
        <row r="22570">
          <cell r="A22570" t="str">
            <v>P07167</v>
          </cell>
          <cell r="KA22570">
            <v>50</v>
          </cell>
          <cell r="KB22570">
            <v>16</v>
          </cell>
          <cell r="KC22570">
            <v>30</v>
          </cell>
        </row>
        <row r="22571">
          <cell r="A22571" t="str">
            <v>P07174</v>
          </cell>
          <cell r="KA22571">
            <v>50</v>
          </cell>
          <cell r="KB22571">
            <v>16</v>
          </cell>
          <cell r="KC22571">
            <v>30</v>
          </cell>
        </row>
        <row r="22572">
          <cell r="A22572" t="str">
            <v>P07190</v>
          </cell>
          <cell r="KA22572">
            <v>50</v>
          </cell>
          <cell r="KB22572">
            <v>16</v>
          </cell>
          <cell r="KC22572">
            <v>30</v>
          </cell>
        </row>
        <row r="22573">
          <cell r="A22573" t="str">
            <v>P07737</v>
          </cell>
          <cell r="KA22573">
            <v>50</v>
          </cell>
          <cell r="KB22573">
            <v>16</v>
          </cell>
          <cell r="KC22573">
            <v>30</v>
          </cell>
        </row>
        <row r="22574">
          <cell r="A22574" t="str">
            <v>P07786</v>
          </cell>
          <cell r="KA22574">
            <v>50</v>
          </cell>
          <cell r="KB22574">
            <v>16</v>
          </cell>
          <cell r="KC22574">
            <v>30</v>
          </cell>
        </row>
        <row r="22575">
          <cell r="A22575" t="str">
            <v>P07633</v>
          </cell>
          <cell r="KA22575">
            <v>50</v>
          </cell>
          <cell r="KB22575">
            <v>16</v>
          </cell>
          <cell r="KC22575">
            <v>30</v>
          </cell>
        </row>
        <row r="22576">
          <cell r="A22576" t="str">
            <v>P07640</v>
          </cell>
          <cell r="KA22576">
            <v>50</v>
          </cell>
          <cell r="KB22576">
            <v>16</v>
          </cell>
          <cell r="KC22576">
            <v>16</v>
          </cell>
        </row>
        <row r="22577">
          <cell r="A22577" t="str">
            <v>P07647</v>
          </cell>
          <cell r="KA22577">
            <v>50</v>
          </cell>
          <cell r="KB22577">
            <v>16</v>
          </cell>
          <cell r="KC22577">
            <v>30</v>
          </cell>
        </row>
        <row r="22578">
          <cell r="A22578" t="str">
            <v>P07664</v>
          </cell>
          <cell r="KA22578">
            <v>50</v>
          </cell>
          <cell r="KB22578">
            <v>16</v>
          </cell>
          <cell r="KC22578">
            <v>30</v>
          </cell>
        </row>
        <row r="22579">
          <cell r="A22579" t="str">
            <v>P07672</v>
          </cell>
          <cell r="KA22579">
            <v>50</v>
          </cell>
          <cell r="KB22579">
            <v>16</v>
          </cell>
          <cell r="KC22579">
            <v>16</v>
          </cell>
        </row>
        <row r="22580">
          <cell r="A22580" t="str">
            <v>P07675</v>
          </cell>
          <cell r="KA22580">
            <v>50</v>
          </cell>
          <cell r="KB22580">
            <v>16</v>
          </cell>
          <cell r="KC22580">
            <v>30</v>
          </cell>
        </row>
        <row r="22581">
          <cell r="A22581" t="str">
            <v>P07661</v>
          </cell>
          <cell r="KA22581">
            <v>100</v>
          </cell>
          <cell r="KB22581">
            <v>12</v>
          </cell>
          <cell r="KC22581">
            <v>20</v>
          </cell>
        </row>
        <row r="22582">
          <cell r="A22582" t="str">
            <v>P07690</v>
          </cell>
          <cell r="KA22582">
            <v>50</v>
          </cell>
          <cell r="KB22582">
            <v>16</v>
          </cell>
          <cell r="KC22582">
            <v>60</v>
          </cell>
        </row>
        <row r="22583">
          <cell r="A22583" t="str">
            <v>P07480</v>
          </cell>
          <cell r="KA22583">
            <v>100</v>
          </cell>
          <cell r="KB22583">
            <v>8</v>
          </cell>
          <cell r="KC22583">
            <v>16</v>
          </cell>
        </row>
        <row r="22584">
          <cell r="A22584" t="str">
            <v>P07500</v>
          </cell>
          <cell r="KA22584">
            <v>50</v>
          </cell>
          <cell r="KB22584">
            <v>16</v>
          </cell>
          <cell r="KC22584">
            <v>16</v>
          </cell>
        </row>
        <row r="22585">
          <cell r="A22585" t="str">
            <v>P07525</v>
          </cell>
          <cell r="KA22585">
            <v>50</v>
          </cell>
          <cell r="KB22585">
            <v>16</v>
          </cell>
          <cell r="KC22585">
            <v>16</v>
          </cell>
        </row>
        <row r="22586">
          <cell r="A22586" t="str">
            <v>P07535</v>
          </cell>
          <cell r="KA22586">
            <v>50</v>
          </cell>
          <cell r="KB22586">
            <v>16</v>
          </cell>
          <cell r="KC22586">
            <v>30</v>
          </cell>
        </row>
        <row r="22587">
          <cell r="A22587" t="str">
            <v>P07597</v>
          </cell>
          <cell r="KA22587">
            <v>50</v>
          </cell>
          <cell r="KB22587">
            <v>16</v>
          </cell>
          <cell r="KC22587">
            <v>30</v>
          </cell>
        </row>
        <row r="22588">
          <cell r="A22588" t="str">
            <v>P07570</v>
          </cell>
          <cell r="KA22588">
            <v>100</v>
          </cell>
          <cell r="KB22588">
            <v>12</v>
          </cell>
          <cell r="KC22588">
            <v>20</v>
          </cell>
        </row>
        <row r="22589">
          <cell r="A22589" t="str">
            <v>P07563</v>
          </cell>
          <cell r="KA22589">
            <v>50</v>
          </cell>
          <cell r="KB22589">
            <v>16</v>
          </cell>
          <cell r="KC22589">
            <v>30</v>
          </cell>
        </row>
        <row r="22590">
          <cell r="A22590" t="str">
            <v>P08460</v>
          </cell>
          <cell r="KA22590">
            <v>50</v>
          </cell>
          <cell r="KB22590">
            <v>16</v>
          </cell>
          <cell r="KC22590">
            <v>30</v>
          </cell>
        </row>
        <row r="22591">
          <cell r="A22591" t="str">
            <v>P08453</v>
          </cell>
          <cell r="KA22591">
            <v>50</v>
          </cell>
          <cell r="KB22591">
            <v>16</v>
          </cell>
          <cell r="KC22591">
            <v>30</v>
          </cell>
        </row>
        <row r="22592">
          <cell r="A22592" t="str">
            <v>P08409</v>
          </cell>
          <cell r="KA22592">
            <v>50</v>
          </cell>
          <cell r="KB22592">
            <v>16</v>
          </cell>
          <cell r="KC22592">
            <v>30</v>
          </cell>
        </row>
        <row r="22593">
          <cell r="A22593" t="str">
            <v>P08398</v>
          </cell>
          <cell r="KA22593">
            <v>50</v>
          </cell>
          <cell r="KB22593">
            <v>16</v>
          </cell>
          <cell r="KC22593">
            <v>30</v>
          </cell>
        </row>
        <row r="22594">
          <cell r="A22594" t="str">
            <v>P08416</v>
          </cell>
          <cell r="KA22594">
            <v>50</v>
          </cell>
          <cell r="KB22594">
            <v>16</v>
          </cell>
          <cell r="KC22594">
            <v>30</v>
          </cell>
        </row>
        <row r="22595">
          <cell r="A22595" t="str">
            <v>P08418</v>
          </cell>
          <cell r="KA22595">
            <v>50</v>
          </cell>
          <cell r="KB22595">
            <v>16</v>
          </cell>
          <cell r="KC22595">
            <v>30</v>
          </cell>
        </row>
        <row r="22596">
          <cell r="A22596" t="str">
            <v>P08431</v>
          </cell>
          <cell r="KA22596">
            <v>50</v>
          </cell>
          <cell r="KB22596">
            <v>16</v>
          </cell>
          <cell r="KC22596">
            <v>30</v>
          </cell>
        </row>
        <row r="22597">
          <cell r="A22597" t="str">
            <v>P08349</v>
          </cell>
          <cell r="KA22597">
            <v>50</v>
          </cell>
          <cell r="KB22597">
            <v>16</v>
          </cell>
          <cell r="KC22597">
            <v>30</v>
          </cell>
        </row>
        <row r="22598">
          <cell r="A22598" t="str">
            <v>P08339</v>
          </cell>
          <cell r="KA22598">
            <v>50</v>
          </cell>
          <cell r="KB22598">
            <v>16</v>
          </cell>
          <cell r="KC22598">
            <v>30</v>
          </cell>
        </row>
        <row r="22599">
          <cell r="A22599" t="str">
            <v>P08336</v>
          </cell>
          <cell r="KA22599">
            <v>50</v>
          </cell>
          <cell r="KB22599">
            <v>16</v>
          </cell>
          <cell r="KC22599">
            <v>30</v>
          </cell>
        </row>
        <row r="22600">
          <cell r="A22600" t="str">
            <v>P08313</v>
          </cell>
          <cell r="KA22600">
            <v>50</v>
          </cell>
          <cell r="KB22600">
            <v>16</v>
          </cell>
          <cell r="KC22600">
            <v>30</v>
          </cell>
        </row>
        <row r="22601">
          <cell r="A22601" t="str">
            <v>P08184</v>
          </cell>
          <cell r="KA22601">
            <v>50</v>
          </cell>
          <cell r="KB22601">
            <v>16</v>
          </cell>
          <cell r="KC22601">
            <v>30</v>
          </cell>
        </row>
        <row r="22602">
          <cell r="A22602" t="str">
            <v>P08181</v>
          </cell>
          <cell r="KA22602">
            <v>50</v>
          </cell>
          <cell r="KB22602">
            <v>16</v>
          </cell>
          <cell r="KC22602">
            <v>30</v>
          </cell>
        </row>
        <row r="22603">
          <cell r="A22603" t="str">
            <v>P08175</v>
          </cell>
          <cell r="KA22603">
            <v>50</v>
          </cell>
          <cell r="KB22603">
            <v>16</v>
          </cell>
          <cell r="KC22603">
            <v>30</v>
          </cell>
        </row>
        <row r="22604">
          <cell r="A22604" t="str">
            <v>P08214</v>
          </cell>
          <cell r="KA22604">
            <v>50</v>
          </cell>
          <cell r="KB22604">
            <v>16</v>
          </cell>
          <cell r="KC22604">
            <v>30</v>
          </cell>
        </row>
        <row r="22605">
          <cell r="A22605" t="str">
            <v>P08215</v>
          </cell>
          <cell r="KA22605">
            <v>50</v>
          </cell>
          <cell r="KB22605">
            <v>16</v>
          </cell>
          <cell r="KC22605">
            <v>30</v>
          </cell>
        </row>
        <row r="22606">
          <cell r="A22606" t="str">
            <v>P08253</v>
          </cell>
          <cell r="KA22606">
            <v>50</v>
          </cell>
          <cell r="KB22606">
            <v>16</v>
          </cell>
          <cell r="KC22606">
            <v>30</v>
          </cell>
        </row>
        <row r="22607">
          <cell r="A22607" t="str">
            <v>P08018</v>
          </cell>
          <cell r="KA22607">
            <v>50</v>
          </cell>
          <cell r="KB22607">
            <v>16</v>
          </cell>
          <cell r="KC22607">
            <v>30</v>
          </cell>
        </row>
        <row r="22608">
          <cell r="A22608" t="str">
            <v>P07984</v>
          </cell>
          <cell r="KA22608">
            <v>50</v>
          </cell>
          <cell r="KB22608">
            <v>16</v>
          </cell>
          <cell r="KC22608">
            <v>30</v>
          </cell>
        </row>
        <row r="22609">
          <cell r="A22609" t="str">
            <v>P08000</v>
          </cell>
          <cell r="KA22609">
            <v>50</v>
          </cell>
          <cell r="KB22609">
            <v>16</v>
          </cell>
          <cell r="KC22609">
            <v>16</v>
          </cell>
        </row>
        <row r="22610">
          <cell r="A22610" t="str">
            <v>P08001</v>
          </cell>
          <cell r="KA22610">
            <v>50</v>
          </cell>
          <cell r="KB22610">
            <v>16</v>
          </cell>
          <cell r="KC22610">
            <v>16</v>
          </cell>
        </row>
        <row r="22611">
          <cell r="A22611" t="str">
            <v>P07990</v>
          </cell>
          <cell r="KA22611">
            <v>50</v>
          </cell>
          <cell r="KB22611">
            <v>20</v>
          </cell>
          <cell r="KC22611">
            <v>30</v>
          </cell>
        </row>
        <row r="22612">
          <cell r="A22612" t="str">
            <v>P08024</v>
          </cell>
          <cell r="KA22612">
            <v>100</v>
          </cell>
          <cell r="KB22612">
            <v>12</v>
          </cell>
          <cell r="KC22612">
            <v>20</v>
          </cell>
        </row>
        <row r="22613">
          <cell r="A22613" t="str">
            <v>P08120</v>
          </cell>
          <cell r="KA22613">
            <v>50</v>
          </cell>
          <cell r="KB22613">
            <v>16</v>
          </cell>
          <cell r="KC22613">
            <v>30</v>
          </cell>
        </row>
        <row r="22614">
          <cell r="A22614" t="str">
            <v>P08090</v>
          </cell>
          <cell r="KA22614">
            <v>50</v>
          </cell>
          <cell r="KB22614">
            <v>16</v>
          </cell>
          <cell r="KC22614">
            <v>30</v>
          </cell>
        </row>
        <row r="22615">
          <cell r="A22615" t="str">
            <v>P08057</v>
          </cell>
          <cell r="KA22615">
            <v>100</v>
          </cell>
          <cell r="KB22615">
            <v>12</v>
          </cell>
          <cell r="KC22615">
            <v>20</v>
          </cell>
        </row>
        <row r="22616">
          <cell r="A22616" t="str">
            <v>P07969</v>
          </cell>
          <cell r="KA22616">
            <v>50</v>
          </cell>
          <cell r="KB22616">
            <v>16</v>
          </cell>
          <cell r="KC22616">
            <v>30</v>
          </cell>
        </row>
        <row r="22617">
          <cell r="A22617" t="str">
            <v>P07932</v>
          </cell>
          <cell r="KA22617">
            <v>50</v>
          </cell>
          <cell r="KB22617">
            <v>16</v>
          </cell>
          <cell r="KC22617">
            <v>30</v>
          </cell>
        </row>
        <row r="22618">
          <cell r="A22618" t="str">
            <v>P07920</v>
          </cell>
          <cell r="KA22618">
            <v>50</v>
          </cell>
          <cell r="KB22618">
            <v>16</v>
          </cell>
          <cell r="KC22618">
            <v>30</v>
          </cell>
        </row>
        <row r="22619">
          <cell r="A22619" t="str">
            <v>P07896</v>
          </cell>
          <cell r="KA22619">
            <v>100</v>
          </cell>
          <cell r="KB22619">
            <v>12</v>
          </cell>
          <cell r="KC22619">
            <v>20</v>
          </cell>
        </row>
        <row r="22620">
          <cell r="A22620" t="str">
            <v>P07898</v>
          </cell>
          <cell r="KA22620">
            <v>50</v>
          </cell>
          <cell r="KB22620">
            <v>16</v>
          </cell>
          <cell r="KC22620">
            <v>30</v>
          </cell>
        </row>
        <row r="22621">
          <cell r="A22621" t="str">
            <v>P07879</v>
          </cell>
          <cell r="KA22621">
            <v>50</v>
          </cell>
          <cell r="KB22621">
            <v>16</v>
          </cell>
          <cell r="KC22621">
            <v>30</v>
          </cell>
        </row>
        <row r="22622">
          <cell r="A22622" t="str">
            <v>P07883</v>
          </cell>
          <cell r="KA22622">
            <v>50</v>
          </cell>
          <cell r="KB22622">
            <v>16</v>
          </cell>
          <cell r="KC22622">
            <v>30</v>
          </cell>
        </row>
        <row r="22623">
          <cell r="A22623" t="str">
            <v>P07823</v>
          </cell>
          <cell r="KA22623">
            <v>50</v>
          </cell>
          <cell r="KB22623">
            <v>16</v>
          </cell>
          <cell r="KC22623">
            <v>30</v>
          </cell>
        </row>
        <row r="22624">
          <cell r="A22624" t="str">
            <v>CS25141</v>
          </cell>
          <cell r="KA22624">
            <v>12</v>
          </cell>
          <cell r="KB22624">
            <v>20</v>
          </cell>
          <cell r="KC22624">
            <v>80</v>
          </cell>
        </row>
        <row r="22625">
          <cell r="A22625" t="str">
            <v>CS25143</v>
          </cell>
          <cell r="KA22625">
            <v>12</v>
          </cell>
          <cell r="KB22625">
            <v>20</v>
          </cell>
          <cell r="KC22625">
            <v>80</v>
          </cell>
        </row>
        <row r="22626">
          <cell r="A22626" t="str">
            <v>C29952</v>
          </cell>
          <cell r="KA22626">
            <v>50</v>
          </cell>
          <cell r="KB22626">
            <v>10</v>
          </cell>
          <cell r="KC22626">
            <v>48</v>
          </cell>
        </row>
        <row r="22627">
          <cell r="A22627" t="str">
            <v>C29933</v>
          </cell>
          <cell r="KA22627">
            <v>50</v>
          </cell>
          <cell r="KB22627">
            <v>10</v>
          </cell>
          <cell r="KC22627">
            <v>48</v>
          </cell>
        </row>
        <row r="22628">
          <cell r="A22628" t="str">
            <v>C29883</v>
          </cell>
          <cell r="KA22628">
            <v>50</v>
          </cell>
          <cell r="KB22628">
            <v>10</v>
          </cell>
          <cell r="KC22628">
            <v>48</v>
          </cell>
        </row>
        <row r="22629">
          <cell r="A22629" t="str">
            <v>C29878</v>
          </cell>
          <cell r="KA22629">
            <v>50</v>
          </cell>
          <cell r="KB22629">
            <v>10</v>
          </cell>
          <cell r="KC22629">
            <v>48</v>
          </cell>
        </row>
        <row r="22630">
          <cell r="A22630" t="str">
            <v>C29880</v>
          </cell>
          <cell r="KA22630">
            <v>50</v>
          </cell>
          <cell r="KB22630">
            <v>10</v>
          </cell>
          <cell r="KC22630">
            <v>48</v>
          </cell>
        </row>
        <row r="22631">
          <cell r="A22631" t="str">
            <v>C29847</v>
          </cell>
          <cell r="KA22631">
            <v>50</v>
          </cell>
          <cell r="KB22631">
            <v>10</v>
          </cell>
          <cell r="KC22631">
            <v>48</v>
          </cell>
        </row>
        <row r="22632">
          <cell r="A22632" t="str">
            <v>G00125</v>
          </cell>
          <cell r="KA22632">
            <v>50</v>
          </cell>
          <cell r="KB22632">
            <v>24</v>
          </cell>
          <cell r="KC22632">
            <v>20</v>
          </cell>
        </row>
        <row r="22633">
          <cell r="A22633" t="str">
            <v>G00126</v>
          </cell>
          <cell r="KA22633">
            <v>50</v>
          </cell>
          <cell r="KB22633">
            <v>24</v>
          </cell>
          <cell r="KC22633">
            <v>20</v>
          </cell>
        </row>
        <row r="22634">
          <cell r="A22634" t="str">
            <v>G00127</v>
          </cell>
          <cell r="KA22634">
            <v>50</v>
          </cell>
          <cell r="KB22634">
            <v>24</v>
          </cell>
          <cell r="KC22634">
            <v>20</v>
          </cell>
        </row>
        <row r="22635">
          <cell r="A22635" t="str">
            <v>G00128</v>
          </cell>
          <cell r="KA22635">
            <v>50</v>
          </cell>
          <cell r="KB22635">
            <v>24</v>
          </cell>
          <cell r="KC22635">
            <v>20</v>
          </cell>
        </row>
        <row r="22636">
          <cell r="A22636" t="str">
            <v>G00129</v>
          </cell>
          <cell r="KA22636">
            <v>50</v>
          </cell>
          <cell r="KB22636">
            <v>10</v>
          </cell>
          <cell r="KC22636">
            <v>48</v>
          </cell>
        </row>
        <row r="22637">
          <cell r="A22637" t="str">
            <v>G00130</v>
          </cell>
          <cell r="KA22637">
            <v>50</v>
          </cell>
          <cell r="KB22637">
            <v>10</v>
          </cell>
          <cell r="KC22637">
            <v>48</v>
          </cell>
        </row>
        <row r="22638">
          <cell r="A22638" t="str">
            <v>G00131</v>
          </cell>
          <cell r="KA22638">
            <v>50</v>
          </cell>
          <cell r="KB22638">
            <v>10</v>
          </cell>
          <cell r="KC22638">
            <v>48</v>
          </cell>
        </row>
        <row r="22639">
          <cell r="A22639" t="str">
            <v>G00132</v>
          </cell>
          <cell r="KA22639">
            <v>50</v>
          </cell>
          <cell r="KB22639">
            <v>10</v>
          </cell>
          <cell r="KC22639">
            <v>48</v>
          </cell>
        </row>
        <row r="22640">
          <cell r="A22640" t="str">
            <v>G00133</v>
          </cell>
          <cell r="KA22640">
            <v>50</v>
          </cell>
          <cell r="KB22640">
            <v>16</v>
          </cell>
          <cell r="KC22640">
            <v>16</v>
          </cell>
        </row>
        <row r="22641">
          <cell r="A22641" t="str">
            <v>G00134</v>
          </cell>
          <cell r="KA22641">
            <v>50</v>
          </cell>
          <cell r="KB22641">
            <v>16</v>
          </cell>
          <cell r="KC22641">
            <v>16</v>
          </cell>
        </row>
        <row r="22642">
          <cell r="A22642" t="str">
            <v>G00135</v>
          </cell>
          <cell r="KA22642">
            <v>50</v>
          </cell>
          <cell r="KB22642">
            <v>10</v>
          </cell>
          <cell r="KC22642">
            <v>24</v>
          </cell>
        </row>
        <row r="22643">
          <cell r="A22643" t="str">
            <v>G00136</v>
          </cell>
          <cell r="KA22643">
            <v>50</v>
          </cell>
          <cell r="KB22643">
            <v>10</v>
          </cell>
          <cell r="KC22643">
            <v>24</v>
          </cell>
        </row>
        <row r="22644">
          <cell r="A22644" t="str">
            <v>G00573</v>
          </cell>
          <cell r="KA22644">
            <v>100</v>
          </cell>
          <cell r="KB22644">
            <v>16</v>
          </cell>
          <cell r="KC22644">
            <v>50</v>
          </cell>
        </row>
        <row r="22645">
          <cell r="A22645" t="str">
            <v>G00574</v>
          </cell>
          <cell r="KA22645">
            <v>100</v>
          </cell>
          <cell r="KB22645">
            <v>16</v>
          </cell>
          <cell r="KC22645">
            <v>50</v>
          </cell>
        </row>
        <row r="22646">
          <cell r="A22646" t="str">
            <v>G00575</v>
          </cell>
          <cell r="KA22646">
            <v>100</v>
          </cell>
          <cell r="KB22646">
            <v>16</v>
          </cell>
          <cell r="KC22646">
            <v>50</v>
          </cell>
        </row>
        <row r="22647">
          <cell r="A22647" t="str">
            <v>G00576</v>
          </cell>
          <cell r="KA22647">
            <v>100</v>
          </cell>
          <cell r="KB22647">
            <v>16</v>
          </cell>
          <cell r="KC22647">
            <v>50</v>
          </cell>
        </row>
        <row r="22648">
          <cell r="A22648" t="str">
            <v>G00663</v>
          </cell>
          <cell r="KA22648">
            <v>50</v>
          </cell>
          <cell r="KB22648">
            <v>60</v>
          </cell>
          <cell r="KC22648">
            <v>24</v>
          </cell>
        </row>
        <row r="22649">
          <cell r="A22649" t="str">
            <v>G00664</v>
          </cell>
          <cell r="KA22649">
            <v>50</v>
          </cell>
          <cell r="KB22649">
            <v>60</v>
          </cell>
          <cell r="KC22649">
            <v>24</v>
          </cell>
        </row>
        <row r="22650">
          <cell r="A22650" t="str">
            <v>G00418</v>
          </cell>
          <cell r="KA22650">
            <v>100</v>
          </cell>
          <cell r="KB22650">
            <v>12</v>
          </cell>
          <cell r="KC22650">
            <v>20</v>
          </cell>
        </row>
        <row r="22651">
          <cell r="A22651" t="str">
            <v>G00419</v>
          </cell>
          <cell r="KA22651">
            <v>100</v>
          </cell>
          <cell r="KB22651">
            <v>12</v>
          </cell>
          <cell r="KC22651">
            <v>20</v>
          </cell>
        </row>
        <row r="22652">
          <cell r="A22652" t="str">
            <v>G00445</v>
          </cell>
          <cell r="KA22652">
            <v>50</v>
          </cell>
          <cell r="KB22652">
            <v>10</v>
          </cell>
          <cell r="KC22652">
            <v>48</v>
          </cell>
        </row>
        <row r="22653">
          <cell r="A22653" t="str">
            <v>G00446</v>
          </cell>
          <cell r="KA22653">
            <v>50</v>
          </cell>
          <cell r="KB22653">
            <v>10</v>
          </cell>
          <cell r="KC22653">
            <v>48</v>
          </cell>
        </row>
        <row r="22654">
          <cell r="A22654" t="str">
            <v>G00447</v>
          </cell>
          <cell r="KA22654">
            <v>50</v>
          </cell>
          <cell r="KB22654">
            <v>10</v>
          </cell>
          <cell r="KC22654">
            <v>48</v>
          </cell>
        </row>
        <row r="22655">
          <cell r="A22655" t="str">
            <v>G00448</v>
          </cell>
          <cell r="KA22655">
            <v>50</v>
          </cell>
          <cell r="KB22655">
            <v>10</v>
          </cell>
          <cell r="KC22655">
            <v>48</v>
          </cell>
        </row>
        <row r="22656">
          <cell r="A22656" t="str">
            <v>G00449</v>
          </cell>
          <cell r="KA22656">
            <v>50</v>
          </cell>
          <cell r="KB22656">
            <v>18</v>
          </cell>
          <cell r="KC22656">
            <v>70</v>
          </cell>
        </row>
        <row r="22657">
          <cell r="A22657" t="str">
            <v>G00450</v>
          </cell>
          <cell r="KA22657">
            <v>50</v>
          </cell>
          <cell r="KB22657">
            <v>18</v>
          </cell>
          <cell r="KC22657">
            <v>70</v>
          </cell>
        </row>
        <row r="22658">
          <cell r="A22658" t="str">
            <v>G00467</v>
          </cell>
          <cell r="KA22658">
            <v>50</v>
          </cell>
          <cell r="KB22658">
            <v>10</v>
          </cell>
          <cell r="KC22658">
            <v>48</v>
          </cell>
        </row>
        <row r="22659">
          <cell r="A22659" t="str">
            <v>G00468</v>
          </cell>
          <cell r="KA22659">
            <v>50</v>
          </cell>
          <cell r="KB22659">
            <v>10</v>
          </cell>
          <cell r="KC22659">
            <v>48</v>
          </cell>
        </row>
        <row r="22660">
          <cell r="A22660" t="str">
            <v>G00469</v>
          </cell>
          <cell r="KA22660">
            <v>50</v>
          </cell>
          <cell r="KB22660">
            <v>10</v>
          </cell>
          <cell r="KC22660">
            <v>48</v>
          </cell>
        </row>
        <row r="22661">
          <cell r="A22661" t="str">
            <v>G00470</v>
          </cell>
          <cell r="KA22661">
            <v>50</v>
          </cell>
          <cell r="KB22661">
            <v>10</v>
          </cell>
          <cell r="KC22661">
            <v>48</v>
          </cell>
        </row>
        <row r="22662">
          <cell r="A22662" t="str">
            <v>G00472</v>
          </cell>
          <cell r="KA22662">
            <v>50</v>
          </cell>
          <cell r="KB22662">
            <v>10</v>
          </cell>
          <cell r="KC22662">
            <v>48</v>
          </cell>
        </row>
        <row r="22663">
          <cell r="A22663" t="str">
            <v>G00823</v>
          </cell>
          <cell r="KA22663">
            <v>50</v>
          </cell>
          <cell r="KB22663">
            <v>10</v>
          </cell>
          <cell r="KC22663">
            <v>48</v>
          </cell>
        </row>
        <row r="22664">
          <cell r="A22664" t="str">
            <v>G00824</v>
          </cell>
          <cell r="KA22664">
            <v>50</v>
          </cell>
          <cell r="KB22664">
            <v>10</v>
          </cell>
          <cell r="KC22664">
            <v>48</v>
          </cell>
        </row>
        <row r="22665">
          <cell r="A22665" t="str">
            <v>G00919</v>
          </cell>
          <cell r="KA22665">
            <v>50</v>
          </cell>
          <cell r="KB22665">
            <v>10</v>
          </cell>
          <cell r="KC22665">
            <v>48</v>
          </cell>
        </row>
        <row r="22666">
          <cell r="A22666" t="str">
            <v>G00925</v>
          </cell>
          <cell r="KA22666">
            <v>50</v>
          </cell>
          <cell r="KB22666">
            <v>10</v>
          </cell>
          <cell r="KC22666">
            <v>48</v>
          </cell>
        </row>
        <row r="22667">
          <cell r="A22667" t="str">
            <v>G10663</v>
          </cell>
          <cell r="KA22667">
            <v>50</v>
          </cell>
          <cell r="KB22667">
            <v>60</v>
          </cell>
          <cell r="KC22667">
            <v>24</v>
          </cell>
        </row>
        <row r="22668">
          <cell r="A22668" t="str">
            <v>G10664</v>
          </cell>
          <cell r="KA22668">
            <v>50</v>
          </cell>
          <cell r="KB22668">
            <v>60</v>
          </cell>
          <cell r="KC22668">
            <v>24</v>
          </cell>
        </row>
        <row r="22669">
          <cell r="A22669" t="str">
            <v>G01035</v>
          </cell>
          <cell r="KA22669">
            <v>50</v>
          </cell>
          <cell r="KB22669">
            <v>10</v>
          </cell>
          <cell r="KC22669">
            <v>35</v>
          </cell>
        </row>
        <row r="22670">
          <cell r="A22670" t="str">
            <v>G01023</v>
          </cell>
          <cell r="KA22670">
            <v>50</v>
          </cell>
          <cell r="KB22670">
            <v>10</v>
          </cell>
          <cell r="KC22670">
            <v>48</v>
          </cell>
        </row>
        <row r="22671">
          <cell r="A22671" t="str">
            <v>G01024</v>
          </cell>
          <cell r="KA22671">
            <v>50</v>
          </cell>
          <cell r="KB22671">
            <v>10</v>
          </cell>
          <cell r="KC22671">
            <v>48</v>
          </cell>
        </row>
        <row r="22672">
          <cell r="A22672" t="str">
            <v>G01038</v>
          </cell>
          <cell r="KA22672">
            <v>40</v>
          </cell>
          <cell r="KB22672">
            <v>30</v>
          </cell>
          <cell r="KC22672">
            <v>35</v>
          </cell>
        </row>
        <row r="22673">
          <cell r="A22673" t="str">
            <v>G01010</v>
          </cell>
          <cell r="KA22673">
            <v>50</v>
          </cell>
          <cell r="KB22673">
            <v>10</v>
          </cell>
          <cell r="KC22673">
            <v>24</v>
          </cell>
        </row>
        <row r="22674">
          <cell r="A22674" t="str">
            <v>G01011</v>
          </cell>
          <cell r="KA22674">
            <v>50</v>
          </cell>
          <cell r="KB22674">
            <v>10</v>
          </cell>
          <cell r="KC22674">
            <v>24</v>
          </cell>
        </row>
        <row r="22675">
          <cell r="A22675" t="str">
            <v>G10759</v>
          </cell>
          <cell r="KA22675">
            <v>50</v>
          </cell>
          <cell r="KB22675">
            <v>10</v>
          </cell>
          <cell r="KC22675">
            <v>48</v>
          </cell>
        </row>
        <row r="22676">
          <cell r="A22676" t="str">
            <v>G10760</v>
          </cell>
          <cell r="KA22676">
            <v>50</v>
          </cell>
          <cell r="KB22676">
            <v>10</v>
          </cell>
          <cell r="KC22676">
            <v>48</v>
          </cell>
        </row>
        <row r="22677">
          <cell r="A22677" t="str">
            <v>G20663</v>
          </cell>
          <cell r="KA22677">
            <v>50</v>
          </cell>
          <cell r="KB22677">
            <v>60</v>
          </cell>
          <cell r="KC22677">
            <v>24</v>
          </cell>
        </row>
        <row r="22678">
          <cell r="A22678" t="str">
            <v>G20664</v>
          </cell>
          <cell r="KA22678">
            <v>50</v>
          </cell>
          <cell r="KB22678">
            <v>60</v>
          </cell>
          <cell r="KC22678">
            <v>24</v>
          </cell>
        </row>
        <row r="22679">
          <cell r="A22679" t="str">
            <v>O16944</v>
          </cell>
          <cell r="KA22679">
            <v>50</v>
          </cell>
          <cell r="KB22679">
            <v>16</v>
          </cell>
          <cell r="KC22679">
            <v>16</v>
          </cell>
        </row>
        <row r="22680">
          <cell r="A22680" t="str">
            <v>P00064</v>
          </cell>
          <cell r="KA22680">
            <v>100</v>
          </cell>
          <cell r="KB22680">
            <v>8</v>
          </cell>
          <cell r="KC22680">
            <v>16</v>
          </cell>
        </row>
        <row r="22681">
          <cell r="A22681" t="str">
            <v>P00332</v>
          </cell>
          <cell r="KA22681">
            <v>50</v>
          </cell>
          <cell r="KB22681">
            <v>16</v>
          </cell>
          <cell r="KC22681">
            <v>30</v>
          </cell>
        </row>
        <row r="22682">
          <cell r="A22682" t="str">
            <v>P00211</v>
          </cell>
          <cell r="KA22682">
            <v>50</v>
          </cell>
          <cell r="KB22682">
            <v>16</v>
          </cell>
          <cell r="KC22682">
            <v>30</v>
          </cell>
        </row>
        <row r="22683">
          <cell r="A22683" t="str">
            <v>P00309</v>
          </cell>
          <cell r="KA22683">
            <v>50</v>
          </cell>
          <cell r="KB22683">
            <v>16</v>
          </cell>
          <cell r="KC22683">
            <v>30</v>
          </cell>
        </row>
        <row r="22684">
          <cell r="A22684" t="str">
            <v>P00102</v>
          </cell>
          <cell r="KA22684">
            <v>50</v>
          </cell>
          <cell r="KB22684">
            <v>16</v>
          </cell>
          <cell r="KC22684">
            <v>30</v>
          </cell>
        </row>
        <row r="22685">
          <cell r="A22685" t="str">
            <v>P00165</v>
          </cell>
          <cell r="KA22685">
            <v>50</v>
          </cell>
          <cell r="KB22685">
            <v>16</v>
          </cell>
          <cell r="KC22685">
            <v>16</v>
          </cell>
        </row>
        <row r="22686">
          <cell r="A22686" t="str">
            <v>P00166</v>
          </cell>
          <cell r="KA22686">
            <v>100</v>
          </cell>
          <cell r="KB22686">
            <v>8</v>
          </cell>
          <cell r="KC22686">
            <v>16</v>
          </cell>
        </row>
        <row r="22687">
          <cell r="A22687" t="str">
            <v>P00167</v>
          </cell>
          <cell r="KA22687">
            <v>50</v>
          </cell>
          <cell r="KB22687">
            <v>16</v>
          </cell>
          <cell r="KC22687">
            <v>30</v>
          </cell>
        </row>
        <row r="22688">
          <cell r="A22688" t="str">
            <v>P00182</v>
          </cell>
          <cell r="KA22688">
            <v>50</v>
          </cell>
          <cell r="KB22688">
            <v>16</v>
          </cell>
          <cell r="KC22688">
            <v>30</v>
          </cell>
        </row>
        <row r="22689">
          <cell r="A22689" t="str">
            <v>P01135</v>
          </cell>
          <cell r="KA22689">
            <v>50</v>
          </cell>
          <cell r="KB22689">
            <v>16</v>
          </cell>
          <cell r="KC22689">
            <v>30</v>
          </cell>
        </row>
        <row r="22690">
          <cell r="A22690" t="str">
            <v>P01071</v>
          </cell>
          <cell r="KA22690">
            <v>50</v>
          </cell>
          <cell r="KB22690">
            <v>16</v>
          </cell>
          <cell r="KC22690">
            <v>30</v>
          </cell>
        </row>
        <row r="22691">
          <cell r="A22691" t="str">
            <v>P01033</v>
          </cell>
          <cell r="KA22691">
            <v>50</v>
          </cell>
          <cell r="KB22691">
            <v>16</v>
          </cell>
          <cell r="KC22691">
            <v>30</v>
          </cell>
        </row>
        <row r="22692">
          <cell r="A22692" t="str">
            <v>P01034</v>
          </cell>
          <cell r="KA22692">
            <v>50</v>
          </cell>
          <cell r="KB22692">
            <v>16</v>
          </cell>
          <cell r="KC22692">
            <v>30</v>
          </cell>
        </row>
        <row r="22693">
          <cell r="A22693" t="str">
            <v>P01035</v>
          </cell>
          <cell r="KA22693">
            <v>50</v>
          </cell>
          <cell r="KB22693">
            <v>16</v>
          </cell>
          <cell r="KC22693">
            <v>30</v>
          </cell>
        </row>
        <row r="22694">
          <cell r="A22694" t="str">
            <v>P01146</v>
          </cell>
          <cell r="KA22694">
            <v>50</v>
          </cell>
          <cell r="KB22694">
            <v>16</v>
          </cell>
          <cell r="KC22694">
            <v>30</v>
          </cell>
        </row>
        <row r="22695">
          <cell r="A22695" t="str">
            <v>P00973</v>
          </cell>
          <cell r="KA22695">
            <v>50</v>
          </cell>
          <cell r="KB22695">
            <v>16</v>
          </cell>
          <cell r="KC22695">
            <v>30</v>
          </cell>
        </row>
        <row r="22696">
          <cell r="A22696" t="str">
            <v>P00997</v>
          </cell>
          <cell r="KA22696">
            <v>50</v>
          </cell>
          <cell r="KB22696">
            <v>16</v>
          </cell>
          <cell r="KC22696">
            <v>30</v>
          </cell>
        </row>
        <row r="22697">
          <cell r="A22697" t="str">
            <v>P00946</v>
          </cell>
          <cell r="KA22697">
            <v>50</v>
          </cell>
          <cell r="KB22697">
            <v>16</v>
          </cell>
          <cell r="KC22697">
            <v>30</v>
          </cell>
        </row>
        <row r="22698">
          <cell r="A22698" t="str">
            <v>P00927</v>
          </cell>
          <cell r="KA22698">
            <v>50</v>
          </cell>
          <cell r="KB22698">
            <v>16</v>
          </cell>
          <cell r="KC22698">
            <v>30</v>
          </cell>
        </row>
        <row r="22699">
          <cell r="A22699" t="str">
            <v>P00862</v>
          </cell>
          <cell r="KA22699">
            <v>50</v>
          </cell>
          <cell r="KB22699">
            <v>16</v>
          </cell>
          <cell r="KC22699">
            <v>30</v>
          </cell>
        </row>
        <row r="22700">
          <cell r="A22700" t="str">
            <v>P00878</v>
          </cell>
          <cell r="KA22700">
            <v>50</v>
          </cell>
          <cell r="KB22700">
            <v>16</v>
          </cell>
          <cell r="KC22700">
            <v>30</v>
          </cell>
        </row>
        <row r="22701">
          <cell r="A22701" t="str">
            <v>P00883</v>
          </cell>
          <cell r="KA22701">
            <v>50</v>
          </cell>
          <cell r="KB22701">
            <v>16</v>
          </cell>
          <cell r="KC22701">
            <v>30</v>
          </cell>
        </row>
        <row r="22702">
          <cell r="A22702" t="str">
            <v>P00839</v>
          </cell>
          <cell r="KA22702">
            <v>50</v>
          </cell>
          <cell r="KB22702">
            <v>16</v>
          </cell>
          <cell r="KC22702">
            <v>30</v>
          </cell>
        </row>
        <row r="22703">
          <cell r="A22703" t="str">
            <v>P00808</v>
          </cell>
          <cell r="KA22703">
            <v>50</v>
          </cell>
          <cell r="KB22703">
            <v>16</v>
          </cell>
          <cell r="KC22703">
            <v>30</v>
          </cell>
        </row>
        <row r="22704">
          <cell r="A22704" t="str">
            <v>P00819</v>
          </cell>
          <cell r="KA22704">
            <v>50</v>
          </cell>
          <cell r="KB22704">
            <v>16</v>
          </cell>
          <cell r="KC22704">
            <v>30</v>
          </cell>
        </row>
        <row r="22705">
          <cell r="A22705" t="str">
            <v>P00813</v>
          </cell>
          <cell r="KA22705">
            <v>50</v>
          </cell>
          <cell r="KB22705">
            <v>16</v>
          </cell>
          <cell r="KC22705">
            <v>30</v>
          </cell>
        </row>
        <row r="22706">
          <cell r="A22706" t="str">
            <v>P00817</v>
          </cell>
          <cell r="KA22706">
            <v>50</v>
          </cell>
          <cell r="KB22706">
            <v>16</v>
          </cell>
          <cell r="KC22706">
            <v>30</v>
          </cell>
        </row>
        <row r="22707">
          <cell r="A22707" t="str">
            <v>P00541</v>
          </cell>
          <cell r="KA22707">
            <v>50</v>
          </cell>
          <cell r="KB22707">
            <v>16</v>
          </cell>
          <cell r="KC22707">
            <v>16</v>
          </cell>
        </row>
        <row r="22708">
          <cell r="A22708" t="str">
            <v>P00584</v>
          </cell>
          <cell r="KA22708">
            <v>50</v>
          </cell>
          <cell r="KB22708">
            <v>16</v>
          </cell>
          <cell r="KC22708">
            <v>30</v>
          </cell>
        </row>
        <row r="22709">
          <cell r="A22709" t="str">
            <v>P00484</v>
          </cell>
          <cell r="KA22709">
            <v>100</v>
          </cell>
          <cell r="KB22709">
            <v>12</v>
          </cell>
          <cell r="KC22709">
            <v>20</v>
          </cell>
        </row>
        <row r="22710">
          <cell r="A22710" t="str">
            <v>P00474</v>
          </cell>
          <cell r="KA22710">
            <v>50</v>
          </cell>
          <cell r="KB22710">
            <v>16</v>
          </cell>
          <cell r="KC22710">
            <v>30</v>
          </cell>
        </row>
        <row r="22711">
          <cell r="A22711" t="str">
            <v>P00497</v>
          </cell>
          <cell r="KA22711">
            <v>100</v>
          </cell>
          <cell r="KB22711">
            <v>8</v>
          </cell>
          <cell r="KC22711">
            <v>16</v>
          </cell>
        </row>
        <row r="22712">
          <cell r="A22712" t="str">
            <v>P00619</v>
          </cell>
          <cell r="KA22712">
            <v>50</v>
          </cell>
          <cell r="KB22712">
            <v>16</v>
          </cell>
          <cell r="KC22712">
            <v>30</v>
          </cell>
        </row>
        <row r="22713">
          <cell r="A22713" t="str">
            <v>P00607</v>
          </cell>
          <cell r="KA22713">
            <v>100</v>
          </cell>
          <cell r="KB22713">
            <v>12</v>
          </cell>
          <cell r="KC22713">
            <v>20</v>
          </cell>
        </row>
        <row r="22714">
          <cell r="A22714" t="str">
            <v>P00609</v>
          </cell>
          <cell r="KA22714">
            <v>50</v>
          </cell>
          <cell r="KB22714">
            <v>16</v>
          </cell>
          <cell r="KC22714">
            <v>16</v>
          </cell>
        </row>
        <row r="22715">
          <cell r="A22715" t="str">
            <v>P00774</v>
          </cell>
          <cell r="KA22715">
            <v>50</v>
          </cell>
          <cell r="KB22715">
            <v>16</v>
          </cell>
          <cell r="KC22715">
            <v>30</v>
          </cell>
        </row>
        <row r="22716">
          <cell r="A22716" t="str">
            <v>P00791</v>
          </cell>
          <cell r="KA22716">
            <v>100</v>
          </cell>
          <cell r="KB22716">
            <v>12</v>
          </cell>
          <cell r="KC22716">
            <v>20</v>
          </cell>
        </row>
        <row r="22717">
          <cell r="A22717" t="str">
            <v>P00796</v>
          </cell>
          <cell r="KA22717">
            <v>50</v>
          </cell>
          <cell r="KB22717">
            <v>16</v>
          </cell>
          <cell r="KC22717">
            <v>30</v>
          </cell>
        </row>
        <row r="22718">
          <cell r="A22718" t="str">
            <v>P00761</v>
          </cell>
          <cell r="KA22718">
            <v>50</v>
          </cell>
          <cell r="KB22718">
            <v>16</v>
          </cell>
          <cell r="KC22718">
            <v>30</v>
          </cell>
        </row>
        <row r="22719">
          <cell r="A22719" t="str">
            <v>P00709</v>
          </cell>
          <cell r="KA22719">
            <v>50</v>
          </cell>
          <cell r="KB22719">
            <v>16</v>
          </cell>
          <cell r="KC22719">
            <v>30</v>
          </cell>
        </row>
        <row r="22720">
          <cell r="A22720" t="str">
            <v>P00726</v>
          </cell>
          <cell r="KA22720">
            <v>50</v>
          </cell>
          <cell r="KB22720">
            <v>16</v>
          </cell>
          <cell r="KC22720">
            <v>30</v>
          </cell>
        </row>
        <row r="22721">
          <cell r="A22721" t="str">
            <v>P00743</v>
          </cell>
          <cell r="KA22721">
            <v>50</v>
          </cell>
          <cell r="KB22721">
            <v>16</v>
          </cell>
          <cell r="KC22721">
            <v>30</v>
          </cell>
        </row>
        <row r="22722">
          <cell r="A22722" t="str">
            <v>P01363</v>
          </cell>
          <cell r="KA22722">
            <v>50</v>
          </cell>
          <cell r="KB22722">
            <v>16</v>
          </cell>
          <cell r="KC22722">
            <v>30</v>
          </cell>
        </row>
        <row r="22723">
          <cell r="A22723" t="str">
            <v>P01328</v>
          </cell>
          <cell r="KA22723">
            <v>50</v>
          </cell>
          <cell r="KB22723">
            <v>16</v>
          </cell>
          <cell r="KC22723">
            <v>30</v>
          </cell>
        </row>
        <row r="22724">
          <cell r="A22724" t="str">
            <v>P01262</v>
          </cell>
          <cell r="KA22724">
            <v>50</v>
          </cell>
          <cell r="KB22724">
            <v>16</v>
          </cell>
          <cell r="KC22724">
            <v>30</v>
          </cell>
        </row>
        <row r="22725">
          <cell r="A22725" t="str">
            <v>P01289</v>
          </cell>
          <cell r="KA22725">
            <v>50</v>
          </cell>
          <cell r="KB22725">
            <v>16</v>
          </cell>
          <cell r="KC22725">
            <v>30</v>
          </cell>
        </row>
        <row r="22726">
          <cell r="A22726" t="str">
            <v>P01271</v>
          </cell>
          <cell r="KA22726">
            <v>100</v>
          </cell>
          <cell r="KB22726">
            <v>12</v>
          </cell>
          <cell r="KC22726">
            <v>20</v>
          </cell>
        </row>
        <row r="22727">
          <cell r="A22727" t="str">
            <v>P01247</v>
          </cell>
          <cell r="KA22727">
            <v>100</v>
          </cell>
          <cell r="KB22727">
            <v>12</v>
          </cell>
          <cell r="KC22727">
            <v>20</v>
          </cell>
        </row>
        <row r="22728">
          <cell r="A22728" t="str">
            <v>P01249</v>
          </cell>
          <cell r="KA22728">
            <v>50</v>
          </cell>
          <cell r="KB22728">
            <v>16</v>
          </cell>
          <cell r="KC22728">
            <v>16</v>
          </cell>
        </row>
        <row r="22729">
          <cell r="A22729" t="str">
            <v>P01264</v>
          </cell>
          <cell r="KA22729">
            <v>50</v>
          </cell>
          <cell r="KB22729">
            <v>16</v>
          </cell>
          <cell r="KC22729">
            <v>30</v>
          </cell>
        </row>
        <row r="22730">
          <cell r="A22730" t="str">
            <v>P01304</v>
          </cell>
          <cell r="KA22730">
            <v>50</v>
          </cell>
          <cell r="KB22730">
            <v>16</v>
          </cell>
          <cell r="KC22730">
            <v>30</v>
          </cell>
        </row>
        <row r="22731">
          <cell r="A22731" t="str">
            <v>P01433</v>
          </cell>
          <cell r="KA22731">
            <v>100</v>
          </cell>
          <cell r="KB22731">
            <v>8</v>
          </cell>
          <cell r="KC22731">
            <v>16</v>
          </cell>
        </row>
        <row r="22732">
          <cell r="A22732" t="str">
            <v>P01590</v>
          </cell>
          <cell r="KA22732">
            <v>50</v>
          </cell>
          <cell r="KB22732">
            <v>16</v>
          </cell>
          <cell r="KC22732">
            <v>30</v>
          </cell>
        </row>
        <row r="22733">
          <cell r="A22733" t="str">
            <v>P01676</v>
          </cell>
          <cell r="KA22733">
            <v>50</v>
          </cell>
          <cell r="KB22733">
            <v>16</v>
          </cell>
          <cell r="KC22733">
            <v>30</v>
          </cell>
        </row>
        <row r="22734">
          <cell r="A22734" t="str">
            <v>P01654</v>
          </cell>
          <cell r="KA22734">
            <v>50</v>
          </cell>
          <cell r="KB22734">
            <v>16</v>
          </cell>
          <cell r="KC22734">
            <v>30</v>
          </cell>
        </row>
        <row r="22735">
          <cell r="A22735" t="str">
            <v>P01791</v>
          </cell>
          <cell r="KA22735">
            <v>50</v>
          </cell>
          <cell r="KB22735">
            <v>16</v>
          </cell>
          <cell r="KC22735">
            <v>30</v>
          </cell>
        </row>
        <row r="22736">
          <cell r="A22736" t="str">
            <v>P01777</v>
          </cell>
          <cell r="KA22736">
            <v>50</v>
          </cell>
          <cell r="KB22736">
            <v>16</v>
          </cell>
          <cell r="KC22736">
            <v>30</v>
          </cell>
        </row>
        <row r="22737">
          <cell r="A22737" t="str">
            <v>P01931</v>
          </cell>
          <cell r="KA22737">
            <v>100</v>
          </cell>
          <cell r="KB22737">
            <v>12</v>
          </cell>
          <cell r="KC22737">
            <v>20</v>
          </cell>
        </row>
        <row r="22738">
          <cell r="A22738" t="str">
            <v>P01909</v>
          </cell>
          <cell r="KA22738">
            <v>50</v>
          </cell>
          <cell r="KB22738">
            <v>16</v>
          </cell>
          <cell r="KC22738">
            <v>30</v>
          </cell>
        </row>
        <row r="22739">
          <cell r="A22739" t="str">
            <v>P01849</v>
          </cell>
          <cell r="KA22739">
            <v>50</v>
          </cell>
          <cell r="KB22739">
            <v>16</v>
          </cell>
          <cell r="KC22739">
            <v>30</v>
          </cell>
        </row>
        <row r="22740">
          <cell r="A22740" t="str">
            <v>P02045</v>
          </cell>
          <cell r="KA22740">
            <v>50</v>
          </cell>
          <cell r="KB22740">
            <v>16</v>
          </cell>
          <cell r="KC22740">
            <v>30</v>
          </cell>
        </row>
        <row r="22741">
          <cell r="A22741" t="str">
            <v>P02430</v>
          </cell>
          <cell r="KA22741">
            <v>50</v>
          </cell>
          <cell r="KB22741">
            <v>16</v>
          </cell>
          <cell r="KC22741">
            <v>30</v>
          </cell>
        </row>
        <row r="22742">
          <cell r="A22742" t="str">
            <v>P02431</v>
          </cell>
          <cell r="KA22742">
            <v>50</v>
          </cell>
          <cell r="KB22742">
            <v>16</v>
          </cell>
          <cell r="KC22742">
            <v>30</v>
          </cell>
        </row>
        <row r="22743">
          <cell r="A22743" t="str">
            <v>P02424</v>
          </cell>
          <cell r="KA22743">
            <v>50</v>
          </cell>
          <cell r="KB22743">
            <v>16</v>
          </cell>
          <cell r="KC22743">
            <v>30</v>
          </cell>
        </row>
        <row r="22744">
          <cell r="A22744" t="str">
            <v>P02428</v>
          </cell>
          <cell r="KA22744">
            <v>100</v>
          </cell>
          <cell r="KB22744">
            <v>12</v>
          </cell>
          <cell r="KC22744">
            <v>20</v>
          </cell>
        </row>
        <row r="22745">
          <cell r="A22745" t="str">
            <v>P02458</v>
          </cell>
          <cell r="KA22745">
            <v>50</v>
          </cell>
          <cell r="KB22745">
            <v>16</v>
          </cell>
          <cell r="KC22745">
            <v>30</v>
          </cell>
        </row>
        <row r="22746">
          <cell r="A22746" t="str">
            <v>P02445</v>
          </cell>
          <cell r="KA22746">
            <v>50</v>
          </cell>
          <cell r="KB22746">
            <v>16</v>
          </cell>
          <cell r="KC22746">
            <v>30</v>
          </cell>
        </row>
        <row r="22747">
          <cell r="A22747" t="str">
            <v>P02502</v>
          </cell>
          <cell r="KA22747">
            <v>50</v>
          </cell>
          <cell r="KB22747">
            <v>16</v>
          </cell>
          <cell r="KC22747">
            <v>30</v>
          </cell>
        </row>
        <row r="22748">
          <cell r="A22748" t="str">
            <v>P02483</v>
          </cell>
          <cell r="KA22748">
            <v>50</v>
          </cell>
          <cell r="KB22748">
            <v>16</v>
          </cell>
          <cell r="KC22748">
            <v>30</v>
          </cell>
        </row>
        <row r="22749">
          <cell r="A22749" t="str">
            <v>P02486</v>
          </cell>
          <cell r="KA22749">
            <v>50</v>
          </cell>
          <cell r="KB22749">
            <v>16</v>
          </cell>
          <cell r="KC22749">
            <v>30</v>
          </cell>
        </row>
        <row r="22750">
          <cell r="A22750" t="str">
            <v>P02418</v>
          </cell>
          <cell r="KA22750">
            <v>50</v>
          </cell>
          <cell r="KB22750">
            <v>16</v>
          </cell>
          <cell r="KC22750">
            <v>30</v>
          </cell>
        </row>
        <row r="22751">
          <cell r="A22751" t="str">
            <v>P02365</v>
          </cell>
          <cell r="KA22751">
            <v>50</v>
          </cell>
          <cell r="KB22751">
            <v>16</v>
          </cell>
          <cell r="KC22751">
            <v>30</v>
          </cell>
        </row>
        <row r="22752">
          <cell r="A22752" t="str">
            <v>P02415</v>
          </cell>
          <cell r="KA22752">
            <v>50</v>
          </cell>
          <cell r="KB22752">
            <v>16</v>
          </cell>
          <cell r="KC22752">
            <v>30</v>
          </cell>
        </row>
        <row r="22753">
          <cell r="A22753" t="str">
            <v>P02389</v>
          </cell>
          <cell r="KA22753">
            <v>50</v>
          </cell>
          <cell r="KB22753">
            <v>16</v>
          </cell>
          <cell r="KC22753">
            <v>30</v>
          </cell>
        </row>
        <row r="22754">
          <cell r="A22754" t="str">
            <v>P02375</v>
          </cell>
          <cell r="KA22754">
            <v>50</v>
          </cell>
          <cell r="KB22754">
            <v>16</v>
          </cell>
          <cell r="KC22754">
            <v>30</v>
          </cell>
        </row>
        <row r="22755">
          <cell r="A22755" t="str">
            <v>P02205</v>
          </cell>
          <cell r="KA22755">
            <v>50</v>
          </cell>
          <cell r="KB22755">
            <v>16</v>
          </cell>
          <cell r="KC22755">
            <v>30</v>
          </cell>
        </row>
        <row r="22756">
          <cell r="A22756" t="str">
            <v>P02221</v>
          </cell>
          <cell r="KA22756">
            <v>100</v>
          </cell>
          <cell r="KB22756">
            <v>12</v>
          </cell>
          <cell r="KC22756">
            <v>20</v>
          </cell>
        </row>
        <row r="22757">
          <cell r="A22757" t="str">
            <v>P02154</v>
          </cell>
          <cell r="KA22757">
            <v>100</v>
          </cell>
          <cell r="KB22757">
            <v>12</v>
          </cell>
          <cell r="KC22757">
            <v>20</v>
          </cell>
        </row>
        <row r="22758">
          <cell r="A22758" t="str">
            <v>P02164</v>
          </cell>
          <cell r="KA22758">
            <v>50</v>
          </cell>
          <cell r="KB22758">
            <v>16</v>
          </cell>
          <cell r="KC22758">
            <v>240</v>
          </cell>
        </row>
        <row r="22759">
          <cell r="A22759" t="str">
            <v>P02311</v>
          </cell>
          <cell r="KA22759">
            <v>50</v>
          </cell>
          <cell r="KB22759">
            <v>16</v>
          </cell>
          <cell r="KC22759">
            <v>30</v>
          </cell>
        </row>
        <row r="22760">
          <cell r="A22760" t="str">
            <v>P02260</v>
          </cell>
          <cell r="KA22760">
            <v>50</v>
          </cell>
          <cell r="KB22760">
            <v>16</v>
          </cell>
          <cell r="KC22760">
            <v>30</v>
          </cell>
        </row>
        <row r="22761">
          <cell r="A22761" t="str">
            <v>P02261</v>
          </cell>
          <cell r="KA22761">
            <v>50</v>
          </cell>
          <cell r="KB22761">
            <v>16</v>
          </cell>
          <cell r="KC22761">
            <v>30</v>
          </cell>
        </row>
        <row r="22762">
          <cell r="A22762" t="str">
            <v>P02262</v>
          </cell>
          <cell r="KA22762">
            <v>50</v>
          </cell>
          <cell r="KB22762">
            <v>16</v>
          </cell>
          <cell r="KC22762">
            <v>30</v>
          </cell>
        </row>
        <row r="22763">
          <cell r="A22763" t="str">
            <v>P02717</v>
          </cell>
          <cell r="KA22763">
            <v>100</v>
          </cell>
          <cell r="KB22763">
            <v>12</v>
          </cell>
          <cell r="KC22763">
            <v>20</v>
          </cell>
        </row>
        <row r="22764">
          <cell r="A22764" t="str">
            <v>P02760</v>
          </cell>
          <cell r="KA22764">
            <v>50</v>
          </cell>
          <cell r="KB22764">
            <v>16</v>
          </cell>
          <cell r="KC22764">
            <v>30</v>
          </cell>
        </row>
        <row r="22765">
          <cell r="A22765" t="str">
            <v>P02879</v>
          </cell>
          <cell r="KA22765">
            <v>50</v>
          </cell>
          <cell r="KB22765">
            <v>16</v>
          </cell>
          <cell r="KC22765">
            <v>16</v>
          </cell>
        </row>
        <row r="22766">
          <cell r="A22766" t="str">
            <v>P02830</v>
          </cell>
          <cell r="KA22766">
            <v>50</v>
          </cell>
          <cell r="KB22766">
            <v>16</v>
          </cell>
          <cell r="KC22766">
            <v>30</v>
          </cell>
        </row>
        <row r="22767">
          <cell r="A22767" t="str">
            <v>P02828</v>
          </cell>
          <cell r="KA22767">
            <v>50</v>
          </cell>
          <cell r="KB22767">
            <v>16</v>
          </cell>
          <cell r="KC22767">
            <v>30</v>
          </cell>
        </row>
        <row r="22768">
          <cell r="A22768" t="str">
            <v>P02824</v>
          </cell>
          <cell r="KA22768">
            <v>50</v>
          </cell>
          <cell r="KB22768">
            <v>16</v>
          </cell>
          <cell r="KC22768">
            <v>30</v>
          </cell>
        </row>
        <row r="22769">
          <cell r="A22769" t="str">
            <v>P02851</v>
          </cell>
          <cell r="KA22769">
            <v>50</v>
          </cell>
          <cell r="KB22769">
            <v>16</v>
          </cell>
          <cell r="KC22769">
            <v>30</v>
          </cell>
        </row>
        <row r="22770">
          <cell r="A22770" t="str">
            <v>P02625</v>
          </cell>
          <cell r="KA22770">
            <v>50</v>
          </cell>
          <cell r="KB22770">
            <v>16</v>
          </cell>
          <cell r="KC22770">
            <v>30</v>
          </cell>
        </row>
        <row r="22771">
          <cell r="A22771" t="str">
            <v>P02621</v>
          </cell>
          <cell r="KA22771">
            <v>50</v>
          </cell>
          <cell r="KB22771">
            <v>16</v>
          </cell>
          <cell r="KC22771">
            <v>30</v>
          </cell>
        </row>
        <row r="22772">
          <cell r="A22772" t="str">
            <v>P02617</v>
          </cell>
          <cell r="KA22772">
            <v>50</v>
          </cell>
          <cell r="KB22772">
            <v>16</v>
          </cell>
          <cell r="KC22772">
            <v>30</v>
          </cell>
        </row>
        <row r="22773">
          <cell r="A22773" t="str">
            <v>P02661</v>
          </cell>
          <cell r="KA22773">
            <v>50</v>
          </cell>
          <cell r="KB22773">
            <v>16</v>
          </cell>
          <cell r="KC22773">
            <v>30</v>
          </cell>
        </row>
        <row r="22774">
          <cell r="A22774" t="str">
            <v>P02667</v>
          </cell>
          <cell r="KA22774">
            <v>50</v>
          </cell>
          <cell r="KB22774">
            <v>16</v>
          </cell>
          <cell r="KC22774">
            <v>30</v>
          </cell>
        </row>
        <row r="22775">
          <cell r="A22775" t="str">
            <v>P02684</v>
          </cell>
          <cell r="KA22775">
            <v>50</v>
          </cell>
          <cell r="KB22775">
            <v>16</v>
          </cell>
          <cell r="KC22775">
            <v>30</v>
          </cell>
        </row>
        <row r="22776">
          <cell r="A22776" t="str">
            <v>P02550</v>
          </cell>
          <cell r="KA22776">
            <v>50</v>
          </cell>
          <cell r="KB22776">
            <v>16</v>
          </cell>
          <cell r="KC22776">
            <v>30</v>
          </cell>
        </row>
        <row r="22777">
          <cell r="A22777" t="str">
            <v>P02579</v>
          </cell>
          <cell r="KA22777">
            <v>50</v>
          </cell>
          <cell r="KB22777">
            <v>16</v>
          </cell>
          <cell r="KC22777">
            <v>30</v>
          </cell>
        </row>
        <row r="22778">
          <cell r="A22778" t="str">
            <v>P03081</v>
          </cell>
          <cell r="KA22778">
            <v>50</v>
          </cell>
          <cell r="KB22778">
            <v>16</v>
          </cell>
          <cell r="KC22778">
            <v>30</v>
          </cell>
        </row>
        <row r="22779">
          <cell r="A22779" t="str">
            <v>P03083</v>
          </cell>
          <cell r="KA22779">
            <v>50</v>
          </cell>
          <cell r="KB22779">
            <v>16</v>
          </cell>
          <cell r="KC22779">
            <v>30</v>
          </cell>
        </row>
        <row r="22780">
          <cell r="A22780" t="str">
            <v>P02932</v>
          </cell>
          <cell r="KA22780">
            <v>50</v>
          </cell>
          <cell r="KB22780">
            <v>16</v>
          </cell>
          <cell r="KC22780">
            <v>30</v>
          </cell>
        </row>
        <row r="22781">
          <cell r="A22781" t="str">
            <v>P03143</v>
          </cell>
          <cell r="KA22781">
            <v>50</v>
          </cell>
          <cell r="KB22781">
            <v>16</v>
          </cell>
          <cell r="KC22781">
            <v>30</v>
          </cell>
        </row>
        <row r="22782">
          <cell r="A22782" t="str">
            <v>P03129</v>
          </cell>
          <cell r="KA22782">
            <v>50</v>
          </cell>
          <cell r="KB22782">
            <v>16</v>
          </cell>
          <cell r="KC22782">
            <v>30</v>
          </cell>
        </row>
        <row r="22783">
          <cell r="A22783" t="str">
            <v>P03090</v>
          </cell>
          <cell r="KA22783">
            <v>50</v>
          </cell>
          <cell r="KB22783">
            <v>16</v>
          </cell>
          <cell r="KC22783">
            <v>30</v>
          </cell>
        </row>
        <row r="22784">
          <cell r="A22784" t="str">
            <v>P03097</v>
          </cell>
          <cell r="KA22784">
            <v>50</v>
          </cell>
          <cell r="KB22784">
            <v>16</v>
          </cell>
          <cell r="KC22784">
            <v>16</v>
          </cell>
        </row>
        <row r="22785">
          <cell r="A22785" t="str">
            <v>P03234</v>
          </cell>
          <cell r="KA22785">
            <v>100</v>
          </cell>
          <cell r="KB22785">
            <v>12</v>
          </cell>
          <cell r="KC22785">
            <v>20</v>
          </cell>
        </row>
        <row r="22786">
          <cell r="A22786" t="str">
            <v>P03251</v>
          </cell>
          <cell r="KA22786">
            <v>50</v>
          </cell>
          <cell r="KB22786">
            <v>16</v>
          </cell>
          <cell r="KC22786">
            <v>30</v>
          </cell>
        </row>
        <row r="22787">
          <cell r="A22787" t="str">
            <v>P03259</v>
          </cell>
          <cell r="KA22787">
            <v>50</v>
          </cell>
          <cell r="KB22787">
            <v>16</v>
          </cell>
          <cell r="KC22787">
            <v>30</v>
          </cell>
        </row>
        <row r="22788">
          <cell r="A22788" t="str">
            <v>P03196</v>
          </cell>
          <cell r="KA22788">
            <v>50</v>
          </cell>
          <cell r="KB22788">
            <v>16</v>
          </cell>
          <cell r="KC22788">
            <v>30</v>
          </cell>
        </row>
        <row r="22789">
          <cell r="A22789" t="str">
            <v>P03183</v>
          </cell>
          <cell r="KA22789">
            <v>100</v>
          </cell>
          <cell r="KB22789">
            <v>8</v>
          </cell>
          <cell r="KC22789">
            <v>16</v>
          </cell>
        </row>
        <row r="22790">
          <cell r="A22790" t="str">
            <v>P03171</v>
          </cell>
          <cell r="KA22790">
            <v>50</v>
          </cell>
          <cell r="KB22790">
            <v>16</v>
          </cell>
          <cell r="KC22790">
            <v>16</v>
          </cell>
        </row>
        <row r="22791">
          <cell r="A22791" t="str">
            <v>P03220</v>
          </cell>
          <cell r="KA22791">
            <v>100</v>
          </cell>
          <cell r="KB22791">
            <v>12</v>
          </cell>
          <cell r="KC22791">
            <v>20</v>
          </cell>
        </row>
        <row r="22792">
          <cell r="A22792" t="str">
            <v>P03371</v>
          </cell>
          <cell r="KA22792">
            <v>50</v>
          </cell>
          <cell r="KB22792">
            <v>16</v>
          </cell>
          <cell r="KC22792">
            <v>30</v>
          </cell>
        </row>
        <row r="22793">
          <cell r="A22793" t="str">
            <v>P03355</v>
          </cell>
          <cell r="KA22793">
            <v>50</v>
          </cell>
          <cell r="KB22793">
            <v>16</v>
          </cell>
          <cell r="KC22793">
            <v>30</v>
          </cell>
        </row>
        <row r="22794">
          <cell r="A22794" t="str">
            <v>P03356</v>
          </cell>
          <cell r="KA22794">
            <v>50</v>
          </cell>
          <cell r="KB22794">
            <v>16</v>
          </cell>
          <cell r="KC22794">
            <v>30</v>
          </cell>
        </row>
        <row r="22795">
          <cell r="A22795" t="str">
            <v>P03361</v>
          </cell>
          <cell r="KA22795">
            <v>50</v>
          </cell>
          <cell r="KB22795">
            <v>16</v>
          </cell>
          <cell r="KC22795">
            <v>30</v>
          </cell>
        </row>
        <row r="22796">
          <cell r="A22796" t="str">
            <v>P03340</v>
          </cell>
          <cell r="KA22796">
            <v>50</v>
          </cell>
          <cell r="KB22796">
            <v>16</v>
          </cell>
          <cell r="KC22796">
            <v>30</v>
          </cell>
        </row>
        <row r="22797">
          <cell r="A22797" t="str">
            <v>P03324</v>
          </cell>
          <cell r="KA22797">
            <v>50</v>
          </cell>
          <cell r="KB22797">
            <v>16</v>
          </cell>
          <cell r="KC22797">
            <v>30</v>
          </cell>
        </row>
        <row r="22798">
          <cell r="A22798" t="str">
            <v>P03325</v>
          </cell>
          <cell r="KA22798">
            <v>50</v>
          </cell>
          <cell r="KB22798">
            <v>16</v>
          </cell>
          <cell r="KC22798">
            <v>30</v>
          </cell>
        </row>
        <row r="22799">
          <cell r="A22799" t="str">
            <v>P03304</v>
          </cell>
          <cell r="KA22799">
            <v>50</v>
          </cell>
          <cell r="KB22799">
            <v>16</v>
          </cell>
          <cell r="KC22799">
            <v>30</v>
          </cell>
        </row>
        <row r="22800">
          <cell r="A22800" t="str">
            <v>P03262</v>
          </cell>
          <cell r="KA22800">
            <v>50</v>
          </cell>
          <cell r="KB22800">
            <v>16</v>
          </cell>
          <cell r="KC22800">
            <v>30</v>
          </cell>
        </row>
        <row r="22801">
          <cell r="A22801" t="str">
            <v>P03271</v>
          </cell>
          <cell r="KA22801">
            <v>50</v>
          </cell>
          <cell r="KB22801">
            <v>16</v>
          </cell>
          <cell r="KC22801">
            <v>30</v>
          </cell>
        </row>
        <row r="22802">
          <cell r="A22802" t="str">
            <v>P03411</v>
          </cell>
          <cell r="KA22802">
            <v>50</v>
          </cell>
          <cell r="KB22802">
            <v>16</v>
          </cell>
          <cell r="KC22802">
            <v>30</v>
          </cell>
        </row>
        <row r="22803">
          <cell r="A22803" t="str">
            <v>P03412</v>
          </cell>
          <cell r="KA22803">
            <v>50</v>
          </cell>
          <cell r="KB22803">
            <v>16</v>
          </cell>
          <cell r="KC22803">
            <v>30</v>
          </cell>
        </row>
        <row r="22804">
          <cell r="A22804" t="str">
            <v>P03405</v>
          </cell>
          <cell r="KA22804">
            <v>50</v>
          </cell>
          <cell r="KB22804">
            <v>16</v>
          </cell>
          <cell r="KC22804">
            <v>30</v>
          </cell>
        </row>
        <row r="22805">
          <cell r="A22805" t="str">
            <v>P03367</v>
          </cell>
          <cell r="KA22805">
            <v>50</v>
          </cell>
          <cell r="KB22805">
            <v>16</v>
          </cell>
          <cell r="KC22805">
            <v>30</v>
          </cell>
        </row>
        <row r="22806">
          <cell r="A22806" t="str">
            <v>P03415</v>
          </cell>
          <cell r="KA22806">
            <v>50</v>
          </cell>
          <cell r="KB22806">
            <v>16</v>
          </cell>
          <cell r="KC22806">
            <v>30</v>
          </cell>
        </row>
        <row r="22807">
          <cell r="A22807" t="str">
            <v>P03612</v>
          </cell>
          <cell r="KA22807">
            <v>50</v>
          </cell>
          <cell r="KB22807">
            <v>16</v>
          </cell>
          <cell r="KC22807">
            <v>30</v>
          </cell>
        </row>
        <row r="22808">
          <cell r="A22808" t="str">
            <v>P03572</v>
          </cell>
          <cell r="KA22808">
            <v>50</v>
          </cell>
          <cell r="KB22808">
            <v>16</v>
          </cell>
          <cell r="KC22808">
            <v>30</v>
          </cell>
        </row>
        <row r="22809">
          <cell r="A22809" t="str">
            <v>P03445</v>
          </cell>
          <cell r="KA22809">
            <v>50</v>
          </cell>
          <cell r="KB22809">
            <v>16</v>
          </cell>
          <cell r="KC22809">
            <v>30</v>
          </cell>
        </row>
        <row r="22810">
          <cell r="A22810" t="str">
            <v>P03482</v>
          </cell>
          <cell r="KA22810">
            <v>50</v>
          </cell>
          <cell r="KB22810">
            <v>16</v>
          </cell>
          <cell r="KC22810">
            <v>30</v>
          </cell>
        </row>
        <row r="22811">
          <cell r="A22811" t="str">
            <v>P03483</v>
          </cell>
          <cell r="KA22811">
            <v>50</v>
          </cell>
          <cell r="KB22811">
            <v>16</v>
          </cell>
          <cell r="KC22811">
            <v>30</v>
          </cell>
        </row>
        <row r="22812">
          <cell r="A22812" t="str">
            <v>P03517</v>
          </cell>
          <cell r="KA22812">
            <v>50</v>
          </cell>
          <cell r="KB22812">
            <v>16</v>
          </cell>
          <cell r="KC22812">
            <v>30</v>
          </cell>
        </row>
        <row r="22813">
          <cell r="A22813" t="str">
            <v>P03530</v>
          </cell>
          <cell r="KA22813">
            <v>50</v>
          </cell>
          <cell r="KB22813">
            <v>16</v>
          </cell>
          <cell r="KC22813">
            <v>30</v>
          </cell>
        </row>
        <row r="22814">
          <cell r="A22814" t="str">
            <v>P03531</v>
          </cell>
          <cell r="KA22814">
            <v>50</v>
          </cell>
          <cell r="KB22814">
            <v>16</v>
          </cell>
          <cell r="KC22814">
            <v>16</v>
          </cell>
        </row>
        <row r="22815">
          <cell r="A22815" t="str">
            <v>P03523</v>
          </cell>
          <cell r="KA22815">
            <v>50</v>
          </cell>
          <cell r="KB22815">
            <v>16</v>
          </cell>
          <cell r="KC22815">
            <v>30</v>
          </cell>
        </row>
        <row r="22816">
          <cell r="A22816" t="str">
            <v>P03551</v>
          </cell>
          <cell r="KA22816">
            <v>50</v>
          </cell>
          <cell r="KB22816">
            <v>16</v>
          </cell>
          <cell r="KC22816">
            <v>30</v>
          </cell>
        </row>
        <row r="22817">
          <cell r="A22817" t="str">
            <v>P03846</v>
          </cell>
          <cell r="KA22817">
            <v>50</v>
          </cell>
          <cell r="KB22817">
            <v>16</v>
          </cell>
          <cell r="KC22817">
            <v>16</v>
          </cell>
        </row>
        <row r="22818">
          <cell r="A22818" t="str">
            <v>P03808</v>
          </cell>
          <cell r="KA22818">
            <v>50</v>
          </cell>
          <cell r="KB22818">
            <v>16</v>
          </cell>
          <cell r="KC22818">
            <v>30</v>
          </cell>
        </row>
        <row r="22819">
          <cell r="A22819" t="str">
            <v>P03915</v>
          </cell>
          <cell r="KA22819">
            <v>50</v>
          </cell>
          <cell r="KB22819">
            <v>16</v>
          </cell>
          <cell r="KC22819">
            <v>30</v>
          </cell>
        </row>
        <row r="22820">
          <cell r="A22820" t="str">
            <v>P03780</v>
          </cell>
          <cell r="KA22820">
            <v>50</v>
          </cell>
          <cell r="KB22820">
            <v>16</v>
          </cell>
          <cell r="KC22820">
            <v>30</v>
          </cell>
        </row>
        <row r="22821">
          <cell r="A22821" t="str">
            <v>P03754</v>
          </cell>
          <cell r="KA22821">
            <v>50</v>
          </cell>
          <cell r="KB22821">
            <v>16</v>
          </cell>
          <cell r="KC22821">
            <v>30</v>
          </cell>
        </row>
        <row r="22822">
          <cell r="A22822" t="str">
            <v>P03719</v>
          </cell>
          <cell r="KA22822">
            <v>50</v>
          </cell>
          <cell r="KB22822">
            <v>16</v>
          </cell>
          <cell r="KC22822">
            <v>30</v>
          </cell>
        </row>
        <row r="22823">
          <cell r="A22823" t="str">
            <v>P03737</v>
          </cell>
          <cell r="KA22823">
            <v>50</v>
          </cell>
          <cell r="KB22823">
            <v>16</v>
          </cell>
          <cell r="KC22823">
            <v>30</v>
          </cell>
        </row>
        <row r="22824">
          <cell r="A22824" t="str">
            <v>P03674</v>
          </cell>
          <cell r="KA22824">
            <v>50</v>
          </cell>
          <cell r="KB22824">
            <v>16</v>
          </cell>
          <cell r="KC22824">
            <v>30</v>
          </cell>
        </row>
        <row r="22825">
          <cell r="A22825" t="str">
            <v>P03665</v>
          </cell>
          <cell r="KA22825">
            <v>50</v>
          </cell>
          <cell r="KB22825">
            <v>16</v>
          </cell>
          <cell r="KC22825">
            <v>16</v>
          </cell>
        </row>
        <row r="22826">
          <cell r="A22826" t="str">
            <v>P03659</v>
          </cell>
          <cell r="KA22826">
            <v>50</v>
          </cell>
          <cell r="KB22826">
            <v>16</v>
          </cell>
          <cell r="KC22826">
            <v>30</v>
          </cell>
        </row>
        <row r="22827">
          <cell r="A22827" t="str">
            <v>P04216</v>
          </cell>
          <cell r="KA22827">
            <v>50</v>
          </cell>
          <cell r="KB22827">
            <v>16</v>
          </cell>
          <cell r="KC22827">
            <v>30</v>
          </cell>
        </row>
        <row r="22828">
          <cell r="A22828" t="str">
            <v>P04191</v>
          </cell>
          <cell r="KA22828">
            <v>50</v>
          </cell>
          <cell r="KB22828">
            <v>16</v>
          </cell>
          <cell r="KC22828">
            <v>30</v>
          </cell>
        </row>
        <row r="22829">
          <cell r="A22829" t="str">
            <v>P04176</v>
          </cell>
          <cell r="KA22829">
            <v>50</v>
          </cell>
          <cell r="KB22829">
            <v>16</v>
          </cell>
          <cell r="KC22829">
            <v>30</v>
          </cell>
        </row>
        <row r="22830">
          <cell r="A22830" t="str">
            <v>P04197</v>
          </cell>
          <cell r="KA22830">
            <v>50</v>
          </cell>
          <cell r="KB22830">
            <v>16</v>
          </cell>
          <cell r="KC22830">
            <v>30</v>
          </cell>
        </row>
        <row r="22831">
          <cell r="A22831" t="str">
            <v>P04204</v>
          </cell>
          <cell r="KA22831">
            <v>50</v>
          </cell>
          <cell r="KB22831">
            <v>16</v>
          </cell>
          <cell r="KC22831">
            <v>30</v>
          </cell>
        </row>
        <row r="22832">
          <cell r="A22832" t="str">
            <v>P04205</v>
          </cell>
          <cell r="KA22832">
            <v>50</v>
          </cell>
          <cell r="KB22832">
            <v>16</v>
          </cell>
          <cell r="KC22832">
            <v>30</v>
          </cell>
        </row>
        <row r="22833">
          <cell r="A22833" t="str">
            <v>P04151</v>
          </cell>
          <cell r="KA22833">
            <v>50</v>
          </cell>
          <cell r="KB22833">
            <v>16</v>
          </cell>
          <cell r="KC22833">
            <v>30</v>
          </cell>
        </row>
        <row r="22834">
          <cell r="A22834" t="str">
            <v>P04269</v>
          </cell>
          <cell r="KA22834">
            <v>50</v>
          </cell>
          <cell r="KB22834">
            <v>16</v>
          </cell>
          <cell r="KC22834">
            <v>30</v>
          </cell>
        </row>
        <row r="22835">
          <cell r="A22835" t="str">
            <v>P04279</v>
          </cell>
          <cell r="KA22835">
            <v>50</v>
          </cell>
          <cell r="KB22835">
            <v>16</v>
          </cell>
          <cell r="KC22835">
            <v>30</v>
          </cell>
        </row>
        <row r="22836">
          <cell r="A22836" t="str">
            <v>P04318</v>
          </cell>
          <cell r="KA22836">
            <v>50</v>
          </cell>
          <cell r="KB22836">
            <v>16</v>
          </cell>
          <cell r="KC22836">
            <v>30</v>
          </cell>
        </row>
        <row r="22837">
          <cell r="A22837" t="str">
            <v>P04329</v>
          </cell>
          <cell r="KA22837">
            <v>50</v>
          </cell>
          <cell r="KB22837">
            <v>16</v>
          </cell>
          <cell r="KC22837">
            <v>16</v>
          </cell>
        </row>
        <row r="22838">
          <cell r="A22838" t="str">
            <v>P04344</v>
          </cell>
          <cell r="KA22838">
            <v>50</v>
          </cell>
          <cell r="KB22838">
            <v>16</v>
          </cell>
          <cell r="KC22838">
            <v>30</v>
          </cell>
        </row>
        <row r="22839">
          <cell r="A22839" t="str">
            <v>P04143</v>
          </cell>
          <cell r="KA22839">
            <v>50</v>
          </cell>
          <cell r="KB22839">
            <v>16</v>
          </cell>
          <cell r="KC22839">
            <v>30</v>
          </cell>
        </row>
        <row r="22840">
          <cell r="A22840" t="str">
            <v>P04124</v>
          </cell>
          <cell r="KA22840">
            <v>50</v>
          </cell>
          <cell r="KB22840">
            <v>16</v>
          </cell>
          <cell r="KC22840">
            <v>30</v>
          </cell>
        </row>
        <row r="22841">
          <cell r="A22841" t="str">
            <v>P04128</v>
          </cell>
          <cell r="KA22841">
            <v>50</v>
          </cell>
          <cell r="KB22841">
            <v>16</v>
          </cell>
          <cell r="KC22841">
            <v>30</v>
          </cell>
        </row>
        <row r="22842">
          <cell r="A22842" t="str">
            <v>P04092</v>
          </cell>
          <cell r="KA22842">
            <v>50</v>
          </cell>
          <cell r="KB22842">
            <v>16</v>
          </cell>
          <cell r="KC22842">
            <v>30</v>
          </cell>
        </row>
        <row r="22843">
          <cell r="A22843" t="str">
            <v>P04022</v>
          </cell>
          <cell r="KA22843">
            <v>50</v>
          </cell>
          <cell r="KB22843">
            <v>16</v>
          </cell>
          <cell r="KC22843">
            <v>30</v>
          </cell>
        </row>
        <row r="22844">
          <cell r="A22844" t="str">
            <v>P04013</v>
          </cell>
          <cell r="KA22844">
            <v>50</v>
          </cell>
          <cell r="KB22844">
            <v>16</v>
          </cell>
          <cell r="KC22844">
            <v>30</v>
          </cell>
        </row>
        <row r="22845">
          <cell r="A22845" t="str">
            <v>P03953</v>
          </cell>
          <cell r="KA22845">
            <v>50</v>
          </cell>
          <cell r="KB22845">
            <v>16</v>
          </cell>
          <cell r="KC22845">
            <v>30</v>
          </cell>
        </row>
        <row r="22846">
          <cell r="A22846" t="str">
            <v>P06066</v>
          </cell>
          <cell r="KA22846">
            <v>50</v>
          </cell>
          <cell r="KB22846">
            <v>16</v>
          </cell>
          <cell r="KC22846">
            <v>30</v>
          </cell>
        </row>
        <row r="22847">
          <cell r="A22847" t="str">
            <v>P06106</v>
          </cell>
          <cell r="KA22847">
            <v>50</v>
          </cell>
          <cell r="KB22847">
            <v>16</v>
          </cell>
          <cell r="KC22847">
            <v>30</v>
          </cell>
        </row>
        <row r="22848">
          <cell r="A22848" t="str">
            <v>P06107</v>
          </cell>
          <cell r="KA22848">
            <v>50</v>
          </cell>
          <cell r="KB22848">
            <v>16</v>
          </cell>
          <cell r="KC22848">
            <v>30</v>
          </cell>
        </row>
        <row r="22849">
          <cell r="A22849" t="str">
            <v>P06136</v>
          </cell>
          <cell r="KA22849">
            <v>50</v>
          </cell>
          <cell r="KB22849">
            <v>16</v>
          </cell>
          <cell r="KC22849">
            <v>30</v>
          </cell>
        </row>
        <row r="22850">
          <cell r="A22850" t="str">
            <v>P06210</v>
          </cell>
          <cell r="KA22850">
            <v>50</v>
          </cell>
          <cell r="KB22850">
            <v>16</v>
          </cell>
          <cell r="KC22850">
            <v>30</v>
          </cell>
        </row>
        <row r="22851">
          <cell r="A22851" t="str">
            <v>P06189</v>
          </cell>
          <cell r="KA22851">
            <v>50</v>
          </cell>
          <cell r="KB22851">
            <v>16</v>
          </cell>
          <cell r="KC22851">
            <v>30</v>
          </cell>
        </row>
        <row r="22852">
          <cell r="A22852" t="str">
            <v>P06228</v>
          </cell>
          <cell r="KA22852">
            <v>50</v>
          </cell>
          <cell r="KB22852">
            <v>16</v>
          </cell>
          <cell r="KC22852">
            <v>16</v>
          </cell>
        </row>
        <row r="22853">
          <cell r="A22853" t="str">
            <v>P06312</v>
          </cell>
          <cell r="KA22853">
            <v>50</v>
          </cell>
          <cell r="KB22853">
            <v>16</v>
          </cell>
          <cell r="KC22853">
            <v>30</v>
          </cell>
        </row>
        <row r="22854">
          <cell r="A22854" t="str">
            <v>P06317</v>
          </cell>
          <cell r="KA22854">
            <v>50</v>
          </cell>
          <cell r="KB22854">
            <v>16</v>
          </cell>
          <cell r="KC22854">
            <v>30</v>
          </cell>
        </row>
        <row r="22855">
          <cell r="A22855" t="str">
            <v>P06319</v>
          </cell>
          <cell r="KA22855">
            <v>50</v>
          </cell>
          <cell r="KB22855">
            <v>16</v>
          </cell>
          <cell r="KC22855">
            <v>30</v>
          </cell>
        </row>
        <row r="22856">
          <cell r="A22856" t="str">
            <v>P06273</v>
          </cell>
          <cell r="KA22856">
            <v>50</v>
          </cell>
          <cell r="KB22856">
            <v>16</v>
          </cell>
          <cell r="KC22856">
            <v>30</v>
          </cell>
        </row>
        <row r="22857">
          <cell r="A22857" t="str">
            <v>P06325</v>
          </cell>
          <cell r="KA22857">
            <v>50</v>
          </cell>
          <cell r="KB22857">
            <v>16</v>
          </cell>
          <cell r="KC22857">
            <v>30</v>
          </cell>
        </row>
        <row r="22858">
          <cell r="A22858" t="str">
            <v>P06397</v>
          </cell>
          <cell r="KA22858">
            <v>50</v>
          </cell>
          <cell r="KB22858">
            <v>16</v>
          </cell>
          <cell r="KC22858">
            <v>30</v>
          </cell>
        </row>
        <row r="22859">
          <cell r="A22859" t="str">
            <v>P06371</v>
          </cell>
          <cell r="KA22859">
            <v>50</v>
          </cell>
          <cell r="KB22859">
            <v>16</v>
          </cell>
          <cell r="KC22859">
            <v>16</v>
          </cell>
        </row>
        <row r="22860">
          <cell r="A22860" t="str">
            <v>P06367</v>
          </cell>
          <cell r="KA22860">
            <v>50</v>
          </cell>
          <cell r="KB22860">
            <v>16</v>
          </cell>
          <cell r="KC22860">
            <v>30</v>
          </cell>
        </row>
        <row r="22861">
          <cell r="A22861" t="str">
            <v>P06345</v>
          </cell>
          <cell r="KA22861">
            <v>50</v>
          </cell>
          <cell r="KB22861">
            <v>16</v>
          </cell>
          <cell r="KC22861">
            <v>30</v>
          </cell>
        </row>
        <row r="22862">
          <cell r="A22862" t="str">
            <v>P06348</v>
          </cell>
          <cell r="KA22862">
            <v>50</v>
          </cell>
          <cell r="KB22862">
            <v>16</v>
          </cell>
          <cell r="KC22862">
            <v>30</v>
          </cell>
        </row>
        <row r="22863">
          <cell r="A22863" t="str">
            <v>P06361</v>
          </cell>
          <cell r="KA22863">
            <v>50</v>
          </cell>
          <cell r="KB22863">
            <v>16</v>
          </cell>
          <cell r="KC22863">
            <v>30</v>
          </cell>
        </row>
        <row r="22864">
          <cell r="A22864" t="str">
            <v>P05937</v>
          </cell>
          <cell r="KA22864">
            <v>50</v>
          </cell>
          <cell r="KB22864">
            <v>16</v>
          </cell>
          <cell r="KC22864">
            <v>30</v>
          </cell>
        </row>
        <row r="22865">
          <cell r="A22865" t="str">
            <v>P05926</v>
          </cell>
          <cell r="KA22865">
            <v>50</v>
          </cell>
          <cell r="KB22865">
            <v>16</v>
          </cell>
          <cell r="KC22865">
            <v>30</v>
          </cell>
        </row>
        <row r="22866">
          <cell r="A22866" t="str">
            <v>P05903</v>
          </cell>
          <cell r="KA22866">
            <v>50</v>
          </cell>
          <cell r="KB22866">
            <v>16</v>
          </cell>
          <cell r="KC22866">
            <v>30</v>
          </cell>
        </row>
        <row r="22867">
          <cell r="A22867" t="str">
            <v>P05876</v>
          </cell>
          <cell r="KA22867">
            <v>50</v>
          </cell>
          <cell r="KB22867">
            <v>16</v>
          </cell>
          <cell r="KC22867">
            <v>30</v>
          </cell>
        </row>
        <row r="22868">
          <cell r="A22868" t="str">
            <v>P05860</v>
          </cell>
          <cell r="KA22868">
            <v>50</v>
          </cell>
          <cell r="KB22868">
            <v>16</v>
          </cell>
          <cell r="KC22868">
            <v>30</v>
          </cell>
        </row>
        <row r="22869">
          <cell r="A22869" t="str">
            <v>P05765</v>
          </cell>
          <cell r="KA22869">
            <v>50</v>
          </cell>
          <cell r="KB22869">
            <v>16</v>
          </cell>
          <cell r="KC22869">
            <v>30</v>
          </cell>
        </row>
        <row r="22870">
          <cell r="A22870" t="str">
            <v>P05762</v>
          </cell>
          <cell r="KA22870">
            <v>50</v>
          </cell>
          <cell r="KB22870">
            <v>16</v>
          </cell>
          <cell r="KC22870">
            <v>30</v>
          </cell>
        </row>
        <row r="22871">
          <cell r="A22871" t="str">
            <v>P05795</v>
          </cell>
          <cell r="KA22871">
            <v>50</v>
          </cell>
          <cell r="KB22871">
            <v>16</v>
          </cell>
          <cell r="KC22871">
            <v>30</v>
          </cell>
        </row>
        <row r="22872">
          <cell r="A22872" t="str">
            <v>P05813</v>
          </cell>
          <cell r="KA22872">
            <v>50</v>
          </cell>
          <cell r="KB22872">
            <v>16</v>
          </cell>
          <cell r="KC22872">
            <v>30</v>
          </cell>
        </row>
        <row r="22873">
          <cell r="A22873" t="str">
            <v>P05806</v>
          </cell>
          <cell r="KA22873">
            <v>50</v>
          </cell>
          <cell r="KB22873">
            <v>16</v>
          </cell>
          <cell r="KC22873">
            <v>30</v>
          </cell>
        </row>
        <row r="22874">
          <cell r="A22874" t="str">
            <v>P05790</v>
          </cell>
          <cell r="KA22874">
            <v>50</v>
          </cell>
          <cell r="KB22874">
            <v>16</v>
          </cell>
          <cell r="KC22874">
            <v>30</v>
          </cell>
        </row>
        <row r="22875">
          <cell r="A22875" t="str">
            <v>P06663</v>
          </cell>
          <cell r="KA22875">
            <v>50</v>
          </cell>
          <cell r="KB22875">
            <v>16</v>
          </cell>
          <cell r="KC22875">
            <v>30</v>
          </cell>
        </row>
        <row r="22876">
          <cell r="A22876" t="str">
            <v>P06674</v>
          </cell>
          <cell r="KA22876">
            <v>50</v>
          </cell>
          <cell r="KB22876">
            <v>16</v>
          </cell>
          <cell r="KC22876">
            <v>30</v>
          </cell>
        </row>
        <row r="22877">
          <cell r="A22877" t="str">
            <v>P06655</v>
          </cell>
          <cell r="KA22877">
            <v>50</v>
          </cell>
          <cell r="KB22877">
            <v>16</v>
          </cell>
          <cell r="KC22877">
            <v>30</v>
          </cell>
        </row>
        <row r="22878">
          <cell r="A22878" t="str">
            <v>P06603</v>
          </cell>
          <cell r="KA22878">
            <v>100</v>
          </cell>
          <cell r="KB22878">
            <v>12</v>
          </cell>
          <cell r="KC22878">
            <v>20</v>
          </cell>
        </row>
        <row r="22879">
          <cell r="A22879" t="str">
            <v>P06628</v>
          </cell>
          <cell r="KA22879">
            <v>50</v>
          </cell>
          <cell r="KB22879">
            <v>16</v>
          </cell>
          <cell r="KC22879">
            <v>30</v>
          </cell>
        </row>
        <row r="22880">
          <cell r="A22880" t="str">
            <v>P06616</v>
          </cell>
          <cell r="KA22880">
            <v>50</v>
          </cell>
          <cell r="KB22880">
            <v>16</v>
          </cell>
          <cell r="KC22880">
            <v>30</v>
          </cell>
        </row>
        <row r="22881">
          <cell r="A22881" t="str">
            <v>P06619</v>
          </cell>
          <cell r="KA22881">
            <v>50</v>
          </cell>
          <cell r="KB22881">
            <v>16</v>
          </cell>
          <cell r="KC22881">
            <v>30</v>
          </cell>
        </row>
        <row r="22882">
          <cell r="A22882" t="str">
            <v>P06622</v>
          </cell>
          <cell r="KA22882">
            <v>50</v>
          </cell>
          <cell r="KB22882">
            <v>16</v>
          </cell>
          <cell r="KC22882">
            <v>30</v>
          </cell>
        </row>
        <row r="22883">
          <cell r="A22883" t="str">
            <v>P06740</v>
          </cell>
          <cell r="KA22883">
            <v>50</v>
          </cell>
          <cell r="KB22883">
            <v>16</v>
          </cell>
          <cell r="KC22883">
            <v>30</v>
          </cell>
        </row>
        <row r="22884">
          <cell r="A22884" t="str">
            <v>P06766</v>
          </cell>
          <cell r="KA22884">
            <v>50</v>
          </cell>
          <cell r="KB22884">
            <v>16</v>
          </cell>
          <cell r="KC22884">
            <v>30</v>
          </cell>
        </row>
        <row r="22885">
          <cell r="A22885" t="str">
            <v>P06757</v>
          </cell>
          <cell r="KA22885">
            <v>50</v>
          </cell>
          <cell r="KB22885">
            <v>16</v>
          </cell>
          <cell r="KC22885">
            <v>30</v>
          </cell>
        </row>
        <row r="22886">
          <cell r="A22886" t="str">
            <v>P06758</v>
          </cell>
          <cell r="KA22886">
            <v>50</v>
          </cell>
          <cell r="KB22886">
            <v>16</v>
          </cell>
          <cell r="KC22886">
            <v>30</v>
          </cell>
        </row>
        <row r="22887">
          <cell r="A22887" t="str">
            <v>P06686</v>
          </cell>
          <cell r="KA22887">
            <v>50</v>
          </cell>
          <cell r="KB22887">
            <v>16</v>
          </cell>
          <cell r="KC22887">
            <v>30</v>
          </cell>
        </row>
        <row r="22888">
          <cell r="A22888" t="str">
            <v>P06696</v>
          </cell>
          <cell r="KA22888">
            <v>50</v>
          </cell>
          <cell r="KB22888">
            <v>16</v>
          </cell>
          <cell r="KC22888">
            <v>30</v>
          </cell>
        </row>
        <row r="22889">
          <cell r="A22889" t="str">
            <v>P06694</v>
          </cell>
          <cell r="KA22889">
            <v>50</v>
          </cell>
          <cell r="KB22889">
            <v>16</v>
          </cell>
          <cell r="KC22889">
            <v>30</v>
          </cell>
        </row>
        <row r="22890">
          <cell r="A22890" t="str">
            <v>P06712</v>
          </cell>
          <cell r="KA22890">
            <v>50</v>
          </cell>
          <cell r="KB22890">
            <v>16</v>
          </cell>
          <cell r="KC22890">
            <v>30</v>
          </cell>
        </row>
        <row r="22891">
          <cell r="A22891" t="str">
            <v>P06714</v>
          </cell>
          <cell r="KA22891">
            <v>50</v>
          </cell>
          <cell r="KB22891">
            <v>16</v>
          </cell>
          <cell r="KC22891">
            <v>30</v>
          </cell>
        </row>
        <row r="22892">
          <cell r="A22892" t="str">
            <v>P06717</v>
          </cell>
          <cell r="KA22892">
            <v>50</v>
          </cell>
          <cell r="KB22892">
            <v>16</v>
          </cell>
          <cell r="KC22892">
            <v>30</v>
          </cell>
        </row>
        <row r="22893">
          <cell r="A22893" t="str">
            <v>P06722</v>
          </cell>
          <cell r="KA22893">
            <v>50</v>
          </cell>
          <cell r="KB22893">
            <v>16</v>
          </cell>
          <cell r="KC22893">
            <v>30</v>
          </cell>
        </row>
        <row r="22894">
          <cell r="A22894" t="str">
            <v>P06723</v>
          </cell>
          <cell r="KA22894">
            <v>50</v>
          </cell>
          <cell r="KB22894">
            <v>16</v>
          </cell>
          <cell r="KC22894">
            <v>30</v>
          </cell>
        </row>
        <row r="22895">
          <cell r="A22895" t="str">
            <v>P06522</v>
          </cell>
          <cell r="KA22895">
            <v>50</v>
          </cell>
          <cell r="KB22895">
            <v>16</v>
          </cell>
          <cell r="KC22895">
            <v>16</v>
          </cell>
        </row>
        <row r="22896">
          <cell r="A22896" t="str">
            <v>P06538</v>
          </cell>
          <cell r="KA22896">
            <v>50</v>
          </cell>
          <cell r="KB22896">
            <v>16</v>
          </cell>
          <cell r="KC22896">
            <v>30</v>
          </cell>
        </row>
        <row r="22897">
          <cell r="A22897" t="str">
            <v>P06543</v>
          </cell>
          <cell r="KA22897">
            <v>50</v>
          </cell>
          <cell r="KB22897">
            <v>16</v>
          </cell>
          <cell r="KC22897">
            <v>16</v>
          </cell>
        </row>
        <row r="22898">
          <cell r="A22898" t="str">
            <v>P06528</v>
          </cell>
          <cell r="KA22898">
            <v>50</v>
          </cell>
          <cell r="KB22898">
            <v>16</v>
          </cell>
          <cell r="KC22898">
            <v>30</v>
          </cell>
        </row>
        <row r="22899">
          <cell r="A22899" t="str">
            <v>P06536</v>
          </cell>
          <cell r="KA22899">
            <v>50</v>
          </cell>
          <cell r="KB22899">
            <v>16</v>
          </cell>
          <cell r="KC22899">
            <v>16</v>
          </cell>
        </row>
        <row r="22900">
          <cell r="A22900" t="str">
            <v>P06557</v>
          </cell>
          <cell r="KA22900">
            <v>50</v>
          </cell>
          <cell r="KB22900">
            <v>16</v>
          </cell>
          <cell r="KC22900">
            <v>30</v>
          </cell>
        </row>
        <row r="22901">
          <cell r="A22901" t="str">
            <v>P06588</v>
          </cell>
          <cell r="KA22901">
            <v>50</v>
          </cell>
          <cell r="KB22901">
            <v>16</v>
          </cell>
          <cell r="KC22901">
            <v>30</v>
          </cell>
        </row>
        <row r="22902">
          <cell r="A22902" t="str">
            <v>P06580</v>
          </cell>
          <cell r="KA22902">
            <v>50</v>
          </cell>
          <cell r="KB22902">
            <v>16</v>
          </cell>
          <cell r="KC22902">
            <v>30</v>
          </cell>
        </row>
        <row r="22903">
          <cell r="A22903" t="str">
            <v>P06570</v>
          </cell>
          <cell r="KA22903">
            <v>50</v>
          </cell>
          <cell r="KB22903">
            <v>16</v>
          </cell>
          <cell r="KC22903">
            <v>30</v>
          </cell>
        </row>
        <row r="22904">
          <cell r="A22904" t="str">
            <v>P06458</v>
          </cell>
          <cell r="KA22904">
            <v>50</v>
          </cell>
          <cell r="KB22904">
            <v>16</v>
          </cell>
          <cell r="KC22904">
            <v>30</v>
          </cell>
        </row>
        <row r="22905">
          <cell r="A22905" t="str">
            <v>P06461</v>
          </cell>
          <cell r="KA22905">
            <v>50</v>
          </cell>
          <cell r="KB22905">
            <v>16</v>
          </cell>
          <cell r="KC22905">
            <v>30</v>
          </cell>
        </row>
        <row r="22906">
          <cell r="A22906" t="str">
            <v>P06468</v>
          </cell>
          <cell r="KA22906">
            <v>50</v>
          </cell>
          <cell r="KB22906">
            <v>16</v>
          </cell>
          <cell r="KC22906">
            <v>30</v>
          </cell>
        </row>
        <row r="22907">
          <cell r="A22907" t="str">
            <v>P06477</v>
          </cell>
          <cell r="KA22907">
            <v>50</v>
          </cell>
          <cell r="KB22907">
            <v>16</v>
          </cell>
          <cell r="KC22907">
            <v>30</v>
          </cell>
        </row>
        <row r="22908">
          <cell r="A22908" t="str">
            <v>P06506</v>
          </cell>
          <cell r="KA22908">
            <v>50</v>
          </cell>
          <cell r="KB22908">
            <v>16</v>
          </cell>
          <cell r="KC22908">
            <v>16</v>
          </cell>
        </row>
        <row r="22909">
          <cell r="A22909" t="str">
            <v>P06793</v>
          </cell>
          <cell r="KA22909">
            <v>100</v>
          </cell>
          <cell r="KB22909">
            <v>8</v>
          </cell>
          <cell r="KC22909">
            <v>16</v>
          </cell>
        </row>
        <row r="22910">
          <cell r="A22910" t="str">
            <v>P06779</v>
          </cell>
          <cell r="KA22910">
            <v>50</v>
          </cell>
          <cell r="KB22910">
            <v>16</v>
          </cell>
          <cell r="KC22910">
            <v>30</v>
          </cell>
        </row>
        <row r="22911">
          <cell r="A22911" t="str">
            <v>P06780</v>
          </cell>
          <cell r="KA22911">
            <v>50</v>
          </cell>
          <cell r="KB22911">
            <v>16</v>
          </cell>
          <cell r="KC22911">
            <v>30</v>
          </cell>
        </row>
        <row r="22912">
          <cell r="A22912" t="str">
            <v>P06771</v>
          </cell>
          <cell r="KA22912">
            <v>50</v>
          </cell>
          <cell r="KB22912">
            <v>16</v>
          </cell>
          <cell r="KC22912">
            <v>30</v>
          </cell>
        </row>
        <row r="22913">
          <cell r="A22913" t="str">
            <v>P06828</v>
          </cell>
          <cell r="KA22913">
            <v>50</v>
          </cell>
          <cell r="KB22913">
            <v>16</v>
          </cell>
          <cell r="KC22913">
            <v>30</v>
          </cell>
        </row>
        <row r="22914">
          <cell r="A22914" t="str">
            <v>P06808</v>
          </cell>
          <cell r="KA22914">
            <v>50</v>
          </cell>
          <cell r="KB22914">
            <v>16</v>
          </cell>
          <cell r="KC22914">
            <v>30</v>
          </cell>
        </row>
        <row r="22915">
          <cell r="A22915" t="str">
            <v>P06813</v>
          </cell>
          <cell r="KA22915">
            <v>50</v>
          </cell>
          <cell r="KB22915">
            <v>16</v>
          </cell>
          <cell r="KC22915">
            <v>30</v>
          </cell>
        </row>
        <row r="22916">
          <cell r="A22916" t="str">
            <v>P06800</v>
          </cell>
          <cell r="KA22916">
            <v>50</v>
          </cell>
          <cell r="KB22916">
            <v>16</v>
          </cell>
          <cell r="KC22916">
            <v>30</v>
          </cell>
        </row>
        <row r="22917">
          <cell r="A22917" t="str">
            <v>P06884</v>
          </cell>
          <cell r="KA22917">
            <v>100</v>
          </cell>
          <cell r="KB22917">
            <v>12</v>
          </cell>
          <cell r="KC22917">
            <v>20</v>
          </cell>
        </row>
        <row r="22918">
          <cell r="A22918" t="str">
            <v>P06847</v>
          </cell>
          <cell r="KA22918">
            <v>50</v>
          </cell>
          <cell r="KB22918">
            <v>16</v>
          </cell>
          <cell r="KC22918">
            <v>30</v>
          </cell>
        </row>
        <row r="22919">
          <cell r="A22919" t="str">
            <v>P06881</v>
          </cell>
          <cell r="KA22919">
            <v>50</v>
          </cell>
          <cell r="KB22919">
            <v>16</v>
          </cell>
          <cell r="KC22919">
            <v>30</v>
          </cell>
        </row>
        <row r="22920">
          <cell r="A22920" t="str">
            <v>P06811</v>
          </cell>
          <cell r="KA22920">
            <v>50</v>
          </cell>
          <cell r="KB22920">
            <v>16</v>
          </cell>
          <cell r="KC22920">
            <v>30</v>
          </cell>
        </row>
        <row r="22921">
          <cell r="A22921" t="str">
            <v>P06926</v>
          </cell>
          <cell r="KA22921">
            <v>50</v>
          </cell>
          <cell r="KB22921">
            <v>16</v>
          </cell>
          <cell r="KC22921">
            <v>30</v>
          </cell>
        </row>
        <row r="22922">
          <cell r="A22922" t="str">
            <v>P06989</v>
          </cell>
          <cell r="KA22922">
            <v>50</v>
          </cell>
          <cell r="KB22922">
            <v>16</v>
          </cell>
          <cell r="KC22922">
            <v>30</v>
          </cell>
        </row>
        <row r="22923">
          <cell r="A22923" t="str">
            <v>P07068</v>
          </cell>
          <cell r="KA22923">
            <v>50</v>
          </cell>
          <cell r="KB22923">
            <v>16</v>
          </cell>
          <cell r="KC22923">
            <v>30</v>
          </cell>
        </row>
        <row r="22924">
          <cell r="A22924" t="str">
            <v>P07084</v>
          </cell>
          <cell r="KA22924">
            <v>50</v>
          </cell>
          <cell r="KB22924">
            <v>16</v>
          </cell>
          <cell r="KC22924">
            <v>30</v>
          </cell>
        </row>
        <row r="22925">
          <cell r="A22925" t="str">
            <v>P07101</v>
          </cell>
          <cell r="KA22925">
            <v>50</v>
          </cell>
          <cell r="KB22925">
            <v>16</v>
          </cell>
          <cell r="KC22925">
            <v>16</v>
          </cell>
        </row>
        <row r="22926">
          <cell r="A22926" t="str">
            <v>P07124</v>
          </cell>
          <cell r="KA22926">
            <v>50</v>
          </cell>
          <cell r="KB22926">
            <v>16</v>
          </cell>
          <cell r="KC22926">
            <v>30</v>
          </cell>
        </row>
        <row r="22927">
          <cell r="A22927" t="str">
            <v>P04446</v>
          </cell>
          <cell r="KA22927">
            <v>50</v>
          </cell>
          <cell r="KB22927">
            <v>16</v>
          </cell>
          <cell r="KC22927">
            <v>30</v>
          </cell>
        </row>
        <row r="22928">
          <cell r="A22928" t="str">
            <v>P04466</v>
          </cell>
          <cell r="KA22928">
            <v>50</v>
          </cell>
          <cell r="KB22928">
            <v>16</v>
          </cell>
          <cell r="KC22928">
            <v>30</v>
          </cell>
        </row>
        <row r="22929">
          <cell r="A22929" t="str">
            <v>P04467</v>
          </cell>
          <cell r="KA22929">
            <v>50</v>
          </cell>
          <cell r="KB22929">
            <v>16</v>
          </cell>
          <cell r="KC22929">
            <v>30</v>
          </cell>
        </row>
        <row r="22930">
          <cell r="A22930" t="str">
            <v>P04472</v>
          </cell>
          <cell r="KA22930">
            <v>50</v>
          </cell>
          <cell r="KB22930">
            <v>16</v>
          </cell>
          <cell r="KC22930">
            <v>30</v>
          </cell>
        </row>
        <row r="22931">
          <cell r="A22931" t="str">
            <v>P04514</v>
          </cell>
          <cell r="KA22931">
            <v>100</v>
          </cell>
          <cell r="KB22931">
            <v>12</v>
          </cell>
          <cell r="KC22931">
            <v>20</v>
          </cell>
        </row>
        <row r="22932">
          <cell r="A22932" t="str">
            <v>P04531</v>
          </cell>
          <cell r="KA22932">
            <v>50</v>
          </cell>
          <cell r="KB22932">
            <v>16</v>
          </cell>
          <cell r="KC22932">
            <v>30</v>
          </cell>
        </row>
        <row r="22933">
          <cell r="A22933" t="str">
            <v>P04360</v>
          </cell>
          <cell r="KA22933">
            <v>50</v>
          </cell>
          <cell r="KB22933">
            <v>16</v>
          </cell>
          <cell r="KC22933">
            <v>30</v>
          </cell>
        </row>
        <row r="22934">
          <cell r="A22934" t="str">
            <v>P04358</v>
          </cell>
          <cell r="KA22934">
            <v>50</v>
          </cell>
          <cell r="KB22934">
            <v>16</v>
          </cell>
          <cell r="KC22934">
            <v>30</v>
          </cell>
        </row>
        <row r="22935">
          <cell r="A22935" t="str">
            <v>P04398</v>
          </cell>
          <cell r="KA22935">
            <v>50</v>
          </cell>
          <cell r="KB22935">
            <v>16</v>
          </cell>
          <cell r="KC22935">
            <v>30</v>
          </cell>
        </row>
        <row r="22936">
          <cell r="A22936" t="str">
            <v>P04437</v>
          </cell>
          <cell r="KA22936">
            <v>50</v>
          </cell>
          <cell r="KB22936">
            <v>16</v>
          </cell>
          <cell r="KC22936">
            <v>30</v>
          </cell>
        </row>
        <row r="22937">
          <cell r="A22937" t="str">
            <v>P04404</v>
          </cell>
          <cell r="KA22937">
            <v>50</v>
          </cell>
          <cell r="KB22937">
            <v>16</v>
          </cell>
          <cell r="KC22937">
            <v>30</v>
          </cell>
        </row>
        <row r="22938">
          <cell r="A22938" t="str">
            <v>P04421</v>
          </cell>
          <cell r="KA22938">
            <v>50</v>
          </cell>
          <cell r="KB22938">
            <v>16</v>
          </cell>
          <cell r="KC22938">
            <v>30</v>
          </cell>
        </row>
        <row r="22939">
          <cell r="A22939" t="str">
            <v>P04575</v>
          </cell>
          <cell r="KA22939">
            <v>50</v>
          </cell>
          <cell r="KB22939">
            <v>16</v>
          </cell>
          <cell r="KC22939">
            <v>30</v>
          </cell>
        </row>
        <row r="22940">
          <cell r="A22940" t="str">
            <v>P04565</v>
          </cell>
          <cell r="KA22940">
            <v>50</v>
          </cell>
          <cell r="KB22940">
            <v>16</v>
          </cell>
          <cell r="KC22940">
            <v>30</v>
          </cell>
        </row>
        <row r="22941">
          <cell r="A22941" t="str">
            <v>P04557</v>
          </cell>
          <cell r="KA22941">
            <v>50</v>
          </cell>
          <cell r="KB22941">
            <v>16</v>
          </cell>
          <cell r="KC22941">
            <v>30</v>
          </cell>
        </row>
        <row r="22942">
          <cell r="A22942" t="str">
            <v>P04541</v>
          </cell>
          <cell r="KA22942">
            <v>50</v>
          </cell>
          <cell r="KB22942">
            <v>16</v>
          </cell>
          <cell r="KC22942">
            <v>30</v>
          </cell>
        </row>
        <row r="22943">
          <cell r="A22943" t="str">
            <v>P04580</v>
          </cell>
          <cell r="KA22943">
            <v>50</v>
          </cell>
          <cell r="KB22943">
            <v>16</v>
          </cell>
          <cell r="KC22943">
            <v>30</v>
          </cell>
        </row>
        <row r="22944">
          <cell r="A22944" t="str">
            <v>P04606</v>
          </cell>
          <cell r="KA22944">
            <v>50</v>
          </cell>
          <cell r="KB22944">
            <v>16</v>
          </cell>
          <cell r="KC22944">
            <v>30</v>
          </cell>
        </row>
        <row r="22945">
          <cell r="A22945" t="str">
            <v>P04602</v>
          </cell>
          <cell r="KA22945">
            <v>50</v>
          </cell>
          <cell r="KB22945">
            <v>16</v>
          </cell>
          <cell r="KC22945">
            <v>30</v>
          </cell>
        </row>
        <row r="22946">
          <cell r="A22946" t="str">
            <v>P04603</v>
          </cell>
          <cell r="KA22946">
            <v>50</v>
          </cell>
          <cell r="KB22946">
            <v>16</v>
          </cell>
          <cell r="KC22946">
            <v>30</v>
          </cell>
        </row>
        <row r="22947">
          <cell r="A22947" t="str">
            <v>P04630</v>
          </cell>
          <cell r="KA22947">
            <v>50</v>
          </cell>
          <cell r="KB22947">
            <v>16</v>
          </cell>
          <cell r="KC22947">
            <v>30</v>
          </cell>
        </row>
        <row r="22948">
          <cell r="A22948" t="str">
            <v>P04634</v>
          </cell>
          <cell r="KA22948">
            <v>50</v>
          </cell>
          <cell r="KB22948">
            <v>16</v>
          </cell>
          <cell r="KC22948">
            <v>30</v>
          </cell>
        </row>
        <row r="22949">
          <cell r="A22949" t="str">
            <v>P04649</v>
          </cell>
          <cell r="KA22949">
            <v>50</v>
          </cell>
          <cell r="KB22949">
            <v>16</v>
          </cell>
          <cell r="KC22949">
            <v>30</v>
          </cell>
        </row>
        <row r="22950">
          <cell r="A22950" t="str">
            <v>P04652</v>
          </cell>
          <cell r="KA22950">
            <v>50</v>
          </cell>
          <cell r="KB22950">
            <v>16</v>
          </cell>
          <cell r="KC22950">
            <v>30</v>
          </cell>
        </row>
        <row r="22951">
          <cell r="A22951" t="str">
            <v>P04612</v>
          </cell>
          <cell r="KA22951">
            <v>50</v>
          </cell>
          <cell r="KB22951">
            <v>16</v>
          </cell>
          <cell r="KC22951">
            <v>30</v>
          </cell>
        </row>
        <row r="22952">
          <cell r="A22952" t="str">
            <v>P04624</v>
          </cell>
          <cell r="KA22952">
            <v>50</v>
          </cell>
          <cell r="KB22952">
            <v>16</v>
          </cell>
          <cell r="KC22952">
            <v>30</v>
          </cell>
        </row>
        <row r="22953">
          <cell r="A22953" t="str">
            <v>P04619</v>
          </cell>
          <cell r="KA22953">
            <v>50</v>
          </cell>
          <cell r="KB22953">
            <v>16</v>
          </cell>
          <cell r="KC22953">
            <v>30</v>
          </cell>
        </row>
        <row r="22954">
          <cell r="A22954" t="str">
            <v>P04697</v>
          </cell>
          <cell r="KA22954">
            <v>50</v>
          </cell>
          <cell r="KB22954">
            <v>16</v>
          </cell>
          <cell r="KC22954">
            <v>30</v>
          </cell>
        </row>
        <row r="22955">
          <cell r="A22955" t="str">
            <v>P04698</v>
          </cell>
          <cell r="KA22955">
            <v>50</v>
          </cell>
          <cell r="KB22955">
            <v>16</v>
          </cell>
          <cell r="KC22955">
            <v>30</v>
          </cell>
        </row>
        <row r="22956">
          <cell r="A22956" t="str">
            <v>P04668</v>
          </cell>
          <cell r="KA22956">
            <v>50</v>
          </cell>
          <cell r="KB22956">
            <v>16</v>
          </cell>
          <cell r="KC22956">
            <v>30</v>
          </cell>
        </row>
        <row r="22957">
          <cell r="A22957" t="str">
            <v>P04669</v>
          </cell>
          <cell r="KA22957">
            <v>50</v>
          </cell>
          <cell r="KB22957">
            <v>16</v>
          </cell>
          <cell r="KC22957">
            <v>30</v>
          </cell>
        </row>
        <row r="22958">
          <cell r="A22958" t="str">
            <v>P04937</v>
          </cell>
          <cell r="KA22958">
            <v>50</v>
          </cell>
          <cell r="KB22958">
            <v>16</v>
          </cell>
          <cell r="KC22958">
            <v>30</v>
          </cell>
        </row>
        <row r="22959">
          <cell r="A22959" t="str">
            <v>P04905</v>
          </cell>
          <cell r="KA22959">
            <v>50</v>
          </cell>
          <cell r="KB22959">
            <v>16</v>
          </cell>
          <cell r="KC22959">
            <v>30</v>
          </cell>
        </row>
        <row r="22960">
          <cell r="A22960" t="str">
            <v>P04967</v>
          </cell>
          <cell r="KA22960">
            <v>100</v>
          </cell>
          <cell r="KB22960">
            <v>8</v>
          </cell>
          <cell r="KC22960">
            <v>16</v>
          </cell>
        </row>
        <row r="22961">
          <cell r="A22961" t="str">
            <v>P04980</v>
          </cell>
          <cell r="KA22961">
            <v>50</v>
          </cell>
          <cell r="KB22961">
            <v>16</v>
          </cell>
          <cell r="KC22961">
            <v>30</v>
          </cell>
        </row>
        <row r="22962">
          <cell r="A22962" t="str">
            <v>P05003</v>
          </cell>
          <cell r="KA22962">
            <v>50</v>
          </cell>
          <cell r="KB22962">
            <v>16</v>
          </cell>
          <cell r="KC22962">
            <v>30</v>
          </cell>
        </row>
        <row r="22963">
          <cell r="A22963" t="str">
            <v>P05004</v>
          </cell>
          <cell r="KA22963">
            <v>50</v>
          </cell>
          <cell r="KB22963">
            <v>16</v>
          </cell>
          <cell r="KC22963">
            <v>30</v>
          </cell>
        </row>
        <row r="22964">
          <cell r="A22964" t="str">
            <v>P04756</v>
          </cell>
          <cell r="KA22964">
            <v>50</v>
          </cell>
          <cell r="KB22964">
            <v>16</v>
          </cell>
          <cell r="KC22964">
            <v>30</v>
          </cell>
        </row>
        <row r="22965">
          <cell r="A22965" t="str">
            <v>P04763</v>
          </cell>
          <cell r="KA22965">
            <v>50</v>
          </cell>
          <cell r="KB22965">
            <v>16</v>
          </cell>
          <cell r="KC22965">
            <v>30</v>
          </cell>
        </row>
        <row r="22966">
          <cell r="A22966" t="str">
            <v>P04770</v>
          </cell>
          <cell r="KA22966">
            <v>50</v>
          </cell>
          <cell r="KB22966">
            <v>16</v>
          </cell>
          <cell r="KC22966">
            <v>30</v>
          </cell>
        </row>
        <row r="22967">
          <cell r="A22967" t="str">
            <v>P04716</v>
          </cell>
          <cell r="KA22967">
            <v>50</v>
          </cell>
          <cell r="KB22967">
            <v>16</v>
          </cell>
          <cell r="KC22967">
            <v>30</v>
          </cell>
        </row>
        <row r="22968">
          <cell r="A22968" t="str">
            <v>P04717</v>
          </cell>
          <cell r="KA22968">
            <v>50</v>
          </cell>
          <cell r="KB22968">
            <v>16</v>
          </cell>
          <cell r="KC22968">
            <v>30</v>
          </cell>
        </row>
        <row r="22969">
          <cell r="A22969" t="str">
            <v>P04730</v>
          </cell>
          <cell r="KA22969">
            <v>50</v>
          </cell>
          <cell r="KB22969">
            <v>16</v>
          </cell>
          <cell r="KC22969">
            <v>30</v>
          </cell>
        </row>
        <row r="22970">
          <cell r="A22970" t="str">
            <v>P04712</v>
          </cell>
          <cell r="KA22970">
            <v>50</v>
          </cell>
          <cell r="KB22970">
            <v>16</v>
          </cell>
          <cell r="KC22970">
            <v>30</v>
          </cell>
        </row>
        <row r="22971">
          <cell r="A22971" t="str">
            <v>P04735</v>
          </cell>
          <cell r="KA22971">
            <v>50</v>
          </cell>
          <cell r="KB22971">
            <v>16</v>
          </cell>
          <cell r="KC22971">
            <v>30</v>
          </cell>
        </row>
        <row r="22972">
          <cell r="A22972" t="str">
            <v>P04828</v>
          </cell>
          <cell r="KA22972">
            <v>50</v>
          </cell>
          <cell r="KB22972">
            <v>16</v>
          </cell>
          <cell r="KC22972">
            <v>16</v>
          </cell>
        </row>
        <row r="22973">
          <cell r="A22973" t="str">
            <v>P04831</v>
          </cell>
          <cell r="KA22973">
            <v>50</v>
          </cell>
          <cell r="KB22973">
            <v>16</v>
          </cell>
          <cell r="KC22973">
            <v>30</v>
          </cell>
        </row>
        <row r="22974">
          <cell r="A22974" t="str">
            <v>P04832</v>
          </cell>
          <cell r="KA22974">
            <v>50</v>
          </cell>
          <cell r="KB22974">
            <v>16</v>
          </cell>
          <cell r="KC22974">
            <v>16</v>
          </cell>
        </row>
        <row r="22975">
          <cell r="A22975" t="str">
            <v>P04840</v>
          </cell>
          <cell r="KA22975">
            <v>100</v>
          </cell>
          <cell r="KB22975">
            <v>12</v>
          </cell>
          <cell r="KC22975">
            <v>20</v>
          </cell>
        </row>
        <row r="22976">
          <cell r="A22976" t="str">
            <v>P04841</v>
          </cell>
          <cell r="KA22976">
            <v>50</v>
          </cell>
          <cell r="KB22976">
            <v>16</v>
          </cell>
          <cell r="KC22976">
            <v>30</v>
          </cell>
        </row>
        <row r="22977">
          <cell r="A22977" t="str">
            <v>P04789</v>
          </cell>
          <cell r="KA22977">
            <v>50</v>
          </cell>
          <cell r="KB22977">
            <v>16</v>
          </cell>
          <cell r="KC22977">
            <v>30</v>
          </cell>
        </row>
        <row r="22978">
          <cell r="A22978" t="str">
            <v>P04791</v>
          </cell>
          <cell r="KA22978">
            <v>100</v>
          </cell>
          <cell r="KB22978">
            <v>8</v>
          </cell>
          <cell r="KC22978">
            <v>16</v>
          </cell>
        </row>
        <row r="22979">
          <cell r="A22979" t="str">
            <v>P04803</v>
          </cell>
          <cell r="KA22979">
            <v>50</v>
          </cell>
          <cell r="KB22979">
            <v>16</v>
          </cell>
          <cell r="KC22979">
            <v>30</v>
          </cell>
        </row>
        <row r="22980">
          <cell r="A22980" t="str">
            <v>P04800</v>
          </cell>
          <cell r="KA22980">
            <v>50</v>
          </cell>
          <cell r="KB22980">
            <v>16</v>
          </cell>
          <cell r="KC22980">
            <v>16</v>
          </cell>
        </row>
        <row r="22981">
          <cell r="A22981" t="str">
            <v>P04797</v>
          </cell>
          <cell r="KA22981">
            <v>50</v>
          </cell>
          <cell r="KB22981">
            <v>16</v>
          </cell>
          <cell r="KC22981">
            <v>30</v>
          </cell>
        </row>
        <row r="22982">
          <cell r="A22982" t="str">
            <v>P04798</v>
          </cell>
          <cell r="KA22982">
            <v>50</v>
          </cell>
          <cell r="KB22982">
            <v>16</v>
          </cell>
          <cell r="KC22982">
            <v>30</v>
          </cell>
        </row>
        <row r="22983">
          <cell r="A22983" t="str">
            <v>P05231</v>
          </cell>
          <cell r="KA22983">
            <v>50</v>
          </cell>
          <cell r="KB22983">
            <v>16</v>
          </cell>
          <cell r="KC22983">
            <v>30</v>
          </cell>
        </row>
        <row r="22984">
          <cell r="A22984" t="str">
            <v>P05232</v>
          </cell>
          <cell r="KA22984">
            <v>50</v>
          </cell>
          <cell r="KB22984">
            <v>16</v>
          </cell>
          <cell r="KC22984">
            <v>30</v>
          </cell>
        </row>
        <row r="22985">
          <cell r="A22985" t="str">
            <v>P05246</v>
          </cell>
          <cell r="KA22985">
            <v>50</v>
          </cell>
          <cell r="KB22985">
            <v>16</v>
          </cell>
          <cell r="KC22985">
            <v>30</v>
          </cell>
        </row>
        <row r="22986">
          <cell r="A22986" t="str">
            <v>P05261</v>
          </cell>
          <cell r="KA22986">
            <v>50</v>
          </cell>
          <cell r="KB22986">
            <v>16</v>
          </cell>
          <cell r="KC22986">
            <v>30</v>
          </cell>
        </row>
        <row r="22987">
          <cell r="A22987" t="str">
            <v>P05267</v>
          </cell>
          <cell r="KA22987">
            <v>50</v>
          </cell>
          <cell r="KB22987">
            <v>16</v>
          </cell>
          <cell r="KC22987">
            <v>30</v>
          </cell>
        </row>
        <row r="22988">
          <cell r="A22988" t="str">
            <v>P05272</v>
          </cell>
          <cell r="KA22988">
            <v>50</v>
          </cell>
          <cell r="KB22988">
            <v>16</v>
          </cell>
          <cell r="KC22988">
            <v>30</v>
          </cell>
        </row>
        <row r="22989">
          <cell r="A22989" t="str">
            <v>P05289</v>
          </cell>
          <cell r="KA22989">
            <v>50</v>
          </cell>
          <cell r="KB22989">
            <v>16</v>
          </cell>
          <cell r="KC22989">
            <v>30</v>
          </cell>
        </row>
        <row r="22990">
          <cell r="A22990" t="str">
            <v>P05302</v>
          </cell>
          <cell r="KA22990">
            <v>50</v>
          </cell>
          <cell r="KB22990">
            <v>16</v>
          </cell>
          <cell r="KC22990">
            <v>30</v>
          </cell>
        </row>
        <row r="22991">
          <cell r="A22991" t="str">
            <v>P05303</v>
          </cell>
          <cell r="KA22991">
            <v>100</v>
          </cell>
          <cell r="KB22991">
            <v>12</v>
          </cell>
          <cell r="KC22991">
            <v>20</v>
          </cell>
        </row>
        <row r="22992">
          <cell r="A22992" t="str">
            <v>P05304</v>
          </cell>
          <cell r="KA22992">
            <v>50</v>
          </cell>
          <cell r="KB22992">
            <v>16</v>
          </cell>
          <cell r="KC22992">
            <v>30</v>
          </cell>
        </row>
        <row r="22993">
          <cell r="A22993" t="str">
            <v>P05309</v>
          </cell>
          <cell r="KA22993">
            <v>50</v>
          </cell>
          <cell r="KB22993">
            <v>16</v>
          </cell>
          <cell r="KC22993">
            <v>30</v>
          </cell>
        </row>
        <row r="22994">
          <cell r="A22994" t="str">
            <v>P05351</v>
          </cell>
          <cell r="KA22994">
            <v>50</v>
          </cell>
          <cell r="KB22994">
            <v>16</v>
          </cell>
          <cell r="KC22994">
            <v>30</v>
          </cell>
        </row>
        <row r="22995">
          <cell r="A22995" t="str">
            <v>P05353</v>
          </cell>
          <cell r="KA22995">
            <v>50</v>
          </cell>
          <cell r="KB22995">
            <v>16</v>
          </cell>
          <cell r="KC22995">
            <v>30</v>
          </cell>
        </row>
        <row r="22996">
          <cell r="A22996" t="str">
            <v>P05380</v>
          </cell>
          <cell r="KA22996">
            <v>50</v>
          </cell>
          <cell r="KB22996">
            <v>16</v>
          </cell>
          <cell r="KC22996">
            <v>30</v>
          </cell>
        </row>
        <row r="22997">
          <cell r="A22997" t="str">
            <v>P05334</v>
          </cell>
          <cell r="KA22997">
            <v>50</v>
          </cell>
          <cell r="KB22997">
            <v>16</v>
          </cell>
          <cell r="KC22997">
            <v>30</v>
          </cell>
        </row>
        <row r="22998">
          <cell r="A22998" t="str">
            <v>P05335</v>
          </cell>
          <cell r="KA22998">
            <v>50</v>
          </cell>
          <cell r="KB22998">
            <v>16</v>
          </cell>
          <cell r="KC22998">
            <v>30</v>
          </cell>
        </row>
        <row r="22999">
          <cell r="A22999" t="str">
            <v>P05346</v>
          </cell>
          <cell r="KA22999">
            <v>50</v>
          </cell>
          <cell r="KB22999">
            <v>16</v>
          </cell>
          <cell r="KC22999">
            <v>30</v>
          </cell>
        </row>
        <row r="23000">
          <cell r="A23000" t="str">
            <v>P05138</v>
          </cell>
          <cell r="KA23000">
            <v>50</v>
          </cell>
          <cell r="KB23000">
            <v>16</v>
          </cell>
          <cell r="KC23000">
            <v>30</v>
          </cell>
        </row>
        <row r="23001">
          <cell r="A23001" t="str">
            <v>P05125</v>
          </cell>
          <cell r="KA23001">
            <v>50</v>
          </cell>
          <cell r="KB23001">
            <v>16</v>
          </cell>
          <cell r="KC23001">
            <v>30</v>
          </cell>
        </row>
        <row r="23002">
          <cell r="A23002" t="str">
            <v>P05095</v>
          </cell>
          <cell r="KA23002">
            <v>50</v>
          </cell>
          <cell r="KB23002">
            <v>16</v>
          </cell>
          <cell r="KC23002">
            <v>30</v>
          </cell>
        </row>
        <row r="23003">
          <cell r="A23003" t="str">
            <v>P05158</v>
          </cell>
          <cell r="KA23003">
            <v>50</v>
          </cell>
          <cell r="KB23003">
            <v>16</v>
          </cell>
          <cell r="KC23003">
            <v>30</v>
          </cell>
        </row>
        <row r="23004">
          <cell r="A23004" t="str">
            <v>P05174</v>
          </cell>
          <cell r="KA23004">
            <v>50</v>
          </cell>
          <cell r="KB23004">
            <v>16</v>
          </cell>
          <cell r="KC23004">
            <v>30</v>
          </cell>
        </row>
        <row r="23005">
          <cell r="A23005" t="str">
            <v>P05171</v>
          </cell>
          <cell r="KA23005">
            <v>50</v>
          </cell>
          <cell r="KB23005">
            <v>16</v>
          </cell>
          <cell r="KC23005">
            <v>30</v>
          </cell>
        </row>
        <row r="23006">
          <cell r="A23006" t="str">
            <v>P05162</v>
          </cell>
          <cell r="KA23006">
            <v>50</v>
          </cell>
          <cell r="KB23006">
            <v>16</v>
          </cell>
          <cell r="KC23006">
            <v>30</v>
          </cell>
        </row>
        <row r="23007">
          <cell r="A23007" t="str">
            <v>P05213</v>
          </cell>
          <cell r="KA23007">
            <v>50</v>
          </cell>
          <cell r="KB23007">
            <v>16</v>
          </cell>
          <cell r="KC23007">
            <v>30</v>
          </cell>
        </row>
        <row r="23008">
          <cell r="A23008" t="str">
            <v>P05193</v>
          </cell>
          <cell r="KA23008">
            <v>50</v>
          </cell>
          <cell r="KB23008">
            <v>16</v>
          </cell>
          <cell r="KC23008">
            <v>30</v>
          </cell>
        </row>
        <row r="23009">
          <cell r="A23009" t="str">
            <v>P05177</v>
          </cell>
          <cell r="KA23009">
            <v>50</v>
          </cell>
          <cell r="KB23009">
            <v>16</v>
          </cell>
          <cell r="KC23009">
            <v>30</v>
          </cell>
        </row>
        <row r="23010">
          <cell r="A23010" t="str">
            <v>P05091</v>
          </cell>
          <cell r="KA23010">
            <v>50</v>
          </cell>
          <cell r="KB23010">
            <v>16</v>
          </cell>
          <cell r="KC23010">
            <v>30</v>
          </cell>
        </row>
        <row r="23011">
          <cell r="A23011" t="str">
            <v>P05080</v>
          </cell>
          <cell r="KA23011">
            <v>50</v>
          </cell>
          <cell r="KB23011">
            <v>16</v>
          </cell>
          <cell r="KC23011">
            <v>30</v>
          </cell>
        </row>
        <row r="23012">
          <cell r="A23012" t="str">
            <v>P05497</v>
          </cell>
          <cell r="KA23012">
            <v>50</v>
          </cell>
          <cell r="KB23012">
            <v>16</v>
          </cell>
          <cell r="KC23012">
            <v>16</v>
          </cell>
        </row>
        <row r="23013">
          <cell r="A23013" t="str">
            <v>P05534</v>
          </cell>
          <cell r="KA23013">
            <v>100</v>
          </cell>
          <cell r="KB23013">
            <v>12</v>
          </cell>
          <cell r="KC23013">
            <v>20</v>
          </cell>
        </row>
        <row r="23014">
          <cell r="A23014" t="str">
            <v>P05527</v>
          </cell>
          <cell r="KA23014">
            <v>50</v>
          </cell>
          <cell r="KB23014">
            <v>16</v>
          </cell>
          <cell r="KC23014">
            <v>30</v>
          </cell>
        </row>
        <row r="23015">
          <cell r="A23015" t="str">
            <v>P05443</v>
          </cell>
          <cell r="KA23015">
            <v>50</v>
          </cell>
          <cell r="KB23015">
            <v>16</v>
          </cell>
          <cell r="KC23015">
            <v>30</v>
          </cell>
        </row>
        <row r="23016">
          <cell r="A23016" t="str">
            <v>P05402</v>
          </cell>
          <cell r="KA23016">
            <v>50</v>
          </cell>
          <cell r="KB23016">
            <v>16</v>
          </cell>
          <cell r="KC23016">
            <v>30</v>
          </cell>
        </row>
        <row r="23017">
          <cell r="A23017" t="str">
            <v>P05419</v>
          </cell>
          <cell r="KA23017">
            <v>100</v>
          </cell>
          <cell r="KB23017">
            <v>8</v>
          </cell>
          <cell r="KC23017">
            <v>16</v>
          </cell>
        </row>
        <row r="23018">
          <cell r="A23018" t="str">
            <v>P05411</v>
          </cell>
          <cell r="KA23018">
            <v>50</v>
          </cell>
          <cell r="KB23018">
            <v>16</v>
          </cell>
          <cell r="KC23018">
            <v>30</v>
          </cell>
        </row>
        <row r="23019">
          <cell r="A23019" t="str">
            <v>P05657</v>
          </cell>
          <cell r="KA23019">
            <v>50</v>
          </cell>
          <cell r="KB23019">
            <v>16</v>
          </cell>
          <cell r="KC23019">
            <v>16</v>
          </cell>
        </row>
        <row r="23020">
          <cell r="A23020" t="str">
            <v>P05700</v>
          </cell>
          <cell r="KA23020">
            <v>50</v>
          </cell>
          <cell r="KB23020">
            <v>16</v>
          </cell>
          <cell r="KC23020">
            <v>30</v>
          </cell>
        </row>
        <row r="23021">
          <cell r="A23021" t="str">
            <v>P05704</v>
          </cell>
          <cell r="KA23021">
            <v>50</v>
          </cell>
          <cell r="KB23021">
            <v>16</v>
          </cell>
          <cell r="KC23021">
            <v>30</v>
          </cell>
        </row>
        <row r="23022">
          <cell r="A23022" t="str">
            <v>P05702</v>
          </cell>
          <cell r="KA23022">
            <v>50</v>
          </cell>
          <cell r="KB23022">
            <v>16</v>
          </cell>
          <cell r="KC23022">
            <v>30</v>
          </cell>
        </row>
        <row r="23023">
          <cell r="A23023" t="str">
            <v>P05684</v>
          </cell>
          <cell r="KA23023">
            <v>50</v>
          </cell>
          <cell r="KB23023">
            <v>16</v>
          </cell>
          <cell r="KC23023">
            <v>30</v>
          </cell>
        </row>
        <row r="23024">
          <cell r="A23024" t="str">
            <v>P05654</v>
          </cell>
          <cell r="KA23024">
            <v>50</v>
          </cell>
          <cell r="KB23024">
            <v>16</v>
          </cell>
          <cell r="KC23024">
            <v>30</v>
          </cell>
        </row>
        <row r="23025">
          <cell r="A23025" t="str">
            <v>P05655</v>
          </cell>
          <cell r="KA23025">
            <v>50</v>
          </cell>
          <cell r="KB23025">
            <v>16</v>
          </cell>
          <cell r="KC23025">
            <v>30</v>
          </cell>
        </row>
        <row r="23026">
          <cell r="A23026" t="str">
            <v>P05673</v>
          </cell>
          <cell r="KA23026">
            <v>100</v>
          </cell>
          <cell r="KB23026">
            <v>8</v>
          </cell>
          <cell r="KC23026">
            <v>16</v>
          </cell>
        </row>
        <row r="23027">
          <cell r="A23027" t="str">
            <v>P05621</v>
          </cell>
          <cell r="KA23027">
            <v>50</v>
          </cell>
          <cell r="KB23027">
            <v>16</v>
          </cell>
          <cell r="KC23027">
            <v>30</v>
          </cell>
        </row>
        <row r="23028">
          <cell r="A23028" t="str">
            <v>P05646</v>
          </cell>
          <cell r="KA23028">
            <v>50</v>
          </cell>
          <cell r="KB23028">
            <v>16</v>
          </cell>
          <cell r="KC23028">
            <v>30</v>
          </cell>
        </row>
        <row r="23029">
          <cell r="A23029" t="str">
            <v>P05613</v>
          </cell>
          <cell r="KA23029">
            <v>50</v>
          </cell>
          <cell r="KB23029">
            <v>16</v>
          </cell>
          <cell r="KC23029">
            <v>30</v>
          </cell>
        </row>
        <row r="23030">
          <cell r="A23030" t="str">
            <v>P05634</v>
          </cell>
          <cell r="KA23030">
            <v>50</v>
          </cell>
          <cell r="KB23030">
            <v>16</v>
          </cell>
          <cell r="KC23030">
            <v>30</v>
          </cell>
        </row>
        <row r="23031">
          <cell r="A23031" t="str">
            <v>P05629</v>
          </cell>
          <cell r="KA23031">
            <v>50</v>
          </cell>
          <cell r="KB23031">
            <v>16</v>
          </cell>
          <cell r="KC23031">
            <v>30</v>
          </cell>
        </row>
        <row r="23032">
          <cell r="A23032" t="str">
            <v>P05568</v>
          </cell>
          <cell r="KA23032">
            <v>50</v>
          </cell>
          <cell r="KB23032">
            <v>16</v>
          </cell>
          <cell r="KC23032">
            <v>30</v>
          </cell>
        </row>
        <row r="23033">
          <cell r="A23033" t="str">
            <v>P05635</v>
          </cell>
          <cell r="KA23033">
            <v>50</v>
          </cell>
          <cell r="KB23033">
            <v>16</v>
          </cell>
          <cell r="KC23033">
            <v>30</v>
          </cell>
        </row>
        <row r="23034">
          <cell r="A23034" t="str">
            <v>P05713</v>
          </cell>
          <cell r="KA23034">
            <v>50</v>
          </cell>
          <cell r="KB23034">
            <v>16</v>
          </cell>
          <cell r="KC23034">
            <v>30</v>
          </cell>
        </row>
        <row r="23035">
          <cell r="A23035" t="str">
            <v>P05201</v>
          </cell>
          <cell r="KA23035">
            <v>50</v>
          </cell>
          <cell r="KB23035">
            <v>16</v>
          </cell>
          <cell r="KC23035">
            <v>30</v>
          </cell>
        </row>
        <row r="23036">
          <cell r="A23036" t="str">
            <v>P05325</v>
          </cell>
          <cell r="KA23036">
            <v>50</v>
          </cell>
          <cell r="KB23036">
            <v>16</v>
          </cell>
          <cell r="KC23036">
            <v>30</v>
          </cell>
        </row>
        <row r="23037">
          <cell r="A23037" t="str">
            <v>P05268</v>
          </cell>
          <cell r="KA23037">
            <v>50</v>
          </cell>
          <cell r="KB23037">
            <v>16</v>
          </cell>
          <cell r="KC23037">
            <v>30</v>
          </cell>
        </row>
        <row r="23038">
          <cell r="A23038" t="str">
            <v>P05258</v>
          </cell>
          <cell r="KA23038">
            <v>50</v>
          </cell>
          <cell r="KB23038">
            <v>16</v>
          </cell>
          <cell r="KC23038">
            <v>30</v>
          </cell>
        </row>
        <row r="23039">
          <cell r="A23039" t="str">
            <v>P05248</v>
          </cell>
          <cell r="KA23039">
            <v>50</v>
          </cell>
          <cell r="KB23039">
            <v>16</v>
          </cell>
          <cell r="KC23039">
            <v>30</v>
          </cell>
        </row>
        <row r="23040">
          <cell r="A23040" t="str">
            <v>P04804</v>
          </cell>
          <cell r="KA23040">
            <v>50</v>
          </cell>
          <cell r="KB23040">
            <v>16</v>
          </cell>
          <cell r="KC23040">
            <v>30</v>
          </cell>
        </row>
        <row r="23041">
          <cell r="A23041" t="str">
            <v>P04724</v>
          </cell>
          <cell r="KA23041">
            <v>50</v>
          </cell>
          <cell r="KB23041">
            <v>16</v>
          </cell>
          <cell r="KC23041">
            <v>30</v>
          </cell>
        </row>
        <row r="23042">
          <cell r="A23042" t="str">
            <v>P04710</v>
          </cell>
          <cell r="KA23042">
            <v>50</v>
          </cell>
          <cell r="KB23042">
            <v>16</v>
          </cell>
          <cell r="KC23042">
            <v>30</v>
          </cell>
        </row>
        <row r="23043">
          <cell r="A23043" t="str">
            <v>P04581</v>
          </cell>
          <cell r="KA23043">
            <v>50</v>
          </cell>
          <cell r="KB23043">
            <v>16</v>
          </cell>
          <cell r="KC23043">
            <v>30</v>
          </cell>
        </row>
        <row r="23044">
          <cell r="A23044" t="str">
            <v>P04525</v>
          </cell>
          <cell r="KA23044">
            <v>50</v>
          </cell>
          <cell r="KB23044">
            <v>16</v>
          </cell>
          <cell r="KC23044">
            <v>30</v>
          </cell>
        </row>
        <row r="23045">
          <cell r="A23045" t="str">
            <v>P04546</v>
          </cell>
          <cell r="KA23045">
            <v>50</v>
          </cell>
          <cell r="KB23045">
            <v>16</v>
          </cell>
          <cell r="KC23045">
            <v>30</v>
          </cell>
        </row>
        <row r="23046">
          <cell r="A23046" t="str">
            <v>P04390</v>
          </cell>
          <cell r="KA23046">
            <v>50</v>
          </cell>
          <cell r="KB23046">
            <v>16</v>
          </cell>
          <cell r="KC23046">
            <v>30</v>
          </cell>
        </row>
        <row r="23047">
          <cell r="A23047" t="str">
            <v>P04429</v>
          </cell>
          <cell r="KA23047">
            <v>50</v>
          </cell>
          <cell r="KB23047">
            <v>16</v>
          </cell>
          <cell r="KC23047">
            <v>30</v>
          </cell>
        </row>
        <row r="23048">
          <cell r="A23048" t="str">
            <v>P04475</v>
          </cell>
          <cell r="KA23048">
            <v>50</v>
          </cell>
          <cell r="KB23048">
            <v>16</v>
          </cell>
          <cell r="KC23048">
            <v>30</v>
          </cell>
        </row>
        <row r="23049">
          <cell r="A23049" t="str">
            <v>P07095</v>
          </cell>
          <cell r="KA23049">
            <v>50</v>
          </cell>
          <cell r="KB23049">
            <v>16</v>
          </cell>
          <cell r="KC23049">
            <v>30</v>
          </cell>
        </row>
        <row r="23050">
          <cell r="A23050" t="str">
            <v>P07082</v>
          </cell>
          <cell r="KA23050">
            <v>50</v>
          </cell>
          <cell r="KB23050">
            <v>16</v>
          </cell>
          <cell r="KC23050">
            <v>30</v>
          </cell>
        </row>
        <row r="23051">
          <cell r="A23051" t="str">
            <v>P06816</v>
          </cell>
          <cell r="KA23051">
            <v>50</v>
          </cell>
          <cell r="KB23051">
            <v>16</v>
          </cell>
          <cell r="KC23051">
            <v>30</v>
          </cell>
        </row>
        <row r="23052">
          <cell r="A23052" t="str">
            <v>P06795</v>
          </cell>
          <cell r="KA23052">
            <v>50</v>
          </cell>
          <cell r="KB23052">
            <v>16</v>
          </cell>
          <cell r="KC23052">
            <v>30</v>
          </cell>
        </row>
        <row r="23053">
          <cell r="A23053" t="str">
            <v>P06504</v>
          </cell>
          <cell r="KA23053">
            <v>50</v>
          </cell>
          <cell r="KB23053">
            <v>16</v>
          </cell>
          <cell r="KC23053">
            <v>30</v>
          </cell>
        </row>
        <row r="23054">
          <cell r="A23054" t="str">
            <v>P06487</v>
          </cell>
          <cell r="KA23054">
            <v>50</v>
          </cell>
          <cell r="KB23054">
            <v>16</v>
          </cell>
          <cell r="KC23054">
            <v>30</v>
          </cell>
        </row>
        <row r="23055">
          <cell r="A23055" t="str">
            <v>P06383</v>
          </cell>
          <cell r="KA23055">
            <v>50</v>
          </cell>
          <cell r="KB23055">
            <v>16</v>
          </cell>
          <cell r="KC23055">
            <v>30</v>
          </cell>
        </row>
        <row r="23056">
          <cell r="A23056" t="str">
            <v>P06532</v>
          </cell>
          <cell r="KA23056">
            <v>50</v>
          </cell>
          <cell r="KB23056">
            <v>16</v>
          </cell>
          <cell r="KC23056">
            <v>30</v>
          </cell>
        </row>
        <row r="23057">
          <cell r="A23057" t="str">
            <v>P06513</v>
          </cell>
          <cell r="KA23057">
            <v>50</v>
          </cell>
          <cell r="KB23057">
            <v>16</v>
          </cell>
          <cell r="KC23057">
            <v>30</v>
          </cell>
        </row>
        <row r="23058">
          <cell r="A23058" t="str">
            <v>P06719</v>
          </cell>
          <cell r="KA23058">
            <v>50</v>
          </cell>
          <cell r="KB23058">
            <v>16</v>
          </cell>
          <cell r="KC23058">
            <v>30</v>
          </cell>
        </row>
        <row r="23059">
          <cell r="A23059" t="str">
            <v>P06748</v>
          </cell>
          <cell r="KA23059">
            <v>50</v>
          </cell>
          <cell r="KB23059">
            <v>16</v>
          </cell>
          <cell r="KC23059">
            <v>30</v>
          </cell>
        </row>
        <row r="23060">
          <cell r="A23060" t="str">
            <v>P06602</v>
          </cell>
          <cell r="KA23060">
            <v>50</v>
          </cell>
          <cell r="KB23060">
            <v>16</v>
          </cell>
          <cell r="KC23060">
            <v>30</v>
          </cell>
        </row>
        <row r="23061">
          <cell r="A23061" t="str">
            <v>P06676</v>
          </cell>
          <cell r="KA23061">
            <v>50</v>
          </cell>
          <cell r="KB23061">
            <v>16</v>
          </cell>
          <cell r="KC23061">
            <v>30</v>
          </cell>
        </row>
        <row r="23062">
          <cell r="A23062" t="str">
            <v>P05756</v>
          </cell>
          <cell r="KA23062">
            <v>50</v>
          </cell>
          <cell r="KB23062">
            <v>16</v>
          </cell>
          <cell r="KC23062">
            <v>30</v>
          </cell>
        </row>
        <row r="23063">
          <cell r="A23063" t="str">
            <v>P05822</v>
          </cell>
          <cell r="KA23063">
            <v>50</v>
          </cell>
          <cell r="KB23063">
            <v>16</v>
          </cell>
          <cell r="KC23063">
            <v>30</v>
          </cell>
        </row>
        <row r="23064">
          <cell r="A23064" t="str">
            <v>P05946</v>
          </cell>
          <cell r="KA23064">
            <v>50</v>
          </cell>
          <cell r="KB23064">
            <v>16</v>
          </cell>
          <cell r="KC23064">
            <v>30</v>
          </cell>
        </row>
        <row r="23065">
          <cell r="A23065" t="str">
            <v>P05960</v>
          </cell>
          <cell r="KA23065">
            <v>50</v>
          </cell>
          <cell r="KB23065">
            <v>16</v>
          </cell>
          <cell r="KC23065">
            <v>30</v>
          </cell>
        </row>
        <row r="23066">
          <cell r="A23066" t="str">
            <v>P05990</v>
          </cell>
          <cell r="KA23066">
            <v>50</v>
          </cell>
          <cell r="KB23066">
            <v>16</v>
          </cell>
          <cell r="KC23066">
            <v>30</v>
          </cell>
        </row>
        <row r="23067">
          <cell r="A23067" t="str">
            <v>P06349</v>
          </cell>
          <cell r="KA23067">
            <v>50</v>
          </cell>
          <cell r="KB23067">
            <v>16</v>
          </cell>
          <cell r="KC23067">
            <v>30</v>
          </cell>
        </row>
        <row r="23068">
          <cell r="A23068" t="str">
            <v>P06209</v>
          </cell>
          <cell r="KA23068">
            <v>50</v>
          </cell>
          <cell r="KB23068">
            <v>16</v>
          </cell>
          <cell r="KC23068">
            <v>30</v>
          </cell>
        </row>
        <row r="23069">
          <cell r="A23069" t="str">
            <v>P06275</v>
          </cell>
          <cell r="KA23069">
            <v>50</v>
          </cell>
          <cell r="KB23069">
            <v>16</v>
          </cell>
          <cell r="KC23069">
            <v>30</v>
          </cell>
        </row>
        <row r="23070">
          <cell r="A23070" t="str">
            <v>P06199</v>
          </cell>
          <cell r="KA23070">
            <v>50</v>
          </cell>
          <cell r="KB23070">
            <v>16</v>
          </cell>
          <cell r="KC23070">
            <v>30</v>
          </cell>
        </row>
        <row r="23071">
          <cell r="A23071" t="str">
            <v>P06243</v>
          </cell>
          <cell r="KA23071">
            <v>50</v>
          </cell>
          <cell r="KB23071">
            <v>16</v>
          </cell>
          <cell r="KC23071">
            <v>30</v>
          </cell>
        </row>
        <row r="23072">
          <cell r="A23072" t="str">
            <v>P05952</v>
          </cell>
          <cell r="KA23072">
            <v>50</v>
          </cell>
          <cell r="KB23072">
            <v>16</v>
          </cell>
          <cell r="KC23072">
            <v>30</v>
          </cell>
        </row>
        <row r="23073">
          <cell r="A23073" t="str">
            <v>P03921</v>
          </cell>
          <cell r="KA23073">
            <v>50</v>
          </cell>
          <cell r="KB23073">
            <v>16</v>
          </cell>
          <cell r="KC23073">
            <v>30</v>
          </cell>
        </row>
        <row r="23074">
          <cell r="A23074" t="str">
            <v>P04094</v>
          </cell>
          <cell r="KA23074">
            <v>50</v>
          </cell>
          <cell r="KB23074">
            <v>16</v>
          </cell>
          <cell r="KC23074">
            <v>30</v>
          </cell>
        </row>
        <row r="23075">
          <cell r="A23075" t="str">
            <v>P04286</v>
          </cell>
          <cell r="KA23075">
            <v>50</v>
          </cell>
          <cell r="KB23075">
            <v>16</v>
          </cell>
          <cell r="KC23075">
            <v>30</v>
          </cell>
        </row>
        <row r="23076">
          <cell r="A23076" t="str">
            <v>P04152</v>
          </cell>
          <cell r="KA23076">
            <v>50</v>
          </cell>
          <cell r="KB23076">
            <v>16</v>
          </cell>
          <cell r="KC23076">
            <v>30</v>
          </cell>
        </row>
        <row r="23077">
          <cell r="A23077" t="str">
            <v>P04250</v>
          </cell>
          <cell r="KA23077">
            <v>50</v>
          </cell>
          <cell r="KB23077">
            <v>16</v>
          </cell>
          <cell r="KC23077">
            <v>30</v>
          </cell>
        </row>
        <row r="23078">
          <cell r="A23078" t="str">
            <v>P03686</v>
          </cell>
          <cell r="KA23078">
            <v>50</v>
          </cell>
          <cell r="KB23078">
            <v>16</v>
          </cell>
          <cell r="KC23078">
            <v>30</v>
          </cell>
        </row>
        <row r="23079">
          <cell r="A23079" t="str">
            <v>P03901</v>
          </cell>
          <cell r="KA23079">
            <v>50</v>
          </cell>
          <cell r="KB23079">
            <v>16</v>
          </cell>
          <cell r="KC23079">
            <v>30</v>
          </cell>
        </row>
        <row r="23080">
          <cell r="A23080" t="str">
            <v>P03484</v>
          </cell>
          <cell r="KA23080">
            <v>50</v>
          </cell>
          <cell r="KB23080">
            <v>16</v>
          </cell>
          <cell r="KC23080">
            <v>30</v>
          </cell>
        </row>
        <row r="23081">
          <cell r="A23081" t="str">
            <v>P03480</v>
          </cell>
          <cell r="KA23081">
            <v>50</v>
          </cell>
          <cell r="KB23081">
            <v>16</v>
          </cell>
          <cell r="KC23081">
            <v>30</v>
          </cell>
        </row>
        <row r="23082">
          <cell r="A23082" t="str">
            <v>P03446</v>
          </cell>
          <cell r="KA23082">
            <v>50</v>
          </cell>
          <cell r="KB23082">
            <v>16</v>
          </cell>
          <cell r="KC23082">
            <v>30</v>
          </cell>
        </row>
        <row r="23083">
          <cell r="A23083" t="str">
            <v>P03568</v>
          </cell>
          <cell r="KA23083">
            <v>50</v>
          </cell>
          <cell r="KB23083">
            <v>16</v>
          </cell>
          <cell r="KC23083">
            <v>30</v>
          </cell>
        </row>
        <row r="23084">
          <cell r="A23084" t="str">
            <v>P03565</v>
          </cell>
          <cell r="KA23084">
            <v>50</v>
          </cell>
          <cell r="KB23084">
            <v>16</v>
          </cell>
          <cell r="KC23084">
            <v>30</v>
          </cell>
        </row>
        <row r="23085">
          <cell r="A23085" t="str">
            <v>P03384</v>
          </cell>
          <cell r="KA23085">
            <v>50</v>
          </cell>
          <cell r="KB23085">
            <v>16</v>
          </cell>
          <cell r="KC23085">
            <v>30</v>
          </cell>
        </row>
        <row r="23086">
          <cell r="A23086" t="str">
            <v>P03134</v>
          </cell>
          <cell r="KA23086">
            <v>50</v>
          </cell>
          <cell r="KB23086">
            <v>16</v>
          </cell>
          <cell r="KC23086">
            <v>30</v>
          </cell>
        </row>
        <row r="23087">
          <cell r="A23087" t="str">
            <v>P02906</v>
          </cell>
          <cell r="KA23087">
            <v>50</v>
          </cell>
          <cell r="KB23087">
            <v>16</v>
          </cell>
          <cell r="KC23087">
            <v>30</v>
          </cell>
        </row>
        <row r="23088">
          <cell r="A23088" t="str">
            <v>P02685</v>
          </cell>
          <cell r="KA23088">
            <v>50</v>
          </cell>
          <cell r="KB23088">
            <v>16</v>
          </cell>
          <cell r="KC23088">
            <v>30</v>
          </cell>
        </row>
        <row r="23089">
          <cell r="A23089" t="str">
            <v>P02678</v>
          </cell>
          <cell r="KA23089">
            <v>50</v>
          </cell>
          <cell r="KB23089">
            <v>16</v>
          </cell>
          <cell r="KC23089">
            <v>30</v>
          </cell>
        </row>
        <row r="23090">
          <cell r="A23090" t="str">
            <v>P02738</v>
          </cell>
          <cell r="KA23090">
            <v>50</v>
          </cell>
          <cell r="KB23090">
            <v>16</v>
          </cell>
          <cell r="KC23090">
            <v>30</v>
          </cell>
        </row>
        <row r="23091">
          <cell r="A23091" t="str">
            <v>P01966</v>
          </cell>
          <cell r="KA23091">
            <v>50</v>
          </cell>
          <cell r="KB23091">
            <v>16</v>
          </cell>
          <cell r="KC23091">
            <v>30</v>
          </cell>
        </row>
        <row r="23092">
          <cell r="A23092" t="str">
            <v>P01740</v>
          </cell>
          <cell r="KA23092">
            <v>50</v>
          </cell>
          <cell r="KB23092">
            <v>16</v>
          </cell>
          <cell r="KC23092">
            <v>30</v>
          </cell>
        </row>
        <row r="23093">
          <cell r="A23093" t="str">
            <v>P01591</v>
          </cell>
          <cell r="KA23093">
            <v>50</v>
          </cell>
          <cell r="KB23093">
            <v>16</v>
          </cell>
          <cell r="KC23093">
            <v>30</v>
          </cell>
        </row>
        <row r="23094">
          <cell r="A23094" t="str">
            <v>P01534</v>
          </cell>
          <cell r="KA23094">
            <v>50</v>
          </cell>
          <cell r="KB23094">
            <v>16</v>
          </cell>
          <cell r="KC23094">
            <v>30</v>
          </cell>
        </row>
        <row r="23095">
          <cell r="A23095" t="str">
            <v>P01343</v>
          </cell>
          <cell r="KA23095">
            <v>50</v>
          </cell>
          <cell r="KB23095">
            <v>16</v>
          </cell>
          <cell r="KC23095">
            <v>30</v>
          </cell>
        </row>
        <row r="23096">
          <cell r="A23096" t="str">
            <v>P01418</v>
          </cell>
          <cell r="KA23096">
            <v>50</v>
          </cell>
          <cell r="KB23096">
            <v>16</v>
          </cell>
          <cell r="KC23096">
            <v>30</v>
          </cell>
        </row>
        <row r="23097">
          <cell r="A23097" t="str">
            <v>P00134</v>
          </cell>
          <cell r="KA23097">
            <v>50</v>
          </cell>
          <cell r="KB23097">
            <v>16</v>
          </cell>
          <cell r="KC23097">
            <v>30</v>
          </cell>
        </row>
        <row r="23098">
          <cell r="A23098" t="str">
            <v>P00333</v>
          </cell>
          <cell r="KA23098">
            <v>50</v>
          </cell>
          <cell r="KB23098">
            <v>16</v>
          </cell>
          <cell r="KC23098">
            <v>30</v>
          </cell>
        </row>
        <row r="23099">
          <cell r="A23099" t="str">
            <v>G20665</v>
          </cell>
          <cell r="KA23099">
            <v>50</v>
          </cell>
          <cell r="KB23099">
            <v>60</v>
          </cell>
          <cell r="KC23099">
            <v>24</v>
          </cell>
        </row>
        <row r="23100">
          <cell r="A23100" t="str">
            <v>G20666</v>
          </cell>
          <cell r="KA23100">
            <v>50</v>
          </cell>
          <cell r="KB23100">
            <v>60</v>
          </cell>
          <cell r="KC23100">
            <v>24</v>
          </cell>
        </row>
        <row r="23101">
          <cell r="A23101" t="str">
            <v>G10763</v>
          </cell>
          <cell r="KA23101">
            <v>50</v>
          </cell>
          <cell r="KB23101">
            <v>10</v>
          </cell>
          <cell r="KC23101">
            <v>48</v>
          </cell>
        </row>
        <row r="23102">
          <cell r="A23102" t="str">
            <v>G10764</v>
          </cell>
          <cell r="KA23102">
            <v>50</v>
          </cell>
          <cell r="KB23102">
            <v>10</v>
          </cell>
          <cell r="KC23102">
            <v>48</v>
          </cell>
        </row>
        <row r="23103">
          <cell r="A23103" t="str">
            <v>G01039</v>
          </cell>
          <cell r="KA23103">
            <v>40</v>
          </cell>
          <cell r="KB23103">
            <v>30</v>
          </cell>
          <cell r="KC23103">
            <v>35</v>
          </cell>
        </row>
        <row r="23104">
          <cell r="A23104" t="str">
            <v>G01025</v>
          </cell>
          <cell r="KA23104">
            <v>50</v>
          </cell>
          <cell r="KB23104">
            <v>10</v>
          </cell>
          <cell r="KC23104">
            <v>48</v>
          </cell>
        </row>
        <row r="23105">
          <cell r="A23105" t="str">
            <v>G01026</v>
          </cell>
          <cell r="KA23105">
            <v>50</v>
          </cell>
          <cell r="KB23105">
            <v>10</v>
          </cell>
          <cell r="KC23105">
            <v>48</v>
          </cell>
        </row>
        <row r="23106">
          <cell r="A23106" t="str">
            <v>G01036</v>
          </cell>
          <cell r="KA23106">
            <v>40</v>
          </cell>
          <cell r="KB23106">
            <v>30</v>
          </cell>
          <cell r="KC23106">
            <v>35</v>
          </cell>
        </row>
        <row r="23107">
          <cell r="A23107" t="str">
            <v>G10665</v>
          </cell>
          <cell r="KA23107">
            <v>50</v>
          </cell>
          <cell r="KB23107">
            <v>60</v>
          </cell>
          <cell r="KC23107">
            <v>24</v>
          </cell>
        </row>
        <row r="23108">
          <cell r="A23108" t="str">
            <v>G10666</v>
          </cell>
          <cell r="KA23108">
            <v>50</v>
          </cell>
          <cell r="KB23108">
            <v>60</v>
          </cell>
          <cell r="KC23108">
            <v>24</v>
          </cell>
        </row>
        <row r="23109">
          <cell r="A23109" t="str">
            <v>G00451</v>
          </cell>
          <cell r="KA23109">
            <v>50</v>
          </cell>
          <cell r="KB23109">
            <v>18</v>
          </cell>
          <cell r="KC23109">
            <v>70</v>
          </cell>
        </row>
        <row r="23110">
          <cell r="A23110" t="str">
            <v>G00452</v>
          </cell>
          <cell r="KA23110">
            <v>50</v>
          </cell>
          <cell r="KB23110">
            <v>18</v>
          </cell>
          <cell r="KC23110">
            <v>70</v>
          </cell>
        </row>
        <row r="23111">
          <cell r="A23111" t="str">
            <v>G00551</v>
          </cell>
          <cell r="KA23111">
            <v>50</v>
          </cell>
          <cell r="KB23111">
            <v>10</v>
          </cell>
          <cell r="KC23111">
            <v>48</v>
          </cell>
        </row>
        <row r="23112">
          <cell r="A23112" t="str">
            <v>G00552</v>
          </cell>
          <cell r="KA23112">
            <v>50</v>
          </cell>
          <cell r="KB23112">
            <v>10</v>
          </cell>
          <cell r="KC23112">
            <v>48</v>
          </cell>
        </row>
        <row r="23113">
          <cell r="A23113" t="str">
            <v>G00553</v>
          </cell>
          <cell r="KA23113">
            <v>50</v>
          </cell>
          <cell r="KB23113">
            <v>10</v>
          </cell>
          <cell r="KC23113">
            <v>48</v>
          </cell>
        </row>
        <row r="23114">
          <cell r="A23114" t="str">
            <v>G00554</v>
          </cell>
          <cell r="KA23114">
            <v>50</v>
          </cell>
          <cell r="KB23114">
            <v>10</v>
          </cell>
          <cell r="KC23114">
            <v>48</v>
          </cell>
        </row>
        <row r="23115">
          <cell r="A23115" t="str">
            <v>G00543</v>
          </cell>
          <cell r="KA23115">
            <v>50</v>
          </cell>
          <cell r="KB23115">
            <v>10</v>
          </cell>
          <cell r="KC23115">
            <v>48</v>
          </cell>
        </row>
        <row r="23116">
          <cell r="A23116" t="str">
            <v>G00544</v>
          </cell>
          <cell r="KA23116">
            <v>50</v>
          </cell>
          <cell r="KB23116">
            <v>10</v>
          </cell>
          <cell r="KC23116">
            <v>48</v>
          </cell>
        </row>
        <row r="23117">
          <cell r="A23117" t="str">
            <v>G00545</v>
          </cell>
          <cell r="KA23117">
            <v>50</v>
          </cell>
          <cell r="KB23117">
            <v>10</v>
          </cell>
          <cell r="KC23117">
            <v>48</v>
          </cell>
        </row>
        <row r="23118">
          <cell r="A23118" t="str">
            <v>G00546</v>
          </cell>
          <cell r="KA23118">
            <v>50</v>
          </cell>
          <cell r="KB23118">
            <v>10</v>
          </cell>
          <cell r="KC23118">
            <v>48</v>
          </cell>
        </row>
        <row r="23119">
          <cell r="A23119" t="str">
            <v>G00665</v>
          </cell>
          <cell r="KA23119">
            <v>50</v>
          </cell>
          <cell r="KB23119">
            <v>60</v>
          </cell>
          <cell r="KC23119">
            <v>24</v>
          </cell>
        </row>
        <row r="23120">
          <cell r="A23120" t="str">
            <v>G00666</v>
          </cell>
          <cell r="KA23120">
            <v>50</v>
          </cell>
          <cell r="KB23120">
            <v>60</v>
          </cell>
          <cell r="KC23120">
            <v>24</v>
          </cell>
        </row>
        <row r="23121">
          <cell r="A23121" t="str">
            <v>G00577</v>
          </cell>
          <cell r="KA23121">
            <v>100</v>
          </cell>
          <cell r="KB23121">
            <v>16</v>
          </cell>
          <cell r="KC23121">
            <v>50</v>
          </cell>
        </row>
        <row r="23122">
          <cell r="A23122" t="str">
            <v>G00578</v>
          </cell>
          <cell r="KA23122">
            <v>100</v>
          </cell>
          <cell r="KB23122">
            <v>16</v>
          </cell>
          <cell r="KC23122">
            <v>50</v>
          </cell>
        </row>
        <row r="23123">
          <cell r="A23123" t="str">
            <v>G00579</v>
          </cell>
          <cell r="KA23123">
            <v>100</v>
          </cell>
          <cell r="KB23123">
            <v>16</v>
          </cell>
          <cell r="KC23123">
            <v>50</v>
          </cell>
        </row>
        <row r="23124">
          <cell r="A23124" t="str">
            <v>G00580</v>
          </cell>
          <cell r="KA23124">
            <v>100</v>
          </cell>
          <cell r="KB23124">
            <v>16</v>
          </cell>
          <cell r="KC23124">
            <v>50</v>
          </cell>
        </row>
        <row r="23125">
          <cell r="A23125" t="str">
            <v>G00137</v>
          </cell>
          <cell r="KA23125">
            <v>50</v>
          </cell>
          <cell r="KB23125">
            <v>10</v>
          </cell>
          <cell r="KC23125">
            <v>48</v>
          </cell>
        </row>
        <row r="23126">
          <cell r="A23126" t="str">
            <v>G00138</v>
          </cell>
          <cell r="KA23126">
            <v>50</v>
          </cell>
          <cell r="KB23126">
            <v>10</v>
          </cell>
          <cell r="KC23126">
            <v>48</v>
          </cell>
        </row>
        <row r="23127">
          <cell r="A23127" t="str">
            <v>G00139</v>
          </cell>
          <cell r="KA23127">
            <v>50</v>
          </cell>
          <cell r="KB23127">
            <v>10</v>
          </cell>
          <cell r="KC23127">
            <v>48</v>
          </cell>
        </row>
        <row r="23128">
          <cell r="A23128" t="str">
            <v>G00140</v>
          </cell>
          <cell r="KA23128">
            <v>50</v>
          </cell>
          <cell r="KB23128">
            <v>10</v>
          </cell>
          <cell r="KC23128">
            <v>48</v>
          </cell>
        </row>
        <row r="23129">
          <cell r="A23129" t="str">
            <v>C29842</v>
          </cell>
          <cell r="KA23129">
            <v>50</v>
          </cell>
          <cell r="KB23129">
            <v>10</v>
          </cell>
          <cell r="KC23129">
            <v>48</v>
          </cell>
        </row>
        <row r="23130">
          <cell r="A23130" t="str">
            <v>C29831</v>
          </cell>
          <cell r="KA23130">
            <v>50</v>
          </cell>
          <cell r="KB23130">
            <v>10</v>
          </cell>
          <cell r="KC23130">
            <v>48</v>
          </cell>
        </row>
        <row r="23131">
          <cell r="A23131" t="str">
            <v>P08116</v>
          </cell>
          <cell r="KA23131">
            <v>50</v>
          </cell>
          <cell r="KB23131">
            <v>16</v>
          </cell>
          <cell r="KC23131">
            <v>30</v>
          </cell>
        </row>
        <row r="23132">
          <cell r="A23132" t="str">
            <v>P08271</v>
          </cell>
          <cell r="KA23132">
            <v>50</v>
          </cell>
          <cell r="KB23132">
            <v>16</v>
          </cell>
          <cell r="KC23132">
            <v>30</v>
          </cell>
        </row>
        <row r="23133">
          <cell r="A23133" t="str">
            <v>P08410</v>
          </cell>
          <cell r="KA23133">
            <v>50</v>
          </cell>
          <cell r="KB23133">
            <v>16</v>
          </cell>
          <cell r="KC23133">
            <v>30</v>
          </cell>
        </row>
        <row r="23134">
          <cell r="A23134" t="str">
            <v>P07558</v>
          </cell>
          <cell r="KA23134">
            <v>50</v>
          </cell>
          <cell r="KB23134">
            <v>16</v>
          </cell>
          <cell r="KC23134">
            <v>30</v>
          </cell>
        </row>
        <row r="23135">
          <cell r="A23135" t="str">
            <v>P07623</v>
          </cell>
          <cell r="KA23135">
            <v>50</v>
          </cell>
          <cell r="KB23135">
            <v>16</v>
          </cell>
          <cell r="KC23135">
            <v>30</v>
          </cell>
        </row>
        <row r="23136">
          <cell r="A23136" t="str">
            <v>P07488</v>
          </cell>
          <cell r="KA23136">
            <v>50</v>
          </cell>
          <cell r="KB23136">
            <v>16</v>
          </cell>
          <cell r="KC23136">
            <v>30</v>
          </cell>
        </row>
        <row r="23137">
          <cell r="A23137" t="str">
            <v>P07495</v>
          </cell>
          <cell r="KA23137">
            <v>50</v>
          </cell>
          <cell r="KB23137">
            <v>16</v>
          </cell>
          <cell r="KC23137">
            <v>30</v>
          </cell>
        </row>
        <row r="23138">
          <cell r="A23138" t="str">
            <v>P07471</v>
          </cell>
          <cell r="KA23138">
            <v>50</v>
          </cell>
          <cell r="KB23138">
            <v>16</v>
          </cell>
          <cell r="KC23138">
            <v>30</v>
          </cell>
        </row>
        <row r="23139">
          <cell r="A23139" t="str">
            <v>P07202</v>
          </cell>
          <cell r="KA23139">
            <v>50</v>
          </cell>
          <cell r="KB23139">
            <v>16</v>
          </cell>
          <cell r="KC23139">
            <v>30</v>
          </cell>
        </row>
        <row r="23140">
          <cell r="A23140" t="str">
            <v>P07454</v>
          </cell>
          <cell r="KA23140">
            <v>50</v>
          </cell>
          <cell r="KB23140">
            <v>16</v>
          </cell>
          <cell r="KC23140">
            <v>30</v>
          </cell>
        </row>
        <row r="23141">
          <cell r="A23141" t="str">
            <v>P07373</v>
          </cell>
          <cell r="KA23141">
            <v>50</v>
          </cell>
          <cell r="KB23141">
            <v>16</v>
          </cell>
          <cell r="KC23141">
            <v>30</v>
          </cell>
        </row>
        <row r="23142">
          <cell r="A23142" t="str">
            <v>P09037</v>
          </cell>
          <cell r="KA23142">
            <v>50</v>
          </cell>
          <cell r="KB23142">
            <v>16</v>
          </cell>
          <cell r="KC23142">
            <v>30</v>
          </cell>
        </row>
        <row r="23143">
          <cell r="A23143" t="str">
            <v>P08777</v>
          </cell>
          <cell r="KA23143">
            <v>50</v>
          </cell>
          <cell r="KB23143">
            <v>16</v>
          </cell>
          <cell r="KC23143">
            <v>30</v>
          </cell>
        </row>
        <row r="23144">
          <cell r="A23144" t="str">
            <v>P08602</v>
          </cell>
          <cell r="KA23144">
            <v>50</v>
          </cell>
          <cell r="KB23144">
            <v>16</v>
          </cell>
          <cell r="KC23144">
            <v>30</v>
          </cell>
        </row>
        <row r="23145">
          <cell r="A23145" t="str">
            <v>P08574</v>
          </cell>
          <cell r="KA23145">
            <v>50</v>
          </cell>
          <cell r="KB23145">
            <v>16</v>
          </cell>
          <cell r="KC23145">
            <v>30</v>
          </cell>
        </row>
        <row r="23146">
          <cell r="A23146" t="str">
            <v>P09582</v>
          </cell>
          <cell r="KA23146">
            <v>50</v>
          </cell>
          <cell r="KB23146">
            <v>16</v>
          </cell>
          <cell r="KC23146">
            <v>30</v>
          </cell>
        </row>
        <row r="23147">
          <cell r="A23147" t="str">
            <v>P09596</v>
          </cell>
          <cell r="KA23147">
            <v>50</v>
          </cell>
          <cell r="KB23147">
            <v>16</v>
          </cell>
          <cell r="KC23147">
            <v>30</v>
          </cell>
        </row>
        <row r="23148">
          <cell r="A23148" t="str">
            <v>P09164</v>
          </cell>
          <cell r="KA23148">
            <v>50</v>
          </cell>
          <cell r="KB23148">
            <v>16</v>
          </cell>
          <cell r="KC23148">
            <v>30</v>
          </cell>
        </row>
        <row r="23149">
          <cell r="A23149" t="str">
            <v>P09167</v>
          </cell>
          <cell r="KA23149">
            <v>50</v>
          </cell>
          <cell r="KB23149">
            <v>16</v>
          </cell>
          <cell r="KC23149">
            <v>30</v>
          </cell>
        </row>
        <row r="23150">
          <cell r="A23150" t="str">
            <v>P09290</v>
          </cell>
          <cell r="KA23150">
            <v>50</v>
          </cell>
          <cell r="KB23150">
            <v>16</v>
          </cell>
          <cell r="KC23150">
            <v>30</v>
          </cell>
        </row>
        <row r="23151">
          <cell r="A23151" t="str">
            <v>P09293</v>
          </cell>
          <cell r="KA23151">
            <v>50</v>
          </cell>
          <cell r="KB23151">
            <v>16</v>
          </cell>
          <cell r="KC23151">
            <v>30</v>
          </cell>
        </row>
        <row r="23152">
          <cell r="A23152" t="str">
            <v>P09294</v>
          </cell>
          <cell r="KA23152">
            <v>50</v>
          </cell>
          <cell r="KB23152">
            <v>16</v>
          </cell>
          <cell r="KC23152">
            <v>30</v>
          </cell>
        </row>
        <row r="23153">
          <cell r="A23153" t="str">
            <v>P09392</v>
          </cell>
          <cell r="KA23153">
            <v>50</v>
          </cell>
          <cell r="KB23153">
            <v>16</v>
          </cell>
          <cell r="KC23153">
            <v>30</v>
          </cell>
        </row>
        <row r="23154">
          <cell r="A23154" t="str">
            <v>P10467</v>
          </cell>
          <cell r="KA23154">
            <v>50</v>
          </cell>
          <cell r="KB23154">
            <v>16</v>
          </cell>
          <cell r="KC23154">
            <v>30</v>
          </cell>
        </row>
        <row r="23155">
          <cell r="A23155" t="str">
            <v>P10576</v>
          </cell>
          <cell r="KA23155">
            <v>50</v>
          </cell>
          <cell r="KB23155">
            <v>16</v>
          </cell>
          <cell r="KC23155">
            <v>10</v>
          </cell>
        </row>
        <row r="23156">
          <cell r="A23156" t="str">
            <v>P10577</v>
          </cell>
          <cell r="KA23156">
            <v>50</v>
          </cell>
          <cell r="KB23156">
            <v>16</v>
          </cell>
          <cell r="KC23156">
            <v>10</v>
          </cell>
        </row>
        <row r="23157">
          <cell r="A23157" t="str">
            <v>P10951</v>
          </cell>
          <cell r="KA23157">
            <v>50</v>
          </cell>
          <cell r="KB23157">
            <v>16</v>
          </cell>
          <cell r="KC23157">
            <v>30</v>
          </cell>
        </row>
        <row r="23158">
          <cell r="A23158" t="str">
            <v>P10896</v>
          </cell>
          <cell r="KA23158">
            <v>50</v>
          </cell>
          <cell r="KB23158">
            <v>16</v>
          </cell>
          <cell r="KC23158">
            <v>10</v>
          </cell>
        </row>
        <row r="23159">
          <cell r="A23159" t="str">
            <v>P09819</v>
          </cell>
          <cell r="KA23159">
            <v>50</v>
          </cell>
          <cell r="KB23159">
            <v>16</v>
          </cell>
          <cell r="KC23159">
            <v>30</v>
          </cell>
        </row>
        <row r="23160">
          <cell r="A23160" t="str">
            <v>P09870</v>
          </cell>
          <cell r="KA23160">
            <v>50</v>
          </cell>
          <cell r="KB23160">
            <v>16</v>
          </cell>
          <cell r="KC23160">
            <v>30</v>
          </cell>
        </row>
        <row r="23161">
          <cell r="A23161" t="str">
            <v>P09877</v>
          </cell>
          <cell r="KA23161">
            <v>50</v>
          </cell>
          <cell r="KB23161">
            <v>16</v>
          </cell>
          <cell r="KC23161">
            <v>30</v>
          </cell>
        </row>
        <row r="23162">
          <cell r="A23162" t="str">
            <v>P09882</v>
          </cell>
          <cell r="KA23162">
            <v>50</v>
          </cell>
          <cell r="KB23162">
            <v>16</v>
          </cell>
          <cell r="KC23162">
            <v>30</v>
          </cell>
        </row>
        <row r="23163">
          <cell r="A23163" t="str">
            <v>P09912</v>
          </cell>
          <cell r="KA23163">
            <v>50</v>
          </cell>
          <cell r="KB23163">
            <v>16</v>
          </cell>
          <cell r="KC23163">
            <v>10</v>
          </cell>
        </row>
        <row r="23164">
          <cell r="A23164" t="str">
            <v>P10081</v>
          </cell>
          <cell r="KA23164">
            <v>50</v>
          </cell>
          <cell r="KB23164">
            <v>16</v>
          </cell>
          <cell r="KC23164">
            <v>10</v>
          </cell>
        </row>
        <row r="23165">
          <cell r="A23165" t="str">
            <v>P10021</v>
          </cell>
          <cell r="KA23165">
            <v>50</v>
          </cell>
          <cell r="KB23165">
            <v>16</v>
          </cell>
          <cell r="KC23165">
            <v>30</v>
          </cell>
        </row>
        <row r="23166">
          <cell r="A23166" t="str">
            <v>P09981</v>
          </cell>
          <cell r="KA23166">
            <v>50</v>
          </cell>
          <cell r="KB23166">
            <v>16</v>
          </cell>
          <cell r="KC23166">
            <v>20</v>
          </cell>
        </row>
        <row r="23167">
          <cell r="A23167" t="str">
            <v>P10010</v>
          </cell>
          <cell r="KA23167">
            <v>50</v>
          </cell>
          <cell r="KB23167">
            <v>16</v>
          </cell>
          <cell r="KC23167">
            <v>30</v>
          </cell>
        </row>
        <row r="23168">
          <cell r="A23168" t="str">
            <v>P10096</v>
          </cell>
          <cell r="KA23168">
            <v>50</v>
          </cell>
          <cell r="KB23168">
            <v>16</v>
          </cell>
          <cell r="KC23168">
            <v>30</v>
          </cell>
        </row>
        <row r="23169">
          <cell r="A23169" t="str">
            <v>P10122</v>
          </cell>
          <cell r="KA23169">
            <v>50</v>
          </cell>
          <cell r="KB23169">
            <v>16</v>
          </cell>
          <cell r="KC23169">
            <v>30</v>
          </cell>
        </row>
        <row r="23170">
          <cell r="A23170" t="str">
            <v>P10210</v>
          </cell>
          <cell r="KA23170">
            <v>50</v>
          </cell>
          <cell r="KB23170">
            <v>16</v>
          </cell>
          <cell r="KC23170">
            <v>30</v>
          </cell>
        </row>
        <row r="23171">
          <cell r="A23171" t="str">
            <v>P10219</v>
          </cell>
          <cell r="KA23171">
            <v>50</v>
          </cell>
          <cell r="KB23171">
            <v>16</v>
          </cell>
          <cell r="KC23171">
            <v>10</v>
          </cell>
        </row>
        <row r="23172">
          <cell r="A23172" t="str">
            <v>p10220</v>
          </cell>
          <cell r="KA23172">
            <v>50</v>
          </cell>
          <cell r="KB23172">
            <v>16</v>
          </cell>
          <cell r="KC23172">
            <v>10</v>
          </cell>
        </row>
        <row r="23173">
          <cell r="A23173" t="str">
            <v>P10221</v>
          </cell>
          <cell r="KA23173">
            <v>50</v>
          </cell>
          <cell r="KB23173">
            <v>16</v>
          </cell>
          <cell r="KC23173">
            <v>30</v>
          </cell>
        </row>
        <row r="23174">
          <cell r="A23174" t="str">
            <v>P10194</v>
          </cell>
          <cell r="KA23174">
            <v>50</v>
          </cell>
          <cell r="KB23174">
            <v>16</v>
          </cell>
          <cell r="KC23174">
            <v>20</v>
          </cell>
        </row>
        <row r="23175">
          <cell r="A23175" t="str">
            <v>P10250</v>
          </cell>
          <cell r="KA23175">
            <v>50</v>
          </cell>
          <cell r="KB23175">
            <v>16</v>
          </cell>
          <cell r="KC23175">
            <v>10</v>
          </cell>
        </row>
        <row r="23176">
          <cell r="A23176" t="str">
            <v>p10256</v>
          </cell>
          <cell r="KA23176">
            <v>50</v>
          </cell>
          <cell r="KB23176">
            <v>16</v>
          </cell>
          <cell r="KC23176">
            <v>30</v>
          </cell>
        </row>
        <row r="23177">
          <cell r="A23177" t="str">
            <v>P10330</v>
          </cell>
          <cell r="KA23177">
            <v>50</v>
          </cell>
          <cell r="KB23177">
            <v>16</v>
          </cell>
          <cell r="KC23177">
            <v>2</v>
          </cell>
        </row>
        <row r="23178">
          <cell r="A23178" t="str">
            <v>P11907</v>
          </cell>
          <cell r="KA23178">
            <v>50</v>
          </cell>
          <cell r="KB23178">
            <v>16</v>
          </cell>
          <cell r="KC23178">
            <v>30</v>
          </cell>
        </row>
        <row r="23179">
          <cell r="A23179" t="str">
            <v>P11813</v>
          </cell>
          <cell r="KA23179">
            <v>100</v>
          </cell>
          <cell r="KB23179">
            <v>16</v>
          </cell>
          <cell r="KC23179">
            <v>50</v>
          </cell>
        </row>
        <row r="23180">
          <cell r="A23180" t="str">
            <v>P11851</v>
          </cell>
          <cell r="KA23180">
            <v>50</v>
          </cell>
          <cell r="KB23180">
            <v>16</v>
          </cell>
          <cell r="KC23180">
            <v>30</v>
          </cell>
        </row>
        <row r="23181">
          <cell r="A23181" t="str">
            <v>P11718</v>
          </cell>
          <cell r="KA23181">
            <v>50</v>
          </cell>
          <cell r="KB23181">
            <v>16</v>
          </cell>
          <cell r="KC23181">
            <v>20</v>
          </cell>
        </row>
        <row r="23182">
          <cell r="A23182" t="str">
            <v>P11702</v>
          </cell>
          <cell r="KA23182">
            <v>50</v>
          </cell>
          <cell r="KB23182">
            <v>16</v>
          </cell>
          <cell r="KC23182">
            <v>30</v>
          </cell>
        </row>
        <row r="23183">
          <cell r="A23183" t="str">
            <v>P12228</v>
          </cell>
          <cell r="KA23183">
            <v>50</v>
          </cell>
          <cell r="KB23183">
            <v>16</v>
          </cell>
          <cell r="KC23183">
            <v>30</v>
          </cell>
        </row>
        <row r="23184">
          <cell r="A23184" t="str">
            <v>P11982</v>
          </cell>
          <cell r="KA23184">
            <v>50</v>
          </cell>
          <cell r="KB23184">
            <v>16</v>
          </cell>
          <cell r="KC23184">
            <v>20</v>
          </cell>
        </row>
        <row r="23185">
          <cell r="A23185" t="str">
            <v>P12071</v>
          </cell>
          <cell r="KA23185">
            <v>50</v>
          </cell>
          <cell r="KB23185">
            <v>16</v>
          </cell>
          <cell r="KC23185">
            <v>30</v>
          </cell>
        </row>
        <row r="23186">
          <cell r="A23186" t="str">
            <v>P11274</v>
          </cell>
          <cell r="KA23186">
            <v>50</v>
          </cell>
          <cell r="KB23186">
            <v>16</v>
          </cell>
          <cell r="KC23186">
            <v>30</v>
          </cell>
        </row>
        <row r="23187">
          <cell r="A23187" t="str">
            <v>P11206</v>
          </cell>
          <cell r="KA23187">
            <v>50</v>
          </cell>
          <cell r="KB23187">
            <v>18</v>
          </cell>
          <cell r="KC23187">
            <v>70</v>
          </cell>
        </row>
        <row r="23188">
          <cell r="A23188" t="str">
            <v>P11191</v>
          </cell>
          <cell r="KA23188">
            <v>50</v>
          </cell>
          <cell r="KB23188">
            <v>16</v>
          </cell>
          <cell r="KC23188">
            <v>30</v>
          </cell>
        </row>
        <row r="23189">
          <cell r="A23189" t="str">
            <v>P11336</v>
          </cell>
          <cell r="KA23189">
            <v>50</v>
          </cell>
          <cell r="KB23189">
            <v>16</v>
          </cell>
          <cell r="KC23189">
            <v>20</v>
          </cell>
        </row>
        <row r="23190">
          <cell r="A23190" t="str">
            <v>P11414</v>
          </cell>
          <cell r="KA23190">
            <v>50</v>
          </cell>
          <cell r="KB23190">
            <v>16</v>
          </cell>
          <cell r="KC23190">
            <v>30</v>
          </cell>
        </row>
        <row r="23191">
          <cell r="A23191" t="str">
            <v>P16862</v>
          </cell>
          <cell r="KA23191">
            <v>50</v>
          </cell>
          <cell r="KB23191">
            <v>10</v>
          </cell>
          <cell r="KC23191">
            <v>48</v>
          </cell>
        </row>
        <row r="23192">
          <cell r="A23192" t="str">
            <v>P16952</v>
          </cell>
          <cell r="KA23192">
            <v>50</v>
          </cell>
          <cell r="KB23192">
            <v>10</v>
          </cell>
          <cell r="KC23192">
            <v>48</v>
          </cell>
        </row>
        <row r="23193">
          <cell r="A23193" t="str">
            <v>P17283</v>
          </cell>
          <cell r="KA23193">
            <v>50</v>
          </cell>
          <cell r="KB23193">
            <v>10</v>
          </cell>
          <cell r="KC23193">
            <v>48</v>
          </cell>
        </row>
        <row r="23194">
          <cell r="A23194" t="str">
            <v>P17285</v>
          </cell>
          <cell r="KA23194">
            <v>50</v>
          </cell>
          <cell r="KB23194">
            <v>10</v>
          </cell>
          <cell r="KC23194">
            <v>48</v>
          </cell>
        </row>
        <row r="23195">
          <cell r="A23195" t="str">
            <v>P17247</v>
          </cell>
          <cell r="KA23195">
            <v>50</v>
          </cell>
          <cell r="KB23195">
            <v>10</v>
          </cell>
          <cell r="KC23195">
            <v>48</v>
          </cell>
        </row>
        <row r="23196">
          <cell r="A23196" t="str">
            <v>P17187</v>
          </cell>
          <cell r="KA23196">
            <v>50</v>
          </cell>
          <cell r="KB23196">
            <v>10</v>
          </cell>
          <cell r="KC23196">
            <v>48</v>
          </cell>
        </row>
        <row r="23197">
          <cell r="A23197" t="str">
            <v>P17038</v>
          </cell>
          <cell r="KA23197">
            <v>50</v>
          </cell>
          <cell r="KB23197">
            <v>10</v>
          </cell>
          <cell r="KC23197">
            <v>48</v>
          </cell>
        </row>
        <row r="23198">
          <cell r="A23198" t="str">
            <v>P16695</v>
          </cell>
          <cell r="KA23198">
            <v>50</v>
          </cell>
          <cell r="KB23198">
            <v>10</v>
          </cell>
          <cell r="KC23198">
            <v>48</v>
          </cell>
        </row>
        <row r="23199">
          <cell r="A23199" t="str">
            <v>P16599</v>
          </cell>
          <cell r="KA23199">
            <v>50</v>
          </cell>
          <cell r="KB23199">
            <v>10</v>
          </cell>
          <cell r="KC23199">
            <v>48</v>
          </cell>
        </row>
        <row r="23200">
          <cell r="A23200" t="str">
            <v>P16334</v>
          </cell>
          <cell r="KA23200">
            <v>50</v>
          </cell>
          <cell r="KB23200">
            <v>10</v>
          </cell>
          <cell r="KC23200">
            <v>48</v>
          </cell>
        </row>
        <row r="23201">
          <cell r="A23201" t="str">
            <v>P16243</v>
          </cell>
          <cell r="KA23201">
            <v>50</v>
          </cell>
          <cell r="KB23201">
            <v>10</v>
          </cell>
          <cell r="KC23201">
            <v>48</v>
          </cell>
        </row>
        <row r="23202">
          <cell r="A23202" t="str">
            <v>P16280</v>
          </cell>
          <cell r="KA23202">
            <v>50</v>
          </cell>
          <cell r="KB23202">
            <v>10</v>
          </cell>
          <cell r="KC23202">
            <v>48</v>
          </cell>
        </row>
        <row r="23203">
          <cell r="A23203" t="str">
            <v>P15525</v>
          </cell>
          <cell r="KA23203">
            <v>50</v>
          </cell>
          <cell r="KB23203">
            <v>10</v>
          </cell>
          <cell r="KC23203">
            <v>48</v>
          </cell>
        </row>
        <row r="23204">
          <cell r="A23204" t="str">
            <v>P15358</v>
          </cell>
          <cell r="KA23204">
            <v>50</v>
          </cell>
          <cell r="KB23204">
            <v>16</v>
          </cell>
          <cell r="KC23204">
            <v>30</v>
          </cell>
        </row>
        <row r="23205">
          <cell r="A23205" t="str">
            <v>P15239</v>
          </cell>
          <cell r="KA23205">
            <v>50</v>
          </cell>
          <cell r="KB23205">
            <v>16</v>
          </cell>
          <cell r="KC23205">
            <v>30</v>
          </cell>
        </row>
        <row r="23206">
          <cell r="A23206" t="str">
            <v>p15177</v>
          </cell>
          <cell r="KA23206">
            <v>50</v>
          </cell>
          <cell r="KB23206">
            <v>16</v>
          </cell>
          <cell r="KC23206">
            <v>30</v>
          </cell>
        </row>
        <row r="23207">
          <cell r="A23207" t="str">
            <v>P15660</v>
          </cell>
          <cell r="KA23207">
            <v>50</v>
          </cell>
          <cell r="KB23207">
            <v>10</v>
          </cell>
          <cell r="KC23207">
            <v>48</v>
          </cell>
        </row>
        <row r="23208">
          <cell r="A23208" t="str">
            <v>P15682</v>
          </cell>
          <cell r="KA23208">
            <v>50</v>
          </cell>
          <cell r="KB23208">
            <v>10</v>
          </cell>
          <cell r="KC23208">
            <v>48</v>
          </cell>
        </row>
        <row r="23209">
          <cell r="A23209" t="str">
            <v>P15556</v>
          </cell>
          <cell r="KA23209">
            <v>50</v>
          </cell>
          <cell r="KB23209">
            <v>10</v>
          </cell>
          <cell r="KC23209">
            <v>48</v>
          </cell>
        </row>
        <row r="23210">
          <cell r="A23210" t="str">
            <v>P15940</v>
          </cell>
          <cell r="KA23210">
            <v>50</v>
          </cell>
          <cell r="KB23210">
            <v>10</v>
          </cell>
          <cell r="KC23210">
            <v>48</v>
          </cell>
        </row>
        <row r="23211">
          <cell r="A23211" t="str">
            <v>P15946</v>
          </cell>
          <cell r="KA23211">
            <v>50</v>
          </cell>
          <cell r="KB23211">
            <v>10</v>
          </cell>
          <cell r="KC23211">
            <v>48</v>
          </cell>
        </row>
        <row r="23212">
          <cell r="A23212" t="str">
            <v>P15888</v>
          </cell>
          <cell r="KA23212">
            <v>50</v>
          </cell>
          <cell r="KB23212">
            <v>10</v>
          </cell>
          <cell r="KC23212">
            <v>48</v>
          </cell>
        </row>
        <row r="23213">
          <cell r="A23213" t="str">
            <v>P15877</v>
          </cell>
          <cell r="KA23213">
            <v>50</v>
          </cell>
          <cell r="KB23213">
            <v>10</v>
          </cell>
          <cell r="KC23213">
            <v>48</v>
          </cell>
        </row>
        <row r="23214">
          <cell r="A23214" t="str">
            <v>P15852</v>
          </cell>
          <cell r="KA23214">
            <v>50</v>
          </cell>
          <cell r="KB23214">
            <v>10</v>
          </cell>
          <cell r="KC23214">
            <v>48</v>
          </cell>
        </row>
        <row r="23215">
          <cell r="A23215" t="str">
            <v>P16071</v>
          </cell>
          <cell r="KA23215">
            <v>50</v>
          </cell>
          <cell r="KB23215">
            <v>10</v>
          </cell>
          <cell r="KC23215">
            <v>48</v>
          </cell>
        </row>
        <row r="23216">
          <cell r="A23216" t="str">
            <v>P16114</v>
          </cell>
          <cell r="KA23216">
            <v>50</v>
          </cell>
          <cell r="KB23216">
            <v>10</v>
          </cell>
          <cell r="KC23216">
            <v>48</v>
          </cell>
        </row>
        <row r="23217">
          <cell r="A23217" t="str">
            <v>P13502</v>
          </cell>
          <cell r="KA23217">
            <v>50</v>
          </cell>
          <cell r="KB23217">
            <v>16</v>
          </cell>
          <cell r="KC23217">
            <v>10</v>
          </cell>
        </row>
        <row r="23218">
          <cell r="A23218" t="str">
            <v>P13339</v>
          </cell>
          <cell r="KA23218">
            <v>50</v>
          </cell>
          <cell r="KB23218">
            <v>16</v>
          </cell>
          <cell r="KC23218">
            <v>30</v>
          </cell>
        </row>
        <row r="23219">
          <cell r="A23219" t="str">
            <v>P13411</v>
          </cell>
          <cell r="KA23219">
            <v>50</v>
          </cell>
          <cell r="KB23219">
            <v>16</v>
          </cell>
          <cell r="KC23219">
            <v>30</v>
          </cell>
        </row>
        <row r="23220">
          <cell r="A23220" t="str">
            <v>P13449</v>
          </cell>
          <cell r="KA23220">
            <v>50</v>
          </cell>
          <cell r="KB23220">
            <v>16</v>
          </cell>
          <cell r="KC23220">
            <v>30</v>
          </cell>
        </row>
        <row r="23221">
          <cell r="A23221" t="str">
            <v>P13000</v>
          </cell>
          <cell r="KA23221">
            <v>50</v>
          </cell>
          <cell r="KB23221">
            <v>16</v>
          </cell>
          <cell r="KC23221">
            <v>30</v>
          </cell>
        </row>
        <row r="23222">
          <cell r="A23222" t="str">
            <v>P12987</v>
          </cell>
          <cell r="KA23222">
            <v>50</v>
          </cell>
          <cell r="KB23222">
            <v>16</v>
          </cell>
          <cell r="KC23222">
            <v>30</v>
          </cell>
        </row>
        <row r="23223">
          <cell r="A23223" t="str">
            <v>P12933</v>
          </cell>
          <cell r="KA23223">
            <v>50</v>
          </cell>
          <cell r="KB23223">
            <v>16</v>
          </cell>
          <cell r="KC23223">
            <v>30</v>
          </cell>
        </row>
        <row r="23224">
          <cell r="A23224" t="str">
            <v>P12941</v>
          </cell>
          <cell r="KA23224">
            <v>50</v>
          </cell>
          <cell r="KB23224">
            <v>16</v>
          </cell>
          <cell r="KC23224">
            <v>30</v>
          </cell>
        </row>
        <row r="23225">
          <cell r="A23225" t="str">
            <v>P13172</v>
          </cell>
          <cell r="KA23225">
            <v>50</v>
          </cell>
          <cell r="KB23225">
            <v>16</v>
          </cell>
          <cell r="KC23225">
            <v>30</v>
          </cell>
        </row>
        <row r="23226">
          <cell r="A23226" t="str">
            <v>P13135</v>
          </cell>
          <cell r="KA23226">
            <v>50</v>
          </cell>
          <cell r="KB23226">
            <v>16</v>
          </cell>
          <cell r="KC23226">
            <v>30</v>
          </cell>
        </row>
        <row r="23227">
          <cell r="A23227" t="str">
            <v>P13105</v>
          </cell>
          <cell r="KA23227">
            <v>50</v>
          </cell>
          <cell r="KB23227">
            <v>18</v>
          </cell>
          <cell r="KC23227">
            <v>70</v>
          </cell>
        </row>
        <row r="23228">
          <cell r="A23228" t="str">
            <v>P13106</v>
          </cell>
          <cell r="KA23228">
            <v>50</v>
          </cell>
          <cell r="KB23228">
            <v>18</v>
          </cell>
          <cell r="KC23228">
            <v>70</v>
          </cell>
        </row>
        <row r="23229">
          <cell r="A23229" t="str">
            <v>P12359</v>
          </cell>
          <cell r="KA23229">
            <v>50</v>
          </cell>
          <cell r="KB23229">
            <v>16</v>
          </cell>
          <cell r="KC23229">
            <v>30</v>
          </cell>
        </row>
        <row r="23230">
          <cell r="A23230" t="str">
            <v>P12315</v>
          </cell>
          <cell r="KA23230">
            <v>50</v>
          </cell>
          <cell r="KB23230">
            <v>16</v>
          </cell>
          <cell r="KC23230">
            <v>30</v>
          </cell>
        </row>
        <row r="23231">
          <cell r="A23231" t="str">
            <v>P12530</v>
          </cell>
          <cell r="KA23231">
            <v>50</v>
          </cell>
          <cell r="KB23231">
            <v>16</v>
          </cell>
          <cell r="KC23231">
            <v>30</v>
          </cell>
        </row>
        <row r="23232">
          <cell r="A23232" t="str">
            <v>P12559</v>
          </cell>
          <cell r="KA23232">
            <v>50</v>
          </cell>
          <cell r="KB23232">
            <v>16</v>
          </cell>
          <cell r="KC23232">
            <v>30</v>
          </cell>
        </row>
        <row r="23233">
          <cell r="A23233" t="str">
            <v>P12660</v>
          </cell>
          <cell r="KA23233">
            <v>50</v>
          </cell>
          <cell r="KB23233">
            <v>16</v>
          </cell>
          <cell r="KC23233">
            <v>30</v>
          </cell>
        </row>
        <row r="23234">
          <cell r="A23234" t="str">
            <v>P12803</v>
          </cell>
          <cell r="KA23234">
            <v>50</v>
          </cell>
          <cell r="KB23234">
            <v>16</v>
          </cell>
          <cell r="KC23234">
            <v>30</v>
          </cell>
        </row>
        <row r="23235">
          <cell r="A23235" t="str">
            <v>P12805</v>
          </cell>
          <cell r="KA23235">
            <v>50</v>
          </cell>
          <cell r="KB23235">
            <v>16</v>
          </cell>
          <cell r="KC23235">
            <v>30</v>
          </cell>
        </row>
        <row r="23236">
          <cell r="A23236" t="str">
            <v>P12807</v>
          </cell>
          <cell r="KA23236">
            <v>50</v>
          </cell>
          <cell r="KB23236">
            <v>16</v>
          </cell>
          <cell r="KC23236">
            <v>30</v>
          </cell>
        </row>
        <row r="23237">
          <cell r="A23237" t="str">
            <v>P12735</v>
          </cell>
          <cell r="KA23237">
            <v>100</v>
          </cell>
          <cell r="KB23237">
            <v>16</v>
          </cell>
          <cell r="KC23237">
            <v>30</v>
          </cell>
        </row>
        <row r="23238">
          <cell r="A23238" t="str">
            <v>P13970</v>
          </cell>
          <cell r="KA23238">
            <v>50</v>
          </cell>
          <cell r="KB23238">
            <v>16</v>
          </cell>
          <cell r="KC23238">
            <v>30</v>
          </cell>
        </row>
        <row r="23239">
          <cell r="A23239" t="str">
            <v>P13999</v>
          </cell>
          <cell r="KA23239">
            <v>50</v>
          </cell>
          <cell r="KB23239">
            <v>16</v>
          </cell>
          <cell r="KC23239">
            <v>10</v>
          </cell>
        </row>
        <row r="23240">
          <cell r="A23240" t="str">
            <v>P14020</v>
          </cell>
          <cell r="KA23240">
            <v>50</v>
          </cell>
          <cell r="KB23240">
            <v>16</v>
          </cell>
          <cell r="KC23240">
            <v>30</v>
          </cell>
        </row>
        <row r="23241">
          <cell r="A23241" t="str">
            <v>P13893</v>
          </cell>
          <cell r="KA23241">
            <v>50</v>
          </cell>
          <cell r="KB23241">
            <v>16</v>
          </cell>
          <cell r="KC23241">
            <v>30</v>
          </cell>
        </row>
        <row r="23242">
          <cell r="A23242" t="str">
            <v>P14411</v>
          </cell>
          <cell r="KA23242">
            <v>50</v>
          </cell>
          <cell r="KB23242">
            <v>60</v>
          </cell>
          <cell r="KC23242">
            <v>28</v>
          </cell>
        </row>
        <row r="23243">
          <cell r="A23243" t="str">
            <v>P14320</v>
          </cell>
          <cell r="KA23243">
            <v>50</v>
          </cell>
          <cell r="KB23243">
            <v>16</v>
          </cell>
          <cell r="KC23243">
            <v>30</v>
          </cell>
        </row>
        <row r="23244">
          <cell r="A23244" t="str">
            <v>P14332</v>
          </cell>
          <cell r="KA23244">
            <v>50</v>
          </cell>
          <cell r="KB23244">
            <v>16</v>
          </cell>
          <cell r="KC23244">
            <v>30</v>
          </cell>
        </row>
        <row r="23245">
          <cell r="A23245" t="str">
            <v>P14259</v>
          </cell>
          <cell r="KA23245">
            <v>50</v>
          </cell>
          <cell r="KB23245">
            <v>16</v>
          </cell>
          <cell r="KC23245">
            <v>30</v>
          </cell>
        </row>
        <row r="23246">
          <cell r="A23246" t="str">
            <v>P14817</v>
          </cell>
          <cell r="KA23246">
            <v>50</v>
          </cell>
          <cell r="KB23246">
            <v>16</v>
          </cell>
          <cell r="KC23246">
            <v>30</v>
          </cell>
        </row>
        <row r="23247">
          <cell r="A23247" t="str">
            <v>P14930</v>
          </cell>
          <cell r="KA23247">
            <v>50</v>
          </cell>
          <cell r="KB23247">
            <v>16</v>
          </cell>
          <cell r="KC23247">
            <v>30</v>
          </cell>
        </row>
        <row r="23248">
          <cell r="A23248" t="str">
            <v>P14936</v>
          </cell>
          <cell r="KA23248">
            <v>50</v>
          </cell>
          <cell r="KB23248">
            <v>16</v>
          </cell>
          <cell r="KC23248">
            <v>30</v>
          </cell>
        </row>
        <row r="23249">
          <cell r="A23249" t="str">
            <v>P14646</v>
          </cell>
          <cell r="KA23249">
            <v>50</v>
          </cell>
          <cell r="KB23249">
            <v>16</v>
          </cell>
          <cell r="KC23249">
            <v>30</v>
          </cell>
        </row>
        <row r="23250">
          <cell r="A23250" t="str">
            <v>P14649</v>
          </cell>
          <cell r="KA23250">
            <v>50</v>
          </cell>
          <cell r="KB23250">
            <v>16</v>
          </cell>
          <cell r="KC23250">
            <v>30</v>
          </cell>
        </row>
        <row r="23251">
          <cell r="A23251" t="str">
            <v>C15940</v>
          </cell>
          <cell r="KA23251">
            <v>50</v>
          </cell>
          <cell r="KB23251">
            <v>10</v>
          </cell>
          <cell r="KC23251">
            <v>48</v>
          </cell>
        </row>
        <row r="23252">
          <cell r="A23252" t="str">
            <v>C16114</v>
          </cell>
          <cell r="KA23252">
            <v>50</v>
          </cell>
          <cell r="KB23252">
            <v>10</v>
          </cell>
          <cell r="KC23252">
            <v>48</v>
          </cell>
        </row>
        <row r="23253">
          <cell r="A23253" t="str">
            <v>C15852</v>
          </cell>
          <cell r="KA23253">
            <v>50</v>
          </cell>
          <cell r="KB23253">
            <v>10</v>
          </cell>
          <cell r="KC23253">
            <v>48</v>
          </cell>
        </row>
        <row r="23254">
          <cell r="A23254" t="str">
            <v>C00062</v>
          </cell>
          <cell r="KA23254">
            <v>40</v>
          </cell>
          <cell r="KB23254">
            <v>30</v>
          </cell>
          <cell r="KC23254">
            <v>35</v>
          </cell>
        </row>
        <row r="23255">
          <cell r="A23255" t="str">
            <v>C19412</v>
          </cell>
          <cell r="KA23255">
            <v>50</v>
          </cell>
          <cell r="KB23255">
            <v>10</v>
          </cell>
          <cell r="KC23255">
            <v>48</v>
          </cell>
        </row>
        <row r="23256">
          <cell r="A23256" t="str">
            <v>C19483</v>
          </cell>
          <cell r="KA23256">
            <v>50</v>
          </cell>
          <cell r="KB23256">
            <v>10</v>
          </cell>
          <cell r="KC23256">
            <v>48</v>
          </cell>
        </row>
        <row r="23257">
          <cell r="A23257" t="str">
            <v>C19374</v>
          </cell>
          <cell r="KA23257">
            <v>50</v>
          </cell>
          <cell r="KB23257">
            <v>10</v>
          </cell>
          <cell r="KC23257">
            <v>48</v>
          </cell>
        </row>
        <row r="23258">
          <cell r="A23258" t="str">
            <v>C19724</v>
          </cell>
          <cell r="KA23258">
            <v>50</v>
          </cell>
          <cell r="KB23258">
            <v>10</v>
          </cell>
          <cell r="KC23258">
            <v>48</v>
          </cell>
        </row>
        <row r="23259">
          <cell r="A23259" t="str">
            <v>C19624</v>
          </cell>
          <cell r="KA23259">
            <v>50</v>
          </cell>
          <cell r="KB23259">
            <v>10</v>
          </cell>
          <cell r="KC23259">
            <v>48</v>
          </cell>
        </row>
        <row r="23260">
          <cell r="A23260" t="str">
            <v>C20367</v>
          </cell>
          <cell r="KA23260">
            <v>50</v>
          </cell>
          <cell r="KB23260">
            <v>10</v>
          </cell>
          <cell r="KC23260">
            <v>48</v>
          </cell>
        </row>
        <row r="23261">
          <cell r="A23261" t="str">
            <v>C16599</v>
          </cell>
          <cell r="KA23261">
            <v>50</v>
          </cell>
          <cell r="KB23261">
            <v>10</v>
          </cell>
          <cell r="KC23261">
            <v>48</v>
          </cell>
        </row>
        <row r="23262">
          <cell r="A23262" t="str">
            <v>C16862</v>
          </cell>
          <cell r="KA23262">
            <v>50</v>
          </cell>
          <cell r="KB23262">
            <v>10</v>
          </cell>
          <cell r="KC23262">
            <v>48</v>
          </cell>
        </row>
        <row r="23263">
          <cell r="A23263" t="str">
            <v>C17247</v>
          </cell>
          <cell r="KA23263">
            <v>50</v>
          </cell>
          <cell r="KB23263">
            <v>10</v>
          </cell>
          <cell r="KC23263">
            <v>48</v>
          </cell>
        </row>
        <row r="23264">
          <cell r="A23264" t="str">
            <v>C17285</v>
          </cell>
          <cell r="KA23264">
            <v>50</v>
          </cell>
          <cell r="KB23264">
            <v>10</v>
          </cell>
          <cell r="KC23264">
            <v>48</v>
          </cell>
        </row>
        <row r="23265">
          <cell r="A23265" t="str">
            <v>C17499</v>
          </cell>
          <cell r="KA23265">
            <v>50</v>
          </cell>
          <cell r="KB23265">
            <v>10</v>
          </cell>
          <cell r="KC23265">
            <v>48</v>
          </cell>
        </row>
        <row r="23266">
          <cell r="A23266" t="str">
            <v>C17500</v>
          </cell>
          <cell r="KA23266">
            <v>50</v>
          </cell>
          <cell r="KB23266">
            <v>10</v>
          </cell>
          <cell r="KC23266">
            <v>48</v>
          </cell>
        </row>
        <row r="23267">
          <cell r="A23267" t="str">
            <v>C17828</v>
          </cell>
          <cell r="KA23267">
            <v>50</v>
          </cell>
          <cell r="KB23267">
            <v>10</v>
          </cell>
          <cell r="KC23267">
            <v>48</v>
          </cell>
        </row>
        <row r="23268">
          <cell r="A23268" t="str">
            <v>C17783</v>
          </cell>
          <cell r="KA23268">
            <v>50</v>
          </cell>
          <cell r="KB23268">
            <v>10</v>
          </cell>
          <cell r="KC23268">
            <v>48</v>
          </cell>
        </row>
        <row r="23269">
          <cell r="A23269" t="str">
            <v>C18011</v>
          </cell>
          <cell r="KA23269">
            <v>50</v>
          </cell>
          <cell r="KB23269">
            <v>10</v>
          </cell>
          <cell r="KC23269">
            <v>48</v>
          </cell>
        </row>
        <row r="23270">
          <cell r="A23270" t="str">
            <v>C18254</v>
          </cell>
          <cell r="KA23270">
            <v>50</v>
          </cell>
          <cell r="KB23270">
            <v>10</v>
          </cell>
          <cell r="KC23270">
            <v>48</v>
          </cell>
        </row>
        <row r="23271">
          <cell r="A23271" t="str">
            <v>C18143</v>
          </cell>
          <cell r="KA23271">
            <v>50</v>
          </cell>
          <cell r="KB23271">
            <v>10</v>
          </cell>
          <cell r="KC23271">
            <v>48</v>
          </cell>
        </row>
        <row r="23272">
          <cell r="A23272" t="str">
            <v>C18162</v>
          </cell>
          <cell r="KA23272">
            <v>50</v>
          </cell>
          <cell r="KB23272">
            <v>10</v>
          </cell>
          <cell r="KC23272">
            <v>48</v>
          </cell>
        </row>
        <row r="23273">
          <cell r="A23273" t="str">
            <v>C21164</v>
          </cell>
          <cell r="KA23273">
            <v>50</v>
          </cell>
          <cell r="KB23273">
            <v>10</v>
          </cell>
          <cell r="KC23273">
            <v>48</v>
          </cell>
        </row>
        <row r="23274">
          <cell r="A23274" t="str">
            <v>C20880</v>
          </cell>
          <cell r="KA23274">
            <v>50</v>
          </cell>
          <cell r="KB23274">
            <v>10</v>
          </cell>
          <cell r="KC23274">
            <v>48</v>
          </cell>
        </row>
        <row r="23275">
          <cell r="A23275" t="str">
            <v>C20881</v>
          </cell>
          <cell r="KA23275">
            <v>50</v>
          </cell>
          <cell r="KB23275">
            <v>10</v>
          </cell>
          <cell r="KC23275">
            <v>48</v>
          </cell>
        </row>
        <row r="23276">
          <cell r="A23276" t="str">
            <v>C20882</v>
          </cell>
          <cell r="KA23276">
            <v>50</v>
          </cell>
          <cell r="KB23276">
            <v>10</v>
          </cell>
          <cell r="KC23276">
            <v>48</v>
          </cell>
        </row>
        <row r="23277">
          <cell r="A23277" t="str">
            <v>C22146</v>
          </cell>
          <cell r="KA23277">
            <v>50</v>
          </cell>
          <cell r="KB23277">
            <v>10</v>
          </cell>
          <cell r="KC23277">
            <v>48</v>
          </cell>
        </row>
        <row r="23278">
          <cell r="A23278" t="str">
            <v>C21700</v>
          </cell>
          <cell r="KA23278">
            <v>50</v>
          </cell>
          <cell r="KB23278">
            <v>10</v>
          </cell>
          <cell r="KC23278">
            <v>48</v>
          </cell>
        </row>
        <row r="23279">
          <cell r="A23279" t="str">
            <v>C21769</v>
          </cell>
          <cell r="KA23279">
            <v>50</v>
          </cell>
          <cell r="KB23279">
            <v>10</v>
          </cell>
          <cell r="KC23279">
            <v>48</v>
          </cell>
        </row>
        <row r="23280">
          <cell r="A23280" t="str">
            <v>C21620</v>
          </cell>
          <cell r="KA23280">
            <v>50</v>
          </cell>
          <cell r="KB23280">
            <v>10</v>
          </cell>
          <cell r="KC23280">
            <v>48</v>
          </cell>
        </row>
        <row r="23281">
          <cell r="A23281" t="str">
            <v>C22411</v>
          </cell>
          <cell r="KA23281">
            <v>50</v>
          </cell>
          <cell r="KB23281">
            <v>10</v>
          </cell>
          <cell r="KC23281">
            <v>48</v>
          </cell>
        </row>
        <row r="23282">
          <cell r="A23282" t="str">
            <v>C22301</v>
          </cell>
          <cell r="KA23282">
            <v>50</v>
          </cell>
          <cell r="KB23282">
            <v>10</v>
          </cell>
          <cell r="KC23282">
            <v>48</v>
          </cell>
        </row>
        <row r="23283">
          <cell r="A23283" t="str">
            <v>C22695</v>
          </cell>
          <cell r="KA23283">
            <v>50</v>
          </cell>
          <cell r="KB23283">
            <v>10</v>
          </cell>
          <cell r="KC23283">
            <v>48</v>
          </cell>
        </row>
        <row r="23284">
          <cell r="A23284" t="str">
            <v>C22862</v>
          </cell>
          <cell r="KA23284">
            <v>50</v>
          </cell>
          <cell r="KB23284">
            <v>10</v>
          </cell>
          <cell r="KC23284">
            <v>48</v>
          </cell>
        </row>
        <row r="23285">
          <cell r="A23285" t="str">
            <v>C23044</v>
          </cell>
          <cell r="KA23285">
            <v>50</v>
          </cell>
          <cell r="KB23285">
            <v>10</v>
          </cell>
          <cell r="KC23285">
            <v>48</v>
          </cell>
        </row>
        <row r="23286">
          <cell r="A23286" t="str">
            <v>C23117</v>
          </cell>
          <cell r="KA23286">
            <v>50</v>
          </cell>
          <cell r="KB23286">
            <v>10</v>
          </cell>
          <cell r="KC23286">
            <v>48</v>
          </cell>
        </row>
        <row r="23287">
          <cell r="A23287" t="str">
            <v>C23076</v>
          </cell>
          <cell r="KA23287">
            <v>50</v>
          </cell>
          <cell r="KB23287">
            <v>10</v>
          </cell>
          <cell r="KC23287">
            <v>48</v>
          </cell>
        </row>
        <row r="23288">
          <cell r="A23288" t="str">
            <v>C23201</v>
          </cell>
          <cell r="KA23288">
            <v>50</v>
          </cell>
          <cell r="KB23288">
            <v>10</v>
          </cell>
          <cell r="KC23288">
            <v>48</v>
          </cell>
        </row>
        <row r="23289">
          <cell r="A23289" t="str">
            <v>C23326</v>
          </cell>
          <cell r="KA23289">
            <v>50</v>
          </cell>
          <cell r="KB23289">
            <v>10</v>
          </cell>
          <cell r="KC23289">
            <v>48</v>
          </cell>
        </row>
        <row r="23290">
          <cell r="A23290" t="str">
            <v>C23514</v>
          </cell>
          <cell r="KA23290">
            <v>50</v>
          </cell>
          <cell r="KB23290">
            <v>10</v>
          </cell>
          <cell r="KC23290">
            <v>48</v>
          </cell>
        </row>
        <row r="23291">
          <cell r="A23291" t="str">
            <v>C23533</v>
          </cell>
          <cell r="KA23291">
            <v>50</v>
          </cell>
          <cell r="KB23291">
            <v>10</v>
          </cell>
          <cell r="KC23291">
            <v>48</v>
          </cell>
        </row>
        <row r="23292">
          <cell r="A23292" t="str">
            <v>C23425</v>
          </cell>
          <cell r="KA23292">
            <v>50</v>
          </cell>
          <cell r="KB23292">
            <v>10</v>
          </cell>
          <cell r="KC23292">
            <v>48</v>
          </cell>
        </row>
        <row r="23293">
          <cell r="A23293" t="str">
            <v>C23780</v>
          </cell>
          <cell r="KA23293">
            <v>50</v>
          </cell>
          <cell r="KB23293">
            <v>10</v>
          </cell>
          <cell r="KC23293">
            <v>48</v>
          </cell>
        </row>
        <row r="23294">
          <cell r="A23294" t="str">
            <v>C23699</v>
          </cell>
          <cell r="KA23294">
            <v>50</v>
          </cell>
          <cell r="KB23294">
            <v>10</v>
          </cell>
          <cell r="KC23294">
            <v>48</v>
          </cell>
        </row>
        <row r="23295">
          <cell r="A23295" t="str">
            <v>C27483</v>
          </cell>
          <cell r="KA23295">
            <v>50</v>
          </cell>
          <cell r="KB23295">
            <v>10</v>
          </cell>
          <cell r="KC23295">
            <v>48</v>
          </cell>
        </row>
        <row r="23296">
          <cell r="A23296" t="str">
            <v>C27478</v>
          </cell>
          <cell r="KA23296">
            <v>50</v>
          </cell>
          <cell r="KB23296">
            <v>10</v>
          </cell>
          <cell r="KC23296">
            <v>48</v>
          </cell>
        </row>
        <row r="23297">
          <cell r="A23297" t="str">
            <v>C27308</v>
          </cell>
          <cell r="KA23297">
            <v>50</v>
          </cell>
          <cell r="KB23297">
            <v>10</v>
          </cell>
          <cell r="KC23297">
            <v>48</v>
          </cell>
        </row>
        <row r="23298">
          <cell r="A23298" t="str">
            <v>C27309</v>
          </cell>
          <cell r="KA23298">
            <v>50</v>
          </cell>
          <cell r="KB23298">
            <v>10</v>
          </cell>
          <cell r="KC23298">
            <v>48</v>
          </cell>
        </row>
        <row r="23299">
          <cell r="A23299" t="str">
            <v>C27357</v>
          </cell>
          <cell r="KA23299">
            <v>50</v>
          </cell>
          <cell r="KB23299">
            <v>10</v>
          </cell>
          <cell r="KC23299">
            <v>48</v>
          </cell>
        </row>
        <row r="23300">
          <cell r="A23300" t="str">
            <v>C27216</v>
          </cell>
          <cell r="KA23300">
            <v>50</v>
          </cell>
          <cell r="KB23300">
            <v>10</v>
          </cell>
          <cell r="KC23300">
            <v>48</v>
          </cell>
        </row>
        <row r="23301">
          <cell r="A23301" t="str">
            <v>C27796</v>
          </cell>
          <cell r="KA23301">
            <v>50</v>
          </cell>
          <cell r="KB23301">
            <v>10</v>
          </cell>
          <cell r="KC23301">
            <v>48</v>
          </cell>
        </row>
        <row r="23302">
          <cell r="A23302" t="str">
            <v>C27753</v>
          </cell>
          <cell r="KA23302">
            <v>50</v>
          </cell>
          <cell r="KB23302">
            <v>10</v>
          </cell>
          <cell r="KC23302">
            <v>48</v>
          </cell>
        </row>
        <row r="23303">
          <cell r="A23303" t="str">
            <v>C27733</v>
          </cell>
          <cell r="KA23303">
            <v>50</v>
          </cell>
          <cell r="KB23303">
            <v>10</v>
          </cell>
          <cell r="KC23303">
            <v>48</v>
          </cell>
        </row>
        <row r="23304">
          <cell r="A23304" t="str">
            <v>C27717</v>
          </cell>
          <cell r="KA23304">
            <v>50</v>
          </cell>
          <cell r="KB23304">
            <v>10</v>
          </cell>
          <cell r="KC23304">
            <v>48</v>
          </cell>
        </row>
        <row r="23305">
          <cell r="A23305" t="str">
            <v>C27670</v>
          </cell>
          <cell r="KA23305">
            <v>40</v>
          </cell>
          <cell r="KB23305">
            <v>30</v>
          </cell>
          <cell r="KC23305">
            <v>20</v>
          </cell>
        </row>
        <row r="23306">
          <cell r="A23306" t="str">
            <v>C27132</v>
          </cell>
          <cell r="KA23306">
            <v>50</v>
          </cell>
          <cell r="KB23306">
            <v>10</v>
          </cell>
          <cell r="KC23306">
            <v>48</v>
          </cell>
        </row>
        <row r="23307">
          <cell r="A23307" t="str">
            <v>C27127</v>
          </cell>
          <cell r="KA23307">
            <v>50</v>
          </cell>
          <cell r="KB23307">
            <v>10</v>
          </cell>
          <cell r="KC23307">
            <v>48</v>
          </cell>
        </row>
        <row r="23308">
          <cell r="A23308" t="str">
            <v>C27154</v>
          </cell>
          <cell r="KA23308">
            <v>50</v>
          </cell>
          <cell r="KB23308">
            <v>10</v>
          </cell>
          <cell r="KC23308">
            <v>48</v>
          </cell>
        </row>
        <row r="23309">
          <cell r="A23309" t="str">
            <v>C27048</v>
          </cell>
          <cell r="KA23309">
            <v>50</v>
          </cell>
          <cell r="KB23309">
            <v>10</v>
          </cell>
          <cell r="KC23309">
            <v>48</v>
          </cell>
        </row>
        <row r="23310">
          <cell r="A23310" t="str">
            <v>C27050</v>
          </cell>
          <cell r="KA23310">
            <v>50</v>
          </cell>
          <cell r="KB23310">
            <v>10</v>
          </cell>
          <cell r="KC23310">
            <v>48</v>
          </cell>
        </row>
        <row r="23311">
          <cell r="A23311" t="str">
            <v>C27110</v>
          </cell>
          <cell r="KA23311">
            <v>50</v>
          </cell>
          <cell r="KB23311">
            <v>10</v>
          </cell>
          <cell r="KC23311">
            <v>48</v>
          </cell>
        </row>
        <row r="23312">
          <cell r="A23312" t="str">
            <v>C27111</v>
          </cell>
          <cell r="KA23312">
            <v>50</v>
          </cell>
          <cell r="KB23312">
            <v>10</v>
          </cell>
          <cell r="KC23312">
            <v>48</v>
          </cell>
        </row>
        <row r="23313">
          <cell r="A23313" t="str">
            <v>C26156</v>
          </cell>
          <cell r="KA23313">
            <v>50</v>
          </cell>
          <cell r="KB23313">
            <v>10</v>
          </cell>
          <cell r="KC23313">
            <v>48</v>
          </cell>
        </row>
        <row r="23314">
          <cell r="A23314" t="str">
            <v>C26150</v>
          </cell>
          <cell r="KA23314">
            <v>50</v>
          </cell>
          <cell r="KB23314">
            <v>10</v>
          </cell>
          <cell r="KC23314">
            <v>48</v>
          </cell>
        </row>
        <row r="23315">
          <cell r="A23315" t="str">
            <v>C25885</v>
          </cell>
          <cell r="KA23315">
            <v>50</v>
          </cell>
          <cell r="KB23315">
            <v>10</v>
          </cell>
          <cell r="KC23315">
            <v>48</v>
          </cell>
        </row>
        <row r="23316">
          <cell r="A23316" t="str">
            <v>C25827</v>
          </cell>
          <cell r="KA23316">
            <v>50</v>
          </cell>
          <cell r="KB23316">
            <v>10</v>
          </cell>
          <cell r="KC23316">
            <v>48</v>
          </cell>
        </row>
        <row r="23317">
          <cell r="A23317" t="str">
            <v>C25832</v>
          </cell>
          <cell r="KA23317">
            <v>50</v>
          </cell>
          <cell r="KB23317">
            <v>10</v>
          </cell>
          <cell r="KC23317">
            <v>48</v>
          </cell>
        </row>
        <row r="23318">
          <cell r="A23318" t="str">
            <v>C24901</v>
          </cell>
          <cell r="KA23318">
            <v>50</v>
          </cell>
          <cell r="KB23318">
            <v>10</v>
          </cell>
          <cell r="KC23318">
            <v>48</v>
          </cell>
        </row>
        <row r="23319">
          <cell r="A23319" t="str">
            <v>C25722</v>
          </cell>
          <cell r="KA23319">
            <v>50</v>
          </cell>
          <cell r="KB23319">
            <v>10</v>
          </cell>
          <cell r="KC23319">
            <v>48</v>
          </cell>
        </row>
        <row r="23320">
          <cell r="A23320" t="str">
            <v>C25635</v>
          </cell>
          <cell r="KA23320">
            <v>50</v>
          </cell>
          <cell r="KB23320">
            <v>10</v>
          </cell>
          <cell r="KC23320">
            <v>48</v>
          </cell>
        </row>
        <row r="23321">
          <cell r="A23321" t="str">
            <v>C25410</v>
          </cell>
          <cell r="KA23321">
            <v>50</v>
          </cell>
          <cell r="KB23321">
            <v>10</v>
          </cell>
          <cell r="KC23321">
            <v>48</v>
          </cell>
        </row>
        <row r="23322">
          <cell r="A23322" t="str">
            <v>C25296</v>
          </cell>
          <cell r="KA23322">
            <v>50</v>
          </cell>
          <cell r="KB23322">
            <v>10</v>
          </cell>
          <cell r="KC23322">
            <v>48</v>
          </cell>
        </row>
        <row r="23323">
          <cell r="A23323" t="str">
            <v>C25336</v>
          </cell>
          <cell r="KA23323">
            <v>50</v>
          </cell>
          <cell r="KB23323">
            <v>10</v>
          </cell>
          <cell r="KC23323">
            <v>48</v>
          </cell>
        </row>
        <row r="23324">
          <cell r="A23324" t="str">
            <v>C25085</v>
          </cell>
          <cell r="KA23324">
            <v>50</v>
          </cell>
          <cell r="KB23324">
            <v>10</v>
          </cell>
          <cell r="KC23324">
            <v>48</v>
          </cell>
        </row>
        <row r="23325">
          <cell r="A23325" t="str">
            <v>C27959</v>
          </cell>
          <cell r="KA23325">
            <v>50</v>
          </cell>
          <cell r="KB23325">
            <v>10</v>
          </cell>
          <cell r="KC23325">
            <v>48</v>
          </cell>
        </row>
        <row r="23326">
          <cell r="A23326" t="str">
            <v>C27854</v>
          </cell>
          <cell r="KA23326">
            <v>40</v>
          </cell>
          <cell r="KB23326">
            <v>30</v>
          </cell>
          <cell r="KC23326">
            <v>35</v>
          </cell>
        </row>
        <row r="23327">
          <cell r="A23327" t="str">
            <v>C28076</v>
          </cell>
          <cell r="KA23327">
            <v>50</v>
          </cell>
          <cell r="KB23327">
            <v>10</v>
          </cell>
          <cell r="KC23327">
            <v>48</v>
          </cell>
        </row>
        <row r="23328">
          <cell r="A23328" t="str">
            <v>C28070</v>
          </cell>
          <cell r="KA23328">
            <v>50</v>
          </cell>
          <cell r="KB23328">
            <v>10</v>
          </cell>
          <cell r="KC23328">
            <v>48</v>
          </cell>
        </row>
        <row r="23329">
          <cell r="A23329" t="str">
            <v>C28388</v>
          </cell>
          <cell r="KA23329">
            <v>50</v>
          </cell>
          <cell r="KB23329">
            <v>10</v>
          </cell>
          <cell r="KC23329">
            <v>48</v>
          </cell>
        </row>
        <row r="23330">
          <cell r="A23330" t="str">
            <v>C28364</v>
          </cell>
          <cell r="KA23330">
            <v>50</v>
          </cell>
          <cell r="KB23330">
            <v>10</v>
          </cell>
          <cell r="KC23330">
            <v>48</v>
          </cell>
        </row>
        <row r="23331">
          <cell r="A23331" t="str">
            <v>C28286</v>
          </cell>
          <cell r="KA23331">
            <v>40</v>
          </cell>
          <cell r="KB23331">
            <v>30</v>
          </cell>
          <cell r="KC23331">
            <v>35</v>
          </cell>
        </row>
        <row r="23332">
          <cell r="A23332" t="str">
            <v>C28651</v>
          </cell>
          <cell r="KA23332">
            <v>50</v>
          </cell>
          <cell r="KB23332">
            <v>10</v>
          </cell>
          <cell r="KC23332">
            <v>48</v>
          </cell>
        </row>
        <row r="23333">
          <cell r="A23333" t="str">
            <v>C28770</v>
          </cell>
          <cell r="KA23333">
            <v>50</v>
          </cell>
          <cell r="KB23333">
            <v>10</v>
          </cell>
          <cell r="KC23333">
            <v>48</v>
          </cell>
        </row>
        <row r="23334">
          <cell r="A23334" t="str">
            <v>C28752</v>
          </cell>
          <cell r="KA23334">
            <v>50</v>
          </cell>
          <cell r="KB23334">
            <v>10</v>
          </cell>
          <cell r="KC23334">
            <v>48</v>
          </cell>
        </row>
        <row r="23335">
          <cell r="A23335" t="str">
            <v>C28498</v>
          </cell>
          <cell r="KA23335">
            <v>50</v>
          </cell>
          <cell r="KB23335">
            <v>10</v>
          </cell>
          <cell r="KC23335">
            <v>48</v>
          </cell>
        </row>
        <row r="23336">
          <cell r="A23336" t="str">
            <v>C28863</v>
          </cell>
          <cell r="KA23336">
            <v>50</v>
          </cell>
          <cell r="KB23336">
            <v>10</v>
          </cell>
          <cell r="KC23336">
            <v>48</v>
          </cell>
        </row>
        <row r="23337">
          <cell r="A23337" t="str">
            <v>C29374</v>
          </cell>
          <cell r="KA23337">
            <v>50</v>
          </cell>
          <cell r="KB23337">
            <v>10</v>
          </cell>
          <cell r="KC23337">
            <v>48</v>
          </cell>
        </row>
        <row r="23338">
          <cell r="A23338" t="str">
            <v>C29375</v>
          </cell>
          <cell r="KA23338">
            <v>50</v>
          </cell>
          <cell r="KB23338">
            <v>10</v>
          </cell>
          <cell r="KC23338">
            <v>48</v>
          </cell>
        </row>
        <row r="23339">
          <cell r="A23339" t="str">
            <v>C29457</v>
          </cell>
          <cell r="KA23339">
            <v>50</v>
          </cell>
          <cell r="KB23339">
            <v>10</v>
          </cell>
          <cell r="KC23339">
            <v>48</v>
          </cell>
        </row>
        <row r="23340">
          <cell r="A23340" t="str">
            <v>C29462</v>
          </cell>
          <cell r="KA23340">
            <v>50</v>
          </cell>
          <cell r="KB23340">
            <v>10</v>
          </cell>
          <cell r="KC23340">
            <v>48</v>
          </cell>
        </row>
        <row r="23341">
          <cell r="A23341" t="str">
            <v>C29774</v>
          </cell>
          <cell r="KA23341">
            <v>50</v>
          </cell>
          <cell r="KB23341">
            <v>10</v>
          </cell>
          <cell r="KC23341">
            <v>48</v>
          </cell>
        </row>
        <row r="23342">
          <cell r="A23342" t="str">
            <v>C29698</v>
          </cell>
          <cell r="KA23342">
            <v>50</v>
          </cell>
          <cell r="KB23342">
            <v>10</v>
          </cell>
          <cell r="KC23342">
            <v>48</v>
          </cell>
        </row>
        <row r="23343">
          <cell r="A23343" t="str">
            <v>P22193</v>
          </cell>
          <cell r="KA23343">
            <v>50</v>
          </cell>
          <cell r="KB23343">
            <v>10</v>
          </cell>
          <cell r="KC23343">
            <v>48</v>
          </cell>
        </row>
        <row r="23344">
          <cell r="A23344" t="str">
            <v>P22295</v>
          </cell>
          <cell r="KA23344">
            <v>50</v>
          </cell>
          <cell r="KB23344">
            <v>10</v>
          </cell>
          <cell r="KC23344">
            <v>48</v>
          </cell>
        </row>
        <row r="23345">
          <cell r="A23345" t="str">
            <v>P22301</v>
          </cell>
          <cell r="KA23345">
            <v>50</v>
          </cell>
          <cell r="KB23345">
            <v>10</v>
          </cell>
          <cell r="KC23345">
            <v>48</v>
          </cell>
        </row>
        <row r="23346">
          <cell r="A23346" t="str">
            <v>P22411</v>
          </cell>
          <cell r="KA23346">
            <v>50</v>
          </cell>
          <cell r="KB23346">
            <v>10</v>
          </cell>
          <cell r="KC23346">
            <v>48</v>
          </cell>
        </row>
        <row r="23347">
          <cell r="A23347" t="str">
            <v>P22606</v>
          </cell>
          <cell r="KA23347">
            <v>50</v>
          </cell>
          <cell r="KB23347">
            <v>10</v>
          </cell>
          <cell r="KC23347">
            <v>48</v>
          </cell>
        </row>
        <row r="23348">
          <cell r="A23348" t="str">
            <v>P22624</v>
          </cell>
          <cell r="KA23348">
            <v>50</v>
          </cell>
          <cell r="KB23348">
            <v>10</v>
          </cell>
          <cell r="KC23348">
            <v>48</v>
          </cell>
        </row>
        <row r="23349">
          <cell r="A23349" t="str">
            <v>P22695</v>
          </cell>
          <cell r="KA23349">
            <v>50</v>
          </cell>
          <cell r="KB23349">
            <v>10</v>
          </cell>
          <cell r="KC23349">
            <v>48</v>
          </cell>
        </row>
        <row r="23350">
          <cell r="A23350" t="str">
            <v>P23326</v>
          </cell>
          <cell r="KA23350">
            <v>50</v>
          </cell>
          <cell r="KB23350">
            <v>10</v>
          </cell>
          <cell r="KC23350">
            <v>48</v>
          </cell>
        </row>
        <row r="23351">
          <cell r="A23351" t="str">
            <v>P23201</v>
          </cell>
          <cell r="KA23351">
            <v>50</v>
          </cell>
          <cell r="KB23351">
            <v>10</v>
          </cell>
          <cell r="KC23351">
            <v>48</v>
          </cell>
        </row>
        <row r="23352">
          <cell r="A23352" t="str">
            <v>P23117</v>
          </cell>
          <cell r="KA23352">
            <v>50</v>
          </cell>
          <cell r="KB23352">
            <v>10</v>
          </cell>
          <cell r="KC23352">
            <v>48</v>
          </cell>
        </row>
        <row r="23353">
          <cell r="A23353" t="str">
            <v>P23076</v>
          </cell>
          <cell r="KA23353">
            <v>50</v>
          </cell>
          <cell r="KB23353">
            <v>10</v>
          </cell>
          <cell r="KC23353">
            <v>48</v>
          </cell>
        </row>
        <row r="23354">
          <cell r="A23354" t="str">
            <v>P23044</v>
          </cell>
          <cell r="KA23354">
            <v>50</v>
          </cell>
          <cell r="KB23354">
            <v>10</v>
          </cell>
          <cell r="KC23354">
            <v>48</v>
          </cell>
        </row>
        <row r="23355">
          <cell r="A23355" t="str">
            <v>P22862</v>
          </cell>
          <cell r="KA23355">
            <v>50</v>
          </cell>
          <cell r="KB23355">
            <v>10</v>
          </cell>
          <cell r="KC23355">
            <v>48</v>
          </cell>
        </row>
        <row r="23356">
          <cell r="A23356" t="str">
            <v>P23514</v>
          </cell>
          <cell r="KA23356">
            <v>50</v>
          </cell>
          <cell r="KB23356">
            <v>10</v>
          </cell>
          <cell r="KC23356">
            <v>48</v>
          </cell>
        </row>
        <row r="23357">
          <cell r="A23357" t="str">
            <v>P23425</v>
          </cell>
          <cell r="KA23357">
            <v>50</v>
          </cell>
          <cell r="KB23357">
            <v>10</v>
          </cell>
          <cell r="KC23357">
            <v>48</v>
          </cell>
        </row>
        <row r="23358">
          <cell r="A23358" t="str">
            <v>P23533</v>
          </cell>
          <cell r="KA23358">
            <v>50</v>
          </cell>
          <cell r="KB23358">
            <v>10</v>
          </cell>
          <cell r="KC23358">
            <v>48</v>
          </cell>
        </row>
        <row r="23359">
          <cell r="A23359" t="str">
            <v>P23559</v>
          </cell>
          <cell r="KA23359">
            <v>50</v>
          </cell>
          <cell r="KB23359">
            <v>10</v>
          </cell>
          <cell r="KC23359">
            <v>48</v>
          </cell>
        </row>
        <row r="23360">
          <cell r="A23360" t="str">
            <v>P23780</v>
          </cell>
          <cell r="KA23360">
            <v>50</v>
          </cell>
          <cell r="KB23360">
            <v>10</v>
          </cell>
          <cell r="KC23360">
            <v>48</v>
          </cell>
        </row>
        <row r="23361">
          <cell r="A23361" t="str">
            <v>P23744</v>
          </cell>
          <cell r="KA23361">
            <v>50</v>
          </cell>
          <cell r="KB23361">
            <v>10</v>
          </cell>
          <cell r="KC23361">
            <v>48</v>
          </cell>
        </row>
        <row r="23362">
          <cell r="A23362" t="str">
            <v>P23711</v>
          </cell>
          <cell r="KA23362">
            <v>50</v>
          </cell>
          <cell r="KB23362">
            <v>10</v>
          </cell>
          <cell r="KC23362">
            <v>48</v>
          </cell>
        </row>
        <row r="23363">
          <cell r="A23363" t="str">
            <v>P23699</v>
          </cell>
          <cell r="KA23363">
            <v>50</v>
          </cell>
          <cell r="KB23363">
            <v>10</v>
          </cell>
          <cell r="KC23363">
            <v>48</v>
          </cell>
        </row>
        <row r="23364">
          <cell r="A23364" t="str">
            <v>P23706</v>
          </cell>
          <cell r="KA23364">
            <v>50</v>
          </cell>
          <cell r="KB23364">
            <v>10</v>
          </cell>
          <cell r="KC23364">
            <v>48</v>
          </cell>
        </row>
        <row r="23365">
          <cell r="A23365" t="str">
            <v>P24392</v>
          </cell>
          <cell r="KA23365">
            <v>50</v>
          </cell>
          <cell r="KB23365">
            <v>10</v>
          </cell>
          <cell r="KC23365">
            <v>48</v>
          </cell>
        </row>
        <row r="23366">
          <cell r="A23366" t="str">
            <v>P24360</v>
          </cell>
          <cell r="KA23366">
            <v>50</v>
          </cell>
          <cell r="KB23366">
            <v>10</v>
          </cell>
          <cell r="KC23366">
            <v>48</v>
          </cell>
        </row>
        <row r="23367">
          <cell r="A23367" t="str">
            <v>P24307</v>
          </cell>
          <cell r="KA23367">
            <v>50</v>
          </cell>
          <cell r="KB23367">
            <v>10</v>
          </cell>
          <cell r="KC23367">
            <v>48</v>
          </cell>
        </row>
        <row r="23368">
          <cell r="A23368" t="str">
            <v>P24218</v>
          </cell>
          <cell r="KA23368">
            <v>50</v>
          </cell>
          <cell r="KB23368">
            <v>10</v>
          </cell>
          <cell r="KC23368">
            <v>48</v>
          </cell>
        </row>
        <row r="23369">
          <cell r="A23369" t="str">
            <v>P27483</v>
          </cell>
          <cell r="KA23369">
            <v>50</v>
          </cell>
          <cell r="KB23369">
            <v>10</v>
          </cell>
          <cell r="KC23369">
            <v>48</v>
          </cell>
        </row>
        <row r="23370">
          <cell r="A23370" t="str">
            <v>P27478</v>
          </cell>
          <cell r="KA23370">
            <v>50</v>
          </cell>
          <cell r="KB23370">
            <v>10</v>
          </cell>
          <cell r="KC23370">
            <v>48</v>
          </cell>
        </row>
        <row r="23371">
          <cell r="A23371" t="str">
            <v>P27670</v>
          </cell>
          <cell r="KA23371">
            <v>50</v>
          </cell>
          <cell r="KB23371">
            <v>10</v>
          </cell>
          <cell r="KC23371">
            <v>35</v>
          </cell>
        </row>
        <row r="23372">
          <cell r="A23372" t="str">
            <v>P27717</v>
          </cell>
          <cell r="KA23372">
            <v>50</v>
          </cell>
          <cell r="KB23372">
            <v>10</v>
          </cell>
          <cell r="KC23372">
            <v>48</v>
          </cell>
        </row>
        <row r="23373">
          <cell r="A23373" t="str">
            <v>P27357</v>
          </cell>
          <cell r="KA23373">
            <v>50</v>
          </cell>
          <cell r="KB23373">
            <v>10</v>
          </cell>
          <cell r="KC23373">
            <v>48</v>
          </cell>
        </row>
        <row r="23374">
          <cell r="A23374" t="str">
            <v>P27308</v>
          </cell>
          <cell r="KA23374">
            <v>50</v>
          </cell>
          <cell r="KB23374">
            <v>10</v>
          </cell>
          <cell r="KC23374">
            <v>48</v>
          </cell>
        </row>
        <row r="23375">
          <cell r="A23375" t="str">
            <v>P27154</v>
          </cell>
          <cell r="KA23375">
            <v>50</v>
          </cell>
          <cell r="KB23375">
            <v>10</v>
          </cell>
          <cell r="KC23375">
            <v>48</v>
          </cell>
        </row>
        <row r="23376">
          <cell r="A23376" t="str">
            <v>P27216</v>
          </cell>
          <cell r="KA23376">
            <v>50</v>
          </cell>
          <cell r="KB23376">
            <v>10</v>
          </cell>
          <cell r="KC23376">
            <v>48</v>
          </cell>
        </row>
        <row r="23377">
          <cell r="A23377" t="str">
            <v>P26150</v>
          </cell>
          <cell r="KA23377">
            <v>50</v>
          </cell>
          <cell r="KB23377">
            <v>10</v>
          </cell>
          <cell r="KC23377">
            <v>48</v>
          </cell>
        </row>
        <row r="23378">
          <cell r="A23378" t="str">
            <v>P26156</v>
          </cell>
          <cell r="KA23378">
            <v>50</v>
          </cell>
          <cell r="KB23378">
            <v>10</v>
          </cell>
          <cell r="KC23378">
            <v>48</v>
          </cell>
        </row>
        <row r="23379">
          <cell r="A23379" t="str">
            <v>P27110</v>
          </cell>
          <cell r="KA23379">
            <v>50</v>
          </cell>
          <cell r="KB23379">
            <v>10</v>
          </cell>
          <cell r="KC23379">
            <v>48</v>
          </cell>
        </row>
        <row r="23380">
          <cell r="A23380" t="str">
            <v>P27132</v>
          </cell>
          <cell r="KA23380">
            <v>50</v>
          </cell>
          <cell r="KB23380">
            <v>10</v>
          </cell>
          <cell r="KC23380">
            <v>48</v>
          </cell>
        </row>
        <row r="23381">
          <cell r="A23381" t="str">
            <v>P27127</v>
          </cell>
          <cell r="KA23381">
            <v>50</v>
          </cell>
          <cell r="KB23381">
            <v>10</v>
          </cell>
          <cell r="KC23381">
            <v>48</v>
          </cell>
        </row>
        <row r="23382">
          <cell r="A23382" t="str">
            <v>P27048</v>
          </cell>
          <cell r="KA23382">
            <v>50</v>
          </cell>
          <cell r="KB23382">
            <v>10</v>
          </cell>
          <cell r="KC23382">
            <v>48</v>
          </cell>
        </row>
        <row r="23383">
          <cell r="A23383" t="str">
            <v>P27050</v>
          </cell>
          <cell r="KA23383">
            <v>50</v>
          </cell>
          <cell r="KB23383">
            <v>10</v>
          </cell>
          <cell r="KC23383">
            <v>48</v>
          </cell>
        </row>
        <row r="23384">
          <cell r="A23384" t="str">
            <v>P25885</v>
          </cell>
          <cell r="KA23384">
            <v>50</v>
          </cell>
          <cell r="KB23384">
            <v>10</v>
          </cell>
          <cell r="KC23384">
            <v>48</v>
          </cell>
        </row>
        <row r="23385">
          <cell r="A23385" t="str">
            <v>P25827</v>
          </cell>
          <cell r="KA23385">
            <v>50</v>
          </cell>
          <cell r="KB23385">
            <v>10</v>
          </cell>
          <cell r="KC23385">
            <v>48</v>
          </cell>
        </row>
        <row r="23386">
          <cell r="A23386" t="str">
            <v>P25832</v>
          </cell>
          <cell r="KA23386">
            <v>50</v>
          </cell>
          <cell r="KB23386">
            <v>10</v>
          </cell>
          <cell r="KC23386">
            <v>48</v>
          </cell>
        </row>
        <row r="23387">
          <cell r="A23387" t="str">
            <v>P25805</v>
          </cell>
          <cell r="KA23387">
            <v>50</v>
          </cell>
          <cell r="KB23387">
            <v>10</v>
          </cell>
          <cell r="KC23387">
            <v>36</v>
          </cell>
        </row>
        <row r="23388">
          <cell r="A23388" t="str">
            <v>P25296</v>
          </cell>
          <cell r="KA23388">
            <v>50</v>
          </cell>
          <cell r="KB23388">
            <v>10</v>
          </cell>
          <cell r="KC23388">
            <v>48</v>
          </cell>
        </row>
        <row r="23389">
          <cell r="A23389" t="str">
            <v>P25336</v>
          </cell>
          <cell r="KA23389">
            <v>50</v>
          </cell>
          <cell r="KB23389">
            <v>10</v>
          </cell>
          <cell r="KC23389">
            <v>48</v>
          </cell>
        </row>
        <row r="23390">
          <cell r="A23390" t="str">
            <v>P25410</v>
          </cell>
          <cell r="KA23390">
            <v>50</v>
          </cell>
          <cell r="KB23390">
            <v>10</v>
          </cell>
          <cell r="KC23390">
            <v>48</v>
          </cell>
        </row>
        <row r="23391">
          <cell r="A23391" t="str">
            <v>P25722</v>
          </cell>
          <cell r="KA23391">
            <v>50</v>
          </cell>
          <cell r="KB23391">
            <v>10</v>
          </cell>
          <cell r="KC23391">
            <v>48</v>
          </cell>
        </row>
        <row r="23392">
          <cell r="A23392" t="str">
            <v>P25635</v>
          </cell>
          <cell r="KA23392">
            <v>50</v>
          </cell>
          <cell r="KB23392">
            <v>10</v>
          </cell>
          <cell r="KC23392">
            <v>48</v>
          </cell>
        </row>
        <row r="23393">
          <cell r="A23393" t="str">
            <v>P24806</v>
          </cell>
          <cell r="KA23393">
            <v>50</v>
          </cell>
          <cell r="KB23393">
            <v>10</v>
          </cell>
          <cell r="KC23393">
            <v>48</v>
          </cell>
        </row>
        <row r="23394">
          <cell r="A23394" t="str">
            <v>P24901</v>
          </cell>
          <cell r="KA23394">
            <v>50</v>
          </cell>
          <cell r="KB23394">
            <v>10</v>
          </cell>
          <cell r="KC23394">
            <v>48</v>
          </cell>
        </row>
        <row r="23395">
          <cell r="A23395" t="str">
            <v>P25085</v>
          </cell>
          <cell r="KA23395">
            <v>50</v>
          </cell>
          <cell r="KB23395">
            <v>10</v>
          </cell>
          <cell r="KC23395">
            <v>48</v>
          </cell>
        </row>
        <row r="23396">
          <cell r="A23396" t="str">
            <v>P24993</v>
          </cell>
          <cell r="KA23396">
            <v>50</v>
          </cell>
          <cell r="KB23396">
            <v>10</v>
          </cell>
          <cell r="KC23396">
            <v>48</v>
          </cell>
        </row>
        <row r="23397">
          <cell r="A23397" t="str">
            <v>P18979</v>
          </cell>
          <cell r="KA23397">
            <v>50</v>
          </cell>
          <cell r="KB23397">
            <v>10</v>
          </cell>
          <cell r="KC23397">
            <v>48</v>
          </cell>
        </row>
        <row r="23398">
          <cell r="A23398" t="str">
            <v>P19342</v>
          </cell>
          <cell r="KA23398">
            <v>50</v>
          </cell>
          <cell r="KB23398">
            <v>10</v>
          </cell>
          <cell r="KC23398">
            <v>48</v>
          </cell>
        </row>
        <row r="23399">
          <cell r="A23399" t="str">
            <v>P19374</v>
          </cell>
          <cell r="KA23399">
            <v>50</v>
          </cell>
          <cell r="KB23399">
            <v>10</v>
          </cell>
          <cell r="KC23399">
            <v>48</v>
          </cell>
        </row>
        <row r="23400">
          <cell r="A23400" t="str">
            <v>P19412</v>
          </cell>
          <cell r="KA23400">
            <v>50</v>
          </cell>
          <cell r="KB23400">
            <v>10</v>
          </cell>
          <cell r="KC23400">
            <v>48</v>
          </cell>
        </row>
        <row r="23401">
          <cell r="A23401" t="str">
            <v>P19215</v>
          </cell>
          <cell r="KA23401">
            <v>50</v>
          </cell>
          <cell r="KB23401">
            <v>10</v>
          </cell>
          <cell r="KC23401">
            <v>48</v>
          </cell>
        </row>
        <row r="23402">
          <cell r="A23402" t="str">
            <v>P19724</v>
          </cell>
          <cell r="KA23402">
            <v>50</v>
          </cell>
          <cell r="KB23402">
            <v>10</v>
          </cell>
          <cell r="KC23402">
            <v>48</v>
          </cell>
        </row>
        <row r="23403">
          <cell r="A23403" t="str">
            <v>P19655</v>
          </cell>
          <cell r="KA23403">
            <v>50</v>
          </cell>
          <cell r="KB23403">
            <v>10</v>
          </cell>
          <cell r="KC23403">
            <v>48</v>
          </cell>
        </row>
        <row r="23404">
          <cell r="A23404" t="str">
            <v>P19624</v>
          </cell>
          <cell r="KA23404">
            <v>50</v>
          </cell>
          <cell r="KB23404">
            <v>10</v>
          </cell>
          <cell r="KC23404">
            <v>48</v>
          </cell>
        </row>
        <row r="23405">
          <cell r="A23405" t="str">
            <v>P19483</v>
          </cell>
          <cell r="KA23405">
            <v>50</v>
          </cell>
          <cell r="KB23405">
            <v>10</v>
          </cell>
          <cell r="KC23405">
            <v>48</v>
          </cell>
        </row>
        <row r="23406">
          <cell r="A23406" t="str">
            <v>P18107</v>
          </cell>
          <cell r="KA23406">
            <v>50</v>
          </cell>
          <cell r="KB23406">
            <v>10</v>
          </cell>
          <cell r="KC23406">
            <v>48</v>
          </cell>
        </row>
        <row r="23407">
          <cell r="A23407" t="str">
            <v>P18088</v>
          </cell>
          <cell r="KA23407">
            <v>50</v>
          </cell>
          <cell r="KB23407">
            <v>10</v>
          </cell>
          <cell r="KC23407">
            <v>48</v>
          </cell>
        </row>
        <row r="23408">
          <cell r="A23408" t="str">
            <v>P18162</v>
          </cell>
          <cell r="KA23408">
            <v>50</v>
          </cell>
          <cell r="KB23408">
            <v>10</v>
          </cell>
          <cell r="KC23408">
            <v>48</v>
          </cell>
        </row>
        <row r="23409">
          <cell r="A23409" t="str">
            <v>P18156</v>
          </cell>
          <cell r="KA23409">
            <v>50</v>
          </cell>
          <cell r="KB23409">
            <v>10</v>
          </cell>
          <cell r="KC23409">
            <v>48</v>
          </cell>
        </row>
        <row r="23410">
          <cell r="A23410" t="str">
            <v>P18143</v>
          </cell>
          <cell r="KA23410">
            <v>50</v>
          </cell>
          <cell r="KB23410">
            <v>10</v>
          </cell>
          <cell r="KC23410">
            <v>48</v>
          </cell>
        </row>
        <row r="23411">
          <cell r="A23411" t="str">
            <v>P18130</v>
          </cell>
          <cell r="KA23411">
            <v>50</v>
          </cell>
          <cell r="KB23411">
            <v>10</v>
          </cell>
          <cell r="KC23411">
            <v>48</v>
          </cell>
        </row>
        <row r="23412">
          <cell r="A23412" t="str">
            <v>p18220</v>
          </cell>
          <cell r="KA23412">
            <v>50</v>
          </cell>
          <cell r="KB23412">
            <v>10</v>
          </cell>
          <cell r="KC23412">
            <v>48</v>
          </cell>
        </row>
        <row r="23413">
          <cell r="A23413" t="str">
            <v>P18011</v>
          </cell>
          <cell r="KA23413">
            <v>50</v>
          </cell>
          <cell r="KB23413">
            <v>10</v>
          </cell>
          <cell r="KC23413">
            <v>48</v>
          </cell>
        </row>
        <row r="23414">
          <cell r="A23414" t="str">
            <v>P18042</v>
          </cell>
          <cell r="KA23414">
            <v>50</v>
          </cell>
          <cell r="KB23414">
            <v>10</v>
          </cell>
          <cell r="KC23414">
            <v>48</v>
          </cell>
        </row>
        <row r="23415">
          <cell r="A23415" t="str">
            <v>P18254</v>
          </cell>
          <cell r="KA23415">
            <v>50</v>
          </cell>
          <cell r="KB23415">
            <v>10</v>
          </cell>
          <cell r="KC23415">
            <v>48</v>
          </cell>
        </row>
        <row r="23416">
          <cell r="A23416" t="str">
            <v>P17713</v>
          </cell>
          <cell r="KA23416">
            <v>50</v>
          </cell>
          <cell r="KB23416">
            <v>10</v>
          </cell>
          <cell r="KC23416">
            <v>48</v>
          </cell>
        </row>
        <row r="23417">
          <cell r="A23417" t="str">
            <v>P17714</v>
          </cell>
          <cell r="KA23417">
            <v>50</v>
          </cell>
          <cell r="KB23417">
            <v>10</v>
          </cell>
          <cell r="KC23417">
            <v>48</v>
          </cell>
        </row>
        <row r="23418">
          <cell r="A23418" t="str">
            <v>P17828</v>
          </cell>
          <cell r="KA23418">
            <v>50</v>
          </cell>
          <cell r="KB23418">
            <v>10</v>
          </cell>
          <cell r="KC23418">
            <v>48</v>
          </cell>
        </row>
        <row r="23419">
          <cell r="A23419" t="str">
            <v>P17783</v>
          </cell>
          <cell r="KA23419">
            <v>50</v>
          </cell>
          <cell r="KB23419">
            <v>10</v>
          </cell>
          <cell r="KC23419">
            <v>48</v>
          </cell>
        </row>
        <row r="23420">
          <cell r="A23420" t="str">
            <v>P17499</v>
          </cell>
          <cell r="KA23420">
            <v>50</v>
          </cell>
          <cell r="KB23420">
            <v>10</v>
          </cell>
          <cell r="KC23420">
            <v>48</v>
          </cell>
        </row>
        <row r="23421">
          <cell r="A23421" t="str">
            <v>P17500</v>
          </cell>
          <cell r="KA23421">
            <v>50</v>
          </cell>
          <cell r="KB23421">
            <v>10</v>
          </cell>
          <cell r="KC23421">
            <v>48</v>
          </cell>
        </row>
        <row r="23422">
          <cell r="A23422" t="str">
            <v>P17548</v>
          </cell>
          <cell r="KA23422">
            <v>50</v>
          </cell>
          <cell r="KB23422">
            <v>10</v>
          </cell>
          <cell r="KC23422">
            <v>48</v>
          </cell>
        </row>
        <row r="23423">
          <cell r="A23423" t="str">
            <v>P21164</v>
          </cell>
          <cell r="KA23423">
            <v>50</v>
          </cell>
          <cell r="KB23423">
            <v>10</v>
          </cell>
          <cell r="KC23423">
            <v>48</v>
          </cell>
        </row>
        <row r="23424">
          <cell r="A23424" t="str">
            <v>P21352</v>
          </cell>
          <cell r="KA23424">
            <v>50</v>
          </cell>
          <cell r="KB23424">
            <v>10</v>
          </cell>
          <cell r="KC23424">
            <v>48</v>
          </cell>
        </row>
        <row r="23425">
          <cell r="A23425" t="str">
            <v>P21256</v>
          </cell>
          <cell r="KA23425">
            <v>50</v>
          </cell>
          <cell r="KB23425">
            <v>10</v>
          </cell>
          <cell r="KC23425">
            <v>48</v>
          </cell>
        </row>
        <row r="23426">
          <cell r="A23426" t="str">
            <v>P21308</v>
          </cell>
          <cell r="KA23426">
            <v>50</v>
          </cell>
          <cell r="KB23426">
            <v>10</v>
          </cell>
          <cell r="KC23426">
            <v>48</v>
          </cell>
        </row>
        <row r="23427">
          <cell r="A23427" t="str">
            <v>P21553</v>
          </cell>
          <cell r="KA23427">
            <v>50</v>
          </cell>
          <cell r="KB23427">
            <v>10</v>
          </cell>
          <cell r="KC23427">
            <v>48</v>
          </cell>
        </row>
        <row r="23428">
          <cell r="A23428" t="str">
            <v>P21429</v>
          </cell>
          <cell r="KA23428">
            <v>50</v>
          </cell>
          <cell r="KB23428">
            <v>10</v>
          </cell>
          <cell r="KC23428">
            <v>48</v>
          </cell>
        </row>
        <row r="23429">
          <cell r="A23429" t="str">
            <v>P21769</v>
          </cell>
          <cell r="KA23429">
            <v>50</v>
          </cell>
          <cell r="KB23429">
            <v>10</v>
          </cell>
          <cell r="KC23429">
            <v>48</v>
          </cell>
        </row>
        <row r="23430">
          <cell r="A23430" t="str">
            <v>P21700</v>
          </cell>
          <cell r="KA23430">
            <v>50</v>
          </cell>
          <cell r="KB23430">
            <v>10</v>
          </cell>
          <cell r="KC23430">
            <v>48</v>
          </cell>
        </row>
        <row r="23431">
          <cell r="A23431" t="str">
            <v>P21620</v>
          </cell>
          <cell r="KA23431">
            <v>50</v>
          </cell>
          <cell r="KB23431">
            <v>10</v>
          </cell>
          <cell r="KC23431">
            <v>48</v>
          </cell>
        </row>
        <row r="23432">
          <cell r="A23432" t="str">
            <v>P21874</v>
          </cell>
          <cell r="KA23432">
            <v>50</v>
          </cell>
          <cell r="KB23432">
            <v>10</v>
          </cell>
          <cell r="KC23432">
            <v>48</v>
          </cell>
        </row>
        <row r="23433">
          <cell r="A23433" t="str">
            <v>P22146</v>
          </cell>
          <cell r="KA23433">
            <v>50</v>
          </cell>
          <cell r="KB23433">
            <v>10</v>
          </cell>
          <cell r="KC23433">
            <v>48</v>
          </cell>
        </row>
        <row r="23434">
          <cell r="A23434" t="str">
            <v>P20367</v>
          </cell>
          <cell r="KA23434">
            <v>50</v>
          </cell>
          <cell r="KB23434">
            <v>10</v>
          </cell>
          <cell r="KC23434">
            <v>48</v>
          </cell>
        </row>
        <row r="23435">
          <cell r="A23435" t="str">
            <v>P20879</v>
          </cell>
          <cell r="KA23435">
            <v>50</v>
          </cell>
          <cell r="KB23435">
            <v>10</v>
          </cell>
          <cell r="KC23435">
            <v>48</v>
          </cell>
        </row>
        <row r="23436">
          <cell r="A23436" t="str">
            <v>P20880</v>
          </cell>
          <cell r="KA23436">
            <v>50</v>
          </cell>
          <cell r="KB23436">
            <v>10</v>
          </cell>
          <cell r="KC23436">
            <v>48</v>
          </cell>
        </row>
        <row r="23437">
          <cell r="A23437" t="str">
            <v>P20881</v>
          </cell>
          <cell r="KA23437">
            <v>50</v>
          </cell>
          <cell r="KB23437">
            <v>10</v>
          </cell>
          <cell r="KC23437">
            <v>48</v>
          </cell>
        </row>
        <row r="23438">
          <cell r="A23438" t="str">
            <v>P20882</v>
          </cell>
          <cell r="KA23438">
            <v>50</v>
          </cell>
          <cell r="KB23438">
            <v>10</v>
          </cell>
          <cell r="KC23438">
            <v>48</v>
          </cell>
        </row>
        <row r="23439">
          <cell r="A23439" t="str">
            <v>P20870</v>
          </cell>
          <cell r="KA23439">
            <v>50</v>
          </cell>
          <cell r="KB23439">
            <v>10</v>
          </cell>
          <cell r="KC23439">
            <v>48</v>
          </cell>
        </row>
        <row r="23440">
          <cell r="A23440" t="str">
            <v>P27959</v>
          </cell>
          <cell r="KA23440">
            <v>50</v>
          </cell>
          <cell r="KB23440">
            <v>10</v>
          </cell>
          <cell r="KC23440">
            <v>48</v>
          </cell>
        </row>
        <row r="23441">
          <cell r="A23441" t="str">
            <v>P27796</v>
          </cell>
          <cell r="KA23441">
            <v>50</v>
          </cell>
          <cell r="KB23441">
            <v>10</v>
          </cell>
          <cell r="KC23441">
            <v>48</v>
          </cell>
        </row>
        <row r="23442">
          <cell r="A23442" t="str">
            <v>P27733</v>
          </cell>
          <cell r="KA23442">
            <v>50</v>
          </cell>
          <cell r="KB23442">
            <v>10</v>
          </cell>
          <cell r="KC23442">
            <v>48</v>
          </cell>
        </row>
        <row r="23443">
          <cell r="A23443" t="str">
            <v>P27753</v>
          </cell>
          <cell r="KA23443">
            <v>50</v>
          </cell>
          <cell r="KB23443">
            <v>10</v>
          </cell>
          <cell r="KC23443">
            <v>48</v>
          </cell>
        </row>
        <row r="23444">
          <cell r="A23444" t="str">
            <v>P27854</v>
          </cell>
          <cell r="KA23444">
            <v>50</v>
          </cell>
          <cell r="KB23444">
            <v>1</v>
          </cell>
          <cell r="KC23444">
            <v>35</v>
          </cell>
        </row>
        <row r="23445">
          <cell r="A23445" t="str">
            <v>P28076</v>
          </cell>
          <cell r="KA23445">
            <v>50</v>
          </cell>
          <cell r="KB23445">
            <v>10</v>
          </cell>
          <cell r="KC23445">
            <v>48</v>
          </cell>
        </row>
        <row r="23446">
          <cell r="A23446" t="str">
            <v>P28070</v>
          </cell>
          <cell r="KA23446">
            <v>50</v>
          </cell>
          <cell r="KB23446">
            <v>10</v>
          </cell>
          <cell r="KC23446">
            <v>48</v>
          </cell>
        </row>
        <row r="23447">
          <cell r="A23447" t="str">
            <v>P28286</v>
          </cell>
          <cell r="KA23447">
            <v>40</v>
          </cell>
          <cell r="KB23447">
            <v>30</v>
          </cell>
          <cell r="KC23447">
            <v>35</v>
          </cell>
        </row>
        <row r="23448">
          <cell r="A23448" t="str">
            <v>P28651</v>
          </cell>
          <cell r="KA23448">
            <v>50</v>
          </cell>
          <cell r="KB23448">
            <v>10</v>
          </cell>
          <cell r="KC23448">
            <v>48</v>
          </cell>
        </row>
        <row r="23449">
          <cell r="A23449" t="str">
            <v>P28863</v>
          </cell>
          <cell r="KA23449">
            <v>50</v>
          </cell>
          <cell r="KB23449">
            <v>10</v>
          </cell>
          <cell r="KC23449">
            <v>48</v>
          </cell>
        </row>
        <row r="23450">
          <cell r="A23450" t="str">
            <v>P28770</v>
          </cell>
          <cell r="KA23450">
            <v>50</v>
          </cell>
          <cell r="KB23450">
            <v>10</v>
          </cell>
          <cell r="KC23450">
            <v>48</v>
          </cell>
        </row>
        <row r="23451">
          <cell r="A23451" t="str">
            <v>P28752</v>
          </cell>
          <cell r="KA23451">
            <v>50</v>
          </cell>
          <cell r="KB23451">
            <v>10</v>
          </cell>
          <cell r="KC23451">
            <v>48</v>
          </cell>
        </row>
        <row r="23452">
          <cell r="A23452" t="str">
            <v>P28498</v>
          </cell>
          <cell r="KA23452">
            <v>50</v>
          </cell>
          <cell r="KB23452">
            <v>10</v>
          </cell>
          <cell r="KC23452">
            <v>48</v>
          </cell>
        </row>
        <row r="23453">
          <cell r="A23453" t="str">
            <v>P28388</v>
          </cell>
          <cell r="KA23453">
            <v>50</v>
          </cell>
          <cell r="KB23453">
            <v>10</v>
          </cell>
          <cell r="KC23453">
            <v>48</v>
          </cell>
        </row>
        <row r="23454">
          <cell r="A23454" t="str">
            <v>P28364</v>
          </cell>
          <cell r="KA23454">
            <v>50</v>
          </cell>
          <cell r="KB23454">
            <v>10</v>
          </cell>
          <cell r="KC23454">
            <v>48</v>
          </cell>
        </row>
        <row r="23455">
          <cell r="A23455" t="str">
            <v>P29374</v>
          </cell>
          <cell r="KA23455">
            <v>50</v>
          </cell>
          <cell r="KB23455">
            <v>10</v>
          </cell>
          <cell r="KC23455">
            <v>48</v>
          </cell>
        </row>
        <row r="23456">
          <cell r="A23456" t="str">
            <v>P29375</v>
          </cell>
          <cell r="KA23456">
            <v>50</v>
          </cell>
          <cell r="KB23456">
            <v>10</v>
          </cell>
          <cell r="KC23456">
            <v>48</v>
          </cell>
        </row>
        <row r="23457">
          <cell r="A23457" t="str">
            <v>P29462</v>
          </cell>
          <cell r="KA23457">
            <v>50</v>
          </cell>
          <cell r="KB23457">
            <v>10</v>
          </cell>
          <cell r="KC23457">
            <v>48</v>
          </cell>
        </row>
        <row r="23458">
          <cell r="A23458" t="str">
            <v>P29457</v>
          </cell>
          <cell r="KA23458">
            <v>50</v>
          </cell>
          <cell r="KB23458">
            <v>10</v>
          </cell>
          <cell r="KC23458">
            <v>48</v>
          </cell>
        </row>
        <row r="23459">
          <cell r="A23459" t="str">
            <v>P29573</v>
          </cell>
          <cell r="KA23459">
            <v>50</v>
          </cell>
          <cell r="KB23459">
            <v>10</v>
          </cell>
          <cell r="KC23459">
            <v>48</v>
          </cell>
        </row>
        <row r="23460">
          <cell r="A23460" t="str">
            <v>P29616</v>
          </cell>
          <cell r="KA23460">
            <v>50</v>
          </cell>
          <cell r="KB23460">
            <v>10</v>
          </cell>
          <cell r="KC23460">
            <v>48</v>
          </cell>
        </row>
        <row r="23461">
          <cell r="A23461" t="str">
            <v>P29698</v>
          </cell>
          <cell r="KA23461">
            <v>50</v>
          </cell>
          <cell r="KB23461">
            <v>10</v>
          </cell>
          <cell r="KC23461">
            <v>48</v>
          </cell>
        </row>
        <row r="23462">
          <cell r="A23462" t="str">
            <v>P29831</v>
          </cell>
          <cell r="KA23462">
            <v>50</v>
          </cell>
          <cell r="KB23462">
            <v>10</v>
          </cell>
          <cell r="KC23462">
            <v>48</v>
          </cell>
        </row>
        <row r="23463">
          <cell r="A23463" t="str">
            <v>P29774</v>
          </cell>
          <cell r="KA23463">
            <v>50</v>
          </cell>
          <cell r="KB23463">
            <v>10</v>
          </cell>
          <cell r="KC23463">
            <v>48</v>
          </cell>
        </row>
        <row r="23464">
          <cell r="A23464" t="str">
            <v>P29842</v>
          </cell>
          <cell r="KA23464">
            <v>50</v>
          </cell>
          <cell r="KB23464">
            <v>10</v>
          </cell>
          <cell r="KC23464">
            <v>48</v>
          </cell>
        </row>
        <row r="23465">
          <cell r="A23465" t="str">
            <v>P29877</v>
          </cell>
          <cell r="KA23465">
            <v>50</v>
          </cell>
          <cell r="KB23465">
            <v>10</v>
          </cell>
          <cell r="KC23465">
            <v>48</v>
          </cell>
        </row>
        <row r="23466">
          <cell r="A23466" t="str">
            <v>P29841</v>
          </cell>
          <cell r="KA23466">
            <v>50</v>
          </cell>
          <cell r="KB23466">
            <v>10</v>
          </cell>
          <cell r="KC23466">
            <v>48</v>
          </cell>
        </row>
        <row r="23467">
          <cell r="A23467" t="str">
            <v>P29948</v>
          </cell>
          <cell r="KA23467">
            <v>50</v>
          </cell>
          <cell r="KB23467">
            <v>10</v>
          </cell>
          <cell r="KC23467">
            <v>48</v>
          </cell>
        </row>
        <row r="23468">
          <cell r="A23468" t="str">
            <v>P29949</v>
          </cell>
          <cell r="KA23468">
            <v>50</v>
          </cell>
          <cell r="KB23468">
            <v>10</v>
          </cell>
          <cell r="KC23468">
            <v>48</v>
          </cell>
        </row>
        <row r="23469">
          <cell r="A23469" t="str">
            <v>P29716</v>
          </cell>
          <cell r="KA23469">
            <v>50</v>
          </cell>
          <cell r="KB23469">
            <v>10</v>
          </cell>
          <cell r="KC23469">
            <v>48</v>
          </cell>
        </row>
        <row r="23470">
          <cell r="A23470" t="str">
            <v>P29713</v>
          </cell>
          <cell r="KA23470">
            <v>50</v>
          </cell>
          <cell r="KB23470">
            <v>10</v>
          </cell>
          <cell r="KC23470">
            <v>48</v>
          </cell>
        </row>
        <row r="23471">
          <cell r="A23471" t="str">
            <v>P29655</v>
          </cell>
          <cell r="KA23471">
            <v>50</v>
          </cell>
          <cell r="KB23471">
            <v>10</v>
          </cell>
          <cell r="KC23471">
            <v>48</v>
          </cell>
        </row>
        <row r="23472">
          <cell r="A23472" t="str">
            <v>P29440</v>
          </cell>
          <cell r="KA23472">
            <v>50</v>
          </cell>
          <cell r="KB23472">
            <v>10</v>
          </cell>
          <cell r="KC23472">
            <v>48</v>
          </cell>
        </row>
        <row r="23473">
          <cell r="A23473" t="str">
            <v>P29406</v>
          </cell>
          <cell r="KA23473">
            <v>50</v>
          </cell>
          <cell r="KB23473">
            <v>10</v>
          </cell>
          <cell r="KC23473">
            <v>48</v>
          </cell>
        </row>
        <row r="23474">
          <cell r="A23474" t="str">
            <v>P29410</v>
          </cell>
          <cell r="KA23474">
            <v>50</v>
          </cell>
          <cell r="KB23474">
            <v>10</v>
          </cell>
          <cell r="KC23474">
            <v>48</v>
          </cell>
        </row>
        <row r="23475">
          <cell r="A23475" t="str">
            <v>P29242</v>
          </cell>
          <cell r="KA23475">
            <v>50</v>
          </cell>
          <cell r="KB23475">
            <v>10</v>
          </cell>
          <cell r="KC23475">
            <v>48</v>
          </cell>
        </row>
        <row r="23476">
          <cell r="A23476" t="str">
            <v>P29189</v>
          </cell>
          <cell r="KA23476">
            <v>50</v>
          </cell>
          <cell r="KB23476">
            <v>10</v>
          </cell>
          <cell r="KC23476">
            <v>48</v>
          </cell>
        </row>
        <row r="23477">
          <cell r="A23477" t="str">
            <v>P29149</v>
          </cell>
          <cell r="KA23477">
            <v>50</v>
          </cell>
          <cell r="KB23477">
            <v>10</v>
          </cell>
          <cell r="KC23477">
            <v>48</v>
          </cell>
        </row>
        <row r="23478">
          <cell r="A23478" t="str">
            <v>P29032</v>
          </cell>
          <cell r="KA23478">
            <v>50</v>
          </cell>
          <cell r="KB23478">
            <v>10</v>
          </cell>
          <cell r="KC23478">
            <v>48</v>
          </cell>
        </row>
        <row r="23479">
          <cell r="A23479" t="str">
            <v>P29045</v>
          </cell>
          <cell r="KA23479">
            <v>50</v>
          </cell>
          <cell r="KB23479">
            <v>10</v>
          </cell>
          <cell r="KC23479">
            <v>48</v>
          </cell>
        </row>
        <row r="23480">
          <cell r="A23480" t="str">
            <v>P28491</v>
          </cell>
          <cell r="KA23480">
            <v>50</v>
          </cell>
          <cell r="KB23480">
            <v>10</v>
          </cell>
          <cell r="KC23480">
            <v>35</v>
          </cell>
        </row>
        <row r="23481">
          <cell r="A23481" t="str">
            <v>P28473</v>
          </cell>
          <cell r="KA23481">
            <v>50</v>
          </cell>
          <cell r="KB23481">
            <v>10</v>
          </cell>
          <cell r="KC23481">
            <v>48</v>
          </cell>
        </row>
        <row r="23482">
          <cell r="A23482" t="str">
            <v>P28455</v>
          </cell>
          <cell r="KA23482">
            <v>50</v>
          </cell>
          <cell r="KB23482">
            <v>10</v>
          </cell>
          <cell r="KC23482">
            <v>48</v>
          </cell>
        </row>
        <row r="23483">
          <cell r="A23483" t="str">
            <v>P28512</v>
          </cell>
          <cell r="KA23483">
            <v>50</v>
          </cell>
          <cell r="KB23483">
            <v>10</v>
          </cell>
          <cell r="KC23483">
            <v>48</v>
          </cell>
        </row>
        <row r="23484">
          <cell r="A23484" t="str">
            <v>P28788</v>
          </cell>
          <cell r="KA23484">
            <v>50</v>
          </cell>
          <cell r="KB23484">
            <v>10</v>
          </cell>
          <cell r="KC23484">
            <v>48</v>
          </cell>
        </row>
        <row r="23485">
          <cell r="A23485" t="str">
            <v>P28873</v>
          </cell>
          <cell r="KA23485">
            <v>50</v>
          </cell>
          <cell r="KB23485">
            <v>10</v>
          </cell>
          <cell r="KC23485">
            <v>48</v>
          </cell>
        </row>
        <row r="23486">
          <cell r="A23486" t="str">
            <v>P28826</v>
          </cell>
          <cell r="KA23486">
            <v>50</v>
          </cell>
          <cell r="KB23486">
            <v>10</v>
          </cell>
          <cell r="KC23486">
            <v>48</v>
          </cell>
        </row>
        <row r="23487">
          <cell r="A23487" t="str">
            <v>P28649</v>
          </cell>
          <cell r="KA23487">
            <v>50</v>
          </cell>
          <cell r="KB23487">
            <v>10</v>
          </cell>
          <cell r="KC23487">
            <v>48</v>
          </cell>
        </row>
        <row r="23488">
          <cell r="A23488" t="str">
            <v>P28705</v>
          </cell>
          <cell r="KA23488">
            <v>50</v>
          </cell>
          <cell r="KB23488">
            <v>10</v>
          </cell>
          <cell r="KC23488">
            <v>35</v>
          </cell>
        </row>
        <row r="23489">
          <cell r="A23489" t="str">
            <v>P28703</v>
          </cell>
          <cell r="KA23489">
            <v>50</v>
          </cell>
          <cell r="KB23489">
            <v>10</v>
          </cell>
          <cell r="KC23489">
            <v>48</v>
          </cell>
        </row>
        <row r="23490">
          <cell r="A23490" t="str">
            <v>P28262</v>
          </cell>
          <cell r="KA23490">
            <v>50</v>
          </cell>
          <cell r="KB23490">
            <v>10</v>
          </cell>
          <cell r="KC23490">
            <v>48</v>
          </cell>
        </row>
        <row r="23491">
          <cell r="A23491" t="str">
            <v>P28177</v>
          </cell>
          <cell r="KA23491">
            <v>50</v>
          </cell>
          <cell r="KB23491">
            <v>10</v>
          </cell>
          <cell r="KC23491">
            <v>48</v>
          </cell>
        </row>
        <row r="23492">
          <cell r="A23492" t="str">
            <v>P28031</v>
          </cell>
          <cell r="KA23492">
            <v>50</v>
          </cell>
          <cell r="KB23492">
            <v>10</v>
          </cell>
          <cell r="KC23492">
            <v>48</v>
          </cell>
        </row>
        <row r="23493">
          <cell r="A23493" t="str">
            <v>P27862</v>
          </cell>
          <cell r="KA23493">
            <v>50</v>
          </cell>
          <cell r="KB23493">
            <v>10</v>
          </cell>
          <cell r="KC23493">
            <v>20</v>
          </cell>
        </row>
        <row r="23494">
          <cell r="A23494" t="str">
            <v>P27870</v>
          </cell>
          <cell r="KA23494">
            <v>50</v>
          </cell>
          <cell r="KB23494">
            <v>10</v>
          </cell>
          <cell r="KC23494">
            <v>48</v>
          </cell>
        </row>
        <row r="23495">
          <cell r="A23495" t="str">
            <v>P27837</v>
          </cell>
          <cell r="KA23495">
            <v>50</v>
          </cell>
          <cell r="KB23495">
            <v>10</v>
          </cell>
          <cell r="KC23495">
            <v>48</v>
          </cell>
        </row>
        <row r="23496">
          <cell r="A23496" t="str">
            <v>P27789</v>
          </cell>
          <cell r="KA23496">
            <v>40</v>
          </cell>
          <cell r="KB23496">
            <v>30</v>
          </cell>
          <cell r="KC23496">
            <v>20</v>
          </cell>
        </row>
        <row r="23497">
          <cell r="A23497" t="str">
            <v>P27963</v>
          </cell>
          <cell r="KA23497">
            <v>50</v>
          </cell>
          <cell r="KB23497">
            <v>10</v>
          </cell>
          <cell r="KC23497">
            <v>30</v>
          </cell>
        </row>
        <row r="23498">
          <cell r="A23498" t="str">
            <v>P28003</v>
          </cell>
          <cell r="KA23498">
            <v>50</v>
          </cell>
          <cell r="KB23498">
            <v>10</v>
          </cell>
          <cell r="KC23498">
            <v>48</v>
          </cell>
        </row>
        <row r="23499">
          <cell r="A23499" t="str">
            <v>P27916</v>
          </cell>
          <cell r="KA23499">
            <v>50</v>
          </cell>
          <cell r="KB23499">
            <v>10</v>
          </cell>
          <cell r="KC23499">
            <v>48</v>
          </cell>
        </row>
        <row r="23500">
          <cell r="A23500" t="str">
            <v>P27939</v>
          </cell>
          <cell r="KA23500">
            <v>50</v>
          </cell>
          <cell r="KB23500">
            <v>10</v>
          </cell>
          <cell r="KC23500">
            <v>48</v>
          </cell>
        </row>
        <row r="23501">
          <cell r="A23501" t="str">
            <v>X25144</v>
          </cell>
          <cell r="KA23501">
            <v>12</v>
          </cell>
          <cell r="KB23501">
            <v>20</v>
          </cell>
          <cell r="KC23501">
            <v>80</v>
          </cell>
        </row>
        <row r="23502">
          <cell r="A23502" t="str">
            <v>X25145</v>
          </cell>
          <cell r="KA23502">
            <v>12</v>
          </cell>
          <cell r="KB23502">
            <v>20</v>
          </cell>
          <cell r="KC23502">
            <v>80</v>
          </cell>
        </row>
        <row r="23503">
          <cell r="A23503" t="str">
            <v>P20871</v>
          </cell>
          <cell r="KA23503">
            <v>50</v>
          </cell>
          <cell r="KB23503">
            <v>10</v>
          </cell>
          <cell r="KC23503">
            <v>48</v>
          </cell>
        </row>
        <row r="23504">
          <cell r="A23504" t="str">
            <v>P20874</v>
          </cell>
          <cell r="KA23504">
            <v>50</v>
          </cell>
          <cell r="KB23504">
            <v>10</v>
          </cell>
          <cell r="KC23504">
            <v>48</v>
          </cell>
        </row>
        <row r="23505">
          <cell r="A23505" t="str">
            <v>P20883</v>
          </cell>
          <cell r="KA23505">
            <v>50</v>
          </cell>
          <cell r="KB23505">
            <v>10</v>
          </cell>
          <cell r="KC23505">
            <v>48</v>
          </cell>
        </row>
        <row r="23506">
          <cell r="A23506" t="str">
            <v>P20859</v>
          </cell>
          <cell r="KA23506">
            <v>50</v>
          </cell>
          <cell r="KB23506">
            <v>10</v>
          </cell>
          <cell r="KC23506">
            <v>48</v>
          </cell>
        </row>
        <row r="23507">
          <cell r="A23507" t="str">
            <v>P20752</v>
          </cell>
          <cell r="KA23507">
            <v>50</v>
          </cell>
          <cell r="KB23507">
            <v>10</v>
          </cell>
          <cell r="KC23507">
            <v>30</v>
          </cell>
        </row>
        <row r="23508">
          <cell r="A23508" t="str">
            <v>P20738</v>
          </cell>
          <cell r="KA23508">
            <v>50</v>
          </cell>
          <cell r="KB23508">
            <v>10</v>
          </cell>
          <cell r="KC23508">
            <v>48</v>
          </cell>
        </row>
        <row r="23509">
          <cell r="A23509" t="str">
            <v>P20740</v>
          </cell>
          <cell r="KA23509">
            <v>50</v>
          </cell>
          <cell r="KB23509">
            <v>10</v>
          </cell>
          <cell r="KC23509">
            <v>48</v>
          </cell>
        </row>
        <row r="23510">
          <cell r="A23510" t="str">
            <v>P20768</v>
          </cell>
          <cell r="KA23510">
            <v>50</v>
          </cell>
          <cell r="KB23510">
            <v>10</v>
          </cell>
          <cell r="KC23510">
            <v>48</v>
          </cell>
        </row>
        <row r="23511">
          <cell r="A23511" t="str">
            <v>P20733</v>
          </cell>
          <cell r="KA23511">
            <v>50</v>
          </cell>
          <cell r="KB23511">
            <v>10</v>
          </cell>
          <cell r="KC23511">
            <v>30</v>
          </cell>
        </row>
        <row r="23512">
          <cell r="A23512" t="str">
            <v>P20734</v>
          </cell>
          <cell r="KA23512">
            <v>50</v>
          </cell>
          <cell r="KB23512">
            <v>10</v>
          </cell>
          <cell r="KC23512">
            <v>30</v>
          </cell>
        </row>
        <row r="23513">
          <cell r="A23513" t="str">
            <v>P20538</v>
          </cell>
          <cell r="KA23513">
            <v>50</v>
          </cell>
          <cell r="KB23513">
            <v>10</v>
          </cell>
          <cell r="KC23513">
            <v>48</v>
          </cell>
        </row>
        <row r="23514">
          <cell r="A23514" t="str">
            <v>P20600</v>
          </cell>
          <cell r="KA23514">
            <v>50</v>
          </cell>
          <cell r="KB23514">
            <v>10</v>
          </cell>
          <cell r="KC23514">
            <v>48</v>
          </cell>
        </row>
        <row r="23515">
          <cell r="A23515" t="str">
            <v>P20642</v>
          </cell>
          <cell r="KA23515">
            <v>50</v>
          </cell>
          <cell r="KB23515">
            <v>10</v>
          </cell>
          <cell r="KC23515">
            <v>48</v>
          </cell>
        </row>
        <row r="23516">
          <cell r="A23516" t="str">
            <v>P19958</v>
          </cell>
          <cell r="KA23516">
            <v>50</v>
          </cell>
          <cell r="KB23516">
            <v>10</v>
          </cell>
          <cell r="KC23516">
            <v>48</v>
          </cell>
        </row>
        <row r="23517">
          <cell r="A23517" t="str">
            <v>P20168</v>
          </cell>
          <cell r="KA23517">
            <v>50</v>
          </cell>
          <cell r="KB23517">
            <v>10</v>
          </cell>
          <cell r="KC23517">
            <v>48</v>
          </cell>
        </row>
        <row r="23518">
          <cell r="A23518" t="str">
            <v>P20057</v>
          </cell>
          <cell r="KA23518">
            <v>50</v>
          </cell>
          <cell r="KB23518">
            <v>10</v>
          </cell>
          <cell r="KC23518">
            <v>48</v>
          </cell>
        </row>
        <row r="23519">
          <cell r="A23519" t="str">
            <v>P22147</v>
          </cell>
          <cell r="KA23519">
            <v>50</v>
          </cell>
          <cell r="KB23519">
            <v>10</v>
          </cell>
          <cell r="KC23519">
            <v>30</v>
          </cell>
        </row>
        <row r="23520">
          <cell r="A23520" t="str">
            <v>P21881</v>
          </cell>
          <cell r="KA23520">
            <v>50</v>
          </cell>
          <cell r="KB23520">
            <v>10</v>
          </cell>
          <cell r="KC23520">
            <v>48</v>
          </cell>
        </row>
        <row r="23521">
          <cell r="A23521" t="str">
            <v>P21908</v>
          </cell>
          <cell r="KA23521">
            <v>50</v>
          </cell>
          <cell r="KB23521">
            <v>10</v>
          </cell>
          <cell r="KC23521">
            <v>48</v>
          </cell>
        </row>
        <row r="23522">
          <cell r="A23522" t="str">
            <v>P21672</v>
          </cell>
          <cell r="KA23522">
            <v>50</v>
          </cell>
          <cell r="KB23522">
            <v>10</v>
          </cell>
          <cell r="KC23522">
            <v>48</v>
          </cell>
        </row>
        <row r="23523">
          <cell r="A23523" t="str">
            <v>P21756</v>
          </cell>
          <cell r="KA23523">
            <v>50</v>
          </cell>
          <cell r="KB23523">
            <v>10</v>
          </cell>
          <cell r="KC23523">
            <v>48</v>
          </cell>
        </row>
        <row r="23524">
          <cell r="A23524" t="str">
            <v>P21792</v>
          </cell>
          <cell r="KA23524">
            <v>50</v>
          </cell>
          <cell r="KB23524">
            <v>10</v>
          </cell>
          <cell r="KC23524">
            <v>48</v>
          </cell>
        </row>
        <row r="23525">
          <cell r="A23525" t="str">
            <v>P21849</v>
          </cell>
          <cell r="KA23525">
            <v>50</v>
          </cell>
          <cell r="KB23525">
            <v>10</v>
          </cell>
          <cell r="KC23525">
            <v>48</v>
          </cell>
        </row>
        <row r="23526">
          <cell r="A23526" t="str">
            <v>P21469</v>
          </cell>
          <cell r="KA23526">
            <v>50</v>
          </cell>
          <cell r="KB23526">
            <v>10</v>
          </cell>
          <cell r="KC23526">
            <v>48</v>
          </cell>
        </row>
        <row r="23527">
          <cell r="A23527" t="str">
            <v>P21523</v>
          </cell>
          <cell r="KA23527">
            <v>50</v>
          </cell>
          <cell r="KB23527">
            <v>10</v>
          </cell>
          <cell r="KC23527">
            <v>48</v>
          </cell>
        </row>
        <row r="23528">
          <cell r="A23528" t="str">
            <v>P17622</v>
          </cell>
          <cell r="KA23528">
            <v>50</v>
          </cell>
          <cell r="KB23528">
            <v>10</v>
          </cell>
          <cell r="KC23528">
            <v>48</v>
          </cell>
        </row>
        <row r="23529">
          <cell r="A23529" t="str">
            <v>P17332</v>
          </cell>
          <cell r="KA23529">
            <v>50</v>
          </cell>
          <cell r="KB23529">
            <v>10</v>
          </cell>
          <cell r="KC23529">
            <v>30</v>
          </cell>
        </row>
        <row r="23530">
          <cell r="A23530" t="str">
            <v>P17400</v>
          </cell>
          <cell r="KA23530">
            <v>50</v>
          </cell>
          <cell r="KB23530">
            <v>10</v>
          </cell>
          <cell r="KC23530">
            <v>48</v>
          </cell>
        </row>
        <row r="23531">
          <cell r="A23531" t="str">
            <v>P17801</v>
          </cell>
          <cell r="KA23531">
            <v>50</v>
          </cell>
          <cell r="KB23531">
            <v>10</v>
          </cell>
          <cell r="KC23531">
            <v>48</v>
          </cell>
        </row>
        <row r="23532">
          <cell r="A23532" t="str">
            <v>P17805</v>
          </cell>
          <cell r="KA23532">
            <v>50</v>
          </cell>
          <cell r="KB23532">
            <v>10</v>
          </cell>
          <cell r="KC23532">
            <v>48</v>
          </cell>
        </row>
        <row r="23533">
          <cell r="A23533" t="str">
            <v>P17896</v>
          </cell>
          <cell r="KA23533">
            <v>50</v>
          </cell>
          <cell r="KB23533">
            <v>10</v>
          </cell>
          <cell r="KC23533">
            <v>48</v>
          </cell>
        </row>
        <row r="23534">
          <cell r="A23534" t="str">
            <v>P17917</v>
          </cell>
          <cell r="KA23534">
            <v>50</v>
          </cell>
          <cell r="KB23534">
            <v>10</v>
          </cell>
          <cell r="KC23534">
            <v>48</v>
          </cell>
        </row>
        <row r="23535">
          <cell r="A23535" t="str">
            <v>P18243</v>
          </cell>
          <cell r="KA23535">
            <v>50</v>
          </cell>
          <cell r="KB23535">
            <v>10</v>
          </cell>
          <cell r="KC23535">
            <v>48</v>
          </cell>
        </row>
        <row r="23536">
          <cell r="A23536" t="str">
            <v>P18300</v>
          </cell>
          <cell r="KA23536">
            <v>50</v>
          </cell>
          <cell r="KB23536">
            <v>10</v>
          </cell>
          <cell r="KC23536">
            <v>48</v>
          </cell>
        </row>
        <row r="23537">
          <cell r="A23537" t="str">
            <v>P18338</v>
          </cell>
          <cell r="KA23537">
            <v>50</v>
          </cell>
          <cell r="KB23537">
            <v>10</v>
          </cell>
          <cell r="KC23537">
            <v>48</v>
          </cell>
        </row>
        <row r="23538">
          <cell r="A23538" t="str">
            <v>P18395</v>
          </cell>
          <cell r="KA23538">
            <v>50</v>
          </cell>
          <cell r="KB23538">
            <v>10</v>
          </cell>
          <cell r="KC23538">
            <v>48</v>
          </cell>
        </row>
        <row r="23539">
          <cell r="A23539" t="str">
            <v>P18396</v>
          </cell>
          <cell r="KA23539">
            <v>50</v>
          </cell>
          <cell r="KB23539">
            <v>10</v>
          </cell>
          <cell r="KC23539">
            <v>30</v>
          </cell>
        </row>
        <row r="23540">
          <cell r="A23540" t="str">
            <v>P18015</v>
          </cell>
          <cell r="KA23540">
            <v>50</v>
          </cell>
          <cell r="KB23540">
            <v>10</v>
          </cell>
          <cell r="KC23540">
            <v>48</v>
          </cell>
        </row>
        <row r="23541">
          <cell r="A23541" t="str">
            <v>P18069</v>
          </cell>
          <cell r="KA23541">
            <v>50</v>
          </cell>
          <cell r="KB23541">
            <v>10</v>
          </cell>
          <cell r="KC23541">
            <v>48</v>
          </cell>
        </row>
        <row r="23542">
          <cell r="A23542" t="str">
            <v>P17935</v>
          </cell>
          <cell r="KA23542">
            <v>50</v>
          </cell>
          <cell r="KB23542">
            <v>10</v>
          </cell>
          <cell r="KC23542">
            <v>48</v>
          </cell>
        </row>
        <row r="23543">
          <cell r="A23543" t="str">
            <v>P18128</v>
          </cell>
          <cell r="KA23543">
            <v>50</v>
          </cell>
          <cell r="KB23543">
            <v>10</v>
          </cell>
          <cell r="KC23543">
            <v>48</v>
          </cell>
        </row>
        <row r="23544">
          <cell r="A23544" t="str">
            <v>P19552</v>
          </cell>
          <cell r="KA23544">
            <v>50</v>
          </cell>
          <cell r="KB23544">
            <v>10</v>
          </cell>
          <cell r="KC23544">
            <v>48</v>
          </cell>
        </row>
        <row r="23545">
          <cell r="A23545" t="str">
            <v>P19495</v>
          </cell>
          <cell r="KA23545">
            <v>50</v>
          </cell>
          <cell r="KB23545">
            <v>10</v>
          </cell>
          <cell r="KC23545">
            <v>48</v>
          </cell>
        </row>
        <row r="23546">
          <cell r="A23546" t="str">
            <v>P19634</v>
          </cell>
          <cell r="KA23546">
            <v>50</v>
          </cell>
          <cell r="KB23546">
            <v>10</v>
          </cell>
          <cell r="KC23546">
            <v>48</v>
          </cell>
        </row>
        <row r="23547">
          <cell r="A23547" t="str">
            <v>P19600</v>
          </cell>
          <cell r="KA23547">
            <v>50</v>
          </cell>
          <cell r="KB23547">
            <v>10</v>
          </cell>
          <cell r="KC23547">
            <v>48</v>
          </cell>
        </row>
        <row r="23548">
          <cell r="A23548" t="str">
            <v>P19682</v>
          </cell>
          <cell r="KA23548">
            <v>50</v>
          </cell>
          <cell r="KB23548">
            <v>10</v>
          </cell>
          <cell r="KC23548">
            <v>48</v>
          </cell>
        </row>
        <row r="23549">
          <cell r="A23549" t="str">
            <v>P19165</v>
          </cell>
          <cell r="KA23549">
            <v>50</v>
          </cell>
          <cell r="KB23549">
            <v>10</v>
          </cell>
          <cell r="KC23549">
            <v>48</v>
          </cell>
        </row>
        <row r="23550">
          <cell r="A23550" t="str">
            <v>P19343</v>
          </cell>
          <cell r="KA23550">
            <v>50</v>
          </cell>
          <cell r="KB23550">
            <v>10</v>
          </cell>
          <cell r="KC23550">
            <v>30</v>
          </cell>
        </row>
        <row r="23551">
          <cell r="A23551" t="str">
            <v>P18937</v>
          </cell>
          <cell r="KA23551">
            <v>50</v>
          </cell>
          <cell r="KB23551">
            <v>10</v>
          </cell>
          <cell r="KC23551">
            <v>48</v>
          </cell>
        </row>
        <row r="23552">
          <cell r="A23552" t="str">
            <v>P18938</v>
          </cell>
          <cell r="KA23552">
            <v>50</v>
          </cell>
          <cell r="KB23552">
            <v>10</v>
          </cell>
          <cell r="KC23552">
            <v>30</v>
          </cell>
        </row>
        <row r="23553">
          <cell r="A23553" t="str">
            <v>P18869</v>
          </cell>
          <cell r="KA23553">
            <v>50</v>
          </cell>
          <cell r="KB23553">
            <v>10</v>
          </cell>
          <cell r="KC23553">
            <v>48</v>
          </cell>
        </row>
        <row r="23554">
          <cell r="A23554" t="str">
            <v>P18628</v>
          </cell>
          <cell r="KA23554">
            <v>50</v>
          </cell>
          <cell r="KB23554">
            <v>10</v>
          </cell>
          <cell r="KC23554">
            <v>48</v>
          </cell>
        </row>
        <row r="23555">
          <cell r="A23555" t="str">
            <v>P18700</v>
          </cell>
          <cell r="KA23555">
            <v>50</v>
          </cell>
          <cell r="KB23555">
            <v>10</v>
          </cell>
          <cell r="KC23555">
            <v>48</v>
          </cell>
        </row>
        <row r="23556">
          <cell r="A23556" t="str">
            <v>P25017</v>
          </cell>
          <cell r="KA23556">
            <v>50</v>
          </cell>
          <cell r="KB23556">
            <v>10</v>
          </cell>
          <cell r="KC23556">
            <v>48</v>
          </cell>
        </row>
        <row r="23557">
          <cell r="A23557" t="str">
            <v>P25008</v>
          </cell>
          <cell r="KA23557">
            <v>50</v>
          </cell>
          <cell r="KB23557">
            <v>10</v>
          </cell>
          <cell r="KC23557">
            <v>48</v>
          </cell>
        </row>
        <row r="23558">
          <cell r="A23558" t="str">
            <v>P25072</v>
          </cell>
          <cell r="KA23558">
            <v>50</v>
          </cell>
          <cell r="KB23558">
            <v>10</v>
          </cell>
          <cell r="KC23558">
            <v>30</v>
          </cell>
        </row>
        <row r="23559">
          <cell r="A23559" t="str">
            <v>P25076</v>
          </cell>
          <cell r="KA23559">
            <v>50</v>
          </cell>
          <cell r="KB23559">
            <v>10</v>
          </cell>
          <cell r="KC23559">
            <v>30</v>
          </cell>
        </row>
        <row r="23560">
          <cell r="A23560" t="str">
            <v>P24898</v>
          </cell>
          <cell r="KA23560">
            <v>50</v>
          </cell>
          <cell r="KB23560">
            <v>10</v>
          </cell>
          <cell r="KC23560">
            <v>48</v>
          </cell>
        </row>
        <row r="23561">
          <cell r="A23561" t="str">
            <v>P24875</v>
          </cell>
          <cell r="KA23561">
            <v>50</v>
          </cell>
          <cell r="KB23561">
            <v>10</v>
          </cell>
          <cell r="KC23561">
            <v>48</v>
          </cell>
        </row>
        <row r="23562">
          <cell r="A23562" t="str">
            <v>P24957</v>
          </cell>
          <cell r="KA23562">
            <v>50</v>
          </cell>
          <cell r="KB23562">
            <v>10</v>
          </cell>
          <cell r="KC23562">
            <v>48</v>
          </cell>
        </row>
        <row r="23563">
          <cell r="A23563" t="str">
            <v>P24782</v>
          </cell>
          <cell r="KA23563">
            <v>50</v>
          </cell>
          <cell r="KB23563">
            <v>10</v>
          </cell>
          <cell r="KC23563">
            <v>48</v>
          </cell>
        </row>
        <row r="23564">
          <cell r="A23564" t="str">
            <v>P24741</v>
          </cell>
          <cell r="KA23564">
            <v>50</v>
          </cell>
          <cell r="KB23564">
            <v>10</v>
          </cell>
          <cell r="KC23564">
            <v>48</v>
          </cell>
        </row>
        <row r="23565">
          <cell r="A23565" t="str">
            <v>P24660</v>
          </cell>
          <cell r="KA23565">
            <v>50</v>
          </cell>
          <cell r="KB23565">
            <v>10</v>
          </cell>
          <cell r="KC23565">
            <v>48</v>
          </cell>
        </row>
        <row r="23566">
          <cell r="A23566" t="str">
            <v>P24681</v>
          </cell>
          <cell r="KA23566">
            <v>50</v>
          </cell>
          <cell r="KB23566">
            <v>10</v>
          </cell>
          <cell r="KC23566">
            <v>30</v>
          </cell>
        </row>
        <row r="23567">
          <cell r="A23567" t="str">
            <v>P24675</v>
          </cell>
          <cell r="KA23567">
            <v>50</v>
          </cell>
          <cell r="KB23567">
            <v>10</v>
          </cell>
          <cell r="KC23567">
            <v>48</v>
          </cell>
        </row>
        <row r="23568">
          <cell r="A23568" t="str">
            <v>P24571</v>
          </cell>
          <cell r="KA23568">
            <v>50</v>
          </cell>
          <cell r="KB23568">
            <v>10</v>
          </cell>
          <cell r="KC23568">
            <v>30</v>
          </cell>
        </row>
        <row r="23569">
          <cell r="A23569" t="str">
            <v>P25803</v>
          </cell>
          <cell r="KA23569">
            <v>50</v>
          </cell>
          <cell r="KB23569">
            <v>10</v>
          </cell>
          <cell r="KC23569">
            <v>36</v>
          </cell>
        </row>
        <row r="23570">
          <cell r="A23570" t="str">
            <v>P25799</v>
          </cell>
          <cell r="KA23570">
            <v>50</v>
          </cell>
          <cell r="KB23570">
            <v>10</v>
          </cell>
          <cell r="KC23570">
            <v>48</v>
          </cell>
        </row>
        <row r="23571">
          <cell r="A23571" t="str">
            <v>P25759</v>
          </cell>
          <cell r="KA23571">
            <v>50</v>
          </cell>
          <cell r="KB23571">
            <v>10</v>
          </cell>
          <cell r="KC23571">
            <v>48</v>
          </cell>
        </row>
        <row r="23572">
          <cell r="A23572" t="str">
            <v>P25818</v>
          </cell>
          <cell r="KA23572">
            <v>50</v>
          </cell>
          <cell r="KB23572">
            <v>10</v>
          </cell>
          <cell r="KC23572">
            <v>48</v>
          </cell>
        </row>
        <row r="23573">
          <cell r="A23573" t="str">
            <v>P25876</v>
          </cell>
          <cell r="KA23573">
            <v>50</v>
          </cell>
          <cell r="KB23573">
            <v>10</v>
          </cell>
          <cell r="KC23573">
            <v>48</v>
          </cell>
        </row>
        <row r="23574">
          <cell r="A23574" t="str">
            <v>P25877</v>
          </cell>
          <cell r="KA23574">
            <v>50</v>
          </cell>
          <cell r="KB23574">
            <v>10</v>
          </cell>
          <cell r="KC23574">
            <v>48</v>
          </cell>
        </row>
        <row r="23575">
          <cell r="A23575" t="str">
            <v>P25860</v>
          </cell>
          <cell r="KA23575">
            <v>50</v>
          </cell>
          <cell r="KB23575">
            <v>10</v>
          </cell>
          <cell r="KC23575">
            <v>48</v>
          </cell>
        </row>
        <row r="23576">
          <cell r="A23576" t="str">
            <v>P25989</v>
          </cell>
          <cell r="KA23576">
            <v>50</v>
          </cell>
          <cell r="KB23576">
            <v>10</v>
          </cell>
          <cell r="KC23576">
            <v>30</v>
          </cell>
        </row>
        <row r="23577">
          <cell r="A23577" t="str">
            <v>P25986</v>
          </cell>
          <cell r="KA23577">
            <v>50</v>
          </cell>
          <cell r="KB23577">
            <v>10</v>
          </cell>
          <cell r="KC23577">
            <v>30</v>
          </cell>
        </row>
        <row r="23578">
          <cell r="A23578" t="str">
            <v>P25993</v>
          </cell>
          <cell r="KA23578">
            <v>50</v>
          </cell>
          <cell r="KB23578">
            <v>10</v>
          </cell>
          <cell r="KC23578">
            <v>48</v>
          </cell>
        </row>
        <row r="23579">
          <cell r="A23579" t="str">
            <v>P27056</v>
          </cell>
          <cell r="KA23579">
            <v>50</v>
          </cell>
          <cell r="KB23579">
            <v>10</v>
          </cell>
          <cell r="KC23579">
            <v>48</v>
          </cell>
        </row>
        <row r="23580">
          <cell r="A23580" t="str">
            <v>P27031</v>
          </cell>
          <cell r="KA23580">
            <v>50</v>
          </cell>
          <cell r="KB23580">
            <v>10</v>
          </cell>
          <cell r="KC23580">
            <v>30</v>
          </cell>
        </row>
        <row r="23581">
          <cell r="A23581" t="str">
            <v>P27003</v>
          </cell>
          <cell r="KA23581">
            <v>50</v>
          </cell>
          <cell r="KB23581">
            <v>10</v>
          </cell>
          <cell r="KC23581">
            <v>48</v>
          </cell>
        </row>
        <row r="23582">
          <cell r="A23582" t="str">
            <v>P27092</v>
          </cell>
          <cell r="KA23582">
            <v>50</v>
          </cell>
          <cell r="KB23582">
            <v>10</v>
          </cell>
          <cell r="KC23582">
            <v>48</v>
          </cell>
        </row>
        <row r="23583">
          <cell r="A23583" t="str">
            <v>P26149</v>
          </cell>
          <cell r="KA23583">
            <v>50</v>
          </cell>
          <cell r="KB23583">
            <v>10</v>
          </cell>
          <cell r="KC23583">
            <v>48</v>
          </cell>
        </row>
        <row r="23584">
          <cell r="A23584" t="str">
            <v>P26081</v>
          </cell>
          <cell r="KA23584">
            <v>50</v>
          </cell>
          <cell r="KB23584">
            <v>10</v>
          </cell>
          <cell r="KC23584">
            <v>48</v>
          </cell>
        </row>
        <row r="23585">
          <cell r="A23585" t="str">
            <v>P26056</v>
          </cell>
          <cell r="KA23585">
            <v>50</v>
          </cell>
          <cell r="KB23585">
            <v>10</v>
          </cell>
          <cell r="KC23585">
            <v>30</v>
          </cell>
        </row>
        <row r="23586">
          <cell r="A23586" t="str">
            <v>P26062</v>
          </cell>
          <cell r="KA23586">
            <v>50</v>
          </cell>
          <cell r="KB23586">
            <v>10</v>
          </cell>
          <cell r="KC23586">
            <v>48</v>
          </cell>
        </row>
        <row r="23587">
          <cell r="A23587" t="str">
            <v>P26063</v>
          </cell>
          <cell r="KA23587">
            <v>50</v>
          </cell>
          <cell r="KB23587">
            <v>10</v>
          </cell>
          <cell r="KC23587">
            <v>48</v>
          </cell>
        </row>
        <row r="23588">
          <cell r="A23588" t="str">
            <v>P27212</v>
          </cell>
          <cell r="KA23588">
            <v>50</v>
          </cell>
          <cell r="KB23588">
            <v>10</v>
          </cell>
          <cell r="KC23588">
            <v>48</v>
          </cell>
        </row>
        <row r="23589">
          <cell r="A23589" t="str">
            <v>P27260</v>
          </cell>
          <cell r="KA23589">
            <v>50</v>
          </cell>
          <cell r="KB23589">
            <v>10</v>
          </cell>
          <cell r="KC23589">
            <v>48</v>
          </cell>
        </row>
        <row r="23590">
          <cell r="A23590" t="str">
            <v>P27324</v>
          </cell>
          <cell r="KA23590">
            <v>50</v>
          </cell>
          <cell r="KB23590">
            <v>10</v>
          </cell>
          <cell r="KC23590">
            <v>48</v>
          </cell>
        </row>
        <row r="23591">
          <cell r="A23591" t="str">
            <v>P27330</v>
          </cell>
          <cell r="KA23591">
            <v>50</v>
          </cell>
          <cell r="KB23591">
            <v>10</v>
          </cell>
          <cell r="KC23591">
            <v>48</v>
          </cell>
        </row>
        <row r="23592">
          <cell r="A23592" t="str">
            <v>P27421</v>
          </cell>
          <cell r="KA23592">
            <v>50</v>
          </cell>
          <cell r="KB23592">
            <v>10</v>
          </cell>
          <cell r="KC23592">
            <v>48</v>
          </cell>
        </row>
        <row r="23593">
          <cell r="A23593" t="str">
            <v>P27696</v>
          </cell>
          <cell r="KA23593">
            <v>50</v>
          </cell>
          <cell r="KB23593">
            <v>10</v>
          </cell>
          <cell r="KC23593">
            <v>30</v>
          </cell>
        </row>
        <row r="23594">
          <cell r="A23594" t="str">
            <v>P27656</v>
          </cell>
          <cell r="KA23594">
            <v>50</v>
          </cell>
          <cell r="KB23594">
            <v>10</v>
          </cell>
          <cell r="KC23594">
            <v>48</v>
          </cell>
        </row>
        <row r="23595">
          <cell r="A23595" t="str">
            <v>P27603</v>
          </cell>
          <cell r="KA23595">
            <v>50</v>
          </cell>
          <cell r="KB23595">
            <v>10</v>
          </cell>
          <cell r="KC23595">
            <v>48</v>
          </cell>
        </row>
        <row r="23596">
          <cell r="A23596" t="str">
            <v>P27579</v>
          </cell>
          <cell r="KA23596">
            <v>50</v>
          </cell>
          <cell r="KB23596">
            <v>10</v>
          </cell>
          <cell r="KC23596">
            <v>48</v>
          </cell>
        </row>
        <row r="23597">
          <cell r="A23597" t="str">
            <v>P27477</v>
          </cell>
          <cell r="KA23597">
            <v>50</v>
          </cell>
          <cell r="KB23597">
            <v>10</v>
          </cell>
          <cell r="KC23597">
            <v>48</v>
          </cell>
        </row>
        <row r="23598">
          <cell r="A23598" t="str">
            <v>P24219</v>
          </cell>
          <cell r="KA23598">
            <v>50</v>
          </cell>
          <cell r="KB23598">
            <v>10</v>
          </cell>
          <cell r="KC23598">
            <v>48</v>
          </cell>
        </row>
        <row r="23599">
          <cell r="A23599" t="str">
            <v>P24116</v>
          </cell>
          <cell r="KA23599">
            <v>50</v>
          </cell>
          <cell r="KB23599">
            <v>10</v>
          </cell>
          <cell r="KC23599">
            <v>30</v>
          </cell>
        </row>
        <row r="23600">
          <cell r="A23600" t="str">
            <v>P24121</v>
          </cell>
          <cell r="KA23600">
            <v>50</v>
          </cell>
          <cell r="KB23600">
            <v>10</v>
          </cell>
          <cell r="KC23600">
            <v>48</v>
          </cell>
        </row>
        <row r="23601">
          <cell r="A23601" t="str">
            <v>P24535</v>
          </cell>
          <cell r="KA23601">
            <v>50</v>
          </cell>
          <cell r="KB23601">
            <v>10</v>
          </cell>
          <cell r="KC23601">
            <v>48</v>
          </cell>
        </row>
        <row r="23602">
          <cell r="A23602" t="str">
            <v>P23735</v>
          </cell>
          <cell r="KA23602">
            <v>50</v>
          </cell>
          <cell r="KB23602">
            <v>10</v>
          </cell>
          <cell r="KC23602">
            <v>48</v>
          </cell>
        </row>
        <row r="23603">
          <cell r="A23603" t="str">
            <v>P23762</v>
          </cell>
          <cell r="KA23603">
            <v>50</v>
          </cell>
          <cell r="KB23603">
            <v>10</v>
          </cell>
          <cell r="KC23603">
            <v>48</v>
          </cell>
        </row>
        <row r="23604">
          <cell r="A23604" t="str">
            <v>P23802</v>
          </cell>
          <cell r="KA23604">
            <v>50</v>
          </cell>
          <cell r="KB23604">
            <v>10</v>
          </cell>
          <cell r="KC23604">
            <v>30</v>
          </cell>
        </row>
        <row r="23605">
          <cell r="A23605" t="str">
            <v>P23858</v>
          </cell>
          <cell r="KA23605">
            <v>50</v>
          </cell>
          <cell r="KB23605">
            <v>10</v>
          </cell>
          <cell r="KC23605">
            <v>48</v>
          </cell>
        </row>
        <row r="23606">
          <cell r="A23606" t="str">
            <v>P23532</v>
          </cell>
          <cell r="KA23606">
            <v>50</v>
          </cell>
          <cell r="KB23606">
            <v>10</v>
          </cell>
          <cell r="KC23606">
            <v>30</v>
          </cell>
        </row>
        <row r="23607">
          <cell r="A23607" t="str">
            <v>P23529</v>
          </cell>
          <cell r="KA23607">
            <v>50</v>
          </cell>
          <cell r="KB23607">
            <v>10</v>
          </cell>
          <cell r="KC23607">
            <v>48</v>
          </cell>
        </row>
        <row r="23608">
          <cell r="A23608" t="str">
            <v>P23518</v>
          </cell>
          <cell r="KA23608">
            <v>50</v>
          </cell>
          <cell r="KB23608">
            <v>10</v>
          </cell>
          <cell r="KC23608">
            <v>48</v>
          </cell>
        </row>
        <row r="23609">
          <cell r="A23609" t="str">
            <v>P23615</v>
          </cell>
          <cell r="KA23609">
            <v>50</v>
          </cell>
          <cell r="KB23609">
            <v>10</v>
          </cell>
          <cell r="KC23609">
            <v>30</v>
          </cell>
        </row>
        <row r="23610">
          <cell r="A23610" t="str">
            <v>P23584</v>
          </cell>
          <cell r="KA23610">
            <v>50</v>
          </cell>
          <cell r="KB23610">
            <v>10</v>
          </cell>
          <cell r="KC23610">
            <v>48</v>
          </cell>
        </row>
        <row r="23611">
          <cell r="A23611" t="str">
            <v>P23619</v>
          </cell>
          <cell r="KA23611">
            <v>50</v>
          </cell>
          <cell r="KB23611">
            <v>10</v>
          </cell>
          <cell r="KC23611">
            <v>48</v>
          </cell>
        </row>
        <row r="23612">
          <cell r="A23612" t="str">
            <v>P23428</v>
          </cell>
          <cell r="KA23612">
            <v>50</v>
          </cell>
          <cell r="KB23612">
            <v>10</v>
          </cell>
          <cell r="KC23612">
            <v>48</v>
          </cell>
        </row>
        <row r="23613">
          <cell r="A23613" t="str">
            <v>P23414</v>
          </cell>
          <cell r="KA23613">
            <v>50</v>
          </cell>
          <cell r="KB23613">
            <v>10</v>
          </cell>
          <cell r="KC23613">
            <v>48</v>
          </cell>
        </row>
        <row r="23614">
          <cell r="A23614" t="str">
            <v>P23420</v>
          </cell>
          <cell r="KA23614">
            <v>50</v>
          </cell>
          <cell r="KB23614">
            <v>10</v>
          </cell>
          <cell r="KC23614">
            <v>48</v>
          </cell>
        </row>
        <row r="23615">
          <cell r="A23615" t="str">
            <v>P23408</v>
          </cell>
          <cell r="KA23615">
            <v>50</v>
          </cell>
          <cell r="KB23615">
            <v>10</v>
          </cell>
          <cell r="KC23615">
            <v>30</v>
          </cell>
        </row>
        <row r="23616">
          <cell r="A23616" t="str">
            <v>P23479</v>
          </cell>
          <cell r="KA23616">
            <v>50</v>
          </cell>
          <cell r="KB23616">
            <v>10</v>
          </cell>
          <cell r="KC23616">
            <v>35</v>
          </cell>
        </row>
        <row r="23617">
          <cell r="A23617" t="str">
            <v>P23453</v>
          </cell>
          <cell r="KA23617">
            <v>50</v>
          </cell>
          <cell r="KB23617">
            <v>10</v>
          </cell>
          <cell r="KC23617">
            <v>48</v>
          </cell>
        </row>
        <row r="23618">
          <cell r="A23618" t="str">
            <v>P23474</v>
          </cell>
          <cell r="KA23618">
            <v>50</v>
          </cell>
          <cell r="KB23618">
            <v>10</v>
          </cell>
          <cell r="KC23618">
            <v>48</v>
          </cell>
        </row>
        <row r="23619">
          <cell r="A23619" t="str">
            <v>P22898</v>
          </cell>
          <cell r="KA23619">
            <v>50</v>
          </cell>
          <cell r="KB23619">
            <v>10</v>
          </cell>
          <cell r="KC23619">
            <v>30</v>
          </cell>
        </row>
        <row r="23620">
          <cell r="A23620" t="str">
            <v>P22988</v>
          </cell>
          <cell r="KA23620">
            <v>50</v>
          </cell>
          <cell r="KB23620">
            <v>10</v>
          </cell>
          <cell r="KC23620">
            <v>48</v>
          </cell>
        </row>
        <row r="23621">
          <cell r="A23621" t="str">
            <v>P22986</v>
          </cell>
          <cell r="KA23621">
            <v>50</v>
          </cell>
          <cell r="KB23621">
            <v>10</v>
          </cell>
          <cell r="KC23621">
            <v>48</v>
          </cell>
        </row>
        <row r="23622">
          <cell r="A23622" t="str">
            <v>P23077</v>
          </cell>
          <cell r="KA23622">
            <v>50</v>
          </cell>
          <cell r="KB23622">
            <v>10</v>
          </cell>
          <cell r="KC23622">
            <v>30</v>
          </cell>
        </row>
        <row r="23623">
          <cell r="A23623" t="str">
            <v>P23324</v>
          </cell>
          <cell r="KA23623">
            <v>50</v>
          </cell>
          <cell r="KB23623">
            <v>10</v>
          </cell>
          <cell r="KC23623">
            <v>48</v>
          </cell>
        </row>
        <row r="23624">
          <cell r="A23624" t="str">
            <v>P23329</v>
          </cell>
          <cell r="KA23624">
            <v>50</v>
          </cell>
          <cell r="KB23624">
            <v>10</v>
          </cell>
          <cell r="KC23624">
            <v>30</v>
          </cell>
        </row>
        <row r="23625">
          <cell r="A23625" t="str">
            <v>P23282</v>
          </cell>
          <cell r="KA23625">
            <v>50</v>
          </cell>
          <cell r="KB23625">
            <v>10</v>
          </cell>
          <cell r="KC23625">
            <v>48</v>
          </cell>
        </row>
        <row r="23626">
          <cell r="A23626" t="str">
            <v>P23265</v>
          </cell>
          <cell r="KA23626">
            <v>50</v>
          </cell>
          <cell r="KB23626">
            <v>10</v>
          </cell>
          <cell r="KC23626">
            <v>48</v>
          </cell>
        </row>
        <row r="23627">
          <cell r="A23627" t="str">
            <v>P23259</v>
          </cell>
          <cell r="KA23627">
            <v>50</v>
          </cell>
          <cell r="KB23627">
            <v>10</v>
          </cell>
          <cell r="KC23627">
            <v>48</v>
          </cell>
        </row>
        <row r="23628">
          <cell r="A23628" t="str">
            <v>P22700</v>
          </cell>
          <cell r="KA23628">
            <v>50</v>
          </cell>
          <cell r="KB23628">
            <v>10</v>
          </cell>
          <cell r="KC23628">
            <v>48</v>
          </cell>
        </row>
        <row r="23629">
          <cell r="A23629" t="str">
            <v>P22633</v>
          </cell>
          <cell r="KA23629">
            <v>50</v>
          </cell>
          <cell r="KB23629">
            <v>10</v>
          </cell>
          <cell r="KC23629">
            <v>30</v>
          </cell>
        </row>
        <row r="23630">
          <cell r="A23630" t="str">
            <v>P22540</v>
          </cell>
          <cell r="KA23630">
            <v>50</v>
          </cell>
          <cell r="KB23630">
            <v>10</v>
          </cell>
          <cell r="KC23630">
            <v>48</v>
          </cell>
        </row>
        <row r="23631">
          <cell r="A23631" t="str">
            <v>P22560</v>
          </cell>
          <cell r="KA23631">
            <v>50</v>
          </cell>
          <cell r="KB23631">
            <v>10</v>
          </cell>
          <cell r="KC23631">
            <v>48</v>
          </cell>
        </row>
        <row r="23632">
          <cell r="A23632" t="str">
            <v>P22320</v>
          </cell>
          <cell r="KA23632">
            <v>50</v>
          </cell>
          <cell r="KB23632">
            <v>10</v>
          </cell>
          <cell r="KC23632">
            <v>48</v>
          </cell>
        </row>
        <row r="23633">
          <cell r="A23633" t="str">
            <v>P22267</v>
          </cell>
          <cell r="KA23633">
            <v>50</v>
          </cell>
          <cell r="KB23633">
            <v>10</v>
          </cell>
          <cell r="KC23633">
            <v>48</v>
          </cell>
        </row>
        <row r="23634">
          <cell r="A23634" t="str">
            <v>P22246</v>
          </cell>
          <cell r="KA23634">
            <v>50</v>
          </cell>
          <cell r="KB23634">
            <v>10</v>
          </cell>
          <cell r="KC23634">
            <v>48</v>
          </cell>
        </row>
        <row r="23635">
          <cell r="A23635" t="str">
            <v>P22213</v>
          </cell>
          <cell r="KA23635">
            <v>50</v>
          </cell>
          <cell r="KB23635">
            <v>10</v>
          </cell>
          <cell r="KC23635">
            <v>48</v>
          </cell>
        </row>
        <row r="23636">
          <cell r="A23636" t="str">
            <v>P22226</v>
          </cell>
          <cell r="KA23636">
            <v>50</v>
          </cell>
          <cell r="KB23636">
            <v>10</v>
          </cell>
          <cell r="KC23636">
            <v>48</v>
          </cell>
        </row>
        <row r="23637">
          <cell r="A23637" t="str">
            <v>P22228</v>
          </cell>
          <cell r="KA23637">
            <v>50</v>
          </cell>
          <cell r="KB23637">
            <v>10</v>
          </cell>
          <cell r="KC23637">
            <v>48</v>
          </cell>
        </row>
        <row r="23638">
          <cell r="A23638" t="str">
            <v>C29716</v>
          </cell>
          <cell r="KA23638">
            <v>50</v>
          </cell>
          <cell r="KB23638">
            <v>10</v>
          </cell>
          <cell r="KC23638">
            <v>48</v>
          </cell>
        </row>
        <row r="23639">
          <cell r="A23639" t="str">
            <v>C29655</v>
          </cell>
          <cell r="KA23639">
            <v>50</v>
          </cell>
          <cell r="KB23639">
            <v>10</v>
          </cell>
          <cell r="KC23639">
            <v>48</v>
          </cell>
        </row>
        <row r="23640">
          <cell r="A23640" t="str">
            <v>C29406</v>
          </cell>
          <cell r="KA23640">
            <v>50</v>
          </cell>
          <cell r="KB23640">
            <v>10</v>
          </cell>
          <cell r="KC23640">
            <v>48</v>
          </cell>
        </row>
        <row r="23641">
          <cell r="A23641" t="str">
            <v>C29410</v>
          </cell>
          <cell r="KA23641">
            <v>50</v>
          </cell>
          <cell r="KB23641">
            <v>10</v>
          </cell>
          <cell r="KC23641">
            <v>48</v>
          </cell>
        </row>
        <row r="23642">
          <cell r="A23642" t="str">
            <v>C29440</v>
          </cell>
          <cell r="KA23642">
            <v>50</v>
          </cell>
          <cell r="KB23642">
            <v>10</v>
          </cell>
          <cell r="KC23642">
            <v>48</v>
          </cell>
        </row>
        <row r="23643">
          <cell r="A23643" t="str">
            <v>C29189</v>
          </cell>
          <cell r="KA23643">
            <v>50</v>
          </cell>
          <cell r="KB23643">
            <v>10</v>
          </cell>
          <cell r="KC23643">
            <v>48</v>
          </cell>
        </row>
        <row r="23644">
          <cell r="A23644" t="str">
            <v>C28873</v>
          </cell>
          <cell r="KA23644">
            <v>50</v>
          </cell>
          <cell r="KB23644">
            <v>10</v>
          </cell>
          <cell r="KC23644">
            <v>48</v>
          </cell>
        </row>
        <row r="23645">
          <cell r="A23645" t="str">
            <v>C28788</v>
          </cell>
          <cell r="KA23645">
            <v>50</v>
          </cell>
          <cell r="KB23645">
            <v>10</v>
          </cell>
          <cell r="KC23645">
            <v>48</v>
          </cell>
        </row>
        <row r="23646">
          <cell r="A23646" t="str">
            <v>C28826</v>
          </cell>
          <cell r="KA23646">
            <v>50</v>
          </cell>
          <cell r="KB23646">
            <v>10</v>
          </cell>
          <cell r="KC23646">
            <v>48</v>
          </cell>
        </row>
        <row r="23647">
          <cell r="A23647" t="str">
            <v>C29149</v>
          </cell>
          <cell r="KA23647">
            <v>50</v>
          </cell>
          <cell r="KB23647">
            <v>10</v>
          </cell>
          <cell r="KC23647">
            <v>48</v>
          </cell>
        </row>
        <row r="23648">
          <cell r="A23648" t="str">
            <v>C29032</v>
          </cell>
          <cell r="KA23648">
            <v>50</v>
          </cell>
          <cell r="KB23648">
            <v>10</v>
          </cell>
          <cell r="KC23648">
            <v>48</v>
          </cell>
        </row>
        <row r="23649">
          <cell r="A23649" t="str">
            <v>C29045</v>
          </cell>
          <cell r="KA23649">
            <v>50</v>
          </cell>
          <cell r="KB23649">
            <v>10</v>
          </cell>
          <cell r="KC23649">
            <v>48</v>
          </cell>
        </row>
        <row r="23650">
          <cell r="A23650" t="str">
            <v>C28491</v>
          </cell>
          <cell r="KA23650">
            <v>50</v>
          </cell>
          <cell r="KB23650">
            <v>10</v>
          </cell>
          <cell r="KC23650">
            <v>35</v>
          </cell>
        </row>
        <row r="23651">
          <cell r="A23651" t="str">
            <v>C28512</v>
          </cell>
          <cell r="KA23651">
            <v>50</v>
          </cell>
          <cell r="KB23651">
            <v>10</v>
          </cell>
          <cell r="KC23651">
            <v>48</v>
          </cell>
        </row>
        <row r="23652">
          <cell r="A23652" t="str">
            <v>C28705</v>
          </cell>
          <cell r="KA23652">
            <v>50</v>
          </cell>
          <cell r="KB23652">
            <v>10</v>
          </cell>
          <cell r="KC23652">
            <v>35</v>
          </cell>
        </row>
        <row r="23653">
          <cell r="A23653" t="str">
            <v>C28703</v>
          </cell>
          <cell r="KA23653">
            <v>50</v>
          </cell>
          <cell r="KB23653">
            <v>10</v>
          </cell>
          <cell r="KC23653">
            <v>48</v>
          </cell>
        </row>
        <row r="23654">
          <cell r="A23654" t="str">
            <v>C28649</v>
          </cell>
          <cell r="KA23654">
            <v>50</v>
          </cell>
          <cell r="KB23654">
            <v>10</v>
          </cell>
          <cell r="KC23654">
            <v>48</v>
          </cell>
        </row>
        <row r="23655">
          <cell r="A23655" t="str">
            <v>C28262</v>
          </cell>
          <cell r="KA23655">
            <v>50</v>
          </cell>
          <cell r="KB23655">
            <v>10</v>
          </cell>
          <cell r="KC23655">
            <v>48</v>
          </cell>
        </row>
        <row r="23656">
          <cell r="A23656" t="str">
            <v>C28177</v>
          </cell>
          <cell r="KA23656">
            <v>50</v>
          </cell>
          <cell r="KB23656">
            <v>10</v>
          </cell>
          <cell r="KC23656">
            <v>48</v>
          </cell>
        </row>
        <row r="23657">
          <cell r="A23657" t="str">
            <v>C28473</v>
          </cell>
          <cell r="KA23657">
            <v>50</v>
          </cell>
          <cell r="KB23657">
            <v>10</v>
          </cell>
          <cell r="KC23657">
            <v>48</v>
          </cell>
        </row>
        <row r="23658">
          <cell r="A23658" t="str">
            <v>C28455</v>
          </cell>
          <cell r="KA23658">
            <v>50</v>
          </cell>
          <cell r="KB23658">
            <v>10</v>
          </cell>
          <cell r="KC23658">
            <v>48</v>
          </cell>
        </row>
        <row r="23659">
          <cell r="A23659" t="str">
            <v>C28031</v>
          </cell>
          <cell r="KA23659">
            <v>50</v>
          </cell>
          <cell r="KB23659">
            <v>10</v>
          </cell>
          <cell r="KC23659">
            <v>48</v>
          </cell>
        </row>
        <row r="23660">
          <cell r="A23660" t="str">
            <v>C27862</v>
          </cell>
          <cell r="KA23660">
            <v>40</v>
          </cell>
          <cell r="KB23660">
            <v>30</v>
          </cell>
          <cell r="KC23660">
            <v>20</v>
          </cell>
        </row>
        <row r="23661">
          <cell r="A23661" t="str">
            <v>C27870</v>
          </cell>
          <cell r="KA23661">
            <v>50</v>
          </cell>
          <cell r="KB23661">
            <v>10</v>
          </cell>
          <cell r="KC23661">
            <v>48</v>
          </cell>
        </row>
        <row r="23662">
          <cell r="A23662" t="str">
            <v>C27916</v>
          </cell>
          <cell r="KA23662">
            <v>50</v>
          </cell>
          <cell r="KB23662">
            <v>10</v>
          </cell>
          <cell r="KC23662">
            <v>48</v>
          </cell>
        </row>
        <row r="23663">
          <cell r="A23663" t="str">
            <v>C27961</v>
          </cell>
          <cell r="KA23663">
            <v>50</v>
          </cell>
          <cell r="KB23663">
            <v>10</v>
          </cell>
          <cell r="KC23663">
            <v>48</v>
          </cell>
        </row>
        <row r="23664">
          <cell r="A23664" t="str">
            <v>C27963</v>
          </cell>
          <cell r="KA23664">
            <v>50</v>
          </cell>
          <cell r="KB23664">
            <v>10</v>
          </cell>
          <cell r="KC23664">
            <v>30</v>
          </cell>
        </row>
        <row r="23665">
          <cell r="A23665" t="str">
            <v>C27939</v>
          </cell>
          <cell r="KA23665">
            <v>50</v>
          </cell>
          <cell r="KB23665">
            <v>10</v>
          </cell>
          <cell r="KC23665">
            <v>48</v>
          </cell>
        </row>
        <row r="23666">
          <cell r="A23666" t="str">
            <v>C28003</v>
          </cell>
          <cell r="KA23666">
            <v>50</v>
          </cell>
          <cell r="KB23666">
            <v>10</v>
          </cell>
          <cell r="KC23666">
            <v>48</v>
          </cell>
        </row>
        <row r="23667">
          <cell r="A23667" t="str">
            <v>C25017</v>
          </cell>
          <cell r="KA23667">
            <v>50</v>
          </cell>
          <cell r="KB23667">
            <v>10</v>
          </cell>
          <cell r="KC23667">
            <v>48</v>
          </cell>
        </row>
        <row r="23668">
          <cell r="A23668" t="str">
            <v>C24898</v>
          </cell>
          <cell r="KA23668">
            <v>50</v>
          </cell>
          <cell r="KB23668">
            <v>10</v>
          </cell>
          <cell r="KC23668">
            <v>48</v>
          </cell>
        </row>
        <row r="23669">
          <cell r="A23669" t="str">
            <v>C24875</v>
          </cell>
          <cell r="KA23669">
            <v>50</v>
          </cell>
          <cell r="KB23669">
            <v>10</v>
          </cell>
          <cell r="KC23669">
            <v>48</v>
          </cell>
        </row>
        <row r="23670">
          <cell r="A23670" t="str">
            <v>C25008</v>
          </cell>
          <cell r="KA23670">
            <v>50</v>
          </cell>
          <cell r="KB23670">
            <v>10</v>
          </cell>
          <cell r="KC23670">
            <v>48</v>
          </cell>
        </row>
        <row r="23671">
          <cell r="A23671" t="str">
            <v>C24782</v>
          </cell>
          <cell r="KA23671">
            <v>50</v>
          </cell>
          <cell r="KB23671">
            <v>10</v>
          </cell>
          <cell r="KC23671">
            <v>48</v>
          </cell>
        </row>
        <row r="23672">
          <cell r="A23672" t="str">
            <v>C24535</v>
          </cell>
          <cell r="KA23672">
            <v>50</v>
          </cell>
          <cell r="KB23672">
            <v>10</v>
          </cell>
          <cell r="KC23672">
            <v>48</v>
          </cell>
        </row>
        <row r="23673">
          <cell r="A23673" t="str">
            <v>C25860</v>
          </cell>
          <cell r="KA23673">
            <v>50</v>
          </cell>
          <cell r="KB23673">
            <v>10</v>
          </cell>
          <cell r="KC23673">
            <v>48</v>
          </cell>
        </row>
        <row r="23674">
          <cell r="A23674" t="str">
            <v>C25876</v>
          </cell>
          <cell r="KA23674">
            <v>50</v>
          </cell>
          <cell r="KB23674">
            <v>10</v>
          </cell>
          <cell r="KC23674">
            <v>48</v>
          </cell>
        </row>
        <row r="23675">
          <cell r="A23675" t="str">
            <v>C25877</v>
          </cell>
          <cell r="KA23675">
            <v>50</v>
          </cell>
          <cell r="KB23675">
            <v>10</v>
          </cell>
          <cell r="KC23675">
            <v>48</v>
          </cell>
        </row>
        <row r="23676">
          <cell r="A23676" t="str">
            <v>C25799</v>
          </cell>
          <cell r="KA23676">
            <v>50</v>
          </cell>
          <cell r="KB23676">
            <v>10</v>
          </cell>
          <cell r="KC23676">
            <v>48</v>
          </cell>
        </row>
        <row r="23677">
          <cell r="A23677" t="str">
            <v>C25818</v>
          </cell>
          <cell r="KA23677">
            <v>50</v>
          </cell>
          <cell r="KB23677">
            <v>10</v>
          </cell>
          <cell r="KC23677">
            <v>48</v>
          </cell>
        </row>
        <row r="23678">
          <cell r="A23678" t="str">
            <v>C25803</v>
          </cell>
          <cell r="KA23678">
            <v>50</v>
          </cell>
          <cell r="KB23678">
            <v>10</v>
          </cell>
          <cell r="KC23678">
            <v>48</v>
          </cell>
        </row>
        <row r="23679">
          <cell r="A23679" t="str">
            <v>C25759</v>
          </cell>
          <cell r="KA23679">
            <v>50</v>
          </cell>
          <cell r="KB23679">
            <v>10</v>
          </cell>
          <cell r="KC23679">
            <v>48</v>
          </cell>
        </row>
        <row r="23680">
          <cell r="A23680" t="str">
            <v>C26056</v>
          </cell>
          <cell r="KA23680">
            <v>50</v>
          </cell>
          <cell r="KB23680">
            <v>10</v>
          </cell>
          <cell r="KC23680">
            <v>30</v>
          </cell>
        </row>
        <row r="23681">
          <cell r="A23681" t="str">
            <v>C26062</v>
          </cell>
          <cell r="KA23681">
            <v>50</v>
          </cell>
          <cell r="KB23681">
            <v>10</v>
          </cell>
          <cell r="KC23681">
            <v>48</v>
          </cell>
        </row>
        <row r="23682">
          <cell r="A23682" t="str">
            <v>C26063</v>
          </cell>
          <cell r="KA23682">
            <v>50</v>
          </cell>
          <cell r="KB23682">
            <v>10</v>
          </cell>
          <cell r="KC23682">
            <v>48</v>
          </cell>
        </row>
        <row r="23683">
          <cell r="A23683" t="str">
            <v>C25989</v>
          </cell>
          <cell r="KA23683">
            <v>50</v>
          </cell>
          <cell r="KB23683">
            <v>10</v>
          </cell>
          <cell r="KC23683">
            <v>30</v>
          </cell>
        </row>
        <row r="23684">
          <cell r="A23684" t="str">
            <v>C25993</v>
          </cell>
          <cell r="KA23684">
            <v>50</v>
          </cell>
          <cell r="KB23684">
            <v>10</v>
          </cell>
          <cell r="KC23684">
            <v>48</v>
          </cell>
        </row>
        <row r="23685">
          <cell r="A23685" t="str">
            <v>C25986</v>
          </cell>
          <cell r="KA23685">
            <v>50</v>
          </cell>
          <cell r="KB23685">
            <v>10</v>
          </cell>
          <cell r="KC23685">
            <v>30</v>
          </cell>
        </row>
        <row r="23686">
          <cell r="A23686" t="str">
            <v>C26149</v>
          </cell>
          <cell r="KA23686">
            <v>50</v>
          </cell>
          <cell r="KB23686">
            <v>10</v>
          </cell>
          <cell r="KC23686">
            <v>48</v>
          </cell>
        </row>
        <row r="23687">
          <cell r="A23687" t="str">
            <v>C26081</v>
          </cell>
          <cell r="KA23687">
            <v>50</v>
          </cell>
          <cell r="KB23687">
            <v>10</v>
          </cell>
          <cell r="KC23687">
            <v>48</v>
          </cell>
        </row>
        <row r="23688">
          <cell r="A23688" t="str">
            <v>C27031</v>
          </cell>
          <cell r="KA23688">
            <v>50</v>
          </cell>
          <cell r="KB23688">
            <v>10</v>
          </cell>
          <cell r="KC23688">
            <v>30</v>
          </cell>
        </row>
        <row r="23689">
          <cell r="A23689" t="str">
            <v>C27003</v>
          </cell>
          <cell r="KA23689">
            <v>50</v>
          </cell>
          <cell r="KB23689">
            <v>10</v>
          </cell>
          <cell r="KC23689">
            <v>48</v>
          </cell>
        </row>
        <row r="23690">
          <cell r="A23690" t="str">
            <v>C27092</v>
          </cell>
          <cell r="KA23690">
            <v>50</v>
          </cell>
          <cell r="KB23690">
            <v>10</v>
          </cell>
          <cell r="KC23690">
            <v>48</v>
          </cell>
        </row>
        <row r="23691">
          <cell r="A23691" t="str">
            <v>C27056</v>
          </cell>
          <cell r="KA23691">
            <v>50</v>
          </cell>
          <cell r="KB23691">
            <v>10</v>
          </cell>
          <cell r="KC23691">
            <v>48</v>
          </cell>
        </row>
        <row r="23692">
          <cell r="A23692" t="str">
            <v>C27656</v>
          </cell>
          <cell r="KA23692">
            <v>50</v>
          </cell>
          <cell r="KB23692">
            <v>10</v>
          </cell>
          <cell r="KC23692">
            <v>48</v>
          </cell>
        </row>
        <row r="23693">
          <cell r="A23693" t="str">
            <v>C27603</v>
          </cell>
          <cell r="KA23693">
            <v>50</v>
          </cell>
          <cell r="KB23693">
            <v>10</v>
          </cell>
          <cell r="KC23693">
            <v>48</v>
          </cell>
        </row>
        <row r="23694">
          <cell r="A23694" t="str">
            <v>C27579</v>
          </cell>
          <cell r="KA23694">
            <v>50</v>
          </cell>
          <cell r="KB23694">
            <v>10</v>
          </cell>
          <cell r="KC23694">
            <v>48</v>
          </cell>
        </row>
        <row r="23695">
          <cell r="A23695" t="str">
            <v>C27696</v>
          </cell>
          <cell r="KA23695">
            <v>50</v>
          </cell>
          <cell r="KB23695">
            <v>10</v>
          </cell>
          <cell r="KC23695">
            <v>30</v>
          </cell>
        </row>
        <row r="23696">
          <cell r="A23696" t="str">
            <v>C27789</v>
          </cell>
          <cell r="KA23696">
            <v>40</v>
          </cell>
          <cell r="KB23696">
            <v>30</v>
          </cell>
          <cell r="KC23696">
            <v>20</v>
          </cell>
        </row>
        <row r="23697">
          <cell r="A23697" t="str">
            <v>C27837</v>
          </cell>
          <cell r="KA23697">
            <v>50</v>
          </cell>
          <cell r="KB23697">
            <v>10</v>
          </cell>
          <cell r="KC23697">
            <v>48</v>
          </cell>
        </row>
        <row r="23698">
          <cell r="A23698" t="str">
            <v>C27212</v>
          </cell>
          <cell r="KA23698">
            <v>50</v>
          </cell>
          <cell r="KB23698">
            <v>10</v>
          </cell>
          <cell r="KC23698">
            <v>48</v>
          </cell>
        </row>
        <row r="23699">
          <cell r="A23699" t="str">
            <v>C27260</v>
          </cell>
          <cell r="KA23699">
            <v>50</v>
          </cell>
          <cell r="KB23699">
            <v>10</v>
          </cell>
          <cell r="KC23699">
            <v>48</v>
          </cell>
        </row>
        <row r="23700">
          <cell r="A23700" t="str">
            <v>C27324</v>
          </cell>
          <cell r="KA23700">
            <v>50</v>
          </cell>
          <cell r="KB23700">
            <v>10</v>
          </cell>
          <cell r="KC23700">
            <v>48</v>
          </cell>
        </row>
        <row r="23701">
          <cell r="A23701" t="str">
            <v>C27330</v>
          </cell>
          <cell r="KA23701">
            <v>50</v>
          </cell>
          <cell r="KB23701">
            <v>10</v>
          </cell>
          <cell r="KC23701">
            <v>48</v>
          </cell>
        </row>
        <row r="23702">
          <cell r="A23702" t="str">
            <v>C27477</v>
          </cell>
          <cell r="KA23702">
            <v>50</v>
          </cell>
          <cell r="KB23702">
            <v>10</v>
          </cell>
          <cell r="KC23702">
            <v>48</v>
          </cell>
        </row>
        <row r="23703">
          <cell r="A23703" t="str">
            <v>C27421</v>
          </cell>
          <cell r="KA23703">
            <v>50</v>
          </cell>
          <cell r="KB23703">
            <v>10</v>
          </cell>
          <cell r="KC23703">
            <v>48</v>
          </cell>
        </row>
        <row r="23704">
          <cell r="A23704" t="str">
            <v>C23735</v>
          </cell>
          <cell r="KA23704">
            <v>50</v>
          </cell>
          <cell r="KB23704">
            <v>10</v>
          </cell>
          <cell r="KC23704">
            <v>48</v>
          </cell>
        </row>
        <row r="23705">
          <cell r="A23705" t="str">
            <v>C23858</v>
          </cell>
          <cell r="KA23705">
            <v>50</v>
          </cell>
          <cell r="KB23705">
            <v>10</v>
          </cell>
          <cell r="KC23705">
            <v>48</v>
          </cell>
        </row>
        <row r="23706">
          <cell r="A23706" t="str">
            <v>C23420</v>
          </cell>
          <cell r="KA23706">
            <v>50</v>
          </cell>
          <cell r="KB23706">
            <v>10</v>
          </cell>
          <cell r="KC23706">
            <v>48</v>
          </cell>
        </row>
        <row r="23707">
          <cell r="A23707" t="str">
            <v>C23428</v>
          </cell>
          <cell r="KA23707">
            <v>50</v>
          </cell>
          <cell r="KB23707">
            <v>10</v>
          </cell>
          <cell r="KC23707">
            <v>48</v>
          </cell>
        </row>
        <row r="23708">
          <cell r="A23708" t="str">
            <v>C23408</v>
          </cell>
          <cell r="KA23708">
            <v>50</v>
          </cell>
          <cell r="KB23708">
            <v>10</v>
          </cell>
          <cell r="KC23708">
            <v>30</v>
          </cell>
        </row>
        <row r="23709">
          <cell r="A23709" t="str">
            <v>C23453</v>
          </cell>
          <cell r="KA23709">
            <v>50</v>
          </cell>
          <cell r="KB23709">
            <v>10</v>
          </cell>
          <cell r="KC23709">
            <v>48</v>
          </cell>
        </row>
        <row r="23710">
          <cell r="A23710" t="str">
            <v>C23479</v>
          </cell>
          <cell r="KA23710">
            <v>50</v>
          </cell>
          <cell r="KB23710">
            <v>10</v>
          </cell>
          <cell r="KC23710">
            <v>35</v>
          </cell>
        </row>
        <row r="23711">
          <cell r="A23711" t="str">
            <v>C23619</v>
          </cell>
          <cell r="KA23711">
            <v>50</v>
          </cell>
          <cell r="KB23711">
            <v>10</v>
          </cell>
          <cell r="KC23711">
            <v>48</v>
          </cell>
        </row>
        <row r="23712">
          <cell r="A23712" t="str">
            <v>C23518</v>
          </cell>
          <cell r="KA23712">
            <v>50</v>
          </cell>
          <cell r="KB23712">
            <v>10</v>
          </cell>
          <cell r="KC23712">
            <v>48</v>
          </cell>
        </row>
        <row r="23713">
          <cell r="A23713" t="str">
            <v>C23324</v>
          </cell>
          <cell r="KA23713">
            <v>50</v>
          </cell>
          <cell r="KB23713">
            <v>10</v>
          </cell>
          <cell r="KC23713">
            <v>48</v>
          </cell>
        </row>
        <row r="23714">
          <cell r="A23714" t="str">
            <v>C23329</v>
          </cell>
          <cell r="KA23714">
            <v>50</v>
          </cell>
          <cell r="KB23714">
            <v>10</v>
          </cell>
          <cell r="KC23714">
            <v>30</v>
          </cell>
        </row>
        <row r="23715">
          <cell r="A23715" t="str">
            <v>C23265</v>
          </cell>
          <cell r="KA23715">
            <v>50</v>
          </cell>
          <cell r="KB23715">
            <v>10</v>
          </cell>
          <cell r="KC23715">
            <v>48</v>
          </cell>
        </row>
        <row r="23716">
          <cell r="A23716" t="str">
            <v>C23077</v>
          </cell>
          <cell r="KA23716">
            <v>50</v>
          </cell>
          <cell r="KB23716">
            <v>10</v>
          </cell>
          <cell r="KC23716">
            <v>30</v>
          </cell>
        </row>
        <row r="23717">
          <cell r="A23717" t="str">
            <v>C22988</v>
          </cell>
          <cell r="KA23717">
            <v>50</v>
          </cell>
          <cell r="KB23717">
            <v>10</v>
          </cell>
          <cell r="KC23717">
            <v>48</v>
          </cell>
        </row>
        <row r="23718">
          <cell r="A23718" t="str">
            <v>C22633</v>
          </cell>
          <cell r="KA23718">
            <v>50</v>
          </cell>
          <cell r="KB23718">
            <v>10</v>
          </cell>
          <cell r="KC23718">
            <v>30</v>
          </cell>
        </row>
        <row r="23719">
          <cell r="A23719" t="str">
            <v>C22560</v>
          </cell>
          <cell r="KA23719">
            <v>50</v>
          </cell>
          <cell r="KB23719">
            <v>10</v>
          </cell>
          <cell r="KC23719">
            <v>48</v>
          </cell>
        </row>
        <row r="23720">
          <cell r="A23720" t="str">
            <v>C22267</v>
          </cell>
          <cell r="KA23720">
            <v>50</v>
          </cell>
          <cell r="KB23720">
            <v>10</v>
          </cell>
          <cell r="KC23720">
            <v>48</v>
          </cell>
        </row>
        <row r="23721">
          <cell r="A23721" t="str">
            <v>C22320</v>
          </cell>
          <cell r="KA23721">
            <v>50</v>
          </cell>
          <cell r="KB23721">
            <v>10</v>
          </cell>
          <cell r="KC23721">
            <v>48</v>
          </cell>
        </row>
        <row r="23722">
          <cell r="A23722" t="str">
            <v>C22147</v>
          </cell>
          <cell r="KA23722">
            <v>50</v>
          </cell>
          <cell r="KB23722">
            <v>10</v>
          </cell>
          <cell r="KC23722">
            <v>30</v>
          </cell>
        </row>
        <row r="23723">
          <cell r="A23723" t="str">
            <v>C22213</v>
          </cell>
          <cell r="KA23723">
            <v>50</v>
          </cell>
          <cell r="KB23723">
            <v>10</v>
          </cell>
          <cell r="KC23723">
            <v>48</v>
          </cell>
        </row>
        <row r="23724">
          <cell r="A23724" t="str">
            <v>C21849</v>
          </cell>
          <cell r="KA23724">
            <v>50</v>
          </cell>
          <cell r="KB23724">
            <v>10</v>
          </cell>
          <cell r="KC23724">
            <v>48</v>
          </cell>
        </row>
        <row r="23725">
          <cell r="A23725" t="str">
            <v>C20883</v>
          </cell>
          <cell r="KA23725">
            <v>50</v>
          </cell>
          <cell r="KB23725">
            <v>10</v>
          </cell>
          <cell r="KC23725">
            <v>48</v>
          </cell>
        </row>
        <row r="23726">
          <cell r="A23726" t="str">
            <v>C20874</v>
          </cell>
          <cell r="KA23726">
            <v>50</v>
          </cell>
          <cell r="KB23726">
            <v>10</v>
          </cell>
          <cell r="KC23726">
            <v>48</v>
          </cell>
        </row>
        <row r="23727">
          <cell r="A23727" t="str">
            <v>C20752</v>
          </cell>
          <cell r="KA23727">
            <v>50</v>
          </cell>
          <cell r="KB23727">
            <v>10</v>
          </cell>
          <cell r="KC23727">
            <v>30</v>
          </cell>
        </row>
        <row r="23728">
          <cell r="A23728" t="str">
            <v>C20768</v>
          </cell>
          <cell r="KA23728">
            <v>50</v>
          </cell>
          <cell r="KB23728">
            <v>10</v>
          </cell>
          <cell r="KC23728">
            <v>48</v>
          </cell>
        </row>
        <row r="23729">
          <cell r="A23729" t="str">
            <v>C20642</v>
          </cell>
          <cell r="KA23729">
            <v>50</v>
          </cell>
          <cell r="KB23729">
            <v>10</v>
          </cell>
          <cell r="KC23729">
            <v>48</v>
          </cell>
        </row>
        <row r="23730">
          <cell r="A23730" t="str">
            <v>C20733</v>
          </cell>
          <cell r="KA23730">
            <v>50</v>
          </cell>
          <cell r="KB23730">
            <v>10</v>
          </cell>
          <cell r="KC23730">
            <v>30</v>
          </cell>
        </row>
        <row r="23731">
          <cell r="A23731" t="str">
            <v>C20734</v>
          </cell>
          <cell r="KA23731">
            <v>50</v>
          </cell>
          <cell r="KB23731">
            <v>10</v>
          </cell>
          <cell r="KC23731">
            <v>30</v>
          </cell>
        </row>
        <row r="23732">
          <cell r="A23732" t="str">
            <v>C20538</v>
          </cell>
          <cell r="KA23732">
            <v>50</v>
          </cell>
          <cell r="KB23732">
            <v>10</v>
          </cell>
          <cell r="KC23732">
            <v>48</v>
          </cell>
        </row>
        <row r="23733">
          <cell r="A23733" t="str">
            <v>C20600</v>
          </cell>
          <cell r="KA23733">
            <v>50</v>
          </cell>
          <cell r="KB23733">
            <v>10</v>
          </cell>
          <cell r="KC23733">
            <v>48</v>
          </cell>
        </row>
        <row r="23734">
          <cell r="A23734" t="str">
            <v>C18300</v>
          </cell>
          <cell r="KA23734">
            <v>50</v>
          </cell>
          <cell r="KB23734">
            <v>10</v>
          </cell>
          <cell r="KC23734">
            <v>48</v>
          </cell>
        </row>
        <row r="23735">
          <cell r="A23735" t="str">
            <v>C18395</v>
          </cell>
          <cell r="KA23735">
            <v>50</v>
          </cell>
          <cell r="KB23735">
            <v>10</v>
          </cell>
          <cell r="KC23735">
            <v>48</v>
          </cell>
        </row>
        <row r="23736">
          <cell r="A23736" t="str">
            <v>C18396</v>
          </cell>
          <cell r="KA23736">
            <v>50</v>
          </cell>
          <cell r="KB23736">
            <v>10</v>
          </cell>
          <cell r="KC23736">
            <v>30</v>
          </cell>
        </row>
        <row r="23737">
          <cell r="A23737" t="str">
            <v>C18107</v>
          </cell>
          <cell r="KA23737">
            <v>50</v>
          </cell>
          <cell r="KB23737">
            <v>10</v>
          </cell>
          <cell r="KC23737">
            <v>48</v>
          </cell>
        </row>
        <row r="23738">
          <cell r="A23738" t="str">
            <v>C17805</v>
          </cell>
          <cell r="KA23738">
            <v>50</v>
          </cell>
          <cell r="KB23738">
            <v>10</v>
          </cell>
          <cell r="KC23738">
            <v>48</v>
          </cell>
        </row>
        <row r="23739">
          <cell r="A23739" t="str">
            <v>C17315</v>
          </cell>
          <cell r="KA23739">
            <v>50</v>
          </cell>
          <cell r="KB23739">
            <v>10</v>
          </cell>
          <cell r="KC23739">
            <v>30</v>
          </cell>
        </row>
        <row r="23740">
          <cell r="A23740" t="str">
            <v>C17332</v>
          </cell>
          <cell r="KA23740">
            <v>50</v>
          </cell>
          <cell r="KB23740">
            <v>10</v>
          </cell>
          <cell r="KC23740">
            <v>30</v>
          </cell>
        </row>
        <row r="23741">
          <cell r="A23741" t="str">
            <v>C16955</v>
          </cell>
          <cell r="KA23741">
            <v>50</v>
          </cell>
          <cell r="KB23741">
            <v>10</v>
          </cell>
          <cell r="KC23741">
            <v>48</v>
          </cell>
        </row>
        <row r="23742">
          <cell r="A23742" t="str">
            <v>C16934</v>
          </cell>
          <cell r="KA23742">
            <v>50</v>
          </cell>
          <cell r="KB23742">
            <v>10</v>
          </cell>
          <cell r="KC23742">
            <v>48</v>
          </cell>
        </row>
        <row r="23743">
          <cell r="A23743" t="str">
            <v>C16518</v>
          </cell>
          <cell r="KA23743">
            <v>50</v>
          </cell>
          <cell r="KB23743">
            <v>10</v>
          </cell>
          <cell r="KC23743">
            <v>48</v>
          </cell>
        </row>
        <row r="23744">
          <cell r="A23744" t="str">
            <v>C16824</v>
          </cell>
          <cell r="KA23744">
            <v>50</v>
          </cell>
          <cell r="KB23744">
            <v>16</v>
          </cell>
          <cell r="KC23744">
            <v>30</v>
          </cell>
        </row>
        <row r="23745">
          <cell r="A23745" t="str">
            <v>C16742</v>
          </cell>
          <cell r="KA23745">
            <v>50</v>
          </cell>
          <cell r="KB23745">
            <v>10</v>
          </cell>
          <cell r="KC23745">
            <v>48</v>
          </cell>
        </row>
        <row r="23746">
          <cell r="A23746" t="str">
            <v>C19634</v>
          </cell>
          <cell r="KA23746">
            <v>50</v>
          </cell>
          <cell r="KB23746">
            <v>10</v>
          </cell>
          <cell r="KC23746">
            <v>48</v>
          </cell>
        </row>
        <row r="23747">
          <cell r="A23747" t="str">
            <v>C19600</v>
          </cell>
          <cell r="KA23747">
            <v>50</v>
          </cell>
          <cell r="KB23747">
            <v>10</v>
          </cell>
          <cell r="KC23747">
            <v>48</v>
          </cell>
        </row>
        <row r="23748">
          <cell r="A23748" t="str">
            <v>C19552</v>
          </cell>
          <cell r="KA23748">
            <v>50</v>
          </cell>
          <cell r="KB23748">
            <v>10</v>
          </cell>
          <cell r="KC23748">
            <v>48</v>
          </cell>
        </row>
        <row r="23749">
          <cell r="A23749" t="str">
            <v>C19682</v>
          </cell>
          <cell r="KA23749">
            <v>50</v>
          </cell>
          <cell r="KB23749">
            <v>10</v>
          </cell>
          <cell r="KC23749">
            <v>48</v>
          </cell>
        </row>
        <row r="23750">
          <cell r="A23750" t="str">
            <v>C19958</v>
          </cell>
          <cell r="KA23750">
            <v>50</v>
          </cell>
          <cell r="KB23750">
            <v>10</v>
          </cell>
          <cell r="KC23750">
            <v>48</v>
          </cell>
        </row>
        <row r="23751">
          <cell r="A23751" t="str">
            <v>C19343</v>
          </cell>
          <cell r="KA23751">
            <v>50</v>
          </cell>
          <cell r="KB23751">
            <v>10</v>
          </cell>
          <cell r="KC23751">
            <v>30</v>
          </cell>
        </row>
        <row r="23752">
          <cell r="A23752" t="str">
            <v>C18869</v>
          </cell>
          <cell r="KA23752">
            <v>50</v>
          </cell>
          <cell r="KB23752">
            <v>10</v>
          </cell>
          <cell r="KC23752">
            <v>48</v>
          </cell>
        </row>
        <row r="23753">
          <cell r="A23753" t="str">
            <v>C18937</v>
          </cell>
          <cell r="KA23753">
            <v>50</v>
          </cell>
          <cell r="KB23753">
            <v>10</v>
          </cell>
          <cell r="KC23753">
            <v>48</v>
          </cell>
        </row>
        <row r="23754">
          <cell r="A23754" t="str">
            <v>C00142</v>
          </cell>
          <cell r="KA23754">
            <v>50</v>
          </cell>
          <cell r="KB23754">
            <v>10</v>
          </cell>
          <cell r="KC23754">
            <v>48</v>
          </cell>
        </row>
        <row r="23755">
          <cell r="A23755" t="str">
            <v>C15489</v>
          </cell>
          <cell r="KA23755">
            <v>50</v>
          </cell>
          <cell r="KB23755">
            <v>10</v>
          </cell>
          <cell r="KC23755">
            <v>48</v>
          </cell>
        </row>
        <row r="23756">
          <cell r="A23756" t="str">
            <v>C16069</v>
          </cell>
          <cell r="KA23756">
            <v>50</v>
          </cell>
          <cell r="KB23756">
            <v>10</v>
          </cell>
          <cell r="KC23756">
            <v>48</v>
          </cell>
        </row>
        <row r="23757">
          <cell r="A23757" t="str">
            <v>P14650</v>
          </cell>
          <cell r="KA23757">
            <v>50</v>
          </cell>
          <cell r="KB23757">
            <v>60</v>
          </cell>
          <cell r="KC23757">
            <v>24</v>
          </cell>
        </row>
        <row r="23758">
          <cell r="A23758" t="str">
            <v>P14651</v>
          </cell>
          <cell r="KA23758">
            <v>50</v>
          </cell>
          <cell r="KB23758">
            <v>16</v>
          </cell>
          <cell r="KC23758">
            <v>30</v>
          </cell>
        </row>
        <row r="23759">
          <cell r="A23759" t="str">
            <v>P14630</v>
          </cell>
          <cell r="KA23759">
            <v>50</v>
          </cell>
          <cell r="KB23759">
            <v>16</v>
          </cell>
          <cell r="KC23759">
            <v>30</v>
          </cell>
        </row>
        <row r="23760">
          <cell r="A23760" t="str">
            <v>P14700</v>
          </cell>
          <cell r="KA23760">
            <v>50</v>
          </cell>
          <cell r="KB23760">
            <v>16</v>
          </cell>
          <cell r="KC23760">
            <v>30</v>
          </cell>
        </row>
        <row r="23761">
          <cell r="A23761" t="str">
            <v>P14816</v>
          </cell>
          <cell r="KA23761">
            <v>50</v>
          </cell>
          <cell r="KB23761">
            <v>16</v>
          </cell>
          <cell r="KC23761">
            <v>30</v>
          </cell>
        </row>
        <row r="23762">
          <cell r="A23762" t="str">
            <v>P14801</v>
          </cell>
          <cell r="KA23762">
            <v>50</v>
          </cell>
          <cell r="KB23762">
            <v>16</v>
          </cell>
          <cell r="KC23762">
            <v>30</v>
          </cell>
        </row>
        <row r="23763">
          <cell r="A23763" t="str">
            <v>P14822</v>
          </cell>
          <cell r="KA23763">
            <v>50</v>
          </cell>
          <cell r="KB23763">
            <v>16</v>
          </cell>
          <cell r="KC23763">
            <v>30</v>
          </cell>
        </row>
        <row r="23764">
          <cell r="A23764" t="str">
            <v>P14260</v>
          </cell>
          <cell r="KA23764">
            <v>50</v>
          </cell>
          <cell r="KB23764">
            <v>16</v>
          </cell>
          <cell r="KC23764">
            <v>30</v>
          </cell>
        </row>
        <row r="23765">
          <cell r="A23765" t="str">
            <v>P14338</v>
          </cell>
          <cell r="KA23765">
            <v>50</v>
          </cell>
          <cell r="KB23765">
            <v>16</v>
          </cell>
          <cell r="KC23765">
            <v>30</v>
          </cell>
        </row>
        <row r="23766">
          <cell r="A23766" t="str">
            <v>P13814</v>
          </cell>
          <cell r="KA23766">
            <v>50</v>
          </cell>
          <cell r="KB23766">
            <v>16</v>
          </cell>
          <cell r="KC23766">
            <v>30</v>
          </cell>
        </row>
        <row r="23767">
          <cell r="A23767" t="str">
            <v>P13787</v>
          </cell>
          <cell r="KA23767">
            <v>50</v>
          </cell>
          <cell r="KB23767">
            <v>16</v>
          </cell>
          <cell r="KC23767">
            <v>30</v>
          </cell>
        </row>
        <row r="23768">
          <cell r="A23768" t="str">
            <v>P13669</v>
          </cell>
          <cell r="KA23768">
            <v>50</v>
          </cell>
          <cell r="KB23768">
            <v>16</v>
          </cell>
          <cell r="KC23768">
            <v>30</v>
          </cell>
        </row>
        <row r="23769">
          <cell r="A23769" t="str">
            <v>P13670</v>
          </cell>
          <cell r="KA23769">
            <v>100</v>
          </cell>
          <cell r="KB23769">
            <v>16</v>
          </cell>
          <cell r="KC23769">
            <v>50</v>
          </cell>
        </row>
        <row r="23770">
          <cell r="A23770" t="str">
            <v>P13640</v>
          </cell>
          <cell r="KA23770">
            <v>50</v>
          </cell>
          <cell r="KB23770">
            <v>16</v>
          </cell>
          <cell r="KC23770">
            <v>5</v>
          </cell>
        </row>
        <row r="23771">
          <cell r="A23771" t="str">
            <v>P13654</v>
          </cell>
          <cell r="KA23771">
            <v>50</v>
          </cell>
          <cell r="KB23771">
            <v>16</v>
          </cell>
          <cell r="KC23771">
            <v>30</v>
          </cell>
        </row>
        <row r="23772">
          <cell r="A23772" t="str">
            <v>P13736</v>
          </cell>
          <cell r="KA23772">
            <v>50</v>
          </cell>
          <cell r="KB23772">
            <v>16</v>
          </cell>
          <cell r="KC23772">
            <v>5</v>
          </cell>
        </row>
        <row r="23773">
          <cell r="A23773" t="str">
            <v>P13739</v>
          </cell>
          <cell r="KA23773">
            <v>50</v>
          </cell>
          <cell r="KB23773">
            <v>60</v>
          </cell>
          <cell r="KC23773">
            <v>24</v>
          </cell>
        </row>
        <row r="23774">
          <cell r="A23774" t="str">
            <v>P13748</v>
          </cell>
          <cell r="KA23774">
            <v>50</v>
          </cell>
          <cell r="KB23774">
            <v>16</v>
          </cell>
          <cell r="KC23774">
            <v>30</v>
          </cell>
        </row>
        <row r="23775">
          <cell r="A23775" t="str">
            <v>P14071</v>
          </cell>
          <cell r="KA23775">
            <v>50</v>
          </cell>
          <cell r="KB23775">
            <v>16</v>
          </cell>
          <cell r="KC23775">
            <v>30</v>
          </cell>
        </row>
        <row r="23776">
          <cell r="A23776" t="str">
            <v>P14114</v>
          </cell>
          <cell r="KA23776">
            <v>50</v>
          </cell>
          <cell r="KB23776">
            <v>16</v>
          </cell>
          <cell r="KC23776">
            <v>30</v>
          </cell>
        </row>
        <row r="23777">
          <cell r="A23777" t="str">
            <v>P12880</v>
          </cell>
          <cell r="KA23777">
            <v>50</v>
          </cell>
          <cell r="KB23777">
            <v>18</v>
          </cell>
          <cell r="KC23777">
            <v>70</v>
          </cell>
        </row>
        <row r="23778">
          <cell r="A23778" t="str">
            <v>P12644</v>
          </cell>
          <cell r="KA23778">
            <v>50</v>
          </cell>
          <cell r="KB23778">
            <v>18</v>
          </cell>
          <cell r="KC23778">
            <v>70</v>
          </cell>
        </row>
        <row r="23779">
          <cell r="A23779" t="str">
            <v>P12563</v>
          </cell>
          <cell r="KA23779">
            <v>50</v>
          </cell>
          <cell r="KB23779">
            <v>18</v>
          </cell>
          <cell r="KC23779">
            <v>70</v>
          </cell>
        </row>
        <row r="23780">
          <cell r="A23780" t="str">
            <v>P12566</v>
          </cell>
          <cell r="KA23780">
            <v>100</v>
          </cell>
          <cell r="KB23780">
            <v>16</v>
          </cell>
          <cell r="KC23780">
            <v>30</v>
          </cell>
        </row>
        <row r="23781">
          <cell r="A23781" t="str">
            <v>P12531</v>
          </cell>
          <cell r="KA23781">
            <v>50</v>
          </cell>
          <cell r="KB23781">
            <v>16</v>
          </cell>
          <cell r="KC23781">
            <v>30</v>
          </cell>
        </row>
        <row r="23782">
          <cell r="A23782" t="str">
            <v>P12529</v>
          </cell>
          <cell r="KA23782">
            <v>50</v>
          </cell>
          <cell r="KB23782">
            <v>16</v>
          </cell>
          <cell r="KC23782">
            <v>30</v>
          </cell>
        </row>
        <row r="23783">
          <cell r="A23783" t="str">
            <v>P12537</v>
          </cell>
          <cell r="KA23783">
            <v>50</v>
          </cell>
          <cell r="KB23783">
            <v>16</v>
          </cell>
          <cell r="KC23783">
            <v>30</v>
          </cell>
        </row>
        <row r="23784">
          <cell r="A23784" t="str">
            <v>P12325</v>
          </cell>
          <cell r="KA23784">
            <v>50</v>
          </cell>
          <cell r="KB23784">
            <v>16</v>
          </cell>
          <cell r="KC23784">
            <v>30</v>
          </cell>
        </row>
        <row r="23785">
          <cell r="A23785" t="str">
            <v>P12380</v>
          </cell>
          <cell r="KA23785">
            <v>50</v>
          </cell>
          <cell r="KB23785">
            <v>16</v>
          </cell>
          <cell r="KC23785">
            <v>30</v>
          </cell>
        </row>
        <row r="23786">
          <cell r="A23786" t="str">
            <v>P12402</v>
          </cell>
          <cell r="KA23786">
            <v>50</v>
          </cell>
          <cell r="KB23786">
            <v>16</v>
          </cell>
          <cell r="KC23786">
            <v>30</v>
          </cell>
        </row>
        <row r="23787">
          <cell r="A23787" t="str">
            <v>P12403</v>
          </cell>
          <cell r="KA23787">
            <v>50</v>
          </cell>
          <cell r="KB23787">
            <v>16</v>
          </cell>
          <cell r="KC23787">
            <v>30</v>
          </cell>
        </row>
        <row r="23788">
          <cell r="A23788" t="str">
            <v>P13119</v>
          </cell>
          <cell r="KA23788">
            <v>50</v>
          </cell>
          <cell r="KB23788">
            <v>16</v>
          </cell>
          <cell r="KC23788">
            <v>30</v>
          </cell>
        </row>
        <row r="23789">
          <cell r="A23789" t="str">
            <v>P13199</v>
          </cell>
          <cell r="KA23789">
            <v>50</v>
          </cell>
          <cell r="KB23789">
            <v>16</v>
          </cell>
          <cell r="KC23789">
            <v>30</v>
          </cell>
        </row>
        <row r="23790">
          <cell r="A23790" t="str">
            <v>P12953</v>
          </cell>
          <cell r="KA23790">
            <v>50</v>
          </cell>
          <cell r="KB23790">
            <v>16</v>
          </cell>
          <cell r="KC23790">
            <v>30</v>
          </cell>
        </row>
        <row r="23791">
          <cell r="A23791" t="str">
            <v>P12998</v>
          </cell>
          <cell r="KA23791">
            <v>50</v>
          </cell>
          <cell r="KB23791">
            <v>16</v>
          </cell>
          <cell r="KC23791">
            <v>30</v>
          </cell>
        </row>
        <row r="23792">
          <cell r="A23792" t="str">
            <v>P13421</v>
          </cell>
          <cell r="KA23792">
            <v>50</v>
          </cell>
          <cell r="KB23792">
            <v>16</v>
          </cell>
          <cell r="KC23792">
            <v>30</v>
          </cell>
        </row>
        <row r="23793">
          <cell r="A23793" t="str">
            <v>P13496</v>
          </cell>
          <cell r="KA23793">
            <v>50</v>
          </cell>
          <cell r="KB23793">
            <v>16</v>
          </cell>
          <cell r="KC23793">
            <v>30</v>
          </cell>
        </row>
        <row r="23794">
          <cell r="A23794" t="str">
            <v>P13511</v>
          </cell>
          <cell r="KA23794">
            <v>50</v>
          </cell>
          <cell r="KB23794">
            <v>16</v>
          </cell>
          <cell r="KC23794">
            <v>30</v>
          </cell>
        </row>
        <row r="23795">
          <cell r="A23795" t="str">
            <v>P13473</v>
          </cell>
          <cell r="KA23795">
            <v>50</v>
          </cell>
          <cell r="KB23795">
            <v>40</v>
          </cell>
          <cell r="KC23795">
            <v>24</v>
          </cell>
        </row>
        <row r="23796">
          <cell r="A23796" t="str">
            <v>P13586</v>
          </cell>
          <cell r="KA23796">
            <v>50</v>
          </cell>
          <cell r="KB23796">
            <v>16</v>
          </cell>
          <cell r="KC23796">
            <v>30</v>
          </cell>
        </row>
        <row r="23797">
          <cell r="A23797" t="str">
            <v>P16068</v>
          </cell>
          <cell r="KA23797">
            <v>50</v>
          </cell>
          <cell r="KB23797">
            <v>10</v>
          </cell>
          <cell r="KC23797">
            <v>48</v>
          </cell>
        </row>
        <row r="23798">
          <cell r="A23798" t="str">
            <v>P16069</v>
          </cell>
          <cell r="KA23798">
            <v>50</v>
          </cell>
          <cell r="KB23798">
            <v>10</v>
          </cell>
          <cell r="KC23798">
            <v>48</v>
          </cell>
        </row>
        <row r="23799">
          <cell r="A23799" t="str">
            <v>P15862</v>
          </cell>
          <cell r="KA23799">
            <v>50</v>
          </cell>
          <cell r="KB23799">
            <v>10</v>
          </cell>
          <cell r="KC23799">
            <v>48</v>
          </cell>
        </row>
        <row r="23800">
          <cell r="A23800" t="str">
            <v>P15939</v>
          </cell>
          <cell r="KA23800">
            <v>50</v>
          </cell>
          <cell r="KB23800">
            <v>10</v>
          </cell>
          <cell r="KC23800">
            <v>48</v>
          </cell>
        </row>
        <row r="23801">
          <cell r="A23801" t="str">
            <v>P15573</v>
          </cell>
          <cell r="KA23801">
            <v>50</v>
          </cell>
          <cell r="KB23801">
            <v>10</v>
          </cell>
          <cell r="KC23801">
            <v>48</v>
          </cell>
        </row>
        <row r="23802">
          <cell r="A23802" t="str">
            <v>P15561</v>
          </cell>
          <cell r="KA23802">
            <v>100</v>
          </cell>
          <cell r="KB23802">
            <v>16</v>
          </cell>
          <cell r="KC23802">
            <v>50</v>
          </cell>
        </row>
        <row r="23803">
          <cell r="A23803" t="str">
            <v>P15585</v>
          </cell>
          <cell r="KA23803">
            <v>50</v>
          </cell>
          <cell r="KB23803">
            <v>10</v>
          </cell>
          <cell r="KC23803">
            <v>48</v>
          </cell>
        </row>
        <row r="23804">
          <cell r="A23804" t="str">
            <v>P15587</v>
          </cell>
          <cell r="KA23804">
            <v>50</v>
          </cell>
          <cell r="KB23804">
            <v>10</v>
          </cell>
          <cell r="KC23804">
            <v>48</v>
          </cell>
        </row>
        <row r="23805">
          <cell r="A23805" t="str">
            <v>P15627</v>
          </cell>
          <cell r="KA23805">
            <v>50</v>
          </cell>
          <cell r="KB23805">
            <v>10</v>
          </cell>
          <cell r="KC23805">
            <v>48</v>
          </cell>
        </row>
        <row r="23806">
          <cell r="A23806" t="str">
            <v>P15733</v>
          </cell>
          <cell r="KA23806">
            <v>50</v>
          </cell>
          <cell r="KB23806">
            <v>10</v>
          </cell>
          <cell r="KC23806">
            <v>48</v>
          </cell>
        </row>
        <row r="23807">
          <cell r="A23807" t="str">
            <v>P15727</v>
          </cell>
          <cell r="KA23807">
            <v>50</v>
          </cell>
          <cell r="KB23807">
            <v>10</v>
          </cell>
          <cell r="KC23807">
            <v>48</v>
          </cell>
        </row>
        <row r="23808">
          <cell r="A23808" t="str">
            <v>P15772</v>
          </cell>
          <cell r="KA23808">
            <v>50</v>
          </cell>
          <cell r="KB23808">
            <v>10</v>
          </cell>
          <cell r="KC23808">
            <v>48</v>
          </cell>
        </row>
        <row r="23809">
          <cell r="A23809" t="str">
            <v>P15773</v>
          </cell>
          <cell r="KA23809">
            <v>50</v>
          </cell>
          <cell r="KB23809">
            <v>10</v>
          </cell>
          <cell r="KC23809">
            <v>48</v>
          </cell>
        </row>
        <row r="23810">
          <cell r="A23810" t="str">
            <v>P15812</v>
          </cell>
          <cell r="KA23810">
            <v>50</v>
          </cell>
          <cell r="KB23810">
            <v>10</v>
          </cell>
          <cell r="KC23810">
            <v>48</v>
          </cell>
        </row>
        <row r="23811">
          <cell r="A23811" t="str">
            <v>P15815</v>
          </cell>
          <cell r="KA23811">
            <v>50</v>
          </cell>
          <cell r="KB23811">
            <v>10</v>
          </cell>
          <cell r="KC23811">
            <v>48</v>
          </cell>
        </row>
        <row r="23812">
          <cell r="A23812" t="str">
            <v>P15816</v>
          </cell>
          <cell r="KA23812">
            <v>50</v>
          </cell>
          <cell r="KB23812">
            <v>10</v>
          </cell>
          <cell r="KC23812">
            <v>48</v>
          </cell>
        </row>
        <row r="23813">
          <cell r="A23813" t="str">
            <v>P15819</v>
          </cell>
          <cell r="KA23813">
            <v>50</v>
          </cell>
          <cell r="KB23813">
            <v>10</v>
          </cell>
          <cell r="KC23813">
            <v>48</v>
          </cell>
        </row>
        <row r="23814">
          <cell r="A23814" t="str">
            <v>P15190</v>
          </cell>
          <cell r="KA23814">
            <v>50</v>
          </cell>
          <cell r="KB23814">
            <v>16</v>
          </cell>
          <cell r="KC23814">
            <v>30</v>
          </cell>
        </row>
        <row r="23815">
          <cell r="A23815" t="str">
            <v>P14946</v>
          </cell>
          <cell r="KA23815">
            <v>50</v>
          </cell>
          <cell r="KB23815">
            <v>16</v>
          </cell>
          <cell r="KC23815">
            <v>30</v>
          </cell>
        </row>
        <row r="23816">
          <cell r="A23816" t="str">
            <v>P15258</v>
          </cell>
          <cell r="KA23816">
            <v>50</v>
          </cell>
          <cell r="KB23816">
            <v>16</v>
          </cell>
          <cell r="KC23816">
            <v>30</v>
          </cell>
        </row>
        <row r="23817">
          <cell r="A23817" t="str">
            <v>P15354</v>
          </cell>
          <cell r="KA23817">
            <v>50</v>
          </cell>
          <cell r="KB23817">
            <v>60</v>
          </cell>
          <cell r="KC23817">
            <v>24</v>
          </cell>
        </row>
        <row r="23818">
          <cell r="A23818" t="str">
            <v>P15484</v>
          </cell>
          <cell r="KA23818">
            <v>50</v>
          </cell>
          <cell r="KB23818">
            <v>10</v>
          </cell>
          <cell r="KC23818">
            <v>48</v>
          </cell>
        </row>
        <row r="23819">
          <cell r="A23819" t="str">
            <v>P15477</v>
          </cell>
          <cell r="KA23819">
            <v>50</v>
          </cell>
          <cell r="KB23819">
            <v>10</v>
          </cell>
          <cell r="KC23819">
            <v>48</v>
          </cell>
        </row>
        <row r="23820">
          <cell r="A23820" t="str">
            <v>P15464</v>
          </cell>
          <cell r="KA23820">
            <v>50</v>
          </cell>
          <cell r="KB23820">
            <v>10</v>
          </cell>
          <cell r="KC23820">
            <v>48</v>
          </cell>
        </row>
        <row r="23821">
          <cell r="A23821" t="str">
            <v>P15489</v>
          </cell>
          <cell r="KA23821">
            <v>50</v>
          </cell>
          <cell r="KB23821">
            <v>10</v>
          </cell>
          <cell r="KC23821">
            <v>48</v>
          </cell>
        </row>
        <row r="23822">
          <cell r="A23822" t="str">
            <v>P15482</v>
          </cell>
          <cell r="KA23822">
            <v>50</v>
          </cell>
          <cell r="KB23822">
            <v>10</v>
          </cell>
          <cell r="KC23822">
            <v>48</v>
          </cell>
        </row>
        <row r="23823">
          <cell r="A23823" t="str">
            <v>P16246</v>
          </cell>
          <cell r="KA23823">
            <v>50</v>
          </cell>
          <cell r="KB23823">
            <v>10</v>
          </cell>
          <cell r="KC23823">
            <v>30</v>
          </cell>
        </row>
        <row r="23824">
          <cell r="A23824" t="str">
            <v>P16226</v>
          </cell>
          <cell r="KA23824">
            <v>50</v>
          </cell>
          <cell r="KB23824">
            <v>10</v>
          </cell>
          <cell r="KC23824">
            <v>48</v>
          </cell>
        </row>
        <row r="23825">
          <cell r="A23825" t="str">
            <v>P16103</v>
          </cell>
          <cell r="KA23825">
            <v>50</v>
          </cell>
          <cell r="KB23825">
            <v>10</v>
          </cell>
          <cell r="KC23825">
            <v>48</v>
          </cell>
        </row>
        <row r="23826">
          <cell r="A23826" t="str">
            <v>P16180</v>
          </cell>
          <cell r="KA23826">
            <v>50</v>
          </cell>
          <cell r="KB23826">
            <v>10</v>
          </cell>
          <cell r="KC23826">
            <v>48</v>
          </cell>
        </row>
        <row r="23827">
          <cell r="A23827" t="str">
            <v>P16527</v>
          </cell>
          <cell r="KA23827">
            <v>50</v>
          </cell>
          <cell r="KB23827">
            <v>10</v>
          </cell>
          <cell r="KC23827">
            <v>48</v>
          </cell>
        </row>
        <row r="23828">
          <cell r="A23828" t="str">
            <v>P16513</v>
          </cell>
          <cell r="KA23828">
            <v>50</v>
          </cell>
          <cell r="KB23828">
            <v>10</v>
          </cell>
          <cell r="KC23828">
            <v>48</v>
          </cell>
        </row>
        <row r="23829">
          <cell r="A23829" t="str">
            <v>P16518</v>
          </cell>
          <cell r="KA23829">
            <v>50</v>
          </cell>
          <cell r="KB23829">
            <v>10</v>
          </cell>
          <cell r="KC23829">
            <v>48</v>
          </cell>
        </row>
        <row r="23830">
          <cell r="A23830" t="str">
            <v>P16536</v>
          </cell>
          <cell r="KA23830">
            <v>50</v>
          </cell>
          <cell r="KB23830">
            <v>10</v>
          </cell>
          <cell r="KC23830">
            <v>48</v>
          </cell>
        </row>
        <row r="23831">
          <cell r="A23831" t="str">
            <v>P17315</v>
          </cell>
          <cell r="KA23831">
            <v>50</v>
          </cell>
          <cell r="KB23831">
            <v>10</v>
          </cell>
          <cell r="KC23831">
            <v>30</v>
          </cell>
        </row>
        <row r="23832">
          <cell r="A23832" t="str">
            <v>P16955</v>
          </cell>
          <cell r="KA23832">
            <v>50</v>
          </cell>
          <cell r="KB23832">
            <v>10</v>
          </cell>
          <cell r="KC23832">
            <v>48</v>
          </cell>
        </row>
        <row r="23833">
          <cell r="A23833" t="str">
            <v>P16934</v>
          </cell>
          <cell r="KA23833">
            <v>50</v>
          </cell>
          <cell r="KB23833">
            <v>10</v>
          </cell>
          <cell r="KC23833">
            <v>48</v>
          </cell>
        </row>
        <row r="23834">
          <cell r="A23834" t="str">
            <v>P16861</v>
          </cell>
          <cell r="KA23834">
            <v>50</v>
          </cell>
          <cell r="KB23834">
            <v>10</v>
          </cell>
          <cell r="KC23834">
            <v>48</v>
          </cell>
        </row>
        <row r="23835">
          <cell r="A23835" t="str">
            <v>P16824</v>
          </cell>
          <cell r="KA23835">
            <v>50</v>
          </cell>
          <cell r="KB23835">
            <v>10</v>
          </cell>
          <cell r="KC23835">
            <v>48</v>
          </cell>
        </row>
        <row r="23836">
          <cell r="A23836" t="str">
            <v>P16841</v>
          </cell>
          <cell r="KA23836">
            <v>50</v>
          </cell>
          <cell r="KB23836">
            <v>10</v>
          </cell>
          <cell r="KC23836">
            <v>48</v>
          </cell>
        </row>
        <row r="23837">
          <cell r="A23837" t="str">
            <v>P16778</v>
          </cell>
          <cell r="KA23837">
            <v>50</v>
          </cell>
          <cell r="KB23837">
            <v>10</v>
          </cell>
          <cell r="KC23837">
            <v>48</v>
          </cell>
        </row>
        <row r="23838">
          <cell r="A23838" t="str">
            <v>P16742</v>
          </cell>
          <cell r="KA23838">
            <v>50</v>
          </cell>
          <cell r="KB23838">
            <v>10</v>
          </cell>
          <cell r="KC23838">
            <v>48</v>
          </cell>
        </row>
        <row r="23839">
          <cell r="A23839" t="str">
            <v>P11415</v>
          </cell>
          <cell r="KA23839">
            <v>50</v>
          </cell>
          <cell r="KB23839">
            <v>16</v>
          </cell>
          <cell r="KC23839">
            <v>30</v>
          </cell>
        </row>
        <row r="23840">
          <cell r="A23840" t="str">
            <v>P11435</v>
          </cell>
          <cell r="KA23840">
            <v>50</v>
          </cell>
          <cell r="KB23840">
            <v>16</v>
          </cell>
          <cell r="KC23840">
            <v>30</v>
          </cell>
        </row>
        <row r="23841">
          <cell r="A23841" t="str">
            <v>P11359</v>
          </cell>
          <cell r="KA23841">
            <v>50</v>
          </cell>
          <cell r="KB23841">
            <v>16</v>
          </cell>
          <cell r="KC23841">
            <v>30</v>
          </cell>
        </row>
        <row r="23842">
          <cell r="A23842" t="str">
            <v>P11494</v>
          </cell>
          <cell r="KA23842">
            <v>50</v>
          </cell>
          <cell r="KB23842">
            <v>16</v>
          </cell>
          <cell r="KC23842">
            <v>30</v>
          </cell>
        </row>
        <row r="23843">
          <cell r="A23843" t="str">
            <v>P11643</v>
          </cell>
          <cell r="KA23843">
            <v>50</v>
          </cell>
          <cell r="KB23843">
            <v>16</v>
          </cell>
          <cell r="KC23843">
            <v>30</v>
          </cell>
        </row>
        <row r="23844">
          <cell r="A23844" t="str">
            <v>P11164</v>
          </cell>
          <cell r="KA23844">
            <v>50</v>
          </cell>
          <cell r="KB23844">
            <v>16</v>
          </cell>
          <cell r="KC23844">
            <v>30</v>
          </cell>
        </row>
        <row r="23845">
          <cell r="A23845" t="str">
            <v>P11204</v>
          </cell>
          <cell r="KA23845">
            <v>50</v>
          </cell>
          <cell r="KB23845">
            <v>16</v>
          </cell>
          <cell r="KC23845">
            <v>30</v>
          </cell>
        </row>
        <row r="23846">
          <cell r="A23846" t="str">
            <v>P11036</v>
          </cell>
          <cell r="KA23846">
            <v>50</v>
          </cell>
          <cell r="KB23846">
            <v>18</v>
          </cell>
          <cell r="KC23846">
            <v>70</v>
          </cell>
        </row>
        <row r="23847">
          <cell r="A23847" t="str">
            <v>P12030</v>
          </cell>
          <cell r="KA23847">
            <v>100</v>
          </cell>
          <cell r="KB23847">
            <v>16</v>
          </cell>
          <cell r="KC23847">
            <v>30</v>
          </cell>
        </row>
        <row r="23848">
          <cell r="A23848" t="str">
            <v>P12097</v>
          </cell>
          <cell r="KA23848">
            <v>50</v>
          </cell>
          <cell r="KB23848">
            <v>16</v>
          </cell>
          <cell r="KC23848">
            <v>30</v>
          </cell>
        </row>
        <row r="23849">
          <cell r="A23849" t="str">
            <v>P12003</v>
          </cell>
          <cell r="KA23849">
            <v>100</v>
          </cell>
          <cell r="KB23849">
            <v>16</v>
          </cell>
          <cell r="KC23849">
            <v>50</v>
          </cell>
        </row>
        <row r="23850">
          <cell r="A23850" t="str">
            <v>P12012</v>
          </cell>
          <cell r="KA23850">
            <v>50</v>
          </cell>
          <cell r="KB23850">
            <v>16</v>
          </cell>
          <cell r="KC23850">
            <v>30</v>
          </cell>
        </row>
        <row r="23851">
          <cell r="A23851" t="str">
            <v>P12127</v>
          </cell>
          <cell r="KA23851">
            <v>50</v>
          </cell>
          <cell r="KB23851">
            <v>16</v>
          </cell>
          <cell r="KC23851">
            <v>30</v>
          </cell>
        </row>
        <row r="23852">
          <cell r="A23852" t="str">
            <v>P12122</v>
          </cell>
          <cell r="KA23852">
            <v>50</v>
          </cell>
          <cell r="KB23852">
            <v>16</v>
          </cell>
          <cell r="KC23852">
            <v>30</v>
          </cell>
        </row>
        <row r="23853">
          <cell r="A23853" t="str">
            <v>P12123</v>
          </cell>
          <cell r="KA23853">
            <v>50</v>
          </cell>
          <cell r="KB23853">
            <v>18</v>
          </cell>
          <cell r="KC23853">
            <v>70</v>
          </cell>
        </row>
        <row r="23854">
          <cell r="A23854" t="str">
            <v>P12181</v>
          </cell>
          <cell r="KA23854">
            <v>50</v>
          </cell>
          <cell r="KB23854">
            <v>18</v>
          </cell>
          <cell r="KC23854">
            <v>70</v>
          </cell>
        </row>
        <row r="23855">
          <cell r="A23855" t="str">
            <v>P11703</v>
          </cell>
          <cell r="KA23855">
            <v>50</v>
          </cell>
          <cell r="KB23855">
            <v>18</v>
          </cell>
          <cell r="KC23855">
            <v>70</v>
          </cell>
        </row>
        <row r="23856">
          <cell r="A23856" t="str">
            <v>P11788</v>
          </cell>
          <cell r="KA23856">
            <v>100</v>
          </cell>
          <cell r="KB23856">
            <v>16</v>
          </cell>
          <cell r="KC23856">
            <v>50</v>
          </cell>
        </row>
        <row r="23857">
          <cell r="A23857" t="str">
            <v>P11843</v>
          </cell>
          <cell r="KA23857">
            <v>50</v>
          </cell>
          <cell r="KB23857">
            <v>16</v>
          </cell>
          <cell r="KC23857">
            <v>30</v>
          </cell>
        </row>
        <row r="23858">
          <cell r="A23858" t="str">
            <v>P11866</v>
          </cell>
          <cell r="KA23858">
            <v>50</v>
          </cell>
          <cell r="KB23858">
            <v>16</v>
          </cell>
          <cell r="KC23858">
            <v>30</v>
          </cell>
        </row>
        <row r="23859">
          <cell r="A23859" t="str">
            <v>P11877</v>
          </cell>
          <cell r="KA23859">
            <v>50</v>
          </cell>
          <cell r="KB23859">
            <v>16</v>
          </cell>
          <cell r="KC23859">
            <v>30</v>
          </cell>
        </row>
        <row r="23860">
          <cell r="A23860" t="str">
            <v>P11836</v>
          </cell>
          <cell r="KA23860">
            <v>50</v>
          </cell>
          <cell r="KB23860">
            <v>16</v>
          </cell>
          <cell r="KC23860">
            <v>30</v>
          </cell>
        </row>
        <row r="23861">
          <cell r="A23861" t="str">
            <v>P11868</v>
          </cell>
          <cell r="KA23861">
            <v>50</v>
          </cell>
          <cell r="KB23861">
            <v>16</v>
          </cell>
          <cell r="KC23861">
            <v>30</v>
          </cell>
        </row>
        <row r="23862">
          <cell r="A23862" t="str">
            <v>P10257</v>
          </cell>
          <cell r="KA23862">
            <v>50</v>
          </cell>
          <cell r="KB23862">
            <v>16</v>
          </cell>
          <cell r="KC23862">
            <v>30</v>
          </cell>
        </row>
        <row r="23863">
          <cell r="A23863" t="str">
            <v>P10258</v>
          </cell>
          <cell r="KA23863">
            <v>50</v>
          </cell>
          <cell r="KB23863">
            <v>16</v>
          </cell>
          <cell r="KC23863">
            <v>30</v>
          </cell>
        </row>
        <row r="23864">
          <cell r="A23864" t="str">
            <v>p10252</v>
          </cell>
          <cell r="KA23864">
            <v>50</v>
          </cell>
          <cell r="KB23864">
            <v>16</v>
          </cell>
          <cell r="KC23864">
            <v>27</v>
          </cell>
        </row>
        <row r="23865">
          <cell r="A23865" t="str">
            <v>P09982</v>
          </cell>
          <cell r="KA23865">
            <v>50</v>
          </cell>
          <cell r="KB23865">
            <v>16</v>
          </cell>
          <cell r="KC23865">
            <v>30</v>
          </cell>
        </row>
        <row r="23866">
          <cell r="A23866" t="str">
            <v>P09887</v>
          </cell>
          <cell r="KA23866">
            <v>50</v>
          </cell>
          <cell r="KB23866">
            <v>16</v>
          </cell>
          <cell r="KC23866">
            <v>30</v>
          </cell>
        </row>
        <row r="23867">
          <cell r="A23867" t="str">
            <v>P09829</v>
          </cell>
          <cell r="KA23867">
            <v>50</v>
          </cell>
          <cell r="KB23867">
            <v>16</v>
          </cell>
          <cell r="KC23867">
            <v>30</v>
          </cell>
        </row>
        <row r="23868">
          <cell r="A23868" t="str">
            <v>P09782</v>
          </cell>
          <cell r="KA23868">
            <v>50</v>
          </cell>
          <cell r="KB23868">
            <v>16</v>
          </cell>
          <cell r="KC23868">
            <v>30</v>
          </cell>
        </row>
        <row r="23869">
          <cell r="A23869" t="str">
            <v>P10912</v>
          </cell>
          <cell r="KA23869">
            <v>50</v>
          </cell>
          <cell r="KB23869">
            <v>16</v>
          </cell>
          <cell r="KC23869">
            <v>30</v>
          </cell>
        </row>
        <row r="23870">
          <cell r="A23870" t="str">
            <v>P10956</v>
          </cell>
          <cell r="KA23870">
            <v>50</v>
          </cell>
          <cell r="KB23870">
            <v>16</v>
          </cell>
          <cell r="KC23870">
            <v>30</v>
          </cell>
        </row>
        <row r="23871">
          <cell r="A23871" t="str">
            <v>P10967</v>
          </cell>
          <cell r="KA23871">
            <v>50</v>
          </cell>
          <cell r="KB23871">
            <v>16</v>
          </cell>
          <cell r="KC23871">
            <v>30</v>
          </cell>
        </row>
        <row r="23872">
          <cell r="A23872" t="str">
            <v>P10976</v>
          </cell>
          <cell r="KA23872">
            <v>50</v>
          </cell>
          <cell r="KB23872">
            <v>16</v>
          </cell>
          <cell r="KC23872">
            <v>30</v>
          </cell>
        </row>
        <row r="23873">
          <cell r="A23873" t="str">
            <v>P10979</v>
          </cell>
          <cell r="KA23873">
            <v>50</v>
          </cell>
          <cell r="KB23873">
            <v>16</v>
          </cell>
          <cell r="KC23873">
            <v>30</v>
          </cell>
        </row>
        <row r="23874">
          <cell r="A23874" t="str">
            <v>P10762</v>
          </cell>
          <cell r="KA23874">
            <v>50</v>
          </cell>
          <cell r="KB23874">
            <v>16</v>
          </cell>
          <cell r="KC23874">
            <v>30</v>
          </cell>
        </row>
        <row r="23875">
          <cell r="A23875" t="str">
            <v>P10855</v>
          </cell>
          <cell r="KA23875">
            <v>50</v>
          </cell>
          <cell r="KB23875">
            <v>16</v>
          </cell>
          <cell r="KC23875">
            <v>5</v>
          </cell>
        </row>
        <row r="23876">
          <cell r="A23876" t="str">
            <v>P10499</v>
          </cell>
          <cell r="KA23876">
            <v>50</v>
          </cell>
          <cell r="KB23876">
            <v>16</v>
          </cell>
          <cell r="KC23876">
            <v>30</v>
          </cell>
        </row>
        <row r="23877">
          <cell r="A23877" t="str">
            <v>P10431</v>
          </cell>
          <cell r="KA23877">
            <v>50</v>
          </cell>
          <cell r="KB23877">
            <v>16</v>
          </cell>
          <cell r="KC23877">
            <v>30</v>
          </cell>
        </row>
        <row r="23878">
          <cell r="A23878" t="str">
            <v>P09381</v>
          </cell>
          <cell r="KA23878">
            <v>50</v>
          </cell>
          <cell r="KB23878">
            <v>16</v>
          </cell>
          <cell r="KC23878">
            <v>30</v>
          </cell>
        </row>
        <row r="23879">
          <cell r="A23879" t="str">
            <v>P09295</v>
          </cell>
          <cell r="KA23879">
            <v>50</v>
          </cell>
          <cell r="KB23879">
            <v>16</v>
          </cell>
          <cell r="KC23879">
            <v>30</v>
          </cell>
        </row>
        <row r="23880">
          <cell r="A23880" t="str">
            <v>P09156</v>
          </cell>
          <cell r="KA23880">
            <v>50</v>
          </cell>
          <cell r="KB23880">
            <v>16</v>
          </cell>
          <cell r="KC23880">
            <v>30</v>
          </cell>
        </row>
        <row r="23881">
          <cell r="A23881" t="str">
            <v>P09262</v>
          </cell>
          <cell r="KA23881">
            <v>50</v>
          </cell>
          <cell r="KB23881">
            <v>16</v>
          </cell>
          <cell r="KC23881">
            <v>30</v>
          </cell>
        </row>
        <row r="23882">
          <cell r="A23882" t="str">
            <v>P09271</v>
          </cell>
          <cell r="KA23882">
            <v>50</v>
          </cell>
          <cell r="KB23882">
            <v>16</v>
          </cell>
          <cell r="KC23882">
            <v>30</v>
          </cell>
        </row>
        <row r="23883">
          <cell r="A23883" t="str">
            <v>P09272</v>
          </cell>
          <cell r="KA23883">
            <v>50</v>
          </cell>
          <cell r="KB23883">
            <v>16</v>
          </cell>
          <cell r="KC23883">
            <v>30</v>
          </cell>
        </row>
        <row r="23884">
          <cell r="A23884" t="str">
            <v>P09505</v>
          </cell>
          <cell r="KA23884">
            <v>50</v>
          </cell>
          <cell r="KB23884">
            <v>16</v>
          </cell>
          <cell r="KC23884">
            <v>30</v>
          </cell>
        </row>
        <row r="23885">
          <cell r="A23885" t="str">
            <v>P09493</v>
          </cell>
          <cell r="KA23885">
            <v>50</v>
          </cell>
          <cell r="KB23885">
            <v>16</v>
          </cell>
          <cell r="KC23885">
            <v>30</v>
          </cell>
        </row>
        <row r="23886">
          <cell r="A23886" t="str">
            <v>P09771</v>
          </cell>
          <cell r="KA23886">
            <v>50</v>
          </cell>
          <cell r="KB23886">
            <v>16</v>
          </cell>
          <cell r="KC23886">
            <v>30</v>
          </cell>
        </row>
        <row r="23887">
          <cell r="A23887" t="str">
            <v>P09724</v>
          </cell>
          <cell r="KA23887">
            <v>50</v>
          </cell>
          <cell r="KB23887">
            <v>16</v>
          </cell>
          <cell r="KC23887">
            <v>30</v>
          </cell>
        </row>
        <row r="23888">
          <cell r="A23888" t="str">
            <v>P09670</v>
          </cell>
          <cell r="KA23888">
            <v>50</v>
          </cell>
          <cell r="KB23888">
            <v>16</v>
          </cell>
          <cell r="KC23888">
            <v>30</v>
          </cell>
        </row>
        <row r="23889">
          <cell r="A23889" t="str">
            <v>P08751</v>
          </cell>
          <cell r="KA23889">
            <v>50</v>
          </cell>
          <cell r="KB23889">
            <v>16</v>
          </cell>
          <cell r="KC23889">
            <v>30</v>
          </cell>
        </row>
        <row r="23890">
          <cell r="A23890" t="str">
            <v>P08724</v>
          </cell>
          <cell r="KA23890">
            <v>50</v>
          </cell>
          <cell r="KB23890">
            <v>16</v>
          </cell>
          <cell r="KC23890">
            <v>30</v>
          </cell>
        </row>
        <row r="23891">
          <cell r="A23891" t="str">
            <v>P08725</v>
          </cell>
          <cell r="KA23891">
            <v>50</v>
          </cell>
          <cell r="KB23891">
            <v>16</v>
          </cell>
          <cell r="KC23891">
            <v>30</v>
          </cell>
        </row>
        <row r="23892">
          <cell r="A23892" t="str">
            <v>P08626</v>
          </cell>
          <cell r="KA23892">
            <v>50</v>
          </cell>
          <cell r="KB23892">
            <v>16</v>
          </cell>
          <cell r="KC23892">
            <v>30</v>
          </cell>
        </row>
        <row r="23893">
          <cell r="A23893" t="str">
            <v>P09038</v>
          </cell>
          <cell r="KA23893">
            <v>50</v>
          </cell>
          <cell r="KB23893">
            <v>16</v>
          </cell>
          <cell r="KC23893">
            <v>30</v>
          </cell>
        </row>
        <row r="23894">
          <cell r="A23894" t="str">
            <v>P09010</v>
          </cell>
          <cell r="KA23894">
            <v>50</v>
          </cell>
          <cell r="KB23894">
            <v>16</v>
          </cell>
          <cell r="KC23894">
            <v>30</v>
          </cell>
        </row>
        <row r="23895">
          <cell r="A23895" t="str">
            <v>P08994</v>
          </cell>
          <cell r="KA23895">
            <v>50</v>
          </cell>
          <cell r="KB23895">
            <v>16</v>
          </cell>
          <cell r="KC23895">
            <v>30</v>
          </cell>
        </row>
        <row r="23896">
          <cell r="A23896" t="str">
            <v>P08879</v>
          </cell>
          <cell r="KA23896">
            <v>50</v>
          </cell>
          <cell r="KB23896">
            <v>16</v>
          </cell>
          <cell r="KC23896">
            <v>30</v>
          </cell>
        </row>
        <row r="23897">
          <cell r="A23897" t="str">
            <v>P08780</v>
          </cell>
          <cell r="KA23897">
            <v>50</v>
          </cell>
          <cell r="KB23897">
            <v>16</v>
          </cell>
          <cell r="KC23897">
            <v>30</v>
          </cell>
        </row>
        <row r="23898">
          <cell r="A23898" t="str">
            <v>P08844</v>
          </cell>
          <cell r="KA23898">
            <v>50</v>
          </cell>
          <cell r="KB23898">
            <v>16</v>
          </cell>
          <cell r="KC23898">
            <v>30</v>
          </cell>
        </row>
        <row r="23899">
          <cell r="A23899" t="str">
            <v>P08848</v>
          </cell>
          <cell r="KA23899">
            <v>50</v>
          </cell>
          <cell r="KB23899">
            <v>16</v>
          </cell>
          <cell r="KC23899">
            <v>30</v>
          </cell>
        </row>
        <row r="23900">
          <cell r="A23900" t="str">
            <v>P07417</v>
          </cell>
          <cell r="KA23900">
            <v>50</v>
          </cell>
          <cell r="KB23900">
            <v>16</v>
          </cell>
          <cell r="KC23900">
            <v>30</v>
          </cell>
        </row>
        <row r="23901">
          <cell r="A23901" t="str">
            <v>P07393</v>
          </cell>
          <cell r="KA23901">
            <v>50</v>
          </cell>
          <cell r="KB23901">
            <v>16</v>
          </cell>
          <cell r="KC23901">
            <v>30</v>
          </cell>
        </row>
        <row r="23902">
          <cell r="A23902" t="str">
            <v>P07156</v>
          </cell>
          <cell r="KA23902">
            <v>50</v>
          </cell>
          <cell r="KB23902">
            <v>16</v>
          </cell>
          <cell r="KC23902">
            <v>30</v>
          </cell>
        </row>
        <row r="23903">
          <cell r="A23903" t="str">
            <v>P07256</v>
          </cell>
          <cell r="KA23903">
            <v>50</v>
          </cell>
          <cell r="KB23903">
            <v>16</v>
          </cell>
          <cell r="KC23903">
            <v>30</v>
          </cell>
        </row>
        <row r="23904">
          <cell r="A23904" t="str">
            <v>P07453</v>
          </cell>
          <cell r="KA23904">
            <v>50</v>
          </cell>
          <cell r="KB23904">
            <v>16</v>
          </cell>
          <cell r="KC23904">
            <v>30</v>
          </cell>
        </row>
        <row r="23905">
          <cell r="A23905" t="str">
            <v>P07475</v>
          </cell>
          <cell r="KA23905">
            <v>50</v>
          </cell>
          <cell r="KB23905">
            <v>16</v>
          </cell>
          <cell r="KC23905">
            <v>30</v>
          </cell>
        </row>
        <row r="23906">
          <cell r="A23906" t="str">
            <v>P07726</v>
          </cell>
          <cell r="KA23906">
            <v>50</v>
          </cell>
          <cell r="KB23906">
            <v>16</v>
          </cell>
          <cell r="KC23906">
            <v>30</v>
          </cell>
        </row>
        <row r="23907">
          <cell r="A23907" t="str">
            <v>P07748</v>
          </cell>
          <cell r="KA23907">
            <v>50</v>
          </cell>
          <cell r="KB23907">
            <v>16</v>
          </cell>
          <cell r="KC23907">
            <v>30</v>
          </cell>
        </row>
        <row r="23908">
          <cell r="A23908" t="str">
            <v>P08426</v>
          </cell>
          <cell r="KA23908">
            <v>50</v>
          </cell>
          <cell r="KB23908">
            <v>16</v>
          </cell>
          <cell r="KC23908">
            <v>30</v>
          </cell>
        </row>
        <row r="23909">
          <cell r="A23909" t="str">
            <v>P08440</v>
          </cell>
          <cell r="KA23909">
            <v>50</v>
          </cell>
          <cell r="KB23909">
            <v>16</v>
          </cell>
          <cell r="KC23909">
            <v>30</v>
          </cell>
        </row>
        <row r="23910">
          <cell r="A23910" t="str">
            <v>P08216</v>
          </cell>
          <cell r="KA23910">
            <v>50</v>
          </cell>
          <cell r="KB23910">
            <v>16</v>
          </cell>
          <cell r="KC23910">
            <v>30</v>
          </cell>
        </row>
        <row r="23911">
          <cell r="A23911" t="str">
            <v>P08211</v>
          </cell>
          <cell r="KA23911">
            <v>50</v>
          </cell>
          <cell r="KB23911">
            <v>16</v>
          </cell>
          <cell r="KC23911">
            <v>30</v>
          </cell>
        </row>
        <row r="23912">
          <cell r="A23912" t="str">
            <v>P08205</v>
          </cell>
          <cell r="KA23912">
            <v>50</v>
          </cell>
          <cell r="KB23912">
            <v>16</v>
          </cell>
          <cell r="KC23912">
            <v>30</v>
          </cell>
        </row>
        <row r="23913">
          <cell r="A23913" t="str">
            <v>P08134</v>
          </cell>
          <cell r="KA23913">
            <v>50</v>
          </cell>
          <cell r="KB23913">
            <v>16</v>
          </cell>
          <cell r="KC23913">
            <v>30</v>
          </cell>
        </row>
        <row r="23914">
          <cell r="A23914" t="str">
            <v>P08104</v>
          </cell>
          <cell r="KA23914">
            <v>50</v>
          </cell>
          <cell r="KB23914">
            <v>16</v>
          </cell>
          <cell r="KC23914">
            <v>30</v>
          </cell>
        </row>
        <row r="23915">
          <cell r="A23915" t="str">
            <v>P08036</v>
          </cell>
          <cell r="KA23915">
            <v>50</v>
          </cell>
          <cell r="KB23915">
            <v>16</v>
          </cell>
          <cell r="KC23915">
            <v>30</v>
          </cell>
        </row>
        <row r="23916">
          <cell r="A23916" t="str">
            <v>P07991</v>
          </cell>
          <cell r="KA23916">
            <v>50</v>
          </cell>
          <cell r="KB23916">
            <v>20</v>
          </cell>
          <cell r="KC23916">
            <v>30</v>
          </cell>
        </row>
        <row r="23917">
          <cell r="A23917" t="str">
            <v>P07832</v>
          </cell>
          <cell r="KA23917">
            <v>50</v>
          </cell>
          <cell r="KB23917">
            <v>16</v>
          </cell>
          <cell r="KC23917">
            <v>30</v>
          </cell>
        </row>
        <row r="23918">
          <cell r="A23918" t="str">
            <v>P07833</v>
          </cell>
          <cell r="KA23918">
            <v>50</v>
          </cell>
          <cell r="KB23918">
            <v>16</v>
          </cell>
          <cell r="KC23918">
            <v>30</v>
          </cell>
        </row>
        <row r="23919">
          <cell r="A23919" t="str">
            <v>P07897</v>
          </cell>
          <cell r="KA23919">
            <v>50</v>
          </cell>
          <cell r="KB23919">
            <v>16</v>
          </cell>
          <cell r="KC23919">
            <v>30</v>
          </cell>
        </row>
        <row r="23920">
          <cell r="A23920" t="str">
            <v>C29948</v>
          </cell>
          <cell r="KA23920">
            <v>50</v>
          </cell>
          <cell r="KB23920">
            <v>10</v>
          </cell>
          <cell r="KC23920">
            <v>48</v>
          </cell>
        </row>
        <row r="23921">
          <cell r="A23921" t="str">
            <v>C29949</v>
          </cell>
          <cell r="KA23921">
            <v>50</v>
          </cell>
          <cell r="KB23921">
            <v>10</v>
          </cell>
          <cell r="KC23921">
            <v>48</v>
          </cell>
        </row>
        <row r="23922">
          <cell r="A23922" t="str">
            <v>G00141</v>
          </cell>
          <cell r="KA23922">
            <v>50</v>
          </cell>
          <cell r="KB23922">
            <v>10</v>
          </cell>
          <cell r="KC23922">
            <v>48</v>
          </cell>
        </row>
        <row r="23923">
          <cell r="A23923" t="str">
            <v>G00142</v>
          </cell>
          <cell r="KA23923">
            <v>50</v>
          </cell>
          <cell r="KB23923">
            <v>10</v>
          </cell>
          <cell r="KC23923">
            <v>48</v>
          </cell>
        </row>
        <row r="23924">
          <cell r="A23924" t="str">
            <v>G00143</v>
          </cell>
          <cell r="KA23924">
            <v>50</v>
          </cell>
          <cell r="KB23924">
            <v>10</v>
          </cell>
          <cell r="KC23924">
            <v>48</v>
          </cell>
        </row>
        <row r="23925">
          <cell r="A23925" t="str">
            <v>G00144</v>
          </cell>
          <cell r="KA23925">
            <v>50</v>
          </cell>
          <cell r="KB23925">
            <v>10</v>
          </cell>
          <cell r="KC23925">
            <v>48</v>
          </cell>
        </row>
        <row r="23926">
          <cell r="A23926" t="str">
            <v>G00581</v>
          </cell>
          <cell r="KA23926">
            <v>100</v>
          </cell>
          <cell r="KB23926">
            <v>16</v>
          </cell>
          <cell r="KC23926">
            <v>50</v>
          </cell>
        </row>
        <row r="23927">
          <cell r="A23927" t="str">
            <v>G00582</v>
          </cell>
          <cell r="KA23927">
            <v>100</v>
          </cell>
          <cell r="KB23927">
            <v>16</v>
          </cell>
          <cell r="KC23927">
            <v>50</v>
          </cell>
        </row>
        <row r="23928">
          <cell r="A23928" t="str">
            <v>G00583</v>
          </cell>
          <cell r="KA23928">
            <v>100</v>
          </cell>
          <cell r="KB23928">
            <v>16</v>
          </cell>
          <cell r="KC23928">
            <v>50</v>
          </cell>
        </row>
        <row r="23929">
          <cell r="A23929" t="str">
            <v>G00584</v>
          </cell>
          <cell r="KA23929">
            <v>100</v>
          </cell>
          <cell r="KB23929">
            <v>16</v>
          </cell>
          <cell r="KC23929">
            <v>50</v>
          </cell>
        </row>
        <row r="23930">
          <cell r="A23930" t="str">
            <v>G00667</v>
          </cell>
          <cell r="KA23930">
            <v>50</v>
          </cell>
          <cell r="KB23930">
            <v>60</v>
          </cell>
          <cell r="KC23930">
            <v>24</v>
          </cell>
        </row>
        <row r="23931">
          <cell r="A23931" t="str">
            <v>G00668</v>
          </cell>
          <cell r="KA23931">
            <v>50</v>
          </cell>
          <cell r="KB23931">
            <v>60</v>
          </cell>
          <cell r="KC23931">
            <v>24</v>
          </cell>
        </row>
        <row r="23932">
          <cell r="A23932" t="str">
            <v>G00547</v>
          </cell>
          <cell r="KA23932">
            <v>50</v>
          </cell>
          <cell r="KB23932">
            <v>10</v>
          </cell>
          <cell r="KC23932">
            <v>48</v>
          </cell>
        </row>
        <row r="23933">
          <cell r="A23933" t="str">
            <v>G00548</v>
          </cell>
          <cell r="KA23933">
            <v>50</v>
          </cell>
          <cell r="KB23933">
            <v>10</v>
          </cell>
          <cell r="KC23933">
            <v>48</v>
          </cell>
        </row>
        <row r="23934">
          <cell r="A23934" t="str">
            <v>G00549</v>
          </cell>
          <cell r="KA23934">
            <v>50</v>
          </cell>
          <cell r="KB23934">
            <v>10</v>
          </cell>
          <cell r="KC23934">
            <v>48</v>
          </cell>
        </row>
        <row r="23935">
          <cell r="A23935" t="str">
            <v>G00550</v>
          </cell>
          <cell r="KA23935">
            <v>50</v>
          </cell>
          <cell r="KB23935">
            <v>10</v>
          </cell>
          <cell r="KC23935">
            <v>48</v>
          </cell>
        </row>
        <row r="23936">
          <cell r="A23936" t="str">
            <v>G00555</v>
          </cell>
          <cell r="KA23936">
            <v>50</v>
          </cell>
          <cell r="KB23936">
            <v>10</v>
          </cell>
          <cell r="KC23936">
            <v>48</v>
          </cell>
        </row>
        <row r="23937">
          <cell r="A23937" t="str">
            <v>G00556</v>
          </cell>
          <cell r="KA23937">
            <v>50</v>
          </cell>
          <cell r="KB23937">
            <v>10</v>
          </cell>
          <cell r="KC23937">
            <v>48</v>
          </cell>
        </row>
        <row r="23938">
          <cell r="A23938" t="str">
            <v>G00557</v>
          </cell>
          <cell r="KA23938">
            <v>50</v>
          </cell>
          <cell r="KB23938">
            <v>10</v>
          </cell>
          <cell r="KC23938">
            <v>48</v>
          </cell>
        </row>
        <row r="23939">
          <cell r="A23939" t="str">
            <v>G00558</v>
          </cell>
          <cell r="KA23939">
            <v>50</v>
          </cell>
          <cell r="KB23939">
            <v>10</v>
          </cell>
          <cell r="KC23939">
            <v>48</v>
          </cell>
        </row>
        <row r="23940">
          <cell r="A23940" t="str">
            <v>G00453</v>
          </cell>
          <cell r="KA23940">
            <v>50</v>
          </cell>
          <cell r="KB23940">
            <v>18</v>
          </cell>
          <cell r="KC23940">
            <v>70</v>
          </cell>
        </row>
        <row r="23941">
          <cell r="A23941" t="str">
            <v>G00454</v>
          </cell>
          <cell r="KA23941">
            <v>50</v>
          </cell>
          <cell r="KB23941">
            <v>18</v>
          </cell>
          <cell r="KC23941">
            <v>70</v>
          </cell>
        </row>
        <row r="23942">
          <cell r="A23942" t="str">
            <v>G10667</v>
          </cell>
          <cell r="KA23942">
            <v>50</v>
          </cell>
          <cell r="KB23942">
            <v>60</v>
          </cell>
          <cell r="KC23942">
            <v>24</v>
          </cell>
        </row>
        <row r="23943">
          <cell r="A23943" t="str">
            <v>G10668</v>
          </cell>
          <cell r="KA23943">
            <v>50</v>
          </cell>
          <cell r="KB23943">
            <v>60</v>
          </cell>
          <cell r="KC23943">
            <v>24</v>
          </cell>
        </row>
        <row r="23944">
          <cell r="A23944" t="str">
            <v>G01037</v>
          </cell>
          <cell r="KA23944">
            <v>50</v>
          </cell>
          <cell r="KB23944">
            <v>10</v>
          </cell>
          <cell r="KC23944">
            <v>35</v>
          </cell>
        </row>
        <row r="23945">
          <cell r="A23945" t="str">
            <v>G01027</v>
          </cell>
          <cell r="KA23945">
            <v>50</v>
          </cell>
          <cell r="KB23945">
            <v>10</v>
          </cell>
          <cell r="KC23945">
            <v>48</v>
          </cell>
        </row>
        <row r="23946">
          <cell r="A23946" t="str">
            <v>G01028</v>
          </cell>
          <cell r="KA23946">
            <v>50</v>
          </cell>
          <cell r="KB23946">
            <v>10</v>
          </cell>
          <cell r="KC23946">
            <v>48</v>
          </cell>
        </row>
        <row r="23947">
          <cell r="A23947" t="str">
            <v>G01040</v>
          </cell>
          <cell r="KA23947">
            <v>40</v>
          </cell>
          <cell r="KB23947">
            <v>30</v>
          </cell>
          <cell r="KC23947">
            <v>35</v>
          </cell>
        </row>
        <row r="23948">
          <cell r="A23948" t="str">
            <v>G00984</v>
          </cell>
          <cell r="KA23948">
            <v>50</v>
          </cell>
          <cell r="KB23948">
            <v>10</v>
          </cell>
          <cell r="KC23948">
            <v>35</v>
          </cell>
        </row>
        <row r="23949">
          <cell r="A23949" t="str">
            <v>G10765</v>
          </cell>
          <cell r="KA23949">
            <v>50</v>
          </cell>
          <cell r="KB23949">
            <v>10</v>
          </cell>
          <cell r="KC23949">
            <v>48</v>
          </cell>
        </row>
        <row r="23950">
          <cell r="A23950" t="str">
            <v>G10766</v>
          </cell>
          <cell r="KA23950">
            <v>50</v>
          </cell>
          <cell r="KB23950">
            <v>10</v>
          </cell>
          <cell r="KC23950">
            <v>48</v>
          </cell>
        </row>
        <row r="23951">
          <cell r="A23951" t="str">
            <v>G20667</v>
          </cell>
          <cell r="KA23951">
            <v>50</v>
          </cell>
          <cell r="KB23951">
            <v>60</v>
          </cell>
          <cell r="KC23951">
            <v>24</v>
          </cell>
        </row>
        <row r="23952">
          <cell r="A23952" t="str">
            <v>G20668</v>
          </cell>
          <cell r="KA23952">
            <v>50</v>
          </cell>
          <cell r="KB23952">
            <v>60</v>
          </cell>
          <cell r="KC23952">
            <v>24</v>
          </cell>
        </row>
        <row r="23953">
          <cell r="A23953" t="str">
            <v>P00528</v>
          </cell>
          <cell r="KA23953">
            <v>50</v>
          </cell>
          <cell r="KB23953">
            <v>16</v>
          </cell>
          <cell r="KC23953">
            <v>30</v>
          </cell>
        </row>
        <row r="23954">
          <cell r="A23954" t="str">
            <v>P01112</v>
          </cell>
          <cell r="KA23954">
            <v>50</v>
          </cell>
          <cell r="KB23954">
            <v>16</v>
          </cell>
          <cell r="KC23954">
            <v>30</v>
          </cell>
        </row>
        <row r="23955">
          <cell r="A23955" t="str">
            <v>P03372</v>
          </cell>
          <cell r="KA23955">
            <v>50</v>
          </cell>
          <cell r="KB23955">
            <v>16</v>
          </cell>
          <cell r="KC23955">
            <v>30</v>
          </cell>
        </row>
        <row r="23956">
          <cell r="A23956" t="str">
            <v>P03449</v>
          </cell>
          <cell r="KA23956">
            <v>50</v>
          </cell>
          <cell r="KB23956">
            <v>16</v>
          </cell>
          <cell r="KC23956">
            <v>30</v>
          </cell>
        </row>
        <row r="23957">
          <cell r="A23957" t="str">
            <v>P03886</v>
          </cell>
          <cell r="KA23957">
            <v>50</v>
          </cell>
          <cell r="KB23957">
            <v>16</v>
          </cell>
          <cell r="KC23957">
            <v>30</v>
          </cell>
        </row>
        <row r="23958">
          <cell r="A23958" t="str">
            <v>P04247</v>
          </cell>
          <cell r="KA23958">
            <v>50</v>
          </cell>
          <cell r="KB23958">
            <v>16</v>
          </cell>
          <cell r="KC23958">
            <v>30</v>
          </cell>
        </row>
        <row r="23959">
          <cell r="A23959" t="str">
            <v>P04248</v>
          </cell>
          <cell r="KA23959">
            <v>50</v>
          </cell>
          <cell r="KB23959">
            <v>16</v>
          </cell>
          <cell r="KC23959">
            <v>30</v>
          </cell>
        </row>
        <row r="23960">
          <cell r="A23960" t="str">
            <v>P04011</v>
          </cell>
          <cell r="KA23960">
            <v>50</v>
          </cell>
          <cell r="KB23960">
            <v>16</v>
          </cell>
          <cell r="KC23960">
            <v>30</v>
          </cell>
        </row>
        <row r="23961">
          <cell r="A23961" t="str">
            <v>P06249</v>
          </cell>
          <cell r="KA23961">
            <v>50</v>
          </cell>
          <cell r="KB23961">
            <v>16</v>
          </cell>
          <cell r="KC23961">
            <v>30</v>
          </cell>
        </row>
        <row r="23962">
          <cell r="A23962" t="str">
            <v>P06430</v>
          </cell>
          <cell r="KA23962">
            <v>50</v>
          </cell>
          <cell r="KB23962">
            <v>16</v>
          </cell>
          <cell r="KC23962">
            <v>30</v>
          </cell>
        </row>
        <row r="23963">
          <cell r="A23963" t="str">
            <v>P05763</v>
          </cell>
          <cell r="KA23963">
            <v>50</v>
          </cell>
          <cell r="KB23963">
            <v>16</v>
          </cell>
          <cell r="KC23963">
            <v>30</v>
          </cell>
        </row>
        <row r="23964">
          <cell r="A23964" t="str">
            <v>P05764</v>
          </cell>
          <cell r="KA23964">
            <v>50</v>
          </cell>
          <cell r="KB23964">
            <v>16</v>
          </cell>
          <cell r="KC23964">
            <v>30</v>
          </cell>
        </row>
        <row r="23965">
          <cell r="A23965" t="str">
            <v>P06762</v>
          </cell>
          <cell r="KA23965">
            <v>50</v>
          </cell>
          <cell r="KB23965">
            <v>16</v>
          </cell>
          <cell r="KC23965">
            <v>30</v>
          </cell>
        </row>
        <row r="23966">
          <cell r="A23966" t="str">
            <v>P06698</v>
          </cell>
          <cell r="KA23966">
            <v>50</v>
          </cell>
          <cell r="KB23966">
            <v>16</v>
          </cell>
          <cell r="KC23966">
            <v>30</v>
          </cell>
        </row>
        <row r="23967">
          <cell r="A23967" t="str">
            <v>P06519</v>
          </cell>
          <cell r="KA23967">
            <v>50</v>
          </cell>
          <cell r="KB23967">
            <v>16</v>
          </cell>
          <cell r="KC23967">
            <v>30</v>
          </cell>
        </row>
        <row r="23968">
          <cell r="A23968" t="str">
            <v>P06802</v>
          </cell>
          <cell r="KA23968">
            <v>50</v>
          </cell>
          <cell r="KB23968">
            <v>16</v>
          </cell>
          <cell r="KC23968">
            <v>30</v>
          </cell>
        </row>
        <row r="23969">
          <cell r="A23969" t="str">
            <v>P07006</v>
          </cell>
          <cell r="KA23969">
            <v>50</v>
          </cell>
          <cell r="KB23969">
            <v>16</v>
          </cell>
          <cell r="KC23969">
            <v>30</v>
          </cell>
        </row>
        <row r="23970">
          <cell r="A23970" t="str">
            <v>P04496</v>
          </cell>
          <cell r="KA23970">
            <v>50</v>
          </cell>
          <cell r="KB23970">
            <v>16</v>
          </cell>
          <cell r="KC23970">
            <v>30</v>
          </cell>
        </row>
        <row r="23971">
          <cell r="A23971" t="str">
            <v>P04994</v>
          </cell>
          <cell r="KA23971">
            <v>50</v>
          </cell>
          <cell r="KB23971">
            <v>16</v>
          </cell>
          <cell r="KC23971">
            <v>30</v>
          </cell>
        </row>
        <row r="23972">
          <cell r="A23972" t="str">
            <v>P05390</v>
          </cell>
          <cell r="KA23972">
            <v>50</v>
          </cell>
          <cell r="KB23972">
            <v>16</v>
          </cell>
          <cell r="KC23972">
            <v>30</v>
          </cell>
        </row>
        <row r="23973">
          <cell r="A23973" t="str">
            <v>P05440</v>
          </cell>
          <cell r="KA23973">
            <v>50</v>
          </cell>
          <cell r="KB23973">
            <v>16</v>
          </cell>
          <cell r="KC23973">
            <v>30</v>
          </cell>
        </row>
        <row r="23974">
          <cell r="A23974" t="str">
            <v>P05441</v>
          </cell>
          <cell r="KA23974">
            <v>50</v>
          </cell>
          <cell r="KB23974">
            <v>16</v>
          </cell>
          <cell r="KC23974">
            <v>30</v>
          </cell>
        </row>
        <row r="23975">
          <cell r="A23975" t="str">
            <v>M10037</v>
          </cell>
          <cell r="KA23975">
            <v>500</v>
          </cell>
          <cell r="KB23975">
            <v>1</v>
          </cell>
          <cell r="KC23975">
            <v>70</v>
          </cell>
        </row>
        <row r="23976">
          <cell r="A23976" t="str">
            <v>M10029</v>
          </cell>
          <cell r="KA23976">
            <v>500</v>
          </cell>
          <cell r="KB23976">
            <v>1</v>
          </cell>
          <cell r="KC23976">
            <v>70</v>
          </cell>
        </row>
        <row r="23977">
          <cell r="A23977" t="str">
            <v>M10030</v>
          </cell>
          <cell r="KA23977">
            <v>500</v>
          </cell>
          <cell r="KB23977">
            <v>1</v>
          </cell>
          <cell r="KC23977">
            <v>36</v>
          </cell>
        </row>
        <row r="23978">
          <cell r="A23978" t="str">
            <v>792200</v>
          </cell>
          <cell r="KA23978">
            <v>50</v>
          </cell>
          <cell r="KB23978">
            <v>10</v>
          </cell>
          <cell r="KC23978">
            <v>48</v>
          </cell>
        </row>
        <row r="23979">
          <cell r="A23979" t="str">
            <v>792201</v>
          </cell>
          <cell r="KA23979">
            <v>50</v>
          </cell>
          <cell r="KB23979">
            <v>10</v>
          </cell>
          <cell r="KC23979">
            <v>24</v>
          </cell>
        </row>
        <row r="23980">
          <cell r="A23980" t="str">
            <v>792370</v>
          </cell>
          <cell r="KA23980">
            <v>50</v>
          </cell>
          <cell r="KB23980">
            <v>10</v>
          </cell>
          <cell r="KC23980">
            <v>48</v>
          </cell>
        </row>
        <row r="23981">
          <cell r="A23981" t="str">
            <v>792000</v>
          </cell>
          <cell r="KA23981">
            <v>50</v>
          </cell>
          <cell r="KB23981">
            <v>16</v>
          </cell>
          <cell r="KC23981">
            <v>30</v>
          </cell>
        </row>
        <row r="23982">
          <cell r="A23982" t="str">
            <v>792010</v>
          </cell>
          <cell r="KA23982">
            <v>50</v>
          </cell>
          <cell r="KB23982">
            <v>16</v>
          </cell>
          <cell r="KC23982">
            <v>30</v>
          </cell>
        </row>
        <row r="23983">
          <cell r="A23983" t="str">
            <v>722701</v>
          </cell>
          <cell r="KA23983">
            <v>12</v>
          </cell>
          <cell r="KB23983">
            <v>20</v>
          </cell>
          <cell r="KC23983">
            <v>40</v>
          </cell>
        </row>
        <row r="23984">
          <cell r="A23984" t="str">
            <v>722711</v>
          </cell>
          <cell r="KA23984">
            <v>12</v>
          </cell>
          <cell r="KB23984">
            <v>20</v>
          </cell>
          <cell r="KC23984">
            <v>40</v>
          </cell>
        </row>
        <row r="23985">
          <cell r="A23985" t="str">
            <v>722721</v>
          </cell>
          <cell r="KA23985">
            <v>12</v>
          </cell>
          <cell r="KB23985">
            <v>20</v>
          </cell>
          <cell r="KC23985">
            <v>40</v>
          </cell>
        </row>
        <row r="23986">
          <cell r="A23986" t="str">
            <v>722731</v>
          </cell>
          <cell r="KA23986">
            <v>12</v>
          </cell>
          <cell r="KB23986">
            <v>20</v>
          </cell>
          <cell r="KC23986">
            <v>40</v>
          </cell>
        </row>
        <row r="23987">
          <cell r="A23987" t="str">
            <v>722741</v>
          </cell>
          <cell r="KA23987">
            <v>12</v>
          </cell>
          <cell r="KB23987">
            <v>20</v>
          </cell>
          <cell r="KC23987">
            <v>40</v>
          </cell>
        </row>
        <row r="23988">
          <cell r="A23988" t="str">
            <v>722751</v>
          </cell>
          <cell r="KA23988">
            <v>12</v>
          </cell>
          <cell r="KB23988">
            <v>20</v>
          </cell>
          <cell r="KC23988">
            <v>40</v>
          </cell>
        </row>
        <row r="23989">
          <cell r="A23989" t="str">
            <v>722761</v>
          </cell>
          <cell r="KA23989">
            <v>12</v>
          </cell>
          <cell r="KB23989">
            <v>20</v>
          </cell>
          <cell r="KC23989">
            <v>40</v>
          </cell>
        </row>
        <row r="23990">
          <cell r="A23990" t="str">
            <v>722771</v>
          </cell>
          <cell r="KA23990">
            <v>12</v>
          </cell>
          <cell r="KB23990">
            <v>20</v>
          </cell>
          <cell r="KC23990">
            <v>40</v>
          </cell>
        </row>
        <row r="23991">
          <cell r="A23991" t="str">
            <v>702491</v>
          </cell>
          <cell r="KA23991">
            <v>50</v>
          </cell>
          <cell r="KB23991">
            <v>10</v>
          </cell>
          <cell r="KC23991">
            <v>48</v>
          </cell>
        </row>
        <row r="23992">
          <cell r="A23992" t="str">
            <v>702492</v>
          </cell>
          <cell r="KA23992">
            <v>50</v>
          </cell>
          <cell r="KB23992">
            <v>10</v>
          </cell>
          <cell r="KC23992">
            <v>48</v>
          </cell>
        </row>
        <row r="23993">
          <cell r="A23993" t="str">
            <v>702493</v>
          </cell>
          <cell r="KA23993">
            <v>50</v>
          </cell>
          <cell r="KB23993">
            <v>10</v>
          </cell>
          <cell r="KC23993">
            <v>48</v>
          </cell>
        </row>
        <row r="23994">
          <cell r="A23994" t="str">
            <v>702494</v>
          </cell>
          <cell r="KA23994">
            <v>50</v>
          </cell>
          <cell r="KB23994">
            <v>10</v>
          </cell>
          <cell r="KC23994">
            <v>48</v>
          </cell>
        </row>
        <row r="23995">
          <cell r="A23995" t="str">
            <v>702495</v>
          </cell>
          <cell r="KA23995">
            <v>50</v>
          </cell>
          <cell r="KB23995">
            <v>10</v>
          </cell>
          <cell r="KC23995">
            <v>48</v>
          </cell>
        </row>
        <row r="23996">
          <cell r="A23996" t="str">
            <v>702003</v>
          </cell>
          <cell r="KA23996">
            <v>50</v>
          </cell>
          <cell r="KB23996">
            <v>16</v>
          </cell>
          <cell r="KC23996">
            <v>30</v>
          </cell>
        </row>
        <row r="23997">
          <cell r="A23997" t="str">
            <v>702000</v>
          </cell>
          <cell r="KA23997">
            <v>50</v>
          </cell>
          <cell r="KB23997">
            <v>16</v>
          </cell>
          <cell r="KC23997">
            <v>30</v>
          </cell>
        </row>
        <row r="23998">
          <cell r="A23998" t="str">
            <v>702001</v>
          </cell>
          <cell r="KA23998">
            <v>12</v>
          </cell>
          <cell r="KB23998">
            <v>24</v>
          </cell>
          <cell r="KC23998">
            <v>40</v>
          </cell>
        </row>
        <row r="23999">
          <cell r="A23999" t="str">
            <v>700002</v>
          </cell>
          <cell r="KA23999">
            <v>100</v>
          </cell>
          <cell r="KB23999">
            <v>12</v>
          </cell>
          <cell r="KC23999">
            <v>20</v>
          </cell>
        </row>
        <row r="24000">
          <cell r="A24000" t="str">
            <v>701002</v>
          </cell>
          <cell r="KA24000">
            <v>50</v>
          </cell>
          <cell r="KB24000">
            <v>24</v>
          </cell>
          <cell r="KC24000">
            <v>24</v>
          </cell>
        </row>
        <row r="24001">
          <cell r="A24001" t="str">
            <v>702640</v>
          </cell>
          <cell r="KA24001">
            <v>50</v>
          </cell>
          <cell r="KB24001">
            <v>16</v>
          </cell>
          <cell r="KC24001">
            <v>30</v>
          </cell>
        </row>
        <row r="24002">
          <cell r="A24002" t="str">
            <v>702710</v>
          </cell>
          <cell r="KA24002">
            <v>0</v>
          </cell>
          <cell r="KB24002">
            <v>1</v>
          </cell>
          <cell r="KC24002">
            <v>15</v>
          </cell>
        </row>
        <row r="24003">
          <cell r="A24003" t="str">
            <v>706001</v>
          </cell>
          <cell r="KA24003">
            <v>12</v>
          </cell>
          <cell r="KB24003">
            <v>20</v>
          </cell>
          <cell r="KC24003">
            <v>40</v>
          </cell>
        </row>
        <row r="24004">
          <cell r="A24004" t="str">
            <v>706002</v>
          </cell>
          <cell r="KA24004">
            <v>100</v>
          </cell>
          <cell r="KB24004">
            <v>5</v>
          </cell>
          <cell r="KC24004">
            <v>50</v>
          </cell>
        </row>
        <row r="24005">
          <cell r="A24005" t="str">
            <v>703000</v>
          </cell>
          <cell r="KA24005">
            <v>50</v>
          </cell>
          <cell r="KB24005">
            <v>16</v>
          </cell>
          <cell r="KC24005">
            <v>16</v>
          </cell>
        </row>
        <row r="24006">
          <cell r="A24006" t="str">
            <v>703002</v>
          </cell>
          <cell r="KA24006">
            <v>100</v>
          </cell>
          <cell r="KB24006">
            <v>8</v>
          </cell>
          <cell r="KC24006">
            <v>16</v>
          </cell>
        </row>
        <row r="24007">
          <cell r="A24007" t="str">
            <v>706140</v>
          </cell>
          <cell r="KA24007">
            <v>50</v>
          </cell>
          <cell r="KB24007">
            <v>10</v>
          </cell>
          <cell r="KC24007">
            <v>24</v>
          </cell>
        </row>
        <row r="24008">
          <cell r="A24008" t="str">
            <v>706360</v>
          </cell>
          <cell r="KA24008">
            <v>50</v>
          </cell>
          <cell r="KB24008">
            <v>30</v>
          </cell>
          <cell r="KC24008">
            <v>12</v>
          </cell>
        </row>
        <row r="24009">
          <cell r="A24009" t="str">
            <v>706361</v>
          </cell>
          <cell r="KA24009">
            <v>50</v>
          </cell>
          <cell r="KB24009">
            <v>10</v>
          </cell>
          <cell r="KC24009">
            <v>48</v>
          </cell>
        </row>
        <row r="24010">
          <cell r="A24010" t="str">
            <v>709000</v>
          </cell>
          <cell r="KA24010">
            <v>50</v>
          </cell>
          <cell r="KB24010">
            <v>18</v>
          </cell>
          <cell r="KC24010">
            <v>70</v>
          </cell>
        </row>
        <row r="24011">
          <cell r="A24011" t="str">
            <v>704000</v>
          </cell>
          <cell r="KA24011">
            <v>50</v>
          </cell>
          <cell r="KB24011">
            <v>16</v>
          </cell>
          <cell r="KC24011">
            <v>16</v>
          </cell>
        </row>
        <row r="24012">
          <cell r="A24012" t="str">
            <v>711301</v>
          </cell>
          <cell r="KA24012">
            <v>50</v>
          </cell>
          <cell r="KB24012">
            <v>16</v>
          </cell>
          <cell r="KC24012">
            <v>30</v>
          </cell>
        </row>
        <row r="24013">
          <cell r="A24013" t="str">
            <v>S00201</v>
          </cell>
          <cell r="KA24013">
            <v>50</v>
          </cell>
          <cell r="KB24013">
            <v>16</v>
          </cell>
          <cell r="KC24013">
            <v>30</v>
          </cell>
        </row>
        <row r="24014">
          <cell r="A24014" t="str">
            <v>T00014</v>
          </cell>
          <cell r="KA24014">
            <v>50</v>
          </cell>
          <cell r="KB24014">
            <v>16</v>
          </cell>
          <cell r="KC24014">
            <v>30</v>
          </cell>
        </row>
        <row r="24015">
          <cell r="A24015" t="str">
            <v>S25148</v>
          </cell>
          <cell r="KA24015">
            <v>20</v>
          </cell>
          <cell r="KB24015">
            <v>14</v>
          </cell>
          <cell r="KC24015">
            <v>80</v>
          </cell>
        </row>
        <row r="24016">
          <cell r="A24016" t="str">
            <v>S01707</v>
          </cell>
          <cell r="KA24016">
            <v>50</v>
          </cell>
          <cell r="KB24016">
            <v>20</v>
          </cell>
          <cell r="KC24016">
            <v>30</v>
          </cell>
        </row>
        <row r="24017">
          <cell r="A24017" t="str">
            <v>S01708</v>
          </cell>
          <cell r="KA24017">
            <v>50</v>
          </cell>
          <cell r="KB24017">
            <v>10</v>
          </cell>
          <cell r="KC24017">
            <v>48</v>
          </cell>
        </row>
        <row r="24018">
          <cell r="A24018" t="str">
            <v>S01696</v>
          </cell>
          <cell r="KA24018">
            <v>50</v>
          </cell>
          <cell r="KB24018">
            <v>10</v>
          </cell>
          <cell r="KC24018">
            <v>24</v>
          </cell>
        </row>
        <row r="24019">
          <cell r="A24019" t="str">
            <v>S01697</v>
          </cell>
          <cell r="KA24019">
            <v>50</v>
          </cell>
          <cell r="KB24019">
            <v>10</v>
          </cell>
          <cell r="KC24019">
            <v>48</v>
          </cell>
        </row>
        <row r="24020">
          <cell r="A24020" t="str">
            <v>U62170</v>
          </cell>
          <cell r="KA24020">
            <v>50</v>
          </cell>
          <cell r="KB24020">
            <v>1</v>
          </cell>
          <cell r="KC24020">
            <v>1</v>
          </cell>
        </row>
        <row r="24021">
          <cell r="A24021" t="str">
            <v>U62180</v>
          </cell>
          <cell r="KA24021">
            <v>50</v>
          </cell>
          <cell r="KB24021">
            <v>1</v>
          </cell>
          <cell r="KC24021">
            <v>1</v>
          </cell>
        </row>
        <row r="24022">
          <cell r="A24022" t="str">
            <v>U62230</v>
          </cell>
          <cell r="KA24022">
            <v>50</v>
          </cell>
          <cell r="KB24022">
            <v>1</v>
          </cell>
          <cell r="KC24022">
            <v>1</v>
          </cell>
        </row>
        <row r="24023">
          <cell r="A24023" t="str">
            <v>S01252</v>
          </cell>
          <cell r="KA24023">
            <v>50</v>
          </cell>
          <cell r="KB24023">
            <v>20</v>
          </cell>
          <cell r="KC24023">
            <v>30</v>
          </cell>
        </row>
        <row r="24024">
          <cell r="A24024" t="str">
            <v>S01254</v>
          </cell>
          <cell r="KA24024">
            <v>50</v>
          </cell>
          <cell r="KB24024">
            <v>20</v>
          </cell>
          <cell r="KC24024">
            <v>30</v>
          </cell>
        </row>
        <row r="24025">
          <cell r="A24025" t="str">
            <v>S01392</v>
          </cell>
          <cell r="KA24025">
            <v>50</v>
          </cell>
          <cell r="KB24025">
            <v>16</v>
          </cell>
          <cell r="KC24025">
            <v>30</v>
          </cell>
        </row>
        <row r="24026">
          <cell r="A24026" t="str">
            <v>S01393</v>
          </cell>
          <cell r="KA24026">
            <v>50</v>
          </cell>
          <cell r="KB24026">
            <v>20</v>
          </cell>
          <cell r="KC24026">
            <v>30</v>
          </cell>
        </row>
        <row r="24027">
          <cell r="A24027" t="str">
            <v>S01464</v>
          </cell>
          <cell r="KA24027">
            <v>50</v>
          </cell>
          <cell r="KB24027">
            <v>10</v>
          </cell>
          <cell r="KC24027">
            <v>48</v>
          </cell>
        </row>
        <row r="24028">
          <cell r="A24028" t="str">
            <v>S01427</v>
          </cell>
          <cell r="KA24028">
            <v>50</v>
          </cell>
          <cell r="KB24028">
            <v>16</v>
          </cell>
          <cell r="KC24028">
            <v>30</v>
          </cell>
        </row>
        <row r="24029">
          <cell r="A24029" t="str">
            <v>S01250</v>
          </cell>
          <cell r="KA24029">
            <v>50</v>
          </cell>
          <cell r="KB24029">
            <v>20</v>
          </cell>
          <cell r="KC24029">
            <v>30</v>
          </cell>
        </row>
        <row r="24030">
          <cell r="A24030" t="str">
            <v>S00679</v>
          </cell>
          <cell r="KA24030">
            <v>50</v>
          </cell>
          <cell r="KB24030">
            <v>10</v>
          </cell>
          <cell r="KC24030">
            <v>48</v>
          </cell>
        </row>
        <row r="24031">
          <cell r="A24031" t="str">
            <v>S00653</v>
          </cell>
          <cell r="KA24031">
            <v>50</v>
          </cell>
          <cell r="KB24031">
            <v>16</v>
          </cell>
          <cell r="KC24031">
            <v>30</v>
          </cell>
        </row>
        <row r="24032">
          <cell r="A24032" t="str">
            <v>S00354</v>
          </cell>
          <cell r="KA24032">
            <v>50</v>
          </cell>
          <cell r="KB24032">
            <v>16</v>
          </cell>
          <cell r="KC24032">
            <v>16</v>
          </cell>
        </row>
        <row r="24033">
          <cell r="A24033" t="str">
            <v>S00450</v>
          </cell>
          <cell r="KA24033">
            <v>50</v>
          </cell>
          <cell r="KB24033">
            <v>16</v>
          </cell>
          <cell r="KC24033">
            <v>30</v>
          </cell>
        </row>
        <row r="24034">
          <cell r="A24034" t="str">
            <v>S00451</v>
          </cell>
          <cell r="KA24034">
            <v>50</v>
          </cell>
          <cell r="KB24034">
            <v>16</v>
          </cell>
          <cell r="KC24034">
            <v>30</v>
          </cell>
        </row>
        <row r="24035">
          <cell r="A24035" t="str">
            <v>S00493</v>
          </cell>
          <cell r="KA24035">
            <v>50</v>
          </cell>
          <cell r="KB24035">
            <v>16</v>
          </cell>
          <cell r="KC24035">
            <v>30</v>
          </cell>
        </row>
        <row r="24036">
          <cell r="A24036" t="str">
            <v>S00654</v>
          </cell>
          <cell r="KA24036">
            <v>50</v>
          </cell>
          <cell r="KB24036">
            <v>16</v>
          </cell>
          <cell r="KC24036">
            <v>30</v>
          </cell>
        </row>
        <row r="24037">
          <cell r="A24037" t="str">
            <v>S00680</v>
          </cell>
          <cell r="KA24037">
            <v>50</v>
          </cell>
          <cell r="KB24037">
            <v>10</v>
          </cell>
          <cell r="KC24037">
            <v>48</v>
          </cell>
        </row>
        <row r="24038">
          <cell r="A24038" t="str">
            <v>S01247</v>
          </cell>
          <cell r="KA24038">
            <v>50</v>
          </cell>
          <cell r="KB24038">
            <v>16</v>
          </cell>
          <cell r="KC24038">
            <v>30</v>
          </cell>
        </row>
        <row r="24039">
          <cell r="A24039" t="str">
            <v>U62750</v>
          </cell>
          <cell r="KA24039">
            <v>50</v>
          </cell>
          <cell r="KB24039">
            <v>1</v>
          </cell>
          <cell r="KC24039">
            <v>1</v>
          </cell>
        </row>
        <row r="24040">
          <cell r="A24040" t="str">
            <v>S01694</v>
          </cell>
          <cell r="KA24040">
            <v>50</v>
          </cell>
          <cell r="KB24040">
            <v>16</v>
          </cell>
          <cell r="KC24040">
            <v>30</v>
          </cell>
        </row>
        <row r="24041">
          <cell r="A24041" t="str">
            <v>S01676</v>
          </cell>
          <cell r="KA24041">
            <v>50</v>
          </cell>
          <cell r="KB24041">
            <v>10</v>
          </cell>
          <cell r="KC24041">
            <v>48</v>
          </cell>
        </row>
        <row r="24042">
          <cell r="A24042" t="str">
            <v>S01645</v>
          </cell>
          <cell r="KA24042">
            <v>50</v>
          </cell>
          <cell r="KB24042">
            <v>16</v>
          </cell>
          <cell r="KC24042">
            <v>30</v>
          </cell>
        </row>
        <row r="24043">
          <cell r="A24043" t="str">
            <v>S01640</v>
          </cell>
          <cell r="KA24043">
            <v>50</v>
          </cell>
          <cell r="KB24043">
            <v>16</v>
          </cell>
          <cell r="KC24043">
            <v>30</v>
          </cell>
        </row>
        <row r="24044">
          <cell r="A24044" t="str">
            <v>S25062</v>
          </cell>
          <cell r="KA24044">
            <v>50</v>
          </cell>
          <cell r="KB24044">
            <v>16</v>
          </cell>
          <cell r="KC24044">
            <v>30</v>
          </cell>
        </row>
        <row r="24045">
          <cell r="A24045" t="str">
            <v>S00235</v>
          </cell>
          <cell r="KA24045">
            <v>50</v>
          </cell>
          <cell r="KB24045">
            <v>16</v>
          </cell>
          <cell r="KC24045">
            <v>30</v>
          </cell>
        </row>
        <row r="24046">
          <cell r="A24046" t="str">
            <v>711303</v>
          </cell>
          <cell r="KA24046">
            <v>50</v>
          </cell>
          <cell r="KB24046">
            <v>16</v>
          </cell>
          <cell r="KC24046">
            <v>30</v>
          </cell>
        </row>
        <row r="24047">
          <cell r="A24047" t="str">
            <v>709590</v>
          </cell>
          <cell r="KA24047">
            <v>50</v>
          </cell>
          <cell r="KB24047">
            <v>18</v>
          </cell>
          <cell r="KC24047">
            <v>70</v>
          </cell>
        </row>
        <row r="24048">
          <cell r="A24048" t="str">
            <v>709030</v>
          </cell>
          <cell r="KA24048">
            <v>50</v>
          </cell>
          <cell r="KB24048">
            <v>18</v>
          </cell>
          <cell r="KC24048">
            <v>70</v>
          </cell>
        </row>
        <row r="24049">
          <cell r="A24049" t="str">
            <v>709960</v>
          </cell>
          <cell r="KA24049">
            <v>50</v>
          </cell>
          <cell r="KB24049">
            <v>18</v>
          </cell>
          <cell r="KC24049">
            <v>70</v>
          </cell>
        </row>
        <row r="24050">
          <cell r="A24050" t="str">
            <v>706362</v>
          </cell>
          <cell r="KA24050">
            <v>50</v>
          </cell>
          <cell r="KB24050">
            <v>10</v>
          </cell>
          <cell r="KC24050">
            <v>48</v>
          </cell>
        </row>
        <row r="24051">
          <cell r="A24051" t="str">
            <v>706363</v>
          </cell>
          <cell r="KA24051">
            <v>50</v>
          </cell>
          <cell r="KB24051">
            <v>10</v>
          </cell>
          <cell r="KC24051">
            <v>48</v>
          </cell>
        </row>
        <row r="24052">
          <cell r="A24052" t="str">
            <v>702980</v>
          </cell>
          <cell r="KA24052">
            <v>50</v>
          </cell>
          <cell r="KB24052">
            <v>16</v>
          </cell>
          <cell r="KC24052">
            <v>30</v>
          </cell>
        </row>
        <row r="24053">
          <cell r="A24053" t="str">
            <v>702981</v>
          </cell>
          <cell r="KA24053">
            <v>12</v>
          </cell>
          <cell r="KB24053">
            <v>24</v>
          </cell>
          <cell r="KC24053">
            <v>40</v>
          </cell>
        </row>
        <row r="24054">
          <cell r="A24054" t="str">
            <v>706310</v>
          </cell>
          <cell r="KA24054">
            <v>50</v>
          </cell>
          <cell r="KB24054">
            <v>30</v>
          </cell>
          <cell r="KC24054">
            <v>12</v>
          </cell>
        </row>
        <row r="24055">
          <cell r="A24055" t="str">
            <v>706311</v>
          </cell>
          <cell r="KA24055">
            <v>50</v>
          </cell>
          <cell r="KB24055">
            <v>30</v>
          </cell>
          <cell r="KC24055">
            <v>12</v>
          </cell>
        </row>
        <row r="24056">
          <cell r="A24056" t="str">
            <v>706320</v>
          </cell>
          <cell r="KA24056">
            <v>50</v>
          </cell>
          <cell r="KB24056">
            <v>30</v>
          </cell>
          <cell r="KC24056">
            <v>12</v>
          </cell>
        </row>
        <row r="24057">
          <cell r="A24057" t="str">
            <v>703042</v>
          </cell>
          <cell r="KA24057">
            <v>100</v>
          </cell>
          <cell r="KB24057">
            <v>8</v>
          </cell>
          <cell r="KC24057">
            <v>16</v>
          </cell>
        </row>
        <row r="24058">
          <cell r="A24058" t="str">
            <v>702950</v>
          </cell>
          <cell r="KA24058">
            <v>50</v>
          </cell>
          <cell r="KB24058">
            <v>16</v>
          </cell>
          <cell r="KC24058">
            <v>30</v>
          </cell>
        </row>
        <row r="24059">
          <cell r="A24059" t="str">
            <v>702960</v>
          </cell>
          <cell r="KA24059">
            <v>50</v>
          </cell>
          <cell r="KB24059">
            <v>16</v>
          </cell>
          <cell r="KC24059">
            <v>30</v>
          </cell>
        </row>
        <row r="24060">
          <cell r="A24060" t="str">
            <v>702961</v>
          </cell>
          <cell r="KA24060">
            <v>12</v>
          </cell>
          <cell r="KB24060">
            <v>24</v>
          </cell>
          <cell r="KC24060">
            <v>40</v>
          </cell>
        </row>
        <row r="24061">
          <cell r="A24061" t="str">
            <v>706011</v>
          </cell>
          <cell r="KA24061">
            <v>12</v>
          </cell>
          <cell r="KB24061">
            <v>20</v>
          </cell>
          <cell r="KC24061">
            <v>40</v>
          </cell>
        </row>
        <row r="24062">
          <cell r="A24062" t="str">
            <v>706012</v>
          </cell>
          <cell r="KA24062">
            <v>100</v>
          </cell>
          <cell r="KB24062">
            <v>5</v>
          </cell>
          <cell r="KC24062">
            <v>50</v>
          </cell>
        </row>
        <row r="24063">
          <cell r="A24063" t="str">
            <v>706021</v>
          </cell>
          <cell r="KA24063">
            <v>12</v>
          </cell>
          <cell r="KB24063">
            <v>20</v>
          </cell>
          <cell r="KC24063">
            <v>40</v>
          </cell>
        </row>
        <row r="24064">
          <cell r="A24064" t="str">
            <v>706022</v>
          </cell>
          <cell r="KA24064">
            <v>100</v>
          </cell>
          <cell r="KB24064">
            <v>5</v>
          </cell>
          <cell r="KC24064">
            <v>50</v>
          </cell>
        </row>
        <row r="24065">
          <cell r="A24065" t="str">
            <v>706031</v>
          </cell>
          <cell r="KA24065">
            <v>12</v>
          </cell>
          <cell r="KB24065">
            <v>20</v>
          </cell>
          <cell r="KC24065">
            <v>40</v>
          </cell>
        </row>
        <row r="24066">
          <cell r="A24066" t="str">
            <v>706041</v>
          </cell>
          <cell r="KA24066">
            <v>12</v>
          </cell>
          <cell r="KB24066">
            <v>20</v>
          </cell>
          <cell r="KC24066">
            <v>40</v>
          </cell>
        </row>
        <row r="24067">
          <cell r="A24067" t="str">
            <v>702730</v>
          </cell>
          <cell r="KA24067">
            <v>50</v>
          </cell>
          <cell r="KB24067">
            <v>16</v>
          </cell>
          <cell r="KC24067">
            <v>30</v>
          </cell>
        </row>
        <row r="24068">
          <cell r="A24068" t="str">
            <v>702590</v>
          </cell>
          <cell r="KA24068">
            <v>50</v>
          </cell>
          <cell r="KB24068">
            <v>16</v>
          </cell>
          <cell r="KC24068">
            <v>30</v>
          </cell>
        </row>
        <row r="24069">
          <cell r="A24069" t="str">
            <v>702591</v>
          </cell>
          <cell r="KA24069">
            <v>12</v>
          </cell>
          <cell r="KB24069">
            <v>24</v>
          </cell>
          <cell r="KC24069">
            <v>40</v>
          </cell>
        </row>
        <row r="24070">
          <cell r="A24070" t="str">
            <v>702860</v>
          </cell>
          <cell r="KA24070">
            <v>50</v>
          </cell>
          <cell r="KB24070">
            <v>16</v>
          </cell>
          <cell r="KC24070">
            <v>30</v>
          </cell>
        </row>
        <row r="24071">
          <cell r="A24071" t="str">
            <v>702770</v>
          </cell>
          <cell r="KA24071">
            <v>50</v>
          </cell>
          <cell r="KB24071">
            <v>16</v>
          </cell>
          <cell r="KC24071">
            <v>30</v>
          </cell>
        </row>
        <row r="24072">
          <cell r="A24072" t="str">
            <v>702792</v>
          </cell>
          <cell r="KA24072">
            <v>50</v>
          </cell>
          <cell r="KB24072">
            <v>16</v>
          </cell>
          <cell r="KC24072">
            <v>30</v>
          </cell>
        </row>
        <row r="24073">
          <cell r="A24073" t="str">
            <v>702800</v>
          </cell>
          <cell r="KA24073">
            <v>50</v>
          </cell>
          <cell r="KB24073">
            <v>16</v>
          </cell>
          <cell r="KC24073">
            <v>30</v>
          </cell>
        </row>
        <row r="24074">
          <cell r="A24074" t="str">
            <v>702801</v>
          </cell>
          <cell r="KA24074">
            <v>50</v>
          </cell>
          <cell r="KB24074">
            <v>16</v>
          </cell>
          <cell r="KC24074">
            <v>30</v>
          </cell>
        </row>
        <row r="24075">
          <cell r="A24075" t="str">
            <v>702130</v>
          </cell>
          <cell r="KA24075">
            <v>50</v>
          </cell>
          <cell r="KB24075">
            <v>16</v>
          </cell>
          <cell r="KC24075">
            <v>30</v>
          </cell>
        </row>
        <row r="24076">
          <cell r="A24076" t="str">
            <v>702030</v>
          </cell>
          <cell r="KA24076">
            <v>50</v>
          </cell>
          <cell r="KB24076">
            <v>16</v>
          </cell>
          <cell r="KC24076">
            <v>30</v>
          </cell>
        </row>
        <row r="24077">
          <cell r="A24077" t="str">
            <v>702031</v>
          </cell>
          <cell r="KA24077">
            <v>12</v>
          </cell>
          <cell r="KB24077">
            <v>24</v>
          </cell>
          <cell r="KC24077">
            <v>40</v>
          </cell>
        </row>
        <row r="24078">
          <cell r="A24078" t="str">
            <v>702040</v>
          </cell>
          <cell r="KA24078">
            <v>50</v>
          </cell>
          <cell r="KB24078">
            <v>16</v>
          </cell>
          <cell r="KC24078">
            <v>30</v>
          </cell>
        </row>
        <row r="24079">
          <cell r="A24079" t="str">
            <v>702050</v>
          </cell>
          <cell r="KA24079">
            <v>50</v>
          </cell>
          <cell r="KB24079">
            <v>16</v>
          </cell>
          <cell r="KC24079">
            <v>30</v>
          </cell>
        </row>
        <row r="24080">
          <cell r="A24080" t="str">
            <v>702060</v>
          </cell>
          <cell r="KA24080">
            <v>50</v>
          </cell>
          <cell r="KB24080">
            <v>16</v>
          </cell>
          <cell r="KC24080">
            <v>30</v>
          </cell>
        </row>
        <row r="24081">
          <cell r="A24081" t="str">
            <v>702070</v>
          </cell>
          <cell r="KA24081">
            <v>50</v>
          </cell>
          <cell r="KB24081">
            <v>16</v>
          </cell>
          <cell r="KC24081">
            <v>30</v>
          </cell>
        </row>
        <row r="24082">
          <cell r="A24082" t="str">
            <v>702010</v>
          </cell>
          <cell r="KA24082">
            <v>50</v>
          </cell>
          <cell r="KB24082">
            <v>16</v>
          </cell>
          <cell r="KC24082">
            <v>30</v>
          </cell>
        </row>
        <row r="24083">
          <cell r="A24083" t="str">
            <v>702170</v>
          </cell>
          <cell r="KA24083">
            <v>50</v>
          </cell>
          <cell r="KB24083">
            <v>16</v>
          </cell>
          <cell r="KC24083">
            <v>30</v>
          </cell>
        </row>
        <row r="24084">
          <cell r="A24084" t="str">
            <v>792380</v>
          </cell>
          <cell r="KA24084">
            <v>50</v>
          </cell>
          <cell r="KB24084">
            <v>10</v>
          </cell>
          <cell r="KC24084">
            <v>48</v>
          </cell>
        </row>
        <row r="24085">
          <cell r="A24085" t="str">
            <v>792180</v>
          </cell>
          <cell r="KA24085">
            <v>50</v>
          </cell>
          <cell r="KB24085">
            <v>16</v>
          </cell>
          <cell r="KC24085">
            <v>30</v>
          </cell>
        </row>
        <row r="24086">
          <cell r="A24086" t="str">
            <v>792410</v>
          </cell>
          <cell r="KA24086">
            <v>50</v>
          </cell>
          <cell r="KB24086">
            <v>10</v>
          </cell>
          <cell r="KC24086">
            <v>48</v>
          </cell>
        </row>
        <row r="24087">
          <cell r="A24087" t="str">
            <v>792411</v>
          </cell>
          <cell r="KA24087">
            <v>50</v>
          </cell>
          <cell r="KB24087">
            <v>10</v>
          </cell>
          <cell r="KC24087">
            <v>48</v>
          </cell>
        </row>
        <row r="24088">
          <cell r="A24088" t="str">
            <v>792414</v>
          </cell>
          <cell r="KA24088">
            <v>50</v>
          </cell>
          <cell r="KB24088">
            <v>10</v>
          </cell>
          <cell r="KC24088">
            <v>48</v>
          </cell>
        </row>
        <row r="24089">
          <cell r="A24089" t="str">
            <v>792415</v>
          </cell>
          <cell r="KA24089">
            <v>50</v>
          </cell>
          <cell r="KB24089">
            <v>10</v>
          </cell>
          <cell r="KC24089">
            <v>48</v>
          </cell>
        </row>
        <row r="24090">
          <cell r="A24090" t="str">
            <v>792080</v>
          </cell>
          <cell r="KA24090">
            <v>50</v>
          </cell>
          <cell r="KB24090">
            <v>16</v>
          </cell>
          <cell r="KC24090">
            <v>30</v>
          </cell>
        </row>
        <row r="24091">
          <cell r="A24091" t="str">
            <v>792060</v>
          </cell>
          <cell r="KA24091">
            <v>50</v>
          </cell>
          <cell r="KB24091">
            <v>16</v>
          </cell>
          <cell r="KC24091">
            <v>30</v>
          </cell>
        </row>
        <row r="24092">
          <cell r="A24092" t="str">
            <v>792230</v>
          </cell>
          <cell r="KA24092">
            <v>50</v>
          </cell>
          <cell r="KB24092">
            <v>10</v>
          </cell>
          <cell r="KC24092">
            <v>48</v>
          </cell>
        </row>
        <row r="24093">
          <cell r="A24093" t="str">
            <v>792240</v>
          </cell>
          <cell r="KA24093">
            <v>50</v>
          </cell>
          <cell r="KB24093">
            <v>10</v>
          </cell>
          <cell r="KC24093">
            <v>48</v>
          </cell>
        </row>
        <row r="24094">
          <cell r="A24094" t="str">
            <v>792250</v>
          </cell>
          <cell r="KA24094">
            <v>50</v>
          </cell>
          <cell r="KB24094">
            <v>10</v>
          </cell>
          <cell r="KC24094">
            <v>48</v>
          </cell>
        </row>
        <row r="24095">
          <cell r="A24095" t="str">
            <v>792441</v>
          </cell>
          <cell r="KA24095">
            <v>50</v>
          </cell>
          <cell r="KB24095">
            <v>10</v>
          </cell>
          <cell r="KC24095">
            <v>48</v>
          </cell>
        </row>
        <row r="24096">
          <cell r="A24096" t="str">
            <v>792454</v>
          </cell>
          <cell r="KA24096">
            <v>50</v>
          </cell>
          <cell r="KB24096">
            <v>10</v>
          </cell>
          <cell r="KC24096">
            <v>48</v>
          </cell>
        </row>
        <row r="24097">
          <cell r="A24097" t="str">
            <v>792443</v>
          </cell>
          <cell r="KA24097">
            <v>50</v>
          </cell>
          <cell r="KB24097">
            <v>10</v>
          </cell>
          <cell r="KC24097">
            <v>48</v>
          </cell>
        </row>
        <row r="24098">
          <cell r="A24098" t="str">
            <v>792444</v>
          </cell>
          <cell r="KA24098">
            <v>50</v>
          </cell>
          <cell r="KB24098">
            <v>10</v>
          </cell>
          <cell r="KC24098">
            <v>48</v>
          </cell>
        </row>
        <row r="24099">
          <cell r="A24099" t="str">
            <v>792330</v>
          </cell>
          <cell r="KA24099">
            <v>50</v>
          </cell>
          <cell r="KB24099">
            <v>10</v>
          </cell>
          <cell r="KC24099">
            <v>48</v>
          </cell>
        </row>
        <row r="24100">
          <cell r="A24100" t="str">
            <v>792457</v>
          </cell>
          <cell r="KA24100">
            <v>50</v>
          </cell>
          <cell r="KB24100">
            <v>10</v>
          </cell>
          <cell r="KC24100">
            <v>48</v>
          </cell>
        </row>
        <row r="24101">
          <cell r="A24101" t="str">
            <v>N92230</v>
          </cell>
          <cell r="KA24101">
            <v>50</v>
          </cell>
          <cell r="KB24101">
            <v>10</v>
          </cell>
          <cell r="KC24101">
            <v>48</v>
          </cell>
        </row>
        <row r="24102">
          <cell r="A24102" t="str">
            <v>N92240</v>
          </cell>
          <cell r="KA24102">
            <v>50</v>
          </cell>
          <cell r="KB24102">
            <v>10</v>
          </cell>
          <cell r="KC24102">
            <v>48</v>
          </cell>
        </row>
        <row r="24103">
          <cell r="A24103" t="str">
            <v>N92270</v>
          </cell>
          <cell r="KA24103">
            <v>50</v>
          </cell>
          <cell r="KB24103">
            <v>10</v>
          </cell>
          <cell r="KC24103">
            <v>48</v>
          </cell>
        </row>
        <row r="24104">
          <cell r="A24104" t="str">
            <v>N92280</v>
          </cell>
          <cell r="KA24104">
            <v>50</v>
          </cell>
          <cell r="KB24104">
            <v>10</v>
          </cell>
          <cell r="KC24104">
            <v>48</v>
          </cell>
        </row>
        <row r="24105">
          <cell r="A24105" t="str">
            <v>N92300</v>
          </cell>
          <cell r="KA24105">
            <v>50</v>
          </cell>
          <cell r="KB24105">
            <v>10</v>
          </cell>
          <cell r="KC24105">
            <v>48</v>
          </cell>
        </row>
        <row r="24106">
          <cell r="A24106" t="str">
            <v>N92310</v>
          </cell>
          <cell r="KA24106">
            <v>50</v>
          </cell>
          <cell r="KB24106">
            <v>10</v>
          </cell>
          <cell r="KC24106">
            <v>48</v>
          </cell>
        </row>
        <row r="24107">
          <cell r="A24107" t="str">
            <v>N92210</v>
          </cell>
          <cell r="KA24107">
            <v>50</v>
          </cell>
          <cell r="KB24107">
            <v>10</v>
          </cell>
          <cell r="KC24107">
            <v>48</v>
          </cell>
        </row>
        <row r="24108">
          <cell r="A24108" t="str">
            <v>N92220</v>
          </cell>
          <cell r="KA24108">
            <v>50</v>
          </cell>
          <cell r="KB24108">
            <v>10</v>
          </cell>
          <cell r="KC24108">
            <v>48</v>
          </cell>
        </row>
        <row r="24109">
          <cell r="A24109" t="str">
            <v>792445</v>
          </cell>
          <cell r="KA24109">
            <v>50</v>
          </cell>
          <cell r="KB24109">
            <v>10</v>
          </cell>
          <cell r="KC24109">
            <v>48</v>
          </cell>
        </row>
        <row r="24110">
          <cell r="A24110" t="str">
            <v>792446</v>
          </cell>
          <cell r="KA24110">
            <v>50</v>
          </cell>
          <cell r="KB24110">
            <v>10</v>
          </cell>
          <cell r="KC24110">
            <v>48</v>
          </cell>
        </row>
        <row r="24111">
          <cell r="A24111" t="str">
            <v>792447</v>
          </cell>
          <cell r="KA24111">
            <v>50</v>
          </cell>
          <cell r="KB24111">
            <v>10</v>
          </cell>
          <cell r="KC24111">
            <v>48</v>
          </cell>
        </row>
        <row r="24112">
          <cell r="A24112" t="str">
            <v>792455</v>
          </cell>
          <cell r="KA24112">
            <v>50</v>
          </cell>
          <cell r="KB24112">
            <v>10</v>
          </cell>
          <cell r="KC24112">
            <v>48</v>
          </cell>
        </row>
        <row r="24113">
          <cell r="A24113" t="str">
            <v>792456</v>
          </cell>
          <cell r="KA24113">
            <v>50</v>
          </cell>
          <cell r="KB24113">
            <v>10</v>
          </cell>
          <cell r="KC24113">
            <v>48</v>
          </cell>
        </row>
        <row r="24114">
          <cell r="A24114" t="str">
            <v>792442</v>
          </cell>
          <cell r="KA24114">
            <v>50</v>
          </cell>
          <cell r="KB24114">
            <v>10</v>
          </cell>
          <cell r="KC24114">
            <v>48</v>
          </cell>
        </row>
        <row r="24115">
          <cell r="A24115" t="str">
            <v>792440</v>
          </cell>
          <cell r="KA24115">
            <v>50</v>
          </cell>
          <cell r="KB24115">
            <v>10</v>
          </cell>
          <cell r="KC24115">
            <v>48</v>
          </cell>
        </row>
        <row r="24116">
          <cell r="A24116" t="str">
            <v>792260</v>
          </cell>
          <cell r="KA24116">
            <v>50</v>
          </cell>
          <cell r="KB24116">
            <v>10</v>
          </cell>
          <cell r="KC24116">
            <v>48</v>
          </cell>
        </row>
        <row r="24117">
          <cell r="A24117" t="str">
            <v>792270</v>
          </cell>
          <cell r="KA24117">
            <v>50</v>
          </cell>
          <cell r="KB24117">
            <v>10</v>
          </cell>
          <cell r="KC24117">
            <v>48</v>
          </cell>
        </row>
        <row r="24118">
          <cell r="A24118" t="str">
            <v>792280</v>
          </cell>
          <cell r="KA24118">
            <v>50</v>
          </cell>
          <cell r="KB24118">
            <v>10</v>
          </cell>
          <cell r="KC24118">
            <v>48</v>
          </cell>
        </row>
        <row r="24119">
          <cell r="A24119" t="str">
            <v>792290</v>
          </cell>
          <cell r="KA24119">
            <v>50</v>
          </cell>
          <cell r="KB24119">
            <v>10</v>
          </cell>
          <cell r="KC24119">
            <v>48</v>
          </cell>
        </row>
        <row r="24120">
          <cell r="A24120" t="str">
            <v>792291</v>
          </cell>
          <cell r="KA24120">
            <v>50</v>
          </cell>
          <cell r="KB24120">
            <v>10</v>
          </cell>
          <cell r="KC24120">
            <v>48</v>
          </cell>
        </row>
        <row r="24121">
          <cell r="A24121" t="str">
            <v>792300</v>
          </cell>
          <cell r="KA24121">
            <v>50</v>
          </cell>
          <cell r="KB24121">
            <v>10</v>
          </cell>
          <cell r="KC24121">
            <v>48</v>
          </cell>
        </row>
        <row r="24122">
          <cell r="A24122" t="str">
            <v>792310</v>
          </cell>
          <cell r="KA24122">
            <v>50</v>
          </cell>
          <cell r="KB24122">
            <v>10</v>
          </cell>
          <cell r="KC24122">
            <v>48</v>
          </cell>
        </row>
        <row r="24123">
          <cell r="A24123" t="str">
            <v>792320</v>
          </cell>
          <cell r="KA24123">
            <v>50</v>
          </cell>
          <cell r="KB24123">
            <v>10</v>
          </cell>
          <cell r="KC24123">
            <v>48</v>
          </cell>
        </row>
        <row r="24124">
          <cell r="A24124" t="str">
            <v>792070</v>
          </cell>
          <cell r="KA24124">
            <v>50</v>
          </cell>
          <cell r="KB24124">
            <v>16</v>
          </cell>
          <cell r="KC24124">
            <v>30</v>
          </cell>
        </row>
        <row r="24125">
          <cell r="A24125" t="str">
            <v>792140</v>
          </cell>
          <cell r="KA24125">
            <v>50</v>
          </cell>
          <cell r="KB24125">
            <v>16</v>
          </cell>
          <cell r="KC24125">
            <v>30</v>
          </cell>
        </row>
        <row r="24126">
          <cell r="A24126" t="str">
            <v>792150</v>
          </cell>
          <cell r="KA24126">
            <v>50</v>
          </cell>
          <cell r="KB24126">
            <v>16</v>
          </cell>
          <cell r="KC24126">
            <v>30</v>
          </cell>
        </row>
        <row r="24127">
          <cell r="A24127" t="str">
            <v>792160</v>
          </cell>
          <cell r="KA24127">
            <v>50</v>
          </cell>
          <cell r="KB24127">
            <v>16</v>
          </cell>
          <cell r="KC24127">
            <v>30</v>
          </cell>
        </row>
        <row r="24128">
          <cell r="A24128" t="str">
            <v>792170</v>
          </cell>
          <cell r="KA24128">
            <v>50</v>
          </cell>
          <cell r="KB24128">
            <v>16</v>
          </cell>
          <cell r="KC24128">
            <v>30</v>
          </cell>
        </row>
        <row r="24129">
          <cell r="A24129" t="str">
            <v>792210</v>
          </cell>
          <cell r="KA24129">
            <v>50</v>
          </cell>
          <cell r="KB24129">
            <v>10</v>
          </cell>
          <cell r="KC24129">
            <v>48</v>
          </cell>
        </row>
        <row r="24130">
          <cell r="A24130" t="str">
            <v>792220</v>
          </cell>
          <cell r="KA24130">
            <v>50</v>
          </cell>
          <cell r="KB24130">
            <v>10</v>
          </cell>
          <cell r="KC24130">
            <v>48</v>
          </cell>
        </row>
        <row r="24131">
          <cell r="A24131" t="str">
            <v>792412</v>
          </cell>
          <cell r="KA24131">
            <v>50</v>
          </cell>
          <cell r="KB24131">
            <v>10</v>
          </cell>
          <cell r="KC24131">
            <v>48</v>
          </cell>
        </row>
        <row r="24132">
          <cell r="A24132" t="str">
            <v>792413</v>
          </cell>
          <cell r="KA24132">
            <v>50</v>
          </cell>
          <cell r="KB24132">
            <v>10</v>
          </cell>
          <cell r="KC24132">
            <v>48</v>
          </cell>
        </row>
        <row r="24133">
          <cell r="A24133" t="str">
            <v>792190</v>
          </cell>
          <cell r="KA24133">
            <v>50</v>
          </cell>
          <cell r="KB24133">
            <v>16</v>
          </cell>
          <cell r="KC24133">
            <v>30</v>
          </cell>
        </row>
        <row r="24134">
          <cell r="A24134" t="str">
            <v>792381</v>
          </cell>
          <cell r="KA24134">
            <v>50</v>
          </cell>
          <cell r="KB24134">
            <v>10</v>
          </cell>
          <cell r="KC24134">
            <v>48</v>
          </cell>
        </row>
        <row r="24135">
          <cell r="A24135" t="str">
            <v>792383</v>
          </cell>
          <cell r="KA24135">
            <v>50</v>
          </cell>
          <cell r="KB24135">
            <v>10</v>
          </cell>
          <cell r="KC24135">
            <v>48</v>
          </cell>
        </row>
        <row r="24136">
          <cell r="A24136" t="str">
            <v>792390</v>
          </cell>
          <cell r="KA24136">
            <v>50</v>
          </cell>
          <cell r="KB24136">
            <v>10</v>
          </cell>
          <cell r="KC24136">
            <v>48</v>
          </cell>
        </row>
        <row r="24137">
          <cell r="A24137" t="str">
            <v>792020</v>
          </cell>
          <cell r="KA24137">
            <v>50</v>
          </cell>
          <cell r="KB24137">
            <v>16</v>
          </cell>
          <cell r="KC24137">
            <v>30</v>
          </cell>
        </row>
        <row r="24138">
          <cell r="A24138" t="str">
            <v>792030</v>
          </cell>
          <cell r="KA24138">
            <v>50</v>
          </cell>
          <cell r="KB24138">
            <v>16</v>
          </cell>
          <cell r="KC24138">
            <v>30</v>
          </cell>
        </row>
        <row r="24139">
          <cell r="A24139" t="str">
            <v>792040</v>
          </cell>
          <cell r="KA24139">
            <v>50</v>
          </cell>
          <cell r="KB24139">
            <v>16</v>
          </cell>
          <cell r="KC24139">
            <v>30</v>
          </cell>
        </row>
        <row r="24140">
          <cell r="A24140" t="str">
            <v>792050</v>
          </cell>
          <cell r="KA24140">
            <v>50</v>
          </cell>
          <cell r="KB24140">
            <v>16</v>
          </cell>
          <cell r="KC24140">
            <v>30</v>
          </cell>
        </row>
        <row r="24141">
          <cell r="A24141" t="str">
            <v>702180</v>
          </cell>
          <cell r="KA24141">
            <v>50</v>
          </cell>
          <cell r="KB24141">
            <v>16</v>
          </cell>
          <cell r="KC24141">
            <v>30</v>
          </cell>
        </row>
        <row r="24142">
          <cell r="A24142" t="str">
            <v>702190</v>
          </cell>
          <cell r="KA24142">
            <v>50</v>
          </cell>
          <cell r="KB24142">
            <v>16</v>
          </cell>
          <cell r="KC24142">
            <v>30</v>
          </cell>
        </row>
        <row r="24143">
          <cell r="A24143" t="str">
            <v>702200</v>
          </cell>
          <cell r="KA24143">
            <v>50</v>
          </cell>
          <cell r="KB24143">
            <v>16</v>
          </cell>
          <cell r="KC24143">
            <v>30</v>
          </cell>
        </row>
        <row r="24144">
          <cell r="A24144" t="str">
            <v>702210</v>
          </cell>
          <cell r="KA24144">
            <v>50</v>
          </cell>
          <cell r="KB24144">
            <v>16</v>
          </cell>
          <cell r="KC24144">
            <v>30</v>
          </cell>
        </row>
        <row r="24145">
          <cell r="A24145" t="str">
            <v>702230</v>
          </cell>
          <cell r="KA24145">
            <v>50</v>
          </cell>
          <cell r="KB24145">
            <v>16</v>
          </cell>
          <cell r="KC24145">
            <v>30</v>
          </cell>
        </row>
        <row r="24146">
          <cell r="A24146" t="str">
            <v>702240</v>
          </cell>
          <cell r="KA24146">
            <v>50</v>
          </cell>
          <cell r="KB24146">
            <v>16</v>
          </cell>
          <cell r="KC24146">
            <v>30</v>
          </cell>
        </row>
        <row r="24147">
          <cell r="A24147" t="str">
            <v>702020</v>
          </cell>
          <cell r="KA24147">
            <v>50</v>
          </cell>
          <cell r="KB24147">
            <v>16</v>
          </cell>
          <cell r="KC24147">
            <v>30</v>
          </cell>
        </row>
        <row r="24148">
          <cell r="A24148" t="str">
            <v>702430</v>
          </cell>
          <cell r="KA24148">
            <v>50</v>
          </cell>
          <cell r="KB24148">
            <v>16</v>
          </cell>
          <cell r="KC24148">
            <v>30</v>
          </cell>
        </row>
        <row r="24149">
          <cell r="A24149" t="str">
            <v>702080</v>
          </cell>
          <cell r="KA24149">
            <v>50</v>
          </cell>
          <cell r="KB24149">
            <v>16</v>
          </cell>
          <cell r="KC24149">
            <v>30</v>
          </cell>
        </row>
        <row r="24150">
          <cell r="A24150" t="str">
            <v>702090</v>
          </cell>
          <cell r="KA24150">
            <v>50</v>
          </cell>
          <cell r="KB24150">
            <v>16</v>
          </cell>
          <cell r="KC24150">
            <v>30</v>
          </cell>
        </row>
        <row r="24151">
          <cell r="A24151" t="str">
            <v>702110</v>
          </cell>
          <cell r="KA24151">
            <v>50</v>
          </cell>
          <cell r="KB24151">
            <v>16</v>
          </cell>
          <cell r="KC24151">
            <v>30</v>
          </cell>
        </row>
        <row r="24152">
          <cell r="A24152" t="str">
            <v>702111</v>
          </cell>
          <cell r="KA24152">
            <v>12</v>
          </cell>
          <cell r="KB24152">
            <v>24</v>
          </cell>
          <cell r="KC24152">
            <v>40</v>
          </cell>
        </row>
        <row r="24153">
          <cell r="A24153" t="str">
            <v>702120</v>
          </cell>
          <cell r="KA24153">
            <v>50</v>
          </cell>
          <cell r="KB24153">
            <v>16</v>
          </cell>
          <cell r="KC24153">
            <v>30</v>
          </cell>
        </row>
        <row r="24154">
          <cell r="A24154" t="str">
            <v>702140</v>
          </cell>
          <cell r="KA24154">
            <v>50</v>
          </cell>
          <cell r="KB24154">
            <v>16</v>
          </cell>
          <cell r="KC24154">
            <v>30</v>
          </cell>
        </row>
        <row r="24155">
          <cell r="A24155" t="str">
            <v>702150</v>
          </cell>
          <cell r="KA24155">
            <v>50</v>
          </cell>
          <cell r="KB24155">
            <v>16</v>
          </cell>
          <cell r="KC24155">
            <v>30</v>
          </cell>
        </row>
        <row r="24156">
          <cell r="A24156" t="str">
            <v>702151</v>
          </cell>
          <cell r="KA24156">
            <v>12</v>
          </cell>
          <cell r="KB24156">
            <v>24</v>
          </cell>
          <cell r="KC24156">
            <v>40</v>
          </cell>
        </row>
        <row r="24157">
          <cell r="A24157" t="str">
            <v>702160</v>
          </cell>
          <cell r="KA24157">
            <v>50</v>
          </cell>
          <cell r="KB24157">
            <v>16</v>
          </cell>
          <cell r="KC24157">
            <v>30</v>
          </cell>
        </row>
        <row r="24158">
          <cell r="A24158" t="str">
            <v>702002</v>
          </cell>
          <cell r="KA24158">
            <v>50</v>
          </cell>
          <cell r="KB24158">
            <v>16</v>
          </cell>
          <cell r="KC24158">
            <v>30</v>
          </cell>
        </row>
        <row r="24159">
          <cell r="A24159" t="str">
            <v>702810</v>
          </cell>
          <cell r="KA24159">
            <v>50</v>
          </cell>
          <cell r="KB24159">
            <v>16</v>
          </cell>
          <cell r="KC24159">
            <v>30</v>
          </cell>
        </row>
        <row r="24160">
          <cell r="A24160" t="str">
            <v>702820</v>
          </cell>
          <cell r="KA24160">
            <v>50</v>
          </cell>
          <cell r="KB24160">
            <v>16</v>
          </cell>
          <cell r="KC24160">
            <v>30</v>
          </cell>
        </row>
        <row r="24161">
          <cell r="A24161" t="str">
            <v>702780</v>
          </cell>
          <cell r="KA24161">
            <v>50</v>
          </cell>
          <cell r="KB24161">
            <v>16</v>
          </cell>
          <cell r="KC24161">
            <v>30</v>
          </cell>
        </row>
        <row r="24162">
          <cell r="A24162" t="str">
            <v>702781</v>
          </cell>
          <cell r="KA24162">
            <v>12</v>
          </cell>
          <cell r="KB24162">
            <v>24</v>
          </cell>
          <cell r="KC24162">
            <v>40</v>
          </cell>
        </row>
        <row r="24163">
          <cell r="A24163" t="str">
            <v>702782</v>
          </cell>
          <cell r="KA24163">
            <v>50</v>
          </cell>
          <cell r="KB24163">
            <v>16</v>
          </cell>
          <cell r="KC24163">
            <v>30</v>
          </cell>
        </row>
        <row r="24164">
          <cell r="A24164" t="str">
            <v>702790</v>
          </cell>
          <cell r="KA24164">
            <v>50</v>
          </cell>
          <cell r="KB24164">
            <v>16</v>
          </cell>
          <cell r="KC24164">
            <v>30</v>
          </cell>
        </row>
        <row r="24165">
          <cell r="A24165" t="str">
            <v>702791</v>
          </cell>
          <cell r="KA24165">
            <v>12</v>
          </cell>
          <cell r="KB24165">
            <v>24</v>
          </cell>
          <cell r="KC24165">
            <v>40</v>
          </cell>
        </row>
        <row r="24166">
          <cell r="A24166" t="str">
            <v>702941</v>
          </cell>
          <cell r="KA24166">
            <v>50</v>
          </cell>
          <cell r="KB24166">
            <v>16</v>
          </cell>
          <cell r="KC24166">
            <v>30</v>
          </cell>
        </row>
        <row r="24167">
          <cell r="A24167" t="str">
            <v>702650</v>
          </cell>
          <cell r="KA24167">
            <v>50</v>
          </cell>
          <cell r="KB24167">
            <v>16</v>
          </cell>
          <cell r="KC24167">
            <v>30</v>
          </cell>
        </row>
        <row r="24168">
          <cell r="A24168" t="str">
            <v>702690</v>
          </cell>
          <cell r="KA24168">
            <v>50</v>
          </cell>
          <cell r="KB24168">
            <v>16</v>
          </cell>
          <cell r="KC24168">
            <v>30</v>
          </cell>
        </row>
        <row r="24169">
          <cell r="A24169" t="str">
            <v>702731</v>
          </cell>
          <cell r="KA24169">
            <v>12</v>
          </cell>
          <cell r="KB24169">
            <v>24</v>
          </cell>
          <cell r="KC24169">
            <v>40</v>
          </cell>
        </row>
        <row r="24170">
          <cell r="A24170" t="str">
            <v>702750</v>
          </cell>
          <cell r="KA24170">
            <v>50</v>
          </cell>
          <cell r="KB24170">
            <v>16</v>
          </cell>
          <cell r="KC24170">
            <v>30</v>
          </cell>
        </row>
        <row r="24171">
          <cell r="A24171" t="str">
            <v>702760</v>
          </cell>
          <cell r="KA24171">
            <v>50</v>
          </cell>
          <cell r="KB24171">
            <v>16</v>
          </cell>
          <cell r="KC24171">
            <v>30</v>
          </cell>
        </row>
        <row r="24172">
          <cell r="A24172" t="str">
            <v>702761</v>
          </cell>
          <cell r="KA24172">
            <v>12</v>
          </cell>
          <cell r="KB24172">
            <v>24</v>
          </cell>
          <cell r="KC24172">
            <v>40</v>
          </cell>
        </row>
        <row r="24173">
          <cell r="A24173" t="str">
            <v>702630</v>
          </cell>
          <cell r="KA24173">
            <v>50</v>
          </cell>
          <cell r="KB24173">
            <v>16</v>
          </cell>
          <cell r="KC24173">
            <v>30</v>
          </cell>
        </row>
        <row r="24174">
          <cell r="A24174" t="str">
            <v>702631</v>
          </cell>
          <cell r="KA24174">
            <v>12</v>
          </cell>
          <cell r="KB24174">
            <v>24</v>
          </cell>
          <cell r="KC24174">
            <v>40</v>
          </cell>
        </row>
        <row r="24175">
          <cell r="A24175" t="str">
            <v>702580</v>
          </cell>
          <cell r="KA24175">
            <v>50</v>
          </cell>
          <cell r="KB24175">
            <v>16</v>
          </cell>
          <cell r="KC24175">
            <v>30</v>
          </cell>
        </row>
        <row r="24176">
          <cell r="A24176" t="str">
            <v>706042</v>
          </cell>
          <cell r="KA24176">
            <v>100</v>
          </cell>
          <cell r="KB24176">
            <v>5</v>
          </cell>
          <cell r="KC24176">
            <v>50</v>
          </cell>
        </row>
        <row r="24177">
          <cell r="A24177" t="str">
            <v>706051</v>
          </cell>
          <cell r="KA24177">
            <v>12</v>
          </cell>
          <cell r="KB24177">
            <v>20</v>
          </cell>
          <cell r="KC24177">
            <v>40</v>
          </cell>
        </row>
        <row r="24178">
          <cell r="A24178" t="str">
            <v>706052</v>
          </cell>
          <cell r="KA24178">
            <v>100</v>
          </cell>
          <cell r="KB24178">
            <v>5</v>
          </cell>
          <cell r="KC24178">
            <v>50</v>
          </cell>
        </row>
        <row r="24179">
          <cell r="A24179" t="str">
            <v>706061</v>
          </cell>
          <cell r="KA24179">
            <v>12</v>
          </cell>
          <cell r="KB24179">
            <v>20</v>
          </cell>
          <cell r="KC24179">
            <v>40</v>
          </cell>
        </row>
        <row r="24180">
          <cell r="A24180" t="str">
            <v>706062</v>
          </cell>
          <cell r="KA24180">
            <v>100</v>
          </cell>
          <cell r="KB24180">
            <v>5</v>
          </cell>
          <cell r="KC24180">
            <v>50</v>
          </cell>
        </row>
        <row r="24181">
          <cell r="A24181" t="str">
            <v>706071</v>
          </cell>
          <cell r="KA24181">
            <v>12</v>
          </cell>
          <cell r="KB24181">
            <v>20</v>
          </cell>
          <cell r="KC24181">
            <v>40</v>
          </cell>
        </row>
        <row r="24182">
          <cell r="A24182" t="str">
            <v>706081</v>
          </cell>
          <cell r="KA24182">
            <v>12</v>
          </cell>
          <cell r="KB24182">
            <v>20</v>
          </cell>
          <cell r="KC24182">
            <v>40</v>
          </cell>
        </row>
        <row r="24183">
          <cell r="A24183" t="str">
            <v>706091</v>
          </cell>
          <cell r="KA24183">
            <v>12</v>
          </cell>
          <cell r="KB24183">
            <v>20</v>
          </cell>
          <cell r="KC24183">
            <v>40</v>
          </cell>
        </row>
        <row r="24184">
          <cell r="A24184" t="str">
            <v>706101</v>
          </cell>
          <cell r="KA24184">
            <v>12</v>
          </cell>
          <cell r="KB24184">
            <v>20</v>
          </cell>
          <cell r="KC24184">
            <v>40</v>
          </cell>
        </row>
        <row r="24185">
          <cell r="A24185" t="str">
            <v>706032</v>
          </cell>
          <cell r="KA24185">
            <v>100</v>
          </cell>
          <cell r="KB24185">
            <v>5</v>
          </cell>
          <cell r="KC24185">
            <v>50</v>
          </cell>
        </row>
        <row r="24186">
          <cell r="A24186" t="str">
            <v>702970</v>
          </cell>
          <cell r="KA24186">
            <v>50</v>
          </cell>
          <cell r="KB24186">
            <v>16</v>
          </cell>
          <cell r="KC24186">
            <v>30</v>
          </cell>
        </row>
        <row r="24187">
          <cell r="A24187" t="str">
            <v>703090</v>
          </cell>
          <cell r="KA24187">
            <v>50</v>
          </cell>
          <cell r="KB24187">
            <v>16</v>
          </cell>
          <cell r="KC24187">
            <v>16</v>
          </cell>
        </row>
        <row r="24188">
          <cell r="A24188" t="str">
            <v>706330</v>
          </cell>
          <cell r="KA24188">
            <v>50</v>
          </cell>
          <cell r="KB24188">
            <v>30</v>
          </cell>
          <cell r="KC24188">
            <v>12</v>
          </cell>
        </row>
        <row r="24189">
          <cell r="A24189" t="str">
            <v>706340</v>
          </cell>
          <cell r="KA24189">
            <v>50</v>
          </cell>
          <cell r="KB24189">
            <v>30</v>
          </cell>
          <cell r="KC24189">
            <v>12</v>
          </cell>
        </row>
        <row r="24190">
          <cell r="A24190" t="str">
            <v>706350</v>
          </cell>
          <cell r="KA24190">
            <v>50</v>
          </cell>
          <cell r="KB24190">
            <v>30</v>
          </cell>
          <cell r="KC24190">
            <v>12</v>
          </cell>
        </row>
        <row r="24191">
          <cell r="A24191" t="str">
            <v>703760</v>
          </cell>
          <cell r="KA24191">
            <v>50</v>
          </cell>
          <cell r="KB24191">
            <v>16</v>
          </cell>
          <cell r="KC24191">
            <v>16</v>
          </cell>
        </row>
        <row r="24192">
          <cell r="A24192" t="str">
            <v>706364</v>
          </cell>
          <cell r="KA24192">
            <v>50</v>
          </cell>
          <cell r="KB24192">
            <v>10</v>
          </cell>
          <cell r="KC24192">
            <v>48</v>
          </cell>
        </row>
        <row r="24193">
          <cell r="A24193" t="str">
            <v>706365</v>
          </cell>
          <cell r="KA24193">
            <v>50</v>
          </cell>
          <cell r="KB24193">
            <v>10</v>
          </cell>
          <cell r="KC24193">
            <v>48</v>
          </cell>
        </row>
        <row r="24194">
          <cell r="A24194" t="str">
            <v>706366</v>
          </cell>
          <cell r="KA24194">
            <v>50</v>
          </cell>
          <cell r="KB24194">
            <v>10</v>
          </cell>
          <cell r="KC24194">
            <v>48</v>
          </cell>
        </row>
        <row r="24195">
          <cell r="A24195" t="str">
            <v>709220</v>
          </cell>
          <cell r="KA24195">
            <v>50</v>
          </cell>
          <cell r="KB24195">
            <v>18</v>
          </cell>
          <cell r="KC24195">
            <v>70</v>
          </cell>
        </row>
        <row r="24196">
          <cell r="A24196" t="str">
            <v>709230</v>
          </cell>
          <cell r="KA24196">
            <v>50</v>
          </cell>
          <cell r="KB24196">
            <v>18</v>
          </cell>
          <cell r="KC24196">
            <v>70</v>
          </cell>
        </row>
        <row r="24197">
          <cell r="A24197" t="str">
            <v>709240</v>
          </cell>
          <cell r="KA24197">
            <v>50</v>
          </cell>
          <cell r="KB24197">
            <v>18</v>
          </cell>
          <cell r="KC24197">
            <v>70</v>
          </cell>
        </row>
        <row r="24198">
          <cell r="A24198" t="str">
            <v>709430</v>
          </cell>
          <cell r="KA24198">
            <v>50</v>
          </cell>
          <cell r="KB24198">
            <v>18</v>
          </cell>
          <cell r="KC24198">
            <v>70</v>
          </cell>
        </row>
        <row r="24199">
          <cell r="A24199" t="str">
            <v>709580</v>
          </cell>
          <cell r="KA24199">
            <v>50</v>
          </cell>
          <cell r="KB24199">
            <v>18</v>
          </cell>
          <cell r="KC24199">
            <v>70</v>
          </cell>
        </row>
        <row r="24200">
          <cell r="A24200" t="str">
            <v>709760</v>
          </cell>
          <cell r="KA24200">
            <v>50</v>
          </cell>
          <cell r="KB24200">
            <v>18</v>
          </cell>
          <cell r="KC24200">
            <v>70</v>
          </cell>
        </row>
        <row r="24201">
          <cell r="A24201" t="str">
            <v>709790</v>
          </cell>
          <cell r="KA24201">
            <v>50</v>
          </cell>
          <cell r="KB24201">
            <v>18</v>
          </cell>
          <cell r="KC24201">
            <v>70</v>
          </cell>
        </row>
        <row r="24202">
          <cell r="A24202" t="str">
            <v>711306</v>
          </cell>
          <cell r="KA24202">
            <v>50</v>
          </cell>
          <cell r="KB24202">
            <v>16</v>
          </cell>
          <cell r="KC24202">
            <v>30</v>
          </cell>
        </row>
        <row r="24203">
          <cell r="A24203" t="str">
            <v>711307</v>
          </cell>
          <cell r="KA24203">
            <v>50</v>
          </cell>
          <cell r="KB24203">
            <v>16</v>
          </cell>
          <cell r="KC24203">
            <v>30</v>
          </cell>
        </row>
        <row r="24204">
          <cell r="A24204" t="str">
            <v>711308</v>
          </cell>
          <cell r="KA24204">
            <v>50</v>
          </cell>
          <cell r="KB24204">
            <v>16</v>
          </cell>
          <cell r="KC24204">
            <v>30</v>
          </cell>
        </row>
        <row r="24205">
          <cell r="A24205" t="str">
            <v>711309</v>
          </cell>
          <cell r="KA24205">
            <v>50</v>
          </cell>
          <cell r="KB24205">
            <v>16</v>
          </cell>
          <cell r="KC24205">
            <v>30</v>
          </cell>
        </row>
        <row r="24206">
          <cell r="A24206" t="str">
            <v>S00266</v>
          </cell>
          <cell r="KA24206">
            <v>50</v>
          </cell>
          <cell r="KB24206">
            <v>5</v>
          </cell>
          <cell r="KC24206">
            <v>40</v>
          </cell>
        </row>
        <row r="24207">
          <cell r="A24207" t="str">
            <v>S00267</v>
          </cell>
          <cell r="KA24207">
            <v>50</v>
          </cell>
          <cell r="KB24207">
            <v>5</v>
          </cell>
          <cell r="KC24207">
            <v>40</v>
          </cell>
        </row>
        <row r="24208">
          <cell r="A24208" t="str">
            <v>S25061</v>
          </cell>
          <cell r="KA24208">
            <v>50</v>
          </cell>
          <cell r="KB24208">
            <v>16</v>
          </cell>
          <cell r="KC24208">
            <v>30</v>
          </cell>
        </row>
        <row r="24209">
          <cell r="A24209" t="str">
            <v>S01701</v>
          </cell>
          <cell r="KA24209">
            <v>50</v>
          </cell>
          <cell r="KB24209">
            <v>16</v>
          </cell>
          <cell r="KC24209">
            <v>30</v>
          </cell>
        </row>
        <row r="24210">
          <cell r="A24210" t="str">
            <v>S01642</v>
          </cell>
          <cell r="KA24210">
            <v>50</v>
          </cell>
          <cell r="KB24210">
            <v>10</v>
          </cell>
          <cell r="KC24210">
            <v>48</v>
          </cell>
        </row>
        <row r="24211">
          <cell r="A24211" t="str">
            <v>S01643</v>
          </cell>
          <cell r="KA24211">
            <v>50</v>
          </cell>
          <cell r="KB24211">
            <v>16</v>
          </cell>
          <cell r="KC24211">
            <v>30</v>
          </cell>
        </row>
        <row r="24212">
          <cell r="A24212" t="str">
            <v>S01644</v>
          </cell>
          <cell r="KA24212">
            <v>50</v>
          </cell>
          <cell r="KB24212">
            <v>16</v>
          </cell>
          <cell r="KC24212">
            <v>30</v>
          </cell>
        </row>
        <row r="24213">
          <cell r="A24213" t="str">
            <v>S01639</v>
          </cell>
          <cell r="KA24213">
            <v>50</v>
          </cell>
          <cell r="KB24213">
            <v>16</v>
          </cell>
          <cell r="KC24213">
            <v>30</v>
          </cell>
        </row>
        <row r="24214">
          <cell r="A24214" t="str">
            <v>S01674</v>
          </cell>
          <cell r="KA24214">
            <v>50</v>
          </cell>
          <cell r="KB24214">
            <v>10</v>
          </cell>
          <cell r="KC24214">
            <v>48</v>
          </cell>
        </row>
        <row r="24215">
          <cell r="A24215" t="str">
            <v>S01695</v>
          </cell>
          <cell r="KA24215">
            <v>50</v>
          </cell>
          <cell r="KB24215">
            <v>16</v>
          </cell>
          <cell r="KC24215">
            <v>30</v>
          </cell>
        </row>
        <row r="24216">
          <cell r="A24216" t="str">
            <v>S01683</v>
          </cell>
          <cell r="KA24216">
            <v>50</v>
          </cell>
          <cell r="KB24216">
            <v>16</v>
          </cell>
          <cell r="KC24216">
            <v>30</v>
          </cell>
        </row>
        <row r="24217">
          <cell r="A24217" t="str">
            <v>S01698</v>
          </cell>
          <cell r="KA24217">
            <v>50</v>
          </cell>
          <cell r="KB24217">
            <v>16</v>
          </cell>
          <cell r="KC24217">
            <v>30</v>
          </cell>
        </row>
        <row r="24218">
          <cell r="A24218" t="str">
            <v>U11306</v>
          </cell>
          <cell r="KA24218">
            <v>50</v>
          </cell>
          <cell r="KB24218">
            <v>1</v>
          </cell>
          <cell r="KC24218">
            <v>1</v>
          </cell>
        </row>
        <row r="24219">
          <cell r="A24219" t="str">
            <v>U11308</v>
          </cell>
          <cell r="KA24219">
            <v>50</v>
          </cell>
          <cell r="KB24219">
            <v>1</v>
          </cell>
          <cell r="KC24219">
            <v>1</v>
          </cell>
        </row>
        <row r="24220">
          <cell r="A24220" t="str">
            <v>U92521</v>
          </cell>
          <cell r="KA24220">
            <v>12</v>
          </cell>
          <cell r="KB24220">
            <v>1</v>
          </cell>
          <cell r="KC24220">
            <v>800</v>
          </cell>
        </row>
        <row r="24221">
          <cell r="A24221" t="str">
            <v>U92591</v>
          </cell>
          <cell r="KA24221">
            <v>12</v>
          </cell>
          <cell r="KB24221">
            <v>1</v>
          </cell>
          <cell r="KC24221">
            <v>800</v>
          </cell>
        </row>
        <row r="24222">
          <cell r="A24222" t="str">
            <v>U72870</v>
          </cell>
          <cell r="KA24222">
            <v>50</v>
          </cell>
          <cell r="KB24222">
            <v>1</v>
          </cell>
          <cell r="KC24222">
            <v>1</v>
          </cell>
        </row>
        <row r="24223">
          <cell r="A24223" t="str">
            <v>S01248</v>
          </cell>
          <cell r="KA24223">
            <v>50</v>
          </cell>
          <cell r="KB24223">
            <v>16</v>
          </cell>
          <cell r="KC24223">
            <v>30</v>
          </cell>
        </row>
        <row r="24224">
          <cell r="A24224" t="str">
            <v>S01249</v>
          </cell>
          <cell r="KA24224">
            <v>50</v>
          </cell>
          <cell r="KB24224">
            <v>16</v>
          </cell>
          <cell r="KC24224">
            <v>30</v>
          </cell>
        </row>
        <row r="24225">
          <cell r="A24225" t="str">
            <v>S01465</v>
          </cell>
          <cell r="KA24225">
            <v>50</v>
          </cell>
          <cell r="KB24225">
            <v>10</v>
          </cell>
          <cell r="KC24225">
            <v>48</v>
          </cell>
        </row>
        <row r="24226">
          <cell r="A24226" t="str">
            <v>S00681</v>
          </cell>
          <cell r="KA24226">
            <v>50</v>
          </cell>
          <cell r="KB24226">
            <v>10</v>
          </cell>
          <cell r="KC24226">
            <v>48</v>
          </cell>
        </row>
        <row r="24227">
          <cell r="A24227" t="str">
            <v>S00677</v>
          </cell>
          <cell r="KA24227">
            <v>50</v>
          </cell>
          <cell r="KB24227">
            <v>16</v>
          </cell>
          <cell r="KC24227">
            <v>30</v>
          </cell>
        </row>
        <row r="24228">
          <cell r="A24228" t="str">
            <v>S00698</v>
          </cell>
          <cell r="KA24228">
            <v>50</v>
          </cell>
          <cell r="KB24228">
            <v>10</v>
          </cell>
          <cell r="KC24228">
            <v>48</v>
          </cell>
        </row>
        <row r="24229">
          <cell r="A24229" t="str">
            <v>S00699</v>
          </cell>
          <cell r="KA24229">
            <v>50</v>
          </cell>
          <cell r="KB24229">
            <v>10</v>
          </cell>
          <cell r="KC24229">
            <v>48</v>
          </cell>
        </row>
        <row r="24230">
          <cell r="A24230" t="str">
            <v>S00655</v>
          </cell>
          <cell r="KA24230">
            <v>50</v>
          </cell>
          <cell r="KB24230">
            <v>16</v>
          </cell>
          <cell r="KC24230">
            <v>30</v>
          </cell>
        </row>
        <row r="24231">
          <cell r="A24231" t="str">
            <v>S00802</v>
          </cell>
          <cell r="KA24231">
            <v>50</v>
          </cell>
          <cell r="KB24231">
            <v>10</v>
          </cell>
          <cell r="KC24231">
            <v>48</v>
          </cell>
        </row>
        <row r="24232">
          <cell r="A24232" t="str">
            <v>S00495</v>
          </cell>
          <cell r="KA24232">
            <v>50</v>
          </cell>
          <cell r="KB24232">
            <v>16</v>
          </cell>
          <cell r="KC24232">
            <v>30</v>
          </cell>
        </row>
        <row r="24233">
          <cell r="A24233" t="str">
            <v>C00796</v>
          </cell>
          <cell r="KA24233">
            <v>50</v>
          </cell>
          <cell r="KB24233">
            <v>16</v>
          </cell>
          <cell r="KC24233">
            <v>30</v>
          </cell>
        </row>
        <row r="24234">
          <cell r="A24234" t="str">
            <v>C04092</v>
          </cell>
          <cell r="KA24234">
            <v>50</v>
          </cell>
          <cell r="KB24234">
            <v>16</v>
          </cell>
          <cell r="KC24234">
            <v>30</v>
          </cell>
        </row>
        <row r="24235">
          <cell r="A24235" t="str">
            <v>C03531</v>
          </cell>
          <cell r="KA24235">
            <v>50</v>
          </cell>
          <cell r="KB24235">
            <v>16</v>
          </cell>
          <cell r="KC24235">
            <v>16</v>
          </cell>
        </row>
        <row r="24236">
          <cell r="A24236" t="str">
            <v>C04730</v>
          </cell>
          <cell r="KA24236">
            <v>50</v>
          </cell>
          <cell r="KB24236">
            <v>16</v>
          </cell>
          <cell r="KC24236">
            <v>30</v>
          </cell>
        </row>
        <row r="24237">
          <cell r="A24237" t="str">
            <v>C04216</v>
          </cell>
          <cell r="KA24237">
            <v>50</v>
          </cell>
          <cell r="KB24237">
            <v>16</v>
          </cell>
          <cell r="KC24237">
            <v>30</v>
          </cell>
        </row>
        <row r="24238">
          <cell r="A24238" t="str">
            <v>C01328</v>
          </cell>
          <cell r="KA24238">
            <v>50</v>
          </cell>
          <cell r="KB24238">
            <v>16</v>
          </cell>
          <cell r="KC24238">
            <v>30</v>
          </cell>
        </row>
        <row r="24239">
          <cell r="A24239" t="str">
            <v>C11829</v>
          </cell>
          <cell r="KA24239">
            <v>50</v>
          </cell>
          <cell r="KB24239">
            <v>16</v>
          </cell>
          <cell r="KC24239">
            <v>30</v>
          </cell>
        </row>
        <row r="24240">
          <cell r="A24240" t="str">
            <v>C11787</v>
          </cell>
          <cell r="KA24240">
            <v>100</v>
          </cell>
          <cell r="KB24240">
            <v>12</v>
          </cell>
          <cell r="KC24240">
            <v>50</v>
          </cell>
        </row>
        <row r="24241">
          <cell r="A24241" t="str">
            <v>C11809</v>
          </cell>
          <cell r="KA24241">
            <v>50</v>
          </cell>
          <cell r="KB24241">
            <v>16</v>
          </cell>
          <cell r="KC24241">
            <v>30</v>
          </cell>
        </row>
        <row r="24242">
          <cell r="A24242" t="str">
            <v>C11819</v>
          </cell>
          <cell r="KA24242">
            <v>50</v>
          </cell>
          <cell r="KB24242">
            <v>16</v>
          </cell>
          <cell r="KC24242">
            <v>30</v>
          </cell>
        </row>
        <row r="24243">
          <cell r="A24243" t="str">
            <v>C11737</v>
          </cell>
          <cell r="KA24243">
            <v>50</v>
          </cell>
          <cell r="KB24243">
            <v>18</v>
          </cell>
          <cell r="KC24243">
            <v>70</v>
          </cell>
        </row>
        <row r="24244">
          <cell r="A24244" t="str">
            <v>C11750</v>
          </cell>
          <cell r="KA24244">
            <v>50</v>
          </cell>
          <cell r="KB24244">
            <v>16</v>
          </cell>
          <cell r="KC24244">
            <v>30</v>
          </cell>
        </row>
        <row r="24245">
          <cell r="A24245" t="str">
            <v>C11663</v>
          </cell>
          <cell r="KA24245">
            <v>50</v>
          </cell>
          <cell r="KB24245">
            <v>16</v>
          </cell>
          <cell r="KC24245">
            <v>30</v>
          </cell>
        </row>
        <row r="24246">
          <cell r="A24246" t="str">
            <v>C11636</v>
          </cell>
          <cell r="KA24246">
            <v>50</v>
          </cell>
          <cell r="KB24246">
            <v>16</v>
          </cell>
          <cell r="KC24246">
            <v>30</v>
          </cell>
        </row>
        <row r="24247">
          <cell r="A24247" t="str">
            <v>C11622</v>
          </cell>
          <cell r="KA24247">
            <v>50</v>
          </cell>
          <cell r="KB24247">
            <v>16</v>
          </cell>
          <cell r="KC24247">
            <v>30</v>
          </cell>
        </row>
        <row r="24248">
          <cell r="A24248" t="str">
            <v>C11630</v>
          </cell>
          <cell r="KA24248">
            <v>100</v>
          </cell>
          <cell r="KB24248">
            <v>12</v>
          </cell>
          <cell r="KC24248">
            <v>20</v>
          </cell>
        </row>
        <row r="24249">
          <cell r="A24249" t="str">
            <v>C11692</v>
          </cell>
          <cell r="KA24249">
            <v>50</v>
          </cell>
          <cell r="KB24249">
            <v>16</v>
          </cell>
          <cell r="KC24249">
            <v>30</v>
          </cell>
        </row>
        <row r="24250">
          <cell r="A24250" t="str">
            <v>C11706</v>
          </cell>
          <cell r="KA24250">
            <v>50</v>
          </cell>
          <cell r="KB24250">
            <v>16</v>
          </cell>
          <cell r="KC24250">
            <v>30</v>
          </cell>
        </row>
        <row r="24251">
          <cell r="A24251" t="str">
            <v>C11719</v>
          </cell>
          <cell r="KA24251">
            <v>50</v>
          </cell>
          <cell r="KB24251">
            <v>16</v>
          </cell>
          <cell r="KC24251">
            <v>30</v>
          </cell>
        </row>
        <row r="24252">
          <cell r="A24252" t="str">
            <v>C11386</v>
          </cell>
          <cell r="KA24252">
            <v>50</v>
          </cell>
          <cell r="KB24252">
            <v>16</v>
          </cell>
          <cell r="KC24252">
            <v>30</v>
          </cell>
        </row>
        <row r="24253">
          <cell r="A24253" t="str">
            <v>C11371</v>
          </cell>
          <cell r="KA24253">
            <v>50</v>
          </cell>
          <cell r="KB24253">
            <v>16</v>
          </cell>
          <cell r="KC24253">
            <v>30</v>
          </cell>
        </row>
        <row r="24254">
          <cell r="A24254" t="str">
            <v>C11364</v>
          </cell>
          <cell r="KA24254">
            <v>50</v>
          </cell>
          <cell r="KB24254">
            <v>12</v>
          </cell>
          <cell r="KC24254">
            <v>30</v>
          </cell>
        </row>
        <row r="24255">
          <cell r="A24255" t="str">
            <v>C11419</v>
          </cell>
          <cell r="KA24255">
            <v>50</v>
          </cell>
          <cell r="KB24255">
            <v>16</v>
          </cell>
          <cell r="KC24255">
            <v>30</v>
          </cell>
        </row>
        <row r="24256">
          <cell r="A24256" t="str">
            <v>C11421</v>
          </cell>
          <cell r="KA24256">
            <v>50</v>
          </cell>
          <cell r="KB24256">
            <v>16</v>
          </cell>
          <cell r="KC24256">
            <v>30</v>
          </cell>
        </row>
        <row r="24257">
          <cell r="A24257" t="str">
            <v>C11416</v>
          </cell>
          <cell r="KA24257">
            <v>50</v>
          </cell>
          <cell r="KB24257">
            <v>16</v>
          </cell>
          <cell r="KC24257">
            <v>30</v>
          </cell>
        </row>
        <row r="24258">
          <cell r="A24258" t="str">
            <v>C11440</v>
          </cell>
          <cell r="KA24258">
            <v>50</v>
          </cell>
          <cell r="KB24258">
            <v>18</v>
          </cell>
          <cell r="KC24258">
            <v>70</v>
          </cell>
        </row>
        <row r="24259">
          <cell r="A24259" t="str">
            <v>C11441</v>
          </cell>
          <cell r="KA24259">
            <v>50</v>
          </cell>
          <cell r="KB24259">
            <v>16</v>
          </cell>
          <cell r="KC24259">
            <v>16</v>
          </cell>
        </row>
        <row r="24260">
          <cell r="A24260" t="str">
            <v>C11498</v>
          </cell>
          <cell r="KA24260">
            <v>50</v>
          </cell>
          <cell r="KB24260">
            <v>16</v>
          </cell>
          <cell r="KC24260">
            <v>30</v>
          </cell>
        </row>
        <row r="24261">
          <cell r="A24261" t="str">
            <v>C11539</v>
          </cell>
          <cell r="KA24261">
            <v>50</v>
          </cell>
          <cell r="KB24261">
            <v>16</v>
          </cell>
          <cell r="KC24261">
            <v>30</v>
          </cell>
        </row>
        <row r="24262">
          <cell r="A24262" t="str">
            <v>C11559</v>
          </cell>
          <cell r="KA24262">
            <v>50</v>
          </cell>
          <cell r="KB24262">
            <v>16</v>
          </cell>
          <cell r="KC24262">
            <v>30</v>
          </cell>
        </row>
        <row r="24263">
          <cell r="A24263" t="str">
            <v>C09300</v>
          </cell>
          <cell r="KA24263">
            <v>50</v>
          </cell>
          <cell r="KB24263">
            <v>16</v>
          </cell>
          <cell r="KC24263">
            <v>30</v>
          </cell>
        </row>
        <row r="24264">
          <cell r="A24264" t="str">
            <v>C09850</v>
          </cell>
          <cell r="KA24264">
            <v>50</v>
          </cell>
          <cell r="KB24264">
            <v>16</v>
          </cell>
          <cell r="KC24264">
            <v>30</v>
          </cell>
        </row>
        <row r="24265">
          <cell r="A24265" t="str">
            <v>C09942</v>
          </cell>
          <cell r="KA24265">
            <v>50</v>
          </cell>
          <cell r="KB24265">
            <v>16</v>
          </cell>
          <cell r="KC24265">
            <v>27</v>
          </cell>
        </row>
        <row r="24266">
          <cell r="A24266" t="str">
            <v>C10685</v>
          </cell>
          <cell r="KA24266">
            <v>50</v>
          </cell>
          <cell r="KB24266">
            <v>16</v>
          </cell>
          <cell r="KC24266">
            <v>30</v>
          </cell>
        </row>
        <row r="24267">
          <cell r="A24267" t="str">
            <v>C10616</v>
          </cell>
          <cell r="KA24267">
            <v>50</v>
          </cell>
          <cell r="KB24267">
            <v>16</v>
          </cell>
          <cell r="KC24267">
            <v>20</v>
          </cell>
        </row>
        <row r="24268">
          <cell r="A24268" t="str">
            <v>C10696</v>
          </cell>
          <cell r="KA24268">
            <v>50</v>
          </cell>
          <cell r="KB24268">
            <v>16</v>
          </cell>
          <cell r="KC24268">
            <v>30</v>
          </cell>
        </row>
        <row r="24269">
          <cell r="A24269" t="str">
            <v>C10410</v>
          </cell>
          <cell r="KA24269">
            <v>50</v>
          </cell>
          <cell r="KB24269">
            <v>16</v>
          </cell>
          <cell r="KC24269">
            <v>20</v>
          </cell>
        </row>
        <row r="24270">
          <cell r="A24270" t="str">
            <v>C10457</v>
          </cell>
          <cell r="KA24270">
            <v>50</v>
          </cell>
          <cell r="KB24270">
            <v>16</v>
          </cell>
          <cell r="KC24270">
            <v>30</v>
          </cell>
        </row>
        <row r="24271">
          <cell r="A24271" t="str">
            <v>C10102</v>
          </cell>
          <cell r="KA24271">
            <v>50</v>
          </cell>
          <cell r="KB24271">
            <v>16</v>
          </cell>
          <cell r="KC24271">
            <v>30</v>
          </cell>
        </row>
        <row r="24272">
          <cell r="A24272" t="str">
            <v>C08418</v>
          </cell>
          <cell r="KA24272">
            <v>50</v>
          </cell>
          <cell r="KB24272">
            <v>16</v>
          </cell>
          <cell r="KC24272">
            <v>30</v>
          </cell>
        </row>
        <row r="24273">
          <cell r="A24273" t="str">
            <v>C08000</v>
          </cell>
          <cell r="KA24273">
            <v>50</v>
          </cell>
          <cell r="KB24273">
            <v>16</v>
          </cell>
          <cell r="KC24273">
            <v>16</v>
          </cell>
        </row>
        <row r="24274">
          <cell r="A24274" t="str">
            <v>C08577</v>
          </cell>
          <cell r="KA24274">
            <v>50</v>
          </cell>
          <cell r="KB24274">
            <v>16</v>
          </cell>
          <cell r="KC24274">
            <v>30</v>
          </cell>
        </row>
        <row r="24275">
          <cell r="A24275" t="str">
            <v>C08453</v>
          </cell>
          <cell r="KA24275">
            <v>50</v>
          </cell>
          <cell r="KB24275">
            <v>16</v>
          </cell>
          <cell r="KC24275">
            <v>30</v>
          </cell>
        </row>
        <row r="24276">
          <cell r="A24276" t="str">
            <v>C06468</v>
          </cell>
          <cell r="KA24276">
            <v>50</v>
          </cell>
          <cell r="KB24276">
            <v>16</v>
          </cell>
          <cell r="KC24276">
            <v>30</v>
          </cell>
        </row>
        <row r="24277">
          <cell r="A24277" t="str">
            <v>C06506</v>
          </cell>
          <cell r="KA24277">
            <v>50</v>
          </cell>
          <cell r="KB24277">
            <v>16</v>
          </cell>
          <cell r="KC24277">
            <v>16</v>
          </cell>
        </row>
        <row r="24278">
          <cell r="A24278" t="str">
            <v>C06538</v>
          </cell>
          <cell r="KA24278">
            <v>50</v>
          </cell>
          <cell r="KB24278">
            <v>16</v>
          </cell>
          <cell r="KC24278">
            <v>30</v>
          </cell>
        </row>
        <row r="24279">
          <cell r="A24279" t="str">
            <v>C07233</v>
          </cell>
          <cell r="KA24279">
            <v>50</v>
          </cell>
          <cell r="KB24279">
            <v>16</v>
          </cell>
          <cell r="KC24279">
            <v>30</v>
          </cell>
        </row>
        <row r="24280">
          <cell r="A24280" t="str">
            <v>C07570</v>
          </cell>
          <cell r="KA24280">
            <v>100</v>
          </cell>
          <cell r="KB24280">
            <v>12</v>
          </cell>
          <cell r="KC24280">
            <v>20</v>
          </cell>
        </row>
        <row r="24281">
          <cell r="A24281" t="str">
            <v>C05497</v>
          </cell>
          <cell r="KA24281">
            <v>50</v>
          </cell>
          <cell r="KB24281">
            <v>16</v>
          </cell>
          <cell r="KC24281">
            <v>16</v>
          </cell>
        </row>
        <row r="24282">
          <cell r="A24282" t="str">
            <v>C06717</v>
          </cell>
          <cell r="KA24282">
            <v>50</v>
          </cell>
          <cell r="KB24282">
            <v>16</v>
          </cell>
          <cell r="KC24282">
            <v>30</v>
          </cell>
        </row>
        <row r="24283">
          <cell r="A24283" t="str">
            <v>C06319</v>
          </cell>
          <cell r="KA24283">
            <v>50</v>
          </cell>
          <cell r="KB24283">
            <v>16</v>
          </cell>
          <cell r="KC24283">
            <v>30</v>
          </cell>
        </row>
        <row r="24284">
          <cell r="A24284" t="str">
            <v>C10974</v>
          </cell>
          <cell r="KA24284">
            <v>50</v>
          </cell>
          <cell r="KB24284">
            <v>16</v>
          </cell>
          <cell r="KC24284">
            <v>30</v>
          </cell>
        </row>
        <row r="24285">
          <cell r="A24285" t="str">
            <v>C11031</v>
          </cell>
          <cell r="KA24285">
            <v>50</v>
          </cell>
          <cell r="KB24285">
            <v>16</v>
          </cell>
          <cell r="KC24285">
            <v>30</v>
          </cell>
        </row>
        <row r="24286">
          <cell r="A24286" t="str">
            <v>C11068</v>
          </cell>
          <cell r="KA24286">
            <v>50</v>
          </cell>
          <cell r="KB24286">
            <v>16</v>
          </cell>
          <cell r="KC24286">
            <v>30</v>
          </cell>
        </row>
        <row r="24287">
          <cell r="A24287" t="str">
            <v>C11123</v>
          </cell>
          <cell r="KA24287">
            <v>100</v>
          </cell>
          <cell r="KB24287">
            <v>12</v>
          </cell>
          <cell r="KC24287">
            <v>20</v>
          </cell>
        </row>
        <row r="24288">
          <cell r="A24288" t="str">
            <v>C11127</v>
          </cell>
          <cell r="KA24288">
            <v>50</v>
          </cell>
          <cell r="KB24288">
            <v>16</v>
          </cell>
          <cell r="KC24288">
            <v>30</v>
          </cell>
        </row>
        <row r="24289">
          <cell r="A24289" t="str">
            <v>C11105</v>
          </cell>
          <cell r="KA24289">
            <v>50</v>
          </cell>
          <cell r="KB24289">
            <v>16</v>
          </cell>
          <cell r="KC24289">
            <v>30</v>
          </cell>
        </row>
        <row r="24290">
          <cell r="A24290" t="str">
            <v>C11088</v>
          </cell>
          <cell r="KA24290">
            <v>50</v>
          </cell>
          <cell r="KB24290">
            <v>16</v>
          </cell>
          <cell r="KC24290">
            <v>30</v>
          </cell>
        </row>
        <row r="24291">
          <cell r="A24291" t="str">
            <v>C11146</v>
          </cell>
          <cell r="KA24291">
            <v>50</v>
          </cell>
          <cell r="KB24291">
            <v>16</v>
          </cell>
          <cell r="KC24291">
            <v>30</v>
          </cell>
        </row>
        <row r="24292">
          <cell r="A24292" t="str">
            <v>C11153</v>
          </cell>
          <cell r="KA24292">
            <v>50</v>
          </cell>
          <cell r="KB24292">
            <v>18</v>
          </cell>
          <cell r="KC24292">
            <v>70</v>
          </cell>
        </row>
        <row r="24293">
          <cell r="A24293" t="str">
            <v>C11179</v>
          </cell>
          <cell r="KA24293">
            <v>50</v>
          </cell>
          <cell r="KB24293">
            <v>12</v>
          </cell>
          <cell r="KC24293">
            <v>30</v>
          </cell>
        </row>
        <row r="24294">
          <cell r="A24294" t="str">
            <v>C11176</v>
          </cell>
          <cell r="KA24294">
            <v>50</v>
          </cell>
          <cell r="KB24294">
            <v>16</v>
          </cell>
          <cell r="KC24294">
            <v>30</v>
          </cell>
        </row>
        <row r="24295">
          <cell r="A24295" t="str">
            <v>C11248</v>
          </cell>
          <cell r="KA24295">
            <v>50</v>
          </cell>
          <cell r="KB24295">
            <v>16</v>
          </cell>
          <cell r="KC24295">
            <v>30</v>
          </cell>
        </row>
        <row r="24296">
          <cell r="A24296" t="str">
            <v>C11253</v>
          </cell>
          <cell r="KA24296">
            <v>50</v>
          </cell>
          <cell r="KB24296">
            <v>16</v>
          </cell>
          <cell r="KC24296">
            <v>30</v>
          </cell>
        </row>
        <row r="24297">
          <cell r="A24297" t="str">
            <v>C11328</v>
          </cell>
          <cell r="KA24297">
            <v>50</v>
          </cell>
          <cell r="KB24297">
            <v>16</v>
          </cell>
          <cell r="KC24297">
            <v>30</v>
          </cell>
        </row>
        <row r="24298">
          <cell r="A24298" t="str">
            <v>C11291</v>
          </cell>
          <cell r="KA24298">
            <v>50</v>
          </cell>
          <cell r="KB24298">
            <v>16</v>
          </cell>
          <cell r="KC24298">
            <v>30</v>
          </cell>
        </row>
        <row r="24299">
          <cell r="A24299" t="str">
            <v>C11268</v>
          </cell>
          <cell r="KA24299">
            <v>50</v>
          </cell>
          <cell r="KB24299">
            <v>16</v>
          </cell>
          <cell r="KC24299">
            <v>30</v>
          </cell>
        </row>
        <row r="24300">
          <cell r="A24300" t="str">
            <v>C15579</v>
          </cell>
          <cell r="KA24300">
            <v>50</v>
          </cell>
          <cell r="KB24300">
            <v>10</v>
          </cell>
          <cell r="KC24300">
            <v>48</v>
          </cell>
        </row>
        <row r="24301">
          <cell r="A24301" t="str">
            <v>C15553</v>
          </cell>
          <cell r="KA24301">
            <v>50</v>
          </cell>
          <cell r="KB24301">
            <v>10</v>
          </cell>
          <cell r="KC24301">
            <v>48</v>
          </cell>
        </row>
        <row r="24302">
          <cell r="A24302" t="str">
            <v>C15544</v>
          </cell>
          <cell r="KA24302">
            <v>50</v>
          </cell>
          <cell r="KB24302">
            <v>10</v>
          </cell>
          <cell r="KC24302">
            <v>48</v>
          </cell>
        </row>
        <row r="24303">
          <cell r="A24303" t="str">
            <v>C15617</v>
          </cell>
          <cell r="KA24303">
            <v>50</v>
          </cell>
          <cell r="KB24303">
            <v>60</v>
          </cell>
          <cell r="KC24303">
            <v>24</v>
          </cell>
        </row>
        <row r="24304">
          <cell r="A24304" t="str">
            <v>C15600</v>
          </cell>
          <cell r="KA24304">
            <v>50</v>
          </cell>
          <cell r="KB24304">
            <v>10</v>
          </cell>
          <cell r="KC24304">
            <v>48</v>
          </cell>
        </row>
        <row r="24305">
          <cell r="A24305" t="str">
            <v>C15588</v>
          </cell>
          <cell r="KA24305">
            <v>50</v>
          </cell>
          <cell r="KB24305">
            <v>10</v>
          </cell>
          <cell r="KC24305">
            <v>48</v>
          </cell>
        </row>
        <row r="24306">
          <cell r="A24306" t="str">
            <v>C15825</v>
          </cell>
          <cell r="KA24306">
            <v>50</v>
          </cell>
          <cell r="KB24306">
            <v>10</v>
          </cell>
          <cell r="KC24306">
            <v>48</v>
          </cell>
        </row>
        <row r="24307">
          <cell r="A24307" t="str">
            <v>C15807</v>
          </cell>
          <cell r="KA24307">
            <v>50</v>
          </cell>
          <cell r="KB24307">
            <v>10</v>
          </cell>
          <cell r="KC24307">
            <v>48</v>
          </cell>
        </row>
        <row r="24308">
          <cell r="A24308" t="str">
            <v>C15757</v>
          </cell>
          <cell r="KA24308">
            <v>50</v>
          </cell>
          <cell r="KB24308">
            <v>10</v>
          </cell>
          <cell r="KC24308">
            <v>48</v>
          </cell>
        </row>
        <row r="24309">
          <cell r="A24309" t="str">
            <v>C14690</v>
          </cell>
          <cell r="KA24309">
            <v>50</v>
          </cell>
          <cell r="KB24309">
            <v>16</v>
          </cell>
          <cell r="KC24309">
            <v>30</v>
          </cell>
        </row>
        <row r="24310">
          <cell r="A24310" t="str">
            <v>C14686</v>
          </cell>
          <cell r="KA24310">
            <v>50</v>
          </cell>
          <cell r="KB24310">
            <v>16</v>
          </cell>
          <cell r="KC24310">
            <v>30</v>
          </cell>
        </row>
        <row r="24311">
          <cell r="A24311" t="str">
            <v>C14641</v>
          </cell>
          <cell r="KA24311">
            <v>50</v>
          </cell>
          <cell r="KB24311">
            <v>12</v>
          </cell>
          <cell r="KC24311">
            <v>30</v>
          </cell>
        </row>
        <row r="24312">
          <cell r="A24312" t="str">
            <v>C14668</v>
          </cell>
          <cell r="KA24312">
            <v>50</v>
          </cell>
          <cell r="KB24312">
            <v>16</v>
          </cell>
          <cell r="KC24312">
            <v>30</v>
          </cell>
        </row>
        <row r="24313">
          <cell r="A24313" t="str">
            <v>C14669</v>
          </cell>
          <cell r="KA24313">
            <v>50</v>
          </cell>
          <cell r="KB24313">
            <v>16</v>
          </cell>
          <cell r="KC24313">
            <v>16</v>
          </cell>
        </row>
        <row r="24314">
          <cell r="A24314" t="str">
            <v>C14670</v>
          </cell>
          <cell r="KA24314">
            <v>50</v>
          </cell>
          <cell r="KB24314">
            <v>16</v>
          </cell>
          <cell r="KC24314">
            <v>30</v>
          </cell>
        </row>
        <row r="24315">
          <cell r="A24315" t="str">
            <v>C14764</v>
          </cell>
          <cell r="KA24315">
            <v>100</v>
          </cell>
          <cell r="KB24315">
            <v>16</v>
          </cell>
          <cell r="KC24315">
            <v>50</v>
          </cell>
        </row>
        <row r="24316">
          <cell r="A24316" t="str">
            <v>C14767</v>
          </cell>
          <cell r="KA24316">
            <v>50</v>
          </cell>
          <cell r="KB24316">
            <v>16</v>
          </cell>
          <cell r="KC24316">
            <v>30</v>
          </cell>
        </row>
        <row r="24317">
          <cell r="A24317" t="str">
            <v>C14731</v>
          </cell>
          <cell r="KA24317">
            <v>50</v>
          </cell>
          <cell r="KB24317">
            <v>16</v>
          </cell>
          <cell r="KC24317">
            <v>30</v>
          </cell>
        </row>
        <row r="24318">
          <cell r="A24318" t="str">
            <v>C14706</v>
          </cell>
          <cell r="KA24318">
            <v>50</v>
          </cell>
          <cell r="KB24318">
            <v>16</v>
          </cell>
          <cell r="KC24318">
            <v>30</v>
          </cell>
        </row>
        <row r="24319">
          <cell r="A24319" t="str">
            <v>C14794</v>
          </cell>
          <cell r="KA24319">
            <v>50</v>
          </cell>
          <cell r="KB24319">
            <v>60</v>
          </cell>
          <cell r="KC24319">
            <v>24</v>
          </cell>
        </row>
        <row r="24320">
          <cell r="A24320" t="str">
            <v>C14819</v>
          </cell>
          <cell r="KA24320">
            <v>100</v>
          </cell>
          <cell r="KB24320">
            <v>16</v>
          </cell>
          <cell r="KC24320">
            <v>50</v>
          </cell>
        </row>
        <row r="24321">
          <cell r="A24321" t="str">
            <v>C14874</v>
          </cell>
          <cell r="KA24321">
            <v>50</v>
          </cell>
          <cell r="KB24321">
            <v>16</v>
          </cell>
          <cell r="KC24321">
            <v>30</v>
          </cell>
        </row>
        <row r="24322">
          <cell r="A24322" t="str">
            <v>C14966</v>
          </cell>
          <cell r="KA24322">
            <v>50</v>
          </cell>
          <cell r="KB24322">
            <v>16</v>
          </cell>
          <cell r="KC24322">
            <v>30</v>
          </cell>
        </row>
        <row r="24323">
          <cell r="A24323" t="str">
            <v>C14967</v>
          </cell>
          <cell r="KA24323">
            <v>50</v>
          </cell>
          <cell r="KB24323">
            <v>16</v>
          </cell>
          <cell r="KC24323">
            <v>30</v>
          </cell>
        </row>
        <row r="24324">
          <cell r="A24324" t="str">
            <v>C14982</v>
          </cell>
          <cell r="KA24324">
            <v>100</v>
          </cell>
          <cell r="KB24324">
            <v>16</v>
          </cell>
          <cell r="KC24324">
            <v>50</v>
          </cell>
        </row>
        <row r="24325">
          <cell r="A24325" t="str">
            <v>C14978</v>
          </cell>
          <cell r="KA24325">
            <v>50</v>
          </cell>
          <cell r="KB24325">
            <v>16</v>
          </cell>
          <cell r="KC24325">
            <v>27</v>
          </cell>
        </row>
        <row r="24326">
          <cell r="A24326" t="str">
            <v>C15216</v>
          </cell>
          <cell r="KA24326">
            <v>50</v>
          </cell>
          <cell r="KB24326">
            <v>16</v>
          </cell>
          <cell r="KC24326">
            <v>30</v>
          </cell>
        </row>
        <row r="24327">
          <cell r="A24327" t="str">
            <v>C15231</v>
          </cell>
          <cell r="KA24327">
            <v>50</v>
          </cell>
          <cell r="KB24327">
            <v>16</v>
          </cell>
          <cell r="KC24327">
            <v>30</v>
          </cell>
        </row>
        <row r="24328">
          <cell r="A24328" t="str">
            <v>C15180</v>
          </cell>
          <cell r="KA24328">
            <v>100</v>
          </cell>
          <cell r="KB24328">
            <v>16</v>
          </cell>
          <cell r="KC24328">
            <v>50</v>
          </cell>
        </row>
        <row r="24329">
          <cell r="A24329" t="str">
            <v>C15154</v>
          </cell>
          <cell r="KA24329">
            <v>50</v>
          </cell>
          <cell r="KB24329">
            <v>16</v>
          </cell>
          <cell r="KC24329">
            <v>27</v>
          </cell>
        </row>
        <row r="24330">
          <cell r="A24330" t="str">
            <v>C14441</v>
          </cell>
          <cell r="KA24330">
            <v>50</v>
          </cell>
          <cell r="KB24330">
            <v>16</v>
          </cell>
          <cell r="KC24330">
            <v>16</v>
          </cell>
        </row>
        <row r="24331">
          <cell r="A24331" t="str">
            <v>C14417</v>
          </cell>
          <cell r="KA24331">
            <v>50</v>
          </cell>
          <cell r="KB24331">
            <v>16</v>
          </cell>
          <cell r="KC24331">
            <v>30</v>
          </cell>
        </row>
        <row r="24332">
          <cell r="A24332" t="str">
            <v>C14462</v>
          </cell>
          <cell r="KA24332">
            <v>50</v>
          </cell>
          <cell r="KB24332">
            <v>16</v>
          </cell>
          <cell r="KC24332">
            <v>30</v>
          </cell>
        </row>
        <row r="24333">
          <cell r="A24333" t="str">
            <v>C14576</v>
          </cell>
          <cell r="KA24333">
            <v>50</v>
          </cell>
          <cell r="KB24333">
            <v>16</v>
          </cell>
          <cell r="KC24333">
            <v>30</v>
          </cell>
        </row>
        <row r="24334">
          <cell r="A24334" t="str">
            <v>C14361</v>
          </cell>
          <cell r="KA24334">
            <v>50</v>
          </cell>
          <cell r="KB24334">
            <v>16</v>
          </cell>
          <cell r="KC24334">
            <v>30</v>
          </cell>
        </row>
        <row r="24335">
          <cell r="A24335" t="str">
            <v>C14376</v>
          </cell>
          <cell r="KA24335">
            <v>50</v>
          </cell>
          <cell r="KB24335">
            <v>16</v>
          </cell>
          <cell r="KC24335">
            <v>30</v>
          </cell>
        </row>
        <row r="24336">
          <cell r="A24336" t="str">
            <v>C14301</v>
          </cell>
          <cell r="KA24336">
            <v>50</v>
          </cell>
          <cell r="KB24336">
            <v>60</v>
          </cell>
          <cell r="KC24336">
            <v>24</v>
          </cell>
        </row>
        <row r="24337">
          <cell r="A24337" t="str">
            <v>C14325</v>
          </cell>
          <cell r="KA24337">
            <v>50</v>
          </cell>
          <cell r="KB24337">
            <v>16</v>
          </cell>
          <cell r="KC24337">
            <v>30</v>
          </cell>
        </row>
        <row r="24338">
          <cell r="A24338" t="str">
            <v>C14333</v>
          </cell>
          <cell r="KA24338">
            <v>50</v>
          </cell>
          <cell r="KB24338">
            <v>60</v>
          </cell>
          <cell r="KC24338">
            <v>24</v>
          </cell>
        </row>
        <row r="24339">
          <cell r="A24339" t="str">
            <v>C14154</v>
          </cell>
          <cell r="KA24339">
            <v>50</v>
          </cell>
          <cell r="KB24339">
            <v>16</v>
          </cell>
          <cell r="KC24339">
            <v>30</v>
          </cell>
        </row>
        <row r="24340">
          <cell r="A24340" t="str">
            <v>C14163</v>
          </cell>
          <cell r="KA24340">
            <v>50</v>
          </cell>
          <cell r="KB24340">
            <v>16</v>
          </cell>
          <cell r="KC24340">
            <v>30</v>
          </cell>
        </row>
        <row r="24341">
          <cell r="A24341" t="str">
            <v>C14170</v>
          </cell>
          <cell r="KA24341">
            <v>50</v>
          </cell>
          <cell r="KB24341">
            <v>16</v>
          </cell>
          <cell r="KC24341">
            <v>30</v>
          </cell>
        </row>
        <row r="24342">
          <cell r="A24342" t="str">
            <v>C14258</v>
          </cell>
          <cell r="KA24342">
            <v>50</v>
          </cell>
          <cell r="KB24342">
            <v>16</v>
          </cell>
          <cell r="KC24342">
            <v>30</v>
          </cell>
        </row>
        <row r="24343">
          <cell r="A24343" t="str">
            <v>C14247</v>
          </cell>
          <cell r="KA24343">
            <v>50</v>
          </cell>
          <cell r="KB24343">
            <v>16</v>
          </cell>
          <cell r="KC24343">
            <v>30</v>
          </cell>
        </row>
        <row r="24344">
          <cell r="A24344" t="str">
            <v>C14240</v>
          </cell>
          <cell r="KA24344">
            <v>50</v>
          </cell>
          <cell r="KB24344">
            <v>16</v>
          </cell>
          <cell r="KC24344">
            <v>30</v>
          </cell>
        </row>
        <row r="24345">
          <cell r="A24345" t="str">
            <v>C14228</v>
          </cell>
          <cell r="KA24345">
            <v>50</v>
          </cell>
          <cell r="KB24345">
            <v>16</v>
          </cell>
          <cell r="KC24345">
            <v>30</v>
          </cell>
        </row>
        <row r="24346">
          <cell r="A24346" t="str">
            <v>C14049</v>
          </cell>
          <cell r="KA24346">
            <v>50</v>
          </cell>
          <cell r="KB24346">
            <v>16</v>
          </cell>
          <cell r="KC24346">
            <v>30</v>
          </cell>
        </row>
        <row r="24347">
          <cell r="A24347" t="str">
            <v>C13993</v>
          </cell>
          <cell r="KA24347">
            <v>50</v>
          </cell>
          <cell r="KB24347">
            <v>60</v>
          </cell>
          <cell r="KC24347">
            <v>24</v>
          </cell>
        </row>
        <row r="24348">
          <cell r="A24348" t="str">
            <v>C13983</v>
          </cell>
          <cell r="KA24348">
            <v>50</v>
          </cell>
          <cell r="KB24348">
            <v>16</v>
          </cell>
          <cell r="KC24348">
            <v>30</v>
          </cell>
        </row>
        <row r="24349">
          <cell r="A24349" t="str">
            <v>C14097</v>
          </cell>
          <cell r="KA24349">
            <v>50</v>
          </cell>
          <cell r="KB24349">
            <v>16</v>
          </cell>
          <cell r="KC24349">
            <v>30</v>
          </cell>
        </row>
        <row r="24350">
          <cell r="A24350" t="str">
            <v>C14136</v>
          </cell>
          <cell r="KA24350">
            <v>50</v>
          </cell>
          <cell r="KB24350">
            <v>16</v>
          </cell>
          <cell r="KC24350">
            <v>16</v>
          </cell>
        </row>
        <row r="24351">
          <cell r="A24351" t="str">
            <v>C11941</v>
          </cell>
          <cell r="KA24351">
            <v>50</v>
          </cell>
          <cell r="KB24351">
            <v>16</v>
          </cell>
          <cell r="KC24351">
            <v>30</v>
          </cell>
        </row>
        <row r="24352">
          <cell r="A24352" t="str">
            <v>C11942</v>
          </cell>
          <cell r="KA24352">
            <v>50</v>
          </cell>
          <cell r="KB24352">
            <v>16</v>
          </cell>
          <cell r="KC24352">
            <v>30</v>
          </cell>
        </row>
        <row r="24353">
          <cell r="A24353" t="str">
            <v>C11953</v>
          </cell>
          <cell r="KA24353">
            <v>50</v>
          </cell>
          <cell r="KB24353">
            <v>16</v>
          </cell>
          <cell r="KC24353">
            <v>30</v>
          </cell>
        </row>
        <row r="24354">
          <cell r="A24354" t="str">
            <v>C11964</v>
          </cell>
          <cell r="KA24354">
            <v>100</v>
          </cell>
          <cell r="KB24354">
            <v>12</v>
          </cell>
          <cell r="KC24354">
            <v>20</v>
          </cell>
        </row>
        <row r="24355">
          <cell r="A24355" t="str">
            <v>C11965</v>
          </cell>
          <cell r="KA24355">
            <v>50</v>
          </cell>
          <cell r="KB24355">
            <v>16</v>
          </cell>
          <cell r="KC24355">
            <v>30</v>
          </cell>
        </row>
        <row r="24356">
          <cell r="A24356" t="str">
            <v>C11977</v>
          </cell>
          <cell r="KA24356">
            <v>50</v>
          </cell>
          <cell r="KB24356">
            <v>16</v>
          </cell>
          <cell r="KC24356">
            <v>16</v>
          </cell>
        </row>
        <row r="24357">
          <cell r="A24357" t="str">
            <v>C12022</v>
          </cell>
          <cell r="KA24357">
            <v>50</v>
          </cell>
          <cell r="KB24357">
            <v>16</v>
          </cell>
          <cell r="KC24357">
            <v>30</v>
          </cell>
        </row>
        <row r="24358">
          <cell r="A24358" t="str">
            <v>C12009</v>
          </cell>
          <cell r="KA24358">
            <v>50</v>
          </cell>
          <cell r="KB24358">
            <v>16</v>
          </cell>
          <cell r="KC24358">
            <v>30</v>
          </cell>
        </row>
        <row r="24359">
          <cell r="A24359" t="str">
            <v>C12010</v>
          </cell>
          <cell r="KA24359">
            <v>50</v>
          </cell>
          <cell r="KB24359">
            <v>16</v>
          </cell>
          <cell r="KC24359">
            <v>30</v>
          </cell>
        </row>
        <row r="24360">
          <cell r="A24360" t="str">
            <v>C12013</v>
          </cell>
          <cell r="KA24360">
            <v>50</v>
          </cell>
          <cell r="KB24360">
            <v>18</v>
          </cell>
          <cell r="KC24360">
            <v>70</v>
          </cell>
        </row>
        <row r="24361">
          <cell r="A24361" t="str">
            <v>C11884</v>
          </cell>
          <cell r="KA24361">
            <v>50</v>
          </cell>
          <cell r="KB24361">
            <v>18</v>
          </cell>
          <cell r="KC24361">
            <v>70</v>
          </cell>
        </row>
        <row r="24362">
          <cell r="A24362" t="str">
            <v>C11887</v>
          </cell>
          <cell r="KA24362">
            <v>50</v>
          </cell>
          <cell r="KB24362">
            <v>16</v>
          </cell>
          <cell r="KC24362">
            <v>30</v>
          </cell>
        </row>
        <row r="24363">
          <cell r="A24363" t="str">
            <v>C11888</v>
          </cell>
          <cell r="KA24363">
            <v>50</v>
          </cell>
          <cell r="KB24363">
            <v>16</v>
          </cell>
          <cell r="KC24363">
            <v>30</v>
          </cell>
        </row>
        <row r="24364">
          <cell r="A24364" t="str">
            <v>C11881</v>
          </cell>
          <cell r="KA24364">
            <v>50</v>
          </cell>
          <cell r="KB24364">
            <v>16</v>
          </cell>
          <cell r="KC24364">
            <v>30</v>
          </cell>
        </row>
        <row r="24365">
          <cell r="A24365" t="str">
            <v>C11860</v>
          </cell>
          <cell r="KA24365">
            <v>50</v>
          </cell>
          <cell r="KB24365">
            <v>16</v>
          </cell>
          <cell r="KC24365">
            <v>16</v>
          </cell>
        </row>
        <row r="24366">
          <cell r="A24366" t="str">
            <v>C11846</v>
          </cell>
          <cell r="KA24366">
            <v>100</v>
          </cell>
          <cell r="KB24366">
            <v>12</v>
          </cell>
          <cell r="KC24366">
            <v>50</v>
          </cell>
        </row>
        <row r="24367">
          <cell r="A24367" t="str">
            <v>C11850</v>
          </cell>
          <cell r="KA24367">
            <v>100</v>
          </cell>
          <cell r="KB24367">
            <v>12</v>
          </cell>
          <cell r="KC24367">
            <v>50</v>
          </cell>
        </row>
        <row r="24368">
          <cell r="A24368" t="str">
            <v>C11893</v>
          </cell>
          <cell r="KA24368">
            <v>50</v>
          </cell>
          <cell r="KB24368">
            <v>16</v>
          </cell>
          <cell r="KC24368">
            <v>30</v>
          </cell>
        </row>
        <row r="24369">
          <cell r="A24369" t="str">
            <v>C11912</v>
          </cell>
          <cell r="KA24369">
            <v>50</v>
          </cell>
          <cell r="KB24369">
            <v>16</v>
          </cell>
          <cell r="KC24369">
            <v>30</v>
          </cell>
        </row>
        <row r="24370">
          <cell r="A24370" t="str">
            <v>C11915</v>
          </cell>
          <cell r="KA24370">
            <v>50</v>
          </cell>
          <cell r="KB24370">
            <v>16</v>
          </cell>
          <cell r="KC24370">
            <v>30</v>
          </cell>
        </row>
        <row r="24371">
          <cell r="A24371" t="str">
            <v>C11922</v>
          </cell>
          <cell r="KA24371">
            <v>50</v>
          </cell>
          <cell r="KB24371">
            <v>16</v>
          </cell>
          <cell r="KC24371">
            <v>30</v>
          </cell>
        </row>
        <row r="24372">
          <cell r="A24372" t="str">
            <v>C12078</v>
          </cell>
          <cell r="KA24372">
            <v>50</v>
          </cell>
          <cell r="KB24372">
            <v>16</v>
          </cell>
          <cell r="KC24372">
            <v>30</v>
          </cell>
        </row>
        <row r="24373">
          <cell r="A24373" t="str">
            <v>C12080</v>
          </cell>
          <cell r="KA24373">
            <v>50</v>
          </cell>
          <cell r="KB24373">
            <v>16</v>
          </cell>
          <cell r="KC24373">
            <v>16</v>
          </cell>
        </row>
        <row r="24374">
          <cell r="A24374" t="str">
            <v>C12120</v>
          </cell>
          <cell r="KA24374">
            <v>50</v>
          </cell>
          <cell r="KB24374">
            <v>16</v>
          </cell>
          <cell r="KC24374">
            <v>30</v>
          </cell>
        </row>
        <row r="24375">
          <cell r="A24375" t="str">
            <v>C12124</v>
          </cell>
          <cell r="KA24375">
            <v>100</v>
          </cell>
          <cell r="KB24375">
            <v>12</v>
          </cell>
          <cell r="KC24375">
            <v>20</v>
          </cell>
        </row>
        <row r="24376">
          <cell r="A24376" t="str">
            <v>C12147</v>
          </cell>
          <cell r="KA24376">
            <v>50</v>
          </cell>
          <cell r="KB24376">
            <v>16</v>
          </cell>
          <cell r="KC24376">
            <v>30</v>
          </cell>
        </row>
        <row r="24377">
          <cell r="A24377" t="str">
            <v>C12128</v>
          </cell>
          <cell r="KA24377">
            <v>50</v>
          </cell>
          <cell r="KB24377">
            <v>16</v>
          </cell>
          <cell r="KC24377">
            <v>30</v>
          </cell>
        </row>
        <row r="24378">
          <cell r="A24378" t="str">
            <v>C12215</v>
          </cell>
          <cell r="KA24378">
            <v>50</v>
          </cell>
          <cell r="KB24378">
            <v>16</v>
          </cell>
          <cell r="KC24378">
            <v>30</v>
          </cell>
        </row>
        <row r="24379">
          <cell r="A24379" t="str">
            <v>C12283</v>
          </cell>
          <cell r="KA24379">
            <v>50</v>
          </cell>
          <cell r="KB24379">
            <v>16</v>
          </cell>
          <cell r="KC24379">
            <v>30</v>
          </cell>
        </row>
        <row r="24380">
          <cell r="A24380" t="str">
            <v>C12298</v>
          </cell>
          <cell r="KA24380">
            <v>50</v>
          </cell>
          <cell r="KB24380">
            <v>16</v>
          </cell>
          <cell r="KC24380">
            <v>30</v>
          </cell>
        </row>
        <row r="24381">
          <cell r="A24381" t="str">
            <v>C12255</v>
          </cell>
          <cell r="KA24381">
            <v>50</v>
          </cell>
          <cell r="KB24381">
            <v>16</v>
          </cell>
          <cell r="KC24381">
            <v>30</v>
          </cell>
        </row>
        <row r="24382">
          <cell r="A24382" t="str">
            <v>C12341</v>
          </cell>
          <cell r="KA24382">
            <v>50</v>
          </cell>
          <cell r="KB24382">
            <v>16</v>
          </cell>
          <cell r="KC24382">
            <v>30</v>
          </cell>
        </row>
        <row r="24383">
          <cell r="A24383" t="str">
            <v>C12324</v>
          </cell>
          <cell r="KA24383">
            <v>50</v>
          </cell>
          <cell r="KB24383">
            <v>16</v>
          </cell>
          <cell r="KC24383">
            <v>30</v>
          </cell>
        </row>
        <row r="24384">
          <cell r="A24384" t="str">
            <v>C12407</v>
          </cell>
          <cell r="KA24384">
            <v>50</v>
          </cell>
          <cell r="KB24384">
            <v>18</v>
          </cell>
          <cell r="KC24384">
            <v>70</v>
          </cell>
        </row>
        <row r="24385">
          <cell r="A24385" t="str">
            <v>C12383</v>
          </cell>
          <cell r="KA24385">
            <v>50</v>
          </cell>
          <cell r="KB24385">
            <v>16</v>
          </cell>
          <cell r="KC24385">
            <v>30</v>
          </cell>
        </row>
        <row r="24386">
          <cell r="A24386" t="str">
            <v>C12386</v>
          </cell>
          <cell r="KA24386">
            <v>50</v>
          </cell>
          <cell r="KB24386">
            <v>16</v>
          </cell>
          <cell r="KC24386">
            <v>30</v>
          </cell>
        </row>
        <row r="24387">
          <cell r="A24387" t="str">
            <v>C12492</v>
          </cell>
          <cell r="KA24387">
            <v>50</v>
          </cell>
          <cell r="KB24387">
            <v>16</v>
          </cell>
          <cell r="KC24387">
            <v>30</v>
          </cell>
        </row>
        <row r="24388">
          <cell r="A24388" t="str">
            <v>C12525</v>
          </cell>
          <cell r="KA24388">
            <v>50</v>
          </cell>
          <cell r="KB24388">
            <v>16</v>
          </cell>
          <cell r="KC24388">
            <v>30</v>
          </cell>
        </row>
        <row r="24389">
          <cell r="A24389" t="str">
            <v>C12558</v>
          </cell>
          <cell r="KA24389">
            <v>50</v>
          </cell>
          <cell r="KB24389">
            <v>16</v>
          </cell>
          <cell r="KC24389">
            <v>30</v>
          </cell>
        </row>
        <row r="24390">
          <cell r="A24390" t="str">
            <v>C12550</v>
          </cell>
          <cell r="KA24390">
            <v>50</v>
          </cell>
          <cell r="KB24390">
            <v>16</v>
          </cell>
          <cell r="KC24390">
            <v>30</v>
          </cell>
        </row>
        <row r="24391">
          <cell r="A24391" t="str">
            <v>C12553</v>
          </cell>
          <cell r="KA24391">
            <v>50</v>
          </cell>
          <cell r="KB24391">
            <v>16</v>
          </cell>
          <cell r="KC24391">
            <v>30</v>
          </cell>
        </row>
        <row r="24392">
          <cell r="A24392" t="str">
            <v>C12689</v>
          </cell>
          <cell r="KA24392">
            <v>50</v>
          </cell>
          <cell r="KB24392">
            <v>16</v>
          </cell>
          <cell r="KC24392">
            <v>16</v>
          </cell>
        </row>
        <row r="24393">
          <cell r="A24393" t="str">
            <v>C12661</v>
          </cell>
          <cell r="KA24393">
            <v>50</v>
          </cell>
          <cell r="KB24393">
            <v>16</v>
          </cell>
          <cell r="KC24393">
            <v>30</v>
          </cell>
        </row>
        <row r="24394">
          <cell r="A24394" t="str">
            <v>C12663</v>
          </cell>
          <cell r="KA24394">
            <v>50</v>
          </cell>
          <cell r="KB24394">
            <v>16</v>
          </cell>
          <cell r="KC24394">
            <v>30</v>
          </cell>
        </row>
        <row r="24395">
          <cell r="A24395" t="str">
            <v>C12599</v>
          </cell>
          <cell r="KA24395">
            <v>50</v>
          </cell>
          <cell r="KB24395">
            <v>16</v>
          </cell>
          <cell r="KC24395">
            <v>30</v>
          </cell>
        </row>
        <row r="24396">
          <cell r="A24396" t="str">
            <v>C12604</v>
          </cell>
          <cell r="KA24396">
            <v>50</v>
          </cell>
          <cell r="KB24396">
            <v>16</v>
          </cell>
          <cell r="KC24396">
            <v>30</v>
          </cell>
        </row>
        <row r="24397">
          <cell r="A24397" t="str">
            <v>C12584</v>
          </cell>
          <cell r="KA24397">
            <v>50</v>
          </cell>
          <cell r="KB24397">
            <v>16</v>
          </cell>
          <cell r="KC24397">
            <v>30</v>
          </cell>
        </row>
        <row r="24398">
          <cell r="A24398" t="str">
            <v>C12761</v>
          </cell>
          <cell r="KA24398">
            <v>50</v>
          </cell>
          <cell r="KB24398">
            <v>16</v>
          </cell>
          <cell r="KC24398">
            <v>30</v>
          </cell>
        </row>
        <row r="24399">
          <cell r="A24399" t="str">
            <v>C12730</v>
          </cell>
          <cell r="KA24399">
            <v>50</v>
          </cell>
          <cell r="KB24399">
            <v>16</v>
          </cell>
          <cell r="KC24399">
            <v>30</v>
          </cell>
        </row>
        <row r="24400">
          <cell r="A24400" t="str">
            <v>C12724</v>
          </cell>
          <cell r="KA24400">
            <v>50</v>
          </cell>
          <cell r="KB24400">
            <v>16</v>
          </cell>
          <cell r="KC24400">
            <v>30</v>
          </cell>
        </row>
        <row r="24401">
          <cell r="A24401" t="str">
            <v>C12728</v>
          </cell>
          <cell r="KA24401">
            <v>100</v>
          </cell>
          <cell r="KB24401">
            <v>12</v>
          </cell>
          <cell r="KC24401">
            <v>20</v>
          </cell>
        </row>
        <row r="24402">
          <cell r="A24402" t="str">
            <v>C12709</v>
          </cell>
          <cell r="KA24402">
            <v>50</v>
          </cell>
          <cell r="KB24402">
            <v>16</v>
          </cell>
          <cell r="KC24402">
            <v>30</v>
          </cell>
        </row>
        <row r="24403">
          <cell r="A24403" t="str">
            <v>C12716</v>
          </cell>
          <cell r="KA24403">
            <v>50</v>
          </cell>
          <cell r="KB24403">
            <v>16</v>
          </cell>
          <cell r="KC24403">
            <v>30</v>
          </cell>
        </row>
        <row r="24404">
          <cell r="A24404" t="str">
            <v>C13164</v>
          </cell>
          <cell r="KA24404">
            <v>50</v>
          </cell>
          <cell r="KB24404">
            <v>16</v>
          </cell>
          <cell r="KC24404">
            <v>16</v>
          </cell>
        </row>
        <row r="24405">
          <cell r="A24405" t="str">
            <v>C13148</v>
          </cell>
          <cell r="KA24405">
            <v>50</v>
          </cell>
          <cell r="KB24405">
            <v>60</v>
          </cell>
          <cell r="KC24405">
            <v>70</v>
          </cell>
        </row>
        <row r="24406">
          <cell r="A24406" t="str">
            <v>C13173</v>
          </cell>
          <cell r="KA24406">
            <v>50</v>
          </cell>
          <cell r="KB24406">
            <v>12</v>
          </cell>
          <cell r="KC24406">
            <v>30</v>
          </cell>
        </row>
        <row r="24407">
          <cell r="A24407" t="str">
            <v>C13322</v>
          </cell>
          <cell r="KA24407">
            <v>50</v>
          </cell>
          <cell r="KB24407">
            <v>16</v>
          </cell>
          <cell r="KC24407">
            <v>20</v>
          </cell>
        </row>
        <row r="24408">
          <cell r="A24408" t="str">
            <v>C13201</v>
          </cell>
          <cell r="KA24408">
            <v>50</v>
          </cell>
          <cell r="KB24408">
            <v>16</v>
          </cell>
          <cell r="KC24408">
            <v>30</v>
          </cell>
        </row>
        <row r="24409">
          <cell r="A24409" t="str">
            <v>C13084</v>
          </cell>
          <cell r="KA24409">
            <v>50</v>
          </cell>
          <cell r="KB24409">
            <v>16</v>
          </cell>
          <cell r="KC24409">
            <v>30</v>
          </cell>
        </row>
        <row r="24410">
          <cell r="A24410" t="str">
            <v>C13089</v>
          </cell>
          <cell r="KA24410">
            <v>50</v>
          </cell>
          <cell r="KB24410">
            <v>16</v>
          </cell>
          <cell r="KC24410">
            <v>30</v>
          </cell>
        </row>
        <row r="24411">
          <cell r="A24411" t="str">
            <v>C13090</v>
          </cell>
          <cell r="KA24411">
            <v>50</v>
          </cell>
          <cell r="KB24411">
            <v>16</v>
          </cell>
          <cell r="KC24411">
            <v>30</v>
          </cell>
        </row>
        <row r="24412">
          <cell r="A24412" t="str">
            <v>C13093</v>
          </cell>
          <cell r="KA24412">
            <v>50</v>
          </cell>
          <cell r="KB24412">
            <v>16</v>
          </cell>
          <cell r="KC24412">
            <v>30</v>
          </cell>
        </row>
        <row r="24413">
          <cell r="A24413" t="str">
            <v>C13071</v>
          </cell>
          <cell r="KA24413">
            <v>50</v>
          </cell>
          <cell r="KB24413">
            <v>16</v>
          </cell>
          <cell r="KC24413">
            <v>30</v>
          </cell>
        </row>
        <row r="24414">
          <cell r="A24414" t="str">
            <v>C13043</v>
          </cell>
          <cell r="KA24414">
            <v>50</v>
          </cell>
          <cell r="KB24414">
            <v>16</v>
          </cell>
          <cell r="KC24414">
            <v>30</v>
          </cell>
        </row>
        <row r="24415">
          <cell r="A24415" t="str">
            <v>C13048</v>
          </cell>
          <cell r="KA24415">
            <v>50</v>
          </cell>
          <cell r="KB24415">
            <v>16</v>
          </cell>
          <cell r="KC24415">
            <v>30</v>
          </cell>
        </row>
        <row r="24416">
          <cell r="A24416" t="str">
            <v>C13054</v>
          </cell>
          <cell r="KA24416">
            <v>50</v>
          </cell>
          <cell r="KB24416">
            <v>16</v>
          </cell>
          <cell r="KC24416">
            <v>30</v>
          </cell>
        </row>
        <row r="24417">
          <cell r="A24417" t="str">
            <v>C12913</v>
          </cell>
          <cell r="KA24417">
            <v>100</v>
          </cell>
          <cell r="KB24417">
            <v>16</v>
          </cell>
          <cell r="KC24417">
            <v>50</v>
          </cell>
        </row>
        <row r="24418">
          <cell r="A24418" t="str">
            <v>C12955</v>
          </cell>
          <cell r="KA24418">
            <v>50</v>
          </cell>
          <cell r="KB24418">
            <v>16</v>
          </cell>
          <cell r="KC24418">
            <v>30</v>
          </cell>
        </row>
        <row r="24419">
          <cell r="A24419" t="str">
            <v>C12937</v>
          </cell>
          <cell r="KA24419">
            <v>100</v>
          </cell>
          <cell r="KB24419">
            <v>16</v>
          </cell>
          <cell r="KC24419">
            <v>50</v>
          </cell>
        </row>
        <row r="24420">
          <cell r="A24420" t="str">
            <v>C12952</v>
          </cell>
          <cell r="KA24420">
            <v>50</v>
          </cell>
          <cell r="KB24420">
            <v>16</v>
          </cell>
          <cell r="KC24420">
            <v>30</v>
          </cell>
        </row>
        <row r="24421">
          <cell r="A24421" t="str">
            <v>C12940</v>
          </cell>
          <cell r="KA24421">
            <v>50</v>
          </cell>
          <cell r="KB24421">
            <v>16</v>
          </cell>
          <cell r="KC24421">
            <v>30</v>
          </cell>
        </row>
        <row r="24422">
          <cell r="A24422" t="str">
            <v>C12979</v>
          </cell>
          <cell r="KA24422">
            <v>50</v>
          </cell>
          <cell r="KB24422">
            <v>16</v>
          </cell>
          <cell r="KC24422">
            <v>30</v>
          </cell>
        </row>
        <row r="24423">
          <cell r="A24423" t="str">
            <v>C12997</v>
          </cell>
          <cell r="KA24423">
            <v>50</v>
          </cell>
          <cell r="KB24423">
            <v>16</v>
          </cell>
          <cell r="KC24423">
            <v>30</v>
          </cell>
        </row>
        <row r="24424">
          <cell r="A24424" t="str">
            <v>C13026</v>
          </cell>
          <cell r="KA24424">
            <v>50</v>
          </cell>
          <cell r="KB24424">
            <v>18</v>
          </cell>
          <cell r="KC24424">
            <v>70</v>
          </cell>
        </row>
        <row r="24425">
          <cell r="A24425" t="str">
            <v>C12851</v>
          </cell>
          <cell r="KA24425">
            <v>50</v>
          </cell>
          <cell r="KB24425">
            <v>16</v>
          </cell>
          <cell r="KC24425">
            <v>30</v>
          </cell>
        </row>
        <row r="24426">
          <cell r="A24426" t="str">
            <v>C12838</v>
          </cell>
          <cell r="KA24426">
            <v>50</v>
          </cell>
          <cell r="KB24426">
            <v>16</v>
          </cell>
          <cell r="KC24426">
            <v>30</v>
          </cell>
        </row>
        <row r="24427">
          <cell r="A24427" t="str">
            <v>C12840</v>
          </cell>
          <cell r="KA24427">
            <v>50</v>
          </cell>
          <cell r="KB24427">
            <v>16</v>
          </cell>
          <cell r="KC24427">
            <v>30</v>
          </cell>
        </row>
        <row r="24428">
          <cell r="A24428" t="str">
            <v>C12842</v>
          </cell>
          <cell r="KA24428">
            <v>50</v>
          </cell>
          <cell r="KB24428">
            <v>16</v>
          </cell>
          <cell r="KC24428">
            <v>30</v>
          </cell>
        </row>
        <row r="24429">
          <cell r="A24429" t="str">
            <v>C12825</v>
          </cell>
          <cell r="KA24429">
            <v>50</v>
          </cell>
          <cell r="KB24429">
            <v>16</v>
          </cell>
          <cell r="KC24429">
            <v>30</v>
          </cell>
        </row>
        <row r="24430">
          <cell r="A24430" t="str">
            <v>C12903</v>
          </cell>
          <cell r="KA24430">
            <v>50</v>
          </cell>
          <cell r="KB24430">
            <v>16</v>
          </cell>
          <cell r="KC24430">
            <v>30</v>
          </cell>
        </row>
        <row r="24431">
          <cell r="A24431" t="str">
            <v>C12835</v>
          </cell>
          <cell r="KA24431">
            <v>50</v>
          </cell>
          <cell r="KB24431">
            <v>16</v>
          </cell>
          <cell r="KC24431">
            <v>30</v>
          </cell>
        </row>
        <row r="24432">
          <cell r="A24432" t="str">
            <v>C12870</v>
          </cell>
          <cell r="KA24432">
            <v>50</v>
          </cell>
          <cell r="KB24432">
            <v>16</v>
          </cell>
          <cell r="KC24432">
            <v>30</v>
          </cell>
        </row>
        <row r="24433">
          <cell r="A24433" t="str">
            <v>C13551</v>
          </cell>
          <cell r="KA24433">
            <v>50</v>
          </cell>
          <cell r="KB24433">
            <v>16</v>
          </cell>
          <cell r="KC24433">
            <v>30</v>
          </cell>
        </row>
        <row r="24434">
          <cell r="A24434" t="str">
            <v>C13531</v>
          </cell>
          <cell r="KA24434">
            <v>50</v>
          </cell>
          <cell r="KB24434">
            <v>60</v>
          </cell>
          <cell r="KC24434">
            <v>24</v>
          </cell>
        </row>
        <row r="24435">
          <cell r="A24435" t="str">
            <v>C13543</v>
          </cell>
          <cell r="KA24435">
            <v>50</v>
          </cell>
          <cell r="KB24435">
            <v>16</v>
          </cell>
          <cell r="KC24435">
            <v>16</v>
          </cell>
        </row>
        <row r="24436">
          <cell r="A24436" t="str">
            <v>C13578</v>
          </cell>
          <cell r="KA24436">
            <v>50</v>
          </cell>
          <cell r="KB24436">
            <v>16</v>
          </cell>
          <cell r="KC24436">
            <v>30</v>
          </cell>
        </row>
        <row r="24437">
          <cell r="A24437" t="str">
            <v>C13579</v>
          </cell>
          <cell r="KA24437">
            <v>50</v>
          </cell>
          <cell r="KB24437">
            <v>16</v>
          </cell>
          <cell r="KC24437">
            <v>30</v>
          </cell>
        </row>
        <row r="24438">
          <cell r="A24438" t="str">
            <v>C13359</v>
          </cell>
          <cell r="KA24438">
            <v>50</v>
          </cell>
          <cell r="KB24438">
            <v>16</v>
          </cell>
          <cell r="KC24438">
            <v>20</v>
          </cell>
        </row>
        <row r="24439">
          <cell r="A24439" t="str">
            <v>C13326</v>
          </cell>
          <cell r="KA24439">
            <v>50</v>
          </cell>
          <cell r="KB24439">
            <v>16</v>
          </cell>
          <cell r="KC24439">
            <v>30</v>
          </cell>
        </row>
        <row r="24440">
          <cell r="A24440" t="str">
            <v>C13327</v>
          </cell>
          <cell r="KA24440">
            <v>50</v>
          </cell>
          <cell r="KB24440">
            <v>60</v>
          </cell>
          <cell r="KC24440">
            <v>24</v>
          </cell>
        </row>
        <row r="24441">
          <cell r="A24441" t="str">
            <v>C13333</v>
          </cell>
          <cell r="KA24441">
            <v>50</v>
          </cell>
          <cell r="KB24441">
            <v>16</v>
          </cell>
          <cell r="KC24441">
            <v>20</v>
          </cell>
        </row>
        <row r="24442">
          <cell r="A24442" t="str">
            <v>C13334</v>
          </cell>
          <cell r="KA24442">
            <v>50</v>
          </cell>
          <cell r="KB24442">
            <v>60</v>
          </cell>
          <cell r="KC24442">
            <v>24</v>
          </cell>
        </row>
        <row r="24443">
          <cell r="A24443" t="str">
            <v>C13371</v>
          </cell>
          <cell r="KA24443">
            <v>50</v>
          </cell>
          <cell r="KB24443">
            <v>16</v>
          </cell>
          <cell r="KC24443">
            <v>20</v>
          </cell>
        </row>
        <row r="24444">
          <cell r="A24444" t="str">
            <v>C13485</v>
          </cell>
          <cell r="KA24444">
            <v>50</v>
          </cell>
          <cell r="KB24444">
            <v>16</v>
          </cell>
          <cell r="KC24444">
            <v>20</v>
          </cell>
        </row>
        <row r="24445">
          <cell r="A24445" t="str">
            <v>C13418</v>
          </cell>
          <cell r="KA24445">
            <v>100</v>
          </cell>
          <cell r="KB24445">
            <v>16</v>
          </cell>
          <cell r="KC24445">
            <v>50</v>
          </cell>
        </row>
        <row r="24446">
          <cell r="A24446" t="str">
            <v>C13909</v>
          </cell>
          <cell r="KA24446">
            <v>50</v>
          </cell>
          <cell r="KB24446">
            <v>60</v>
          </cell>
          <cell r="KC24446">
            <v>24</v>
          </cell>
        </row>
        <row r="24447">
          <cell r="A24447" t="str">
            <v>C13980</v>
          </cell>
          <cell r="KA24447">
            <v>50</v>
          </cell>
          <cell r="KB24447">
            <v>16</v>
          </cell>
          <cell r="KC24447">
            <v>30</v>
          </cell>
        </row>
        <row r="24448">
          <cell r="A24448" t="str">
            <v>C13891</v>
          </cell>
          <cell r="KA24448">
            <v>50</v>
          </cell>
          <cell r="KB24448">
            <v>16</v>
          </cell>
          <cell r="KC24448">
            <v>30</v>
          </cell>
        </row>
        <row r="24449">
          <cell r="A24449" t="str">
            <v>C13933</v>
          </cell>
          <cell r="KA24449">
            <v>50</v>
          </cell>
          <cell r="KB24449">
            <v>16</v>
          </cell>
          <cell r="KC24449">
            <v>30</v>
          </cell>
        </row>
        <row r="24450">
          <cell r="A24450" t="str">
            <v>C13867</v>
          </cell>
          <cell r="KA24450">
            <v>50</v>
          </cell>
          <cell r="KB24450">
            <v>16</v>
          </cell>
          <cell r="KC24450">
            <v>30</v>
          </cell>
        </row>
        <row r="24451">
          <cell r="A24451" t="str">
            <v>C13832</v>
          </cell>
          <cell r="KA24451">
            <v>50</v>
          </cell>
          <cell r="KB24451">
            <v>16</v>
          </cell>
          <cell r="KC24451">
            <v>30</v>
          </cell>
        </row>
        <row r="24452">
          <cell r="A24452" t="str">
            <v>C13677</v>
          </cell>
          <cell r="KA24452">
            <v>50</v>
          </cell>
          <cell r="KB24452">
            <v>16</v>
          </cell>
          <cell r="KC24452">
            <v>30</v>
          </cell>
        </row>
        <row r="24453">
          <cell r="A24453" t="str">
            <v>C13764</v>
          </cell>
          <cell r="KA24453">
            <v>100</v>
          </cell>
          <cell r="KB24453">
            <v>16</v>
          </cell>
          <cell r="KC24453">
            <v>50</v>
          </cell>
        </row>
        <row r="24454">
          <cell r="A24454" t="str">
            <v>C13818</v>
          </cell>
          <cell r="KA24454">
            <v>50</v>
          </cell>
          <cell r="KB24454">
            <v>16</v>
          </cell>
          <cell r="KC24454">
            <v>30</v>
          </cell>
        </row>
        <row r="24455">
          <cell r="A24455" t="str">
            <v>C13819</v>
          </cell>
          <cell r="KA24455">
            <v>100</v>
          </cell>
          <cell r="KB24455">
            <v>16</v>
          </cell>
          <cell r="KC24455">
            <v>50</v>
          </cell>
        </row>
        <row r="24456">
          <cell r="A24456" t="str">
            <v>G00873</v>
          </cell>
          <cell r="KA24456">
            <v>40</v>
          </cell>
          <cell r="KB24456">
            <v>30</v>
          </cell>
          <cell r="KC24456">
            <v>20</v>
          </cell>
        </row>
        <row r="24457">
          <cell r="A24457" t="str">
            <v>G00874</v>
          </cell>
          <cell r="KA24457">
            <v>40</v>
          </cell>
          <cell r="KB24457">
            <v>30</v>
          </cell>
          <cell r="KC24457">
            <v>20</v>
          </cell>
        </row>
        <row r="24458">
          <cell r="A24458" t="str">
            <v>P15913</v>
          </cell>
          <cell r="KA24458">
            <v>50</v>
          </cell>
          <cell r="KB24458">
            <v>10</v>
          </cell>
          <cell r="KC24458">
            <v>48</v>
          </cell>
        </row>
        <row r="24459">
          <cell r="A24459" t="str">
            <v>G00875</v>
          </cell>
          <cell r="KA24459">
            <v>40</v>
          </cell>
          <cell r="KB24459">
            <v>30</v>
          </cell>
          <cell r="KC24459">
            <v>20</v>
          </cell>
        </row>
        <row r="24460">
          <cell r="A24460" t="str">
            <v>G00876</v>
          </cell>
          <cell r="KA24460">
            <v>40</v>
          </cell>
          <cell r="KB24460">
            <v>30</v>
          </cell>
          <cell r="KC24460">
            <v>20</v>
          </cell>
        </row>
        <row r="24461">
          <cell r="A24461" t="str">
            <v>C13893</v>
          </cell>
          <cell r="KA24461">
            <v>50</v>
          </cell>
          <cell r="KB24461">
            <v>16</v>
          </cell>
          <cell r="KC24461">
            <v>30</v>
          </cell>
        </row>
        <row r="24462">
          <cell r="A24462" t="str">
            <v>C13449</v>
          </cell>
          <cell r="KA24462">
            <v>50</v>
          </cell>
          <cell r="KB24462">
            <v>16</v>
          </cell>
          <cell r="KC24462">
            <v>30</v>
          </cell>
        </row>
        <row r="24463">
          <cell r="A24463" t="str">
            <v>C13339</v>
          </cell>
          <cell r="KA24463">
            <v>50</v>
          </cell>
          <cell r="KB24463">
            <v>16</v>
          </cell>
          <cell r="KC24463">
            <v>30</v>
          </cell>
        </row>
        <row r="24464">
          <cell r="A24464" t="str">
            <v>C13502</v>
          </cell>
          <cell r="KA24464">
            <v>50</v>
          </cell>
          <cell r="KB24464">
            <v>16</v>
          </cell>
          <cell r="KC24464">
            <v>10</v>
          </cell>
        </row>
        <row r="24465">
          <cell r="A24465" t="str">
            <v>C12987</v>
          </cell>
          <cell r="KA24465">
            <v>50</v>
          </cell>
          <cell r="KB24465">
            <v>16</v>
          </cell>
          <cell r="KC24465">
            <v>30</v>
          </cell>
        </row>
        <row r="24466">
          <cell r="A24466" t="str">
            <v>C12941</v>
          </cell>
          <cell r="KA24466">
            <v>50</v>
          </cell>
          <cell r="KB24466">
            <v>16</v>
          </cell>
          <cell r="KC24466">
            <v>30</v>
          </cell>
        </row>
        <row r="24467">
          <cell r="A24467" t="str">
            <v>C12933</v>
          </cell>
          <cell r="KA24467">
            <v>50</v>
          </cell>
          <cell r="KB24467">
            <v>16</v>
          </cell>
          <cell r="KC24467">
            <v>30</v>
          </cell>
        </row>
        <row r="24468">
          <cell r="A24468" t="str">
            <v>C13172</v>
          </cell>
          <cell r="KA24468">
            <v>50</v>
          </cell>
          <cell r="KB24468">
            <v>16</v>
          </cell>
          <cell r="KC24468">
            <v>30</v>
          </cell>
        </row>
        <row r="24469">
          <cell r="A24469" t="str">
            <v>C12735</v>
          </cell>
          <cell r="KA24469">
            <v>50</v>
          </cell>
          <cell r="KB24469">
            <v>16</v>
          </cell>
          <cell r="KC24469">
            <v>30</v>
          </cell>
        </row>
        <row r="24470">
          <cell r="A24470" t="str">
            <v>C12803</v>
          </cell>
          <cell r="KA24470">
            <v>50</v>
          </cell>
          <cell r="KB24470">
            <v>16</v>
          </cell>
          <cell r="KC24470">
            <v>30</v>
          </cell>
        </row>
        <row r="24471">
          <cell r="A24471" t="str">
            <v>C12805</v>
          </cell>
          <cell r="KA24471">
            <v>50</v>
          </cell>
          <cell r="KB24471">
            <v>16</v>
          </cell>
          <cell r="KC24471">
            <v>30</v>
          </cell>
        </row>
        <row r="24472">
          <cell r="A24472" t="str">
            <v>C12807</v>
          </cell>
          <cell r="KA24472">
            <v>50</v>
          </cell>
          <cell r="KB24472">
            <v>16</v>
          </cell>
          <cell r="KC24472">
            <v>30</v>
          </cell>
        </row>
        <row r="24473">
          <cell r="A24473" t="str">
            <v>C12660</v>
          </cell>
          <cell r="KA24473">
            <v>50</v>
          </cell>
          <cell r="KB24473">
            <v>16</v>
          </cell>
          <cell r="KC24473">
            <v>30</v>
          </cell>
        </row>
        <row r="24474">
          <cell r="A24474" t="str">
            <v>C12530</v>
          </cell>
          <cell r="KA24474">
            <v>50</v>
          </cell>
          <cell r="KB24474">
            <v>16</v>
          </cell>
          <cell r="KC24474">
            <v>30</v>
          </cell>
        </row>
        <row r="24475">
          <cell r="A24475" t="str">
            <v>C12315</v>
          </cell>
          <cell r="KA24475">
            <v>50</v>
          </cell>
          <cell r="KB24475">
            <v>16</v>
          </cell>
          <cell r="KC24475">
            <v>30</v>
          </cell>
        </row>
        <row r="24476">
          <cell r="A24476" t="str">
            <v>C12359</v>
          </cell>
          <cell r="KA24476">
            <v>50</v>
          </cell>
          <cell r="KB24476">
            <v>16</v>
          </cell>
          <cell r="KC24476">
            <v>30</v>
          </cell>
        </row>
        <row r="24477">
          <cell r="A24477" t="str">
            <v>C12228</v>
          </cell>
          <cell r="KA24477">
            <v>50</v>
          </cell>
          <cell r="KB24477">
            <v>16</v>
          </cell>
          <cell r="KC24477">
            <v>30</v>
          </cell>
        </row>
        <row r="24478">
          <cell r="A24478" t="str">
            <v>C12071</v>
          </cell>
          <cell r="KA24478">
            <v>50</v>
          </cell>
          <cell r="KB24478">
            <v>16</v>
          </cell>
          <cell r="KC24478">
            <v>30</v>
          </cell>
        </row>
        <row r="24479">
          <cell r="A24479" t="str">
            <v>C11851</v>
          </cell>
          <cell r="KA24479">
            <v>50</v>
          </cell>
          <cell r="KB24479">
            <v>16</v>
          </cell>
          <cell r="KC24479">
            <v>30</v>
          </cell>
        </row>
        <row r="24480">
          <cell r="A24480" t="str">
            <v>C11982</v>
          </cell>
          <cell r="KA24480">
            <v>50</v>
          </cell>
          <cell r="KB24480">
            <v>16</v>
          </cell>
          <cell r="KC24480">
            <v>20</v>
          </cell>
        </row>
        <row r="24481">
          <cell r="A24481" t="str">
            <v>C14020</v>
          </cell>
          <cell r="KA24481">
            <v>50</v>
          </cell>
          <cell r="KB24481">
            <v>16</v>
          </cell>
          <cell r="KC24481">
            <v>10</v>
          </cell>
        </row>
        <row r="24482">
          <cell r="A24482" t="str">
            <v>C14332</v>
          </cell>
          <cell r="KA24482">
            <v>50</v>
          </cell>
          <cell r="KB24482">
            <v>16</v>
          </cell>
          <cell r="KC24482">
            <v>30</v>
          </cell>
        </row>
        <row r="24483">
          <cell r="A24483" t="str">
            <v>C14320</v>
          </cell>
          <cell r="KA24483">
            <v>50</v>
          </cell>
          <cell r="KB24483">
            <v>16</v>
          </cell>
          <cell r="KC24483">
            <v>30</v>
          </cell>
        </row>
        <row r="24484">
          <cell r="A24484" t="str">
            <v>C14411</v>
          </cell>
          <cell r="KA24484">
            <v>50</v>
          </cell>
          <cell r="KB24484">
            <v>60</v>
          </cell>
          <cell r="KC24484">
            <v>24</v>
          </cell>
        </row>
        <row r="24485">
          <cell r="A24485" t="str">
            <v>C15177</v>
          </cell>
          <cell r="KA24485">
            <v>50</v>
          </cell>
          <cell r="KB24485">
            <v>16</v>
          </cell>
          <cell r="KC24485">
            <v>30</v>
          </cell>
        </row>
        <row r="24486">
          <cell r="A24486" t="str">
            <v>C15239</v>
          </cell>
          <cell r="KA24486">
            <v>50</v>
          </cell>
          <cell r="KB24486">
            <v>16</v>
          </cell>
          <cell r="KC24486">
            <v>30</v>
          </cell>
        </row>
        <row r="24487">
          <cell r="A24487" t="str">
            <v>C14936</v>
          </cell>
          <cell r="KA24487">
            <v>50</v>
          </cell>
          <cell r="KB24487">
            <v>16</v>
          </cell>
          <cell r="KC24487">
            <v>30</v>
          </cell>
        </row>
        <row r="24488">
          <cell r="A24488" t="str">
            <v>C14930</v>
          </cell>
          <cell r="KA24488">
            <v>50</v>
          </cell>
          <cell r="KB24488">
            <v>16</v>
          </cell>
          <cell r="KC24488">
            <v>30</v>
          </cell>
        </row>
        <row r="24489">
          <cell r="A24489" t="str">
            <v>C14817</v>
          </cell>
          <cell r="KA24489">
            <v>50</v>
          </cell>
          <cell r="KB24489">
            <v>16</v>
          </cell>
          <cell r="KC24489">
            <v>30</v>
          </cell>
        </row>
        <row r="24490">
          <cell r="A24490" t="str">
            <v>C14646</v>
          </cell>
          <cell r="KA24490">
            <v>50</v>
          </cell>
          <cell r="KB24490">
            <v>16</v>
          </cell>
          <cell r="KC24490">
            <v>30</v>
          </cell>
        </row>
        <row r="24491">
          <cell r="A24491" t="str">
            <v>C14649</v>
          </cell>
          <cell r="KA24491">
            <v>50</v>
          </cell>
          <cell r="KB24491">
            <v>16</v>
          </cell>
          <cell r="KC24491">
            <v>30</v>
          </cell>
        </row>
        <row r="24492">
          <cell r="A24492" t="str">
            <v>C15358</v>
          </cell>
          <cell r="KA24492">
            <v>50</v>
          </cell>
          <cell r="KB24492">
            <v>16</v>
          </cell>
          <cell r="KC24492">
            <v>30</v>
          </cell>
        </row>
        <row r="24493">
          <cell r="A24493" t="str">
            <v>C11274</v>
          </cell>
          <cell r="KA24493">
            <v>50</v>
          </cell>
          <cell r="KB24493">
            <v>16</v>
          </cell>
          <cell r="KC24493">
            <v>30</v>
          </cell>
        </row>
        <row r="24494">
          <cell r="A24494" t="str">
            <v>C11191</v>
          </cell>
          <cell r="KA24494">
            <v>50</v>
          </cell>
          <cell r="KB24494">
            <v>16</v>
          </cell>
          <cell r="KC24494">
            <v>30</v>
          </cell>
        </row>
        <row r="24495">
          <cell r="A24495" t="str">
            <v>C11206</v>
          </cell>
          <cell r="KA24495">
            <v>50</v>
          </cell>
          <cell r="KB24495">
            <v>18</v>
          </cell>
          <cell r="KC24495">
            <v>70</v>
          </cell>
        </row>
        <row r="24496">
          <cell r="A24496" t="str">
            <v>C11414</v>
          </cell>
          <cell r="KA24496">
            <v>50</v>
          </cell>
          <cell r="KB24496">
            <v>16</v>
          </cell>
          <cell r="KC24496">
            <v>30</v>
          </cell>
        </row>
        <row r="24497">
          <cell r="A24497" t="str">
            <v>C11702</v>
          </cell>
          <cell r="KA24497">
            <v>50</v>
          </cell>
          <cell r="KB24497">
            <v>16</v>
          </cell>
          <cell r="KC24497">
            <v>30</v>
          </cell>
        </row>
        <row r="24498">
          <cell r="A24498" t="str">
            <v>C11718</v>
          </cell>
          <cell r="KA24498">
            <v>50</v>
          </cell>
          <cell r="KB24498">
            <v>16</v>
          </cell>
          <cell r="KC24498">
            <v>20</v>
          </cell>
        </row>
        <row r="24499">
          <cell r="A24499" t="str">
            <v>C11813</v>
          </cell>
          <cell r="KA24499">
            <v>100</v>
          </cell>
          <cell r="KB24499">
            <v>16</v>
          </cell>
          <cell r="KC24499">
            <v>50</v>
          </cell>
        </row>
        <row r="24500">
          <cell r="A24500" t="str">
            <v>C 11191</v>
          </cell>
          <cell r="KA24500">
            <v>50</v>
          </cell>
          <cell r="KB24500">
            <v>16</v>
          </cell>
          <cell r="KC24500">
            <v>30</v>
          </cell>
        </row>
        <row r="24501">
          <cell r="A24501" t="str">
            <v>C11788</v>
          </cell>
          <cell r="KA24501">
            <v>100</v>
          </cell>
          <cell r="KB24501">
            <v>16</v>
          </cell>
          <cell r="KC24501">
            <v>50</v>
          </cell>
        </row>
        <row r="24502">
          <cell r="A24502" t="str">
            <v>C11843</v>
          </cell>
          <cell r="KA24502">
            <v>50</v>
          </cell>
          <cell r="KB24502">
            <v>16</v>
          </cell>
          <cell r="KC24502">
            <v>30</v>
          </cell>
        </row>
        <row r="24503">
          <cell r="A24503" t="str">
            <v>C11415</v>
          </cell>
          <cell r="KA24503">
            <v>50</v>
          </cell>
          <cell r="KB24503">
            <v>16</v>
          </cell>
          <cell r="KC24503">
            <v>30</v>
          </cell>
        </row>
        <row r="24504">
          <cell r="A24504" t="str">
            <v>C11435</v>
          </cell>
          <cell r="KA24504">
            <v>50</v>
          </cell>
          <cell r="KB24504">
            <v>16</v>
          </cell>
          <cell r="KC24504">
            <v>30</v>
          </cell>
        </row>
        <row r="24505">
          <cell r="A24505" t="str">
            <v>C11359</v>
          </cell>
          <cell r="KA24505">
            <v>500</v>
          </cell>
          <cell r="KB24505">
            <v>1</v>
          </cell>
          <cell r="KC24505">
            <v>90</v>
          </cell>
        </row>
        <row r="24506">
          <cell r="A24506" t="str">
            <v>C11494</v>
          </cell>
          <cell r="KA24506">
            <v>50</v>
          </cell>
          <cell r="KB24506">
            <v>16</v>
          </cell>
          <cell r="KC24506">
            <v>30</v>
          </cell>
        </row>
        <row r="24507">
          <cell r="A24507" t="str">
            <v>C11164</v>
          </cell>
          <cell r="KA24507">
            <v>50</v>
          </cell>
          <cell r="KB24507">
            <v>16</v>
          </cell>
          <cell r="KC24507">
            <v>30</v>
          </cell>
        </row>
        <row r="24508">
          <cell r="A24508" t="str">
            <v>C11036</v>
          </cell>
          <cell r="KA24508">
            <v>50</v>
          </cell>
          <cell r="KB24508">
            <v>18</v>
          </cell>
          <cell r="KC24508">
            <v>70</v>
          </cell>
        </row>
        <row r="24509">
          <cell r="A24509" t="str">
            <v>C10979</v>
          </cell>
          <cell r="KA24509">
            <v>50</v>
          </cell>
          <cell r="KB24509">
            <v>16</v>
          </cell>
          <cell r="KC24509">
            <v>30</v>
          </cell>
        </row>
        <row r="24510">
          <cell r="A24510" t="str">
            <v>C08440</v>
          </cell>
          <cell r="KA24510">
            <v>50</v>
          </cell>
          <cell r="KB24510">
            <v>16</v>
          </cell>
          <cell r="KC24510">
            <v>30</v>
          </cell>
        </row>
        <row r="24511">
          <cell r="A24511" t="str">
            <v>C15354</v>
          </cell>
          <cell r="KA24511">
            <v>50</v>
          </cell>
          <cell r="KB24511">
            <v>60</v>
          </cell>
          <cell r="KC24511">
            <v>24</v>
          </cell>
        </row>
        <row r="24512">
          <cell r="A24512" t="str">
            <v>C15464</v>
          </cell>
          <cell r="KA24512">
            <v>50</v>
          </cell>
          <cell r="KB24512">
            <v>10</v>
          </cell>
          <cell r="KC24512">
            <v>48</v>
          </cell>
        </row>
        <row r="24513">
          <cell r="A24513" t="str">
            <v>C15627</v>
          </cell>
          <cell r="KA24513">
            <v>50</v>
          </cell>
          <cell r="KB24513">
            <v>10</v>
          </cell>
          <cell r="KC24513">
            <v>48</v>
          </cell>
        </row>
        <row r="24514">
          <cell r="A24514" t="str">
            <v>C15815</v>
          </cell>
          <cell r="KA24514">
            <v>50</v>
          </cell>
          <cell r="KB24514">
            <v>10</v>
          </cell>
          <cell r="KC24514">
            <v>48</v>
          </cell>
        </row>
        <row r="24515">
          <cell r="A24515" t="str">
            <v>C15816</v>
          </cell>
          <cell r="KA24515">
            <v>50</v>
          </cell>
          <cell r="KB24515">
            <v>10</v>
          </cell>
          <cell r="KC24515">
            <v>48</v>
          </cell>
        </row>
        <row r="24516">
          <cell r="A24516" t="str">
            <v>C15862</v>
          </cell>
          <cell r="KA24516">
            <v>50</v>
          </cell>
          <cell r="KB24516">
            <v>10</v>
          </cell>
          <cell r="KC24516">
            <v>48</v>
          </cell>
        </row>
        <row r="24517">
          <cell r="A24517" t="str">
            <v>C14650</v>
          </cell>
          <cell r="KA24517">
            <v>50</v>
          </cell>
          <cell r="KB24517">
            <v>60</v>
          </cell>
          <cell r="KC24517">
            <v>24</v>
          </cell>
        </row>
        <row r="24518">
          <cell r="A24518" t="str">
            <v>C14651</v>
          </cell>
          <cell r="KA24518">
            <v>50</v>
          </cell>
          <cell r="KB24518">
            <v>16</v>
          </cell>
          <cell r="KC24518">
            <v>30</v>
          </cell>
        </row>
        <row r="24519">
          <cell r="A24519" t="str">
            <v>C14700</v>
          </cell>
          <cell r="KA24519">
            <v>50</v>
          </cell>
          <cell r="KB24519">
            <v>16</v>
          </cell>
          <cell r="KC24519">
            <v>30</v>
          </cell>
        </row>
        <row r="24520">
          <cell r="A24520" t="str">
            <v>C14816</v>
          </cell>
          <cell r="KA24520">
            <v>50</v>
          </cell>
          <cell r="KB24520">
            <v>16</v>
          </cell>
          <cell r="KC24520">
            <v>30</v>
          </cell>
        </row>
        <row r="24521">
          <cell r="A24521" t="str">
            <v>C14822</v>
          </cell>
          <cell r="KA24521">
            <v>50</v>
          </cell>
          <cell r="KB24521">
            <v>16</v>
          </cell>
          <cell r="KC24521">
            <v>30</v>
          </cell>
        </row>
        <row r="24522">
          <cell r="A24522" t="str">
            <v>C14801</v>
          </cell>
          <cell r="KA24522">
            <v>50</v>
          </cell>
          <cell r="KB24522">
            <v>16</v>
          </cell>
          <cell r="KC24522">
            <v>30</v>
          </cell>
        </row>
        <row r="24523">
          <cell r="A24523" t="str">
            <v>C14946</v>
          </cell>
          <cell r="KA24523">
            <v>50</v>
          </cell>
          <cell r="KB24523">
            <v>16</v>
          </cell>
          <cell r="KC24523">
            <v>30</v>
          </cell>
        </row>
        <row r="24524">
          <cell r="A24524" t="str">
            <v>C14630</v>
          </cell>
          <cell r="KA24524">
            <v>50</v>
          </cell>
          <cell r="KB24524">
            <v>16</v>
          </cell>
          <cell r="KC24524">
            <v>30</v>
          </cell>
        </row>
        <row r="24525">
          <cell r="A24525" t="str">
            <v>C14338</v>
          </cell>
          <cell r="KA24525">
            <v>50</v>
          </cell>
          <cell r="KB24525">
            <v>16</v>
          </cell>
          <cell r="KC24525">
            <v>30</v>
          </cell>
        </row>
        <row r="24526">
          <cell r="A24526" t="str">
            <v>C14114</v>
          </cell>
          <cell r="KA24526">
            <v>50</v>
          </cell>
          <cell r="KB24526">
            <v>16</v>
          </cell>
          <cell r="KC24526">
            <v>5</v>
          </cell>
        </row>
        <row r="24527">
          <cell r="A24527" t="str">
            <v>C14071</v>
          </cell>
          <cell r="KA24527">
            <v>50</v>
          </cell>
          <cell r="KB24527">
            <v>16</v>
          </cell>
          <cell r="KC24527">
            <v>5</v>
          </cell>
        </row>
        <row r="24528">
          <cell r="A24528" t="str">
            <v>C12030</v>
          </cell>
          <cell r="KA24528">
            <v>100</v>
          </cell>
          <cell r="KB24528">
            <v>16</v>
          </cell>
          <cell r="KC24528">
            <v>50</v>
          </cell>
        </row>
        <row r="24529">
          <cell r="A24529" t="str">
            <v>C12003</v>
          </cell>
          <cell r="KA24529">
            <v>100</v>
          </cell>
          <cell r="KB24529">
            <v>16</v>
          </cell>
          <cell r="KC24529">
            <v>50</v>
          </cell>
        </row>
        <row r="24530">
          <cell r="A24530" t="str">
            <v>C11866</v>
          </cell>
          <cell r="KA24530">
            <v>50</v>
          </cell>
          <cell r="KB24530">
            <v>16</v>
          </cell>
          <cell r="KC24530">
            <v>30</v>
          </cell>
        </row>
        <row r="24531">
          <cell r="A24531" t="str">
            <v>C11868</v>
          </cell>
          <cell r="KA24531">
            <v>50</v>
          </cell>
          <cell r="KB24531">
            <v>16</v>
          </cell>
          <cell r="KC24531">
            <v>30</v>
          </cell>
        </row>
        <row r="24532">
          <cell r="A24532" t="str">
            <v>C11877</v>
          </cell>
          <cell r="KA24532">
            <v>50</v>
          </cell>
          <cell r="KB24532">
            <v>16</v>
          </cell>
          <cell r="KC24532">
            <v>30</v>
          </cell>
        </row>
        <row r="24533">
          <cell r="A24533" t="str">
            <v>C12122</v>
          </cell>
          <cell r="KA24533">
            <v>50</v>
          </cell>
          <cell r="KB24533">
            <v>16</v>
          </cell>
          <cell r="KC24533">
            <v>30</v>
          </cell>
        </row>
        <row r="24534">
          <cell r="A24534" t="str">
            <v>C12123</v>
          </cell>
          <cell r="KA24534">
            <v>50</v>
          </cell>
          <cell r="KB24534">
            <v>18</v>
          </cell>
          <cell r="KC24534">
            <v>70</v>
          </cell>
        </row>
        <row r="24535">
          <cell r="A24535" t="str">
            <v>C12181</v>
          </cell>
          <cell r="KA24535">
            <v>50</v>
          </cell>
          <cell r="KB24535">
            <v>18</v>
          </cell>
          <cell r="KC24535">
            <v>70</v>
          </cell>
        </row>
        <row r="24536">
          <cell r="A24536" t="str">
            <v>C12325</v>
          </cell>
          <cell r="KA24536">
            <v>50</v>
          </cell>
          <cell r="KB24536">
            <v>16</v>
          </cell>
          <cell r="KC24536">
            <v>30</v>
          </cell>
        </row>
        <row r="24537">
          <cell r="A24537" t="str">
            <v>C12380</v>
          </cell>
          <cell r="KA24537">
            <v>50</v>
          </cell>
          <cell r="KB24537">
            <v>16</v>
          </cell>
          <cell r="KC24537">
            <v>30</v>
          </cell>
        </row>
        <row r="24538">
          <cell r="A24538" t="str">
            <v>C12531</v>
          </cell>
          <cell r="KA24538">
            <v>50</v>
          </cell>
          <cell r="KB24538">
            <v>16</v>
          </cell>
          <cell r="KC24538">
            <v>30</v>
          </cell>
        </row>
        <row r="24539">
          <cell r="A24539" t="str">
            <v>C12529</v>
          </cell>
          <cell r="KA24539">
            <v>50</v>
          </cell>
          <cell r="KB24539">
            <v>16</v>
          </cell>
          <cell r="KC24539">
            <v>30</v>
          </cell>
        </row>
        <row r="24540">
          <cell r="A24540" t="str">
            <v>C12537</v>
          </cell>
          <cell r="KA24540">
            <v>50</v>
          </cell>
          <cell r="KB24540">
            <v>16</v>
          </cell>
          <cell r="KC24540">
            <v>30</v>
          </cell>
        </row>
        <row r="24541">
          <cell r="A24541" t="str">
            <v>C12566</v>
          </cell>
          <cell r="KA24541">
            <v>100</v>
          </cell>
          <cell r="KB24541">
            <v>16</v>
          </cell>
          <cell r="KC24541">
            <v>30</v>
          </cell>
        </row>
        <row r="24542">
          <cell r="A24542" t="str">
            <v>C12563</v>
          </cell>
          <cell r="KA24542">
            <v>50</v>
          </cell>
          <cell r="KB24542">
            <v>18</v>
          </cell>
          <cell r="KC24542">
            <v>70</v>
          </cell>
        </row>
        <row r="24543">
          <cell r="A24543" t="str">
            <v>C13199</v>
          </cell>
          <cell r="KA24543">
            <v>50</v>
          </cell>
          <cell r="KB24543">
            <v>16</v>
          </cell>
          <cell r="KC24543">
            <v>30</v>
          </cell>
        </row>
        <row r="24544">
          <cell r="A24544" t="str">
            <v>C13119</v>
          </cell>
          <cell r="KA24544">
            <v>50</v>
          </cell>
          <cell r="KB24544">
            <v>16</v>
          </cell>
          <cell r="KC24544">
            <v>30</v>
          </cell>
        </row>
        <row r="24545">
          <cell r="A24545" t="str">
            <v>C12998</v>
          </cell>
          <cell r="KA24545">
            <v>50</v>
          </cell>
          <cell r="KB24545">
            <v>16</v>
          </cell>
          <cell r="KC24545">
            <v>30</v>
          </cell>
        </row>
        <row r="24546">
          <cell r="A24546" t="str">
            <v>C12880</v>
          </cell>
          <cell r="KA24546">
            <v>50</v>
          </cell>
          <cell r="KB24546">
            <v>18</v>
          </cell>
          <cell r="KC24546">
            <v>70</v>
          </cell>
        </row>
        <row r="24547">
          <cell r="A24547" t="str">
            <v>C13654</v>
          </cell>
          <cell r="KA24547">
            <v>50</v>
          </cell>
          <cell r="KB24547">
            <v>16</v>
          </cell>
          <cell r="KC24547">
            <v>5</v>
          </cell>
        </row>
        <row r="24548">
          <cell r="A24548" t="str">
            <v>C13586</v>
          </cell>
          <cell r="KA24548">
            <v>50</v>
          </cell>
          <cell r="KB24548">
            <v>16</v>
          </cell>
          <cell r="KC24548">
            <v>5</v>
          </cell>
        </row>
        <row r="24549">
          <cell r="A24549" t="str">
            <v>C13473</v>
          </cell>
          <cell r="KA24549">
            <v>50</v>
          </cell>
          <cell r="KB24549">
            <v>48</v>
          </cell>
          <cell r="KC24549">
            <v>30</v>
          </cell>
        </row>
        <row r="24550">
          <cell r="A24550" t="str">
            <v>C13421</v>
          </cell>
          <cell r="KA24550">
            <v>50</v>
          </cell>
          <cell r="KB24550">
            <v>16</v>
          </cell>
          <cell r="KC24550">
            <v>30</v>
          </cell>
        </row>
        <row r="24551">
          <cell r="A24551" t="str">
            <v>C13669</v>
          </cell>
          <cell r="KA24551">
            <v>50</v>
          </cell>
          <cell r="KB24551">
            <v>12</v>
          </cell>
          <cell r="KC24551">
            <v>30</v>
          </cell>
        </row>
        <row r="24552">
          <cell r="A24552" t="str">
            <v>C13670</v>
          </cell>
          <cell r="KA24552">
            <v>100</v>
          </cell>
          <cell r="KB24552">
            <v>16</v>
          </cell>
          <cell r="KC24552">
            <v>50</v>
          </cell>
        </row>
        <row r="24553">
          <cell r="A24553" t="str">
            <v>C13736</v>
          </cell>
          <cell r="KA24553">
            <v>50</v>
          </cell>
          <cell r="KB24553">
            <v>16</v>
          </cell>
          <cell r="KC24553">
            <v>5</v>
          </cell>
        </row>
        <row r="24554">
          <cell r="A24554" t="str">
            <v>G00877</v>
          </cell>
          <cell r="KA24554">
            <v>40</v>
          </cell>
          <cell r="KB24554">
            <v>30</v>
          </cell>
          <cell r="KC24554">
            <v>20</v>
          </cell>
        </row>
        <row r="24555">
          <cell r="A24555" t="str">
            <v>G00878</v>
          </cell>
          <cell r="KA24555">
            <v>40</v>
          </cell>
          <cell r="KB24555">
            <v>30</v>
          </cell>
          <cell r="KC24555">
            <v>20</v>
          </cell>
        </row>
        <row r="24556">
          <cell r="A24556" t="str">
            <v>P15907</v>
          </cell>
          <cell r="KA24556">
            <v>50</v>
          </cell>
          <cell r="KB24556">
            <v>10</v>
          </cell>
          <cell r="KC24556">
            <v>48</v>
          </cell>
        </row>
        <row r="24557">
          <cell r="A24557" t="str">
            <v>P24958</v>
          </cell>
          <cell r="KA24557">
            <v>50</v>
          </cell>
          <cell r="KB24557">
            <v>10</v>
          </cell>
          <cell r="KC24557">
            <v>30</v>
          </cell>
        </row>
        <row r="24558">
          <cell r="A24558" t="str">
            <v>752392</v>
          </cell>
          <cell r="KA24558">
            <v>50</v>
          </cell>
          <cell r="KB24558">
            <v>5</v>
          </cell>
          <cell r="KC24558">
            <v>40</v>
          </cell>
        </row>
        <row r="24559">
          <cell r="A24559" t="str">
            <v>S01563</v>
          </cell>
          <cell r="KA24559">
            <v>50</v>
          </cell>
          <cell r="KB24559">
            <v>20</v>
          </cell>
          <cell r="KC24559">
            <v>30</v>
          </cell>
        </row>
        <row r="24560">
          <cell r="A24560" t="str">
            <v>S01253</v>
          </cell>
          <cell r="KA24560">
            <v>50</v>
          </cell>
          <cell r="KB24560">
            <v>20</v>
          </cell>
          <cell r="KC24560">
            <v>30</v>
          </cell>
        </row>
        <row r="24561">
          <cell r="A24561" t="str">
            <v>S01251</v>
          </cell>
          <cell r="KA24561">
            <v>50</v>
          </cell>
          <cell r="KB24561">
            <v>20</v>
          </cell>
          <cell r="KC24561">
            <v>30</v>
          </cell>
        </row>
        <row r="24562">
          <cell r="A24562" t="str">
            <v>S01693</v>
          </cell>
          <cell r="KA24562">
            <v>50</v>
          </cell>
          <cell r="KB24562">
            <v>16</v>
          </cell>
          <cell r="KC24562">
            <v>30</v>
          </cell>
        </row>
        <row r="24563">
          <cell r="A24563" t="str">
            <v>S01255</v>
          </cell>
          <cell r="KA24563">
            <v>50</v>
          </cell>
          <cell r="KB24563">
            <v>20</v>
          </cell>
          <cell r="KC24563">
            <v>30</v>
          </cell>
        </row>
        <row r="24564">
          <cell r="A24564" t="str">
            <v>S01516</v>
          </cell>
          <cell r="KA24564">
            <v>40</v>
          </cell>
          <cell r="KB24564">
            <v>10</v>
          </cell>
          <cell r="KC24564">
            <v>48</v>
          </cell>
        </row>
        <row r="24565">
          <cell r="A24565" t="str">
            <v>S01436</v>
          </cell>
          <cell r="KA24565">
            <v>40</v>
          </cell>
          <cell r="KB24565">
            <v>10</v>
          </cell>
          <cell r="KC24565">
            <v>48</v>
          </cell>
        </row>
        <row r="24566">
          <cell r="A24566" t="str">
            <v>S01437</v>
          </cell>
          <cell r="KA24566">
            <v>40</v>
          </cell>
          <cell r="KB24566">
            <v>10</v>
          </cell>
          <cell r="KC24566">
            <v>48</v>
          </cell>
        </row>
        <row r="24567">
          <cell r="A24567" t="str">
            <v>S01440</v>
          </cell>
          <cell r="KA24567">
            <v>40</v>
          </cell>
          <cell r="KB24567">
            <v>10</v>
          </cell>
          <cell r="KC24567">
            <v>48</v>
          </cell>
        </row>
        <row r="24568">
          <cell r="A24568" t="str">
            <v>T00033</v>
          </cell>
          <cell r="KA24568">
            <v>40</v>
          </cell>
          <cell r="KB24568">
            <v>10</v>
          </cell>
          <cell r="KC24568">
            <v>48</v>
          </cell>
        </row>
        <row r="24569">
          <cell r="A24569" t="str">
            <v>X782971</v>
          </cell>
          <cell r="KA24569">
            <v>40</v>
          </cell>
          <cell r="KB24569">
            <v>10</v>
          </cell>
          <cell r="KC24569">
            <v>48</v>
          </cell>
        </row>
        <row r="24570">
          <cell r="A24570" t="str">
            <v>725288</v>
          </cell>
          <cell r="KA24570">
            <v>40</v>
          </cell>
          <cell r="KB24570">
            <v>10</v>
          </cell>
          <cell r="KC24570">
            <v>48</v>
          </cell>
        </row>
        <row r="24571">
          <cell r="A24571" t="str">
            <v>781030</v>
          </cell>
          <cell r="KA24571">
            <v>40</v>
          </cell>
          <cell r="KB24571">
            <v>18</v>
          </cell>
          <cell r="KC24571">
            <v>50</v>
          </cell>
        </row>
        <row r="24572">
          <cell r="A24572" t="str">
            <v>782970</v>
          </cell>
          <cell r="KA24572">
            <v>40</v>
          </cell>
          <cell r="KB24572">
            <v>10</v>
          </cell>
          <cell r="KC24572">
            <v>48</v>
          </cell>
        </row>
        <row r="24573">
          <cell r="A24573" t="str">
            <v>782971</v>
          </cell>
          <cell r="KA24573">
            <v>40</v>
          </cell>
          <cell r="KB24573">
            <v>10</v>
          </cell>
          <cell r="KC24573">
            <v>48</v>
          </cell>
        </row>
        <row r="24574">
          <cell r="A24574" t="str">
            <v>782972</v>
          </cell>
          <cell r="KA24574">
            <v>40</v>
          </cell>
          <cell r="KB24574">
            <v>10</v>
          </cell>
          <cell r="KC24574">
            <v>48</v>
          </cell>
        </row>
        <row r="24575">
          <cell r="A24575" t="str">
            <v>782980</v>
          </cell>
          <cell r="KA24575">
            <v>40</v>
          </cell>
          <cell r="KB24575">
            <v>10</v>
          </cell>
          <cell r="KC24575">
            <v>48</v>
          </cell>
        </row>
        <row r="24576">
          <cell r="A24576" t="str">
            <v>784000</v>
          </cell>
          <cell r="KA24576">
            <v>40</v>
          </cell>
          <cell r="KB24576">
            <v>10</v>
          </cell>
          <cell r="KC24576">
            <v>48</v>
          </cell>
        </row>
        <row r="24577">
          <cell r="A24577" t="str">
            <v>C82980</v>
          </cell>
          <cell r="KA24577">
            <v>40</v>
          </cell>
          <cell r="KB24577">
            <v>10</v>
          </cell>
          <cell r="KC24577">
            <v>48</v>
          </cell>
        </row>
        <row r="24578">
          <cell r="A24578" t="str">
            <v>792920</v>
          </cell>
          <cell r="KA24578">
            <v>50</v>
          </cell>
          <cell r="KB24578">
            <v>12</v>
          </cell>
          <cell r="KC24578">
            <v>40</v>
          </cell>
        </row>
        <row r="24579">
          <cell r="A24579" t="str">
            <v>792921</v>
          </cell>
          <cell r="KA24579">
            <v>50</v>
          </cell>
          <cell r="KB24579">
            <v>12</v>
          </cell>
          <cell r="KC24579">
            <v>40</v>
          </cell>
        </row>
        <row r="24580">
          <cell r="A24580" t="str">
            <v>S01536</v>
          </cell>
          <cell r="KA24580">
            <v>40</v>
          </cell>
          <cell r="KB24580">
            <v>10</v>
          </cell>
          <cell r="KC24580">
            <v>48</v>
          </cell>
        </row>
        <row r="24581">
          <cell r="A24581" t="str">
            <v>S01533</v>
          </cell>
          <cell r="KA24581">
            <v>40</v>
          </cell>
          <cell r="KB24581">
            <v>10</v>
          </cell>
          <cell r="KC24581">
            <v>24</v>
          </cell>
        </row>
        <row r="24582">
          <cell r="A24582" t="str">
            <v>P24809</v>
          </cell>
          <cell r="KA24582">
            <v>40</v>
          </cell>
          <cell r="KB24582">
            <v>10</v>
          </cell>
          <cell r="KC24582">
            <v>24</v>
          </cell>
        </row>
        <row r="24583">
          <cell r="A24583" t="str">
            <v>P23781</v>
          </cell>
          <cell r="KA24583">
            <v>40</v>
          </cell>
          <cell r="KB24583">
            <v>10</v>
          </cell>
          <cell r="KC24583">
            <v>48</v>
          </cell>
        </row>
        <row r="24584">
          <cell r="A24584" t="str">
            <v>C781030</v>
          </cell>
          <cell r="KA24584">
            <v>40</v>
          </cell>
          <cell r="KB24584">
            <v>18</v>
          </cell>
          <cell r="KC24584">
            <v>50</v>
          </cell>
        </row>
        <row r="24585">
          <cell r="A24585" t="str">
            <v>G1002</v>
          </cell>
          <cell r="KA24585">
            <v>40</v>
          </cell>
          <cell r="KB24585">
            <v>10</v>
          </cell>
          <cell r="KC24585">
            <v>24</v>
          </cell>
        </row>
        <row r="24586">
          <cell r="A24586" t="str">
            <v>G10715</v>
          </cell>
          <cell r="KA24586">
            <v>40</v>
          </cell>
          <cell r="KB24586">
            <v>10</v>
          </cell>
          <cell r="KC24586">
            <v>24</v>
          </cell>
        </row>
        <row r="24587">
          <cell r="A24587" t="str">
            <v>G10716</v>
          </cell>
          <cell r="KA24587">
            <v>40</v>
          </cell>
          <cell r="KB24587">
            <v>10</v>
          </cell>
          <cell r="KC24587">
            <v>24</v>
          </cell>
        </row>
        <row r="24588">
          <cell r="A24588" t="str">
            <v>G10753</v>
          </cell>
          <cell r="KA24588">
            <v>40</v>
          </cell>
          <cell r="KB24588">
            <v>30</v>
          </cell>
          <cell r="KC24588">
            <v>24</v>
          </cell>
        </row>
        <row r="24589">
          <cell r="A24589" t="str">
            <v>G10754</v>
          </cell>
          <cell r="KA24589">
            <v>40</v>
          </cell>
          <cell r="KB24589">
            <v>30</v>
          </cell>
          <cell r="KC24589">
            <v>24</v>
          </cell>
        </row>
        <row r="24590">
          <cell r="A24590" t="str">
            <v>CP29109</v>
          </cell>
          <cell r="KA24590">
            <v>40</v>
          </cell>
          <cell r="KB24590">
            <v>18</v>
          </cell>
          <cell r="KC24590">
            <v>50</v>
          </cell>
        </row>
        <row r="24591">
          <cell r="A24591" t="str">
            <v>C29960</v>
          </cell>
          <cell r="KA24591">
            <v>40</v>
          </cell>
          <cell r="KB24591">
            <v>10</v>
          </cell>
          <cell r="KC24591">
            <v>48</v>
          </cell>
        </row>
        <row r="24592">
          <cell r="A24592" t="str">
            <v>C29927</v>
          </cell>
          <cell r="KA24592">
            <v>40</v>
          </cell>
          <cell r="KB24592">
            <v>10</v>
          </cell>
          <cell r="KC24592">
            <v>48</v>
          </cell>
        </row>
        <row r="24593">
          <cell r="A24593" t="str">
            <v>C29930</v>
          </cell>
          <cell r="KA24593">
            <v>40</v>
          </cell>
          <cell r="KB24593">
            <v>18</v>
          </cell>
          <cell r="KC24593">
            <v>50</v>
          </cell>
        </row>
        <row r="24594">
          <cell r="A24594" t="str">
            <v>C29921</v>
          </cell>
          <cell r="KA24594">
            <v>40</v>
          </cell>
          <cell r="KB24594">
            <v>18</v>
          </cell>
          <cell r="KC24594">
            <v>50</v>
          </cell>
        </row>
        <row r="24595">
          <cell r="A24595" t="str">
            <v>C29923</v>
          </cell>
          <cell r="KA24595">
            <v>40</v>
          </cell>
          <cell r="KB24595">
            <v>10</v>
          </cell>
          <cell r="KC24595">
            <v>48</v>
          </cell>
        </row>
        <row r="24596">
          <cell r="A24596" t="str">
            <v>C29912</v>
          </cell>
          <cell r="KA24596">
            <v>40</v>
          </cell>
          <cell r="KB24596">
            <v>10</v>
          </cell>
          <cell r="KC24596">
            <v>48</v>
          </cell>
        </row>
        <row r="24597">
          <cell r="A24597" t="str">
            <v>C29821</v>
          </cell>
          <cell r="KA24597">
            <v>40</v>
          </cell>
          <cell r="KB24597">
            <v>18</v>
          </cell>
          <cell r="KC24597">
            <v>50</v>
          </cell>
        </row>
        <row r="24598">
          <cell r="A24598" t="str">
            <v>C29846</v>
          </cell>
          <cell r="KA24598">
            <v>40</v>
          </cell>
          <cell r="KB24598">
            <v>10</v>
          </cell>
          <cell r="KC24598">
            <v>24</v>
          </cell>
        </row>
        <row r="24599">
          <cell r="A24599" t="str">
            <v>C29848</v>
          </cell>
          <cell r="KA24599">
            <v>40</v>
          </cell>
          <cell r="KB24599">
            <v>10</v>
          </cell>
          <cell r="KC24599">
            <v>48</v>
          </cell>
        </row>
        <row r="24600">
          <cell r="A24600" t="str">
            <v>C29849</v>
          </cell>
          <cell r="KA24600">
            <v>40</v>
          </cell>
          <cell r="KB24600">
            <v>18</v>
          </cell>
          <cell r="KC24600">
            <v>50</v>
          </cell>
        </row>
        <row r="24601">
          <cell r="A24601" t="str">
            <v>C29879</v>
          </cell>
          <cell r="KA24601">
            <v>40</v>
          </cell>
          <cell r="KB24601">
            <v>10</v>
          </cell>
          <cell r="KC24601">
            <v>48</v>
          </cell>
        </row>
        <row r="24602">
          <cell r="A24602" t="str">
            <v>C29872</v>
          </cell>
          <cell r="KA24602">
            <v>40</v>
          </cell>
          <cell r="KB24602">
            <v>10</v>
          </cell>
          <cell r="KC24602">
            <v>48</v>
          </cell>
        </row>
        <row r="24603">
          <cell r="A24603" t="str">
            <v>G00083</v>
          </cell>
          <cell r="KA24603">
            <v>40</v>
          </cell>
          <cell r="KB24603">
            <v>10</v>
          </cell>
          <cell r="KC24603">
            <v>48</v>
          </cell>
        </row>
        <row r="24604">
          <cell r="A24604" t="str">
            <v>G00084</v>
          </cell>
          <cell r="KA24604">
            <v>40</v>
          </cell>
          <cell r="KB24604">
            <v>10</v>
          </cell>
          <cell r="KC24604">
            <v>48</v>
          </cell>
        </row>
        <row r="24605">
          <cell r="A24605" t="str">
            <v>G00966</v>
          </cell>
          <cell r="KA24605">
            <v>50</v>
          </cell>
          <cell r="KB24605">
            <v>10</v>
          </cell>
          <cell r="KC24605">
            <v>48</v>
          </cell>
        </row>
        <row r="24606">
          <cell r="A24606" t="str">
            <v>G00967</v>
          </cell>
          <cell r="KA24606">
            <v>50</v>
          </cell>
          <cell r="KB24606">
            <v>10</v>
          </cell>
          <cell r="KC24606">
            <v>48</v>
          </cell>
        </row>
        <row r="24607">
          <cell r="A24607" t="str">
            <v>G00968</v>
          </cell>
          <cell r="KA24607">
            <v>50</v>
          </cell>
          <cell r="KB24607">
            <v>10</v>
          </cell>
          <cell r="KC24607">
            <v>48</v>
          </cell>
        </row>
        <row r="24608">
          <cell r="A24608" t="str">
            <v>G00969</v>
          </cell>
          <cell r="KA24608">
            <v>50</v>
          </cell>
          <cell r="KB24608">
            <v>10</v>
          </cell>
          <cell r="KC24608">
            <v>48</v>
          </cell>
        </row>
        <row r="24609">
          <cell r="A24609" t="str">
            <v>G0097</v>
          </cell>
          <cell r="KA24609">
            <v>50</v>
          </cell>
          <cell r="KB24609">
            <v>10</v>
          </cell>
          <cell r="KC24609">
            <v>48</v>
          </cell>
        </row>
        <row r="24610">
          <cell r="A24610" t="str">
            <v>G00970</v>
          </cell>
          <cell r="KA24610">
            <v>50</v>
          </cell>
          <cell r="KB24610">
            <v>10</v>
          </cell>
          <cell r="KC24610">
            <v>48</v>
          </cell>
        </row>
        <row r="24611">
          <cell r="A24611" t="str">
            <v>G00971</v>
          </cell>
          <cell r="KA24611">
            <v>50</v>
          </cell>
          <cell r="KB24611">
            <v>10</v>
          </cell>
          <cell r="KC24611">
            <v>48</v>
          </cell>
        </row>
        <row r="24612">
          <cell r="A24612" t="str">
            <v>G00972</v>
          </cell>
          <cell r="KA24612">
            <v>50</v>
          </cell>
          <cell r="KB24612">
            <v>10</v>
          </cell>
          <cell r="KC24612">
            <v>48</v>
          </cell>
        </row>
        <row r="24613">
          <cell r="A24613" t="str">
            <v>G00973</v>
          </cell>
          <cell r="KA24613">
            <v>50</v>
          </cell>
          <cell r="KB24613">
            <v>10</v>
          </cell>
          <cell r="KC24613">
            <v>48</v>
          </cell>
        </row>
        <row r="24614">
          <cell r="A24614" t="str">
            <v>G00974</v>
          </cell>
          <cell r="KA24614">
            <v>50</v>
          </cell>
          <cell r="KB24614">
            <v>10</v>
          </cell>
          <cell r="KC24614">
            <v>48</v>
          </cell>
        </row>
        <row r="24615">
          <cell r="A24615" t="str">
            <v>G00975</v>
          </cell>
          <cell r="KA24615">
            <v>50</v>
          </cell>
          <cell r="KB24615">
            <v>10</v>
          </cell>
          <cell r="KC24615">
            <v>48</v>
          </cell>
        </row>
        <row r="24616">
          <cell r="A24616" t="str">
            <v>G00976</v>
          </cell>
          <cell r="KA24616">
            <v>50</v>
          </cell>
          <cell r="KB24616">
            <v>10</v>
          </cell>
          <cell r="KC24616">
            <v>48</v>
          </cell>
        </row>
        <row r="24617">
          <cell r="A24617" t="str">
            <v>G00977</v>
          </cell>
          <cell r="KA24617">
            <v>50</v>
          </cell>
          <cell r="KB24617">
            <v>10</v>
          </cell>
          <cell r="KC24617">
            <v>48</v>
          </cell>
        </row>
        <row r="24618">
          <cell r="A24618" t="str">
            <v>G00978</v>
          </cell>
          <cell r="KA24618">
            <v>50</v>
          </cell>
          <cell r="KB24618">
            <v>10</v>
          </cell>
          <cell r="KC24618">
            <v>48</v>
          </cell>
        </row>
        <row r="24619">
          <cell r="A24619" t="str">
            <v>G00979</v>
          </cell>
          <cell r="KA24619">
            <v>50</v>
          </cell>
          <cell r="KB24619">
            <v>10</v>
          </cell>
          <cell r="KC24619">
            <v>48</v>
          </cell>
        </row>
        <row r="24620">
          <cell r="A24620" t="str">
            <v>G00980</v>
          </cell>
          <cell r="KA24620">
            <v>50</v>
          </cell>
          <cell r="KB24620">
            <v>10</v>
          </cell>
          <cell r="KC24620">
            <v>48</v>
          </cell>
        </row>
        <row r="24621">
          <cell r="A24621" t="str">
            <v>G00981</v>
          </cell>
          <cell r="KA24621">
            <v>50</v>
          </cell>
          <cell r="KB24621">
            <v>10</v>
          </cell>
          <cell r="KC24621">
            <v>48</v>
          </cell>
        </row>
        <row r="24622">
          <cell r="A24622" t="str">
            <v>G00982</v>
          </cell>
          <cell r="KA24622">
            <v>50</v>
          </cell>
          <cell r="KB24622">
            <v>10</v>
          </cell>
          <cell r="KC24622">
            <v>48</v>
          </cell>
        </row>
        <row r="24623">
          <cell r="A24623" t="str">
            <v>G00983</v>
          </cell>
          <cell r="KA24623">
            <v>50</v>
          </cell>
          <cell r="KB24623">
            <v>10</v>
          </cell>
          <cell r="KC24623">
            <v>48</v>
          </cell>
        </row>
        <row r="24624">
          <cell r="A24624" t="str">
            <v>G00941</v>
          </cell>
          <cell r="KA24624">
            <v>40</v>
          </cell>
          <cell r="KB24624">
            <v>10</v>
          </cell>
          <cell r="KC24624">
            <v>48</v>
          </cell>
        </row>
        <row r="24625">
          <cell r="A24625" t="str">
            <v>G00942</v>
          </cell>
          <cell r="KA24625">
            <v>40</v>
          </cell>
          <cell r="KB24625">
            <v>10</v>
          </cell>
          <cell r="KC24625">
            <v>48</v>
          </cell>
        </row>
        <row r="24626">
          <cell r="A24626" t="str">
            <v>G00943</v>
          </cell>
          <cell r="KA24626">
            <v>40</v>
          </cell>
          <cell r="KB24626">
            <v>10</v>
          </cell>
          <cell r="KC24626">
            <v>48</v>
          </cell>
        </row>
        <row r="24627">
          <cell r="A24627" t="str">
            <v>G00944</v>
          </cell>
          <cell r="KA24627">
            <v>40</v>
          </cell>
          <cell r="KB24627">
            <v>10</v>
          </cell>
          <cell r="KC24627">
            <v>48</v>
          </cell>
        </row>
        <row r="24628">
          <cell r="A24628" t="str">
            <v>G00945</v>
          </cell>
          <cell r="KA24628">
            <v>40</v>
          </cell>
          <cell r="KB24628">
            <v>10</v>
          </cell>
          <cell r="KC24628">
            <v>48</v>
          </cell>
        </row>
        <row r="24629">
          <cell r="A24629" t="str">
            <v>G00946</v>
          </cell>
          <cell r="KA24629">
            <v>40</v>
          </cell>
          <cell r="KB24629">
            <v>10</v>
          </cell>
          <cell r="KC24629">
            <v>48</v>
          </cell>
        </row>
        <row r="24630">
          <cell r="A24630" t="str">
            <v>G00947</v>
          </cell>
          <cell r="KA24630">
            <v>40</v>
          </cell>
          <cell r="KB24630">
            <v>10</v>
          </cell>
          <cell r="KC24630">
            <v>48</v>
          </cell>
        </row>
        <row r="24631">
          <cell r="A24631" t="str">
            <v>G00948</v>
          </cell>
          <cell r="KA24631">
            <v>40</v>
          </cell>
          <cell r="KB24631">
            <v>10</v>
          </cell>
          <cell r="KC24631">
            <v>48</v>
          </cell>
        </row>
        <row r="24632">
          <cell r="A24632" t="str">
            <v>G00949</v>
          </cell>
          <cell r="KA24632">
            <v>40</v>
          </cell>
          <cell r="KB24632">
            <v>10</v>
          </cell>
          <cell r="KC24632">
            <v>48</v>
          </cell>
        </row>
        <row r="24633">
          <cell r="A24633" t="str">
            <v>G00950</v>
          </cell>
          <cell r="KA24633">
            <v>40</v>
          </cell>
          <cell r="KB24633">
            <v>10</v>
          </cell>
          <cell r="KC24633">
            <v>48</v>
          </cell>
        </row>
        <row r="24634">
          <cell r="A24634" t="str">
            <v>G00951</v>
          </cell>
          <cell r="KA24634">
            <v>40</v>
          </cell>
          <cell r="KB24634">
            <v>10</v>
          </cell>
          <cell r="KC24634">
            <v>48</v>
          </cell>
        </row>
        <row r="24635">
          <cell r="A24635" t="str">
            <v>G00952</v>
          </cell>
          <cell r="KA24635">
            <v>40</v>
          </cell>
          <cell r="KB24635">
            <v>10</v>
          </cell>
          <cell r="KC24635">
            <v>48</v>
          </cell>
        </row>
        <row r="24636">
          <cell r="A24636" t="str">
            <v>G00953</v>
          </cell>
          <cell r="KA24636">
            <v>40</v>
          </cell>
          <cell r="KB24636">
            <v>10</v>
          </cell>
          <cell r="KC24636">
            <v>48</v>
          </cell>
        </row>
        <row r="24637">
          <cell r="A24637" t="str">
            <v>G00954</v>
          </cell>
          <cell r="KA24637">
            <v>40</v>
          </cell>
          <cell r="KB24637">
            <v>10</v>
          </cell>
          <cell r="KC24637">
            <v>48</v>
          </cell>
        </row>
        <row r="24638">
          <cell r="A24638" t="str">
            <v>G00955</v>
          </cell>
          <cell r="KA24638">
            <v>40</v>
          </cell>
          <cell r="KB24638">
            <v>10</v>
          </cell>
          <cell r="KC24638">
            <v>48</v>
          </cell>
        </row>
        <row r="24639">
          <cell r="A24639" t="str">
            <v>G00956</v>
          </cell>
          <cell r="KA24639">
            <v>40</v>
          </cell>
          <cell r="KB24639">
            <v>10</v>
          </cell>
          <cell r="KC24639">
            <v>48</v>
          </cell>
        </row>
        <row r="24640">
          <cell r="A24640" t="str">
            <v>G00957</v>
          </cell>
          <cell r="KA24640">
            <v>40</v>
          </cell>
          <cell r="KB24640">
            <v>10</v>
          </cell>
          <cell r="KC24640">
            <v>48</v>
          </cell>
        </row>
        <row r="24641">
          <cell r="A24641" t="str">
            <v>G00958</v>
          </cell>
          <cell r="KA24641">
            <v>40</v>
          </cell>
          <cell r="KB24641">
            <v>10</v>
          </cell>
          <cell r="KC24641">
            <v>48</v>
          </cell>
        </row>
        <row r="24642">
          <cell r="A24642" t="str">
            <v>G01012</v>
          </cell>
          <cell r="KA24642">
            <v>40</v>
          </cell>
          <cell r="KB24642">
            <v>10</v>
          </cell>
          <cell r="KC24642">
            <v>24</v>
          </cell>
        </row>
        <row r="24643">
          <cell r="A24643" t="str">
            <v>G01013</v>
          </cell>
          <cell r="KA24643">
            <v>40</v>
          </cell>
          <cell r="KB24643">
            <v>10</v>
          </cell>
          <cell r="KC24643">
            <v>24</v>
          </cell>
        </row>
        <row r="24644">
          <cell r="A24644" t="str">
            <v>G00995</v>
          </cell>
          <cell r="KA24644">
            <v>40</v>
          </cell>
          <cell r="KB24644">
            <v>18</v>
          </cell>
          <cell r="KC24644">
            <v>50</v>
          </cell>
        </row>
        <row r="24645">
          <cell r="A24645" t="str">
            <v>G00996</v>
          </cell>
          <cell r="KA24645">
            <v>40</v>
          </cell>
          <cell r="KB24645">
            <v>18</v>
          </cell>
          <cell r="KC24645">
            <v>50</v>
          </cell>
        </row>
        <row r="24646">
          <cell r="A24646" t="str">
            <v>G00997</v>
          </cell>
          <cell r="KA24646">
            <v>40</v>
          </cell>
          <cell r="KB24646">
            <v>18</v>
          </cell>
          <cell r="KC24646">
            <v>50</v>
          </cell>
        </row>
        <row r="24647">
          <cell r="A24647" t="str">
            <v>G00998</v>
          </cell>
          <cell r="KA24647">
            <v>40</v>
          </cell>
          <cell r="KB24647">
            <v>18</v>
          </cell>
          <cell r="KC24647">
            <v>50</v>
          </cell>
        </row>
        <row r="24648">
          <cell r="A24648" t="str">
            <v>C00038</v>
          </cell>
          <cell r="KA24648">
            <v>500</v>
          </cell>
          <cell r="KB24648">
            <v>1</v>
          </cell>
          <cell r="KC24648">
            <v>20</v>
          </cell>
        </row>
        <row r="24649">
          <cell r="A24649" t="str">
            <v>C00035</v>
          </cell>
          <cell r="KA24649">
            <v>40</v>
          </cell>
          <cell r="KB24649">
            <v>10</v>
          </cell>
          <cell r="KC24649">
            <v>48</v>
          </cell>
        </row>
        <row r="24650">
          <cell r="A24650" t="str">
            <v>C00036</v>
          </cell>
          <cell r="KA24650">
            <v>40</v>
          </cell>
          <cell r="KB24650">
            <v>10</v>
          </cell>
          <cell r="KC24650">
            <v>48</v>
          </cell>
        </row>
        <row r="24651">
          <cell r="A24651" t="str">
            <v>C00151</v>
          </cell>
          <cell r="KA24651">
            <v>40</v>
          </cell>
          <cell r="KB24651">
            <v>10</v>
          </cell>
          <cell r="KC24651">
            <v>48</v>
          </cell>
        </row>
        <row r="24652">
          <cell r="A24652" t="str">
            <v>C00075</v>
          </cell>
          <cell r="KA24652">
            <v>40</v>
          </cell>
          <cell r="KB24652">
            <v>18</v>
          </cell>
          <cell r="KC24652">
            <v>50</v>
          </cell>
        </row>
        <row r="24653">
          <cell r="A24653" t="str">
            <v>C00076</v>
          </cell>
          <cell r="KA24653">
            <v>40</v>
          </cell>
          <cell r="KB24653">
            <v>30</v>
          </cell>
          <cell r="KC24653">
            <v>24</v>
          </cell>
        </row>
        <row r="24654">
          <cell r="A24654" t="str">
            <v>C00077</v>
          </cell>
          <cell r="KA24654">
            <v>40</v>
          </cell>
          <cell r="KB24654">
            <v>10</v>
          </cell>
          <cell r="KC24654">
            <v>48</v>
          </cell>
        </row>
        <row r="24655">
          <cell r="A24655" t="str">
            <v>C00083</v>
          </cell>
          <cell r="KA24655">
            <v>40</v>
          </cell>
          <cell r="KB24655">
            <v>10</v>
          </cell>
          <cell r="KC24655">
            <v>48</v>
          </cell>
        </row>
        <row r="24656">
          <cell r="A24656" t="str">
            <v>C00061</v>
          </cell>
          <cell r="KA24656">
            <v>40</v>
          </cell>
          <cell r="KB24656">
            <v>10</v>
          </cell>
          <cell r="KC24656">
            <v>48</v>
          </cell>
        </row>
        <row r="24657">
          <cell r="A24657" t="str">
            <v>C00090</v>
          </cell>
          <cell r="KA24657">
            <v>50</v>
          </cell>
          <cell r="KB24657">
            <v>10</v>
          </cell>
          <cell r="KC24657">
            <v>48</v>
          </cell>
        </row>
        <row r="24658">
          <cell r="A24658" t="str">
            <v>151482</v>
          </cell>
          <cell r="KA24658">
            <v>40</v>
          </cell>
          <cell r="KB24658">
            <v>30</v>
          </cell>
          <cell r="KC24658">
            <v>24</v>
          </cell>
        </row>
        <row r="24659">
          <cell r="A24659" t="str">
            <v>151483</v>
          </cell>
          <cell r="KA24659">
            <v>40</v>
          </cell>
          <cell r="KB24659">
            <v>30</v>
          </cell>
          <cell r="KC24659">
            <v>24</v>
          </cell>
        </row>
        <row r="24660">
          <cell r="A24660" t="str">
            <v>C23189</v>
          </cell>
          <cell r="KA24660">
            <v>50</v>
          </cell>
          <cell r="KB24660">
            <v>10</v>
          </cell>
          <cell r="KC24660">
            <v>48</v>
          </cell>
        </row>
        <row r="24661">
          <cell r="A24661" t="str">
            <v>C23616</v>
          </cell>
          <cell r="KA24661">
            <v>40</v>
          </cell>
          <cell r="KB24661">
            <v>12</v>
          </cell>
          <cell r="KC24661">
            <v>48</v>
          </cell>
        </row>
        <row r="24662">
          <cell r="A24662" t="str">
            <v>C23409</v>
          </cell>
          <cell r="KA24662">
            <v>50</v>
          </cell>
          <cell r="KB24662">
            <v>10</v>
          </cell>
          <cell r="KC24662">
            <v>48</v>
          </cell>
        </row>
        <row r="24663">
          <cell r="A24663" t="str">
            <v>C23917</v>
          </cell>
          <cell r="KA24663">
            <v>40</v>
          </cell>
          <cell r="KB24663">
            <v>10</v>
          </cell>
          <cell r="KC24663">
            <v>48</v>
          </cell>
        </row>
        <row r="24664">
          <cell r="A24664" t="str">
            <v>C24034</v>
          </cell>
          <cell r="KA24664">
            <v>40</v>
          </cell>
          <cell r="KB24664">
            <v>10</v>
          </cell>
          <cell r="KC24664">
            <v>48</v>
          </cell>
        </row>
        <row r="24665">
          <cell r="A24665" t="str">
            <v>C23704</v>
          </cell>
          <cell r="KA24665">
            <v>40</v>
          </cell>
          <cell r="KB24665">
            <v>10</v>
          </cell>
          <cell r="KC24665">
            <v>48</v>
          </cell>
        </row>
        <row r="24666">
          <cell r="A24666" t="str">
            <v>C23650</v>
          </cell>
          <cell r="KA24666">
            <v>40</v>
          </cell>
          <cell r="KB24666">
            <v>12</v>
          </cell>
          <cell r="KC24666">
            <v>48</v>
          </cell>
        </row>
        <row r="24667">
          <cell r="A24667" t="str">
            <v>C23781</v>
          </cell>
          <cell r="KA24667">
            <v>40</v>
          </cell>
          <cell r="KB24667">
            <v>10</v>
          </cell>
          <cell r="KC24667">
            <v>48</v>
          </cell>
        </row>
        <row r="24668">
          <cell r="A24668" t="str">
            <v>C23782</v>
          </cell>
          <cell r="KA24668">
            <v>40</v>
          </cell>
          <cell r="KB24668">
            <v>10</v>
          </cell>
          <cell r="KC24668">
            <v>48</v>
          </cell>
        </row>
        <row r="24669">
          <cell r="A24669" t="str">
            <v>C27426</v>
          </cell>
          <cell r="KA24669">
            <v>40</v>
          </cell>
          <cell r="KB24669">
            <v>10</v>
          </cell>
          <cell r="KC24669">
            <v>48</v>
          </cell>
        </row>
        <row r="24670">
          <cell r="A24670" t="str">
            <v>C27414</v>
          </cell>
          <cell r="KA24670">
            <v>40</v>
          </cell>
          <cell r="KB24670">
            <v>10</v>
          </cell>
          <cell r="KC24670">
            <v>24</v>
          </cell>
        </row>
        <row r="24671">
          <cell r="A24671" t="str">
            <v>C27445</v>
          </cell>
          <cell r="KA24671">
            <v>40</v>
          </cell>
          <cell r="KB24671">
            <v>10</v>
          </cell>
          <cell r="KC24671">
            <v>48</v>
          </cell>
        </row>
        <row r="24672">
          <cell r="A24672" t="str">
            <v>C27403</v>
          </cell>
          <cell r="KA24672">
            <v>40</v>
          </cell>
          <cell r="KB24672">
            <v>10</v>
          </cell>
          <cell r="KC24672">
            <v>48</v>
          </cell>
        </row>
        <row r="24673">
          <cell r="A24673" t="str">
            <v>C27405</v>
          </cell>
          <cell r="KA24673">
            <v>40</v>
          </cell>
          <cell r="KB24673">
            <v>10</v>
          </cell>
          <cell r="KC24673">
            <v>24</v>
          </cell>
        </row>
        <row r="24674">
          <cell r="A24674" t="str">
            <v>C27375</v>
          </cell>
          <cell r="KA24674">
            <v>40</v>
          </cell>
          <cell r="KB24674">
            <v>10</v>
          </cell>
          <cell r="KC24674">
            <v>48</v>
          </cell>
        </row>
        <row r="24675">
          <cell r="A24675" t="str">
            <v>C27383</v>
          </cell>
          <cell r="KA24675">
            <v>40</v>
          </cell>
          <cell r="KB24675">
            <v>10</v>
          </cell>
          <cell r="KC24675">
            <v>48</v>
          </cell>
        </row>
        <row r="24676">
          <cell r="A24676" t="str">
            <v>C27467</v>
          </cell>
          <cell r="KA24676">
            <v>40</v>
          </cell>
          <cell r="KB24676">
            <v>10</v>
          </cell>
          <cell r="KC24676">
            <v>48</v>
          </cell>
        </row>
        <row r="24677">
          <cell r="A24677" t="str">
            <v>C27458</v>
          </cell>
          <cell r="KA24677">
            <v>40</v>
          </cell>
          <cell r="KB24677">
            <v>10</v>
          </cell>
          <cell r="KC24677">
            <v>48</v>
          </cell>
        </row>
        <row r="24678">
          <cell r="A24678" t="str">
            <v>C27521</v>
          </cell>
          <cell r="KA24678">
            <v>40</v>
          </cell>
          <cell r="KB24678">
            <v>10</v>
          </cell>
          <cell r="KC24678">
            <v>24</v>
          </cell>
        </row>
        <row r="24679">
          <cell r="A24679" t="str">
            <v>C27510</v>
          </cell>
          <cell r="KA24679">
            <v>40</v>
          </cell>
          <cell r="KB24679">
            <v>10</v>
          </cell>
          <cell r="KC24679">
            <v>48</v>
          </cell>
        </row>
        <row r="24680">
          <cell r="A24680" t="str">
            <v>C27329</v>
          </cell>
          <cell r="KA24680">
            <v>40</v>
          </cell>
          <cell r="KB24680">
            <v>10</v>
          </cell>
          <cell r="KC24680">
            <v>48</v>
          </cell>
        </row>
        <row r="24681">
          <cell r="A24681" t="str">
            <v>C27282</v>
          </cell>
          <cell r="KA24681">
            <v>40</v>
          </cell>
          <cell r="KB24681">
            <v>10</v>
          </cell>
          <cell r="KC24681">
            <v>48</v>
          </cell>
        </row>
        <row r="24682">
          <cell r="A24682" t="str">
            <v>C27255</v>
          </cell>
          <cell r="KA24682">
            <v>40</v>
          </cell>
          <cell r="KB24682">
            <v>10</v>
          </cell>
          <cell r="KC24682">
            <v>48</v>
          </cell>
        </row>
        <row r="24683">
          <cell r="A24683" t="str">
            <v>C27237</v>
          </cell>
          <cell r="KA24683">
            <v>40</v>
          </cell>
          <cell r="KB24683">
            <v>18</v>
          </cell>
          <cell r="KC24683">
            <v>50</v>
          </cell>
        </row>
        <row r="24684">
          <cell r="A24684" t="str">
            <v>C27192</v>
          </cell>
          <cell r="KA24684">
            <v>40</v>
          </cell>
          <cell r="KB24684">
            <v>10</v>
          </cell>
          <cell r="KC24684">
            <v>48</v>
          </cell>
        </row>
        <row r="24685">
          <cell r="A24685" t="str">
            <v>C27193</v>
          </cell>
          <cell r="KA24685">
            <v>40</v>
          </cell>
          <cell r="KB24685">
            <v>10</v>
          </cell>
          <cell r="KC24685">
            <v>48</v>
          </cell>
        </row>
        <row r="24686">
          <cell r="A24686" t="str">
            <v>C27217</v>
          </cell>
          <cell r="KA24686">
            <v>40</v>
          </cell>
          <cell r="KB24686">
            <v>10</v>
          </cell>
          <cell r="KC24686">
            <v>48</v>
          </cell>
        </row>
        <row r="24687">
          <cell r="A24687" t="str">
            <v>C27218</v>
          </cell>
          <cell r="KA24687">
            <v>40</v>
          </cell>
          <cell r="KB24687">
            <v>10</v>
          </cell>
          <cell r="KC24687">
            <v>24</v>
          </cell>
        </row>
        <row r="24688">
          <cell r="A24688" t="str">
            <v>C27836</v>
          </cell>
          <cell r="KA24688">
            <v>40</v>
          </cell>
          <cell r="KB24688">
            <v>10</v>
          </cell>
          <cell r="KC24688">
            <v>48</v>
          </cell>
        </row>
        <row r="24689">
          <cell r="A24689" t="str">
            <v>C27847</v>
          </cell>
          <cell r="KA24689">
            <v>40</v>
          </cell>
          <cell r="KB24689">
            <v>10</v>
          </cell>
          <cell r="KC24689">
            <v>48</v>
          </cell>
        </row>
        <row r="24690">
          <cell r="A24690" t="str">
            <v>C27848</v>
          </cell>
          <cell r="KA24690">
            <v>40</v>
          </cell>
          <cell r="KB24690">
            <v>10</v>
          </cell>
          <cell r="KC24690">
            <v>48</v>
          </cell>
        </row>
        <row r="24691">
          <cell r="A24691" t="str">
            <v>C27834</v>
          </cell>
          <cell r="KA24691">
            <v>40</v>
          </cell>
          <cell r="KB24691">
            <v>10</v>
          </cell>
          <cell r="KC24691">
            <v>48</v>
          </cell>
        </row>
        <row r="24692">
          <cell r="A24692" t="str">
            <v>C27706</v>
          </cell>
          <cell r="KA24692">
            <v>40</v>
          </cell>
          <cell r="KB24692">
            <v>18</v>
          </cell>
          <cell r="KC24692">
            <v>50</v>
          </cell>
        </row>
        <row r="24693">
          <cell r="A24693" t="str">
            <v>C27698</v>
          </cell>
          <cell r="KA24693">
            <v>40</v>
          </cell>
          <cell r="KB24693">
            <v>10</v>
          </cell>
          <cell r="KC24693">
            <v>48</v>
          </cell>
        </row>
        <row r="24694">
          <cell r="A24694" t="str">
            <v>C27683</v>
          </cell>
          <cell r="KA24694">
            <v>40</v>
          </cell>
          <cell r="KB24694">
            <v>10</v>
          </cell>
          <cell r="KC24694">
            <v>48</v>
          </cell>
        </row>
        <row r="24695">
          <cell r="A24695" t="str">
            <v>C27694</v>
          </cell>
          <cell r="KA24695">
            <v>40</v>
          </cell>
          <cell r="KB24695">
            <v>10</v>
          </cell>
          <cell r="KC24695">
            <v>48</v>
          </cell>
        </row>
        <row r="24696">
          <cell r="A24696" t="str">
            <v>C27708</v>
          </cell>
          <cell r="KA24696">
            <v>40</v>
          </cell>
          <cell r="KB24696">
            <v>10</v>
          </cell>
          <cell r="KC24696">
            <v>48</v>
          </cell>
        </row>
        <row r="24697">
          <cell r="A24697" t="str">
            <v>C27709</v>
          </cell>
          <cell r="KA24697">
            <v>40</v>
          </cell>
          <cell r="KB24697">
            <v>10</v>
          </cell>
          <cell r="KC24697">
            <v>48</v>
          </cell>
        </row>
        <row r="24698">
          <cell r="A24698" t="str">
            <v>C27741</v>
          </cell>
          <cell r="KA24698">
            <v>40</v>
          </cell>
          <cell r="KB24698">
            <v>18</v>
          </cell>
          <cell r="KC24698">
            <v>50</v>
          </cell>
        </row>
        <row r="24699">
          <cell r="A24699" t="str">
            <v>C27755</v>
          </cell>
          <cell r="KA24699">
            <v>40</v>
          </cell>
          <cell r="KB24699">
            <v>10</v>
          </cell>
          <cell r="KC24699">
            <v>24</v>
          </cell>
        </row>
        <row r="24700">
          <cell r="A24700" t="str">
            <v>C27543</v>
          </cell>
          <cell r="KA24700">
            <v>40</v>
          </cell>
          <cell r="KB24700">
            <v>10</v>
          </cell>
          <cell r="KC24700">
            <v>24</v>
          </cell>
        </row>
        <row r="24701">
          <cell r="A24701" t="str">
            <v>C27549</v>
          </cell>
          <cell r="KA24701">
            <v>40</v>
          </cell>
          <cell r="KB24701">
            <v>10</v>
          </cell>
          <cell r="KC24701">
            <v>24</v>
          </cell>
        </row>
        <row r="24702">
          <cell r="A24702" t="str">
            <v>C27657</v>
          </cell>
          <cell r="KA24702">
            <v>40</v>
          </cell>
          <cell r="KB24702">
            <v>10</v>
          </cell>
          <cell r="KC24702">
            <v>48</v>
          </cell>
        </row>
        <row r="24703">
          <cell r="A24703" t="str">
            <v>C27671</v>
          </cell>
          <cell r="KA24703">
            <v>40</v>
          </cell>
          <cell r="KB24703">
            <v>18</v>
          </cell>
          <cell r="KC24703">
            <v>50</v>
          </cell>
        </row>
        <row r="24704">
          <cell r="A24704" t="str">
            <v>C27649</v>
          </cell>
          <cell r="KA24704">
            <v>40</v>
          </cell>
          <cell r="KB24704">
            <v>10</v>
          </cell>
          <cell r="KC24704">
            <v>48</v>
          </cell>
        </row>
        <row r="24705">
          <cell r="A24705" t="str">
            <v>C27636</v>
          </cell>
          <cell r="KA24705">
            <v>40</v>
          </cell>
          <cell r="KB24705">
            <v>10</v>
          </cell>
          <cell r="KC24705">
            <v>48</v>
          </cell>
        </row>
        <row r="24706">
          <cell r="A24706" t="str">
            <v>C27066</v>
          </cell>
          <cell r="KA24706">
            <v>40</v>
          </cell>
          <cell r="KB24706">
            <v>10</v>
          </cell>
          <cell r="KC24706">
            <v>48</v>
          </cell>
        </row>
        <row r="24707">
          <cell r="A24707" t="str">
            <v>C27067</v>
          </cell>
          <cell r="KA24707">
            <v>40</v>
          </cell>
          <cell r="KB24707">
            <v>18</v>
          </cell>
          <cell r="KC24707">
            <v>50</v>
          </cell>
        </row>
        <row r="24708">
          <cell r="A24708" t="str">
            <v>C27068</v>
          </cell>
          <cell r="KA24708">
            <v>40</v>
          </cell>
          <cell r="KB24708">
            <v>10</v>
          </cell>
          <cell r="KC24708">
            <v>48</v>
          </cell>
        </row>
        <row r="24709">
          <cell r="A24709" t="str">
            <v>C27044</v>
          </cell>
          <cell r="KA24709">
            <v>40</v>
          </cell>
          <cell r="KB24709">
            <v>18</v>
          </cell>
          <cell r="KC24709">
            <v>50</v>
          </cell>
        </row>
        <row r="24710">
          <cell r="A24710" t="str">
            <v>C27024</v>
          </cell>
          <cell r="KA24710">
            <v>40</v>
          </cell>
          <cell r="KB24710">
            <v>10</v>
          </cell>
          <cell r="KC24710">
            <v>48</v>
          </cell>
        </row>
        <row r="24711">
          <cell r="A24711" t="str">
            <v>C27112</v>
          </cell>
          <cell r="KA24711">
            <v>40</v>
          </cell>
          <cell r="KB24711">
            <v>10</v>
          </cell>
          <cell r="KC24711">
            <v>48</v>
          </cell>
        </row>
        <row r="24712">
          <cell r="A24712" t="str">
            <v>C27099</v>
          </cell>
          <cell r="KA24712">
            <v>40</v>
          </cell>
          <cell r="KB24712">
            <v>10</v>
          </cell>
          <cell r="KC24712">
            <v>48</v>
          </cell>
        </row>
        <row r="24713">
          <cell r="A24713" t="str">
            <v>C27094</v>
          </cell>
          <cell r="KA24713">
            <v>40</v>
          </cell>
          <cell r="KB24713">
            <v>10</v>
          </cell>
          <cell r="KC24713">
            <v>48</v>
          </cell>
        </row>
        <row r="24714">
          <cell r="A24714" t="str">
            <v>C27185</v>
          </cell>
          <cell r="KA24714">
            <v>40</v>
          </cell>
          <cell r="KB24714">
            <v>10</v>
          </cell>
          <cell r="KC24714">
            <v>48</v>
          </cell>
        </row>
        <row r="24715">
          <cell r="A24715" t="str">
            <v>C27186</v>
          </cell>
          <cell r="KA24715">
            <v>40</v>
          </cell>
          <cell r="KB24715">
            <v>10</v>
          </cell>
          <cell r="KC24715">
            <v>48</v>
          </cell>
        </row>
        <row r="24716">
          <cell r="A24716" t="str">
            <v>C27187</v>
          </cell>
          <cell r="KA24716">
            <v>40</v>
          </cell>
          <cell r="KB24716">
            <v>10</v>
          </cell>
          <cell r="KC24716">
            <v>48</v>
          </cell>
        </row>
        <row r="24717">
          <cell r="A24717" t="str">
            <v>C27167</v>
          </cell>
          <cell r="KA24717">
            <v>40</v>
          </cell>
          <cell r="KB24717">
            <v>10</v>
          </cell>
          <cell r="KC24717">
            <v>48</v>
          </cell>
        </row>
        <row r="24718">
          <cell r="A24718" t="str">
            <v>C27032</v>
          </cell>
          <cell r="KA24718">
            <v>40</v>
          </cell>
          <cell r="KB24718">
            <v>10</v>
          </cell>
          <cell r="KC24718">
            <v>48</v>
          </cell>
        </row>
        <row r="24719">
          <cell r="A24719" t="str">
            <v>C26173</v>
          </cell>
          <cell r="KA24719">
            <v>40</v>
          </cell>
          <cell r="KB24719">
            <v>10</v>
          </cell>
          <cell r="KC24719">
            <v>48</v>
          </cell>
        </row>
        <row r="24720">
          <cell r="A24720" t="str">
            <v>C26155</v>
          </cell>
          <cell r="KA24720">
            <v>40</v>
          </cell>
          <cell r="KB24720">
            <v>10</v>
          </cell>
          <cell r="KC24720">
            <v>48</v>
          </cell>
        </row>
        <row r="24721">
          <cell r="A24721" t="str">
            <v>C26169</v>
          </cell>
          <cell r="KA24721">
            <v>40</v>
          </cell>
          <cell r="KB24721">
            <v>10</v>
          </cell>
          <cell r="KC24721">
            <v>48</v>
          </cell>
        </row>
        <row r="24722">
          <cell r="A24722" t="str">
            <v>C26197</v>
          </cell>
          <cell r="KA24722">
            <v>40</v>
          </cell>
          <cell r="KB24722">
            <v>10</v>
          </cell>
          <cell r="KC24722">
            <v>48</v>
          </cell>
        </row>
        <row r="24723">
          <cell r="A24723" t="str">
            <v>C26183</v>
          </cell>
          <cell r="KA24723">
            <v>40</v>
          </cell>
          <cell r="KB24723">
            <v>10</v>
          </cell>
          <cell r="KC24723">
            <v>24</v>
          </cell>
        </row>
        <row r="24724">
          <cell r="A24724" t="str">
            <v>C26184</v>
          </cell>
          <cell r="KA24724">
            <v>40</v>
          </cell>
          <cell r="KB24724">
            <v>10</v>
          </cell>
          <cell r="KC24724">
            <v>48</v>
          </cell>
        </row>
        <row r="24725">
          <cell r="A24725" t="str">
            <v>C26185</v>
          </cell>
          <cell r="KA24725">
            <v>40</v>
          </cell>
          <cell r="KB24725">
            <v>18</v>
          </cell>
          <cell r="KC24725">
            <v>50</v>
          </cell>
        </row>
        <row r="24726">
          <cell r="A24726" t="str">
            <v>C26079</v>
          </cell>
          <cell r="KA24726">
            <v>40</v>
          </cell>
          <cell r="KB24726">
            <v>10</v>
          </cell>
          <cell r="KC24726">
            <v>24</v>
          </cell>
        </row>
        <row r="24727">
          <cell r="A24727" t="str">
            <v>C26105</v>
          </cell>
          <cell r="KA24727">
            <v>40</v>
          </cell>
          <cell r="KB24727">
            <v>10</v>
          </cell>
          <cell r="KC24727">
            <v>48</v>
          </cell>
        </row>
        <row r="24728">
          <cell r="A24728" t="str">
            <v>C26128</v>
          </cell>
          <cell r="KA24728">
            <v>40</v>
          </cell>
          <cell r="KB24728">
            <v>10</v>
          </cell>
          <cell r="KC24728">
            <v>48</v>
          </cell>
        </row>
        <row r="24729">
          <cell r="A24729" t="str">
            <v>C26004</v>
          </cell>
          <cell r="KA24729">
            <v>40</v>
          </cell>
          <cell r="KB24729">
            <v>10</v>
          </cell>
          <cell r="KC24729">
            <v>48</v>
          </cell>
        </row>
        <row r="24730">
          <cell r="A24730" t="str">
            <v>C26068</v>
          </cell>
          <cell r="KA24730">
            <v>40</v>
          </cell>
          <cell r="KB24730">
            <v>10</v>
          </cell>
          <cell r="KC24730">
            <v>48</v>
          </cell>
        </row>
        <row r="24731">
          <cell r="A24731" t="str">
            <v>C26030</v>
          </cell>
          <cell r="KA24731">
            <v>40</v>
          </cell>
          <cell r="KB24731">
            <v>18</v>
          </cell>
          <cell r="KC24731">
            <v>50</v>
          </cell>
        </row>
        <row r="24732">
          <cell r="A24732" t="str">
            <v>C25968</v>
          </cell>
          <cell r="KA24732">
            <v>40</v>
          </cell>
          <cell r="KB24732">
            <v>18</v>
          </cell>
          <cell r="KC24732">
            <v>50</v>
          </cell>
        </row>
        <row r="24733">
          <cell r="A24733" t="str">
            <v>C25971</v>
          </cell>
          <cell r="KA24733">
            <v>40</v>
          </cell>
          <cell r="KB24733">
            <v>10</v>
          </cell>
          <cell r="KC24733">
            <v>48</v>
          </cell>
        </row>
        <row r="24734">
          <cell r="A24734" t="str">
            <v>C25972</v>
          </cell>
          <cell r="KA24734">
            <v>40</v>
          </cell>
          <cell r="KB24734">
            <v>10</v>
          </cell>
          <cell r="KC24734">
            <v>48</v>
          </cell>
        </row>
        <row r="24735">
          <cell r="A24735" t="str">
            <v>C25899</v>
          </cell>
          <cell r="KA24735">
            <v>40</v>
          </cell>
          <cell r="KB24735">
            <v>10</v>
          </cell>
          <cell r="KC24735">
            <v>48</v>
          </cell>
        </row>
        <row r="24736">
          <cell r="A24736" t="str">
            <v>C25933</v>
          </cell>
          <cell r="KA24736">
            <v>40</v>
          </cell>
          <cell r="KB24736">
            <v>10</v>
          </cell>
          <cell r="KC24736">
            <v>24</v>
          </cell>
        </row>
        <row r="24737">
          <cell r="A24737" t="str">
            <v>C25744</v>
          </cell>
          <cell r="KA24737">
            <v>40</v>
          </cell>
          <cell r="KB24737">
            <v>10</v>
          </cell>
          <cell r="KC24737">
            <v>24</v>
          </cell>
        </row>
        <row r="24738">
          <cell r="A24738" t="str">
            <v>C25766</v>
          </cell>
          <cell r="KA24738">
            <v>40</v>
          </cell>
          <cell r="KB24738">
            <v>10</v>
          </cell>
          <cell r="KC24738">
            <v>48</v>
          </cell>
        </row>
        <row r="24739">
          <cell r="A24739" t="str">
            <v>C25889</v>
          </cell>
          <cell r="KA24739">
            <v>40</v>
          </cell>
          <cell r="KB24739">
            <v>10</v>
          </cell>
          <cell r="KC24739">
            <v>24</v>
          </cell>
        </row>
        <row r="24740">
          <cell r="A24740" t="str">
            <v>C25890</v>
          </cell>
          <cell r="KA24740">
            <v>40</v>
          </cell>
          <cell r="KB24740">
            <v>10</v>
          </cell>
          <cell r="KC24740">
            <v>24</v>
          </cell>
        </row>
        <row r="24741">
          <cell r="A24741" t="str">
            <v>C25887</v>
          </cell>
          <cell r="KA24741">
            <v>40</v>
          </cell>
          <cell r="KB24741">
            <v>10</v>
          </cell>
          <cell r="KC24741">
            <v>48</v>
          </cell>
        </row>
        <row r="24742">
          <cell r="A24742" t="str">
            <v>C25837</v>
          </cell>
          <cell r="KA24742">
            <v>40</v>
          </cell>
          <cell r="KB24742">
            <v>10</v>
          </cell>
          <cell r="KC24742">
            <v>48</v>
          </cell>
        </row>
        <row r="24743">
          <cell r="A24743" t="str">
            <v>C24515</v>
          </cell>
          <cell r="KA24743">
            <v>40</v>
          </cell>
          <cell r="KB24743">
            <v>10</v>
          </cell>
          <cell r="KC24743">
            <v>48</v>
          </cell>
        </row>
        <row r="24744">
          <cell r="A24744" t="str">
            <v>C24500</v>
          </cell>
          <cell r="KA24744">
            <v>40</v>
          </cell>
          <cell r="KB24744">
            <v>10</v>
          </cell>
          <cell r="KC24744">
            <v>48</v>
          </cell>
        </row>
        <row r="24745">
          <cell r="A24745" t="str">
            <v>C24459</v>
          </cell>
          <cell r="KA24745">
            <v>40</v>
          </cell>
          <cell r="KB24745">
            <v>10</v>
          </cell>
          <cell r="KC24745">
            <v>48</v>
          </cell>
        </row>
        <row r="24746">
          <cell r="A24746" t="str">
            <v>C24489</v>
          </cell>
          <cell r="KA24746">
            <v>40</v>
          </cell>
          <cell r="KB24746">
            <v>10</v>
          </cell>
          <cell r="KC24746">
            <v>48</v>
          </cell>
        </row>
        <row r="24747">
          <cell r="A24747" t="str">
            <v>C24367</v>
          </cell>
          <cell r="KA24747">
            <v>40</v>
          </cell>
          <cell r="KB24747">
            <v>10</v>
          </cell>
          <cell r="KC24747">
            <v>48</v>
          </cell>
        </row>
        <row r="24748">
          <cell r="A24748" t="str">
            <v>C24140</v>
          </cell>
          <cell r="KA24748">
            <v>40</v>
          </cell>
          <cell r="KB24748">
            <v>10</v>
          </cell>
          <cell r="KC24748">
            <v>48</v>
          </cell>
        </row>
        <row r="24749">
          <cell r="A24749" t="str">
            <v>C24123</v>
          </cell>
          <cell r="KA24749">
            <v>40</v>
          </cell>
          <cell r="KB24749">
            <v>10</v>
          </cell>
          <cell r="KC24749">
            <v>48</v>
          </cell>
        </row>
        <row r="24750">
          <cell r="A24750" t="str">
            <v>C24308</v>
          </cell>
          <cell r="KA24750">
            <v>40</v>
          </cell>
          <cell r="KB24750">
            <v>10</v>
          </cell>
          <cell r="KC24750">
            <v>48</v>
          </cell>
        </row>
        <row r="24751">
          <cell r="A24751" t="str">
            <v>C24282</v>
          </cell>
          <cell r="KA24751">
            <v>40</v>
          </cell>
          <cell r="KB24751">
            <v>10</v>
          </cell>
          <cell r="KC24751">
            <v>48</v>
          </cell>
        </row>
        <row r="24752">
          <cell r="A24752" t="str">
            <v>C24283</v>
          </cell>
          <cell r="KA24752">
            <v>40</v>
          </cell>
          <cell r="KB24752">
            <v>10</v>
          </cell>
          <cell r="KC24752">
            <v>48</v>
          </cell>
        </row>
        <row r="24753">
          <cell r="A24753" t="str">
            <v>C24278</v>
          </cell>
          <cell r="KA24753">
            <v>40</v>
          </cell>
          <cell r="KB24753">
            <v>10</v>
          </cell>
          <cell r="KC24753">
            <v>48</v>
          </cell>
        </row>
        <row r="24754">
          <cell r="A24754" t="str">
            <v>C24267</v>
          </cell>
          <cell r="KA24754">
            <v>40</v>
          </cell>
          <cell r="KB24754">
            <v>10</v>
          </cell>
          <cell r="KC24754">
            <v>48</v>
          </cell>
        </row>
        <row r="24755">
          <cell r="A24755" t="str">
            <v>C24268</v>
          </cell>
          <cell r="KA24755">
            <v>40</v>
          </cell>
          <cell r="KB24755">
            <v>10</v>
          </cell>
          <cell r="KC24755">
            <v>48</v>
          </cell>
        </row>
        <row r="24756">
          <cell r="A24756" t="str">
            <v>C24253</v>
          </cell>
          <cell r="KA24756">
            <v>40</v>
          </cell>
          <cell r="KB24756">
            <v>10</v>
          </cell>
          <cell r="KC24756">
            <v>48</v>
          </cell>
        </row>
        <row r="24757">
          <cell r="A24757" t="str">
            <v>C24254</v>
          </cell>
          <cell r="KA24757">
            <v>40</v>
          </cell>
          <cell r="KB24757">
            <v>10</v>
          </cell>
          <cell r="KC24757">
            <v>48</v>
          </cell>
        </row>
        <row r="24758">
          <cell r="A24758" t="str">
            <v>C24255</v>
          </cell>
          <cell r="KA24758">
            <v>40</v>
          </cell>
          <cell r="KB24758">
            <v>10</v>
          </cell>
          <cell r="KC24758">
            <v>48</v>
          </cell>
        </row>
        <row r="24759">
          <cell r="A24759" t="str">
            <v>C24256</v>
          </cell>
          <cell r="KA24759">
            <v>40</v>
          </cell>
          <cell r="KB24759">
            <v>10</v>
          </cell>
          <cell r="KC24759">
            <v>48</v>
          </cell>
        </row>
        <row r="24760">
          <cell r="A24760" t="str">
            <v>C24748</v>
          </cell>
          <cell r="KA24760">
            <v>40</v>
          </cell>
          <cell r="KB24760">
            <v>10</v>
          </cell>
          <cell r="KC24760">
            <v>48</v>
          </cell>
        </row>
        <row r="24761">
          <cell r="A24761" t="str">
            <v>C24759</v>
          </cell>
          <cell r="KA24761">
            <v>40</v>
          </cell>
          <cell r="KB24761">
            <v>10</v>
          </cell>
          <cell r="KC24761">
            <v>48</v>
          </cell>
        </row>
        <row r="24762">
          <cell r="A24762" t="str">
            <v>C24690</v>
          </cell>
          <cell r="KA24762">
            <v>40</v>
          </cell>
          <cell r="KB24762">
            <v>10</v>
          </cell>
          <cell r="KC24762">
            <v>48</v>
          </cell>
        </row>
        <row r="24763">
          <cell r="A24763" t="str">
            <v>C24651</v>
          </cell>
          <cell r="KA24763">
            <v>40</v>
          </cell>
          <cell r="KB24763">
            <v>10</v>
          </cell>
          <cell r="KC24763">
            <v>48</v>
          </cell>
        </row>
        <row r="24764">
          <cell r="A24764" t="str">
            <v>C24946</v>
          </cell>
          <cell r="KA24764">
            <v>40</v>
          </cell>
          <cell r="KB24764">
            <v>10</v>
          </cell>
          <cell r="KC24764">
            <v>48</v>
          </cell>
        </row>
        <row r="24765">
          <cell r="A24765" t="str">
            <v>C24925</v>
          </cell>
          <cell r="KA24765">
            <v>40</v>
          </cell>
          <cell r="KB24765">
            <v>10</v>
          </cell>
          <cell r="KC24765">
            <v>48</v>
          </cell>
        </row>
        <row r="24766">
          <cell r="A24766" t="str">
            <v>C24872</v>
          </cell>
          <cell r="KA24766">
            <v>40</v>
          </cell>
          <cell r="KB24766">
            <v>10</v>
          </cell>
          <cell r="KC24766">
            <v>48</v>
          </cell>
        </row>
        <row r="24767">
          <cell r="A24767" t="str">
            <v>C24873</v>
          </cell>
          <cell r="KA24767">
            <v>40</v>
          </cell>
          <cell r="KB24767">
            <v>10</v>
          </cell>
          <cell r="KC24767">
            <v>48</v>
          </cell>
        </row>
        <row r="24768">
          <cell r="A24768" t="str">
            <v>C24860</v>
          </cell>
          <cell r="KA24768">
            <v>40</v>
          </cell>
          <cell r="KB24768">
            <v>10</v>
          </cell>
          <cell r="KC24768">
            <v>48</v>
          </cell>
        </row>
        <row r="24769">
          <cell r="A24769" t="str">
            <v>C24794</v>
          </cell>
          <cell r="KA24769">
            <v>40</v>
          </cell>
          <cell r="KB24769">
            <v>10</v>
          </cell>
          <cell r="KC24769">
            <v>48</v>
          </cell>
        </row>
        <row r="24770">
          <cell r="A24770" t="str">
            <v>C24843</v>
          </cell>
          <cell r="KA24770">
            <v>40</v>
          </cell>
          <cell r="KB24770">
            <v>10</v>
          </cell>
          <cell r="KC24770">
            <v>48</v>
          </cell>
        </row>
        <row r="24771">
          <cell r="A24771" t="str">
            <v>C24835</v>
          </cell>
          <cell r="KA24771">
            <v>40</v>
          </cell>
          <cell r="KB24771">
            <v>10</v>
          </cell>
          <cell r="KC24771">
            <v>48</v>
          </cell>
        </row>
        <row r="24772">
          <cell r="A24772" t="str">
            <v>C25051</v>
          </cell>
          <cell r="KA24772">
            <v>40</v>
          </cell>
          <cell r="KB24772">
            <v>10</v>
          </cell>
          <cell r="KC24772">
            <v>48</v>
          </cell>
        </row>
        <row r="24773">
          <cell r="A24773" t="str">
            <v>C25029</v>
          </cell>
          <cell r="KA24773">
            <v>40</v>
          </cell>
          <cell r="KB24773">
            <v>10</v>
          </cell>
          <cell r="KC24773">
            <v>48</v>
          </cell>
        </row>
        <row r="24774">
          <cell r="A24774" t="str">
            <v>C25048</v>
          </cell>
          <cell r="KA24774">
            <v>40</v>
          </cell>
          <cell r="KB24774">
            <v>10</v>
          </cell>
          <cell r="KC24774">
            <v>48</v>
          </cell>
        </row>
        <row r="24775">
          <cell r="A24775" t="str">
            <v>C25103</v>
          </cell>
          <cell r="KA24775">
            <v>40</v>
          </cell>
          <cell r="KB24775">
            <v>10</v>
          </cell>
          <cell r="KC24775">
            <v>24</v>
          </cell>
        </row>
        <row r="24776">
          <cell r="A24776" t="str">
            <v>C25124</v>
          </cell>
          <cell r="KA24776">
            <v>40</v>
          </cell>
          <cell r="KB24776">
            <v>10</v>
          </cell>
          <cell r="KC24776">
            <v>48</v>
          </cell>
        </row>
        <row r="24777">
          <cell r="A24777" t="str">
            <v>C25203</v>
          </cell>
          <cell r="KA24777">
            <v>40</v>
          </cell>
          <cell r="KB24777">
            <v>10</v>
          </cell>
          <cell r="KC24777">
            <v>48</v>
          </cell>
        </row>
        <row r="24778">
          <cell r="A24778" t="str">
            <v>C25193</v>
          </cell>
          <cell r="KA24778">
            <v>40</v>
          </cell>
          <cell r="KB24778">
            <v>10</v>
          </cell>
          <cell r="KC24778">
            <v>48</v>
          </cell>
        </row>
        <row r="24779">
          <cell r="A24779" t="str">
            <v>C25350</v>
          </cell>
          <cell r="KA24779">
            <v>40</v>
          </cell>
          <cell r="KB24779">
            <v>10</v>
          </cell>
          <cell r="KC24779">
            <v>48</v>
          </cell>
        </row>
        <row r="24780">
          <cell r="A24780" t="str">
            <v>C25386</v>
          </cell>
          <cell r="KA24780">
            <v>40</v>
          </cell>
          <cell r="KB24780">
            <v>10</v>
          </cell>
          <cell r="KC24780">
            <v>48</v>
          </cell>
        </row>
        <row r="24781">
          <cell r="A24781" t="str">
            <v>C25391</v>
          </cell>
          <cell r="KA24781">
            <v>40</v>
          </cell>
          <cell r="KB24781">
            <v>10</v>
          </cell>
          <cell r="KC24781">
            <v>48</v>
          </cell>
        </row>
        <row r="24782">
          <cell r="A24782" t="str">
            <v>C25400</v>
          </cell>
          <cell r="KA24782">
            <v>40</v>
          </cell>
          <cell r="KB24782">
            <v>10</v>
          </cell>
          <cell r="KC24782">
            <v>48</v>
          </cell>
        </row>
        <row r="24783">
          <cell r="A24783" t="str">
            <v>C25356</v>
          </cell>
          <cell r="KA24783">
            <v>40</v>
          </cell>
          <cell r="KB24783">
            <v>10</v>
          </cell>
          <cell r="KC24783">
            <v>48</v>
          </cell>
        </row>
        <row r="24784">
          <cell r="A24784" t="str">
            <v>C25307</v>
          </cell>
          <cell r="KA24784">
            <v>40</v>
          </cell>
          <cell r="KB24784">
            <v>10</v>
          </cell>
          <cell r="KC24784">
            <v>48</v>
          </cell>
        </row>
        <row r="24785">
          <cell r="A24785" t="str">
            <v>C25313</v>
          </cell>
          <cell r="KA24785">
            <v>40</v>
          </cell>
          <cell r="KB24785">
            <v>10</v>
          </cell>
          <cell r="KC24785">
            <v>48</v>
          </cell>
        </row>
        <row r="24786">
          <cell r="A24786" t="str">
            <v>C25288</v>
          </cell>
          <cell r="KA24786">
            <v>40</v>
          </cell>
          <cell r="KB24786">
            <v>10</v>
          </cell>
          <cell r="KC24786">
            <v>48</v>
          </cell>
        </row>
        <row r="24787">
          <cell r="A24787" t="str">
            <v>C25299</v>
          </cell>
          <cell r="KA24787">
            <v>40</v>
          </cell>
          <cell r="KB24787">
            <v>10</v>
          </cell>
          <cell r="KC24787">
            <v>48</v>
          </cell>
        </row>
        <row r="24788">
          <cell r="A24788" t="str">
            <v>C25271</v>
          </cell>
          <cell r="KA24788">
            <v>40</v>
          </cell>
          <cell r="KB24788">
            <v>10</v>
          </cell>
          <cell r="KC24788">
            <v>48</v>
          </cell>
        </row>
        <row r="24789">
          <cell r="A24789" t="str">
            <v>C25444</v>
          </cell>
          <cell r="KA24789">
            <v>40</v>
          </cell>
          <cell r="KB24789">
            <v>10</v>
          </cell>
          <cell r="KC24789">
            <v>48</v>
          </cell>
        </row>
        <row r="24790">
          <cell r="A24790" t="str">
            <v>C25511</v>
          </cell>
          <cell r="KA24790">
            <v>40</v>
          </cell>
          <cell r="KB24790">
            <v>10</v>
          </cell>
          <cell r="KC24790">
            <v>48</v>
          </cell>
        </row>
        <row r="24791">
          <cell r="A24791" t="str">
            <v>C25524</v>
          </cell>
          <cell r="KA24791">
            <v>40</v>
          </cell>
          <cell r="KB24791">
            <v>10</v>
          </cell>
          <cell r="KC24791">
            <v>48</v>
          </cell>
        </row>
        <row r="24792">
          <cell r="A24792" t="str">
            <v>C25550</v>
          </cell>
          <cell r="KA24792">
            <v>40</v>
          </cell>
          <cell r="KB24792">
            <v>18</v>
          </cell>
          <cell r="KC24792">
            <v>50</v>
          </cell>
        </row>
        <row r="24793">
          <cell r="A24793" t="str">
            <v>C25528</v>
          </cell>
          <cell r="KA24793">
            <v>40</v>
          </cell>
          <cell r="KB24793">
            <v>10</v>
          </cell>
          <cell r="KC24793">
            <v>48</v>
          </cell>
        </row>
        <row r="24794">
          <cell r="A24794" t="str">
            <v>C25632</v>
          </cell>
          <cell r="KA24794">
            <v>40</v>
          </cell>
          <cell r="KB24794">
            <v>10</v>
          </cell>
          <cell r="KC24794">
            <v>48</v>
          </cell>
        </row>
        <row r="24795">
          <cell r="A24795" t="str">
            <v>C25592</v>
          </cell>
          <cell r="KA24795">
            <v>40</v>
          </cell>
          <cell r="KB24795">
            <v>10</v>
          </cell>
          <cell r="KC24795">
            <v>48</v>
          </cell>
        </row>
        <row r="24796">
          <cell r="A24796" t="str">
            <v>C25608</v>
          </cell>
          <cell r="KA24796">
            <v>40</v>
          </cell>
          <cell r="KB24796">
            <v>10</v>
          </cell>
          <cell r="KC24796">
            <v>48</v>
          </cell>
        </row>
        <row r="24797">
          <cell r="A24797" t="str">
            <v>C25595</v>
          </cell>
          <cell r="KA24797">
            <v>40</v>
          </cell>
          <cell r="KB24797">
            <v>10</v>
          </cell>
          <cell r="KC24797">
            <v>24</v>
          </cell>
        </row>
        <row r="24798">
          <cell r="A24798" t="str">
            <v>C25729</v>
          </cell>
          <cell r="KA24798">
            <v>40</v>
          </cell>
          <cell r="KB24798">
            <v>10</v>
          </cell>
          <cell r="KC24798">
            <v>48</v>
          </cell>
        </row>
        <row r="24799">
          <cell r="A24799" t="str">
            <v>C25717</v>
          </cell>
          <cell r="KA24799">
            <v>40</v>
          </cell>
          <cell r="KB24799">
            <v>10</v>
          </cell>
          <cell r="KC24799">
            <v>48</v>
          </cell>
        </row>
        <row r="24800">
          <cell r="A24800" t="str">
            <v>C25695</v>
          </cell>
          <cell r="KA24800">
            <v>40</v>
          </cell>
          <cell r="KB24800">
            <v>10</v>
          </cell>
          <cell r="KC24800">
            <v>48</v>
          </cell>
        </row>
        <row r="24801">
          <cell r="A24801" t="str">
            <v>C25686</v>
          </cell>
          <cell r="KA24801">
            <v>40</v>
          </cell>
          <cell r="KB24801">
            <v>10</v>
          </cell>
          <cell r="KC24801">
            <v>48</v>
          </cell>
        </row>
        <row r="24802">
          <cell r="A24802" t="str">
            <v>C25678</v>
          </cell>
          <cell r="KA24802">
            <v>40</v>
          </cell>
          <cell r="KB24802">
            <v>10</v>
          </cell>
          <cell r="KC24802">
            <v>24</v>
          </cell>
        </row>
        <row r="24803">
          <cell r="A24803" t="str">
            <v>C25660</v>
          </cell>
          <cell r="KA24803">
            <v>40</v>
          </cell>
          <cell r="KB24803">
            <v>10</v>
          </cell>
          <cell r="KC24803">
            <v>48</v>
          </cell>
        </row>
        <row r="24804">
          <cell r="A24804" t="str">
            <v>C25654</v>
          </cell>
          <cell r="KA24804">
            <v>40</v>
          </cell>
          <cell r="KB24804">
            <v>10</v>
          </cell>
          <cell r="KC24804">
            <v>48</v>
          </cell>
        </row>
        <row r="24805">
          <cell r="A24805" t="str">
            <v>C25637</v>
          </cell>
          <cell r="KA24805">
            <v>40</v>
          </cell>
          <cell r="KB24805">
            <v>10</v>
          </cell>
          <cell r="KC24805">
            <v>48</v>
          </cell>
        </row>
        <row r="24806">
          <cell r="A24806" t="str">
            <v>C25657</v>
          </cell>
          <cell r="KA24806">
            <v>40</v>
          </cell>
          <cell r="KB24806">
            <v>18</v>
          </cell>
          <cell r="KC24806">
            <v>50</v>
          </cell>
        </row>
        <row r="24807">
          <cell r="A24807" t="str">
            <v>C28010</v>
          </cell>
          <cell r="KA24807">
            <v>40</v>
          </cell>
          <cell r="KB24807">
            <v>10</v>
          </cell>
          <cell r="KC24807">
            <v>48</v>
          </cell>
        </row>
        <row r="24808">
          <cell r="A24808" t="str">
            <v>C28011</v>
          </cell>
          <cell r="KA24808">
            <v>40</v>
          </cell>
          <cell r="KB24808">
            <v>18</v>
          </cell>
          <cell r="KC24808">
            <v>50</v>
          </cell>
        </row>
        <row r="24809">
          <cell r="A24809" t="str">
            <v>C27987</v>
          </cell>
          <cell r="KA24809">
            <v>40</v>
          </cell>
          <cell r="KB24809">
            <v>10</v>
          </cell>
          <cell r="KC24809">
            <v>48</v>
          </cell>
        </row>
        <row r="24810">
          <cell r="A24810" t="str">
            <v>C27982</v>
          </cell>
          <cell r="KA24810">
            <v>40</v>
          </cell>
          <cell r="KB24810">
            <v>18</v>
          </cell>
          <cell r="KC24810">
            <v>50</v>
          </cell>
        </row>
        <row r="24811">
          <cell r="A24811" t="str">
            <v>C27978</v>
          </cell>
          <cell r="KA24811">
            <v>40</v>
          </cell>
          <cell r="KB24811">
            <v>18</v>
          </cell>
          <cell r="KC24811">
            <v>50</v>
          </cell>
        </row>
        <row r="24812">
          <cell r="A24812" t="str">
            <v>C27954</v>
          </cell>
          <cell r="KA24812">
            <v>40</v>
          </cell>
          <cell r="KB24812">
            <v>10</v>
          </cell>
          <cell r="KC24812">
            <v>48</v>
          </cell>
        </row>
        <row r="24813">
          <cell r="A24813" t="str">
            <v>C27955</v>
          </cell>
          <cell r="KA24813">
            <v>40</v>
          </cell>
          <cell r="KB24813">
            <v>10</v>
          </cell>
          <cell r="KC24813">
            <v>48</v>
          </cell>
        </row>
        <row r="24814">
          <cell r="A24814" t="str">
            <v>C27962</v>
          </cell>
          <cell r="KA24814">
            <v>40</v>
          </cell>
          <cell r="KB24814">
            <v>10</v>
          </cell>
          <cell r="KC24814">
            <v>48</v>
          </cell>
        </row>
        <row r="24815">
          <cell r="A24815" t="str">
            <v>C27917</v>
          </cell>
          <cell r="KA24815">
            <v>40</v>
          </cell>
          <cell r="KB24815">
            <v>10</v>
          </cell>
          <cell r="KC24815">
            <v>24</v>
          </cell>
        </row>
        <row r="24816">
          <cell r="A24816" t="str">
            <v>C27931</v>
          </cell>
          <cell r="KA24816">
            <v>40</v>
          </cell>
          <cell r="KB24816">
            <v>10</v>
          </cell>
          <cell r="KC24816">
            <v>24</v>
          </cell>
        </row>
        <row r="24817">
          <cell r="A24817" t="str">
            <v>C27867</v>
          </cell>
          <cell r="KA24817">
            <v>40</v>
          </cell>
          <cell r="KB24817">
            <v>10</v>
          </cell>
          <cell r="KC24817">
            <v>48</v>
          </cell>
        </row>
        <row r="24818">
          <cell r="A24818" t="str">
            <v>C27853</v>
          </cell>
          <cell r="KA24818">
            <v>40</v>
          </cell>
          <cell r="KB24818">
            <v>10</v>
          </cell>
          <cell r="KC24818">
            <v>48</v>
          </cell>
        </row>
        <row r="24819">
          <cell r="A24819" t="str">
            <v>C27873</v>
          </cell>
          <cell r="KA24819">
            <v>40</v>
          </cell>
          <cell r="KB24819">
            <v>10</v>
          </cell>
          <cell r="KC24819">
            <v>48</v>
          </cell>
        </row>
        <row r="24820">
          <cell r="A24820" t="str">
            <v>C27888</v>
          </cell>
          <cell r="KA24820">
            <v>40</v>
          </cell>
          <cell r="KB24820">
            <v>10</v>
          </cell>
          <cell r="KC24820">
            <v>48</v>
          </cell>
        </row>
        <row r="24821">
          <cell r="A24821" t="str">
            <v>C28034</v>
          </cell>
          <cell r="KA24821">
            <v>40</v>
          </cell>
          <cell r="KB24821">
            <v>10</v>
          </cell>
          <cell r="KC24821">
            <v>48</v>
          </cell>
        </row>
        <row r="24822">
          <cell r="A24822" t="str">
            <v>C27992</v>
          </cell>
          <cell r="KA24822">
            <v>40</v>
          </cell>
          <cell r="KB24822">
            <v>10</v>
          </cell>
          <cell r="KC24822">
            <v>48</v>
          </cell>
        </row>
        <row r="24823">
          <cell r="A24823" t="str">
            <v>C28024</v>
          </cell>
          <cell r="KA24823">
            <v>40</v>
          </cell>
          <cell r="KB24823">
            <v>10</v>
          </cell>
          <cell r="KC24823">
            <v>48</v>
          </cell>
        </row>
        <row r="24824">
          <cell r="A24824" t="str">
            <v>C28046</v>
          </cell>
          <cell r="KA24824">
            <v>40</v>
          </cell>
          <cell r="KB24824">
            <v>10</v>
          </cell>
          <cell r="KC24824">
            <v>48</v>
          </cell>
        </row>
        <row r="24825">
          <cell r="A24825" t="str">
            <v>C28087</v>
          </cell>
          <cell r="KA24825">
            <v>40</v>
          </cell>
          <cell r="KB24825">
            <v>18</v>
          </cell>
          <cell r="KC24825">
            <v>50</v>
          </cell>
        </row>
        <row r="24826">
          <cell r="A24826" t="str">
            <v>C28115</v>
          </cell>
          <cell r="KA24826">
            <v>40</v>
          </cell>
          <cell r="KB24826">
            <v>10</v>
          </cell>
          <cell r="KC24826">
            <v>48</v>
          </cell>
        </row>
        <row r="24827">
          <cell r="A24827" t="str">
            <v>C28116</v>
          </cell>
          <cell r="KA24827">
            <v>40</v>
          </cell>
          <cell r="KB24827">
            <v>10</v>
          </cell>
          <cell r="KC24827">
            <v>48</v>
          </cell>
        </row>
        <row r="24828">
          <cell r="A24828" t="str">
            <v>C28125</v>
          </cell>
          <cell r="KA24828">
            <v>40</v>
          </cell>
          <cell r="KB24828">
            <v>10</v>
          </cell>
          <cell r="KC24828">
            <v>48</v>
          </cell>
        </row>
        <row r="24829">
          <cell r="A24829" t="str">
            <v>C28147</v>
          </cell>
          <cell r="KA24829">
            <v>40</v>
          </cell>
          <cell r="KB24829">
            <v>10</v>
          </cell>
          <cell r="KC24829">
            <v>48</v>
          </cell>
        </row>
        <row r="24830">
          <cell r="A24830" t="str">
            <v>C28475</v>
          </cell>
          <cell r="KA24830">
            <v>40</v>
          </cell>
          <cell r="KB24830">
            <v>18</v>
          </cell>
          <cell r="KC24830">
            <v>50</v>
          </cell>
        </row>
        <row r="24831">
          <cell r="A24831" t="str">
            <v>C28453</v>
          </cell>
          <cell r="KA24831">
            <v>40</v>
          </cell>
          <cell r="KB24831">
            <v>10</v>
          </cell>
          <cell r="KC24831">
            <v>48</v>
          </cell>
        </row>
        <row r="24832">
          <cell r="A24832" t="str">
            <v>C28401</v>
          </cell>
          <cell r="KA24832">
            <v>40</v>
          </cell>
          <cell r="KB24832">
            <v>10</v>
          </cell>
          <cell r="KC24832">
            <v>48</v>
          </cell>
        </row>
        <row r="24833">
          <cell r="A24833" t="str">
            <v>C28426</v>
          </cell>
          <cell r="KA24833">
            <v>40</v>
          </cell>
          <cell r="KB24833">
            <v>10</v>
          </cell>
          <cell r="KC24833">
            <v>48</v>
          </cell>
        </row>
        <row r="24834">
          <cell r="A24834" t="str">
            <v>C28428</v>
          </cell>
          <cell r="KA24834">
            <v>40</v>
          </cell>
          <cell r="KB24834">
            <v>10</v>
          </cell>
          <cell r="KC24834">
            <v>48</v>
          </cell>
        </row>
        <row r="24835">
          <cell r="A24835" t="str">
            <v>C28362</v>
          </cell>
          <cell r="KA24835">
            <v>40</v>
          </cell>
          <cell r="KB24835">
            <v>18</v>
          </cell>
          <cell r="KC24835">
            <v>50</v>
          </cell>
        </row>
        <row r="24836">
          <cell r="A24836" t="str">
            <v>C28372</v>
          </cell>
          <cell r="KA24836">
            <v>40</v>
          </cell>
          <cell r="KB24836">
            <v>10</v>
          </cell>
          <cell r="KC24836">
            <v>48</v>
          </cell>
        </row>
        <row r="24837">
          <cell r="A24837" t="str">
            <v>C28343</v>
          </cell>
          <cell r="KA24837">
            <v>40</v>
          </cell>
          <cell r="KB24837">
            <v>10</v>
          </cell>
          <cell r="KC24837">
            <v>48</v>
          </cell>
        </row>
        <row r="24838">
          <cell r="A24838" t="str">
            <v>C28335</v>
          </cell>
          <cell r="KA24838">
            <v>40</v>
          </cell>
          <cell r="KB24838">
            <v>10</v>
          </cell>
          <cell r="KC24838">
            <v>48</v>
          </cell>
        </row>
        <row r="24839">
          <cell r="A24839" t="str">
            <v>C28346</v>
          </cell>
          <cell r="KA24839">
            <v>40</v>
          </cell>
          <cell r="KB24839">
            <v>10</v>
          </cell>
          <cell r="KC24839">
            <v>48</v>
          </cell>
        </row>
        <row r="24840">
          <cell r="A24840" t="str">
            <v>C28179</v>
          </cell>
          <cell r="KA24840">
            <v>40</v>
          </cell>
          <cell r="KB24840">
            <v>30</v>
          </cell>
          <cell r="KC24840">
            <v>24</v>
          </cell>
        </row>
        <row r="24841">
          <cell r="A24841" t="str">
            <v>C28173</v>
          </cell>
          <cell r="KA24841">
            <v>40</v>
          </cell>
          <cell r="KB24841">
            <v>10</v>
          </cell>
          <cell r="KC24841">
            <v>48</v>
          </cell>
        </row>
        <row r="24842">
          <cell r="A24842" t="str">
            <v>C28174</v>
          </cell>
          <cell r="KA24842">
            <v>40</v>
          </cell>
          <cell r="KB24842">
            <v>10</v>
          </cell>
          <cell r="KC24842">
            <v>48</v>
          </cell>
        </row>
        <row r="24843">
          <cell r="A24843" t="str">
            <v>C28228</v>
          </cell>
          <cell r="KA24843">
            <v>40</v>
          </cell>
          <cell r="KB24843">
            <v>10</v>
          </cell>
          <cell r="KC24843">
            <v>48</v>
          </cell>
        </row>
        <row r="24844">
          <cell r="A24844" t="str">
            <v>C28208</v>
          </cell>
          <cell r="KA24844">
            <v>40</v>
          </cell>
          <cell r="KB24844">
            <v>18</v>
          </cell>
          <cell r="KC24844">
            <v>50</v>
          </cell>
        </row>
        <row r="24845">
          <cell r="A24845" t="str">
            <v>C28209</v>
          </cell>
          <cell r="KA24845">
            <v>40</v>
          </cell>
          <cell r="KB24845">
            <v>10</v>
          </cell>
          <cell r="KC24845">
            <v>48</v>
          </cell>
        </row>
        <row r="24846">
          <cell r="A24846" t="str">
            <v>C28261</v>
          </cell>
          <cell r="KA24846">
            <v>40</v>
          </cell>
          <cell r="KB24846">
            <v>18</v>
          </cell>
          <cell r="KC24846">
            <v>50</v>
          </cell>
        </row>
        <row r="24847">
          <cell r="A24847" t="str">
            <v>C28256</v>
          </cell>
          <cell r="KA24847">
            <v>40</v>
          </cell>
          <cell r="KB24847">
            <v>10</v>
          </cell>
          <cell r="KC24847">
            <v>48</v>
          </cell>
        </row>
        <row r="24848">
          <cell r="A24848" t="str">
            <v>C28288</v>
          </cell>
          <cell r="KA24848">
            <v>40</v>
          </cell>
          <cell r="KB24848">
            <v>18</v>
          </cell>
          <cell r="KC24848">
            <v>50</v>
          </cell>
        </row>
        <row r="24849">
          <cell r="A24849" t="str">
            <v>C28279</v>
          </cell>
          <cell r="KA24849">
            <v>40</v>
          </cell>
          <cell r="KB24849">
            <v>10</v>
          </cell>
          <cell r="KC24849">
            <v>48</v>
          </cell>
        </row>
        <row r="24850">
          <cell r="A24850" t="str">
            <v>C28293</v>
          </cell>
          <cell r="KA24850">
            <v>40</v>
          </cell>
          <cell r="KB24850">
            <v>10</v>
          </cell>
          <cell r="KC24850">
            <v>48</v>
          </cell>
        </row>
        <row r="24851">
          <cell r="A24851" t="str">
            <v>C28300</v>
          </cell>
          <cell r="KA24851">
            <v>40</v>
          </cell>
          <cell r="KB24851">
            <v>10</v>
          </cell>
          <cell r="KC24851">
            <v>48</v>
          </cell>
        </row>
        <row r="24852">
          <cell r="A24852" t="str">
            <v>C28301</v>
          </cell>
          <cell r="KA24852">
            <v>40</v>
          </cell>
          <cell r="KB24852">
            <v>18</v>
          </cell>
          <cell r="KC24852">
            <v>50</v>
          </cell>
        </row>
        <row r="24853">
          <cell r="A24853" t="str">
            <v>C28318</v>
          </cell>
          <cell r="KA24853">
            <v>40</v>
          </cell>
          <cell r="KB24853">
            <v>18</v>
          </cell>
          <cell r="KC24853">
            <v>50</v>
          </cell>
        </row>
        <row r="24854">
          <cell r="A24854" t="str">
            <v>C28647</v>
          </cell>
          <cell r="KA24854">
            <v>40</v>
          </cell>
          <cell r="KB24854">
            <v>10</v>
          </cell>
          <cell r="KC24854">
            <v>48</v>
          </cell>
        </row>
        <row r="24855">
          <cell r="A24855" t="str">
            <v>C28645</v>
          </cell>
          <cell r="KA24855">
            <v>40</v>
          </cell>
          <cell r="KB24855">
            <v>10</v>
          </cell>
          <cell r="KC24855">
            <v>48</v>
          </cell>
        </row>
        <row r="24856">
          <cell r="A24856" t="str">
            <v>C28636</v>
          </cell>
          <cell r="KA24856">
            <v>40</v>
          </cell>
          <cell r="KB24856">
            <v>18</v>
          </cell>
          <cell r="KC24856">
            <v>50</v>
          </cell>
        </row>
        <row r="24857">
          <cell r="A24857" t="str">
            <v>C28618</v>
          </cell>
          <cell r="KA24857">
            <v>40</v>
          </cell>
          <cell r="KB24857">
            <v>10</v>
          </cell>
          <cell r="KC24857">
            <v>48</v>
          </cell>
        </row>
        <row r="24858">
          <cell r="A24858" t="str">
            <v>C28696</v>
          </cell>
          <cell r="KA24858">
            <v>40</v>
          </cell>
          <cell r="KB24858">
            <v>10</v>
          </cell>
          <cell r="KC24858">
            <v>48</v>
          </cell>
        </row>
        <row r="24859">
          <cell r="A24859" t="str">
            <v>C28690</v>
          </cell>
          <cell r="KA24859">
            <v>40</v>
          </cell>
          <cell r="KB24859">
            <v>18</v>
          </cell>
          <cell r="KC24859">
            <v>50</v>
          </cell>
        </row>
        <row r="24860">
          <cell r="A24860" t="str">
            <v>C28701</v>
          </cell>
          <cell r="KA24860">
            <v>40</v>
          </cell>
          <cell r="KB24860">
            <v>18</v>
          </cell>
          <cell r="KC24860">
            <v>50</v>
          </cell>
        </row>
        <row r="24861">
          <cell r="A24861" t="str">
            <v>C28751</v>
          </cell>
          <cell r="KA24861">
            <v>40</v>
          </cell>
          <cell r="KB24861">
            <v>10</v>
          </cell>
          <cell r="KC24861">
            <v>48</v>
          </cell>
        </row>
        <row r="24862">
          <cell r="A24862" t="str">
            <v>C28733</v>
          </cell>
          <cell r="KA24862">
            <v>40</v>
          </cell>
          <cell r="KB24862">
            <v>18</v>
          </cell>
          <cell r="KC24862">
            <v>50</v>
          </cell>
        </row>
        <row r="24863">
          <cell r="A24863" t="str">
            <v>C28756</v>
          </cell>
          <cell r="KA24863">
            <v>40</v>
          </cell>
          <cell r="KB24863">
            <v>10</v>
          </cell>
          <cell r="KC24863">
            <v>48</v>
          </cell>
        </row>
        <row r="24864">
          <cell r="A24864" t="str">
            <v>C28526</v>
          </cell>
          <cell r="KA24864">
            <v>40</v>
          </cell>
          <cell r="KB24864">
            <v>10</v>
          </cell>
          <cell r="KC24864">
            <v>48</v>
          </cell>
        </row>
        <row r="24865">
          <cell r="A24865" t="str">
            <v>C28535</v>
          </cell>
          <cell r="KA24865">
            <v>40</v>
          </cell>
          <cell r="KB24865">
            <v>18</v>
          </cell>
          <cell r="KC24865">
            <v>50</v>
          </cell>
        </row>
        <row r="24866">
          <cell r="A24866" t="str">
            <v>C28536</v>
          </cell>
          <cell r="KA24866">
            <v>40</v>
          </cell>
          <cell r="KB24866">
            <v>18</v>
          </cell>
          <cell r="KC24866">
            <v>50</v>
          </cell>
        </row>
        <row r="24867">
          <cell r="A24867" t="str">
            <v>C28537</v>
          </cell>
          <cell r="KA24867">
            <v>40</v>
          </cell>
          <cell r="KB24867">
            <v>30</v>
          </cell>
          <cell r="KC24867">
            <v>24</v>
          </cell>
        </row>
        <row r="24868">
          <cell r="A24868" t="str">
            <v>C28533</v>
          </cell>
          <cell r="KA24868">
            <v>40</v>
          </cell>
          <cell r="KB24868">
            <v>10</v>
          </cell>
          <cell r="KC24868">
            <v>48</v>
          </cell>
        </row>
        <row r="24869">
          <cell r="A24869" t="str">
            <v>C28551</v>
          </cell>
          <cell r="KA24869">
            <v>40</v>
          </cell>
          <cell r="KB24869">
            <v>10</v>
          </cell>
          <cell r="KC24869">
            <v>24</v>
          </cell>
        </row>
        <row r="24870">
          <cell r="A24870" t="str">
            <v>C28488</v>
          </cell>
          <cell r="KA24870">
            <v>40</v>
          </cell>
          <cell r="KB24870">
            <v>10</v>
          </cell>
          <cell r="KC24870">
            <v>48</v>
          </cell>
        </row>
        <row r="24871">
          <cell r="A24871" t="str">
            <v>C28493</v>
          </cell>
          <cell r="KA24871">
            <v>40</v>
          </cell>
          <cell r="KB24871">
            <v>10</v>
          </cell>
          <cell r="KC24871">
            <v>48</v>
          </cell>
        </row>
        <row r="24872">
          <cell r="A24872" t="str">
            <v>C28511</v>
          </cell>
          <cell r="KA24872">
            <v>40</v>
          </cell>
          <cell r="KB24872">
            <v>10</v>
          </cell>
          <cell r="KC24872">
            <v>48</v>
          </cell>
        </row>
        <row r="24873">
          <cell r="A24873" t="str">
            <v>C28562</v>
          </cell>
          <cell r="KA24873">
            <v>40</v>
          </cell>
          <cell r="KB24873">
            <v>10</v>
          </cell>
          <cell r="KC24873">
            <v>48</v>
          </cell>
        </row>
        <row r="24874">
          <cell r="A24874" t="str">
            <v>C28563</v>
          </cell>
          <cell r="KA24874">
            <v>40</v>
          </cell>
          <cell r="KB24874">
            <v>10</v>
          </cell>
          <cell r="KC24874">
            <v>48</v>
          </cell>
        </row>
        <row r="24875">
          <cell r="A24875" t="str">
            <v>C28583</v>
          </cell>
          <cell r="KA24875">
            <v>40</v>
          </cell>
          <cell r="KB24875">
            <v>18</v>
          </cell>
          <cell r="KC24875">
            <v>50</v>
          </cell>
        </row>
        <row r="24876">
          <cell r="A24876" t="str">
            <v>C28613</v>
          </cell>
          <cell r="KA24876">
            <v>40</v>
          </cell>
          <cell r="KB24876">
            <v>30</v>
          </cell>
          <cell r="KC24876">
            <v>24</v>
          </cell>
        </row>
        <row r="24877">
          <cell r="A24877" t="str">
            <v>C28621</v>
          </cell>
          <cell r="KA24877">
            <v>40</v>
          </cell>
          <cell r="KB24877">
            <v>10</v>
          </cell>
          <cell r="KC24877">
            <v>48</v>
          </cell>
        </row>
        <row r="24878">
          <cell r="A24878" t="str">
            <v>C28622</v>
          </cell>
          <cell r="KA24878">
            <v>40</v>
          </cell>
          <cell r="KB24878">
            <v>10</v>
          </cell>
          <cell r="KC24878">
            <v>48</v>
          </cell>
        </row>
        <row r="24879">
          <cell r="A24879" t="str">
            <v>C28572</v>
          </cell>
          <cell r="KA24879">
            <v>40</v>
          </cell>
          <cell r="KB24879">
            <v>10</v>
          </cell>
          <cell r="KC24879">
            <v>48</v>
          </cell>
        </row>
        <row r="24880">
          <cell r="A24880" t="str">
            <v>C28589</v>
          </cell>
          <cell r="KA24880">
            <v>40</v>
          </cell>
          <cell r="KB24880">
            <v>18</v>
          </cell>
          <cell r="KC24880">
            <v>50</v>
          </cell>
        </row>
        <row r="24881">
          <cell r="A24881" t="str">
            <v>C28599</v>
          </cell>
          <cell r="KA24881">
            <v>40</v>
          </cell>
          <cell r="KB24881">
            <v>10</v>
          </cell>
          <cell r="KC24881">
            <v>24</v>
          </cell>
        </row>
        <row r="24882">
          <cell r="A24882" t="str">
            <v>C28604</v>
          </cell>
          <cell r="KA24882">
            <v>40</v>
          </cell>
          <cell r="KB24882">
            <v>10</v>
          </cell>
          <cell r="KC24882">
            <v>48</v>
          </cell>
        </row>
        <row r="24883">
          <cell r="A24883" t="str">
            <v>C29029</v>
          </cell>
          <cell r="KA24883">
            <v>40</v>
          </cell>
          <cell r="KB24883">
            <v>10</v>
          </cell>
          <cell r="KC24883">
            <v>48</v>
          </cell>
        </row>
        <row r="24884">
          <cell r="A24884" t="str">
            <v>C29011</v>
          </cell>
          <cell r="KA24884">
            <v>40</v>
          </cell>
          <cell r="KB24884">
            <v>10</v>
          </cell>
          <cell r="KC24884">
            <v>48</v>
          </cell>
        </row>
        <row r="24885">
          <cell r="A24885" t="str">
            <v>C29060</v>
          </cell>
          <cell r="KA24885">
            <v>40</v>
          </cell>
          <cell r="KB24885">
            <v>10</v>
          </cell>
          <cell r="KC24885">
            <v>48</v>
          </cell>
        </row>
        <row r="24886">
          <cell r="A24886" t="str">
            <v>C29068</v>
          </cell>
          <cell r="KA24886">
            <v>40</v>
          </cell>
          <cell r="KB24886">
            <v>10</v>
          </cell>
          <cell r="KC24886">
            <v>48</v>
          </cell>
        </row>
        <row r="24887">
          <cell r="A24887" t="str">
            <v>C28935</v>
          </cell>
          <cell r="KA24887">
            <v>40</v>
          </cell>
          <cell r="KB24887">
            <v>18</v>
          </cell>
          <cell r="KC24887">
            <v>50</v>
          </cell>
        </row>
        <row r="24888">
          <cell r="A24888" t="str">
            <v>C28933</v>
          </cell>
          <cell r="KA24888">
            <v>40</v>
          </cell>
          <cell r="KB24888">
            <v>10</v>
          </cell>
          <cell r="KC24888">
            <v>48</v>
          </cell>
        </row>
        <row r="24889">
          <cell r="A24889" t="str">
            <v>C28938</v>
          </cell>
          <cell r="KA24889">
            <v>40</v>
          </cell>
          <cell r="KB24889">
            <v>18</v>
          </cell>
          <cell r="KC24889">
            <v>50</v>
          </cell>
        </row>
        <row r="24890">
          <cell r="A24890" t="str">
            <v>C29115</v>
          </cell>
          <cell r="KA24890">
            <v>40</v>
          </cell>
          <cell r="KB24890">
            <v>30</v>
          </cell>
          <cell r="KC24890">
            <v>24</v>
          </cell>
        </row>
        <row r="24891">
          <cell r="A24891" t="str">
            <v>C29126</v>
          </cell>
          <cell r="KA24891">
            <v>40</v>
          </cell>
          <cell r="KB24891">
            <v>18</v>
          </cell>
          <cell r="KC24891">
            <v>50</v>
          </cell>
        </row>
        <row r="24892">
          <cell r="A24892" t="str">
            <v>C29065</v>
          </cell>
          <cell r="KA24892">
            <v>40</v>
          </cell>
          <cell r="KB24892">
            <v>10</v>
          </cell>
          <cell r="KC24892">
            <v>48</v>
          </cell>
        </row>
        <row r="24893">
          <cell r="A24893" t="str">
            <v>C29092</v>
          </cell>
          <cell r="KA24893">
            <v>40</v>
          </cell>
          <cell r="KB24893">
            <v>10</v>
          </cell>
          <cell r="KC24893">
            <v>48</v>
          </cell>
        </row>
        <row r="24894">
          <cell r="A24894" t="str">
            <v>C29093</v>
          </cell>
          <cell r="KA24894">
            <v>40</v>
          </cell>
          <cell r="KB24894">
            <v>10</v>
          </cell>
          <cell r="KC24894">
            <v>48</v>
          </cell>
        </row>
        <row r="24895">
          <cell r="A24895" t="str">
            <v>C29109</v>
          </cell>
          <cell r="KA24895">
            <v>40</v>
          </cell>
          <cell r="KB24895">
            <v>18</v>
          </cell>
          <cell r="KC24895">
            <v>50</v>
          </cell>
        </row>
        <row r="24896">
          <cell r="A24896" t="str">
            <v>C28802</v>
          </cell>
          <cell r="KA24896">
            <v>40</v>
          </cell>
          <cell r="KB24896">
            <v>10</v>
          </cell>
          <cell r="KC24896">
            <v>48</v>
          </cell>
        </row>
        <row r="24897">
          <cell r="A24897" t="str">
            <v>C28862</v>
          </cell>
          <cell r="KA24897">
            <v>40</v>
          </cell>
          <cell r="KB24897">
            <v>18</v>
          </cell>
          <cell r="KC24897">
            <v>50</v>
          </cell>
        </row>
        <row r="24898">
          <cell r="A24898" t="str">
            <v>C28872</v>
          </cell>
          <cell r="KA24898">
            <v>40</v>
          </cell>
          <cell r="KB24898">
            <v>10</v>
          </cell>
          <cell r="KC24898">
            <v>48</v>
          </cell>
        </row>
        <row r="24899">
          <cell r="A24899" t="str">
            <v>C28878</v>
          </cell>
          <cell r="KA24899">
            <v>40</v>
          </cell>
          <cell r="KB24899">
            <v>10</v>
          </cell>
          <cell r="KC24899">
            <v>48</v>
          </cell>
        </row>
        <row r="24900">
          <cell r="A24900" t="str">
            <v>C28854</v>
          </cell>
          <cell r="KA24900">
            <v>40</v>
          </cell>
          <cell r="KB24900">
            <v>18</v>
          </cell>
          <cell r="KC24900">
            <v>50</v>
          </cell>
        </row>
        <row r="24901">
          <cell r="A24901" t="str">
            <v>C28904</v>
          </cell>
          <cell r="KA24901">
            <v>40</v>
          </cell>
          <cell r="KB24901">
            <v>10</v>
          </cell>
          <cell r="KC24901">
            <v>48</v>
          </cell>
        </row>
        <row r="24902">
          <cell r="A24902" t="str">
            <v>C28918</v>
          </cell>
          <cell r="KA24902">
            <v>40</v>
          </cell>
          <cell r="KB24902">
            <v>10</v>
          </cell>
          <cell r="KC24902">
            <v>48</v>
          </cell>
        </row>
        <row r="24903">
          <cell r="A24903" t="str">
            <v>C29202</v>
          </cell>
          <cell r="KA24903">
            <v>40</v>
          </cell>
          <cell r="KB24903">
            <v>10</v>
          </cell>
          <cell r="KC24903">
            <v>24</v>
          </cell>
        </row>
        <row r="24904">
          <cell r="A24904" t="str">
            <v>C29203</v>
          </cell>
          <cell r="KA24904">
            <v>40</v>
          </cell>
          <cell r="KB24904">
            <v>10</v>
          </cell>
          <cell r="KC24904">
            <v>48</v>
          </cell>
        </row>
        <row r="24905">
          <cell r="A24905" t="str">
            <v>C29235</v>
          </cell>
          <cell r="KA24905">
            <v>40</v>
          </cell>
          <cell r="KB24905">
            <v>10</v>
          </cell>
          <cell r="KC24905">
            <v>48</v>
          </cell>
        </row>
        <row r="24906">
          <cell r="A24906" t="str">
            <v>C29232</v>
          </cell>
          <cell r="KA24906">
            <v>40</v>
          </cell>
          <cell r="KB24906">
            <v>10</v>
          </cell>
          <cell r="KC24906">
            <v>48</v>
          </cell>
        </row>
        <row r="24907">
          <cell r="A24907" t="str">
            <v>C29233</v>
          </cell>
          <cell r="KA24907">
            <v>40</v>
          </cell>
          <cell r="KB24907">
            <v>30</v>
          </cell>
          <cell r="KC24907">
            <v>24</v>
          </cell>
        </row>
        <row r="24908">
          <cell r="A24908" t="str">
            <v>C29147</v>
          </cell>
          <cell r="KA24908">
            <v>40</v>
          </cell>
          <cell r="KB24908">
            <v>30</v>
          </cell>
          <cell r="KC24908">
            <v>24</v>
          </cell>
        </row>
        <row r="24909">
          <cell r="A24909" t="str">
            <v>C29156</v>
          </cell>
          <cell r="KA24909">
            <v>40</v>
          </cell>
          <cell r="KB24909">
            <v>10</v>
          </cell>
          <cell r="KC24909">
            <v>24</v>
          </cell>
        </row>
        <row r="24910">
          <cell r="A24910" t="str">
            <v>C29157</v>
          </cell>
          <cell r="KA24910">
            <v>40</v>
          </cell>
          <cell r="KB24910">
            <v>30</v>
          </cell>
          <cell r="KC24910">
            <v>24</v>
          </cell>
        </row>
        <row r="24911">
          <cell r="A24911" t="str">
            <v>C29178</v>
          </cell>
          <cell r="KA24911">
            <v>40</v>
          </cell>
          <cell r="KB24911">
            <v>10</v>
          </cell>
          <cell r="KC24911">
            <v>48</v>
          </cell>
        </row>
        <row r="24912">
          <cell r="A24912" t="str">
            <v>C29167</v>
          </cell>
          <cell r="KA24912">
            <v>40</v>
          </cell>
          <cell r="KB24912">
            <v>18</v>
          </cell>
          <cell r="KC24912">
            <v>50</v>
          </cell>
        </row>
        <row r="24913">
          <cell r="A24913" t="str">
            <v>C29261</v>
          </cell>
          <cell r="KA24913">
            <v>40</v>
          </cell>
          <cell r="KB24913">
            <v>18</v>
          </cell>
          <cell r="KC24913">
            <v>50</v>
          </cell>
        </row>
        <row r="24914">
          <cell r="A24914" t="str">
            <v>C29262</v>
          </cell>
          <cell r="KA24914">
            <v>40</v>
          </cell>
          <cell r="KB24914">
            <v>10</v>
          </cell>
          <cell r="KC24914">
            <v>48</v>
          </cell>
        </row>
        <row r="24915">
          <cell r="A24915" t="str">
            <v>C29159</v>
          </cell>
          <cell r="KA24915">
            <v>40</v>
          </cell>
          <cell r="KB24915">
            <v>18</v>
          </cell>
          <cell r="KC24915">
            <v>50</v>
          </cell>
        </row>
        <row r="24916">
          <cell r="A24916" t="str">
            <v>C29293</v>
          </cell>
          <cell r="KA24916">
            <v>40</v>
          </cell>
          <cell r="KB24916">
            <v>10</v>
          </cell>
          <cell r="KC24916">
            <v>48</v>
          </cell>
        </row>
        <row r="24917">
          <cell r="A24917" t="str">
            <v>C29446</v>
          </cell>
          <cell r="KA24917">
            <v>40</v>
          </cell>
          <cell r="KB24917">
            <v>10</v>
          </cell>
          <cell r="KC24917">
            <v>48</v>
          </cell>
        </row>
        <row r="24918">
          <cell r="A24918" t="str">
            <v>C29471</v>
          </cell>
          <cell r="KA24918">
            <v>40</v>
          </cell>
          <cell r="KB24918">
            <v>18</v>
          </cell>
          <cell r="KC24918">
            <v>50</v>
          </cell>
        </row>
        <row r="24919">
          <cell r="A24919" t="str">
            <v>C29493</v>
          </cell>
          <cell r="KA24919">
            <v>40</v>
          </cell>
          <cell r="KB24919">
            <v>18</v>
          </cell>
          <cell r="KC24919">
            <v>50</v>
          </cell>
        </row>
        <row r="24920">
          <cell r="A24920" t="str">
            <v>C29489</v>
          </cell>
          <cell r="KA24920">
            <v>40</v>
          </cell>
          <cell r="KB24920">
            <v>30</v>
          </cell>
          <cell r="KC24920">
            <v>24</v>
          </cell>
        </row>
        <row r="24921">
          <cell r="A24921" t="str">
            <v>C29368</v>
          </cell>
          <cell r="KA24921">
            <v>40</v>
          </cell>
          <cell r="KB24921">
            <v>10</v>
          </cell>
          <cell r="KC24921">
            <v>48</v>
          </cell>
        </row>
        <row r="24922">
          <cell r="A24922" t="str">
            <v>C29382</v>
          </cell>
          <cell r="KA24922">
            <v>40</v>
          </cell>
          <cell r="KB24922">
            <v>10</v>
          </cell>
          <cell r="KC24922">
            <v>48</v>
          </cell>
        </row>
        <row r="24923">
          <cell r="A24923" t="str">
            <v>C29387</v>
          </cell>
          <cell r="KA24923">
            <v>40</v>
          </cell>
          <cell r="KB24923">
            <v>10</v>
          </cell>
          <cell r="KC24923">
            <v>48</v>
          </cell>
        </row>
        <row r="24924">
          <cell r="A24924" t="str">
            <v>C29390</v>
          </cell>
          <cell r="KA24924">
            <v>40</v>
          </cell>
          <cell r="KB24924">
            <v>10</v>
          </cell>
          <cell r="KC24924">
            <v>48</v>
          </cell>
        </row>
        <row r="24925">
          <cell r="A24925" t="str">
            <v>C29391</v>
          </cell>
          <cell r="KA24925">
            <v>40</v>
          </cell>
          <cell r="KB24925">
            <v>10</v>
          </cell>
          <cell r="KC24925">
            <v>48</v>
          </cell>
        </row>
        <row r="24926">
          <cell r="A24926" t="str">
            <v>C29395</v>
          </cell>
          <cell r="KA24926">
            <v>40</v>
          </cell>
          <cell r="KB24926">
            <v>10</v>
          </cell>
          <cell r="KC24926">
            <v>48</v>
          </cell>
        </row>
        <row r="24927">
          <cell r="A24927" t="str">
            <v>C29337</v>
          </cell>
          <cell r="KA24927">
            <v>40</v>
          </cell>
          <cell r="KB24927">
            <v>18</v>
          </cell>
          <cell r="KC24927">
            <v>50</v>
          </cell>
        </row>
        <row r="24928">
          <cell r="A24928" t="str">
            <v>C29338</v>
          </cell>
          <cell r="KA24928">
            <v>40</v>
          </cell>
          <cell r="KB24928">
            <v>10</v>
          </cell>
          <cell r="KC24928">
            <v>48</v>
          </cell>
        </row>
        <row r="24929">
          <cell r="A24929" t="str">
            <v>C29332</v>
          </cell>
          <cell r="KA24929">
            <v>40</v>
          </cell>
          <cell r="KB24929">
            <v>18</v>
          </cell>
          <cell r="KC24929">
            <v>50</v>
          </cell>
        </row>
        <row r="24930">
          <cell r="A24930" t="str">
            <v>C29333</v>
          </cell>
          <cell r="KA24930">
            <v>40</v>
          </cell>
          <cell r="KB24930">
            <v>18</v>
          </cell>
          <cell r="KC24930">
            <v>50</v>
          </cell>
        </row>
        <row r="24931">
          <cell r="A24931" t="str">
            <v>C29657</v>
          </cell>
          <cell r="KA24931">
            <v>40</v>
          </cell>
          <cell r="KB24931">
            <v>10</v>
          </cell>
          <cell r="KC24931">
            <v>48</v>
          </cell>
        </row>
        <row r="24932">
          <cell r="A24932" t="str">
            <v>C29652</v>
          </cell>
          <cell r="KA24932">
            <v>40</v>
          </cell>
          <cell r="KB24932">
            <v>10</v>
          </cell>
          <cell r="KC24932">
            <v>48</v>
          </cell>
        </row>
        <row r="24933">
          <cell r="A24933" t="str">
            <v>C29595</v>
          </cell>
          <cell r="KA24933">
            <v>40</v>
          </cell>
          <cell r="KB24933">
            <v>10</v>
          </cell>
          <cell r="KC24933">
            <v>48</v>
          </cell>
        </row>
        <row r="24934">
          <cell r="A24934" t="str">
            <v>C29610</v>
          </cell>
          <cell r="KA24934">
            <v>40</v>
          </cell>
          <cell r="KB24934">
            <v>10</v>
          </cell>
          <cell r="KC24934">
            <v>48</v>
          </cell>
        </row>
        <row r="24935">
          <cell r="A24935" t="str">
            <v>C29613</v>
          </cell>
          <cell r="KA24935">
            <v>40</v>
          </cell>
          <cell r="KB24935">
            <v>18</v>
          </cell>
          <cell r="KC24935">
            <v>50</v>
          </cell>
        </row>
        <row r="24936">
          <cell r="A24936" t="str">
            <v>C29622</v>
          </cell>
          <cell r="KA24936">
            <v>40</v>
          </cell>
          <cell r="KB24936">
            <v>18</v>
          </cell>
          <cell r="KC24936">
            <v>50</v>
          </cell>
        </row>
        <row r="24937">
          <cell r="A24937" t="str">
            <v>C29572</v>
          </cell>
          <cell r="KA24937">
            <v>40</v>
          </cell>
          <cell r="KB24937">
            <v>18</v>
          </cell>
          <cell r="KC24937">
            <v>50</v>
          </cell>
        </row>
        <row r="24938">
          <cell r="A24938" t="str">
            <v>C29554</v>
          </cell>
          <cell r="KA24938">
            <v>40</v>
          </cell>
          <cell r="KB24938">
            <v>18</v>
          </cell>
          <cell r="KC24938">
            <v>50</v>
          </cell>
        </row>
        <row r="24939">
          <cell r="A24939" t="str">
            <v>C29563</v>
          </cell>
          <cell r="KA24939">
            <v>40</v>
          </cell>
          <cell r="KB24939">
            <v>18</v>
          </cell>
          <cell r="KC24939">
            <v>50</v>
          </cell>
        </row>
        <row r="24940">
          <cell r="A24940" t="str">
            <v>C29564</v>
          </cell>
          <cell r="KA24940">
            <v>40</v>
          </cell>
          <cell r="KB24940">
            <v>10</v>
          </cell>
          <cell r="KC24940">
            <v>48</v>
          </cell>
        </row>
        <row r="24941">
          <cell r="A24941" t="str">
            <v>C29565</v>
          </cell>
          <cell r="KA24941">
            <v>40</v>
          </cell>
          <cell r="KB24941">
            <v>10</v>
          </cell>
          <cell r="KC24941">
            <v>48</v>
          </cell>
        </row>
        <row r="24942">
          <cell r="A24942" t="str">
            <v>C29566</v>
          </cell>
          <cell r="KA24942">
            <v>40</v>
          </cell>
          <cell r="KB24942">
            <v>10</v>
          </cell>
          <cell r="KC24942">
            <v>48</v>
          </cell>
        </row>
        <row r="24943">
          <cell r="A24943" t="str">
            <v>C29549</v>
          </cell>
          <cell r="KA24943">
            <v>40</v>
          </cell>
          <cell r="KB24943">
            <v>10</v>
          </cell>
          <cell r="KC24943">
            <v>48</v>
          </cell>
        </row>
        <row r="24944">
          <cell r="A24944" t="str">
            <v>C29546</v>
          </cell>
          <cell r="KA24944">
            <v>40</v>
          </cell>
          <cell r="KB24944">
            <v>10</v>
          </cell>
          <cell r="KC24944">
            <v>48</v>
          </cell>
        </row>
        <row r="24945">
          <cell r="A24945" t="str">
            <v>C29498</v>
          </cell>
          <cell r="KA24945">
            <v>40</v>
          </cell>
          <cell r="KB24945">
            <v>18</v>
          </cell>
          <cell r="KC24945">
            <v>50</v>
          </cell>
        </row>
        <row r="24946">
          <cell r="A24946" t="str">
            <v>C29502</v>
          </cell>
          <cell r="KA24946">
            <v>40</v>
          </cell>
          <cell r="KB24946">
            <v>10</v>
          </cell>
          <cell r="KC24946">
            <v>48</v>
          </cell>
        </row>
        <row r="24947">
          <cell r="A24947" t="str">
            <v>C29541</v>
          </cell>
          <cell r="KA24947">
            <v>40</v>
          </cell>
          <cell r="KB24947">
            <v>10</v>
          </cell>
          <cell r="KC24947">
            <v>48</v>
          </cell>
        </row>
        <row r="24948">
          <cell r="A24948" t="str">
            <v>C29542</v>
          </cell>
          <cell r="KA24948">
            <v>40</v>
          </cell>
          <cell r="KB24948">
            <v>18</v>
          </cell>
          <cell r="KC24948">
            <v>50</v>
          </cell>
        </row>
        <row r="24949">
          <cell r="A24949" t="str">
            <v>C29521</v>
          </cell>
          <cell r="KA24949">
            <v>40</v>
          </cell>
          <cell r="KB24949">
            <v>10</v>
          </cell>
          <cell r="KC24949">
            <v>48</v>
          </cell>
        </row>
        <row r="24950">
          <cell r="A24950" t="str">
            <v>C29717</v>
          </cell>
          <cell r="KA24950">
            <v>40</v>
          </cell>
          <cell r="KB24950">
            <v>18</v>
          </cell>
          <cell r="KC24950">
            <v>50</v>
          </cell>
        </row>
        <row r="24951">
          <cell r="A24951" t="str">
            <v>C29723</v>
          </cell>
          <cell r="KA24951">
            <v>40</v>
          </cell>
          <cell r="KB24951">
            <v>10</v>
          </cell>
          <cell r="KC24951">
            <v>48</v>
          </cell>
        </row>
        <row r="24952">
          <cell r="A24952" t="str">
            <v>C29724</v>
          </cell>
          <cell r="KA24952">
            <v>40</v>
          </cell>
          <cell r="KB24952">
            <v>10</v>
          </cell>
          <cell r="KC24952">
            <v>48</v>
          </cell>
        </row>
        <row r="24953">
          <cell r="A24953" t="str">
            <v>C29662</v>
          </cell>
          <cell r="KA24953">
            <v>40</v>
          </cell>
          <cell r="KB24953">
            <v>10</v>
          </cell>
          <cell r="KC24953">
            <v>48</v>
          </cell>
        </row>
        <row r="24954">
          <cell r="A24954" t="str">
            <v>C29671</v>
          </cell>
          <cell r="KA24954">
            <v>40</v>
          </cell>
          <cell r="KB24954">
            <v>10</v>
          </cell>
          <cell r="KC24954">
            <v>48</v>
          </cell>
        </row>
        <row r="24955">
          <cell r="A24955" t="str">
            <v>C29780</v>
          </cell>
          <cell r="KA24955">
            <v>40</v>
          </cell>
          <cell r="KB24955">
            <v>18</v>
          </cell>
          <cell r="KC24955">
            <v>50</v>
          </cell>
        </row>
        <row r="24956">
          <cell r="A24956" t="str">
            <v>C29770</v>
          </cell>
          <cell r="KA24956">
            <v>40</v>
          </cell>
          <cell r="KB24956">
            <v>18</v>
          </cell>
          <cell r="KC24956">
            <v>50</v>
          </cell>
        </row>
        <row r="24957">
          <cell r="A24957" t="str">
            <v>C29748</v>
          </cell>
          <cell r="KA24957">
            <v>40</v>
          </cell>
          <cell r="KB24957">
            <v>10</v>
          </cell>
          <cell r="KC24957">
            <v>48</v>
          </cell>
        </row>
        <row r="24958">
          <cell r="A24958" t="str">
            <v>C29740</v>
          </cell>
          <cell r="KA24958">
            <v>40</v>
          </cell>
          <cell r="KB24958">
            <v>10</v>
          </cell>
          <cell r="KC24958">
            <v>48</v>
          </cell>
        </row>
        <row r="24959">
          <cell r="A24959" t="str">
            <v>C29782</v>
          </cell>
          <cell r="KA24959">
            <v>40</v>
          </cell>
          <cell r="KB24959">
            <v>18</v>
          </cell>
          <cell r="KC24959">
            <v>50</v>
          </cell>
        </row>
        <row r="24960">
          <cell r="A24960" t="str">
            <v>C29811</v>
          </cell>
          <cell r="KA24960">
            <v>40</v>
          </cell>
          <cell r="KB24960">
            <v>10</v>
          </cell>
          <cell r="KC24960">
            <v>48</v>
          </cell>
        </row>
        <row r="24961">
          <cell r="A24961" t="str">
            <v>C29807</v>
          </cell>
          <cell r="KA24961">
            <v>40</v>
          </cell>
          <cell r="KB24961">
            <v>10</v>
          </cell>
          <cell r="KC24961">
            <v>48</v>
          </cell>
        </row>
        <row r="24962">
          <cell r="A24962" t="str">
            <v>C29804</v>
          </cell>
          <cell r="KA24962">
            <v>40</v>
          </cell>
          <cell r="KB24962">
            <v>10</v>
          </cell>
          <cell r="KC24962">
            <v>48</v>
          </cell>
        </row>
        <row r="24963">
          <cell r="A24963" t="str">
            <v>P23782</v>
          </cell>
          <cell r="KA24963">
            <v>40</v>
          </cell>
          <cell r="KB24963">
            <v>10</v>
          </cell>
          <cell r="KC24963">
            <v>48</v>
          </cell>
        </row>
        <row r="24964">
          <cell r="A24964" t="str">
            <v>P23704</v>
          </cell>
          <cell r="KA24964">
            <v>40</v>
          </cell>
          <cell r="KB24964">
            <v>10</v>
          </cell>
          <cell r="KC24964">
            <v>48</v>
          </cell>
        </row>
        <row r="24965">
          <cell r="A24965" t="str">
            <v>P23844</v>
          </cell>
          <cell r="KA24965">
            <v>40</v>
          </cell>
          <cell r="KB24965">
            <v>10</v>
          </cell>
          <cell r="KC24965">
            <v>48</v>
          </cell>
        </row>
        <row r="24966">
          <cell r="A24966" t="str">
            <v>P23839</v>
          </cell>
          <cell r="KA24966">
            <v>40</v>
          </cell>
          <cell r="KB24966">
            <v>10</v>
          </cell>
          <cell r="KC24966">
            <v>48</v>
          </cell>
        </row>
        <row r="24967">
          <cell r="A24967" t="str">
            <v>P23917</v>
          </cell>
          <cell r="KA24967">
            <v>40</v>
          </cell>
          <cell r="KB24967">
            <v>10</v>
          </cell>
          <cell r="KC24967">
            <v>48</v>
          </cell>
        </row>
        <row r="24968">
          <cell r="A24968" t="str">
            <v>P23409</v>
          </cell>
          <cell r="KA24968">
            <v>40</v>
          </cell>
          <cell r="KB24968">
            <v>10</v>
          </cell>
          <cell r="KC24968">
            <v>48</v>
          </cell>
        </row>
        <row r="24969">
          <cell r="A24969" t="str">
            <v>P23650</v>
          </cell>
          <cell r="KA24969">
            <v>40</v>
          </cell>
          <cell r="KB24969">
            <v>10</v>
          </cell>
          <cell r="KC24969">
            <v>48</v>
          </cell>
        </row>
        <row r="24970">
          <cell r="A24970" t="str">
            <v>P23616</v>
          </cell>
          <cell r="KA24970">
            <v>40</v>
          </cell>
          <cell r="KB24970">
            <v>10</v>
          </cell>
          <cell r="KC24970">
            <v>48</v>
          </cell>
        </row>
        <row r="24971">
          <cell r="A24971" t="str">
            <v>P23564</v>
          </cell>
          <cell r="KA24971">
            <v>40</v>
          </cell>
          <cell r="KB24971">
            <v>10</v>
          </cell>
          <cell r="KC24971">
            <v>48</v>
          </cell>
        </row>
        <row r="24972">
          <cell r="A24972" t="str">
            <v>P24523</v>
          </cell>
          <cell r="KA24972">
            <v>40</v>
          </cell>
          <cell r="KB24972">
            <v>10</v>
          </cell>
          <cell r="KC24972">
            <v>48</v>
          </cell>
        </row>
        <row r="24973">
          <cell r="A24973" t="str">
            <v>P24515</v>
          </cell>
          <cell r="KA24973">
            <v>40</v>
          </cell>
          <cell r="KB24973">
            <v>10</v>
          </cell>
          <cell r="KC24973">
            <v>48</v>
          </cell>
        </row>
        <row r="24974">
          <cell r="A24974" t="str">
            <v>P24500</v>
          </cell>
          <cell r="KA24974">
            <v>40</v>
          </cell>
          <cell r="KB24974">
            <v>10</v>
          </cell>
          <cell r="KC24974">
            <v>48</v>
          </cell>
        </row>
        <row r="24975">
          <cell r="A24975" t="str">
            <v>P24472</v>
          </cell>
          <cell r="KA24975">
            <v>40</v>
          </cell>
          <cell r="KB24975">
            <v>10</v>
          </cell>
          <cell r="KC24975">
            <v>48</v>
          </cell>
        </row>
        <row r="24976">
          <cell r="A24976" t="str">
            <v>P24473</v>
          </cell>
          <cell r="KA24976">
            <v>40</v>
          </cell>
          <cell r="KB24976">
            <v>10</v>
          </cell>
          <cell r="KC24976">
            <v>48</v>
          </cell>
        </row>
        <row r="24977">
          <cell r="A24977" t="str">
            <v>P24489</v>
          </cell>
          <cell r="KA24977">
            <v>40</v>
          </cell>
          <cell r="KB24977">
            <v>10</v>
          </cell>
          <cell r="KC24977">
            <v>48</v>
          </cell>
        </row>
        <row r="24978">
          <cell r="A24978" t="str">
            <v>P24421</v>
          </cell>
          <cell r="KA24978">
            <v>40</v>
          </cell>
          <cell r="KB24978">
            <v>10</v>
          </cell>
          <cell r="KC24978">
            <v>48</v>
          </cell>
        </row>
        <row r="24979">
          <cell r="A24979" t="str">
            <v>P24459</v>
          </cell>
          <cell r="KA24979">
            <v>40</v>
          </cell>
          <cell r="KB24979">
            <v>10</v>
          </cell>
          <cell r="KC24979">
            <v>48</v>
          </cell>
        </row>
        <row r="24980">
          <cell r="A24980" t="str">
            <v>P24308</v>
          </cell>
          <cell r="KA24980">
            <v>40</v>
          </cell>
          <cell r="KB24980">
            <v>10</v>
          </cell>
          <cell r="KC24980">
            <v>48</v>
          </cell>
        </row>
        <row r="24981">
          <cell r="A24981" t="str">
            <v>P24267</v>
          </cell>
          <cell r="KA24981">
            <v>40</v>
          </cell>
          <cell r="KB24981">
            <v>10</v>
          </cell>
          <cell r="KC24981">
            <v>48</v>
          </cell>
        </row>
        <row r="24982">
          <cell r="A24982" t="str">
            <v>P24268</v>
          </cell>
          <cell r="KA24982">
            <v>40</v>
          </cell>
          <cell r="KB24982">
            <v>10</v>
          </cell>
          <cell r="KC24982">
            <v>48</v>
          </cell>
        </row>
        <row r="24983">
          <cell r="A24983" t="str">
            <v>P24253</v>
          </cell>
          <cell r="KA24983">
            <v>40</v>
          </cell>
          <cell r="KB24983">
            <v>10</v>
          </cell>
          <cell r="KC24983">
            <v>48</v>
          </cell>
        </row>
        <row r="24984">
          <cell r="A24984" t="str">
            <v>P24254</v>
          </cell>
          <cell r="KA24984">
            <v>40</v>
          </cell>
          <cell r="KB24984">
            <v>10</v>
          </cell>
          <cell r="KC24984">
            <v>48</v>
          </cell>
        </row>
        <row r="24985">
          <cell r="A24985" t="str">
            <v>P24255</v>
          </cell>
          <cell r="KA24985">
            <v>40</v>
          </cell>
          <cell r="KB24985">
            <v>10</v>
          </cell>
          <cell r="KC24985">
            <v>48</v>
          </cell>
        </row>
        <row r="24986">
          <cell r="A24986" t="str">
            <v>P24256</v>
          </cell>
          <cell r="KA24986">
            <v>40</v>
          </cell>
          <cell r="KB24986">
            <v>10</v>
          </cell>
          <cell r="KC24986">
            <v>48</v>
          </cell>
        </row>
        <row r="24987">
          <cell r="A24987" t="str">
            <v>P24282</v>
          </cell>
          <cell r="KA24987">
            <v>40</v>
          </cell>
          <cell r="KB24987">
            <v>10</v>
          </cell>
          <cell r="KC24987">
            <v>48</v>
          </cell>
        </row>
        <row r="24988">
          <cell r="A24988" t="str">
            <v>P24283</v>
          </cell>
          <cell r="KA24988">
            <v>40</v>
          </cell>
          <cell r="KB24988">
            <v>10</v>
          </cell>
          <cell r="KC24988">
            <v>48</v>
          </cell>
        </row>
        <row r="24989">
          <cell r="A24989" t="str">
            <v>P24274</v>
          </cell>
          <cell r="KA24989">
            <v>40</v>
          </cell>
          <cell r="KB24989">
            <v>10</v>
          </cell>
          <cell r="KC24989">
            <v>48</v>
          </cell>
        </row>
        <row r="24990">
          <cell r="A24990" t="str">
            <v>P24277</v>
          </cell>
          <cell r="KA24990">
            <v>40</v>
          </cell>
          <cell r="KB24990">
            <v>10</v>
          </cell>
          <cell r="KC24990">
            <v>48</v>
          </cell>
        </row>
        <row r="24991">
          <cell r="A24991" t="str">
            <v>P24278</v>
          </cell>
          <cell r="KA24991">
            <v>40</v>
          </cell>
          <cell r="KB24991">
            <v>10</v>
          </cell>
          <cell r="KC24991">
            <v>48</v>
          </cell>
        </row>
        <row r="24992">
          <cell r="A24992" t="str">
            <v>P24367</v>
          </cell>
          <cell r="KA24992">
            <v>40</v>
          </cell>
          <cell r="KB24992">
            <v>10</v>
          </cell>
          <cell r="KC24992">
            <v>48</v>
          </cell>
        </row>
        <row r="24993">
          <cell r="A24993" t="str">
            <v>P24123</v>
          </cell>
          <cell r="KA24993">
            <v>40</v>
          </cell>
          <cell r="KB24993">
            <v>10</v>
          </cell>
          <cell r="KC24993">
            <v>48</v>
          </cell>
        </row>
        <row r="24994">
          <cell r="A24994" t="str">
            <v>P24120</v>
          </cell>
          <cell r="KA24994">
            <v>40</v>
          </cell>
          <cell r="KB24994">
            <v>10</v>
          </cell>
          <cell r="KC24994">
            <v>48</v>
          </cell>
        </row>
        <row r="24995">
          <cell r="A24995" t="str">
            <v>P24140</v>
          </cell>
          <cell r="KA24995">
            <v>40</v>
          </cell>
          <cell r="KB24995">
            <v>10</v>
          </cell>
          <cell r="KC24995">
            <v>48</v>
          </cell>
        </row>
        <row r="24996">
          <cell r="A24996" t="str">
            <v>P24159</v>
          </cell>
          <cell r="KA24996">
            <v>40</v>
          </cell>
          <cell r="KB24996">
            <v>10</v>
          </cell>
          <cell r="KC24996">
            <v>48</v>
          </cell>
        </row>
        <row r="24997">
          <cell r="A24997" t="str">
            <v>P24043</v>
          </cell>
          <cell r="KA24997">
            <v>40</v>
          </cell>
          <cell r="KB24997">
            <v>10</v>
          </cell>
          <cell r="KC24997">
            <v>48</v>
          </cell>
        </row>
        <row r="24998">
          <cell r="A24998" t="str">
            <v>P24034</v>
          </cell>
          <cell r="KA24998">
            <v>40</v>
          </cell>
          <cell r="KB24998">
            <v>10</v>
          </cell>
          <cell r="KC24998">
            <v>48</v>
          </cell>
        </row>
        <row r="24999">
          <cell r="A24999" t="str">
            <v>P24078</v>
          </cell>
          <cell r="KA24999">
            <v>40</v>
          </cell>
          <cell r="KB24999">
            <v>10</v>
          </cell>
          <cell r="KC24999">
            <v>48</v>
          </cell>
        </row>
        <row r="25000">
          <cell r="A25000" t="str">
            <v>P23989</v>
          </cell>
          <cell r="KA25000">
            <v>40</v>
          </cell>
          <cell r="KB25000">
            <v>10</v>
          </cell>
          <cell r="KC25000">
            <v>48</v>
          </cell>
        </row>
        <row r="25001">
          <cell r="A25001" t="str">
            <v>P23283</v>
          </cell>
          <cell r="KA25001">
            <v>40</v>
          </cell>
          <cell r="KB25001">
            <v>10</v>
          </cell>
          <cell r="KC25001">
            <v>48</v>
          </cell>
        </row>
        <row r="25002">
          <cell r="A25002" t="str">
            <v>P23355</v>
          </cell>
          <cell r="KA25002">
            <v>40</v>
          </cell>
          <cell r="KB25002">
            <v>10</v>
          </cell>
          <cell r="KC25002">
            <v>48</v>
          </cell>
        </row>
        <row r="25003">
          <cell r="A25003" t="str">
            <v>P23189</v>
          </cell>
          <cell r="KA25003">
            <v>40</v>
          </cell>
          <cell r="KB25003">
            <v>10</v>
          </cell>
          <cell r="KC25003">
            <v>48</v>
          </cell>
        </row>
        <row r="25004">
          <cell r="A25004" t="str">
            <v>P24808</v>
          </cell>
          <cell r="KA25004">
            <v>40</v>
          </cell>
          <cell r="KB25004">
            <v>10</v>
          </cell>
          <cell r="KC25004">
            <v>48</v>
          </cell>
        </row>
        <row r="25005">
          <cell r="A25005" t="str">
            <v>P24784</v>
          </cell>
          <cell r="KA25005">
            <v>40</v>
          </cell>
          <cell r="KB25005">
            <v>10</v>
          </cell>
          <cell r="KC25005">
            <v>48</v>
          </cell>
        </row>
        <row r="25006">
          <cell r="A25006" t="str">
            <v>P24785</v>
          </cell>
          <cell r="KA25006">
            <v>40</v>
          </cell>
          <cell r="KB25006">
            <v>10</v>
          </cell>
          <cell r="KC25006">
            <v>48</v>
          </cell>
        </row>
        <row r="25007">
          <cell r="A25007" t="str">
            <v>P24794</v>
          </cell>
          <cell r="KA25007">
            <v>40</v>
          </cell>
          <cell r="KB25007">
            <v>10</v>
          </cell>
          <cell r="KC25007">
            <v>48</v>
          </cell>
        </row>
        <row r="25008">
          <cell r="A25008" t="str">
            <v>P24735</v>
          </cell>
          <cell r="KA25008">
            <v>40</v>
          </cell>
          <cell r="KB25008">
            <v>10</v>
          </cell>
          <cell r="KC25008">
            <v>48</v>
          </cell>
        </row>
        <row r="25009">
          <cell r="A25009" t="str">
            <v>P24732</v>
          </cell>
          <cell r="KA25009">
            <v>40</v>
          </cell>
          <cell r="KB25009">
            <v>10</v>
          </cell>
          <cell r="KC25009">
            <v>48</v>
          </cell>
        </row>
        <row r="25010">
          <cell r="A25010" t="str">
            <v>P24759</v>
          </cell>
          <cell r="KA25010">
            <v>40</v>
          </cell>
          <cell r="KB25010">
            <v>10</v>
          </cell>
          <cell r="KC25010">
            <v>48</v>
          </cell>
        </row>
        <row r="25011">
          <cell r="A25011" t="str">
            <v>P24748</v>
          </cell>
          <cell r="KA25011">
            <v>40</v>
          </cell>
          <cell r="KB25011">
            <v>10</v>
          </cell>
          <cell r="KC25011">
            <v>48</v>
          </cell>
        </row>
        <row r="25012">
          <cell r="A25012" t="str">
            <v>P24609</v>
          </cell>
          <cell r="KA25012">
            <v>40</v>
          </cell>
          <cell r="KB25012">
            <v>10</v>
          </cell>
          <cell r="KC25012">
            <v>48</v>
          </cell>
        </row>
        <row r="25013">
          <cell r="A25013" t="str">
            <v>P24603</v>
          </cell>
          <cell r="KA25013">
            <v>40</v>
          </cell>
          <cell r="KB25013">
            <v>10</v>
          </cell>
          <cell r="KC25013">
            <v>48</v>
          </cell>
        </row>
        <row r="25014">
          <cell r="A25014" t="str">
            <v>P24690</v>
          </cell>
          <cell r="KA25014">
            <v>40</v>
          </cell>
          <cell r="KB25014">
            <v>10</v>
          </cell>
          <cell r="KC25014">
            <v>48</v>
          </cell>
        </row>
        <row r="25015">
          <cell r="A25015" t="str">
            <v>P24633</v>
          </cell>
          <cell r="KA25015">
            <v>40</v>
          </cell>
          <cell r="KB25015">
            <v>10</v>
          </cell>
          <cell r="KC25015">
            <v>48</v>
          </cell>
        </row>
        <row r="25016">
          <cell r="A25016" t="str">
            <v>P24651</v>
          </cell>
          <cell r="KA25016">
            <v>40</v>
          </cell>
          <cell r="KB25016">
            <v>10</v>
          </cell>
          <cell r="KC25016">
            <v>48</v>
          </cell>
        </row>
        <row r="25017">
          <cell r="A25017" t="str">
            <v>P24925</v>
          </cell>
          <cell r="KA25017">
            <v>40</v>
          </cell>
          <cell r="KB25017">
            <v>10</v>
          </cell>
          <cell r="KC25017">
            <v>48</v>
          </cell>
        </row>
        <row r="25018">
          <cell r="A25018" t="str">
            <v>P24946</v>
          </cell>
          <cell r="KA25018">
            <v>40</v>
          </cell>
          <cell r="KB25018">
            <v>10</v>
          </cell>
          <cell r="KC25018">
            <v>48</v>
          </cell>
        </row>
        <row r="25019">
          <cell r="A25019" t="str">
            <v>P24886</v>
          </cell>
          <cell r="KA25019">
            <v>40</v>
          </cell>
          <cell r="KB25019">
            <v>10</v>
          </cell>
          <cell r="KC25019">
            <v>48</v>
          </cell>
        </row>
        <row r="25020">
          <cell r="A25020" t="str">
            <v>P24902</v>
          </cell>
          <cell r="KA25020">
            <v>40</v>
          </cell>
          <cell r="KB25020">
            <v>10</v>
          </cell>
          <cell r="KC25020">
            <v>48</v>
          </cell>
        </row>
        <row r="25021">
          <cell r="A25021" t="str">
            <v>P24835</v>
          </cell>
          <cell r="KA25021">
            <v>40</v>
          </cell>
          <cell r="KB25021">
            <v>10</v>
          </cell>
          <cell r="KC25021">
            <v>48</v>
          </cell>
        </row>
        <row r="25022">
          <cell r="A25022" t="str">
            <v>P24843</v>
          </cell>
          <cell r="KA25022">
            <v>40</v>
          </cell>
          <cell r="KB25022">
            <v>10</v>
          </cell>
          <cell r="KC25022">
            <v>48</v>
          </cell>
        </row>
        <row r="25023">
          <cell r="A25023" t="str">
            <v>P24872</v>
          </cell>
          <cell r="KA25023">
            <v>40</v>
          </cell>
          <cell r="KB25023">
            <v>10</v>
          </cell>
          <cell r="KC25023">
            <v>48</v>
          </cell>
        </row>
        <row r="25024">
          <cell r="A25024" t="str">
            <v>P24873</v>
          </cell>
          <cell r="KA25024">
            <v>40</v>
          </cell>
          <cell r="KB25024">
            <v>10</v>
          </cell>
          <cell r="KC25024">
            <v>48</v>
          </cell>
        </row>
        <row r="25025">
          <cell r="A25025" t="str">
            <v>P24856</v>
          </cell>
          <cell r="KA25025">
            <v>40</v>
          </cell>
          <cell r="KB25025">
            <v>10</v>
          </cell>
          <cell r="KC25025">
            <v>48</v>
          </cell>
        </row>
        <row r="25026">
          <cell r="A25026" t="str">
            <v>P24860</v>
          </cell>
          <cell r="KA25026">
            <v>40</v>
          </cell>
          <cell r="KB25026">
            <v>10</v>
          </cell>
          <cell r="KC25026">
            <v>48</v>
          </cell>
        </row>
        <row r="25027">
          <cell r="A25027" t="str">
            <v>P25063</v>
          </cell>
          <cell r="KA25027">
            <v>40</v>
          </cell>
          <cell r="KB25027">
            <v>10</v>
          </cell>
          <cell r="KC25027">
            <v>48</v>
          </cell>
        </row>
        <row r="25028">
          <cell r="A25028" t="str">
            <v>P25051</v>
          </cell>
          <cell r="KA25028">
            <v>40</v>
          </cell>
          <cell r="KB25028">
            <v>10</v>
          </cell>
          <cell r="KC25028">
            <v>48</v>
          </cell>
        </row>
        <row r="25029">
          <cell r="A25029" t="str">
            <v>P25103</v>
          </cell>
          <cell r="KA25029">
            <v>40</v>
          </cell>
          <cell r="KB25029">
            <v>10</v>
          </cell>
          <cell r="KC25029">
            <v>24</v>
          </cell>
        </row>
        <row r="25030">
          <cell r="A25030" t="str">
            <v>P25124</v>
          </cell>
          <cell r="KA25030">
            <v>40</v>
          </cell>
          <cell r="KB25030">
            <v>10</v>
          </cell>
          <cell r="KC25030">
            <v>48</v>
          </cell>
        </row>
        <row r="25031">
          <cell r="A25031" t="str">
            <v>P25048</v>
          </cell>
          <cell r="KA25031">
            <v>40</v>
          </cell>
          <cell r="KB25031">
            <v>10</v>
          </cell>
          <cell r="KC25031">
            <v>48</v>
          </cell>
        </row>
        <row r="25032">
          <cell r="A25032" t="str">
            <v>P25029</v>
          </cell>
          <cell r="KA25032">
            <v>40</v>
          </cell>
          <cell r="KB25032">
            <v>10</v>
          </cell>
          <cell r="KC25032">
            <v>48</v>
          </cell>
        </row>
        <row r="25033">
          <cell r="A25033" t="str">
            <v>P25632</v>
          </cell>
          <cell r="KA25033">
            <v>40</v>
          </cell>
          <cell r="KB25033">
            <v>10</v>
          </cell>
          <cell r="KC25033">
            <v>48</v>
          </cell>
        </row>
        <row r="25034">
          <cell r="A25034" t="str">
            <v>P25633</v>
          </cell>
          <cell r="KA25034">
            <v>40</v>
          </cell>
          <cell r="KB25034">
            <v>10</v>
          </cell>
          <cell r="KC25034">
            <v>48</v>
          </cell>
        </row>
        <row r="25035">
          <cell r="A25035" t="str">
            <v>P25637</v>
          </cell>
          <cell r="KA25035">
            <v>40</v>
          </cell>
          <cell r="KB25035">
            <v>10</v>
          </cell>
          <cell r="KC25035">
            <v>48</v>
          </cell>
        </row>
        <row r="25036">
          <cell r="A25036" t="str">
            <v>P25654</v>
          </cell>
          <cell r="KA25036">
            <v>40</v>
          </cell>
          <cell r="KB25036">
            <v>10</v>
          </cell>
          <cell r="KC25036">
            <v>48</v>
          </cell>
        </row>
        <row r="25037">
          <cell r="A25037" t="str">
            <v>P25608</v>
          </cell>
          <cell r="KA25037">
            <v>40</v>
          </cell>
          <cell r="KB25037">
            <v>10</v>
          </cell>
          <cell r="KC25037">
            <v>48</v>
          </cell>
        </row>
        <row r="25038">
          <cell r="A25038" t="str">
            <v>P25595</v>
          </cell>
          <cell r="KA25038">
            <v>40</v>
          </cell>
          <cell r="KB25038">
            <v>10</v>
          </cell>
          <cell r="KC25038">
            <v>24</v>
          </cell>
        </row>
        <row r="25039">
          <cell r="A25039" t="str">
            <v>P25592</v>
          </cell>
          <cell r="KA25039">
            <v>40</v>
          </cell>
          <cell r="KB25039">
            <v>10</v>
          </cell>
          <cell r="KC25039">
            <v>48</v>
          </cell>
        </row>
        <row r="25040">
          <cell r="A25040" t="str">
            <v>P25729</v>
          </cell>
          <cell r="KA25040">
            <v>40</v>
          </cell>
          <cell r="KB25040">
            <v>10</v>
          </cell>
          <cell r="KC25040">
            <v>48</v>
          </cell>
        </row>
        <row r="25041">
          <cell r="A25041" t="str">
            <v>P25717</v>
          </cell>
          <cell r="KA25041">
            <v>40</v>
          </cell>
          <cell r="KB25041">
            <v>10</v>
          </cell>
          <cell r="KC25041">
            <v>48</v>
          </cell>
        </row>
        <row r="25042">
          <cell r="A25042" t="str">
            <v>P25686</v>
          </cell>
          <cell r="KA25042">
            <v>40</v>
          </cell>
          <cell r="KB25042">
            <v>10</v>
          </cell>
          <cell r="KC25042">
            <v>48</v>
          </cell>
        </row>
        <row r="25043">
          <cell r="A25043" t="str">
            <v>P25695</v>
          </cell>
          <cell r="KA25043">
            <v>40</v>
          </cell>
          <cell r="KB25043">
            <v>10</v>
          </cell>
          <cell r="KC25043">
            <v>48</v>
          </cell>
        </row>
        <row r="25044">
          <cell r="A25044" t="str">
            <v>P25678</v>
          </cell>
          <cell r="KA25044">
            <v>40</v>
          </cell>
          <cell r="KB25044">
            <v>10</v>
          </cell>
          <cell r="KC25044">
            <v>24</v>
          </cell>
        </row>
        <row r="25045">
          <cell r="A25045" t="str">
            <v>P25657</v>
          </cell>
          <cell r="KA25045">
            <v>40</v>
          </cell>
          <cell r="KB25045">
            <v>18</v>
          </cell>
          <cell r="KC25045">
            <v>50</v>
          </cell>
        </row>
        <row r="25046">
          <cell r="A25046" t="str">
            <v>P25660</v>
          </cell>
          <cell r="KA25046">
            <v>40</v>
          </cell>
          <cell r="KB25046">
            <v>10</v>
          </cell>
          <cell r="KC25046">
            <v>48</v>
          </cell>
        </row>
        <row r="25047">
          <cell r="A25047" t="str">
            <v>P25444</v>
          </cell>
          <cell r="KA25047">
            <v>40</v>
          </cell>
          <cell r="KB25047">
            <v>10</v>
          </cell>
          <cell r="KC25047">
            <v>48</v>
          </cell>
        </row>
        <row r="25048">
          <cell r="A25048" t="str">
            <v>P25550</v>
          </cell>
          <cell r="KA25048">
            <v>40</v>
          </cell>
          <cell r="KB25048">
            <v>18</v>
          </cell>
          <cell r="KC25048">
            <v>50</v>
          </cell>
        </row>
        <row r="25049">
          <cell r="A25049" t="str">
            <v>P25511</v>
          </cell>
          <cell r="KA25049">
            <v>40</v>
          </cell>
          <cell r="KB25049">
            <v>10</v>
          </cell>
          <cell r="KC25049">
            <v>48</v>
          </cell>
        </row>
        <row r="25050">
          <cell r="A25050" t="str">
            <v>P25524</v>
          </cell>
          <cell r="KA25050">
            <v>40</v>
          </cell>
          <cell r="KB25050">
            <v>10</v>
          </cell>
          <cell r="KC25050">
            <v>48</v>
          </cell>
        </row>
        <row r="25051">
          <cell r="A25051" t="str">
            <v>P25400</v>
          </cell>
          <cell r="KA25051">
            <v>40</v>
          </cell>
          <cell r="KB25051">
            <v>10</v>
          </cell>
          <cell r="KC25051">
            <v>48</v>
          </cell>
        </row>
        <row r="25052">
          <cell r="A25052" t="str">
            <v>P25386</v>
          </cell>
          <cell r="KA25052">
            <v>40</v>
          </cell>
          <cell r="KB25052">
            <v>10</v>
          </cell>
          <cell r="KC25052">
            <v>48</v>
          </cell>
        </row>
        <row r="25053">
          <cell r="A25053" t="str">
            <v>P25391</v>
          </cell>
          <cell r="KA25053">
            <v>40</v>
          </cell>
          <cell r="KB25053">
            <v>10</v>
          </cell>
          <cell r="KC25053">
            <v>48</v>
          </cell>
        </row>
        <row r="25054">
          <cell r="A25054" t="str">
            <v>P25366</v>
          </cell>
          <cell r="KA25054">
            <v>40</v>
          </cell>
          <cell r="KB25054">
            <v>10</v>
          </cell>
          <cell r="KC25054">
            <v>48</v>
          </cell>
        </row>
        <row r="25055">
          <cell r="A25055" t="str">
            <v>P25356</v>
          </cell>
          <cell r="KA25055">
            <v>40</v>
          </cell>
          <cell r="KB25055">
            <v>10</v>
          </cell>
          <cell r="KC25055">
            <v>48</v>
          </cell>
        </row>
        <row r="25056">
          <cell r="A25056" t="str">
            <v>P25350</v>
          </cell>
          <cell r="KA25056">
            <v>40</v>
          </cell>
          <cell r="KB25056">
            <v>10</v>
          </cell>
          <cell r="KC25056">
            <v>48</v>
          </cell>
        </row>
        <row r="25057">
          <cell r="A25057" t="str">
            <v>P25299</v>
          </cell>
          <cell r="KA25057">
            <v>40</v>
          </cell>
          <cell r="KB25057">
            <v>10</v>
          </cell>
          <cell r="KC25057">
            <v>48</v>
          </cell>
        </row>
        <row r="25058">
          <cell r="A25058" t="str">
            <v>P25288</v>
          </cell>
          <cell r="KA25058">
            <v>40</v>
          </cell>
          <cell r="KB25058">
            <v>10</v>
          </cell>
          <cell r="KC25058">
            <v>48</v>
          </cell>
        </row>
        <row r="25059">
          <cell r="A25059" t="str">
            <v>P25307</v>
          </cell>
          <cell r="KA25059">
            <v>40</v>
          </cell>
          <cell r="KB25059">
            <v>10</v>
          </cell>
          <cell r="KC25059">
            <v>48</v>
          </cell>
        </row>
        <row r="25060">
          <cell r="A25060" t="str">
            <v>P25313</v>
          </cell>
          <cell r="KA25060">
            <v>40</v>
          </cell>
          <cell r="KB25060">
            <v>10</v>
          </cell>
          <cell r="KC25060">
            <v>48</v>
          </cell>
        </row>
        <row r="25061">
          <cell r="A25061" t="str">
            <v>P25271</v>
          </cell>
          <cell r="KA25061">
            <v>40</v>
          </cell>
          <cell r="KB25061">
            <v>10</v>
          </cell>
          <cell r="KC25061">
            <v>48</v>
          </cell>
        </row>
        <row r="25062">
          <cell r="A25062" t="str">
            <v>P25170</v>
          </cell>
          <cell r="KA25062">
            <v>40</v>
          </cell>
          <cell r="KB25062">
            <v>18</v>
          </cell>
          <cell r="KC25062">
            <v>50</v>
          </cell>
        </row>
        <row r="25063">
          <cell r="A25063" t="str">
            <v>P25171</v>
          </cell>
          <cell r="KA25063">
            <v>40</v>
          </cell>
          <cell r="KB25063">
            <v>10</v>
          </cell>
          <cell r="KC25063">
            <v>48</v>
          </cell>
        </row>
        <row r="25064">
          <cell r="A25064" t="str">
            <v>P25172</v>
          </cell>
          <cell r="KA25064">
            <v>40</v>
          </cell>
          <cell r="KB25064">
            <v>10</v>
          </cell>
          <cell r="KC25064">
            <v>48</v>
          </cell>
        </row>
        <row r="25065">
          <cell r="A25065" t="str">
            <v>P25203</v>
          </cell>
          <cell r="KA25065">
            <v>40</v>
          </cell>
          <cell r="KB25065">
            <v>10</v>
          </cell>
          <cell r="KC25065">
            <v>48</v>
          </cell>
        </row>
        <row r="25066">
          <cell r="A25066" t="str">
            <v>P25193</v>
          </cell>
          <cell r="KA25066">
            <v>40</v>
          </cell>
          <cell r="KB25066">
            <v>10</v>
          </cell>
          <cell r="KC25066">
            <v>48</v>
          </cell>
        </row>
        <row r="25067">
          <cell r="A25067" t="str">
            <v>P25131</v>
          </cell>
          <cell r="KA25067">
            <v>40</v>
          </cell>
          <cell r="KB25067">
            <v>10</v>
          </cell>
          <cell r="KC25067">
            <v>48</v>
          </cell>
        </row>
        <row r="25068">
          <cell r="A25068" t="str">
            <v>P25133</v>
          </cell>
          <cell r="KA25068">
            <v>40</v>
          </cell>
          <cell r="KB25068">
            <v>10</v>
          </cell>
          <cell r="KC25068">
            <v>48</v>
          </cell>
        </row>
        <row r="25069">
          <cell r="A25069" t="str">
            <v>P27500</v>
          </cell>
          <cell r="KA25069">
            <v>40</v>
          </cell>
          <cell r="KB25069">
            <v>10</v>
          </cell>
          <cell r="KC25069">
            <v>48</v>
          </cell>
        </row>
        <row r="25070">
          <cell r="A25070" t="str">
            <v>P27467</v>
          </cell>
          <cell r="KA25070">
            <v>40</v>
          </cell>
          <cell r="KB25070">
            <v>10</v>
          </cell>
          <cell r="KC25070">
            <v>48</v>
          </cell>
        </row>
        <row r="25071">
          <cell r="A25071" t="str">
            <v>P27458</v>
          </cell>
          <cell r="KA25071">
            <v>40</v>
          </cell>
          <cell r="KB25071">
            <v>10</v>
          </cell>
          <cell r="KC25071">
            <v>48</v>
          </cell>
        </row>
        <row r="25072">
          <cell r="A25072" t="str">
            <v>P27445</v>
          </cell>
          <cell r="KA25072">
            <v>40</v>
          </cell>
          <cell r="KB25072">
            <v>10</v>
          </cell>
          <cell r="KC25072">
            <v>48</v>
          </cell>
        </row>
        <row r="25073">
          <cell r="A25073" t="str">
            <v>P27543</v>
          </cell>
          <cell r="KA25073">
            <v>40</v>
          </cell>
          <cell r="KB25073">
            <v>10</v>
          </cell>
          <cell r="KC25073">
            <v>24</v>
          </cell>
        </row>
        <row r="25074">
          <cell r="A25074" t="str">
            <v>P27549</v>
          </cell>
          <cell r="KA25074">
            <v>40</v>
          </cell>
          <cell r="KB25074">
            <v>10</v>
          </cell>
          <cell r="KC25074">
            <v>24</v>
          </cell>
        </row>
        <row r="25075">
          <cell r="A25075" t="str">
            <v>P27510</v>
          </cell>
          <cell r="KA25075">
            <v>40</v>
          </cell>
          <cell r="KB25075">
            <v>10</v>
          </cell>
          <cell r="KC25075">
            <v>48</v>
          </cell>
        </row>
        <row r="25076">
          <cell r="A25076" t="str">
            <v>P27521</v>
          </cell>
          <cell r="KA25076">
            <v>40</v>
          </cell>
          <cell r="KB25076">
            <v>10</v>
          </cell>
          <cell r="KC25076">
            <v>24</v>
          </cell>
        </row>
        <row r="25077">
          <cell r="A25077" t="str">
            <v>P27636</v>
          </cell>
          <cell r="KA25077">
            <v>40</v>
          </cell>
          <cell r="KB25077">
            <v>10</v>
          </cell>
          <cell r="KC25077">
            <v>48</v>
          </cell>
        </row>
        <row r="25078">
          <cell r="A25078" t="str">
            <v>P27657</v>
          </cell>
          <cell r="KA25078">
            <v>40</v>
          </cell>
          <cell r="KB25078">
            <v>10</v>
          </cell>
          <cell r="KC25078">
            <v>48</v>
          </cell>
        </row>
        <row r="25079">
          <cell r="A25079" t="str">
            <v>P27649</v>
          </cell>
          <cell r="KA25079">
            <v>40</v>
          </cell>
          <cell r="KB25079">
            <v>10</v>
          </cell>
          <cell r="KC25079">
            <v>48</v>
          </cell>
        </row>
        <row r="25080">
          <cell r="A25080" t="str">
            <v>P27671</v>
          </cell>
          <cell r="KA25080">
            <v>40</v>
          </cell>
          <cell r="KB25080">
            <v>18</v>
          </cell>
          <cell r="KC25080">
            <v>50</v>
          </cell>
        </row>
        <row r="25081">
          <cell r="A25081" t="str">
            <v>P27683</v>
          </cell>
          <cell r="KA25081">
            <v>40</v>
          </cell>
          <cell r="KB25081">
            <v>10</v>
          </cell>
          <cell r="KC25081">
            <v>48</v>
          </cell>
        </row>
        <row r="25082">
          <cell r="A25082" t="str">
            <v>P27706</v>
          </cell>
          <cell r="KA25082">
            <v>40</v>
          </cell>
          <cell r="KB25082">
            <v>18</v>
          </cell>
          <cell r="KC25082">
            <v>50</v>
          </cell>
        </row>
        <row r="25083">
          <cell r="A25083" t="str">
            <v>P27708</v>
          </cell>
          <cell r="KA25083">
            <v>40</v>
          </cell>
          <cell r="KB25083">
            <v>10</v>
          </cell>
          <cell r="KC25083">
            <v>48</v>
          </cell>
        </row>
        <row r="25084">
          <cell r="A25084" t="str">
            <v>P27709</v>
          </cell>
          <cell r="KA25084">
            <v>40</v>
          </cell>
          <cell r="KB25084">
            <v>10</v>
          </cell>
          <cell r="KC25084">
            <v>48</v>
          </cell>
        </row>
        <row r="25085">
          <cell r="A25085" t="str">
            <v>P27698</v>
          </cell>
          <cell r="KA25085">
            <v>40</v>
          </cell>
          <cell r="KB25085">
            <v>10</v>
          </cell>
          <cell r="KC25085">
            <v>48</v>
          </cell>
        </row>
        <row r="25086">
          <cell r="A25086" t="str">
            <v>P27694</v>
          </cell>
          <cell r="KA25086">
            <v>40</v>
          </cell>
          <cell r="KB25086">
            <v>10</v>
          </cell>
          <cell r="KC25086">
            <v>48</v>
          </cell>
        </row>
        <row r="25087">
          <cell r="A25087" t="str">
            <v>P27426</v>
          </cell>
          <cell r="KA25087">
            <v>40</v>
          </cell>
          <cell r="KB25087">
            <v>10</v>
          </cell>
          <cell r="KC25087">
            <v>48</v>
          </cell>
        </row>
        <row r="25088">
          <cell r="A25088" t="str">
            <v>P27414</v>
          </cell>
          <cell r="KA25088">
            <v>40</v>
          </cell>
          <cell r="KB25088">
            <v>10</v>
          </cell>
          <cell r="KC25088">
            <v>24</v>
          </cell>
        </row>
        <row r="25089">
          <cell r="A25089" t="str">
            <v>P27403</v>
          </cell>
          <cell r="KA25089">
            <v>40</v>
          </cell>
          <cell r="KB25089">
            <v>10</v>
          </cell>
          <cell r="KC25089">
            <v>48</v>
          </cell>
        </row>
        <row r="25090">
          <cell r="A25090" t="str">
            <v>P27405</v>
          </cell>
          <cell r="KA25090">
            <v>40</v>
          </cell>
          <cell r="KB25090">
            <v>10</v>
          </cell>
          <cell r="KC25090">
            <v>24</v>
          </cell>
        </row>
        <row r="25091">
          <cell r="A25091" t="str">
            <v>P27383</v>
          </cell>
          <cell r="KA25091">
            <v>40</v>
          </cell>
          <cell r="KB25091">
            <v>10</v>
          </cell>
          <cell r="KC25091">
            <v>48</v>
          </cell>
        </row>
        <row r="25092">
          <cell r="A25092" t="str">
            <v>P27375</v>
          </cell>
          <cell r="KA25092">
            <v>40</v>
          </cell>
          <cell r="KB25092">
            <v>10</v>
          </cell>
          <cell r="KC25092">
            <v>48</v>
          </cell>
        </row>
        <row r="25093">
          <cell r="A25093" t="str">
            <v>P27329</v>
          </cell>
          <cell r="KA25093">
            <v>40</v>
          </cell>
          <cell r="KB25093">
            <v>10</v>
          </cell>
          <cell r="KC25093">
            <v>48</v>
          </cell>
        </row>
        <row r="25094">
          <cell r="A25094" t="str">
            <v>P27356</v>
          </cell>
          <cell r="KA25094">
            <v>40</v>
          </cell>
          <cell r="KB25094">
            <v>10</v>
          </cell>
          <cell r="KC25094">
            <v>48</v>
          </cell>
        </row>
        <row r="25095">
          <cell r="A25095" t="str">
            <v>P27255</v>
          </cell>
          <cell r="KA25095">
            <v>40</v>
          </cell>
          <cell r="KB25095">
            <v>10</v>
          </cell>
          <cell r="KC25095">
            <v>48</v>
          </cell>
        </row>
        <row r="25096">
          <cell r="A25096" t="str">
            <v>P27282</v>
          </cell>
          <cell r="KA25096">
            <v>40</v>
          </cell>
          <cell r="KB25096">
            <v>10</v>
          </cell>
          <cell r="KC25096">
            <v>48</v>
          </cell>
        </row>
        <row r="25097">
          <cell r="A25097" t="str">
            <v>P27217</v>
          </cell>
          <cell r="KA25097">
            <v>40</v>
          </cell>
          <cell r="KB25097">
            <v>10</v>
          </cell>
          <cell r="KC25097">
            <v>48</v>
          </cell>
        </row>
        <row r="25098">
          <cell r="A25098" t="str">
            <v>P27218</v>
          </cell>
          <cell r="KA25098">
            <v>40</v>
          </cell>
          <cell r="KB25098">
            <v>10</v>
          </cell>
          <cell r="KC25098">
            <v>24</v>
          </cell>
        </row>
        <row r="25099">
          <cell r="A25099" t="str">
            <v>P27237</v>
          </cell>
          <cell r="KA25099">
            <v>40</v>
          </cell>
          <cell r="KB25099">
            <v>18</v>
          </cell>
          <cell r="KC25099">
            <v>50</v>
          </cell>
        </row>
        <row r="25100">
          <cell r="A25100" t="str">
            <v>P27167</v>
          </cell>
          <cell r="KA25100">
            <v>40</v>
          </cell>
          <cell r="KB25100">
            <v>10</v>
          </cell>
          <cell r="KC25100">
            <v>48</v>
          </cell>
        </row>
        <row r="25101">
          <cell r="A25101" t="str">
            <v>P27192</v>
          </cell>
          <cell r="KA25101">
            <v>40</v>
          </cell>
          <cell r="KB25101">
            <v>10</v>
          </cell>
          <cell r="KC25101">
            <v>48</v>
          </cell>
        </row>
        <row r="25102">
          <cell r="A25102" t="str">
            <v>P27193</v>
          </cell>
          <cell r="KA25102">
            <v>40</v>
          </cell>
          <cell r="KB25102">
            <v>10</v>
          </cell>
          <cell r="KC25102">
            <v>48</v>
          </cell>
        </row>
        <row r="25103">
          <cell r="A25103" t="str">
            <v>P27185</v>
          </cell>
          <cell r="KA25103">
            <v>40</v>
          </cell>
          <cell r="KB25103">
            <v>10</v>
          </cell>
          <cell r="KC25103">
            <v>48</v>
          </cell>
        </row>
        <row r="25104">
          <cell r="A25104" t="str">
            <v>P27186</v>
          </cell>
          <cell r="KA25104">
            <v>40</v>
          </cell>
          <cell r="KB25104">
            <v>10</v>
          </cell>
          <cell r="KC25104">
            <v>48</v>
          </cell>
        </row>
        <row r="25105">
          <cell r="A25105" t="str">
            <v>P27187</v>
          </cell>
          <cell r="KA25105">
            <v>40</v>
          </cell>
          <cell r="KB25105">
            <v>10</v>
          </cell>
          <cell r="KC25105">
            <v>48</v>
          </cell>
        </row>
        <row r="25106">
          <cell r="A25106" t="str">
            <v>P26068</v>
          </cell>
          <cell r="KA25106">
            <v>40</v>
          </cell>
          <cell r="KB25106">
            <v>10</v>
          </cell>
          <cell r="KC25106">
            <v>48</v>
          </cell>
        </row>
        <row r="25107">
          <cell r="A25107" t="str">
            <v>P26030</v>
          </cell>
          <cell r="KA25107">
            <v>40</v>
          </cell>
          <cell r="KB25107">
            <v>18</v>
          </cell>
          <cell r="KC25107">
            <v>50</v>
          </cell>
        </row>
        <row r="25108">
          <cell r="A25108" t="str">
            <v>P26079</v>
          </cell>
          <cell r="KA25108">
            <v>40</v>
          </cell>
          <cell r="KB25108">
            <v>10</v>
          </cell>
          <cell r="KC25108">
            <v>24</v>
          </cell>
        </row>
        <row r="25109">
          <cell r="A25109" t="str">
            <v>P26105</v>
          </cell>
          <cell r="KA25109">
            <v>40</v>
          </cell>
          <cell r="KB25109">
            <v>10</v>
          </cell>
          <cell r="KC25109">
            <v>48</v>
          </cell>
        </row>
        <row r="25110">
          <cell r="A25110" t="str">
            <v>P26128</v>
          </cell>
          <cell r="KA25110">
            <v>40</v>
          </cell>
          <cell r="KB25110">
            <v>10</v>
          </cell>
          <cell r="KC25110">
            <v>48</v>
          </cell>
        </row>
        <row r="25111">
          <cell r="A25111" t="str">
            <v>P26155</v>
          </cell>
          <cell r="KA25111">
            <v>40</v>
          </cell>
          <cell r="KB25111">
            <v>10</v>
          </cell>
          <cell r="KC25111">
            <v>48</v>
          </cell>
        </row>
        <row r="25112">
          <cell r="A25112" t="str">
            <v>P26169</v>
          </cell>
          <cell r="KA25112">
            <v>40</v>
          </cell>
          <cell r="KB25112">
            <v>10</v>
          </cell>
          <cell r="KC25112">
            <v>48</v>
          </cell>
        </row>
        <row r="25113">
          <cell r="A25113" t="str">
            <v>P26173</v>
          </cell>
          <cell r="KA25113">
            <v>40</v>
          </cell>
          <cell r="KB25113">
            <v>10</v>
          </cell>
          <cell r="KC25113">
            <v>48</v>
          </cell>
        </row>
        <row r="25114">
          <cell r="A25114" t="str">
            <v>P26183</v>
          </cell>
          <cell r="KA25114">
            <v>40</v>
          </cell>
          <cell r="KB25114">
            <v>10</v>
          </cell>
          <cell r="KC25114">
            <v>24</v>
          </cell>
        </row>
        <row r="25115">
          <cell r="A25115" t="str">
            <v>P26184</v>
          </cell>
          <cell r="KA25115">
            <v>40</v>
          </cell>
          <cell r="KB25115">
            <v>10</v>
          </cell>
          <cell r="KC25115">
            <v>48</v>
          </cell>
        </row>
        <row r="25116">
          <cell r="A25116" t="str">
            <v>P26185</v>
          </cell>
          <cell r="KA25116">
            <v>40</v>
          </cell>
          <cell r="KB25116">
            <v>18</v>
          </cell>
          <cell r="KC25116">
            <v>50</v>
          </cell>
        </row>
        <row r="25117">
          <cell r="A25117" t="str">
            <v>P27111</v>
          </cell>
          <cell r="KA25117">
            <v>40</v>
          </cell>
          <cell r="KB25117">
            <v>10</v>
          </cell>
          <cell r="KC25117">
            <v>48</v>
          </cell>
        </row>
        <row r="25118">
          <cell r="A25118" t="str">
            <v>P27112</v>
          </cell>
          <cell r="KA25118">
            <v>40</v>
          </cell>
          <cell r="KB25118">
            <v>10</v>
          </cell>
          <cell r="KC25118">
            <v>48</v>
          </cell>
        </row>
        <row r="25119">
          <cell r="A25119" t="str">
            <v>P27066</v>
          </cell>
          <cell r="KA25119">
            <v>40</v>
          </cell>
          <cell r="KB25119">
            <v>10</v>
          </cell>
          <cell r="KC25119">
            <v>48</v>
          </cell>
        </row>
        <row r="25120">
          <cell r="A25120" t="str">
            <v>P27067</v>
          </cell>
          <cell r="KA25120">
            <v>40</v>
          </cell>
          <cell r="KB25120">
            <v>18</v>
          </cell>
          <cell r="KC25120">
            <v>50</v>
          </cell>
        </row>
        <row r="25121">
          <cell r="A25121" t="str">
            <v>P27068</v>
          </cell>
          <cell r="KA25121">
            <v>40</v>
          </cell>
          <cell r="KB25121">
            <v>10</v>
          </cell>
          <cell r="KC25121">
            <v>48</v>
          </cell>
        </row>
        <row r="25122">
          <cell r="A25122" t="str">
            <v>P27099</v>
          </cell>
          <cell r="KA25122">
            <v>40</v>
          </cell>
          <cell r="KB25122">
            <v>10</v>
          </cell>
          <cell r="KC25122">
            <v>48</v>
          </cell>
        </row>
        <row r="25123">
          <cell r="A25123" t="str">
            <v>P27094</v>
          </cell>
          <cell r="KA25123">
            <v>40</v>
          </cell>
          <cell r="KB25123">
            <v>10</v>
          </cell>
          <cell r="KC25123">
            <v>48</v>
          </cell>
        </row>
        <row r="25124">
          <cell r="A25124" t="str">
            <v>P26197</v>
          </cell>
          <cell r="KA25124">
            <v>40</v>
          </cell>
          <cell r="KB25124">
            <v>10</v>
          </cell>
          <cell r="KC25124">
            <v>48</v>
          </cell>
        </row>
        <row r="25125">
          <cell r="A25125" t="str">
            <v>P27032</v>
          </cell>
          <cell r="KA25125">
            <v>40</v>
          </cell>
          <cell r="KB25125">
            <v>10</v>
          </cell>
          <cell r="KC25125">
            <v>48</v>
          </cell>
        </row>
        <row r="25126">
          <cell r="A25126" t="str">
            <v>P27024</v>
          </cell>
          <cell r="KA25126">
            <v>40</v>
          </cell>
          <cell r="KB25126">
            <v>10</v>
          </cell>
          <cell r="KC25126">
            <v>48</v>
          </cell>
        </row>
        <row r="25127">
          <cell r="A25127" t="str">
            <v>P27044</v>
          </cell>
          <cell r="KA25127">
            <v>40</v>
          </cell>
          <cell r="KB25127">
            <v>18</v>
          </cell>
          <cell r="KC25127">
            <v>50</v>
          </cell>
        </row>
        <row r="25128">
          <cell r="A25128" t="str">
            <v>P25968</v>
          </cell>
          <cell r="KA25128">
            <v>40</v>
          </cell>
          <cell r="KB25128">
            <v>18</v>
          </cell>
          <cell r="KC25128">
            <v>50</v>
          </cell>
        </row>
        <row r="25129">
          <cell r="A25129" t="str">
            <v>P25971</v>
          </cell>
          <cell r="KA25129">
            <v>40</v>
          </cell>
          <cell r="KB25129">
            <v>10</v>
          </cell>
          <cell r="KC25129">
            <v>48</v>
          </cell>
        </row>
        <row r="25130">
          <cell r="A25130" t="str">
            <v>P25972</v>
          </cell>
          <cell r="KA25130">
            <v>40</v>
          </cell>
          <cell r="KB25130">
            <v>10</v>
          </cell>
          <cell r="KC25130">
            <v>48</v>
          </cell>
        </row>
        <row r="25131">
          <cell r="A25131" t="str">
            <v>P26025</v>
          </cell>
          <cell r="KA25131">
            <v>40</v>
          </cell>
          <cell r="KB25131">
            <v>10</v>
          </cell>
          <cell r="KC25131">
            <v>48</v>
          </cell>
        </row>
        <row r="25132">
          <cell r="A25132" t="str">
            <v>P26022</v>
          </cell>
          <cell r="KA25132">
            <v>40</v>
          </cell>
          <cell r="KB25132">
            <v>10</v>
          </cell>
          <cell r="KC25132">
            <v>48</v>
          </cell>
        </row>
        <row r="25133">
          <cell r="A25133" t="str">
            <v>P26004</v>
          </cell>
          <cell r="KA25133">
            <v>40</v>
          </cell>
          <cell r="KB25133">
            <v>10</v>
          </cell>
          <cell r="KC25133">
            <v>48</v>
          </cell>
        </row>
        <row r="25134">
          <cell r="A25134" t="str">
            <v>P25887</v>
          </cell>
          <cell r="KA25134">
            <v>40</v>
          </cell>
          <cell r="KB25134">
            <v>10</v>
          </cell>
          <cell r="KC25134">
            <v>48</v>
          </cell>
        </row>
        <row r="25135">
          <cell r="A25135" t="str">
            <v>P25899</v>
          </cell>
          <cell r="KA25135">
            <v>40</v>
          </cell>
          <cell r="KB25135">
            <v>10</v>
          </cell>
          <cell r="KC25135">
            <v>48</v>
          </cell>
        </row>
        <row r="25136">
          <cell r="A25136" t="str">
            <v>P25889</v>
          </cell>
          <cell r="KA25136">
            <v>40</v>
          </cell>
          <cell r="KB25136">
            <v>10</v>
          </cell>
          <cell r="KC25136">
            <v>24</v>
          </cell>
        </row>
        <row r="25137">
          <cell r="A25137" t="str">
            <v>P25890</v>
          </cell>
          <cell r="KA25137">
            <v>40</v>
          </cell>
          <cell r="KB25137">
            <v>10</v>
          </cell>
          <cell r="KC25137">
            <v>24</v>
          </cell>
        </row>
        <row r="25138">
          <cell r="A25138" t="str">
            <v>P25933</v>
          </cell>
          <cell r="KA25138">
            <v>40</v>
          </cell>
          <cell r="KB25138">
            <v>10</v>
          </cell>
          <cell r="KC25138">
            <v>24</v>
          </cell>
        </row>
        <row r="25139">
          <cell r="A25139" t="str">
            <v>p25930</v>
          </cell>
          <cell r="KA25139">
            <v>40</v>
          </cell>
          <cell r="KB25139">
            <v>10</v>
          </cell>
          <cell r="KC25139">
            <v>24</v>
          </cell>
        </row>
        <row r="25140">
          <cell r="A25140" t="str">
            <v>P25837</v>
          </cell>
          <cell r="KA25140">
            <v>40</v>
          </cell>
          <cell r="KB25140">
            <v>10</v>
          </cell>
          <cell r="KC25140">
            <v>48</v>
          </cell>
        </row>
        <row r="25141">
          <cell r="A25141" t="str">
            <v>P25766</v>
          </cell>
          <cell r="KA25141">
            <v>40</v>
          </cell>
          <cell r="KB25141">
            <v>10</v>
          </cell>
          <cell r="KC25141">
            <v>48</v>
          </cell>
        </row>
        <row r="25142">
          <cell r="A25142" t="str">
            <v>P25740</v>
          </cell>
          <cell r="KA25142">
            <v>40</v>
          </cell>
          <cell r="KB25142">
            <v>18</v>
          </cell>
          <cell r="KC25142">
            <v>50</v>
          </cell>
        </row>
        <row r="25143">
          <cell r="A25143" t="str">
            <v>P25744</v>
          </cell>
          <cell r="KA25143">
            <v>40</v>
          </cell>
          <cell r="KB25143">
            <v>10</v>
          </cell>
          <cell r="KC25143">
            <v>24</v>
          </cell>
        </row>
        <row r="25144">
          <cell r="A25144" t="str">
            <v>P29921</v>
          </cell>
          <cell r="KA25144">
            <v>40</v>
          </cell>
          <cell r="KB25144">
            <v>18</v>
          </cell>
          <cell r="KC25144">
            <v>50</v>
          </cell>
        </row>
        <row r="25145">
          <cell r="A25145" t="str">
            <v>P29927</v>
          </cell>
          <cell r="KA25145">
            <v>40</v>
          </cell>
          <cell r="KB25145">
            <v>10</v>
          </cell>
          <cell r="KC25145">
            <v>48</v>
          </cell>
        </row>
        <row r="25146">
          <cell r="A25146" t="str">
            <v>P29930</v>
          </cell>
          <cell r="KA25146">
            <v>40</v>
          </cell>
          <cell r="KB25146">
            <v>18</v>
          </cell>
          <cell r="KC25146">
            <v>50</v>
          </cell>
        </row>
        <row r="25147">
          <cell r="A25147" t="str">
            <v>P29923</v>
          </cell>
          <cell r="KA25147">
            <v>40</v>
          </cell>
          <cell r="KB25147">
            <v>10</v>
          </cell>
          <cell r="KC25147">
            <v>48</v>
          </cell>
        </row>
        <row r="25148">
          <cell r="A25148" t="str">
            <v>P29960</v>
          </cell>
          <cell r="KA25148">
            <v>40</v>
          </cell>
          <cell r="KB25148">
            <v>10</v>
          </cell>
          <cell r="KC25148">
            <v>48</v>
          </cell>
        </row>
        <row r="25149">
          <cell r="A25149" t="str">
            <v>P29846</v>
          </cell>
          <cell r="KA25149">
            <v>40</v>
          </cell>
          <cell r="KB25149">
            <v>10</v>
          </cell>
          <cell r="KC25149">
            <v>24</v>
          </cell>
        </row>
        <row r="25150">
          <cell r="A25150" t="str">
            <v>P29848</v>
          </cell>
          <cell r="KA25150">
            <v>40</v>
          </cell>
          <cell r="KB25150">
            <v>10</v>
          </cell>
          <cell r="KC25150">
            <v>48</v>
          </cell>
        </row>
        <row r="25151">
          <cell r="A25151" t="str">
            <v>P29849</v>
          </cell>
          <cell r="KA25151">
            <v>40</v>
          </cell>
          <cell r="KB25151">
            <v>18</v>
          </cell>
          <cell r="KC25151">
            <v>50</v>
          </cell>
        </row>
        <row r="25152">
          <cell r="A25152" t="str">
            <v>P29872</v>
          </cell>
          <cell r="KA25152">
            <v>40</v>
          </cell>
          <cell r="KB25152">
            <v>10</v>
          </cell>
          <cell r="KC25152">
            <v>48</v>
          </cell>
        </row>
        <row r="25153">
          <cell r="A25153" t="str">
            <v>P29879</v>
          </cell>
          <cell r="KA25153">
            <v>40</v>
          </cell>
          <cell r="KB25153">
            <v>10</v>
          </cell>
          <cell r="KC25153">
            <v>48</v>
          </cell>
        </row>
        <row r="25154">
          <cell r="A25154" t="str">
            <v>P29912</v>
          </cell>
          <cell r="KA25154">
            <v>40</v>
          </cell>
          <cell r="KB25154">
            <v>10</v>
          </cell>
          <cell r="KC25154">
            <v>48</v>
          </cell>
        </row>
        <row r="25155">
          <cell r="A25155" t="str">
            <v>P29657</v>
          </cell>
          <cell r="KA25155">
            <v>40</v>
          </cell>
          <cell r="KB25155">
            <v>10</v>
          </cell>
          <cell r="KC25155">
            <v>48</v>
          </cell>
        </row>
        <row r="25156">
          <cell r="A25156" t="str">
            <v>P29652</v>
          </cell>
          <cell r="KA25156">
            <v>40</v>
          </cell>
          <cell r="KB25156">
            <v>10</v>
          </cell>
          <cell r="KC25156">
            <v>48</v>
          </cell>
        </row>
        <row r="25157">
          <cell r="A25157" t="str">
            <v>P29662</v>
          </cell>
          <cell r="KA25157">
            <v>40</v>
          </cell>
          <cell r="KB25157">
            <v>10</v>
          </cell>
          <cell r="KC25157">
            <v>48</v>
          </cell>
        </row>
        <row r="25158">
          <cell r="A25158" t="str">
            <v>P29671</v>
          </cell>
          <cell r="KA25158">
            <v>40</v>
          </cell>
          <cell r="KB25158">
            <v>10</v>
          </cell>
          <cell r="KC25158">
            <v>48</v>
          </cell>
        </row>
        <row r="25159">
          <cell r="A25159" t="str">
            <v>P29622</v>
          </cell>
          <cell r="KA25159">
            <v>40</v>
          </cell>
          <cell r="KB25159">
            <v>18</v>
          </cell>
          <cell r="KC25159">
            <v>50</v>
          </cell>
        </row>
        <row r="25160">
          <cell r="A25160" t="str">
            <v>P29572</v>
          </cell>
          <cell r="KA25160">
            <v>40</v>
          </cell>
          <cell r="KB25160">
            <v>18</v>
          </cell>
          <cell r="KC25160">
            <v>50</v>
          </cell>
        </row>
        <row r="25161">
          <cell r="A25161" t="str">
            <v>P29563</v>
          </cell>
          <cell r="KA25161">
            <v>40</v>
          </cell>
          <cell r="KB25161">
            <v>18</v>
          </cell>
          <cell r="KC25161">
            <v>50</v>
          </cell>
        </row>
        <row r="25162">
          <cell r="A25162" t="str">
            <v>P29564</v>
          </cell>
          <cell r="KA25162">
            <v>40</v>
          </cell>
          <cell r="KB25162">
            <v>10</v>
          </cell>
          <cell r="KC25162">
            <v>48</v>
          </cell>
        </row>
        <row r="25163">
          <cell r="A25163" t="str">
            <v>P29565</v>
          </cell>
          <cell r="KA25163">
            <v>40</v>
          </cell>
          <cell r="KB25163">
            <v>10</v>
          </cell>
          <cell r="KC25163">
            <v>48</v>
          </cell>
        </row>
        <row r="25164">
          <cell r="A25164" t="str">
            <v>P29566</v>
          </cell>
          <cell r="KA25164">
            <v>40</v>
          </cell>
          <cell r="KB25164">
            <v>10</v>
          </cell>
          <cell r="KC25164">
            <v>48</v>
          </cell>
        </row>
        <row r="25165">
          <cell r="A25165" t="str">
            <v>P29546</v>
          </cell>
          <cell r="KA25165">
            <v>40</v>
          </cell>
          <cell r="KB25165">
            <v>10</v>
          </cell>
          <cell r="KC25165">
            <v>48</v>
          </cell>
        </row>
        <row r="25166">
          <cell r="A25166" t="str">
            <v>P29549</v>
          </cell>
          <cell r="KA25166">
            <v>40</v>
          </cell>
          <cell r="KB25166">
            <v>10</v>
          </cell>
          <cell r="KC25166">
            <v>48</v>
          </cell>
        </row>
        <row r="25167">
          <cell r="A25167" t="str">
            <v>P29554</v>
          </cell>
          <cell r="KA25167">
            <v>40</v>
          </cell>
          <cell r="KB25167">
            <v>18</v>
          </cell>
          <cell r="KC25167">
            <v>50</v>
          </cell>
        </row>
        <row r="25168">
          <cell r="A25168" t="str">
            <v>P29610</v>
          </cell>
          <cell r="KA25168">
            <v>40</v>
          </cell>
          <cell r="KB25168">
            <v>10</v>
          </cell>
          <cell r="KC25168">
            <v>48</v>
          </cell>
        </row>
        <row r="25169">
          <cell r="A25169" t="str">
            <v>P29613</v>
          </cell>
          <cell r="KA25169">
            <v>40</v>
          </cell>
          <cell r="KB25169">
            <v>18</v>
          </cell>
          <cell r="KC25169">
            <v>50</v>
          </cell>
        </row>
        <row r="25170">
          <cell r="A25170" t="str">
            <v>P29595</v>
          </cell>
          <cell r="KA25170">
            <v>40</v>
          </cell>
          <cell r="KB25170">
            <v>10</v>
          </cell>
          <cell r="KC25170">
            <v>48</v>
          </cell>
        </row>
        <row r="25171">
          <cell r="A25171" t="str">
            <v>P29723</v>
          </cell>
          <cell r="KA25171">
            <v>40</v>
          </cell>
          <cell r="KB25171">
            <v>10</v>
          </cell>
          <cell r="KC25171">
            <v>48</v>
          </cell>
        </row>
        <row r="25172">
          <cell r="A25172" t="str">
            <v>P29724</v>
          </cell>
          <cell r="KA25172">
            <v>40</v>
          </cell>
          <cell r="KB25172">
            <v>10</v>
          </cell>
          <cell r="KC25172">
            <v>48</v>
          </cell>
        </row>
        <row r="25173">
          <cell r="A25173" t="str">
            <v>P29717</v>
          </cell>
          <cell r="KA25173">
            <v>40</v>
          </cell>
          <cell r="KB25173">
            <v>18</v>
          </cell>
          <cell r="KC25173">
            <v>50</v>
          </cell>
        </row>
        <row r="25174">
          <cell r="A25174" t="str">
            <v>P29748</v>
          </cell>
          <cell r="KA25174">
            <v>40</v>
          </cell>
          <cell r="KB25174">
            <v>10</v>
          </cell>
          <cell r="KC25174">
            <v>48</v>
          </cell>
        </row>
        <row r="25175">
          <cell r="A25175" t="str">
            <v>P29740</v>
          </cell>
          <cell r="KA25175">
            <v>40</v>
          </cell>
          <cell r="KB25175">
            <v>10</v>
          </cell>
          <cell r="KC25175">
            <v>48</v>
          </cell>
        </row>
        <row r="25176">
          <cell r="A25176" t="str">
            <v>P29782</v>
          </cell>
          <cell r="KA25176">
            <v>40</v>
          </cell>
          <cell r="KB25176">
            <v>18</v>
          </cell>
          <cell r="KC25176">
            <v>50</v>
          </cell>
        </row>
        <row r="25177">
          <cell r="A25177" t="str">
            <v>P29770</v>
          </cell>
          <cell r="KA25177">
            <v>40</v>
          </cell>
          <cell r="KB25177">
            <v>18</v>
          </cell>
          <cell r="KC25177">
            <v>50</v>
          </cell>
        </row>
        <row r="25178">
          <cell r="A25178" t="str">
            <v>P29780</v>
          </cell>
          <cell r="KA25178">
            <v>40</v>
          </cell>
          <cell r="KB25178">
            <v>18</v>
          </cell>
          <cell r="KC25178">
            <v>50</v>
          </cell>
        </row>
        <row r="25179">
          <cell r="A25179" t="str">
            <v>P29811</v>
          </cell>
          <cell r="KA25179">
            <v>40</v>
          </cell>
          <cell r="KB25179">
            <v>10</v>
          </cell>
          <cell r="KC25179">
            <v>48</v>
          </cell>
        </row>
        <row r="25180">
          <cell r="A25180" t="str">
            <v>P29821</v>
          </cell>
          <cell r="KA25180">
            <v>40</v>
          </cell>
          <cell r="KB25180">
            <v>18</v>
          </cell>
          <cell r="KC25180">
            <v>50</v>
          </cell>
        </row>
        <row r="25181">
          <cell r="A25181" t="str">
            <v>P29807</v>
          </cell>
          <cell r="KA25181">
            <v>40</v>
          </cell>
          <cell r="KB25181">
            <v>10</v>
          </cell>
          <cell r="KC25181">
            <v>48</v>
          </cell>
        </row>
        <row r="25182">
          <cell r="A25182" t="str">
            <v>P29804</v>
          </cell>
          <cell r="KA25182">
            <v>40</v>
          </cell>
          <cell r="KB25182">
            <v>10</v>
          </cell>
          <cell r="KC25182">
            <v>48</v>
          </cell>
        </row>
        <row r="25183">
          <cell r="A25183" t="str">
            <v>P29029</v>
          </cell>
          <cell r="KA25183">
            <v>40</v>
          </cell>
          <cell r="KB25183">
            <v>10</v>
          </cell>
          <cell r="KC25183">
            <v>48</v>
          </cell>
        </row>
        <row r="25184">
          <cell r="A25184" t="str">
            <v>P29060</v>
          </cell>
          <cell r="KA25184">
            <v>40</v>
          </cell>
          <cell r="KB25184">
            <v>10</v>
          </cell>
          <cell r="KC25184">
            <v>48</v>
          </cell>
        </row>
        <row r="25185">
          <cell r="A25185" t="str">
            <v>P29068</v>
          </cell>
          <cell r="KA25185">
            <v>40</v>
          </cell>
          <cell r="KB25185">
            <v>10</v>
          </cell>
          <cell r="KC25185">
            <v>48</v>
          </cell>
        </row>
        <row r="25186">
          <cell r="A25186" t="str">
            <v>P28918</v>
          </cell>
          <cell r="KA25186">
            <v>40</v>
          </cell>
          <cell r="KB25186">
            <v>10</v>
          </cell>
          <cell r="KC25186">
            <v>48</v>
          </cell>
        </row>
        <row r="25187">
          <cell r="A25187" t="str">
            <v>P28935</v>
          </cell>
          <cell r="KA25187">
            <v>40</v>
          </cell>
          <cell r="KB25187">
            <v>18</v>
          </cell>
          <cell r="KC25187">
            <v>50</v>
          </cell>
        </row>
        <row r="25188">
          <cell r="A25188" t="str">
            <v>P28933</v>
          </cell>
          <cell r="KA25188">
            <v>40</v>
          </cell>
          <cell r="KB25188">
            <v>10</v>
          </cell>
          <cell r="KC25188">
            <v>48</v>
          </cell>
        </row>
        <row r="25189">
          <cell r="A25189" t="str">
            <v>P28904</v>
          </cell>
          <cell r="KA25189">
            <v>40</v>
          </cell>
          <cell r="KB25189">
            <v>10</v>
          </cell>
          <cell r="KC25189">
            <v>48</v>
          </cell>
        </row>
        <row r="25190">
          <cell r="A25190" t="str">
            <v>P29011</v>
          </cell>
          <cell r="KA25190">
            <v>40</v>
          </cell>
          <cell r="KB25190">
            <v>10</v>
          </cell>
          <cell r="KC25190">
            <v>48</v>
          </cell>
        </row>
        <row r="25191">
          <cell r="A25191" t="str">
            <v>P28938</v>
          </cell>
          <cell r="KA25191">
            <v>40</v>
          </cell>
          <cell r="KB25191">
            <v>18</v>
          </cell>
          <cell r="KC25191">
            <v>50</v>
          </cell>
        </row>
        <row r="25192">
          <cell r="A25192" t="str">
            <v>P29147</v>
          </cell>
          <cell r="KA25192">
            <v>40</v>
          </cell>
          <cell r="KB25192">
            <v>30</v>
          </cell>
          <cell r="KC25192">
            <v>24</v>
          </cell>
        </row>
        <row r="25193">
          <cell r="A25193" t="str">
            <v>P29156</v>
          </cell>
          <cell r="KA25193">
            <v>40</v>
          </cell>
          <cell r="KB25193">
            <v>10</v>
          </cell>
          <cell r="KC25193">
            <v>24</v>
          </cell>
        </row>
        <row r="25194">
          <cell r="A25194" t="str">
            <v>P29157</v>
          </cell>
          <cell r="KA25194">
            <v>40</v>
          </cell>
          <cell r="KB25194">
            <v>30</v>
          </cell>
          <cell r="KC25194">
            <v>24</v>
          </cell>
        </row>
        <row r="25195">
          <cell r="A25195" t="str">
            <v>P29126</v>
          </cell>
          <cell r="KA25195">
            <v>40</v>
          </cell>
          <cell r="KB25195">
            <v>18</v>
          </cell>
          <cell r="KC25195">
            <v>50</v>
          </cell>
        </row>
        <row r="25196">
          <cell r="A25196" t="str">
            <v>P29065</v>
          </cell>
          <cell r="KA25196">
            <v>40</v>
          </cell>
          <cell r="KB25196">
            <v>10</v>
          </cell>
          <cell r="KC25196">
            <v>48</v>
          </cell>
        </row>
        <row r="25197">
          <cell r="A25197" t="str">
            <v>P29092</v>
          </cell>
          <cell r="KA25197">
            <v>40</v>
          </cell>
          <cell r="KB25197">
            <v>10</v>
          </cell>
          <cell r="KC25197">
            <v>48</v>
          </cell>
        </row>
        <row r="25198">
          <cell r="A25198" t="str">
            <v>P29093</v>
          </cell>
          <cell r="KA25198">
            <v>40</v>
          </cell>
          <cell r="KB25198">
            <v>10</v>
          </cell>
          <cell r="KC25198">
            <v>48</v>
          </cell>
        </row>
        <row r="25199">
          <cell r="A25199" t="str">
            <v>P29115</v>
          </cell>
          <cell r="KA25199">
            <v>40</v>
          </cell>
          <cell r="KB25199">
            <v>30</v>
          </cell>
          <cell r="KC25199">
            <v>24</v>
          </cell>
        </row>
        <row r="25200">
          <cell r="A25200" t="str">
            <v>P29109</v>
          </cell>
          <cell r="KA25200">
            <v>40</v>
          </cell>
          <cell r="KB25200">
            <v>18</v>
          </cell>
          <cell r="KC25200">
            <v>50</v>
          </cell>
        </row>
        <row r="25201">
          <cell r="A25201" t="str">
            <v>P29178</v>
          </cell>
          <cell r="KA25201">
            <v>40</v>
          </cell>
          <cell r="KB25201">
            <v>10</v>
          </cell>
          <cell r="KC25201">
            <v>48</v>
          </cell>
        </row>
        <row r="25202">
          <cell r="A25202" t="str">
            <v>P29167</v>
          </cell>
          <cell r="KA25202">
            <v>40</v>
          </cell>
          <cell r="KB25202">
            <v>18</v>
          </cell>
          <cell r="KC25202">
            <v>50</v>
          </cell>
        </row>
        <row r="25203">
          <cell r="A25203" t="str">
            <v>P29159</v>
          </cell>
          <cell r="KA25203">
            <v>40</v>
          </cell>
          <cell r="KB25203">
            <v>18</v>
          </cell>
          <cell r="KC25203">
            <v>50</v>
          </cell>
        </row>
        <row r="25204">
          <cell r="A25204" t="str">
            <v>P29202</v>
          </cell>
          <cell r="KA25204">
            <v>40</v>
          </cell>
          <cell r="KB25204">
            <v>10</v>
          </cell>
          <cell r="KC25204">
            <v>24</v>
          </cell>
        </row>
        <row r="25205">
          <cell r="A25205" t="str">
            <v>P29203</v>
          </cell>
          <cell r="KA25205">
            <v>40</v>
          </cell>
          <cell r="KB25205">
            <v>10</v>
          </cell>
          <cell r="KC25205">
            <v>48</v>
          </cell>
        </row>
        <row r="25206">
          <cell r="A25206" t="str">
            <v>P29232</v>
          </cell>
          <cell r="KA25206">
            <v>40</v>
          </cell>
          <cell r="KB25206">
            <v>10</v>
          </cell>
          <cell r="KC25206">
            <v>48</v>
          </cell>
        </row>
        <row r="25207">
          <cell r="A25207" t="str">
            <v>P29233</v>
          </cell>
          <cell r="KA25207">
            <v>40</v>
          </cell>
          <cell r="KB25207">
            <v>30</v>
          </cell>
          <cell r="KC25207">
            <v>24</v>
          </cell>
        </row>
        <row r="25208">
          <cell r="A25208" t="str">
            <v>P29235</v>
          </cell>
          <cell r="KA25208">
            <v>40</v>
          </cell>
          <cell r="KB25208">
            <v>10</v>
          </cell>
          <cell r="KC25208">
            <v>48</v>
          </cell>
        </row>
        <row r="25209">
          <cell r="A25209" t="str">
            <v>P29238</v>
          </cell>
          <cell r="KA25209">
            <v>40</v>
          </cell>
          <cell r="KB25209">
            <v>10</v>
          </cell>
          <cell r="KC25209">
            <v>48</v>
          </cell>
        </row>
        <row r="25210">
          <cell r="A25210" t="str">
            <v>P29261</v>
          </cell>
          <cell r="KA25210">
            <v>40</v>
          </cell>
          <cell r="KB25210">
            <v>18</v>
          </cell>
          <cell r="KC25210">
            <v>50</v>
          </cell>
        </row>
        <row r="25211">
          <cell r="A25211" t="str">
            <v>P29262</v>
          </cell>
          <cell r="KA25211">
            <v>40</v>
          </cell>
          <cell r="KB25211">
            <v>10</v>
          </cell>
          <cell r="KC25211">
            <v>48</v>
          </cell>
        </row>
        <row r="25212">
          <cell r="A25212" t="str">
            <v>P29293</v>
          </cell>
          <cell r="KA25212">
            <v>40</v>
          </cell>
          <cell r="KB25212">
            <v>10</v>
          </cell>
          <cell r="KC25212">
            <v>48</v>
          </cell>
        </row>
        <row r="25213">
          <cell r="A25213" t="str">
            <v>P29382</v>
          </cell>
          <cell r="KA25213">
            <v>40</v>
          </cell>
          <cell r="KB25213">
            <v>10</v>
          </cell>
          <cell r="KC25213">
            <v>48</v>
          </cell>
        </row>
        <row r="25214">
          <cell r="A25214" t="str">
            <v>P29387</v>
          </cell>
          <cell r="KA25214">
            <v>40</v>
          </cell>
          <cell r="KB25214">
            <v>10</v>
          </cell>
          <cell r="KC25214">
            <v>48</v>
          </cell>
        </row>
        <row r="25215">
          <cell r="A25215" t="str">
            <v>P29368</v>
          </cell>
          <cell r="KA25215">
            <v>40</v>
          </cell>
          <cell r="KB25215">
            <v>10</v>
          </cell>
          <cell r="KC25215">
            <v>48</v>
          </cell>
        </row>
        <row r="25216">
          <cell r="A25216" t="str">
            <v>P29332</v>
          </cell>
          <cell r="KA25216">
            <v>40</v>
          </cell>
          <cell r="KB25216">
            <v>18</v>
          </cell>
          <cell r="KC25216">
            <v>50</v>
          </cell>
        </row>
        <row r="25217">
          <cell r="A25217" t="str">
            <v>P29333</v>
          </cell>
          <cell r="KA25217">
            <v>40</v>
          </cell>
          <cell r="KB25217">
            <v>18</v>
          </cell>
          <cell r="KC25217">
            <v>50</v>
          </cell>
        </row>
        <row r="25218">
          <cell r="A25218" t="str">
            <v>P29337</v>
          </cell>
          <cell r="KA25218">
            <v>40</v>
          </cell>
          <cell r="KB25218">
            <v>18</v>
          </cell>
          <cell r="KC25218">
            <v>50</v>
          </cell>
        </row>
        <row r="25219">
          <cell r="A25219" t="str">
            <v>P29338</v>
          </cell>
          <cell r="KA25219">
            <v>40</v>
          </cell>
          <cell r="KB25219">
            <v>10</v>
          </cell>
          <cell r="KC25219">
            <v>48</v>
          </cell>
        </row>
        <row r="25220">
          <cell r="A25220" t="str">
            <v>P29390</v>
          </cell>
          <cell r="KA25220">
            <v>40</v>
          </cell>
          <cell r="KB25220">
            <v>10</v>
          </cell>
          <cell r="KC25220">
            <v>48</v>
          </cell>
        </row>
        <row r="25221">
          <cell r="A25221" t="str">
            <v>P29391</v>
          </cell>
          <cell r="KA25221">
            <v>40</v>
          </cell>
          <cell r="KB25221">
            <v>10</v>
          </cell>
          <cell r="KC25221">
            <v>48</v>
          </cell>
        </row>
        <row r="25222">
          <cell r="A25222" t="str">
            <v>P29395</v>
          </cell>
          <cell r="KA25222">
            <v>40</v>
          </cell>
          <cell r="KB25222">
            <v>10</v>
          </cell>
          <cell r="KC25222">
            <v>48</v>
          </cell>
        </row>
        <row r="25223">
          <cell r="A25223" t="str">
            <v>P29446</v>
          </cell>
          <cell r="KA25223">
            <v>40</v>
          </cell>
          <cell r="KB25223">
            <v>10</v>
          </cell>
          <cell r="KC25223">
            <v>48</v>
          </cell>
        </row>
        <row r="25224">
          <cell r="A25224" t="str">
            <v>P29471</v>
          </cell>
          <cell r="KA25224">
            <v>40</v>
          </cell>
          <cell r="KB25224">
            <v>18</v>
          </cell>
          <cell r="KC25224">
            <v>50</v>
          </cell>
        </row>
        <row r="25225">
          <cell r="A25225" t="str">
            <v>P29498</v>
          </cell>
          <cell r="KA25225">
            <v>40</v>
          </cell>
          <cell r="KB25225">
            <v>18</v>
          </cell>
          <cell r="KC25225">
            <v>50</v>
          </cell>
        </row>
        <row r="25226">
          <cell r="A25226" t="str">
            <v>P29502</v>
          </cell>
          <cell r="KA25226">
            <v>40</v>
          </cell>
          <cell r="KB25226">
            <v>10</v>
          </cell>
          <cell r="KC25226">
            <v>48</v>
          </cell>
        </row>
        <row r="25227">
          <cell r="A25227" t="str">
            <v>P29493</v>
          </cell>
          <cell r="KA25227">
            <v>40</v>
          </cell>
          <cell r="KB25227">
            <v>18</v>
          </cell>
          <cell r="KC25227">
            <v>50</v>
          </cell>
        </row>
        <row r="25228">
          <cell r="A25228" t="str">
            <v>P29489</v>
          </cell>
          <cell r="KA25228">
            <v>40</v>
          </cell>
          <cell r="KB25228">
            <v>30</v>
          </cell>
          <cell r="KC25228">
            <v>24</v>
          </cell>
        </row>
        <row r="25229">
          <cell r="A25229" t="str">
            <v>P29541</v>
          </cell>
          <cell r="KA25229">
            <v>40</v>
          </cell>
          <cell r="KB25229">
            <v>10</v>
          </cell>
          <cell r="KC25229">
            <v>48</v>
          </cell>
        </row>
        <row r="25230">
          <cell r="A25230" t="str">
            <v>P29542</v>
          </cell>
          <cell r="KA25230">
            <v>40</v>
          </cell>
          <cell r="KB25230">
            <v>18</v>
          </cell>
          <cell r="KC25230">
            <v>50</v>
          </cell>
        </row>
        <row r="25231">
          <cell r="A25231" t="str">
            <v>P29521</v>
          </cell>
          <cell r="KA25231">
            <v>40</v>
          </cell>
          <cell r="KB25231">
            <v>10</v>
          </cell>
          <cell r="KC25231">
            <v>48</v>
          </cell>
        </row>
        <row r="25232">
          <cell r="A25232" t="str">
            <v>P27931</v>
          </cell>
          <cell r="KA25232">
            <v>40</v>
          </cell>
          <cell r="KB25232">
            <v>10</v>
          </cell>
          <cell r="KC25232">
            <v>24</v>
          </cell>
        </row>
        <row r="25233">
          <cell r="A25233" t="str">
            <v>P27917</v>
          </cell>
          <cell r="KA25233">
            <v>40</v>
          </cell>
          <cell r="KB25233">
            <v>10</v>
          </cell>
          <cell r="KC25233">
            <v>24</v>
          </cell>
        </row>
        <row r="25234">
          <cell r="A25234" t="str">
            <v>P27888</v>
          </cell>
          <cell r="KA25234">
            <v>40</v>
          </cell>
          <cell r="KB25234">
            <v>10</v>
          </cell>
          <cell r="KC25234">
            <v>48</v>
          </cell>
        </row>
        <row r="25235">
          <cell r="A25235" t="str">
            <v>P27873</v>
          </cell>
          <cell r="KA25235">
            <v>40</v>
          </cell>
          <cell r="KB25235">
            <v>10</v>
          </cell>
          <cell r="KC25235">
            <v>48</v>
          </cell>
        </row>
        <row r="25236">
          <cell r="A25236" t="str">
            <v>P28010</v>
          </cell>
          <cell r="KA25236">
            <v>40</v>
          </cell>
          <cell r="KB25236">
            <v>10</v>
          </cell>
          <cell r="KC25236">
            <v>48</v>
          </cell>
        </row>
        <row r="25237">
          <cell r="A25237" t="str">
            <v>P28011</v>
          </cell>
          <cell r="KA25237">
            <v>40</v>
          </cell>
          <cell r="KB25237">
            <v>18</v>
          </cell>
          <cell r="KC25237">
            <v>50</v>
          </cell>
        </row>
        <row r="25238">
          <cell r="A25238" t="str">
            <v>P27982</v>
          </cell>
          <cell r="KA25238">
            <v>40</v>
          </cell>
          <cell r="KB25238">
            <v>18</v>
          </cell>
          <cell r="KC25238">
            <v>50</v>
          </cell>
        </row>
        <row r="25239">
          <cell r="A25239" t="str">
            <v>P27987</v>
          </cell>
          <cell r="KA25239">
            <v>40</v>
          </cell>
          <cell r="KB25239">
            <v>10</v>
          </cell>
          <cell r="KC25239">
            <v>48</v>
          </cell>
        </row>
        <row r="25240">
          <cell r="A25240" t="str">
            <v>P27978</v>
          </cell>
          <cell r="KA25240">
            <v>40</v>
          </cell>
          <cell r="KB25240">
            <v>18</v>
          </cell>
          <cell r="KC25240">
            <v>50</v>
          </cell>
        </row>
        <row r="25241">
          <cell r="A25241" t="str">
            <v>P27962</v>
          </cell>
          <cell r="KA25241">
            <v>40</v>
          </cell>
          <cell r="KB25241">
            <v>10</v>
          </cell>
          <cell r="KC25241">
            <v>48</v>
          </cell>
        </row>
        <row r="25242">
          <cell r="A25242" t="str">
            <v>P27954</v>
          </cell>
          <cell r="KA25242">
            <v>40</v>
          </cell>
          <cell r="KB25242">
            <v>10</v>
          </cell>
          <cell r="KC25242">
            <v>48</v>
          </cell>
        </row>
        <row r="25243">
          <cell r="A25243" t="str">
            <v>P27955</v>
          </cell>
          <cell r="KA25243">
            <v>40</v>
          </cell>
          <cell r="KB25243">
            <v>10</v>
          </cell>
          <cell r="KC25243">
            <v>48</v>
          </cell>
        </row>
        <row r="25244">
          <cell r="A25244" t="str">
            <v>P27778</v>
          </cell>
          <cell r="KA25244">
            <v>40</v>
          </cell>
          <cell r="KB25244">
            <v>10</v>
          </cell>
          <cell r="KC25244">
            <v>48</v>
          </cell>
        </row>
        <row r="25245">
          <cell r="A25245" t="str">
            <v>P27755</v>
          </cell>
          <cell r="KA25245">
            <v>40</v>
          </cell>
          <cell r="KB25245">
            <v>10</v>
          </cell>
          <cell r="KC25245">
            <v>24</v>
          </cell>
        </row>
        <row r="25246">
          <cell r="A25246" t="str">
            <v>P27741</v>
          </cell>
          <cell r="KA25246">
            <v>40</v>
          </cell>
          <cell r="KB25246">
            <v>18</v>
          </cell>
          <cell r="KC25246">
            <v>50</v>
          </cell>
        </row>
        <row r="25247">
          <cell r="A25247" t="str">
            <v>P27834</v>
          </cell>
          <cell r="KA25247">
            <v>40</v>
          </cell>
          <cell r="KB25247">
            <v>10</v>
          </cell>
          <cell r="KC25247">
            <v>48</v>
          </cell>
        </row>
        <row r="25248">
          <cell r="A25248" t="str">
            <v>P27847</v>
          </cell>
          <cell r="KA25248">
            <v>40</v>
          </cell>
          <cell r="KB25248">
            <v>10</v>
          </cell>
          <cell r="KC25248">
            <v>48</v>
          </cell>
        </row>
        <row r="25249">
          <cell r="A25249" t="str">
            <v>P27848</v>
          </cell>
          <cell r="KA25249">
            <v>40</v>
          </cell>
          <cell r="KB25249">
            <v>10</v>
          </cell>
          <cell r="KC25249">
            <v>48</v>
          </cell>
        </row>
        <row r="25250">
          <cell r="A25250" t="str">
            <v>P27867</v>
          </cell>
          <cell r="KA25250">
            <v>40</v>
          </cell>
          <cell r="KB25250">
            <v>10</v>
          </cell>
          <cell r="KC25250">
            <v>48</v>
          </cell>
        </row>
        <row r="25251">
          <cell r="A25251" t="str">
            <v>P27836</v>
          </cell>
          <cell r="KA25251">
            <v>40</v>
          </cell>
          <cell r="KB25251">
            <v>10</v>
          </cell>
          <cell r="KC25251">
            <v>48</v>
          </cell>
        </row>
        <row r="25252">
          <cell r="A25252" t="str">
            <v>P28034</v>
          </cell>
          <cell r="KA25252">
            <v>40</v>
          </cell>
          <cell r="KB25252">
            <v>10</v>
          </cell>
          <cell r="KC25252">
            <v>48</v>
          </cell>
        </row>
        <row r="25253">
          <cell r="A25253" t="str">
            <v>P27992</v>
          </cell>
          <cell r="KA25253">
            <v>40</v>
          </cell>
          <cell r="KB25253">
            <v>10</v>
          </cell>
          <cell r="KC25253">
            <v>48</v>
          </cell>
        </row>
        <row r="25254">
          <cell r="A25254" t="str">
            <v>P28024</v>
          </cell>
          <cell r="KA25254">
            <v>40</v>
          </cell>
          <cell r="KB25254">
            <v>10</v>
          </cell>
          <cell r="KC25254">
            <v>48</v>
          </cell>
        </row>
        <row r="25255">
          <cell r="A25255" t="str">
            <v>P28046</v>
          </cell>
          <cell r="KA25255">
            <v>40</v>
          </cell>
          <cell r="KB25255">
            <v>10</v>
          </cell>
          <cell r="KC25255">
            <v>48</v>
          </cell>
        </row>
        <row r="25256">
          <cell r="A25256" t="str">
            <v>P28087</v>
          </cell>
          <cell r="KA25256">
            <v>40</v>
          </cell>
          <cell r="KB25256">
            <v>18</v>
          </cell>
          <cell r="KC25256">
            <v>50</v>
          </cell>
        </row>
        <row r="25257">
          <cell r="A25257" t="str">
            <v>P28115</v>
          </cell>
          <cell r="KA25257">
            <v>40</v>
          </cell>
          <cell r="KB25257">
            <v>10</v>
          </cell>
          <cell r="KC25257">
            <v>48</v>
          </cell>
        </row>
        <row r="25258">
          <cell r="A25258" t="str">
            <v>P28116</v>
          </cell>
          <cell r="KA25258">
            <v>40</v>
          </cell>
          <cell r="KB25258">
            <v>10</v>
          </cell>
          <cell r="KC25258">
            <v>48</v>
          </cell>
        </row>
        <row r="25259">
          <cell r="A25259" t="str">
            <v>P28147</v>
          </cell>
          <cell r="KA25259">
            <v>40</v>
          </cell>
          <cell r="KB25259">
            <v>10</v>
          </cell>
          <cell r="KC25259">
            <v>48</v>
          </cell>
        </row>
        <row r="25260">
          <cell r="A25260" t="str">
            <v>P28125</v>
          </cell>
          <cell r="KA25260">
            <v>40</v>
          </cell>
          <cell r="KB25260">
            <v>10</v>
          </cell>
          <cell r="KC25260">
            <v>48</v>
          </cell>
        </row>
        <row r="25261">
          <cell r="A25261" t="str">
            <v>P28173</v>
          </cell>
          <cell r="KA25261">
            <v>40</v>
          </cell>
          <cell r="KB25261">
            <v>10</v>
          </cell>
          <cell r="KC25261">
            <v>48</v>
          </cell>
        </row>
        <row r="25262">
          <cell r="A25262" t="str">
            <v>P28174</v>
          </cell>
          <cell r="KA25262">
            <v>40</v>
          </cell>
          <cell r="KB25262">
            <v>10</v>
          </cell>
          <cell r="KC25262">
            <v>48</v>
          </cell>
        </row>
        <row r="25263">
          <cell r="A25263" t="str">
            <v>P28179</v>
          </cell>
          <cell r="KA25263">
            <v>40</v>
          </cell>
          <cell r="KB25263">
            <v>30</v>
          </cell>
          <cell r="KC25263">
            <v>24</v>
          </cell>
        </row>
        <row r="25264">
          <cell r="A25264" t="str">
            <v>P28228</v>
          </cell>
          <cell r="KA25264">
            <v>40</v>
          </cell>
          <cell r="KB25264">
            <v>10</v>
          </cell>
          <cell r="KC25264">
            <v>48</v>
          </cell>
        </row>
        <row r="25265">
          <cell r="A25265" t="str">
            <v>P28208</v>
          </cell>
          <cell r="KA25265">
            <v>40</v>
          </cell>
          <cell r="KB25265">
            <v>18</v>
          </cell>
          <cell r="KC25265">
            <v>50</v>
          </cell>
        </row>
        <row r="25266">
          <cell r="A25266" t="str">
            <v>P28209</v>
          </cell>
          <cell r="KA25266">
            <v>40</v>
          </cell>
          <cell r="KB25266">
            <v>10</v>
          </cell>
          <cell r="KC25266">
            <v>48</v>
          </cell>
        </row>
        <row r="25267">
          <cell r="A25267" t="str">
            <v>P28293</v>
          </cell>
          <cell r="KA25267">
            <v>40</v>
          </cell>
          <cell r="KB25267">
            <v>10</v>
          </cell>
          <cell r="KC25267">
            <v>48</v>
          </cell>
        </row>
        <row r="25268">
          <cell r="A25268" t="str">
            <v>P28279</v>
          </cell>
          <cell r="KA25268">
            <v>40</v>
          </cell>
          <cell r="KB25268">
            <v>10</v>
          </cell>
          <cell r="KC25268">
            <v>48</v>
          </cell>
        </row>
        <row r="25269">
          <cell r="A25269" t="str">
            <v>P28288</v>
          </cell>
          <cell r="KA25269">
            <v>40</v>
          </cell>
          <cell r="KB25269">
            <v>18</v>
          </cell>
          <cell r="KC25269">
            <v>50</v>
          </cell>
        </row>
        <row r="25270">
          <cell r="A25270" t="str">
            <v>P28300</v>
          </cell>
          <cell r="KA25270">
            <v>40</v>
          </cell>
          <cell r="KB25270">
            <v>10</v>
          </cell>
          <cell r="KC25270">
            <v>48</v>
          </cell>
        </row>
        <row r="25271">
          <cell r="A25271" t="str">
            <v>P28301</v>
          </cell>
          <cell r="KA25271">
            <v>40</v>
          </cell>
          <cell r="KB25271">
            <v>18</v>
          </cell>
          <cell r="KC25271">
            <v>50</v>
          </cell>
        </row>
        <row r="25272">
          <cell r="A25272" t="str">
            <v>P28261</v>
          </cell>
          <cell r="KA25272">
            <v>40</v>
          </cell>
          <cell r="KB25272">
            <v>18</v>
          </cell>
          <cell r="KC25272">
            <v>50</v>
          </cell>
        </row>
        <row r="25273">
          <cell r="A25273" t="str">
            <v>P28256</v>
          </cell>
          <cell r="KA25273">
            <v>40</v>
          </cell>
          <cell r="KB25273">
            <v>10</v>
          </cell>
          <cell r="KC25273">
            <v>48</v>
          </cell>
        </row>
        <row r="25274">
          <cell r="A25274" t="str">
            <v>P28696</v>
          </cell>
          <cell r="KA25274">
            <v>40</v>
          </cell>
          <cell r="KB25274">
            <v>10</v>
          </cell>
          <cell r="KC25274">
            <v>48</v>
          </cell>
        </row>
        <row r="25275">
          <cell r="A25275" t="str">
            <v>P28690</v>
          </cell>
          <cell r="KA25275">
            <v>40</v>
          </cell>
          <cell r="KB25275">
            <v>18</v>
          </cell>
          <cell r="KC25275">
            <v>50</v>
          </cell>
        </row>
        <row r="25276">
          <cell r="A25276" t="str">
            <v>P28701</v>
          </cell>
          <cell r="KA25276">
            <v>40</v>
          </cell>
          <cell r="KB25276">
            <v>18</v>
          </cell>
          <cell r="KC25276">
            <v>50</v>
          </cell>
        </row>
        <row r="25277">
          <cell r="A25277" t="str">
            <v>P28733</v>
          </cell>
          <cell r="KA25277">
            <v>40</v>
          </cell>
          <cell r="KB25277">
            <v>18</v>
          </cell>
          <cell r="KC25277">
            <v>50</v>
          </cell>
        </row>
        <row r="25278">
          <cell r="A25278" t="str">
            <v>P28645</v>
          </cell>
          <cell r="KA25278">
            <v>40</v>
          </cell>
          <cell r="KB25278">
            <v>10</v>
          </cell>
          <cell r="KC25278">
            <v>48</v>
          </cell>
        </row>
        <row r="25279">
          <cell r="A25279" t="str">
            <v>P28647</v>
          </cell>
          <cell r="KA25279">
            <v>40</v>
          </cell>
          <cell r="KB25279">
            <v>10</v>
          </cell>
          <cell r="KC25279">
            <v>48</v>
          </cell>
        </row>
        <row r="25280">
          <cell r="A25280" t="str">
            <v>P28636</v>
          </cell>
          <cell r="KA25280">
            <v>40</v>
          </cell>
          <cell r="KB25280">
            <v>18</v>
          </cell>
          <cell r="KC25280">
            <v>50</v>
          </cell>
        </row>
        <row r="25281">
          <cell r="A25281" t="str">
            <v>P28613</v>
          </cell>
          <cell r="KA25281">
            <v>40</v>
          </cell>
          <cell r="KB25281">
            <v>30</v>
          </cell>
          <cell r="KC25281">
            <v>24</v>
          </cell>
        </row>
        <row r="25282">
          <cell r="A25282" t="str">
            <v>P28621</v>
          </cell>
          <cell r="KA25282">
            <v>40</v>
          </cell>
          <cell r="KB25282">
            <v>10</v>
          </cell>
          <cell r="KC25282">
            <v>48</v>
          </cell>
        </row>
        <row r="25283">
          <cell r="A25283" t="str">
            <v>P28622</v>
          </cell>
          <cell r="KA25283">
            <v>40</v>
          </cell>
          <cell r="KB25283">
            <v>10</v>
          </cell>
          <cell r="KC25283">
            <v>48</v>
          </cell>
        </row>
        <row r="25284">
          <cell r="A25284" t="str">
            <v>P28618</v>
          </cell>
          <cell r="KA25284">
            <v>40</v>
          </cell>
          <cell r="KB25284">
            <v>10</v>
          </cell>
          <cell r="KC25284">
            <v>48</v>
          </cell>
        </row>
        <row r="25285">
          <cell r="A25285" t="str">
            <v>P28872</v>
          </cell>
          <cell r="KA25285">
            <v>40</v>
          </cell>
          <cell r="KB25285">
            <v>10</v>
          </cell>
          <cell r="KC25285">
            <v>48</v>
          </cell>
        </row>
        <row r="25286">
          <cell r="A25286" t="str">
            <v>P28878</v>
          </cell>
          <cell r="KA25286">
            <v>40</v>
          </cell>
          <cell r="KB25286">
            <v>10</v>
          </cell>
          <cell r="KC25286">
            <v>48</v>
          </cell>
        </row>
        <row r="25287">
          <cell r="A25287" t="str">
            <v>P28854</v>
          </cell>
          <cell r="KA25287">
            <v>40</v>
          </cell>
          <cell r="KB25287">
            <v>18</v>
          </cell>
          <cell r="KC25287">
            <v>50</v>
          </cell>
        </row>
        <row r="25288">
          <cell r="A25288" t="str">
            <v>P28862</v>
          </cell>
          <cell r="KA25288">
            <v>40</v>
          </cell>
          <cell r="KB25288">
            <v>18</v>
          </cell>
          <cell r="KC25288">
            <v>50</v>
          </cell>
        </row>
        <row r="25289">
          <cell r="A25289" t="str">
            <v>P28802</v>
          </cell>
          <cell r="KA25289">
            <v>40</v>
          </cell>
          <cell r="KB25289">
            <v>10</v>
          </cell>
          <cell r="KC25289">
            <v>48</v>
          </cell>
        </row>
        <row r="25290">
          <cell r="A25290" t="str">
            <v>P28756</v>
          </cell>
          <cell r="KA25290">
            <v>40</v>
          </cell>
          <cell r="KB25290">
            <v>10</v>
          </cell>
          <cell r="KC25290">
            <v>48</v>
          </cell>
        </row>
        <row r="25291">
          <cell r="A25291" t="str">
            <v>P28751</v>
          </cell>
          <cell r="KA25291">
            <v>40</v>
          </cell>
          <cell r="KB25291">
            <v>10</v>
          </cell>
          <cell r="KC25291">
            <v>48</v>
          </cell>
        </row>
        <row r="25292">
          <cell r="A25292" t="str">
            <v>P28511</v>
          </cell>
          <cell r="KA25292">
            <v>40</v>
          </cell>
          <cell r="KB25292">
            <v>10</v>
          </cell>
          <cell r="KC25292">
            <v>48</v>
          </cell>
        </row>
        <row r="25293">
          <cell r="A25293" t="str">
            <v>P28535</v>
          </cell>
          <cell r="KA25293">
            <v>40</v>
          </cell>
          <cell r="KB25293">
            <v>18</v>
          </cell>
          <cell r="KC25293">
            <v>50</v>
          </cell>
        </row>
        <row r="25294">
          <cell r="A25294" t="str">
            <v>P28536</v>
          </cell>
          <cell r="KA25294">
            <v>40</v>
          </cell>
          <cell r="KB25294">
            <v>18</v>
          </cell>
          <cell r="KC25294">
            <v>50</v>
          </cell>
        </row>
        <row r="25295">
          <cell r="A25295" t="str">
            <v>P28537</v>
          </cell>
          <cell r="KA25295">
            <v>40</v>
          </cell>
          <cell r="KB25295">
            <v>30</v>
          </cell>
          <cell r="KC25295">
            <v>24</v>
          </cell>
        </row>
        <row r="25296">
          <cell r="A25296" t="str">
            <v>P28526</v>
          </cell>
          <cell r="KA25296">
            <v>40</v>
          </cell>
          <cell r="KB25296">
            <v>10</v>
          </cell>
          <cell r="KC25296">
            <v>48</v>
          </cell>
        </row>
        <row r="25297">
          <cell r="A25297" t="str">
            <v>P28475</v>
          </cell>
          <cell r="KA25297">
            <v>40</v>
          </cell>
          <cell r="KB25297">
            <v>18</v>
          </cell>
          <cell r="KC25297">
            <v>50</v>
          </cell>
        </row>
        <row r="25298">
          <cell r="A25298" t="str">
            <v>P28493</v>
          </cell>
          <cell r="KA25298">
            <v>40</v>
          </cell>
          <cell r="KB25298">
            <v>10</v>
          </cell>
          <cell r="KC25298">
            <v>48</v>
          </cell>
        </row>
        <row r="25299">
          <cell r="A25299" t="str">
            <v>P28488</v>
          </cell>
          <cell r="KA25299">
            <v>40</v>
          </cell>
          <cell r="KB25299">
            <v>10</v>
          </cell>
          <cell r="KC25299">
            <v>48</v>
          </cell>
        </row>
        <row r="25300">
          <cell r="A25300" t="str">
            <v>P28562</v>
          </cell>
          <cell r="KA25300">
            <v>40</v>
          </cell>
          <cell r="KB25300">
            <v>10</v>
          </cell>
          <cell r="KC25300">
            <v>48</v>
          </cell>
        </row>
        <row r="25301">
          <cell r="A25301" t="str">
            <v>P28563</v>
          </cell>
          <cell r="KA25301">
            <v>40</v>
          </cell>
          <cell r="KB25301">
            <v>10</v>
          </cell>
          <cell r="KC25301">
            <v>48</v>
          </cell>
        </row>
        <row r="25302">
          <cell r="A25302" t="str">
            <v>P28583</v>
          </cell>
          <cell r="KA25302">
            <v>40</v>
          </cell>
          <cell r="KB25302">
            <v>18</v>
          </cell>
          <cell r="KC25302">
            <v>50</v>
          </cell>
        </row>
        <row r="25303">
          <cell r="A25303" t="str">
            <v>P28572</v>
          </cell>
          <cell r="KA25303">
            <v>40</v>
          </cell>
          <cell r="KB25303">
            <v>10</v>
          </cell>
          <cell r="KC25303">
            <v>48</v>
          </cell>
        </row>
        <row r="25304">
          <cell r="A25304" t="str">
            <v>P28589</v>
          </cell>
          <cell r="KA25304">
            <v>40</v>
          </cell>
          <cell r="KB25304">
            <v>18</v>
          </cell>
          <cell r="KC25304">
            <v>50</v>
          </cell>
        </row>
        <row r="25305">
          <cell r="A25305" t="str">
            <v>P28599</v>
          </cell>
          <cell r="KA25305">
            <v>40</v>
          </cell>
          <cell r="KB25305">
            <v>10</v>
          </cell>
          <cell r="KC25305">
            <v>24</v>
          </cell>
        </row>
        <row r="25306">
          <cell r="A25306" t="str">
            <v>P28604</v>
          </cell>
          <cell r="KA25306">
            <v>40</v>
          </cell>
          <cell r="KB25306">
            <v>10</v>
          </cell>
          <cell r="KC25306">
            <v>48</v>
          </cell>
        </row>
        <row r="25307">
          <cell r="A25307" t="str">
            <v>P28551</v>
          </cell>
          <cell r="KA25307">
            <v>40</v>
          </cell>
          <cell r="KB25307">
            <v>10</v>
          </cell>
          <cell r="KC25307">
            <v>24</v>
          </cell>
        </row>
        <row r="25308">
          <cell r="A25308" t="str">
            <v>P28533</v>
          </cell>
          <cell r="KA25308">
            <v>40</v>
          </cell>
          <cell r="KB25308">
            <v>10</v>
          </cell>
          <cell r="KC25308">
            <v>48</v>
          </cell>
        </row>
        <row r="25309">
          <cell r="A25309" t="str">
            <v>P28372</v>
          </cell>
          <cell r="KA25309">
            <v>40</v>
          </cell>
          <cell r="KB25309">
            <v>10</v>
          </cell>
          <cell r="KC25309">
            <v>48</v>
          </cell>
        </row>
        <row r="25310">
          <cell r="A25310" t="str">
            <v>P28346</v>
          </cell>
          <cell r="KA25310">
            <v>40</v>
          </cell>
          <cell r="KB25310">
            <v>10</v>
          </cell>
          <cell r="KC25310">
            <v>48</v>
          </cell>
        </row>
        <row r="25311">
          <cell r="A25311" t="str">
            <v>P28362</v>
          </cell>
          <cell r="KA25311">
            <v>40</v>
          </cell>
          <cell r="KB25311">
            <v>18</v>
          </cell>
          <cell r="KC25311">
            <v>50</v>
          </cell>
        </row>
        <row r="25312">
          <cell r="A25312" t="str">
            <v>P28343</v>
          </cell>
          <cell r="KA25312">
            <v>40</v>
          </cell>
          <cell r="KB25312">
            <v>10</v>
          </cell>
          <cell r="KC25312">
            <v>48</v>
          </cell>
        </row>
        <row r="25313">
          <cell r="A25313" t="str">
            <v>P28335</v>
          </cell>
          <cell r="KA25313">
            <v>40</v>
          </cell>
          <cell r="KB25313">
            <v>10</v>
          </cell>
          <cell r="KC25313">
            <v>48</v>
          </cell>
        </row>
        <row r="25314">
          <cell r="A25314" t="str">
            <v>P28318</v>
          </cell>
          <cell r="KA25314">
            <v>40</v>
          </cell>
          <cell r="KB25314">
            <v>18</v>
          </cell>
          <cell r="KC25314">
            <v>50</v>
          </cell>
        </row>
        <row r="25315">
          <cell r="A25315" t="str">
            <v>P28401</v>
          </cell>
          <cell r="KA25315">
            <v>40</v>
          </cell>
          <cell r="KB25315">
            <v>10</v>
          </cell>
          <cell r="KC25315">
            <v>48</v>
          </cell>
        </row>
        <row r="25316">
          <cell r="A25316" t="str">
            <v>P28453</v>
          </cell>
          <cell r="KA25316">
            <v>40</v>
          </cell>
          <cell r="KB25316">
            <v>10</v>
          </cell>
          <cell r="KC25316">
            <v>48</v>
          </cell>
        </row>
        <row r="25317">
          <cell r="A25317" t="str">
            <v>P28421</v>
          </cell>
          <cell r="KA25317">
            <v>40</v>
          </cell>
          <cell r="KB25317">
            <v>10</v>
          </cell>
          <cell r="KC25317">
            <v>48</v>
          </cell>
        </row>
        <row r="25318">
          <cell r="A25318" t="str">
            <v>P28426</v>
          </cell>
          <cell r="KA25318">
            <v>40</v>
          </cell>
          <cell r="KB25318">
            <v>10</v>
          </cell>
          <cell r="KC25318">
            <v>48</v>
          </cell>
        </row>
        <row r="25319">
          <cell r="A25319" t="str">
            <v>P28428</v>
          </cell>
          <cell r="KA25319">
            <v>40</v>
          </cell>
          <cell r="KB25319">
            <v>10</v>
          </cell>
          <cell r="KC25319">
            <v>48</v>
          </cell>
        </row>
        <row r="25320">
          <cell r="A25320" t="str">
            <v>X27112</v>
          </cell>
          <cell r="KA25320">
            <v>40</v>
          </cell>
          <cell r="KB25320">
            <v>10</v>
          </cell>
          <cell r="KC25320">
            <v>48</v>
          </cell>
        </row>
        <row r="25321">
          <cell r="A25321" t="str">
            <v>X26068</v>
          </cell>
          <cell r="KA25321">
            <v>40</v>
          </cell>
          <cell r="KB25321">
            <v>10</v>
          </cell>
          <cell r="KC25321">
            <v>48</v>
          </cell>
        </row>
        <row r="25322">
          <cell r="A25322" t="str">
            <v>P25528</v>
          </cell>
          <cell r="KA25322">
            <v>40</v>
          </cell>
          <cell r="KB25322">
            <v>10</v>
          </cell>
          <cell r="KC25322">
            <v>48</v>
          </cell>
        </row>
        <row r="25323">
          <cell r="A25323" t="str">
            <v>G01092</v>
          </cell>
          <cell r="KA25323">
            <v>40</v>
          </cell>
          <cell r="KB25323">
            <v>10</v>
          </cell>
          <cell r="KC25323">
            <v>48</v>
          </cell>
        </row>
        <row r="25324">
          <cell r="A25324" t="str">
            <v>G01094</v>
          </cell>
          <cell r="KA25324">
            <v>40</v>
          </cell>
          <cell r="KB25324">
            <v>10</v>
          </cell>
          <cell r="KC25324">
            <v>48</v>
          </cell>
        </row>
        <row r="25325">
          <cell r="A25325" t="str">
            <v>G01098</v>
          </cell>
          <cell r="KA25325">
            <v>40</v>
          </cell>
          <cell r="KB25325">
            <v>10</v>
          </cell>
          <cell r="KC25325">
            <v>24</v>
          </cell>
        </row>
        <row r="25326">
          <cell r="A25326" t="str">
            <v>G01066</v>
          </cell>
          <cell r="KA25326">
            <v>40</v>
          </cell>
          <cell r="KB25326">
            <v>18</v>
          </cell>
          <cell r="KC25326">
            <v>50</v>
          </cell>
        </row>
        <row r="25327">
          <cell r="A25327" t="str">
            <v>G01068</v>
          </cell>
          <cell r="KA25327">
            <v>40</v>
          </cell>
          <cell r="KB25327">
            <v>30</v>
          </cell>
          <cell r="KC25327">
            <v>24</v>
          </cell>
        </row>
        <row r="25328">
          <cell r="A25328" t="str">
            <v>G01070</v>
          </cell>
          <cell r="KA25328">
            <v>40</v>
          </cell>
          <cell r="KB25328">
            <v>10</v>
          </cell>
          <cell r="KC25328">
            <v>48</v>
          </cell>
        </row>
        <row r="25329">
          <cell r="A25329" t="str">
            <v>G01072</v>
          </cell>
          <cell r="KA25329">
            <v>40</v>
          </cell>
          <cell r="KB25329">
            <v>10</v>
          </cell>
          <cell r="KC25329">
            <v>48</v>
          </cell>
        </row>
        <row r="25330">
          <cell r="A25330" t="str">
            <v>G01074</v>
          </cell>
          <cell r="KA25330">
            <v>40</v>
          </cell>
          <cell r="KB25330">
            <v>10</v>
          </cell>
          <cell r="KC25330">
            <v>48</v>
          </cell>
        </row>
        <row r="25331">
          <cell r="A25331" t="str">
            <v>G01076</v>
          </cell>
          <cell r="KA25331">
            <v>40</v>
          </cell>
          <cell r="KB25331">
            <v>10</v>
          </cell>
          <cell r="KC25331">
            <v>48</v>
          </cell>
        </row>
        <row r="25332">
          <cell r="A25332" t="str">
            <v>G01078</v>
          </cell>
          <cell r="KA25332">
            <v>40</v>
          </cell>
          <cell r="KB25332">
            <v>10</v>
          </cell>
          <cell r="KC25332">
            <v>48</v>
          </cell>
        </row>
        <row r="25333">
          <cell r="A25333" t="str">
            <v>G01080</v>
          </cell>
          <cell r="KA25333">
            <v>40</v>
          </cell>
          <cell r="KB25333">
            <v>10</v>
          </cell>
          <cell r="KC25333">
            <v>48</v>
          </cell>
        </row>
        <row r="25334">
          <cell r="A25334" t="str">
            <v>G01082</v>
          </cell>
          <cell r="KA25334">
            <v>40</v>
          </cell>
          <cell r="KB25334">
            <v>10</v>
          </cell>
          <cell r="KC25334">
            <v>48</v>
          </cell>
        </row>
        <row r="25335">
          <cell r="A25335" t="str">
            <v>G01084</v>
          </cell>
          <cell r="KA25335">
            <v>40</v>
          </cell>
          <cell r="KB25335">
            <v>10</v>
          </cell>
          <cell r="KC25335">
            <v>48</v>
          </cell>
        </row>
        <row r="25336">
          <cell r="A25336" t="str">
            <v>G01086</v>
          </cell>
          <cell r="KA25336">
            <v>40</v>
          </cell>
          <cell r="KB25336">
            <v>10</v>
          </cell>
          <cell r="KC25336">
            <v>48</v>
          </cell>
        </row>
        <row r="25337">
          <cell r="A25337" t="str">
            <v>G01088</v>
          </cell>
          <cell r="KA25337">
            <v>40</v>
          </cell>
          <cell r="KB25337">
            <v>10</v>
          </cell>
          <cell r="KC25337">
            <v>48</v>
          </cell>
        </row>
        <row r="25338">
          <cell r="A25338" t="str">
            <v>G01090</v>
          </cell>
          <cell r="KA25338">
            <v>40</v>
          </cell>
          <cell r="KB25338">
            <v>10</v>
          </cell>
          <cell r="KC25338">
            <v>48</v>
          </cell>
        </row>
        <row r="25339">
          <cell r="A25339" t="str">
            <v>G01096</v>
          </cell>
          <cell r="KA25339">
            <v>40</v>
          </cell>
          <cell r="KB25339">
            <v>10</v>
          </cell>
          <cell r="KC25339">
            <v>24</v>
          </cell>
        </row>
        <row r="25340">
          <cell r="A25340" t="str">
            <v>G01097</v>
          </cell>
          <cell r="KA25340">
            <v>40</v>
          </cell>
          <cell r="KB25340">
            <v>10</v>
          </cell>
          <cell r="KC25340">
            <v>24</v>
          </cell>
        </row>
        <row r="25341">
          <cell r="A25341" t="str">
            <v>G01091</v>
          </cell>
          <cell r="KA25341">
            <v>40</v>
          </cell>
          <cell r="KB25341">
            <v>10</v>
          </cell>
          <cell r="KC25341">
            <v>48</v>
          </cell>
        </row>
        <row r="25342">
          <cell r="A25342" t="str">
            <v>G01089</v>
          </cell>
          <cell r="KA25342">
            <v>40</v>
          </cell>
          <cell r="KB25342">
            <v>10</v>
          </cell>
          <cell r="KC25342">
            <v>48</v>
          </cell>
        </row>
        <row r="25343">
          <cell r="A25343" t="str">
            <v>G01087</v>
          </cell>
          <cell r="KA25343">
            <v>40</v>
          </cell>
          <cell r="KB25343">
            <v>10</v>
          </cell>
          <cell r="KC25343">
            <v>48</v>
          </cell>
        </row>
        <row r="25344">
          <cell r="A25344" t="str">
            <v>G01085</v>
          </cell>
          <cell r="KA25344">
            <v>40</v>
          </cell>
          <cell r="KB25344">
            <v>10</v>
          </cell>
          <cell r="KC25344">
            <v>48</v>
          </cell>
        </row>
        <row r="25345">
          <cell r="A25345" t="str">
            <v>G01083</v>
          </cell>
          <cell r="KA25345">
            <v>40</v>
          </cell>
          <cell r="KB25345">
            <v>10</v>
          </cell>
          <cell r="KC25345">
            <v>48</v>
          </cell>
        </row>
        <row r="25346">
          <cell r="A25346" t="str">
            <v>G01081</v>
          </cell>
          <cell r="KA25346">
            <v>40</v>
          </cell>
          <cell r="KB25346">
            <v>10</v>
          </cell>
          <cell r="KC25346">
            <v>48</v>
          </cell>
        </row>
        <row r="25347">
          <cell r="A25347" t="str">
            <v>G01079</v>
          </cell>
          <cell r="KA25347">
            <v>40</v>
          </cell>
          <cell r="KB25347">
            <v>10</v>
          </cell>
          <cell r="KC25347">
            <v>48</v>
          </cell>
        </row>
        <row r="25348">
          <cell r="A25348" t="str">
            <v>G01077</v>
          </cell>
          <cell r="KA25348">
            <v>40</v>
          </cell>
          <cell r="KB25348">
            <v>10</v>
          </cell>
          <cell r="KC25348">
            <v>48</v>
          </cell>
        </row>
        <row r="25349">
          <cell r="A25349" t="str">
            <v>G01075</v>
          </cell>
          <cell r="KA25349">
            <v>40</v>
          </cell>
          <cell r="KB25349">
            <v>10</v>
          </cell>
          <cell r="KC25349">
            <v>48</v>
          </cell>
        </row>
        <row r="25350">
          <cell r="A25350" t="str">
            <v>G01073</v>
          </cell>
          <cell r="KA25350">
            <v>40</v>
          </cell>
          <cell r="KB25350">
            <v>10</v>
          </cell>
          <cell r="KC25350">
            <v>48</v>
          </cell>
        </row>
        <row r="25351">
          <cell r="A25351" t="str">
            <v>G01071</v>
          </cell>
          <cell r="KA25351">
            <v>40</v>
          </cell>
          <cell r="KB25351">
            <v>10</v>
          </cell>
          <cell r="KC25351">
            <v>48</v>
          </cell>
        </row>
        <row r="25352">
          <cell r="A25352" t="str">
            <v>G01069</v>
          </cell>
          <cell r="KA25352">
            <v>40</v>
          </cell>
          <cell r="KB25352">
            <v>10</v>
          </cell>
          <cell r="KC25352">
            <v>48</v>
          </cell>
        </row>
        <row r="25353">
          <cell r="A25353" t="str">
            <v>G01067</v>
          </cell>
          <cell r="KA25353">
            <v>40</v>
          </cell>
          <cell r="KB25353">
            <v>30</v>
          </cell>
          <cell r="KC25353">
            <v>24</v>
          </cell>
        </row>
        <row r="25354">
          <cell r="A25354" t="str">
            <v>G01065</v>
          </cell>
          <cell r="KA25354">
            <v>40</v>
          </cell>
          <cell r="KB25354">
            <v>18</v>
          </cell>
          <cell r="KC25354">
            <v>50</v>
          </cell>
        </row>
        <row r="25355">
          <cell r="A25355" t="str">
            <v>G01095</v>
          </cell>
          <cell r="KA25355">
            <v>40</v>
          </cell>
          <cell r="KB25355">
            <v>10</v>
          </cell>
          <cell r="KC25355">
            <v>24</v>
          </cell>
        </row>
        <row r="25356">
          <cell r="A25356" t="str">
            <v>G01093</v>
          </cell>
          <cell r="KA25356">
            <v>40</v>
          </cell>
          <cell r="KB25356">
            <v>10</v>
          </cell>
          <cell r="KC25356">
            <v>48</v>
          </cell>
        </row>
        <row r="25357">
          <cell r="A25357" t="str">
            <v>P27853</v>
          </cell>
          <cell r="KA25357">
            <v>40</v>
          </cell>
          <cell r="KB25357">
            <v>10</v>
          </cell>
          <cell r="KC25357">
            <v>48</v>
          </cell>
        </row>
        <row r="25358">
          <cell r="A25358" t="str">
            <v>S01435</v>
          </cell>
          <cell r="KA25358">
            <v>40</v>
          </cell>
          <cell r="KB25358">
            <v>10</v>
          </cell>
          <cell r="KC25358">
            <v>48</v>
          </cell>
        </row>
        <row r="25359">
          <cell r="A25359" t="str">
            <v>T00034</v>
          </cell>
          <cell r="KA25359">
            <v>50</v>
          </cell>
          <cell r="KB25359">
            <v>10</v>
          </cell>
          <cell r="KC25359">
            <v>48</v>
          </cell>
        </row>
        <row r="25360">
          <cell r="A25360" t="str">
            <v>T00032</v>
          </cell>
          <cell r="KA25360">
            <v>40</v>
          </cell>
          <cell r="KB25360">
            <v>10</v>
          </cell>
          <cell r="KC25360">
            <v>48</v>
          </cell>
        </row>
        <row r="25361">
          <cell r="A25361" t="str">
            <v>C78201</v>
          </cell>
          <cell r="KA25361">
            <v>40</v>
          </cell>
          <cell r="KB25361">
            <v>10</v>
          </cell>
          <cell r="KC25361">
            <v>48</v>
          </cell>
        </row>
        <row r="25362">
          <cell r="A25362" t="str">
            <v>C79300</v>
          </cell>
          <cell r="KA25362">
            <v>40</v>
          </cell>
          <cell r="KB25362">
            <v>10</v>
          </cell>
          <cell r="KC25362">
            <v>24</v>
          </cell>
        </row>
        <row r="25363">
          <cell r="A25363" t="str">
            <v>C793011</v>
          </cell>
          <cell r="KA25363">
            <v>40</v>
          </cell>
          <cell r="KB25363">
            <v>10</v>
          </cell>
          <cell r="KC25363">
            <v>24</v>
          </cell>
        </row>
        <row r="25364">
          <cell r="A25364" t="str">
            <v>G10750</v>
          </cell>
          <cell r="KA25364">
            <v>40</v>
          </cell>
          <cell r="KB25364">
            <v>30</v>
          </cell>
          <cell r="KC25364">
            <v>24</v>
          </cell>
        </row>
        <row r="25365">
          <cell r="A25365" t="str">
            <v>151481</v>
          </cell>
          <cell r="KA25365">
            <v>40</v>
          </cell>
          <cell r="KB25365">
            <v>30</v>
          </cell>
          <cell r="KC25365">
            <v>24</v>
          </cell>
        </row>
        <row r="25366">
          <cell r="A25366" t="str">
            <v>719604</v>
          </cell>
          <cell r="KA25366">
            <v>40</v>
          </cell>
          <cell r="KB25366">
            <v>18</v>
          </cell>
          <cell r="KC25366">
            <v>50</v>
          </cell>
        </row>
        <row r="25367">
          <cell r="A25367" t="str">
            <v>C01435</v>
          </cell>
          <cell r="KA25367">
            <v>40</v>
          </cell>
          <cell r="KB25367">
            <v>10</v>
          </cell>
          <cell r="KC25367">
            <v>48</v>
          </cell>
        </row>
        <row r="25368">
          <cell r="A25368" t="str">
            <v>792911</v>
          </cell>
          <cell r="KA25368">
            <v>50</v>
          </cell>
          <cell r="KB25368">
            <v>12</v>
          </cell>
          <cell r="KC25368">
            <v>40</v>
          </cell>
        </row>
        <row r="25369">
          <cell r="A25369" t="str">
            <v>793000</v>
          </cell>
          <cell r="KA25369">
            <v>40</v>
          </cell>
          <cell r="KB25369">
            <v>10</v>
          </cell>
          <cell r="KC25369">
            <v>24</v>
          </cell>
        </row>
        <row r="25370">
          <cell r="A25370" t="str">
            <v>793011</v>
          </cell>
          <cell r="KA25370">
            <v>40</v>
          </cell>
          <cell r="KB25370">
            <v>10</v>
          </cell>
          <cell r="KC25370">
            <v>24</v>
          </cell>
        </row>
        <row r="25371">
          <cell r="A25371" t="str">
            <v>783000</v>
          </cell>
          <cell r="KA25371">
            <v>40</v>
          </cell>
          <cell r="KB25371">
            <v>10</v>
          </cell>
          <cell r="KC25371">
            <v>48</v>
          </cell>
        </row>
        <row r="25372">
          <cell r="A25372" t="str">
            <v>781020</v>
          </cell>
          <cell r="KA25372">
            <v>40</v>
          </cell>
          <cell r="KB25372">
            <v>18</v>
          </cell>
          <cell r="KC25372">
            <v>50</v>
          </cell>
        </row>
        <row r="25373">
          <cell r="A25373" t="str">
            <v>782000</v>
          </cell>
          <cell r="KA25373">
            <v>50</v>
          </cell>
          <cell r="KB25373">
            <v>10</v>
          </cell>
          <cell r="KC25373">
            <v>30</v>
          </cell>
        </row>
        <row r="25374">
          <cell r="A25374" t="str">
            <v>782010</v>
          </cell>
          <cell r="KA25374">
            <v>40</v>
          </cell>
          <cell r="KB25374">
            <v>10</v>
          </cell>
          <cell r="KC25374">
            <v>48</v>
          </cell>
        </row>
        <row r="25375">
          <cell r="A25375" t="str">
            <v>792923</v>
          </cell>
          <cell r="KA25375">
            <v>24</v>
          </cell>
          <cell r="KB25375">
            <v>20</v>
          </cell>
          <cell r="KC25375">
            <v>35</v>
          </cell>
        </row>
        <row r="25376">
          <cell r="A25376" t="str">
            <v>792924</v>
          </cell>
          <cell r="KA25376">
            <v>24</v>
          </cell>
          <cell r="KB25376">
            <v>20</v>
          </cell>
          <cell r="KC25376">
            <v>35</v>
          </cell>
        </row>
        <row r="25377">
          <cell r="A25377" t="str">
            <v>792925</v>
          </cell>
          <cell r="KA25377">
            <v>50</v>
          </cell>
          <cell r="KB25377">
            <v>12</v>
          </cell>
          <cell r="KC25377">
            <v>40</v>
          </cell>
        </row>
        <row r="25378">
          <cell r="A25378" t="str">
            <v>792930</v>
          </cell>
          <cell r="KA25378">
            <v>50</v>
          </cell>
          <cell r="KB25378">
            <v>12</v>
          </cell>
          <cell r="KC25378">
            <v>40</v>
          </cell>
        </row>
        <row r="25379">
          <cell r="A25379" t="str">
            <v>792912</v>
          </cell>
          <cell r="KA25379">
            <v>50</v>
          </cell>
          <cell r="KB25379">
            <v>12</v>
          </cell>
          <cell r="KC25379">
            <v>40</v>
          </cell>
        </row>
        <row r="25380">
          <cell r="A25380" t="str">
            <v>792913</v>
          </cell>
          <cell r="KA25380">
            <v>50</v>
          </cell>
          <cell r="KB25380">
            <v>12</v>
          </cell>
          <cell r="KC25380">
            <v>40</v>
          </cell>
        </row>
        <row r="25381">
          <cell r="A25381" t="str">
            <v>792914</v>
          </cell>
          <cell r="KA25381">
            <v>50</v>
          </cell>
          <cell r="KB25381">
            <v>12</v>
          </cell>
          <cell r="KC25381">
            <v>40</v>
          </cell>
        </row>
        <row r="25382">
          <cell r="A25382" t="str">
            <v>792915</v>
          </cell>
          <cell r="KA25382">
            <v>50</v>
          </cell>
          <cell r="KB25382">
            <v>12</v>
          </cell>
          <cell r="KC25382">
            <v>40</v>
          </cell>
        </row>
        <row r="25383">
          <cell r="A25383" t="str">
            <v>792916</v>
          </cell>
          <cell r="KA25383">
            <v>50</v>
          </cell>
          <cell r="KB25383">
            <v>12</v>
          </cell>
          <cell r="KC25383">
            <v>40</v>
          </cell>
        </row>
        <row r="25384">
          <cell r="A25384" t="str">
            <v>792917</v>
          </cell>
          <cell r="KA25384">
            <v>50</v>
          </cell>
          <cell r="KB25384">
            <v>12</v>
          </cell>
          <cell r="KC25384">
            <v>40</v>
          </cell>
        </row>
        <row r="25385">
          <cell r="A25385" t="str">
            <v>792918</v>
          </cell>
          <cell r="KA25385">
            <v>50</v>
          </cell>
          <cell r="KB25385">
            <v>12</v>
          </cell>
          <cell r="KC25385">
            <v>40</v>
          </cell>
        </row>
        <row r="25386">
          <cell r="A25386" t="str">
            <v>792919</v>
          </cell>
          <cell r="KA25386">
            <v>50</v>
          </cell>
          <cell r="KB25386">
            <v>12</v>
          </cell>
          <cell r="KC25386">
            <v>40</v>
          </cell>
        </row>
        <row r="25387">
          <cell r="A25387" t="str">
            <v>782100</v>
          </cell>
          <cell r="KA25387">
            <v>40</v>
          </cell>
          <cell r="KB25387">
            <v>10</v>
          </cell>
          <cell r="KC25387">
            <v>48</v>
          </cell>
        </row>
        <row r="25388">
          <cell r="A25388" t="str">
            <v>781040</v>
          </cell>
          <cell r="KA25388">
            <v>40</v>
          </cell>
          <cell r="KB25388">
            <v>18</v>
          </cell>
          <cell r="KC25388">
            <v>50</v>
          </cell>
        </row>
        <row r="25389">
          <cell r="A25389" t="str">
            <v>781060</v>
          </cell>
          <cell r="KA25389">
            <v>40</v>
          </cell>
          <cell r="KB25389">
            <v>18</v>
          </cell>
          <cell r="KC25389">
            <v>50</v>
          </cell>
        </row>
        <row r="25390">
          <cell r="A25390" t="str">
            <v>784010</v>
          </cell>
          <cell r="KA25390">
            <v>40</v>
          </cell>
          <cell r="KB25390">
            <v>10</v>
          </cell>
          <cell r="KC25390">
            <v>48</v>
          </cell>
        </row>
        <row r="25391">
          <cell r="A25391" t="str">
            <v>793012</v>
          </cell>
          <cell r="KA25391">
            <v>40</v>
          </cell>
          <cell r="KB25391">
            <v>10</v>
          </cell>
          <cell r="KC25391">
            <v>24</v>
          </cell>
        </row>
        <row r="25392">
          <cell r="A25392" t="str">
            <v>793010</v>
          </cell>
          <cell r="KA25392">
            <v>40</v>
          </cell>
          <cell r="KB25392">
            <v>10</v>
          </cell>
          <cell r="KC25392">
            <v>24</v>
          </cell>
        </row>
        <row r="25393">
          <cell r="A25393" t="str">
            <v>C84010</v>
          </cell>
          <cell r="KA25393">
            <v>40</v>
          </cell>
          <cell r="KB25393">
            <v>10</v>
          </cell>
          <cell r="KC25393">
            <v>48</v>
          </cell>
        </row>
        <row r="25394">
          <cell r="A25394" t="str">
            <v>T00007</v>
          </cell>
          <cell r="KA25394">
            <v>40</v>
          </cell>
          <cell r="KB25394">
            <v>10</v>
          </cell>
          <cell r="KC25394">
            <v>48</v>
          </cell>
        </row>
        <row r="25395">
          <cell r="A25395" t="str">
            <v>S01660</v>
          </cell>
          <cell r="KA25395">
            <v>40</v>
          </cell>
          <cell r="KB25395">
            <v>10</v>
          </cell>
          <cell r="KC25395">
            <v>48</v>
          </cell>
        </row>
        <row r="25396">
          <cell r="A25396" t="str">
            <v>151484</v>
          </cell>
          <cell r="KA25396">
            <v>40</v>
          </cell>
          <cell r="KB25396">
            <v>30</v>
          </cell>
          <cell r="KC25396">
            <v>24</v>
          </cell>
        </row>
        <row r="25397">
          <cell r="A25397" t="str">
            <v>783004</v>
          </cell>
          <cell r="KA25397">
            <v>40</v>
          </cell>
          <cell r="KB25397">
            <v>10</v>
          </cell>
          <cell r="KC25397">
            <v>48</v>
          </cell>
        </row>
        <row r="25398">
          <cell r="A25398" t="str">
            <v>784004</v>
          </cell>
          <cell r="KA25398">
            <v>40</v>
          </cell>
          <cell r="KB25398">
            <v>10</v>
          </cell>
          <cell r="KC25398">
            <v>48</v>
          </cell>
        </row>
        <row r="25399">
          <cell r="A25399" t="str">
            <v>782350</v>
          </cell>
          <cell r="KA25399">
            <v>40</v>
          </cell>
          <cell r="KB25399">
            <v>10</v>
          </cell>
          <cell r="KC25399">
            <v>48</v>
          </cell>
        </row>
        <row r="25400">
          <cell r="A25400" t="str">
            <v>782370</v>
          </cell>
          <cell r="KA25400">
            <v>40</v>
          </cell>
          <cell r="KB25400">
            <v>10</v>
          </cell>
          <cell r="KC25400">
            <v>48</v>
          </cell>
        </row>
        <row r="25401">
          <cell r="A25401" t="str">
            <v>782650</v>
          </cell>
          <cell r="KA25401">
            <v>40</v>
          </cell>
          <cell r="KB25401">
            <v>10</v>
          </cell>
          <cell r="KC25401">
            <v>48</v>
          </cell>
        </row>
        <row r="25402">
          <cell r="A25402" t="str">
            <v>782750</v>
          </cell>
          <cell r="KA25402">
            <v>40</v>
          </cell>
          <cell r="KB25402">
            <v>10</v>
          </cell>
          <cell r="KC25402">
            <v>48</v>
          </cell>
        </row>
        <row r="25403">
          <cell r="A25403" t="str">
            <v>782760</v>
          </cell>
          <cell r="KA25403">
            <v>40</v>
          </cell>
          <cell r="KB25403">
            <v>10</v>
          </cell>
          <cell r="KC25403">
            <v>48</v>
          </cell>
        </row>
        <row r="25404">
          <cell r="A25404" t="str">
            <v>782800</v>
          </cell>
          <cell r="KA25404">
            <v>40</v>
          </cell>
          <cell r="KB25404">
            <v>10</v>
          </cell>
          <cell r="KC25404">
            <v>48</v>
          </cell>
        </row>
        <row r="25405">
          <cell r="A25405" t="str">
            <v>782840</v>
          </cell>
          <cell r="KA25405">
            <v>40</v>
          </cell>
          <cell r="KB25405">
            <v>10</v>
          </cell>
          <cell r="KC25405">
            <v>48</v>
          </cell>
        </row>
        <row r="25406">
          <cell r="A25406" t="str">
            <v>781050</v>
          </cell>
          <cell r="KA25406">
            <v>40</v>
          </cell>
          <cell r="KB25406">
            <v>18</v>
          </cell>
          <cell r="KC25406">
            <v>50</v>
          </cell>
        </row>
        <row r="25407">
          <cell r="A25407" t="str">
            <v>784001</v>
          </cell>
          <cell r="KA25407">
            <v>40</v>
          </cell>
          <cell r="KB25407">
            <v>10</v>
          </cell>
          <cell r="KC25407">
            <v>48</v>
          </cell>
        </row>
        <row r="25408">
          <cell r="A25408" t="str">
            <v>784002</v>
          </cell>
          <cell r="KA25408">
            <v>40</v>
          </cell>
          <cell r="KB25408">
            <v>10</v>
          </cell>
          <cell r="KC25408">
            <v>48</v>
          </cell>
        </row>
        <row r="25409">
          <cell r="A25409" t="str">
            <v>784003</v>
          </cell>
          <cell r="KA25409">
            <v>40</v>
          </cell>
          <cell r="KB25409">
            <v>10</v>
          </cell>
          <cell r="KC25409">
            <v>48</v>
          </cell>
        </row>
        <row r="25410">
          <cell r="A25410" t="str">
            <v>783001</v>
          </cell>
          <cell r="KA25410">
            <v>40</v>
          </cell>
          <cell r="KB25410">
            <v>10</v>
          </cell>
          <cell r="KC25410">
            <v>48</v>
          </cell>
        </row>
        <row r="25411">
          <cell r="A25411" t="str">
            <v>783002</v>
          </cell>
          <cell r="KA25411">
            <v>40</v>
          </cell>
          <cell r="KB25411">
            <v>10</v>
          </cell>
          <cell r="KC25411">
            <v>48</v>
          </cell>
        </row>
        <row r="25412">
          <cell r="A25412" t="str">
            <v>783003</v>
          </cell>
          <cell r="KA25412">
            <v>40</v>
          </cell>
          <cell r="KB25412">
            <v>10</v>
          </cell>
          <cell r="KC25412">
            <v>48</v>
          </cell>
        </row>
        <row r="25413">
          <cell r="A25413" t="str">
            <v>793013</v>
          </cell>
          <cell r="KA25413">
            <v>40</v>
          </cell>
          <cell r="KB25413">
            <v>10</v>
          </cell>
          <cell r="KC25413">
            <v>24</v>
          </cell>
        </row>
        <row r="25414">
          <cell r="A25414" t="str">
            <v>521700</v>
          </cell>
          <cell r="KA25414">
            <v>1</v>
          </cell>
          <cell r="KB25414">
            <v>1</v>
          </cell>
          <cell r="KC25414">
            <v>70</v>
          </cell>
        </row>
        <row r="25415">
          <cell r="A25415" t="str">
            <v>712243</v>
          </cell>
          <cell r="KA25415">
            <v>30</v>
          </cell>
          <cell r="KB25415">
            <v>20</v>
          </cell>
          <cell r="KC25415">
            <v>30</v>
          </cell>
        </row>
        <row r="25416">
          <cell r="A25416" t="str">
            <v>712253</v>
          </cell>
          <cell r="KA25416">
            <v>30</v>
          </cell>
          <cell r="KB25416">
            <v>20</v>
          </cell>
          <cell r="KC25416">
            <v>30</v>
          </cell>
        </row>
        <row r="25417">
          <cell r="A25417" t="str">
            <v>712263</v>
          </cell>
          <cell r="KA25417">
            <v>30</v>
          </cell>
          <cell r="KB25417">
            <v>20</v>
          </cell>
          <cell r="KC25417">
            <v>30</v>
          </cell>
        </row>
        <row r="25418">
          <cell r="A25418" t="str">
            <v>712273</v>
          </cell>
          <cell r="KA25418">
            <v>30</v>
          </cell>
          <cell r="KB25418">
            <v>20</v>
          </cell>
          <cell r="KC25418">
            <v>30</v>
          </cell>
        </row>
        <row r="25419">
          <cell r="A25419" t="str">
            <v>712283</v>
          </cell>
          <cell r="KA25419">
            <v>30</v>
          </cell>
          <cell r="KB25419">
            <v>20</v>
          </cell>
          <cell r="KC25419">
            <v>30</v>
          </cell>
        </row>
        <row r="25420">
          <cell r="A25420" t="str">
            <v>S00284</v>
          </cell>
          <cell r="KA25420">
            <v>30</v>
          </cell>
          <cell r="KB25420">
            <v>20</v>
          </cell>
          <cell r="KC25420">
            <v>30</v>
          </cell>
        </row>
        <row r="25421">
          <cell r="A25421" t="str">
            <v>S00285</v>
          </cell>
          <cell r="KA25421">
            <v>30</v>
          </cell>
          <cell r="KB25421">
            <v>20</v>
          </cell>
          <cell r="KC25421">
            <v>30</v>
          </cell>
        </row>
        <row r="25422">
          <cell r="A25422" t="str">
            <v>712513</v>
          </cell>
          <cell r="KA25422">
            <v>30</v>
          </cell>
          <cell r="KB25422">
            <v>20</v>
          </cell>
          <cell r="KC25422">
            <v>30</v>
          </cell>
        </row>
        <row r="25423">
          <cell r="A25423" t="str">
            <v>712523</v>
          </cell>
          <cell r="KA25423">
            <v>30</v>
          </cell>
          <cell r="KB25423">
            <v>20</v>
          </cell>
          <cell r="KC25423">
            <v>30</v>
          </cell>
        </row>
        <row r="25424">
          <cell r="A25424" t="str">
            <v>712533</v>
          </cell>
          <cell r="KA25424">
            <v>30</v>
          </cell>
          <cell r="KB25424">
            <v>20</v>
          </cell>
          <cell r="KC25424">
            <v>30</v>
          </cell>
        </row>
        <row r="25425">
          <cell r="A25425" t="str">
            <v>G00145</v>
          </cell>
          <cell r="KA25425">
            <v>30</v>
          </cell>
          <cell r="KB25425">
            <v>1</v>
          </cell>
          <cell r="KC25425">
            <v>36</v>
          </cell>
        </row>
        <row r="25426">
          <cell r="A25426" t="str">
            <v>P07032</v>
          </cell>
          <cell r="KA25426">
            <v>30</v>
          </cell>
          <cell r="KB25426">
            <v>20</v>
          </cell>
          <cell r="KC25426">
            <v>30</v>
          </cell>
        </row>
        <row r="25427">
          <cell r="A25427" t="str">
            <v>P07005</v>
          </cell>
          <cell r="KA25427">
            <v>30</v>
          </cell>
          <cell r="KB25427">
            <v>20</v>
          </cell>
          <cell r="KC25427">
            <v>30</v>
          </cell>
        </row>
        <row r="25428">
          <cell r="A25428" t="str">
            <v>P06775</v>
          </cell>
          <cell r="KA25428">
            <v>30</v>
          </cell>
          <cell r="KB25428">
            <v>20</v>
          </cell>
          <cell r="KC25428">
            <v>30</v>
          </cell>
        </row>
        <row r="25429">
          <cell r="A25429" t="str">
            <v>P06896</v>
          </cell>
          <cell r="KA25429">
            <v>30</v>
          </cell>
          <cell r="KB25429">
            <v>20</v>
          </cell>
          <cell r="KC25429">
            <v>30</v>
          </cell>
        </row>
        <row r="25430">
          <cell r="A25430" t="str">
            <v>P06933</v>
          </cell>
          <cell r="KA25430">
            <v>30</v>
          </cell>
          <cell r="KB25430">
            <v>20</v>
          </cell>
          <cell r="KC25430">
            <v>30</v>
          </cell>
        </row>
        <row r="25431">
          <cell r="A25431" t="str">
            <v>P06865</v>
          </cell>
          <cell r="KA25431">
            <v>30</v>
          </cell>
          <cell r="KB25431">
            <v>20</v>
          </cell>
          <cell r="KC25431">
            <v>30</v>
          </cell>
        </row>
        <row r="25432">
          <cell r="A25432" t="str">
            <v>P06568</v>
          </cell>
          <cell r="KA25432">
            <v>30</v>
          </cell>
          <cell r="KB25432">
            <v>20</v>
          </cell>
          <cell r="KC25432">
            <v>30</v>
          </cell>
        </row>
        <row r="25433">
          <cell r="A25433" t="str">
            <v>P06556</v>
          </cell>
          <cell r="KA25433">
            <v>30</v>
          </cell>
          <cell r="KB25433">
            <v>24</v>
          </cell>
          <cell r="KC25433">
            <v>16</v>
          </cell>
        </row>
        <row r="25434">
          <cell r="A25434" t="str">
            <v>P06497</v>
          </cell>
          <cell r="KA25434">
            <v>30</v>
          </cell>
          <cell r="KB25434">
            <v>20</v>
          </cell>
          <cell r="KC25434">
            <v>30</v>
          </cell>
        </row>
        <row r="25435">
          <cell r="A25435" t="str">
            <v>P06484</v>
          </cell>
          <cell r="KA25435">
            <v>30</v>
          </cell>
          <cell r="KB25435">
            <v>20</v>
          </cell>
          <cell r="KC25435">
            <v>30</v>
          </cell>
        </row>
        <row r="25436">
          <cell r="A25436" t="str">
            <v>P06456</v>
          </cell>
          <cell r="KA25436">
            <v>30</v>
          </cell>
          <cell r="KB25436">
            <v>20</v>
          </cell>
          <cell r="KC25436">
            <v>30</v>
          </cell>
        </row>
        <row r="25437">
          <cell r="A25437" t="str">
            <v>P06425</v>
          </cell>
          <cell r="KA25437">
            <v>30</v>
          </cell>
          <cell r="KB25437">
            <v>30</v>
          </cell>
          <cell r="KC25437">
            <v>30</v>
          </cell>
        </row>
        <row r="25438">
          <cell r="A25438" t="str">
            <v>P06744</v>
          </cell>
          <cell r="KA25438">
            <v>50</v>
          </cell>
          <cell r="KB25438">
            <v>16</v>
          </cell>
          <cell r="KC25438">
            <v>16</v>
          </cell>
        </row>
        <row r="25439">
          <cell r="A25439" t="str">
            <v>P05850</v>
          </cell>
          <cell r="KA25439">
            <v>30</v>
          </cell>
          <cell r="KB25439">
            <v>20</v>
          </cell>
          <cell r="KC25439">
            <v>30</v>
          </cell>
        </row>
        <row r="25440">
          <cell r="A25440" t="str">
            <v>P06403</v>
          </cell>
          <cell r="KA25440">
            <v>30</v>
          </cell>
          <cell r="KB25440">
            <v>20</v>
          </cell>
          <cell r="KC25440">
            <v>30</v>
          </cell>
        </row>
        <row r="25441">
          <cell r="A25441" t="str">
            <v>P06254</v>
          </cell>
          <cell r="KA25441">
            <v>30</v>
          </cell>
          <cell r="KB25441">
            <v>20</v>
          </cell>
          <cell r="KC25441">
            <v>30</v>
          </cell>
        </row>
        <row r="25442">
          <cell r="A25442" t="str">
            <v>P06320</v>
          </cell>
          <cell r="KA25442">
            <v>30</v>
          </cell>
          <cell r="KB25442">
            <v>20</v>
          </cell>
          <cell r="KC25442">
            <v>30</v>
          </cell>
        </row>
        <row r="25443">
          <cell r="A25443" t="str">
            <v>P06208</v>
          </cell>
          <cell r="KA25443">
            <v>30</v>
          </cell>
          <cell r="KB25443">
            <v>20</v>
          </cell>
          <cell r="KC25443">
            <v>30</v>
          </cell>
        </row>
        <row r="25444">
          <cell r="A25444" t="str">
            <v>P06173</v>
          </cell>
          <cell r="KA25444">
            <v>30</v>
          </cell>
          <cell r="KB25444">
            <v>20</v>
          </cell>
          <cell r="KC25444">
            <v>30</v>
          </cell>
        </row>
        <row r="25445">
          <cell r="A25445" t="str">
            <v>P06174</v>
          </cell>
          <cell r="KA25445">
            <v>30</v>
          </cell>
          <cell r="KB25445">
            <v>20</v>
          </cell>
          <cell r="KC25445">
            <v>30</v>
          </cell>
        </row>
        <row r="25446">
          <cell r="A25446" t="str">
            <v>P06175</v>
          </cell>
          <cell r="KA25446">
            <v>30</v>
          </cell>
          <cell r="KB25446">
            <v>20</v>
          </cell>
          <cell r="KC25446">
            <v>30</v>
          </cell>
        </row>
        <row r="25447">
          <cell r="A25447" t="str">
            <v>P06127</v>
          </cell>
          <cell r="KA25447">
            <v>30</v>
          </cell>
          <cell r="KB25447">
            <v>20</v>
          </cell>
          <cell r="KC25447">
            <v>30</v>
          </cell>
        </row>
        <row r="25448">
          <cell r="A25448" t="str">
            <v>P07968</v>
          </cell>
          <cell r="KA25448">
            <v>30</v>
          </cell>
          <cell r="KB25448">
            <v>24</v>
          </cell>
          <cell r="KC25448">
            <v>16</v>
          </cell>
        </row>
        <row r="25449">
          <cell r="A25449" t="str">
            <v>P07825</v>
          </cell>
          <cell r="KA25449">
            <v>30</v>
          </cell>
          <cell r="KB25449">
            <v>20</v>
          </cell>
          <cell r="KC25449">
            <v>30</v>
          </cell>
        </row>
        <row r="25450">
          <cell r="A25450" t="str">
            <v>P07862</v>
          </cell>
          <cell r="KA25450">
            <v>30</v>
          </cell>
          <cell r="KB25450">
            <v>20</v>
          </cell>
          <cell r="KC25450">
            <v>30</v>
          </cell>
        </row>
        <row r="25451">
          <cell r="A25451" t="str">
            <v>P08052</v>
          </cell>
          <cell r="KA25451">
            <v>30</v>
          </cell>
          <cell r="KB25451">
            <v>24</v>
          </cell>
          <cell r="KC25451">
            <v>16</v>
          </cell>
        </row>
        <row r="25452">
          <cell r="A25452" t="str">
            <v>P08097</v>
          </cell>
          <cell r="KA25452">
            <v>30</v>
          </cell>
          <cell r="KB25452">
            <v>20</v>
          </cell>
          <cell r="KC25452">
            <v>30</v>
          </cell>
        </row>
        <row r="25453">
          <cell r="A25453" t="str">
            <v>P08265</v>
          </cell>
          <cell r="KA25453">
            <v>30</v>
          </cell>
          <cell r="KB25453">
            <v>20</v>
          </cell>
          <cell r="KC25453">
            <v>30</v>
          </cell>
        </row>
        <row r="25454">
          <cell r="A25454" t="str">
            <v>P08307</v>
          </cell>
          <cell r="KA25454">
            <v>30</v>
          </cell>
          <cell r="KB25454">
            <v>20</v>
          </cell>
          <cell r="KC25454">
            <v>30</v>
          </cell>
        </row>
        <row r="25455">
          <cell r="A25455" t="str">
            <v>P08312</v>
          </cell>
          <cell r="KA25455">
            <v>30</v>
          </cell>
          <cell r="KB25455">
            <v>20</v>
          </cell>
          <cell r="KC25455">
            <v>30</v>
          </cell>
        </row>
        <row r="25456">
          <cell r="A25456" t="str">
            <v>P08373</v>
          </cell>
          <cell r="KA25456">
            <v>30</v>
          </cell>
          <cell r="KB25456">
            <v>20</v>
          </cell>
          <cell r="KC25456">
            <v>30</v>
          </cell>
        </row>
        <row r="25457">
          <cell r="A25457" t="str">
            <v>P07728</v>
          </cell>
          <cell r="KA25457">
            <v>30</v>
          </cell>
          <cell r="KB25457">
            <v>20</v>
          </cell>
          <cell r="KC25457">
            <v>30</v>
          </cell>
        </row>
        <row r="25458">
          <cell r="A25458" t="str">
            <v>P07657</v>
          </cell>
          <cell r="KA25458">
            <v>30</v>
          </cell>
          <cell r="KB25458">
            <v>20</v>
          </cell>
          <cell r="KC25458">
            <v>30</v>
          </cell>
        </row>
        <row r="25459">
          <cell r="A25459" t="str">
            <v>P07642</v>
          </cell>
          <cell r="KA25459">
            <v>30</v>
          </cell>
          <cell r="KB25459">
            <v>20</v>
          </cell>
          <cell r="KC25459">
            <v>30</v>
          </cell>
        </row>
        <row r="25460">
          <cell r="A25460" t="str">
            <v>P07646</v>
          </cell>
          <cell r="KA25460">
            <v>30</v>
          </cell>
          <cell r="KB25460">
            <v>20</v>
          </cell>
          <cell r="KC25460">
            <v>30</v>
          </cell>
        </row>
        <row r="25461">
          <cell r="A25461" t="str">
            <v>P07536</v>
          </cell>
          <cell r="KA25461">
            <v>30</v>
          </cell>
          <cell r="KB25461">
            <v>20</v>
          </cell>
          <cell r="KC25461">
            <v>30</v>
          </cell>
        </row>
        <row r="25462">
          <cell r="A25462" t="str">
            <v>P07532</v>
          </cell>
          <cell r="KA25462">
            <v>30</v>
          </cell>
          <cell r="KB25462">
            <v>24</v>
          </cell>
          <cell r="KC25462">
            <v>16</v>
          </cell>
        </row>
        <row r="25463">
          <cell r="A25463" t="str">
            <v>P07533</v>
          </cell>
          <cell r="KA25463">
            <v>30</v>
          </cell>
          <cell r="KB25463">
            <v>20</v>
          </cell>
          <cell r="KC25463">
            <v>30</v>
          </cell>
        </row>
        <row r="25464">
          <cell r="A25464" t="str">
            <v>P07534</v>
          </cell>
          <cell r="KA25464">
            <v>30</v>
          </cell>
          <cell r="KB25464">
            <v>24</v>
          </cell>
          <cell r="KC25464">
            <v>16</v>
          </cell>
        </row>
        <row r="25465">
          <cell r="A25465" t="str">
            <v>P07549</v>
          </cell>
          <cell r="KA25465">
            <v>30</v>
          </cell>
          <cell r="KB25465">
            <v>24</v>
          </cell>
          <cell r="KC25465">
            <v>16</v>
          </cell>
        </row>
        <row r="25466">
          <cell r="A25466" t="str">
            <v>P07503</v>
          </cell>
          <cell r="KA25466">
            <v>30</v>
          </cell>
          <cell r="KB25466">
            <v>20</v>
          </cell>
          <cell r="KC25466">
            <v>30</v>
          </cell>
        </row>
        <row r="25467">
          <cell r="A25467" t="str">
            <v>P07611</v>
          </cell>
          <cell r="KA25467">
            <v>30</v>
          </cell>
          <cell r="KB25467">
            <v>24</v>
          </cell>
          <cell r="KC25467">
            <v>16</v>
          </cell>
        </row>
        <row r="25468">
          <cell r="A25468" t="str">
            <v>P07261</v>
          </cell>
          <cell r="KA25468">
            <v>30</v>
          </cell>
          <cell r="KB25468">
            <v>20</v>
          </cell>
          <cell r="KC25468">
            <v>30</v>
          </cell>
        </row>
        <row r="25469">
          <cell r="A25469" t="str">
            <v>P07239</v>
          </cell>
          <cell r="KA25469">
            <v>30</v>
          </cell>
          <cell r="KB25469">
            <v>24</v>
          </cell>
          <cell r="KC25469">
            <v>16</v>
          </cell>
        </row>
        <row r="25470">
          <cell r="A25470" t="str">
            <v>P07212</v>
          </cell>
          <cell r="KA25470">
            <v>30</v>
          </cell>
          <cell r="KB25470">
            <v>24</v>
          </cell>
          <cell r="KC25470">
            <v>16</v>
          </cell>
        </row>
        <row r="25471">
          <cell r="A25471" t="str">
            <v>P07420</v>
          </cell>
          <cell r="KA25471">
            <v>30</v>
          </cell>
          <cell r="KB25471">
            <v>20</v>
          </cell>
          <cell r="KC25471">
            <v>30</v>
          </cell>
        </row>
        <row r="25472">
          <cell r="A25472" t="str">
            <v>P07413</v>
          </cell>
          <cell r="KA25472">
            <v>30</v>
          </cell>
          <cell r="KB25472">
            <v>20</v>
          </cell>
          <cell r="KC25472">
            <v>30</v>
          </cell>
        </row>
        <row r="25473">
          <cell r="A25473" t="str">
            <v>P07414</v>
          </cell>
          <cell r="KA25473">
            <v>30</v>
          </cell>
          <cell r="KB25473">
            <v>20</v>
          </cell>
          <cell r="KC25473">
            <v>30</v>
          </cell>
        </row>
        <row r="25474">
          <cell r="A25474" t="str">
            <v>P08856</v>
          </cell>
          <cell r="KA25474">
            <v>30</v>
          </cell>
          <cell r="KB25474">
            <v>20</v>
          </cell>
          <cell r="KC25474">
            <v>30</v>
          </cell>
        </row>
        <row r="25475">
          <cell r="A25475" t="str">
            <v>P08864</v>
          </cell>
          <cell r="KA25475">
            <v>30</v>
          </cell>
          <cell r="KB25475">
            <v>20</v>
          </cell>
          <cell r="KC25475">
            <v>30</v>
          </cell>
        </row>
        <row r="25476">
          <cell r="A25476" t="str">
            <v>P08872</v>
          </cell>
          <cell r="KA25476">
            <v>30</v>
          </cell>
          <cell r="KB25476">
            <v>20</v>
          </cell>
          <cell r="KC25476">
            <v>30</v>
          </cell>
        </row>
        <row r="25477">
          <cell r="A25477" t="str">
            <v>P08878</v>
          </cell>
          <cell r="KA25477">
            <v>30</v>
          </cell>
          <cell r="KB25477">
            <v>20</v>
          </cell>
          <cell r="KC25477">
            <v>30</v>
          </cell>
        </row>
        <row r="25478">
          <cell r="A25478" t="str">
            <v>P08983</v>
          </cell>
          <cell r="KA25478">
            <v>30</v>
          </cell>
          <cell r="KB25478">
            <v>20</v>
          </cell>
          <cell r="KC25478">
            <v>30</v>
          </cell>
        </row>
        <row r="25479">
          <cell r="A25479" t="str">
            <v>P08618</v>
          </cell>
          <cell r="KA25479">
            <v>30</v>
          </cell>
          <cell r="KB25479">
            <v>20</v>
          </cell>
          <cell r="KC25479">
            <v>30</v>
          </cell>
        </row>
        <row r="25480">
          <cell r="A25480" t="str">
            <v>P08653</v>
          </cell>
          <cell r="KA25480">
            <v>30</v>
          </cell>
          <cell r="KB25480">
            <v>24</v>
          </cell>
          <cell r="KC25480">
            <v>16</v>
          </cell>
        </row>
        <row r="25481">
          <cell r="A25481" t="str">
            <v>P08682</v>
          </cell>
          <cell r="KA25481">
            <v>30</v>
          </cell>
          <cell r="KB25481">
            <v>20</v>
          </cell>
          <cell r="KC25481">
            <v>30</v>
          </cell>
        </row>
        <row r="25482">
          <cell r="A25482" t="str">
            <v>P08707</v>
          </cell>
          <cell r="KA25482">
            <v>30</v>
          </cell>
          <cell r="KB25482">
            <v>20</v>
          </cell>
          <cell r="KC25482">
            <v>30</v>
          </cell>
        </row>
        <row r="25483">
          <cell r="A25483" t="str">
            <v>P08749</v>
          </cell>
          <cell r="KA25483">
            <v>30</v>
          </cell>
          <cell r="KB25483">
            <v>24</v>
          </cell>
          <cell r="KC25483">
            <v>16</v>
          </cell>
        </row>
        <row r="25484">
          <cell r="A25484" t="str">
            <v>P08782</v>
          </cell>
          <cell r="KA25484">
            <v>30</v>
          </cell>
          <cell r="KB25484">
            <v>20</v>
          </cell>
          <cell r="KC25484">
            <v>30</v>
          </cell>
        </row>
        <row r="25485">
          <cell r="A25485" t="str">
            <v>P08622</v>
          </cell>
          <cell r="KA25485">
            <v>30</v>
          </cell>
          <cell r="KB25485">
            <v>20</v>
          </cell>
          <cell r="KC25485">
            <v>30</v>
          </cell>
        </row>
        <row r="25486">
          <cell r="A25486" t="str">
            <v>P08529</v>
          </cell>
          <cell r="KA25486">
            <v>30</v>
          </cell>
          <cell r="KB25486">
            <v>20</v>
          </cell>
          <cell r="KC25486">
            <v>30</v>
          </cell>
        </row>
        <row r="25487">
          <cell r="A25487" t="str">
            <v>P08530</v>
          </cell>
          <cell r="KA25487">
            <v>30</v>
          </cell>
          <cell r="KB25487">
            <v>20</v>
          </cell>
          <cell r="KC25487">
            <v>30</v>
          </cell>
        </row>
        <row r="25488">
          <cell r="A25488" t="str">
            <v>P08537</v>
          </cell>
          <cell r="KA25488">
            <v>30</v>
          </cell>
          <cell r="KB25488">
            <v>20</v>
          </cell>
          <cell r="KC25488">
            <v>30</v>
          </cell>
        </row>
        <row r="25489">
          <cell r="A25489" t="str">
            <v>P08538</v>
          </cell>
          <cell r="KA25489">
            <v>30</v>
          </cell>
          <cell r="KB25489">
            <v>20</v>
          </cell>
          <cell r="KC25489">
            <v>30</v>
          </cell>
        </row>
        <row r="25490">
          <cell r="A25490" t="str">
            <v>P08541</v>
          </cell>
          <cell r="KA25490">
            <v>30</v>
          </cell>
          <cell r="KB25490">
            <v>20</v>
          </cell>
          <cell r="KC25490">
            <v>30</v>
          </cell>
        </row>
        <row r="25491">
          <cell r="A25491" t="str">
            <v>P08542</v>
          </cell>
          <cell r="KA25491">
            <v>30</v>
          </cell>
          <cell r="KB25491">
            <v>20</v>
          </cell>
          <cell r="KC25491">
            <v>30</v>
          </cell>
        </row>
        <row r="25492">
          <cell r="A25492" t="str">
            <v>P08543</v>
          </cell>
          <cell r="KA25492">
            <v>30</v>
          </cell>
          <cell r="KB25492">
            <v>20</v>
          </cell>
          <cell r="KC25492">
            <v>30</v>
          </cell>
        </row>
        <row r="25493">
          <cell r="A25493" t="str">
            <v>P08544</v>
          </cell>
          <cell r="KA25493">
            <v>30</v>
          </cell>
          <cell r="KB25493">
            <v>20</v>
          </cell>
          <cell r="KC25493">
            <v>30</v>
          </cell>
        </row>
        <row r="25494">
          <cell r="A25494" t="str">
            <v>P08545</v>
          </cell>
          <cell r="KA25494">
            <v>30</v>
          </cell>
          <cell r="KB25494">
            <v>20</v>
          </cell>
          <cell r="KC25494">
            <v>30</v>
          </cell>
        </row>
        <row r="25495">
          <cell r="A25495" t="str">
            <v>P08510</v>
          </cell>
          <cell r="KA25495">
            <v>30</v>
          </cell>
          <cell r="KB25495">
            <v>20</v>
          </cell>
          <cell r="KC25495">
            <v>30</v>
          </cell>
        </row>
        <row r="25496">
          <cell r="A25496" t="str">
            <v>P08511</v>
          </cell>
          <cell r="KA25496">
            <v>30</v>
          </cell>
          <cell r="KB25496">
            <v>20</v>
          </cell>
          <cell r="KC25496">
            <v>30</v>
          </cell>
        </row>
        <row r="25497">
          <cell r="A25497" t="str">
            <v>P08512</v>
          </cell>
          <cell r="KA25497">
            <v>30</v>
          </cell>
          <cell r="KB25497">
            <v>20</v>
          </cell>
          <cell r="KC25497">
            <v>30</v>
          </cell>
        </row>
        <row r="25498">
          <cell r="A25498" t="str">
            <v>P08489</v>
          </cell>
          <cell r="KA25498">
            <v>30</v>
          </cell>
          <cell r="KB25498">
            <v>20</v>
          </cell>
          <cell r="KC25498">
            <v>30</v>
          </cell>
        </row>
        <row r="25499">
          <cell r="A25499" t="str">
            <v>P08490</v>
          </cell>
          <cell r="KA25499">
            <v>30</v>
          </cell>
          <cell r="KB25499">
            <v>20</v>
          </cell>
          <cell r="KC25499">
            <v>30</v>
          </cell>
        </row>
        <row r="25500">
          <cell r="A25500" t="str">
            <v>P08495</v>
          </cell>
          <cell r="KA25500">
            <v>30</v>
          </cell>
          <cell r="KB25500">
            <v>20</v>
          </cell>
          <cell r="KC25500">
            <v>30</v>
          </cell>
        </row>
        <row r="25501">
          <cell r="A25501" t="str">
            <v>P08496</v>
          </cell>
          <cell r="KA25501">
            <v>30</v>
          </cell>
          <cell r="KB25501">
            <v>20</v>
          </cell>
          <cell r="KC25501">
            <v>30</v>
          </cell>
        </row>
        <row r="25502">
          <cell r="A25502" t="str">
            <v>P09683</v>
          </cell>
          <cell r="KA25502">
            <v>30</v>
          </cell>
          <cell r="KB25502">
            <v>24</v>
          </cell>
          <cell r="KC25502">
            <v>16</v>
          </cell>
        </row>
        <row r="25503">
          <cell r="A25503" t="str">
            <v>P09540</v>
          </cell>
          <cell r="KA25503">
            <v>30</v>
          </cell>
          <cell r="KB25503">
            <v>20</v>
          </cell>
          <cell r="KC25503">
            <v>30</v>
          </cell>
        </row>
        <row r="25504">
          <cell r="A25504" t="str">
            <v>P09541</v>
          </cell>
          <cell r="KA25504">
            <v>30</v>
          </cell>
          <cell r="KB25504">
            <v>20</v>
          </cell>
          <cell r="KC25504">
            <v>30</v>
          </cell>
        </row>
        <row r="25505">
          <cell r="A25505" t="str">
            <v>P09565</v>
          </cell>
          <cell r="KA25505">
            <v>30</v>
          </cell>
          <cell r="KB25505">
            <v>20</v>
          </cell>
          <cell r="KC25505">
            <v>30</v>
          </cell>
        </row>
        <row r="25506">
          <cell r="A25506" t="str">
            <v>P09148</v>
          </cell>
          <cell r="KA25506">
            <v>30</v>
          </cell>
          <cell r="KB25506">
            <v>20</v>
          </cell>
          <cell r="KC25506">
            <v>30</v>
          </cell>
        </row>
        <row r="25507">
          <cell r="A25507" t="str">
            <v>P09149</v>
          </cell>
          <cell r="KA25507">
            <v>30</v>
          </cell>
          <cell r="KB25507">
            <v>24</v>
          </cell>
          <cell r="KC25507">
            <v>16</v>
          </cell>
        </row>
        <row r="25508">
          <cell r="A25508" t="str">
            <v>P09315</v>
          </cell>
          <cell r="KA25508">
            <v>30</v>
          </cell>
          <cell r="KB25508">
            <v>20</v>
          </cell>
          <cell r="KC25508">
            <v>30</v>
          </cell>
        </row>
        <row r="25509">
          <cell r="A25509" t="str">
            <v>P09465</v>
          </cell>
          <cell r="KA25509">
            <v>30</v>
          </cell>
          <cell r="KB25509">
            <v>20</v>
          </cell>
          <cell r="KC25509">
            <v>30</v>
          </cell>
        </row>
        <row r="25510">
          <cell r="A25510" t="str">
            <v>P10522</v>
          </cell>
          <cell r="KA25510">
            <v>30</v>
          </cell>
          <cell r="KB25510">
            <v>20</v>
          </cell>
          <cell r="KC25510">
            <v>30</v>
          </cell>
        </row>
        <row r="25511">
          <cell r="A25511" t="str">
            <v>P09722</v>
          </cell>
          <cell r="KA25511">
            <v>30</v>
          </cell>
          <cell r="KB25511">
            <v>24</v>
          </cell>
          <cell r="KC25511">
            <v>16</v>
          </cell>
        </row>
        <row r="25512">
          <cell r="A25512" t="str">
            <v>P09845</v>
          </cell>
          <cell r="KA25512">
            <v>30</v>
          </cell>
          <cell r="KB25512">
            <v>24</v>
          </cell>
          <cell r="KC25512">
            <v>16</v>
          </cell>
        </row>
        <row r="25513">
          <cell r="A25513" t="str">
            <v>P09888</v>
          </cell>
          <cell r="KA25513">
            <v>30</v>
          </cell>
          <cell r="KB25513">
            <v>20</v>
          </cell>
          <cell r="KC25513">
            <v>30</v>
          </cell>
        </row>
        <row r="25514">
          <cell r="A25514" t="str">
            <v>P09892</v>
          </cell>
          <cell r="KA25514">
            <v>30</v>
          </cell>
          <cell r="KB25514">
            <v>20</v>
          </cell>
          <cell r="KC25514">
            <v>30</v>
          </cell>
        </row>
        <row r="25515">
          <cell r="A25515" t="str">
            <v>P09977</v>
          </cell>
          <cell r="KA25515">
            <v>30</v>
          </cell>
          <cell r="KB25515">
            <v>20</v>
          </cell>
          <cell r="KC25515">
            <v>30</v>
          </cell>
        </row>
        <row r="25516">
          <cell r="A25516" t="str">
            <v>P09958</v>
          </cell>
          <cell r="KA25516">
            <v>30</v>
          </cell>
          <cell r="KB25516">
            <v>20</v>
          </cell>
          <cell r="KC25516">
            <v>30</v>
          </cell>
        </row>
        <row r="25517">
          <cell r="A25517" t="str">
            <v>P10071</v>
          </cell>
          <cell r="KA25517">
            <v>30</v>
          </cell>
          <cell r="KB25517">
            <v>20</v>
          </cell>
          <cell r="KC25517">
            <v>30</v>
          </cell>
        </row>
        <row r="25518">
          <cell r="A25518" t="str">
            <v>P10156</v>
          </cell>
          <cell r="KA25518">
            <v>30</v>
          </cell>
          <cell r="KB25518">
            <v>20</v>
          </cell>
          <cell r="KC25518">
            <v>30</v>
          </cell>
        </row>
        <row r="25519">
          <cell r="A25519" t="str">
            <v>G00146</v>
          </cell>
          <cell r="KA25519">
            <v>30</v>
          </cell>
          <cell r="KB25519">
            <v>1</v>
          </cell>
          <cell r="KC25519">
            <v>70</v>
          </cell>
        </row>
        <row r="25520">
          <cell r="A25520" t="str">
            <v>712293</v>
          </cell>
          <cell r="KA25520">
            <v>30</v>
          </cell>
          <cell r="KB25520">
            <v>20</v>
          </cell>
          <cell r="KC25520">
            <v>30</v>
          </cell>
        </row>
        <row r="25521">
          <cell r="A25521" t="str">
            <v>714293</v>
          </cell>
          <cell r="KA25521">
            <v>30</v>
          </cell>
          <cell r="KB25521">
            <v>24</v>
          </cell>
          <cell r="KC25521">
            <v>16</v>
          </cell>
        </row>
        <row r="25522">
          <cell r="A25522" t="str">
            <v>712313</v>
          </cell>
          <cell r="KA25522">
            <v>30</v>
          </cell>
          <cell r="KB25522">
            <v>20</v>
          </cell>
          <cell r="KC25522">
            <v>30</v>
          </cell>
        </row>
        <row r="25523">
          <cell r="A25523" t="str">
            <v>712323</v>
          </cell>
          <cell r="KA25523">
            <v>30</v>
          </cell>
          <cell r="KB25523">
            <v>20</v>
          </cell>
          <cell r="KC25523">
            <v>30</v>
          </cell>
        </row>
        <row r="25524">
          <cell r="A25524" t="str">
            <v>712333</v>
          </cell>
          <cell r="KA25524">
            <v>30</v>
          </cell>
          <cell r="KB25524">
            <v>20</v>
          </cell>
          <cell r="KC25524">
            <v>30</v>
          </cell>
        </row>
        <row r="25525">
          <cell r="A25525" t="str">
            <v>C19914</v>
          </cell>
          <cell r="KA25525">
            <v>500</v>
          </cell>
          <cell r="KB25525">
            <v>1</v>
          </cell>
          <cell r="KC25525">
            <v>70</v>
          </cell>
        </row>
        <row r="25526">
          <cell r="A25526" t="str">
            <v>C18472</v>
          </cell>
          <cell r="KA25526">
            <v>500</v>
          </cell>
          <cell r="KB25526">
            <v>1</v>
          </cell>
          <cell r="KC25526">
            <v>70</v>
          </cell>
        </row>
        <row r="25527">
          <cell r="A25527" t="str">
            <v>C29834</v>
          </cell>
          <cell r="KA25527">
            <v>500</v>
          </cell>
          <cell r="KB25527">
            <v>1</v>
          </cell>
          <cell r="KC25527">
            <v>70</v>
          </cell>
        </row>
        <row r="25528">
          <cell r="A25528" t="str">
            <v>G00766</v>
          </cell>
          <cell r="KA25528">
            <v>500</v>
          </cell>
          <cell r="KB25528">
            <v>1</v>
          </cell>
          <cell r="KC25528">
            <v>70</v>
          </cell>
        </row>
        <row r="25529">
          <cell r="A25529" t="str">
            <v>P16803</v>
          </cell>
          <cell r="KA25529">
            <v>500</v>
          </cell>
          <cell r="KB25529">
            <v>1</v>
          </cell>
          <cell r="KC25529">
            <v>70</v>
          </cell>
        </row>
        <row r="25530">
          <cell r="A25530" t="str">
            <v>P24734</v>
          </cell>
          <cell r="KA25530">
            <v>500</v>
          </cell>
          <cell r="KB25530">
            <v>1</v>
          </cell>
          <cell r="KC25530">
            <v>70</v>
          </cell>
        </row>
        <row r="25531">
          <cell r="A25531" t="str">
            <v>P24405</v>
          </cell>
          <cell r="KA25531">
            <v>500</v>
          </cell>
          <cell r="KB25531">
            <v>1</v>
          </cell>
          <cell r="KC25531">
            <v>70</v>
          </cell>
        </row>
        <row r="25532">
          <cell r="A25532" t="str">
            <v>P23595</v>
          </cell>
          <cell r="KA25532">
            <v>500</v>
          </cell>
          <cell r="KB25532">
            <v>1</v>
          </cell>
          <cell r="KC25532">
            <v>70</v>
          </cell>
        </row>
        <row r="25533">
          <cell r="A25533" t="str">
            <v>P18534</v>
          </cell>
          <cell r="KA25533">
            <v>500</v>
          </cell>
          <cell r="KB25533">
            <v>1</v>
          </cell>
          <cell r="KC25533">
            <v>70</v>
          </cell>
        </row>
        <row r="25534">
          <cell r="A25534" t="str">
            <v>P20423</v>
          </cell>
          <cell r="KA25534">
            <v>20</v>
          </cell>
          <cell r="KB25534">
            <v>20</v>
          </cell>
          <cell r="KC25534">
            <v>40</v>
          </cell>
        </row>
        <row r="25535">
          <cell r="A25535" t="str">
            <v>P20425</v>
          </cell>
          <cell r="KA25535">
            <v>20</v>
          </cell>
          <cell r="KB25535">
            <v>20</v>
          </cell>
          <cell r="KC25535">
            <v>40</v>
          </cell>
        </row>
        <row r="25536">
          <cell r="A25536" t="str">
            <v>P20426</v>
          </cell>
          <cell r="KA25536">
            <v>20</v>
          </cell>
          <cell r="KB25536">
            <v>20</v>
          </cell>
          <cell r="KC25536">
            <v>40</v>
          </cell>
        </row>
        <row r="25537">
          <cell r="A25537" t="str">
            <v>P20428</v>
          </cell>
          <cell r="KA25537">
            <v>20</v>
          </cell>
          <cell r="KB25537">
            <v>20</v>
          </cell>
          <cell r="KC25537">
            <v>40</v>
          </cell>
        </row>
        <row r="25538">
          <cell r="A25538" t="str">
            <v>S01686</v>
          </cell>
          <cell r="KA25538">
            <v>20</v>
          </cell>
          <cell r="KB25538">
            <v>20</v>
          </cell>
          <cell r="KC25538">
            <v>70</v>
          </cell>
        </row>
        <row r="25539">
          <cell r="A25539" t="str">
            <v>S01687</v>
          </cell>
          <cell r="KA25539">
            <v>30</v>
          </cell>
          <cell r="KB25539">
            <v>24</v>
          </cell>
          <cell r="KC25539">
            <v>30</v>
          </cell>
        </row>
        <row r="25540">
          <cell r="A25540" t="str">
            <v>S01688</v>
          </cell>
          <cell r="KA25540">
            <v>30</v>
          </cell>
          <cell r="KB25540">
            <v>24</v>
          </cell>
          <cell r="KC25540">
            <v>60</v>
          </cell>
        </row>
        <row r="25541">
          <cell r="A25541" t="str">
            <v>S01689</v>
          </cell>
          <cell r="KA25541">
            <v>20</v>
          </cell>
          <cell r="KB25541">
            <v>20</v>
          </cell>
          <cell r="KC25541">
            <v>70</v>
          </cell>
        </row>
        <row r="25542">
          <cell r="A25542" t="str">
            <v>S01690</v>
          </cell>
          <cell r="KA25542">
            <v>30</v>
          </cell>
          <cell r="KB25542">
            <v>24</v>
          </cell>
          <cell r="KC25542">
            <v>30</v>
          </cell>
        </row>
        <row r="25543">
          <cell r="A25543" t="str">
            <v>S01691</v>
          </cell>
          <cell r="KA25543">
            <v>30</v>
          </cell>
          <cell r="KB25543">
            <v>24</v>
          </cell>
          <cell r="KC25543">
            <v>30</v>
          </cell>
        </row>
        <row r="25544">
          <cell r="A25544" t="str">
            <v>S01692</v>
          </cell>
          <cell r="KA25544">
            <v>30</v>
          </cell>
          <cell r="KB25544">
            <v>24</v>
          </cell>
          <cell r="KC25544">
            <v>60</v>
          </cell>
        </row>
        <row r="25545">
          <cell r="A25545" t="str">
            <v>S01636</v>
          </cell>
          <cell r="KA25545">
            <v>20</v>
          </cell>
          <cell r="KB25545">
            <v>20</v>
          </cell>
          <cell r="KC25545">
            <v>80</v>
          </cell>
        </row>
        <row r="25546">
          <cell r="A25546" t="str">
            <v>S01632</v>
          </cell>
          <cell r="KA25546">
            <v>30</v>
          </cell>
          <cell r="KB25546">
            <v>24</v>
          </cell>
          <cell r="KC25546">
            <v>30</v>
          </cell>
        </row>
        <row r="25547">
          <cell r="A25547" t="str">
            <v>S01720</v>
          </cell>
          <cell r="KA25547">
            <v>30</v>
          </cell>
          <cell r="KB25547">
            <v>24</v>
          </cell>
          <cell r="KC25547">
            <v>30</v>
          </cell>
        </row>
        <row r="25548">
          <cell r="A25548" t="str">
            <v>S01723</v>
          </cell>
          <cell r="KA25548">
            <v>30</v>
          </cell>
          <cell r="KB25548">
            <v>24</v>
          </cell>
          <cell r="KC25548">
            <v>30</v>
          </cell>
        </row>
        <row r="25549">
          <cell r="A25549" t="str">
            <v>S01724</v>
          </cell>
          <cell r="KA25549">
            <v>30</v>
          </cell>
          <cell r="KB25549">
            <v>24</v>
          </cell>
          <cell r="KC25549">
            <v>30</v>
          </cell>
        </row>
        <row r="25550">
          <cell r="A25550" t="str">
            <v>S01725</v>
          </cell>
          <cell r="KA25550">
            <v>20</v>
          </cell>
          <cell r="KB25550">
            <v>20</v>
          </cell>
          <cell r="KC25550">
            <v>80</v>
          </cell>
        </row>
        <row r="25551">
          <cell r="A25551" t="str">
            <v>S01726</v>
          </cell>
          <cell r="KA25551">
            <v>30</v>
          </cell>
          <cell r="KB25551">
            <v>24</v>
          </cell>
          <cell r="KC25551">
            <v>60</v>
          </cell>
        </row>
        <row r="25552">
          <cell r="A25552" t="str">
            <v>S91554</v>
          </cell>
          <cell r="KA25552">
            <v>30</v>
          </cell>
          <cell r="KB25552">
            <v>46</v>
          </cell>
          <cell r="KC25552">
            <v>32</v>
          </cell>
        </row>
        <row r="25553">
          <cell r="A25553" t="str">
            <v>S25151</v>
          </cell>
          <cell r="KA25553">
            <v>30</v>
          </cell>
          <cell r="KB25553">
            <v>24</v>
          </cell>
          <cell r="KC25553">
            <v>30</v>
          </cell>
        </row>
        <row r="25554">
          <cell r="A25554" t="str">
            <v>S25152</v>
          </cell>
          <cell r="KA25554">
            <v>30</v>
          </cell>
          <cell r="KB25554">
            <v>24</v>
          </cell>
          <cell r="KC25554">
            <v>30</v>
          </cell>
        </row>
        <row r="25555">
          <cell r="A25555" t="str">
            <v>S25153</v>
          </cell>
          <cell r="KA25555">
            <v>30</v>
          </cell>
          <cell r="KB25555">
            <v>24</v>
          </cell>
          <cell r="KC25555">
            <v>30</v>
          </cell>
        </row>
        <row r="25556">
          <cell r="A25556" t="str">
            <v>S25154</v>
          </cell>
          <cell r="KA25556">
            <v>20</v>
          </cell>
          <cell r="KB25556">
            <v>20</v>
          </cell>
          <cell r="KC25556">
            <v>80</v>
          </cell>
        </row>
        <row r="25557">
          <cell r="A25557" t="str">
            <v>S25155</v>
          </cell>
          <cell r="KA25557">
            <v>30</v>
          </cell>
          <cell r="KB25557">
            <v>24</v>
          </cell>
          <cell r="KC25557">
            <v>60</v>
          </cell>
        </row>
        <row r="25558">
          <cell r="A25558" t="str">
            <v>S25157</v>
          </cell>
          <cell r="KA25558">
            <v>30</v>
          </cell>
          <cell r="KB25558">
            <v>24</v>
          </cell>
          <cell r="KC25558">
            <v>30</v>
          </cell>
        </row>
        <row r="25559">
          <cell r="A25559" t="str">
            <v>S25158</v>
          </cell>
          <cell r="KA25559">
            <v>20</v>
          </cell>
          <cell r="KB25559">
            <v>20</v>
          </cell>
          <cell r="KC25559">
            <v>80</v>
          </cell>
        </row>
        <row r="25560">
          <cell r="A25560" t="str">
            <v>S25159</v>
          </cell>
          <cell r="KA25560">
            <v>30</v>
          </cell>
          <cell r="KB25560">
            <v>24</v>
          </cell>
          <cell r="KC25560">
            <v>60</v>
          </cell>
        </row>
        <row r="25561">
          <cell r="A25561" t="str">
            <v>U01128</v>
          </cell>
          <cell r="KA25561">
            <v>30</v>
          </cell>
          <cell r="KB25561">
            <v>24</v>
          </cell>
          <cell r="KC25561">
            <v>30</v>
          </cell>
        </row>
        <row r="25562">
          <cell r="A25562" t="str">
            <v>U01129</v>
          </cell>
          <cell r="KA25562">
            <v>20</v>
          </cell>
          <cell r="KB25562">
            <v>20</v>
          </cell>
          <cell r="KC25562">
            <v>80</v>
          </cell>
        </row>
        <row r="25563">
          <cell r="A25563" t="str">
            <v>U54685</v>
          </cell>
          <cell r="KA25563">
            <v>25</v>
          </cell>
          <cell r="KB25563">
            <v>1</v>
          </cell>
          <cell r="KC25563">
            <v>1200</v>
          </cell>
        </row>
        <row r="25564">
          <cell r="A25564" t="str">
            <v>U54695</v>
          </cell>
          <cell r="KA25564">
            <v>25</v>
          </cell>
          <cell r="KB25564">
            <v>1</v>
          </cell>
          <cell r="KC25564">
            <v>1200</v>
          </cell>
        </row>
        <row r="25565">
          <cell r="A25565" t="str">
            <v>U54705</v>
          </cell>
          <cell r="KA25565">
            <v>25</v>
          </cell>
          <cell r="KB25565">
            <v>1</v>
          </cell>
          <cell r="KC25565">
            <v>1200</v>
          </cell>
        </row>
        <row r="25566">
          <cell r="A25566" t="str">
            <v>U54715</v>
          </cell>
          <cell r="KA25566">
            <v>25</v>
          </cell>
          <cell r="KB25566">
            <v>1</v>
          </cell>
          <cell r="KC25566">
            <v>1200</v>
          </cell>
        </row>
        <row r="25567">
          <cell r="A25567" t="str">
            <v>U53503</v>
          </cell>
          <cell r="KA25567">
            <v>50</v>
          </cell>
          <cell r="KB25567">
            <v>1</v>
          </cell>
          <cell r="KC25567">
            <v>1</v>
          </cell>
        </row>
        <row r="25568">
          <cell r="A25568" t="str">
            <v>U54555</v>
          </cell>
          <cell r="KA25568">
            <v>25</v>
          </cell>
          <cell r="KB25568">
            <v>1</v>
          </cell>
          <cell r="KC25568">
            <v>1200</v>
          </cell>
        </row>
        <row r="25569">
          <cell r="A25569" t="str">
            <v>U54565</v>
          </cell>
          <cell r="KA25569">
            <v>25</v>
          </cell>
          <cell r="KB25569">
            <v>1</v>
          </cell>
          <cell r="KC25569">
            <v>1200</v>
          </cell>
        </row>
        <row r="25570">
          <cell r="A25570" t="str">
            <v>U54656</v>
          </cell>
          <cell r="KA25570">
            <v>20</v>
          </cell>
          <cell r="KB25570">
            <v>20</v>
          </cell>
          <cell r="KC25570">
            <v>1000</v>
          </cell>
        </row>
        <row r="25571">
          <cell r="A25571" t="str">
            <v>U54665</v>
          </cell>
          <cell r="KA25571">
            <v>25</v>
          </cell>
          <cell r="KB25571">
            <v>1</v>
          </cell>
          <cell r="KC25571">
            <v>1200</v>
          </cell>
        </row>
        <row r="25572">
          <cell r="A25572" t="str">
            <v>U54016</v>
          </cell>
          <cell r="KA25572">
            <v>20</v>
          </cell>
          <cell r="KB25572">
            <v>20</v>
          </cell>
          <cell r="KC25572">
            <v>1000</v>
          </cell>
        </row>
        <row r="25573">
          <cell r="A25573" t="str">
            <v>U54026</v>
          </cell>
          <cell r="KA25573">
            <v>20</v>
          </cell>
          <cell r="KB25573">
            <v>20</v>
          </cell>
          <cell r="KC25573">
            <v>1000</v>
          </cell>
        </row>
        <row r="25574">
          <cell r="A25574" t="str">
            <v>U54036</v>
          </cell>
          <cell r="KA25574">
            <v>20</v>
          </cell>
          <cell r="KB25574">
            <v>20</v>
          </cell>
          <cell r="KC25574">
            <v>1000</v>
          </cell>
        </row>
        <row r="25575">
          <cell r="A25575" t="str">
            <v>U54046</v>
          </cell>
          <cell r="KA25575">
            <v>20</v>
          </cell>
          <cell r="KB25575">
            <v>20</v>
          </cell>
          <cell r="KC25575">
            <v>1000</v>
          </cell>
        </row>
        <row r="25576">
          <cell r="A25576" t="str">
            <v>U54056</v>
          </cell>
          <cell r="KA25576">
            <v>20</v>
          </cell>
          <cell r="KB25576">
            <v>20</v>
          </cell>
          <cell r="KC25576">
            <v>1000</v>
          </cell>
        </row>
        <row r="25577">
          <cell r="A25577" t="str">
            <v>U54116</v>
          </cell>
          <cell r="KA25577">
            <v>20</v>
          </cell>
          <cell r="KB25577">
            <v>20</v>
          </cell>
          <cell r="KC25577">
            <v>1000</v>
          </cell>
        </row>
        <row r="25578">
          <cell r="A25578" t="str">
            <v>U54126</v>
          </cell>
          <cell r="KA25578">
            <v>20</v>
          </cell>
          <cell r="KB25578">
            <v>20</v>
          </cell>
          <cell r="KC25578">
            <v>1000</v>
          </cell>
        </row>
        <row r="25579">
          <cell r="A25579" t="str">
            <v>U91349</v>
          </cell>
          <cell r="KA25579">
            <v>20</v>
          </cell>
          <cell r="KB25579">
            <v>38</v>
          </cell>
          <cell r="KC25579">
            <v>32</v>
          </cell>
        </row>
        <row r="25580">
          <cell r="A25580" t="str">
            <v>U90947</v>
          </cell>
          <cell r="KA25580">
            <v>200</v>
          </cell>
          <cell r="KB25580">
            <v>1</v>
          </cell>
          <cell r="KC25580">
            <v>43</v>
          </cell>
        </row>
        <row r="25581">
          <cell r="A25581" t="str">
            <v>U90948</v>
          </cell>
          <cell r="KA25581">
            <v>200</v>
          </cell>
          <cell r="KB25581">
            <v>1</v>
          </cell>
          <cell r="KC25581">
            <v>43</v>
          </cell>
        </row>
        <row r="25582">
          <cell r="A25582" t="str">
            <v>U90949</v>
          </cell>
          <cell r="KA25582">
            <v>200</v>
          </cell>
          <cell r="KB25582">
            <v>1</v>
          </cell>
          <cell r="KC25582">
            <v>43</v>
          </cell>
        </row>
        <row r="25583">
          <cell r="A25583" t="str">
            <v>U90942</v>
          </cell>
          <cell r="KA25583">
            <v>200</v>
          </cell>
          <cell r="KB25583">
            <v>1</v>
          </cell>
          <cell r="KC25583">
            <v>44</v>
          </cell>
        </row>
        <row r="25584">
          <cell r="A25584" t="str">
            <v>U90943</v>
          </cell>
          <cell r="KA25584">
            <v>200</v>
          </cell>
          <cell r="KB25584">
            <v>1</v>
          </cell>
          <cell r="KC25584">
            <v>43</v>
          </cell>
        </row>
        <row r="25585">
          <cell r="A25585" t="str">
            <v>U90944</v>
          </cell>
          <cell r="KA25585">
            <v>200</v>
          </cell>
          <cell r="KB25585">
            <v>1</v>
          </cell>
          <cell r="KC25585">
            <v>43</v>
          </cell>
        </row>
        <row r="25586">
          <cell r="A25586" t="str">
            <v>U91371</v>
          </cell>
          <cell r="KA25586">
            <v>20</v>
          </cell>
          <cell r="KB25586">
            <v>38</v>
          </cell>
          <cell r="KC25586">
            <v>32</v>
          </cell>
        </row>
        <row r="25587">
          <cell r="A25587" t="str">
            <v>U93300</v>
          </cell>
          <cell r="KA25587">
            <v>100</v>
          </cell>
          <cell r="KB25587">
            <v>1</v>
          </cell>
          <cell r="KC25587">
            <v>1</v>
          </cell>
        </row>
        <row r="25588">
          <cell r="A25588" t="str">
            <v>U93333</v>
          </cell>
          <cell r="KA25588">
            <v>50</v>
          </cell>
          <cell r="KB25588">
            <v>1</v>
          </cell>
          <cell r="KC25588">
            <v>960</v>
          </cell>
        </row>
        <row r="25589">
          <cell r="A25589" t="str">
            <v>U91401</v>
          </cell>
          <cell r="KA25589">
            <v>30</v>
          </cell>
          <cell r="KB25589">
            <v>46</v>
          </cell>
          <cell r="KC25589">
            <v>32</v>
          </cell>
        </row>
        <row r="25590">
          <cell r="A25590" t="str">
            <v>U91402</v>
          </cell>
          <cell r="KA25590">
            <v>20</v>
          </cell>
          <cell r="KB25590">
            <v>38</v>
          </cell>
          <cell r="KC25590">
            <v>32</v>
          </cell>
        </row>
        <row r="25591">
          <cell r="A25591" t="str">
            <v>U91403</v>
          </cell>
          <cell r="KA25591">
            <v>30</v>
          </cell>
          <cell r="KB25591">
            <v>70</v>
          </cell>
          <cell r="KC25591">
            <v>32</v>
          </cell>
        </row>
        <row r="25592">
          <cell r="A25592" t="str">
            <v>U91397</v>
          </cell>
          <cell r="KA25592">
            <v>30</v>
          </cell>
          <cell r="KB25592">
            <v>46</v>
          </cell>
          <cell r="KC25592">
            <v>32</v>
          </cell>
        </row>
        <row r="25593">
          <cell r="A25593" t="str">
            <v>U91398</v>
          </cell>
          <cell r="KA25593">
            <v>20</v>
          </cell>
          <cell r="KB25593">
            <v>38</v>
          </cell>
          <cell r="KC25593">
            <v>32</v>
          </cell>
        </row>
        <row r="25594">
          <cell r="A25594" t="str">
            <v>U91399</v>
          </cell>
          <cell r="KA25594">
            <v>30</v>
          </cell>
          <cell r="KB25594">
            <v>70</v>
          </cell>
          <cell r="KC25594">
            <v>32</v>
          </cell>
        </row>
        <row r="25595">
          <cell r="A25595" t="str">
            <v>U91552</v>
          </cell>
          <cell r="KA25595">
            <v>30</v>
          </cell>
          <cell r="KB25595">
            <v>46</v>
          </cell>
          <cell r="KC25595">
            <v>32</v>
          </cell>
        </row>
        <row r="25596">
          <cell r="A25596" t="str">
            <v>U91553</v>
          </cell>
          <cell r="KA25596">
            <v>30</v>
          </cell>
          <cell r="KB25596">
            <v>46</v>
          </cell>
          <cell r="KC25596">
            <v>32</v>
          </cell>
        </row>
        <row r="25597">
          <cell r="A25597" t="str">
            <v>U91554</v>
          </cell>
          <cell r="KA25597">
            <v>30</v>
          </cell>
          <cell r="KB25597">
            <v>46</v>
          </cell>
          <cell r="KC25597">
            <v>32</v>
          </cell>
        </row>
        <row r="25598">
          <cell r="A25598" t="str">
            <v>U91555</v>
          </cell>
          <cell r="KA25598">
            <v>20</v>
          </cell>
          <cell r="KB25598">
            <v>38</v>
          </cell>
          <cell r="KC25598">
            <v>32</v>
          </cell>
        </row>
        <row r="25599">
          <cell r="A25599" t="str">
            <v>U91556</v>
          </cell>
          <cell r="KA25599">
            <v>30</v>
          </cell>
          <cell r="KB25599">
            <v>70</v>
          </cell>
          <cell r="KC25599">
            <v>32</v>
          </cell>
        </row>
        <row r="25600">
          <cell r="A25600" t="str">
            <v>U91557</v>
          </cell>
          <cell r="KA25600">
            <v>30</v>
          </cell>
          <cell r="KB25600">
            <v>46</v>
          </cell>
          <cell r="KC25600">
            <v>32</v>
          </cell>
        </row>
        <row r="25601">
          <cell r="A25601" t="str">
            <v>U91558</v>
          </cell>
          <cell r="KA25601">
            <v>20</v>
          </cell>
          <cell r="KB25601">
            <v>38</v>
          </cell>
          <cell r="KC25601">
            <v>32</v>
          </cell>
        </row>
        <row r="25602">
          <cell r="A25602" t="str">
            <v>U91559</v>
          </cell>
          <cell r="KA25602">
            <v>30</v>
          </cell>
          <cell r="KB25602">
            <v>70</v>
          </cell>
          <cell r="KC25602">
            <v>32</v>
          </cell>
        </row>
        <row r="25603">
          <cell r="A25603" t="str">
            <v>U91365</v>
          </cell>
          <cell r="KA25603">
            <v>20</v>
          </cell>
          <cell r="KB25603">
            <v>38</v>
          </cell>
          <cell r="KC25603">
            <v>32</v>
          </cell>
        </row>
        <row r="25604">
          <cell r="A25604" t="str">
            <v>U91368</v>
          </cell>
          <cell r="KA25604">
            <v>20</v>
          </cell>
          <cell r="KB25604">
            <v>38</v>
          </cell>
          <cell r="KC25604">
            <v>32</v>
          </cell>
        </row>
        <row r="25605">
          <cell r="A25605" t="str">
            <v>U91356</v>
          </cell>
          <cell r="KA25605">
            <v>30</v>
          </cell>
          <cell r="KB25605">
            <v>46</v>
          </cell>
          <cell r="KC25605">
            <v>32</v>
          </cell>
        </row>
        <row r="25606">
          <cell r="A25606" t="str">
            <v>U91357</v>
          </cell>
          <cell r="KA25606">
            <v>30</v>
          </cell>
          <cell r="KB25606">
            <v>46</v>
          </cell>
          <cell r="KC25606">
            <v>32</v>
          </cell>
        </row>
        <row r="25607">
          <cell r="A25607" t="str">
            <v>U91358</v>
          </cell>
          <cell r="KA25607">
            <v>30</v>
          </cell>
          <cell r="KB25607">
            <v>46</v>
          </cell>
          <cell r="KC25607">
            <v>32</v>
          </cell>
        </row>
        <row r="25608">
          <cell r="A25608" t="str">
            <v>U91359</v>
          </cell>
          <cell r="KA25608">
            <v>30</v>
          </cell>
          <cell r="KB25608">
            <v>46</v>
          </cell>
          <cell r="KC25608">
            <v>32</v>
          </cell>
        </row>
        <row r="25609">
          <cell r="A25609" t="str">
            <v>U91360</v>
          </cell>
          <cell r="KA25609">
            <v>30</v>
          </cell>
          <cell r="KB25609">
            <v>46</v>
          </cell>
          <cell r="KC25609">
            <v>32</v>
          </cell>
        </row>
        <row r="25610">
          <cell r="A25610" t="str">
            <v>U91361</v>
          </cell>
          <cell r="KA25610">
            <v>30</v>
          </cell>
          <cell r="KB25610">
            <v>46</v>
          </cell>
          <cell r="KC25610">
            <v>32</v>
          </cell>
        </row>
        <row r="25611">
          <cell r="A25611" t="str">
            <v>U91362</v>
          </cell>
          <cell r="KA25611">
            <v>30</v>
          </cell>
          <cell r="KB25611">
            <v>46</v>
          </cell>
          <cell r="KC25611">
            <v>32</v>
          </cell>
        </row>
        <row r="25612">
          <cell r="A25612" t="str">
            <v>U91363</v>
          </cell>
          <cell r="KA25612">
            <v>30</v>
          </cell>
          <cell r="KB25612">
            <v>46</v>
          </cell>
          <cell r="KC25612">
            <v>32</v>
          </cell>
        </row>
        <row r="25613">
          <cell r="A25613" t="str">
            <v>U91374</v>
          </cell>
          <cell r="KA25613">
            <v>30</v>
          </cell>
          <cell r="KB25613">
            <v>46</v>
          </cell>
          <cell r="KC25613">
            <v>32</v>
          </cell>
        </row>
        <row r="25614">
          <cell r="A25614" t="str">
            <v>U91375</v>
          </cell>
          <cell r="KA25614">
            <v>30</v>
          </cell>
          <cell r="KB25614">
            <v>46</v>
          </cell>
          <cell r="KC25614">
            <v>32</v>
          </cell>
        </row>
        <row r="25615">
          <cell r="A25615" t="str">
            <v>U91376</v>
          </cell>
          <cell r="KA25615">
            <v>30</v>
          </cell>
          <cell r="KB25615">
            <v>46</v>
          </cell>
          <cell r="KC25615">
            <v>32</v>
          </cell>
        </row>
        <row r="25616">
          <cell r="A25616" t="str">
            <v>U91377</v>
          </cell>
          <cell r="KA25616">
            <v>30</v>
          </cell>
          <cell r="KB25616">
            <v>46</v>
          </cell>
          <cell r="KC25616">
            <v>32</v>
          </cell>
        </row>
        <row r="25617">
          <cell r="A25617" t="str">
            <v>U91378</v>
          </cell>
          <cell r="KA25617">
            <v>30</v>
          </cell>
          <cell r="KB25617">
            <v>46</v>
          </cell>
          <cell r="KC25617">
            <v>32</v>
          </cell>
        </row>
        <row r="25618">
          <cell r="A25618" t="str">
            <v>U91379</v>
          </cell>
          <cell r="KA25618">
            <v>30</v>
          </cell>
          <cell r="KB25618">
            <v>46</v>
          </cell>
          <cell r="KC25618">
            <v>32</v>
          </cell>
        </row>
        <row r="25619">
          <cell r="A25619" t="str">
            <v>U91380</v>
          </cell>
          <cell r="KA25619">
            <v>30</v>
          </cell>
          <cell r="KB25619">
            <v>46</v>
          </cell>
          <cell r="KC25619">
            <v>32</v>
          </cell>
        </row>
        <row r="25620">
          <cell r="A25620" t="str">
            <v>U91381</v>
          </cell>
          <cell r="KA25620">
            <v>30</v>
          </cell>
          <cell r="KB25620">
            <v>46</v>
          </cell>
          <cell r="KC25620">
            <v>32</v>
          </cell>
        </row>
        <row r="25621">
          <cell r="A25621" t="str">
            <v>U91382</v>
          </cell>
          <cell r="KA25621">
            <v>30</v>
          </cell>
          <cell r="KB25621">
            <v>46</v>
          </cell>
          <cell r="KC25621">
            <v>32</v>
          </cell>
        </row>
        <row r="25622">
          <cell r="A25622" t="str">
            <v>U91383</v>
          </cell>
          <cell r="KA25622">
            <v>30</v>
          </cell>
          <cell r="KB25622">
            <v>46</v>
          </cell>
          <cell r="KC25622">
            <v>32</v>
          </cell>
        </row>
        <row r="25623">
          <cell r="A25623" t="str">
            <v>U91384</v>
          </cell>
          <cell r="KA25623">
            <v>30</v>
          </cell>
          <cell r="KB25623">
            <v>46</v>
          </cell>
          <cell r="KC25623">
            <v>32</v>
          </cell>
        </row>
        <row r="25624">
          <cell r="A25624" t="str">
            <v>U91385</v>
          </cell>
          <cell r="KA25624">
            <v>30</v>
          </cell>
          <cell r="KB25624">
            <v>46</v>
          </cell>
          <cell r="KC25624">
            <v>32</v>
          </cell>
        </row>
        <row r="25625">
          <cell r="A25625" t="str">
            <v>U91386</v>
          </cell>
          <cell r="KA25625">
            <v>20</v>
          </cell>
          <cell r="KB25625">
            <v>38</v>
          </cell>
          <cell r="KC25625">
            <v>32</v>
          </cell>
        </row>
        <row r="25626">
          <cell r="A25626" t="str">
            <v>U91387</v>
          </cell>
          <cell r="KA25626">
            <v>30</v>
          </cell>
          <cell r="KB25626">
            <v>70</v>
          </cell>
          <cell r="KC25626">
            <v>32</v>
          </cell>
        </row>
        <row r="25627">
          <cell r="A25627" t="str">
            <v>U91393</v>
          </cell>
          <cell r="KA25627">
            <v>30</v>
          </cell>
          <cell r="KB25627">
            <v>46</v>
          </cell>
          <cell r="KC25627">
            <v>32</v>
          </cell>
        </row>
        <row r="25628">
          <cell r="A25628" t="str">
            <v>U91394</v>
          </cell>
          <cell r="KA25628">
            <v>20</v>
          </cell>
          <cell r="KB25628">
            <v>38</v>
          </cell>
          <cell r="KC25628">
            <v>32</v>
          </cell>
        </row>
        <row r="25629">
          <cell r="A25629" t="str">
            <v>U91395</v>
          </cell>
          <cell r="KA25629">
            <v>30</v>
          </cell>
          <cell r="KB25629">
            <v>70</v>
          </cell>
          <cell r="KC25629">
            <v>32</v>
          </cell>
        </row>
        <row r="25630">
          <cell r="A25630" t="str">
            <v>U91389</v>
          </cell>
          <cell r="KA25630">
            <v>30</v>
          </cell>
          <cell r="KB25630">
            <v>46</v>
          </cell>
          <cell r="KC25630">
            <v>32</v>
          </cell>
        </row>
        <row r="25631">
          <cell r="A25631" t="str">
            <v>U91390</v>
          </cell>
          <cell r="KA25631">
            <v>20</v>
          </cell>
          <cell r="KB25631">
            <v>38</v>
          </cell>
          <cell r="KC25631">
            <v>32</v>
          </cell>
        </row>
        <row r="25632">
          <cell r="A25632" t="str">
            <v>U91391</v>
          </cell>
          <cell r="KA25632">
            <v>30</v>
          </cell>
          <cell r="KB25632">
            <v>70</v>
          </cell>
          <cell r="KC25632">
            <v>32</v>
          </cell>
        </row>
        <row r="25633">
          <cell r="A25633" t="str">
            <v>U91405</v>
          </cell>
          <cell r="KA25633">
            <v>30</v>
          </cell>
          <cell r="KB25633">
            <v>46</v>
          </cell>
          <cell r="KC25633">
            <v>32</v>
          </cell>
        </row>
        <row r="25634">
          <cell r="A25634" t="str">
            <v>U91406</v>
          </cell>
          <cell r="KA25634">
            <v>30</v>
          </cell>
          <cell r="KB25634">
            <v>46</v>
          </cell>
          <cell r="KC25634">
            <v>32</v>
          </cell>
        </row>
        <row r="25635">
          <cell r="A25635" t="str">
            <v>U91407</v>
          </cell>
          <cell r="KA25635">
            <v>30</v>
          </cell>
          <cell r="KB25635">
            <v>46</v>
          </cell>
          <cell r="KC25635">
            <v>32</v>
          </cell>
        </row>
        <row r="25636">
          <cell r="A25636" t="str">
            <v>U91408</v>
          </cell>
          <cell r="KA25636">
            <v>30</v>
          </cell>
          <cell r="KB25636">
            <v>46</v>
          </cell>
          <cell r="KC25636">
            <v>32</v>
          </cell>
        </row>
        <row r="25637">
          <cell r="A25637" t="str">
            <v>U91409</v>
          </cell>
          <cell r="KA25637">
            <v>30</v>
          </cell>
          <cell r="KB25637">
            <v>46</v>
          </cell>
          <cell r="KC25637">
            <v>32</v>
          </cell>
        </row>
        <row r="25638">
          <cell r="A25638" t="str">
            <v>U91410</v>
          </cell>
          <cell r="KA25638">
            <v>30</v>
          </cell>
          <cell r="KB25638">
            <v>46</v>
          </cell>
          <cell r="KC25638">
            <v>32</v>
          </cell>
        </row>
        <row r="25639">
          <cell r="A25639" t="str">
            <v>U91411</v>
          </cell>
          <cell r="KA25639">
            <v>30</v>
          </cell>
          <cell r="KB25639">
            <v>46</v>
          </cell>
          <cell r="KC25639">
            <v>32</v>
          </cell>
        </row>
        <row r="25640">
          <cell r="A25640" t="str">
            <v>U91412</v>
          </cell>
          <cell r="KA25640">
            <v>30</v>
          </cell>
          <cell r="KB25640">
            <v>46</v>
          </cell>
          <cell r="KC25640">
            <v>32</v>
          </cell>
        </row>
        <row r="25641">
          <cell r="A25641" t="str">
            <v>U91413</v>
          </cell>
          <cell r="KA25641">
            <v>30</v>
          </cell>
          <cell r="KB25641">
            <v>46</v>
          </cell>
          <cell r="KC25641">
            <v>32</v>
          </cell>
        </row>
        <row r="25642">
          <cell r="A25642" t="str">
            <v>U91414</v>
          </cell>
          <cell r="KA25642">
            <v>30</v>
          </cell>
          <cell r="KB25642">
            <v>46</v>
          </cell>
          <cell r="KC25642">
            <v>32</v>
          </cell>
        </row>
        <row r="25643">
          <cell r="A25643" t="str">
            <v>U91415</v>
          </cell>
          <cell r="KA25643">
            <v>30</v>
          </cell>
          <cell r="KB25643">
            <v>46</v>
          </cell>
          <cell r="KC25643">
            <v>32</v>
          </cell>
        </row>
        <row r="25644">
          <cell r="A25644" t="str">
            <v>U91416</v>
          </cell>
          <cell r="KA25644">
            <v>30</v>
          </cell>
          <cell r="KB25644">
            <v>46</v>
          </cell>
          <cell r="KC25644">
            <v>32</v>
          </cell>
        </row>
        <row r="25645">
          <cell r="A25645" t="str">
            <v>U91417</v>
          </cell>
          <cell r="KA25645">
            <v>30</v>
          </cell>
          <cell r="KB25645">
            <v>46</v>
          </cell>
          <cell r="KC25645">
            <v>1</v>
          </cell>
        </row>
        <row r="25646">
          <cell r="A25646" t="str">
            <v>U91418</v>
          </cell>
          <cell r="KA25646">
            <v>30</v>
          </cell>
          <cell r="KB25646">
            <v>46</v>
          </cell>
          <cell r="KC25646">
            <v>1</v>
          </cell>
        </row>
        <row r="25647">
          <cell r="A25647" t="str">
            <v>U91419</v>
          </cell>
          <cell r="KA25647">
            <v>30</v>
          </cell>
          <cell r="KB25647">
            <v>46</v>
          </cell>
          <cell r="KC25647">
            <v>32</v>
          </cell>
        </row>
        <row r="25648">
          <cell r="A25648" t="str">
            <v>U91428</v>
          </cell>
          <cell r="KA25648">
            <v>30</v>
          </cell>
          <cell r="KB25648">
            <v>70</v>
          </cell>
          <cell r="KC25648">
            <v>32</v>
          </cell>
        </row>
        <row r="25649">
          <cell r="A25649" t="str">
            <v>S01426</v>
          </cell>
          <cell r="KA25649">
            <v>200</v>
          </cell>
          <cell r="KB25649">
            <v>15</v>
          </cell>
          <cell r="KC25649">
            <v>20</v>
          </cell>
        </row>
        <row r="25650">
          <cell r="A25650" t="str">
            <v>S01442</v>
          </cell>
          <cell r="KA25650">
            <v>30</v>
          </cell>
          <cell r="KB25650">
            <v>24</v>
          </cell>
          <cell r="KC25650">
            <v>30</v>
          </cell>
        </row>
        <row r="25651">
          <cell r="A25651" t="str">
            <v>S01443</v>
          </cell>
          <cell r="KA25651">
            <v>30</v>
          </cell>
          <cell r="KB25651">
            <v>24</v>
          </cell>
          <cell r="KC25651">
            <v>30</v>
          </cell>
        </row>
        <row r="25652">
          <cell r="A25652" t="str">
            <v>S01444</v>
          </cell>
          <cell r="KA25652">
            <v>30</v>
          </cell>
          <cell r="KB25652">
            <v>24</v>
          </cell>
          <cell r="KC25652">
            <v>30</v>
          </cell>
        </row>
        <row r="25653">
          <cell r="A25653" t="str">
            <v>S01445</v>
          </cell>
          <cell r="KA25653">
            <v>30</v>
          </cell>
          <cell r="KB25653">
            <v>24</v>
          </cell>
          <cell r="KC25653">
            <v>30</v>
          </cell>
        </row>
        <row r="25654">
          <cell r="A25654" t="str">
            <v>S01446</v>
          </cell>
          <cell r="KA25654">
            <v>30</v>
          </cell>
          <cell r="KB25654">
            <v>24</v>
          </cell>
          <cell r="KC25654">
            <v>30</v>
          </cell>
        </row>
        <row r="25655">
          <cell r="A25655" t="str">
            <v>S01447</v>
          </cell>
          <cell r="KA25655">
            <v>30</v>
          </cell>
          <cell r="KB25655">
            <v>24</v>
          </cell>
          <cell r="KC25655">
            <v>30</v>
          </cell>
        </row>
        <row r="25656">
          <cell r="A25656" t="str">
            <v>S01448</v>
          </cell>
          <cell r="KA25656">
            <v>30</v>
          </cell>
          <cell r="KB25656">
            <v>24</v>
          </cell>
          <cell r="KC25656">
            <v>30</v>
          </cell>
        </row>
        <row r="25657">
          <cell r="A25657" t="str">
            <v>S01449</v>
          </cell>
          <cell r="KA25657">
            <v>30</v>
          </cell>
          <cell r="KB25657">
            <v>24</v>
          </cell>
          <cell r="KC25657">
            <v>30</v>
          </cell>
        </row>
        <row r="25658">
          <cell r="A25658" t="str">
            <v>S01450</v>
          </cell>
          <cell r="KA25658">
            <v>30</v>
          </cell>
          <cell r="KB25658">
            <v>24</v>
          </cell>
          <cell r="KC25658">
            <v>30</v>
          </cell>
        </row>
        <row r="25659">
          <cell r="A25659" t="str">
            <v>S01451</v>
          </cell>
          <cell r="KA25659">
            <v>30</v>
          </cell>
          <cell r="KB25659">
            <v>24</v>
          </cell>
          <cell r="KC25659">
            <v>30</v>
          </cell>
        </row>
        <row r="25660">
          <cell r="A25660" t="str">
            <v>S01452</v>
          </cell>
          <cell r="KA25660">
            <v>30</v>
          </cell>
          <cell r="KB25660">
            <v>24</v>
          </cell>
          <cell r="KC25660">
            <v>30</v>
          </cell>
        </row>
        <row r="25661">
          <cell r="A25661" t="str">
            <v>S01453</v>
          </cell>
          <cell r="KA25661">
            <v>30</v>
          </cell>
          <cell r="KB25661">
            <v>24</v>
          </cell>
          <cell r="KC25661">
            <v>30</v>
          </cell>
        </row>
        <row r="25662">
          <cell r="A25662" t="str">
            <v>S01454</v>
          </cell>
          <cell r="KA25662">
            <v>20</v>
          </cell>
          <cell r="KB25662">
            <v>20</v>
          </cell>
          <cell r="KC25662">
            <v>80</v>
          </cell>
        </row>
        <row r="25663">
          <cell r="A25663" t="str">
            <v>S01455</v>
          </cell>
          <cell r="KA25663">
            <v>20</v>
          </cell>
          <cell r="KB25663">
            <v>20</v>
          </cell>
          <cell r="KC25663">
            <v>80</v>
          </cell>
        </row>
        <row r="25664">
          <cell r="A25664" t="str">
            <v>S01490</v>
          </cell>
          <cell r="KA25664">
            <v>30</v>
          </cell>
          <cell r="KB25664">
            <v>24</v>
          </cell>
          <cell r="KC25664">
            <v>30</v>
          </cell>
        </row>
        <row r="25665">
          <cell r="A25665" t="str">
            <v>S01491</v>
          </cell>
          <cell r="KA25665">
            <v>20</v>
          </cell>
          <cell r="KB25665">
            <v>20</v>
          </cell>
          <cell r="KC25665">
            <v>80</v>
          </cell>
        </row>
        <row r="25666">
          <cell r="A25666" t="str">
            <v>S01492</v>
          </cell>
          <cell r="KA25666">
            <v>30</v>
          </cell>
          <cell r="KB25666">
            <v>24</v>
          </cell>
          <cell r="KC25666">
            <v>60</v>
          </cell>
        </row>
        <row r="25667">
          <cell r="A25667" t="str">
            <v>S01493</v>
          </cell>
          <cell r="KA25667">
            <v>30</v>
          </cell>
          <cell r="KB25667">
            <v>24</v>
          </cell>
          <cell r="KC25667">
            <v>30</v>
          </cell>
        </row>
        <row r="25668">
          <cell r="A25668" t="str">
            <v>S01494</v>
          </cell>
          <cell r="KA25668">
            <v>20</v>
          </cell>
          <cell r="KB25668">
            <v>20</v>
          </cell>
          <cell r="KC25668">
            <v>80</v>
          </cell>
        </row>
        <row r="25669">
          <cell r="A25669" t="str">
            <v>S01495</v>
          </cell>
          <cell r="KA25669">
            <v>30</v>
          </cell>
          <cell r="KB25669">
            <v>24</v>
          </cell>
          <cell r="KC25669">
            <v>60</v>
          </cell>
        </row>
        <row r="25670">
          <cell r="A25670" t="str">
            <v>S01496</v>
          </cell>
          <cell r="KA25670">
            <v>30</v>
          </cell>
          <cell r="KB25670">
            <v>24</v>
          </cell>
          <cell r="KC25670">
            <v>30</v>
          </cell>
        </row>
        <row r="25671">
          <cell r="A25671" t="str">
            <v>S01497</v>
          </cell>
          <cell r="KA25671">
            <v>20</v>
          </cell>
          <cell r="KB25671">
            <v>20</v>
          </cell>
          <cell r="KC25671">
            <v>80</v>
          </cell>
        </row>
        <row r="25672">
          <cell r="A25672" t="str">
            <v>S01498</v>
          </cell>
          <cell r="KA25672">
            <v>30</v>
          </cell>
          <cell r="KB25672">
            <v>24</v>
          </cell>
          <cell r="KC25672">
            <v>60</v>
          </cell>
        </row>
        <row r="25673">
          <cell r="A25673" t="str">
            <v>S01499</v>
          </cell>
          <cell r="KA25673">
            <v>30</v>
          </cell>
          <cell r="KB25673">
            <v>24</v>
          </cell>
          <cell r="KC25673">
            <v>30</v>
          </cell>
        </row>
        <row r="25674">
          <cell r="A25674" t="str">
            <v>S01500</v>
          </cell>
          <cell r="KA25674">
            <v>20</v>
          </cell>
          <cell r="KB25674">
            <v>20</v>
          </cell>
          <cell r="KC25674">
            <v>80</v>
          </cell>
        </row>
        <row r="25675">
          <cell r="A25675" t="str">
            <v>S01501</v>
          </cell>
          <cell r="KA25675">
            <v>30</v>
          </cell>
          <cell r="KB25675">
            <v>24</v>
          </cell>
          <cell r="KC25675">
            <v>60</v>
          </cell>
        </row>
        <row r="25676">
          <cell r="A25676" t="str">
            <v>S01502</v>
          </cell>
          <cell r="KA25676">
            <v>30</v>
          </cell>
          <cell r="KB25676">
            <v>24</v>
          </cell>
          <cell r="KC25676">
            <v>30</v>
          </cell>
        </row>
        <row r="25677">
          <cell r="A25677" t="str">
            <v>S01503</v>
          </cell>
          <cell r="KA25677">
            <v>20</v>
          </cell>
          <cell r="KB25677">
            <v>20</v>
          </cell>
          <cell r="KC25677">
            <v>80</v>
          </cell>
        </row>
        <row r="25678">
          <cell r="A25678" t="str">
            <v>S01504</v>
          </cell>
          <cell r="KA25678">
            <v>30</v>
          </cell>
          <cell r="KB25678">
            <v>24</v>
          </cell>
          <cell r="KC25678">
            <v>60</v>
          </cell>
        </row>
        <row r="25679">
          <cell r="A25679" t="str">
            <v>S01530</v>
          </cell>
          <cell r="KA25679">
            <v>30</v>
          </cell>
          <cell r="KB25679">
            <v>24</v>
          </cell>
          <cell r="KC25679">
            <v>30</v>
          </cell>
        </row>
        <row r="25680">
          <cell r="A25680" t="str">
            <v>S01523</v>
          </cell>
          <cell r="KA25680">
            <v>30</v>
          </cell>
          <cell r="KB25680">
            <v>24</v>
          </cell>
          <cell r="KC25680">
            <v>30</v>
          </cell>
        </row>
        <row r="25681">
          <cell r="A25681" t="str">
            <v>S01539</v>
          </cell>
          <cell r="KA25681">
            <v>30</v>
          </cell>
          <cell r="KB25681">
            <v>24</v>
          </cell>
          <cell r="KC25681">
            <v>60</v>
          </cell>
        </row>
        <row r="25682">
          <cell r="A25682" t="str">
            <v>S01540</v>
          </cell>
          <cell r="KA25682">
            <v>30</v>
          </cell>
          <cell r="KB25682">
            <v>24</v>
          </cell>
          <cell r="KC25682">
            <v>60</v>
          </cell>
        </row>
        <row r="25683">
          <cell r="A25683" t="str">
            <v>S01541</v>
          </cell>
          <cell r="KA25683">
            <v>20</v>
          </cell>
          <cell r="KB25683">
            <v>20</v>
          </cell>
          <cell r="KC25683">
            <v>80</v>
          </cell>
        </row>
        <row r="25684">
          <cell r="A25684" t="str">
            <v>S01520</v>
          </cell>
          <cell r="KA25684">
            <v>30</v>
          </cell>
          <cell r="KB25684">
            <v>24</v>
          </cell>
          <cell r="KC25684">
            <v>30</v>
          </cell>
        </row>
        <row r="25685">
          <cell r="A25685" t="str">
            <v>S01521</v>
          </cell>
          <cell r="KA25685">
            <v>30</v>
          </cell>
          <cell r="KB25685">
            <v>24</v>
          </cell>
          <cell r="KC25685">
            <v>30</v>
          </cell>
        </row>
        <row r="25686">
          <cell r="A25686" t="str">
            <v>S01519</v>
          </cell>
          <cell r="KA25686">
            <v>30</v>
          </cell>
          <cell r="KB25686">
            <v>24</v>
          </cell>
          <cell r="KC25686">
            <v>30</v>
          </cell>
        </row>
        <row r="25687">
          <cell r="A25687" t="str">
            <v>S01561</v>
          </cell>
          <cell r="KA25687">
            <v>30</v>
          </cell>
          <cell r="KB25687">
            <v>24</v>
          </cell>
          <cell r="KC25687">
            <v>30</v>
          </cell>
        </row>
        <row r="25688">
          <cell r="A25688" t="str">
            <v>S01562</v>
          </cell>
          <cell r="KA25688">
            <v>30</v>
          </cell>
          <cell r="KB25688">
            <v>24</v>
          </cell>
          <cell r="KC25688">
            <v>30</v>
          </cell>
        </row>
        <row r="25689">
          <cell r="A25689" t="str">
            <v>S01278</v>
          </cell>
          <cell r="KA25689">
            <v>20</v>
          </cell>
          <cell r="KB25689">
            <v>20</v>
          </cell>
          <cell r="KC25689">
            <v>40</v>
          </cell>
        </row>
        <row r="25690">
          <cell r="A25690" t="str">
            <v>S01279</v>
          </cell>
          <cell r="KA25690">
            <v>20</v>
          </cell>
          <cell r="KB25690">
            <v>24</v>
          </cell>
          <cell r="KC25690">
            <v>36</v>
          </cell>
        </row>
        <row r="25691">
          <cell r="A25691" t="str">
            <v>S01280</v>
          </cell>
          <cell r="KA25691">
            <v>20</v>
          </cell>
          <cell r="KB25691">
            <v>20</v>
          </cell>
          <cell r="KC25691">
            <v>40</v>
          </cell>
        </row>
        <row r="25692">
          <cell r="A25692" t="str">
            <v>S01281</v>
          </cell>
          <cell r="KA25692">
            <v>20</v>
          </cell>
          <cell r="KB25692">
            <v>20</v>
          </cell>
          <cell r="KC25692">
            <v>40</v>
          </cell>
        </row>
        <row r="25693">
          <cell r="A25693" t="str">
            <v>S01282</v>
          </cell>
          <cell r="KA25693">
            <v>20</v>
          </cell>
          <cell r="KB25693">
            <v>20</v>
          </cell>
          <cell r="KC25693">
            <v>40</v>
          </cell>
        </row>
        <row r="25694">
          <cell r="A25694" t="str">
            <v>S01283</v>
          </cell>
          <cell r="KA25694">
            <v>20</v>
          </cell>
          <cell r="KB25694">
            <v>20</v>
          </cell>
          <cell r="KC25694">
            <v>40</v>
          </cell>
        </row>
        <row r="25695">
          <cell r="A25695" t="str">
            <v>S01284</v>
          </cell>
          <cell r="KA25695">
            <v>20</v>
          </cell>
          <cell r="KB25695">
            <v>20</v>
          </cell>
          <cell r="KC25695">
            <v>40</v>
          </cell>
        </row>
        <row r="25696">
          <cell r="A25696" t="str">
            <v>S01285</v>
          </cell>
          <cell r="KA25696">
            <v>20</v>
          </cell>
          <cell r="KB25696">
            <v>20</v>
          </cell>
          <cell r="KC25696">
            <v>40</v>
          </cell>
        </row>
        <row r="25697">
          <cell r="A25697" t="str">
            <v>S01286</v>
          </cell>
          <cell r="KA25697">
            <v>20</v>
          </cell>
          <cell r="KB25697">
            <v>24</v>
          </cell>
          <cell r="KC25697">
            <v>36</v>
          </cell>
        </row>
        <row r="25698">
          <cell r="A25698" t="str">
            <v>S01287</v>
          </cell>
          <cell r="KA25698">
            <v>20</v>
          </cell>
          <cell r="KB25698">
            <v>24</v>
          </cell>
          <cell r="KC25698">
            <v>36</v>
          </cell>
        </row>
        <row r="25699">
          <cell r="A25699" t="str">
            <v>S01291</v>
          </cell>
          <cell r="KA25699">
            <v>20</v>
          </cell>
          <cell r="KB25699">
            <v>20</v>
          </cell>
          <cell r="KC25699">
            <v>40</v>
          </cell>
        </row>
        <row r="25700">
          <cell r="A25700" t="str">
            <v>S01292</v>
          </cell>
          <cell r="KA25700">
            <v>20</v>
          </cell>
          <cell r="KB25700">
            <v>20</v>
          </cell>
          <cell r="KC25700">
            <v>40</v>
          </cell>
        </row>
        <row r="25701">
          <cell r="A25701" t="str">
            <v>S01293</v>
          </cell>
          <cell r="KA25701">
            <v>20</v>
          </cell>
          <cell r="KB25701">
            <v>24</v>
          </cell>
          <cell r="KC25701">
            <v>36</v>
          </cell>
        </row>
        <row r="25702">
          <cell r="A25702" t="str">
            <v>S01311</v>
          </cell>
          <cell r="KA25702">
            <v>50</v>
          </cell>
          <cell r="KB25702">
            <v>24</v>
          </cell>
          <cell r="KC25702">
            <v>18</v>
          </cell>
        </row>
        <row r="25703">
          <cell r="A25703" t="str">
            <v>S01312</v>
          </cell>
          <cell r="KA25703">
            <v>20</v>
          </cell>
          <cell r="KB25703">
            <v>20</v>
          </cell>
          <cell r="KC25703">
            <v>40</v>
          </cell>
        </row>
        <row r="25704">
          <cell r="A25704" t="str">
            <v>S01313</v>
          </cell>
          <cell r="KA25704">
            <v>20</v>
          </cell>
          <cell r="KB25704">
            <v>20</v>
          </cell>
          <cell r="KC25704">
            <v>40</v>
          </cell>
        </row>
        <row r="25705">
          <cell r="A25705" t="str">
            <v>S01314</v>
          </cell>
          <cell r="KA25705">
            <v>20</v>
          </cell>
          <cell r="KB25705">
            <v>20</v>
          </cell>
          <cell r="KC25705">
            <v>40</v>
          </cell>
        </row>
        <row r="25706">
          <cell r="A25706" t="str">
            <v>S01315</v>
          </cell>
          <cell r="KA25706">
            <v>50</v>
          </cell>
          <cell r="KB25706">
            <v>24</v>
          </cell>
          <cell r="KC25706">
            <v>18</v>
          </cell>
        </row>
        <row r="25707">
          <cell r="A25707" t="str">
            <v>S01303</v>
          </cell>
          <cell r="KA25707">
            <v>20</v>
          </cell>
          <cell r="KB25707">
            <v>20</v>
          </cell>
          <cell r="KC25707">
            <v>40</v>
          </cell>
        </row>
        <row r="25708">
          <cell r="A25708" t="str">
            <v>S01304</v>
          </cell>
          <cell r="KA25708">
            <v>20</v>
          </cell>
          <cell r="KB25708">
            <v>20</v>
          </cell>
          <cell r="KC25708">
            <v>40</v>
          </cell>
        </row>
        <row r="25709">
          <cell r="A25709" t="str">
            <v>S01305</v>
          </cell>
          <cell r="KA25709">
            <v>20</v>
          </cell>
          <cell r="KB25709">
            <v>24</v>
          </cell>
          <cell r="KC25709">
            <v>36</v>
          </cell>
        </row>
        <row r="25710">
          <cell r="A25710" t="str">
            <v>S01318</v>
          </cell>
          <cell r="KA25710">
            <v>20</v>
          </cell>
          <cell r="KB25710">
            <v>20</v>
          </cell>
          <cell r="KC25710">
            <v>70</v>
          </cell>
        </row>
        <row r="25711">
          <cell r="A25711" t="str">
            <v>S01319</v>
          </cell>
          <cell r="KA25711">
            <v>20</v>
          </cell>
          <cell r="KB25711">
            <v>20</v>
          </cell>
          <cell r="KC25711">
            <v>70</v>
          </cell>
        </row>
        <row r="25712">
          <cell r="A25712" t="str">
            <v>S01289</v>
          </cell>
          <cell r="KA25712">
            <v>20</v>
          </cell>
          <cell r="KB25712">
            <v>20</v>
          </cell>
          <cell r="KC25712">
            <v>40</v>
          </cell>
        </row>
        <row r="25713">
          <cell r="A25713" t="str">
            <v>S01321</v>
          </cell>
          <cell r="KA25713">
            <v>30</v>
          </cell>
          <cell r="KB25713">
            <v>24</v>
          </cell>
          <cell r="KC25713">
            <v>30</v>
          </cell>
        </row>
        <row r="25714">
          <cell r="A25714" t="str">
            <v>S01336</v>
          </cell>
          <cell r="KA25714">
            <v>20</v>
          </cell>
          <cell r="KB25714">
            <v>20</v>
          </cell>
          <cell r="KC25714">
            <v>40</v>
          </cell>
        </row>
        <row r="25715">
          <cell r="A25715" t="str">
            <v>S01337</v>
          </cell>
          <cell r="KA25715">
            <v>20</v>
          </cell>
          <cell r="KB25715">
            <v>20</v>
          </cell>
          <cell r="KC25715">
            <v>40</v>
          </cell>
        </row>
        <row r="25716">
          <cell r="A25716" t="str">
            <v>S01338</v>
          </cell>
          <cell r="KA25716">
            <v>20</v>
          </cell>
          <cell r="KB25716">
            <v>20</v>
          </cell>
          <cell r="KC25716">
            <v>40</v>
          </cell>
        </row>
        <row r="25717">
          <cell r="A25717" t="str">
            <v>S01339</v>
          </cell>
          <cell r="KA25717">
            <v>20</v>
          </cell>
          <cell r="KB25717">
            <v>20</v>
          </cell>
          <cell r="KC25717">
            <v>40</v>
          </cell>
        </row>
        <row r="25718">
          <cell r="A25718" t="str">
            <v>S01340</v>
          </cell>
          <cell r="KA25718">
            <v>20</v>
          </cell>
          <cell r="KB25718">
            <v>20</v>
          </cell>
          <cell r="KC25718">
            <v>40</v>
          </cell>
        </row>
        <row r="25719">
          <cell r="A25719" t="str">
            <v>S01341</v>
          </cell>
          <cell r="KA25719">
            <v>20</v>
          </cell>
          <cell r="KB25719">
            <v>20</v>
          </cell>
          <cell r="KC25719">
            <v>40</v>
          </cell>
        </row>
        <row r="25720">
          <cell r="A25720" t="str">
            <v>S01342</v>
          </cell>
          <cell r="KA25720">
            <v>20</v>
          </cell>
          <cell r="KB25720">
            <v>20</v>
          </cell>
          <cell r="KC25720">
            <v>40</v>
          </cell>
        </row>
        <row r="25721">
          <cell r="A25721" t="str">
            <v>S01343</v>
          </cell>
          <cell r="KA25721">
            <v>20</v>
          </cell>
          <cell r="KB25721">
            <v>20</v>
          </cell>
          <cell r="KC25721">
            <v>40</v>
          </cell>
        </row>
        <row r="25722">
          <cell r="A25722" t="str">
            <v>S01344</v>
          </cell>
          <cell r="KA25722">
            <v>20</v>
          </cell>
          <cell r="KB25722">
            <v>20</v>
          </cell>
          <cell r="KC25722">
            <v>40</v>
          </cell>
        </row>
        <row r="25723">
          <cell r="A25723" t="str">
            <v>S01345</v>
          </cell>
          <cell r="KA25723">
            <v>20</v>
          </cell>
          <cell r="KB25723">
            <v>20</v>
          </cell>
          <cell r="KC25723">
            <v>40</v>
          </cell>
        </row>
        <row r="25724">
          <cell r="A25724" t="str">
            <v>S01379</v>
          </cell>
          <cell r="KA25724">
            <v>30</v>
          </cell>
          <cell r="KB25724">
            <v>24</v>
          </cell>
          <cell r="KC25724">
            <v>30</v>
          </cell>
        </row>
        <row r="25725">
          <cell r="A25725" t="str">
            <v>S01380</v>
          </cell>
          <cell r="KA25725">
            <v>30</v>
          </cell>
          <cell r="KB25725">
            <v>24</v>
          </cell>
          <cell r="KC25725">
            <v>30</v>
          </cell>
        </row>
        <row r="25726">
          <cell r="A25726" t="str">
            <v>S01381</v>
          </cell>
          <cell r="KA25726">
            <v>30</v>
          </cell>
          <cell r="KB25726">
            <v>24</v>
          </cell>
          <cell r="KC25726">
            <v>30</v>
          </cell>
        </row>
        <row r="25727">
          <cell r="A25727" t="str">
            <v>S01382</v>
          </cell>
          <cell r="KA25727">
            <v>20</v>
          </cell>
          <cell r="KB25727">
            <v>20</v>
          </cell>
          <cell r="KC25727">
            <v>70</v>
          </cell>
        </row>
        <row r="25728">
          <cell r="A25728" t="str">
            <v>S01383</v>
          </cell>
          <cell r="KA25728">
            <v>20</v>
          </cell>
          <cell r="KB25728">
            <v>20</v>
          </cell>
          <cell r="KC25728">
            <v>70</v>
          </cell>
        </row>
        <row r="25729">
          <cell r="A25729" t="str">
            <v>S01384</v>
          </cell>
          <cell r="KA25729">
            <v>20</v>
          </cell>
          <cell r="KB25729">
            <v>20</v>
          </cell>
          <cell r="KC25729">
            <v>70</v>
          </cell>
        </row>
        <row r="25730">
          <cell r="A25730" t="str">
            <v>S01368</v>
          </cell>
          <cell r="KA25730">
            <v>30</v>
          </cell>
          <cell r="KB25730">
            <v>24</v>
          </cell>
          <cell r="KC25730">
            <v>30</v>
          </cell>
        </row>
        <row r="25731">
          <cell r="A25731" t="str">
            <v>S01358</v>
          </cell>
          <cell r="KA25731">
            <v>30</v>
          </cell>
          <cell r="KB25731">
            <v>24</v>
          </cell>
          <cell r="KC25731">
            <v>30</v>
          </cell>
        </row>
        <row r="25732">
          <cell r="A25732" t="str">
            <v>S01238</v>
          </cell>
          <cell r="KA25732">
            <v>20</v>
          </cell>
          <cell r="KB25732">
            <v>20</v>
          </cell>
          <cell r="KC25732">
            <v>40</v>
          </cell>
        </row>
        <row r="25733">
          <cell r="A25733" t="str">
            <v>S01228</v>
          </cell>
          <cell r="KA25733">
            <v>20</v>
          </cell>
          <cell r="KB25733">
            <v>20</v>
          </cell>
          <cell r="KC25733">
            <v>40</v>
          </cell>
        </row>
        <row r="25734">
          <cell r="A25734" t="str">
            <v>S01236</v>
          </cell>
          <cell r="KA25734">
            <v>20</v>
          </cell>
          <cell r="KB25734">
            <v>24</v>
          </cell>
          <cell r="KC25734">
            <v>36</v>
          </cell>
        </row>
        <row r="25735">
          <cell r="A25735" t="str">
            <v>S01182</v>
          </cell>
          <cell r="KA25735">
            <v>20</v>
          </cell>
          <cell r="KB25735">
            <v>24</v>
          </cell>
          <cell r="KC25735">
            <v>36</v>
          </cell>
        </row>
        <row r="25736">
          <cell r="A25736" t="str">
            <v>S01183</v>
          </cell>
          <cell r="KA25736">
            <v>20</v>
          </cell>
          <cell r="KB25736">
            <v>20</v>
          </cell>
          <cell r="KC25736">
            <v>40</v>
          </cell>
        </row>
        <row r="25737">
          <cell r="A25737" t="str">
            <v>S01184</v>
          </cell>
          <cell r="KA25737">
            <v>20</v>
          </cell>
          <cell r="KB25737">
            <v>20</v>
          </cell>
          <cell r="KC25737">
            <v>40</v>
          </cell>
        </row>
        <row r="25738">
          <cell r="A25738" t="str">
            <v>S01185</v>
          </cell>
          <cell r="KA25738">
            <v>20</v>
          </cell>
          <cell r="KB25738">
            <v>20</v>
          </cell>
          <cell r="KC25738">
            <v>40</v>
          </cell>
        </row>
        <row r="25739">
          <cell r="A25739" t="str">
            <v>S01186</v>
          </cell>
          <cell r="KA25739">
            <v>20</v>
          </cell>
          <cell r="KB25739">
            <v>20</v>
          </cell>
          <cell r="KC25739">
            <v>40</v>
          </cell>
        </row>
        <row r="25740">
          <cell r="A25740" t="str">
            <v>S01187</v>
          </cell>
          <cell r="KA25740">
            <v>20</v>
          </cell>
          <cell r="KB25740">
            <v>20</v>
          </cell>
          <cell r="KC25740">
            <v>40</v>
          </cell>
        </row>
        <row r="25741">
          <cell r="A25741" t="str">
            <v>S01188</v>
          </cell>
          <cell r="KA25741">
            <v>20</v>
          </cell>
          <cell r="KB25741">
            <v>20</v>
          </cell>
          <cell r="KC25741">
            <v>40</v>
          </cell>
        </row>
        <row r="25742">
          <cell r="A25742" t="str">
            <v>S01189</v>
          </cell>
          <cell r="KA25742">
            <v>20</v>
          </cell>
          <cell r="KB25742">
            <v>20</v>
          </cell>
          <cell r="KC25742">
            <v>40</v>
          </cell>
        </row>
        <row r="25743">
          <cell r="A25743" t="str">
            <v>S01190</v>
          </cell>
          <cell r="KA25743">
            <v>20</v>
          </cell>
          <cell r="KB25743">
            <v>20</v>
          </cell>
          <cell r="KC25743">
            <v>40</v>
          </cell>
        </row>
        <row r="25744">
          <cell r="A25744" t="str">
            <v>S01191</v>
          </cell>
          <cell r="KA25744">
            <v>20</v>
          </cell>
          <cell r="KB25744">
            <v>20</v>
          </cell>
          <cell r="KC25744">
            <v>40</v>
          </cell>
        </row>
        <row r="25745">
          <cell r="A25745" t="str">
            <v>S01192</v>
          </cell>
          <cell r="KA25745">
            <v>20</v>
          </cell>
          <cell r="KB25745">
            <v>20</v>
          </cell>
          <cell r="KC25745">
            <v>40</v>
          </cell>
        </row>
        <row r="25746">
          <cell r="A25746" t="str">
            <v>S01193</v>
          </cell>
          <cell r="KA25746">
            <v>20</v>
          </cell>
          <cell r="KB25746">
            <v>24</v>
          </cell>
          <cell r="KC25746">
            <v>36</v>
          </cell>
        </row>
        <row r="25747">
          <cell r="A25747" t="str">
            <v>S01223</v>
          </cell>
          <cell r="KA25747">
            <v>20</v>
          </cell>
          <cell r="KB25747">
            <v>20</v>
          </cell>
          <cell r="KC25747">
            <v>40</v>
          </cell>
        </row>
        <row r="25748">
          <cell r="A25748" t="str">
            <v>S01224</v>
          </cell>
          <cell r="KA25748">
            <v>20</v>
          </cell>
          <cell r="KB25748">
            <v>20</v>
          </cell>
          <cell r="KC25748">
            <v>40</v>
          </cell>
        </row>
        <row r="25749">
          <cell r="A25749" t="str">
            <v>S01225</v>
          </cell>
          <cell r="KA25749">
            <v>20</v>
          </cell>
          <cell r="KB25749">
            <v>20</v>
          </cell>
          <cell r="KC25749">
            <v>40</v>
          </cell>
        </row>
        <row r="25750">
          <cell r="A25750" t="str">
            <v>S01226</v>
          </cell>
          <cell r="KA25750">
            <v>20</v>
          </cell>
          <cell r="KB25750">
            <v>20</v>
          </cell>
          <cell r="KC25750">
            <v>40</v>
          </cell>
        </row>
        <row r="25751">
          <cell r="A25751" t="str">
            <v>S01116</v>
          </cell>
          <cell r="KA25751">
            <v>50</v>
          </cell>
          <cell r="KB25751">
            <v>24</v>
          </cell>
          <cell r="KC25751">
            <v>18</v>
          </cell>
        </row>
        <row r="25752">
          <cell r="A25752" t="str">
            <v>s01120</v>
          </cell>
          <cell r="KA25752">
            <v>20</v>
          </cell>
          <cell r="KB25752">
            <v>20</v>
          </cell>
          <cell r="KC25752">
            <v>40</v>
          </cell>
        </row>
        <row r="25753">
          <cell r="A25753" t="str">
            <v>S01121</v>
          </cell>
          <cell r="KA25753">
            <v>20</v>
          </cell>
          <cell r="KB25753">
            <v>20</v>
          </cell>
          <cell r="KC25753">
            <v>40</v>
          </cell>
        </row>
        <row r="25754">
          <cell r="A25754" t="str">
            <v>S01126</v>
          </cell>
          <cell r="KA25754">
            <v>20</v>
          </cell>
          <cell r="KB25754">
            <v>20</v>
          </cell>
          <cell r="KC25754">
            <v>40</v>
          </cell>
        </row>
        <row r="25755">
          <cell r="A25755" t="str">
            <v>S01127</v>
          </cell>
          <cell r="KA25755">
            <v>20</v>
          </cell>
          <cell r="KB25755">
            <v>24</v>
          </cell>
          <cell r="KC25755">
            <v>36</v>
          </cell>
        </row>
        <row r="25756">
          <cell r="A25756" t="str">
            <v>S01123</v>
          </cell>
          <cell r="KA25756">
            <v>20</v>
          </cell>
          <cell r="KB25756">
            <v>20</v>
          </cell>
          <cell r="KC25756">
            <v>40</v>
          </cell>
        </row>
        <row r="25757">
          <cell r="A25757" t="str">
            <v>S01124</v>
          </cell>
          <cell r="KA25757">
            <v>20</v>
          </cell>
          <cell r="KB25757">
            <v>24</v>
          </cell>
          <cell r="KC25757">
            <v>36</v>
          </cell>
        </row>
        <row r="25758">
          <cell r="A25758" t="str">
            <v>S00970</v>
          </cell>
          <cell r="KA25758">
            <v>20</v>
          </cell>
          <cell r="KB25758">
            <v>72</v>
          </cell>
          <cell r="KC25758">
            <v>12</v>
          </cell>
        </row>
        <row r="25759">
          <cell r="A25759" t="str">
            <v>S00971</v>
          </cell>
          <cell r="KA25759">
            <v>50</v>
          </cell>
          <cell r="KB25759">
            <v>24</v>
          </cell>
          <cell r="KC25759">
            <v>30</v>
          </cell>
        </row>
        <row r="25760">
          <cell r="A25760" t="str">
            <v>S00972</v>
          </cell>
          <cell r="KA25760">
            <v>50</v>
          </cell>
          <cell r="KB25760">
            <v>24</v>
          </cell>
          <cell r="KC25760">
            <v>30</v>
          </cell>
        </row>
        <row r="25761">
          <cell r="A25761" t="str">
            <v>S00962</v>
          </cell>
          <cell r="KA25761">
            <v>20</v>
          </cell>
          <cell r="KB25761">
            <v>60</v>
          </cell>
          <cell r="KC25761">
            <v>24</v>
          </cell>
        </row>
        <row r="25762">
          <cell r="A25762" t="str">
            <v>S00963</v>
          </cell>
          <cell r="KA25762">
            <v>20</v>
          </cell>
          <cell r="KB25762">
            <v>72</v>
          </cell>
          <cell r="KC25762">
            <v>12</v>
          </cell>
        </row>
        <row r="25763">
          <cell r="A25763" t="str">
            <v>S00958</v>
          </cell>
          <cell r="KA25763">
            <v>20</v>
          </cell>
          <cell r="KB25763">
            <v>72</v>
          </cell>
          <cell r="KC25763">
            <v>12</v>
          </cell>
        </row>
        <row r="25764">
          <cell r="A25764" t="str">
            <v>S00959</v>
          </cell>
          <cell r="KA25764">
            <v>20</v>
          </cell>
          <cell r="KB25764">
            <v>72</v>
          </cell>
          <cell r="KC25764">
            <v>12</v>
          </cell>
        </row>
        <row r="25765">
          <cell r="A25765" t="str">
            <v>S00956</v>
          </cell>
          <cell r="KA25765">
            <v>20</v>
          </cell>
          <cell r="KB25765">
            <v>60</v>
          </cell>
          <cell r="KC25765">
            <v>24</v>
          </cell>
        </row>
        <row r="25766">
          <cell r="A25766" t="str">
            <v>S00951</v>
          </cell>
          <cell r="KA25766">
            <v>50</v>
          </cell>
          <cell r="KB25766">
            <v>60</v>
          </cell>
          <cell r="KC25766">
            <v>12</v>
          </cell>
        </row>
        <row r="25767">
          <cell r="A25767" t="str">
            <v>S00952</v>
          </cell>
          <cell r="KA25767">
            <v>20</v>
          </cell>
          <cell r="KB25767">
            <v>60</v>
          </cell>
          <cell r="KC25767">
            <v>24</v>
          </cell>
        </row>
        <row r="25768">
          <cell r="A25768" t="str">
            <v>S00953</v>
          </cell>
          <cell r="KA25768">
            <v>20</v>
          </cell>
          <cell r="KB25768">
            <v>60</v>
          </cell>
          <cell r="KC25768">
            <v>24</v>
          </cell>
        </row>
        <row r="25769">
          <cell r="A25769" t="str">
            <v>S00946</v>
          </cell>
          <cell r="KA25769">
            <v>20</v>
          </cell>
          <cell r="KB25769">
            <v>60</v>
          </cell>
          <cell r="KC25769">
            <v>24</v>
          </cell>
        </row>
        <row r="25770">
          <cell r="A25770" t="str">
            <v>S00947</v>
          </cell>
          <cell r="KA25770">
            <v>20</v>
          </cell>
          <cell r="KB25770">
            <v>60</v>
          </cell>
          <cell r="KC25770">
            <v>24</v>
          </cell>
        </row>
        <row r="25771">
          <cell r="A25771" t="str">
            <v>S00948</v>
          </cell>
          <cell r="KA25771">
            <v>50</v>
          </cell>
          <cell r="KB25771">
            <v>60</v>
          </cell>
          <cell r="KC25771">
            <v>12</v>
          </cell>
        </row>
        <row r="25772">
          <cell r="A25772" t="str">
            <v>S00949</v>
          </cell>
          <cell r="KA25772">
            <v>50</v>
          </cell>
          <cell r="KB25772">
            <v>24</v>
          </cell>
          <cell r="KC25772">
            <v>18</v>
          </cell>
        </row>
        <row r="25773">
          <cell r="A25773" t="str">
            <v>S00911</v>
          </cell>
          <cell r="KA25773">
            <v>50</v>
          </cell>
          <cell r="KB25773">
            <v>24</v>
          </cell>
          <cell r="KC25773">
            <v>30</v>
          </cell>
        </row>
        <row r="25774">
          <cell r="A25774" t="str">
            <v>S00912</v>
          </cell>
          <cell r="KA25774">
            <v>50</v>
          </cell>
          <cell r="KB25774">
            <v>24</v>
          </cell>
          <cell r="KC25774">
            <v>30</v>
          </cell>
        </row>
        <row r="25775">
          <cell r="A25775" t="str">
            <v>S00927</v>
          </cell>
          <cell r="KA25775">
            <v>20</v>
          </cell>
          <cell r="KB25775">
            <v>60</v>
          </cell>
          <cell r="KC25775">
            <v>24</v>
          </cell>
        </row>
        <row r="25776">
          <cell r="A25776" t="str">
            <v>S00928</v>
          </cell>
          <cell r="KA25776">
            <v>20</v>
          </cell>
          <cell r="KB25776">
            <v>60</v>
          </cell>
          <cell r="KC25776">
            <v>24</v>
          </cell>
        </row>
        <row r="25777">
          <cell r="A25777" t="str">
            <v>S00929</v>
          </cell>
          <cell r="KA25777">
            <v>20</v>
          </cell>
          <cell r="KB25777">
            <v>60</v>
          </cell>
          <cell r="KC25777">
            <v>24</v>
          </cell>
        </row>
        <row r="25778">
          <cell r="A25778" t="str">
            <v>S00930</v>
          </cell>
          <cell r="KA25778">
            <v>20</v>
          </cell>
          <cell r="KB25778">
            <v>72</v>
          </cell>
          <cell r="KC25778">
            <v>12</v>
          </cell>
        </row>
        <row r="25779">
          <cell r="A25779" t="str">
            <v>S00942</v>
          </cell>
          <cell r="KA25779">
            <v>20</v>
          </cell>
          <cell r="KB25779">
            <v>72</v>
          </cell>
          <cell r="KC25779">
            <v>12</v>
          </cell>
        </row>
        <row r="25780">
          <cell r="A25780" t="str">
            <v>S00943</v>
          </cell>
          <cell r="KA25780">
            <v>20</v>
          </cell>
          <cell r="KB25780">
            <v>72</v>
          </cell>
          <cell r="KC25780">
            <v>12</v>
          </cell>
        </row>
        <row r="25781">
          <cell r="A25781" t="str">
            <v>S00933</v>
          </cell>
          <cell r="KA25781">
            <v>50</v>
          </cell>
          <cell r="KB25781">
            <v>60</v>
          </cell>
          <cell r="KC25781">
            <v>12</v>
          </cell>
        </row>
        <row r="25782">
          <cell r="A25782" t="str">
            <v>S00934</v>
          </cell>
          <cell r="KA25782">
            <v>20</v>
          </cell>
          <cell r="KB25782">
            <v>72</v>
          </cell>
          <cell r="KC25782">
            <v>12</v>
          </cell>
        </row>
        <row r="25783">
          <cell r="A25783" t="str">
            <v>S00935</v>
          </cell>
          <cell r="KA25783">
            <v>20</v>
          </cell>
          <cell r="KB25783">
            <v>60</v>
          </cell>
          <cell r="KC25783">
            <v>24</v>
          </cell>
        </row>
        <row r="25784">
          <cell r="A25784" t="str">
            <v>S00936</v>
          </cell>
          <cell r="KA25784">
            <v>50</v>
          </cell>
          <cell r="KB25784">
            <v>70</v>
          </cell>
          <cell r="KC25784">
            <v>28</v>
          </cell>
        </row>
        <row r="25785">
          <cell r="A25785" t="str">
            <v>S00937</v>
          </cell>
          <cell r="KA25785">
            <v>50</v>
          </cell>
          <cell r="KB25785">
            <v>70</v>
          </cell>
          <cell r="KC25785">
            <v>28</v>
          </cell>
        </row>
        <row r="25786">
          <cell r="A25786" t="str">
            <v>S00938</v>
          </cell>
          <cell r="KA25786">
            <v>20</v>
          </cell>
          <cell r="KB25786">
            <v>60</v>
          </cell>
          <cell r="KC25786">
            <v>24</v>
          </cell>
        </row>
        <row r="25787">
          <cell r="A25787" t="str">
            <v>S00939</v>
          </cell>
          <cell r="KA25787">
            <v>50</v>
          </cell>
          <cell r="KB25787">
            <v>60</v>
          </cell>
          <cell r="KC25787">
            <v>12</v>
          </cell>
        </row>
        <row r="25788">
          <cell r="A25788" t="str">
            <v>S00999</v>
          </cell>
          <cell r="KA25788">
            <v>20</v>
          </cell>
          <cell r="KB25788">
            <v>20</v>
          </cell>
          <cell r="KC25788">
            <v>40</v>
          </cell>
        </row>
        <row r="25789">
          <cell r="A25789" t="str">
            <v>S00986</v>
          </cell>
          <cell r="KA25789">
            <v>20</v>
          </cell>
          <cell r="KB25789">
            <v>20</v>
          </cell>
          <cell r="KC25789">
            <v>40</v>
          </cell>
        </row>
        <row r="25790">
          <cell r="A25790" t="str">
            <v>S00987</v>
          </cell>
          <cell r="KA25790">
            <v>20</v>
          </cell>
          <cell r="KB25790">
            <v>20</v>
          </cell>
          <cell r="KC25790">
            <v>40</v>
          </cell>
        </row>
        <row r="25791">
          <cell r="A25791" t="str">
            <v>S00988</v>
          </cell>
          <cell r="KA25791">
            <v>20</v>
          </cell>
          <cell r="KB25791">
            <v>20</v>
          </cell>
          <cell r="KC25791">
            <v>40</v>
          </cell>
        </row>
        <row r="25792">
          <cell r="A25792" t="str">
            <v>S00989</v>
          </cell>
          <cell r="KA25792">
            <v>20</v>
          </cell>
          <cell r="KB25792">
            <v>20</v>
          </cell>
          <cell r="KC25792">
            <v>40</v>
          </cell>
        </row>
        <row r="25793">
          <cell r="A25793" t="str">
            <v>S00993</v>
          </cell>
          <cell r="KA25793">
            <v>20</v>
          </cell>
          <cell r="KB25793">
            <v>20</v>
          </cell>
          <cell r="KC25793">
            <v>40</v>
          </cell>
        </row>
        <row r="25794">
          <cell r="A25794" t="str">
            <v>S00994</v>
          </cell>
          <cell r="KA25794">
            <v>20</v>
          </cell>
          <cell r="KB25794">
            <v>20</v>
          </cell>
          <cell r="KC25794">
            <v>40</v>
          </cell>
        </row>
        <row r="25795">
          <cell r="A25795" t="str">
            <v>S00995</v>
          </cell>
          <cell r="KA25795">
            <v>20</v>
          </cell>
          <cell r="KB25795">
            <v>20</v>
          </cell>
          <cell r="KC25795">
            <v>40</v>
          </cell>
        </row>
        <row r="25796">
          <cell r="A25796" t="str">
            <v>S00996</v>
          </cell>
          <cell r="KA25796">
            <v>20</v>
          </cell>
          <cell r="KB25796">
            <v>20</v>
          </cell>
          <cell r="KC25796">
            <v>40</v>
          </cell>
        </row>
        <row r="25797">
          <cell r="A25797" t="str">
            <v>S00997</v>
          </cell>
          <cell r="KA25797">
            <v>20</v>
          </cell>
          <cell r="KB25797">
            <v>20</v>
          </cell>
          <cell r="KC25797">
            <v>40</v>
          </cell>
        </row>
        <row r="25798">
          <cell r="A25798" t="str">
            <v>S01050</v>
          </cell>
          <cell r="KA25798">
            <v>20</v>
          </cell>
          <cell r="KB25798">
            <v>24</v>
          </cell>
          <cell r="KC25798">
            <v>36</v>
          </cell>
        </row>
        <row r="25799">
          <cell r="A25799" t="str">
            <v>S01051</v>
          </cell>
          <cell r="KA25799">
            <v>20</v>
          </cell>
          <cell r="KB25799">
            <v>24</v>
          </cell>
          <cell r="KC25799">
            <v>36</v>
          </cell>
        </row>
        <row r="25800">
          <cell r="A25800" t="str">
            <v>S01052</v>
          </cell>
          <cell r="KA25800">
            <v>20</v>
          </cell>
          <cell r="KB25800">
            <v>24</v>
          </cell>
          <cell r="KC25800">
            <v>36</v>
          </cell>
        </row>
        <row r="25801">
          <cell r="A25801" t="str">
            <v>S01053</v>
          </cell>
          <cell r="KA25801">
            <v>20</v>
          </cell>
          <cell r="KB25801">
            <v>24</v>
          </cell>
          <cell r="KC25801">
            <v>36</v>
          </cell>
        </row>
        <row r="25802">
          <cell r="A25802" t="str">
            <v>S01054</v>
          </cell>
          <cell r="KA25802">
            <v>20</v>
          </cell>
          <cell r="KB25802">
            <v>24</v>
          </cell>
          <cell r="KC25802">
            <v>36</v>
          </cell>
        </row>
        <row r="25803">
          <cell r="A25803" t="str">
            <v>S01055</v>
          </cell>
          <cell r="KA25803">
            <v>20</v>
          </cell>
          <cell r="KB25803">
            <v>24</v>
          </cell>
          <cell r="KC25803">
            <v>36</v>
          </cell>
        </row>
        <row r="25804">
          <cell r="A25804" t="str">
            <v>S01056</v>
          </cell>
          <cell r="KA25804">
            <v>20</v>
          </cell>
          <cell r="KB25804">
            <v>24</v>
          </cell>
          <cell r="KC25804">
            <v>36</v>
          </cell>
        </row>
        <row r="25805">
          <cell r="A25805" t="str">
            <v>S01057</v>
          </cell>
          <cell r="KA25805">
            <v>20</v>
          </cell>
          <cell r="KB25805">
            <v>24</v>
          </cell>
          <cell r="KC25805">
            <v>36</v>
          </cell>
        </row>
        <row r="25806">
          <cell r="A25806" t="str">
            <v>S01058</v>
          </cell>
          <cell r="KA25806">
            <v>20</v>
          </cell>
          <cell r="KB25806">
            <v>24</v>
          </cell>
          <cell r="KC25806">
            <v>36</v>
          </cell>
        </row>
        <row r="25807">
          <cell r="A25807" t="str">
            <v>S01059</v>
          </cell>
          <cell r="KA25807">
            <v>30</v>
          </cell>
          <cell r="KB25807">
            <v>18</v>
          </cell>
          <cell r="KC25807">
            <v>20</v>
          </cell>
        </row>
        <row r="25808">
          <cell r="A25808" t="str">
            <v>S01060</v>
          </cell>
          <cell r="KA25808">
            <v>30</v>
          </cell>
          <cell r="KB25808">
            <v>18</v>
          </cell>
          <cell r="KC25808">
            <v>20</v>
          </cell>
        </row>
        <row r="25809">
          <cell r="A25809" t="str">
            <v>S01061</v>
          </cell>
          <cell r="KA25809">
            <v>30</v>
          </cell>
          <cell r="KB25809">
            <v>18</v>
          </cell>
          <cell r="KC25809">
            <v>20</v>
          </cell>
        </row>
        <row r="25810">
          <cell r="A25810" t="str">
            <v>S01062</v>
          </cell>
          <cell r="KA25810">
            <v>20</v>
          </cell>
          <cell r="KB25810">
            <v>24</v>
          </cell>
          <cell r="KC25810">
            <v>36</v>
          </cell>
        </row>
        <row r="25811">
          <cell r="A25811" t="str">
            <v>S01063</v>
          </cell>
          <cell r="KA25811">
            <v>20</v>
          </cell>
          <cell r="KB25811">
            <v>24</v>
          </cell>
          <cell r="KC25811">
            <v>36</v>
          </cell>
        </row>
        <row r="25812">
          <cell r="A25812" t="str">
            <v>S01064</v>
          </cell>
          <cell r="KA25812">
            <v>20</v>
          </cell>
          <cell r="KB25812">
            <v>24</v>
          </cell>
          <cell r="KC25812">
            <v>36</v>
          </cell>
        </row>
        <row r="25813">
          <cell r="A25813" t="str">
            <v>S01065</v>
          </cell>
          <cell r="KA25813">
            <v>20</v>
          </cell>
          <cell r="KB25813">
            <v>20</v>
          </cell>
          <cell r="KC25813">
            <v>40</v>
          </cell>
        </row>
        <row r="25814">
          <cell r="A25814" t="str">
            <v>S01066</v>
          </cell>
          <cell r="KA25814">
            <v>30</v>
          </cell>
          <cell r="KB25814">
            <v>18</v>
          </cell>
          <cell r="KC25814">
            <v>20</v>
          </cell>
        </row>
        <row r="25815">
          <cell r="A25815" t="str">
            <v>S01067</v>
          </cell>
          <cell r="KA25815">
            <v>20</v>
          </cell>
          <cell r="KB25815">
            <v>24</v>
          </cell>
          <cell r="KC25815">
            <v>36</v>
          </cell>
        </row>
        <row r="25816">
          <cell r="A25816" t="str">
            <v>S01068</v>
          </cell>
          <cell r="KA25816">
            <v>20</v>
          </cell>
          <cell r="KB25816">
            <v>24</v>
          </cell>
          <cell r="KC25816">
            <v>36</v>
          </cell>
        </row>
        <row r="25817">
          <cell r="A25817" t="str">
            <v>S01069</v>
          </cell>
          <cell r="KA25817">
            <v>30</v>
          </cell>
          <cell r="KB25817">
            <v>18</v>
          </cell>
          <cell r="KC25817">
            <v>20</v>
          </cell>
        </row>
        <row r="25818">
          <cell r="A25818" t="str">
            <v>S01070</v>
          </cell>
          <cell r="KA25818">
            <v>20</v>
          </cell>
          <cell r="KB25818">
            <v>24</v>
          </cell>
          <cell r="KC25818">
            <v>36</v>
          </cell>
        </row>
        <row r="25819">
          <cell r="A25819" t="str">
            <v>S01071</v>
          </cell>
          <cell r="KA25819">
            <v>20</v>
          </cell>
          <cell r="KB25819">
            <v>24</v>
          </cell>
          <cell r="KC25819">
            <v>36</v>
          </cell>
        </row>
        <row r="25820">
          <cell r="A25820" t="str">
            <v>S01072</v>
          </cell>
          <cell r="KA25820">
            <v>20</v>
          </cell>
          <cell r="KB25820">
            <v>24</v>
          </cell>
          <cell r="KC25820">
            <v>36</v>
          </cell>
        </row>
        <row r="25821">
          <cell r="A25821" t="str">
            <v>S01073</v>
          </cell>
          <cell r="KA25821">
            <v>30</v>
          </cell>
          <cell r="KB25821">
            <v>18</v>
          </cell>
          <cell r="KC25821">
            <v>20</v>
          </cell>
        </row>
        <row r="25822">
          <cell r="A25822" t="str">
            <v>S01074</v>
          </cell>
          <cell r="KA25822">
            <v>20</v>
          </cell>
          <cell r="KB25822">
            <v>24</v>
          </cell>
          <cell r="KC25822">
            <v>36</v>
          </cell>
        </row>
        <row r="25823">
          <cell r="A25823" t="str">
            <v>S01075</v>
          </cell>
          <cell r="KA25823">
            <v>50</v>
          </cell>
          <cell r="KB25823">
            <v>24</v>
          </cell>
          <cell r="KC25823">
            <v>18</v>
          </cell>
        </row>
        <row r="25824">
          <cell r="A25824" t="str">
            <v>S01076</v>
          </cell>
          <cell r="KA25824">
            <v>50</v>
          </cell>
          <cell r="KB25824">
            <v>24</v>
          </cell>
          <cell r="KC25824">
            <v>18</v>
          </cell>
        </row>
        <row r="25825">
          <cell r="A25825" t="str">
            <v>S01077</v>
          </cell>
          <cell r="KA25825">
            <v>50</v>
          </cell>
          <cell r="KB25825">
            <v>24</v>
          </cell>
          <cell r="KC25825">
            <v>18</v>
          </cell>
        </row>
        <row r="25826">
          <cell r="A25826" t="str">
            <v>S01078</v>
          </cell>
          <cell r="KA25826">
            <v>50</v>
          </cell>
          <cell r="KB25826">
            <v>24</v>
          </cell>
          <cell r="KC25826">
            <v>18</v>
          </cell>
        </row>
        <row r="25827">
          <cell r="A25827" t="str">
            <v>S01079</v>
          </cell>
          <cell r="KA25827">
            <v>50</v>
          </cell>
          <cell r="KB25827">
            <v>24</v>
          </cell>
          <cell r="KC25827">
            <v>18</v>
          </cell>
        </row>
        <row r="25828">
          <cell r="A25828" t="str">
            <v>S01080</v>
          </cell>
          <cell r="KA25828">
            <v>50</v>
          </cell>
          <cell r="KB25828">
            <v>24</v>
          </cell>
          <cell r="KC25828">
            <v>18</v>
          </cell>
        </row>
        <row r="25829">
          <cell r="A25829" t="str">
            <v>S01081</v>
          </cell>
          <cell r="KA25829">
            <v>20</v>
          </cell>
          <cell r="KB25829">
            <v>20</v>
          </cell>
          <cell r="KC25829">
            <v>40</v>
          </cell>
        </row>
        <row r="25830">
          <cell r="A25830" t="str">
            <v>S01082</v>
          </cell>
          <cell r="KA25830">
            <v>20</v>
          </cell>
          <cell r="KB25830">
            <v>20</v>
          </cell>
          <cell r="KC25830">
            <v>40</v>
          </cell>
        </row>
        <row r="25831">
          <cell r="A25831" t="str">
            <v>S01083</v>
          </cell>
          <cell r="KA25831">
            <v>20</v>
          </cell>
          <cell r="KB25831">
            <v>24</v>
          </cell>
          <cell r="KC25831">
            <v>36</v>
          </cell>
        </row>
        <row r="25832">
          <cell r="A25832" t="str">
            <v>s01084</v>
          </cell>
          <cell r="KA25832">
            <v>20</v>
          </cell>
          <cell r="KB25832">
            <v>20</v>
          </cell>
          <cell r="KC25832">
            <v>40</v>
          </cell>
        </row>
        <row r="25833">
          <cell r="A25833" t="str">
            <v>S00355</v>
          </cell>
          <cell r="KA25833">
            <v>100</v>
          </cell>
          <cell r="KB25833">
            <v>5</v>
          </cell>
          <cell r="KC25833">
            <v>50</v>
          </cell>
        </row>
        <row r="25834">
          <cell r="A25834" t="str">
            <v>S00344</v>
          </cell>
          <cell r="KA25834">
            <v>50</v>
          </cell>
          <cell r="KB25834">
            <v>5</v>
          </cell>
          <cell r="KC25834">
            <v>60</v>
          </cell>
        </row>
        <row r="25835">
          <cell r="A25835" t="str">
            <v>S00326</v>
          </cell>
          <cell r="KA25835">
            <v>100</v>
          </cell>
          <cell r="KB25835">
            <v>24</v>
          </cell>
          <cell r="KC25835">
            <v>20</v>
          </cell>
        </row>
        <row r="25836">
          <cell r="A25836" t="str">
            <v>X25151</v>
          </cell>
          <cell r="KA25836">
            <v>30</v>
          </cell>
          <cell r="KB25836">
            <v>24</v>
          </cell>
          <cell r="KC25836">
            <v>30</v>
          </cell>
        </row>
        <row r="25837">
          <cell r="A25837" t="str">
            <v>X01686</v>
          </cell>
          <cell r="KA25837">
            <v>20</v>
          </cell>
          <cell r="KB25837">
            <v>20</v>
          </cell>
          <cell r="KC25837">
            <v>70</v>
          </cell>
        </row>
        <row r="25838">
          <cell r="A25838" t="str">
            <v>X01687</v>
          </cell>
          <cell r="KA25838">
            <v>30</v>
          </cell>
          <cell r="KB25838">
            <v>24</v>
          </cell>
          <cell r="KC25838">
            <v>30</v>
          </cell>
        </row>
        <row r="25839">
          <cell r="A25839" t="str">
            <v>X01689</v>
          </cell>
          <cell r="KA25839">
            <v>20</v>
          </cell>
          <cell r="KB25839">
            <v>20</v>
          </cell>
          <cell r="KC25839">
            <v>70</v>
          </cell>
        </row>
        <row r="25840">
          <cell r="A25840" t="str">
            <v>X01690</v>
          </cell>
          <cell r="KA25840">
            <v>30</v>
          </cell>
          <cell r="KB25840">
            <v>24</v>
          </cell>
          <cell r="KC25840">
            <v>30</v>
          </cell>
        </row>
        <row r="25841">
          <cell r="A25841" t="str">
            <v>X15153</v>
          </cell>
          <cell r="KA25841">
            <v>30</v>
          </cell>
          <cell r="KB25841">
            <v>24</v>
          </cell>
          <cell r="KC25841">
            <v>30</v>
          </cell>
        </row>
        <row r="25842">
          <cell r="A25842" t="str">
            <v>X01125</v>
          </cell>
          <cell r="KA25842">
            <v>20</v>
          </cell>
          <cell r="KB25842">
            <v>20</v>
          </cell>
          <cell r="KC25842">
            <v>80</v>
          </cell>
        </row>
        <row r="25843">
          <cell r="A25843" t="str">
            <v>X01119</v>
          </cell>
          <cell r="KA25843">
            <v>30</v>
          </cell>
          <cell r="KB25843">
            <v>24</v>
          </cell>
          <cell r="KC25843">
            <v>60</v>
          </cell>
        </row>
        <row r="25844">
          <cell r="A25844" t="str">
            <v>X01353</v>
          </cell>
          <cell r="KA25844">
            <v>50</v>
          </cell>
          <cell r="KB25844">
            <v>12</v>
          </cell>
          <cell r="KC25844">
            <v>60</v>
          </cell>
        </row>
        <row r="25845">
          <cell r="A25845" t="str">
            <v>X25157</v>
          </cell>
          <cell r="KA25845">
            <v>30</v>
          </cell>
          <cell r="KB25845">
            <v>24</v>
          </cell>
          <cell r="KC25845">
            <v>30</v>
          </cell>
        </row>
        <row r="25846">
          <cell r="A25846" t="str">
            <v>X25158</v>
          </cell>
          <cell r="KA25846">
            <v>20</v>
          </cell>
          <cell r="KB25846">
            <v>20</v>
          </cell>
          <cell r="KC25846">
            <v>80</v>
          </cell>
        </row>
        <row r="25847">
          <cell r="A25847" t="str">
            <v>X25154</v>
          </cell>
          <cell r="KA25847">
            <v>20</v>
          </cell>
          <cell r="KB25847">
            <v>20</v>
          </cell>
          <cell r="KC25847">
            <v>80</v>
          </cell>
        </row>
        <row r="25848">
          <cell r="A25848" t="str">
            <v>XS25152</v>
          </cell>
          <cell r="KA25848">
            <v>30</v>
          </cell>
          <cell r="KB25848">
            <v>24</v>
          </cell>
          <cell r="KC25848">
            <v>30</v>
          </cell>
        </row>
        <row r="25849">
          <cell r="A25849" t="str">
            <v>C33585</v>
          </cell>
          <cell r="KA25849">
            <v>50</v>
          </cell>
          <cell r="KB25849">
            <v>12</v>
          </cell>
          <cell r="KC25849">
            <v>60</v>
          </cell>
        </row>
        <row r="25850">
          <cell r="A25850" t="str">
            <v>C34124</v>
          </cell>
          <cell r="KA25850">
            <v>50</v>
          </cell>
          <cell r="KB25850">
            <v>12</v>
          </cell>
          <cell r="KC25850">
            <v>60</v>
          </cell>
        </row>
        <row r="25851">
          <cell r="A25851" t="str">
            <v>C788797</v>
          </cell>
          <cell r="KA25851">
            <v>50</v>
          </cell>
          <cell r="KB25851">
            <v>24</v>
          </cell>
          <cell r="KC25851">
            <v>30</v>
          </cell>
        </row>
        <row r="25852">
          <cell r="A25852" t="str">
            <v>C900316</v>
          </cell>
          <cell r="KA25852">
            <v>50</v>
          </cell>
          <cell r="KB25852">
            <v>10</v>
          </cell>
          <cell r="KC25852">
            <v>40</v>
          </cell>
        </row>
        <row r="25853">
          <cell r="A25853" t="str">
            <v>C90056</v>
          </cell>
          <cell r="KA25853">
            <v>200</v>
          </cell>
          <cell r="KB25853">
            <v>16</v>
          </cell>
          <cell r="KC25853">
            <v>20</v>
          </cell>
        </row>
        <row r="25854">
          <cell r="A25854" t="str">
            <v>C90057</v>
          </cell>
          <cell r="KA25854">
            <v>200</v>
          </cell>
          <cell r="KB25854">
            <v>16</v>
          </cell>
          <cell r="KC25854">
            <v>20</v>
          </cell>
        </row>
        <row r="25855">
          <cell r="A25855" t="str">
            <v>C90060</v>
          </cell>
          <cell r="KA25855">
            <v>100</v>
          </cell>
          <cell r="KB25855">
            <v>18</v>
          </cell>
          <cell r="KC25855">
            <v>50</v>
          </cell>
        </row>
        <row r="25856">
          <cell r="A25856" t="str">
            <v>C91386</v>
          </cell>
          <cell r="KA25856">
            <v>20</v>
          </cell>
          <cell r="KB25856">
            <v>38</v>
          </cell>
          <cell r="KC25856">
            <v>32</v>
          </cell>
        </row>
        <row r="25857">
          <cell r="A25857" t="str">
            <v>C91398</v>
          </cell>
          <cell r="KA25857">
            <v>20</v>
          </cell>
          <cell r="KB25857">
            <v>38</v>
          </cell>
          <cell r="KC25857">
            <v>32</v>
          </cell>
        </row>
        <row r="25858">
          <cell r="A25858" t="str">
            <v>C91402</v>
          </cell>
          <cell r="KA25858">
            <v>20</v>
          </cell>
          <cell r="KB25858">
            <v>38</v>
          </cell>
          <cell r="KC25858">
            <v>32</v>
          </cell>
        </row>
        <row r="25859">
          <cell r="A25859" t="str">
            <v>C19005</v>
          </cell>
          <cell r="KA25859">
            <v>100</v>
          </cell>
          <cell r="KB25859">
            <v>18</v>
          </cell>
          <cell r="KC25859">
            <v>50</v>
          </cell>
        </row>
        <row r="25860">
          <cell r="A25860" t="str">
            <v>C190062</v>
          </cell>
          <cell r="KA25860">
            <v>100</v>
          </cell>
          <cell r="KB25860">
            <v>18</v>
          </cell>
          <cell r="KC25860">
            <v>50</v>
          </cell>
        </row>
        <row r="25861">
          <cell r="A25861" t="str">
            <v>C19344</v>
          </cell>
          <cell r="KA25861">
            <v>100</v>
          </cell>
          <cell r="KB25861">
            <v>18</v>
          </cell>
          <cell r="KC25861">
            <v>30</v>
          </cell>
        </row>
        <row r="25862">
          <cell r="A25862" t="str">
            <v>C19348</v>
          </cell>
          <cell r="KA25862">
            <v>100</v>
          </cell>
          <cell r="KB25862">
            <v>18</v>
          </cell>
          <cell r="KC25862">
            <v>30</v>
          </cell>
        </row>
        <row r="25863">
          <cell r="A25863" t="str">
            <v>C20422</v>
          </cell>
          <cell r="KA25863">
            <v>20</v>
          </cell>
          <cell r="KB25863">
            <v>20</v>
          </cell>
          <cell r="KC25863">
            <v>40</v>
          </cell>
        </row>
        <row r="25864">
          <cell r="A25864" t="str">
            <v>C20424</v>
          </cell>
          <cell r="KA25864">
            <v>20</v>
          </cell>
          <cell r="KB25864">
            <v>20</v>
          </cell>
          <cell r="KC25864">
            <v>40</v>
          </cell>
        </row>
        <row r="25865">
          <cell r="A25865" t="str">
            <v>C20427</v>
          </cell>
          <cell r="KA25865">
            <v>20</v>
          </cell>
          <cell r="KB25865">
            <v>20</v>
          </cell>
          <cell r="KC25865">
            <v>40</v>
          </cell>
        </row>
        <row r="25866">
          <cell r="A25866" t="str">
            <v>C20429</v>
          </cell>
          <cell r="KA25866">
            <v>20</v>
          </cell>
          <cell r="KB25866">
            <v>20</v>
          </cell>
          <cell r="KC25866">
            <v>40</v>
          </cell>
        </row>
        <row r="25867">
          <cell r="A25867" t="str">
            <v>711220</v>
          </cell>
          <cell r="KA25867">
            <v>200</v>
          </cell>
          <cell r="KB25867">
            <v>12</v>
          </cell>
          <cell r="KC25867">
            <v>20</v>
          </cell>
        </row>
        <row r="25868">
          <cell r="A25868" t="str">
            <v>725289</v>
          </cell>
          <cell r="KA25868">
            <v>100</v>
          </cell>
          <cell r="KB25868">
            <v>12</v>
          </cell>
          <cell r="KC25868">
            <v>50</v>
          </cell>
        </row>
        <row r="25869">
          <cell r="A25869" t="str">
            <v>725291</v>
          </cell>
          <cell r="KA25869">
            <v>50</v>
          </cell>
          <cell r="KB25869">
            <v>12</v>
          </cell>
          <cell r="KC25869">
            <v>60</v>
          </cell>
        </row>
        <row r="25870">
          <cell r="A25870" t="str">
            <v>725292</v>
          </cell>
          <cell r="KA25870">
            <v>50</v>
          </cell>
          <cell r="KB25870">
            <v>12</v>
          </cell>
          <cell r="KC25870">
            <v>60</v>
          </cell>
        </row>
        <row r="25871">
          <cell r="A25871" t="str">
            <v>141010</v>
          </cell>
          <cell r="KA25871">
            <v>100</v>
          </cell>
          <cell r="KB25871">
            <v>6</v>
          </cell>
          <cell r="KC25871">
            <v>30</v>
          </cell>
        </row>
        <row r="25872">
          <cell r="A25872" t="str">
            <v>129018</v>
          </cell>
          <cell r="KA25872">
            <v>50</v>
          </cell>
          <cell r="KB25872">
            <v>12</v>
          </cell>
          <cell r="KC25872">
            <v>60</v>
          </cell>
        </row>
        <row r="25873">
          <cell r="A25873" t="str">
            <v>129019</v>
          </cell>
          <cell r="KA25873">
            <v>50</v>
          </cell>
          <cell r="KB25873">
            <v>12</v>
          </cell>
          <cell r="KC25873">
            <v>60</v>
          </cell>
        </row>
        <row r="25874">
          <cell r="A25874" t="str">
            <v>131473</v>
          </cell>
          <cell r="KA25874">
            <v>50</v>
          </cell>
          <cell r="KB25874">
            <v>24</v>
          </cell>
          <cell r="KC25874">
            <v>30</v>
          </cell>
        </row>
        <row r="25875">
          <cell r="A25875" t="str">
            <v>123010</v>
          </cell>
          <cell r="KA25875">
            <v>100</v>
          </cell>
          <cell r="KB25875">
            <v>5</v>
          </cell>
          <cell r="KC25875">
            <v>50</v>
          </cell>
        </row>
        <row r="25876">
          <cell r="A25876" t="str">
            <v>123020</v>
          </cell>
          <cell r="KA25876">
            <v>100</v>
          </cell>
          <cell r="KB25876">
            <v>5</v>
          </cell>
          <cell r="KC25876">
            <v>50</v>
          </cell>
        </row>
        <row r="25877">
          <cell r="A25877" t="str">
            <v>123090</v>
          </cell>
          <cell r="KA25877">
            <v>100</v>
          </cell>
          <cell r="KB25877">
            <v>5</v>
          </cell>
          <cell r="KC25877">
            <v>50</v>
          </cell>
        </row>
        <row r="25878">
          <cell r="A25878" t="str">
            <v>123100</v>
          </cell>
          <cell r="KA25878">
            <v>100</v>
          </cell>
          <cell r="KB25878">
            <v>5</v>
          </cell>
          <cell r="KC25878">
            <v>50</v>
          </cell>
        </row>
        <row r="25879">
          <cell r="A25879" t="str">
            <v>123110</v>
          </cell>
          <cell r="KA25879">
            <v>100</v>
          </cell>
          <cell r="KB25879">
            <v>5</v>
          </cell>
          <cell r="KC25879">
            <v>50</v>
          </cell>
        </row>
        <row r="25880">
          <cell r="A25880" t="str">
            <v>123120</v>
          </cell>
          <cell r="KA25880">
            <v>100</v>
          </cell>
          <cell r="KB25880">
            <v>5</v>
          </cell>
          <cell r="KC25880">
            <v>50</v>
          </cell>
        </row>
        <row r="25881">
          <cell r="A25881" t="str">
            <v>123130</v>
          </cell>
          <cell r="KA25881">
            <v>100</v>
          </cell>
          <cell r="KB25881">
            <v>5</v>
          </cell>
          <cell r="KC25881">
            <v>50</v>
          </cell>
        </row>
        <row r="25882">
          <cell r="A25882" t="str">
            <v>123270</v>
          </cell>
          <cell r="KA25882">
            <v>100</v>
          </cell>
          <cell r="KB25882">
            <v>5</v>
          </cell>
          <cell r="KC25882">
            <v>50</v>
          </cell>
        </row>
        <row r="25883">
          <cell r="A25883" t="str">
            <v>123280</v>
          </cell>
          <cell r="KA25883">
            <v>100</v>
          </cell>
          <cell r="KB25883">
            <v>5</v>
          </cell>
          <cell r="KC25883">
            <v>50</v>
          </cell>
        </row>
        <row r="25884">
          <cell r="A25884" t="str">
            <v>123340</v>
          </cell>
          <cell r="KA25884">
            <v>100</v>
          </cell>
          <cell r="KB25884">
            <v>5</v>
          </cell>
          <cell r="KC25884">
            <v>50</v>
          </cell>
        </row>
        <row r="25885">
          <cell r="A25885" t="str">
            <v>129021</v>
          </cell>
          <cell r="KA25885">
            <v>50</v>
          </cell>
          <cell r="KB25885">
            <v>12</v>
          </cell>
          <cell r="KC25885">
            <v>60</v>
          </cell>
        </row>
        <row r="25886">
          <cell r="A25886" t="str">
            <v>129022</v>
          </cell>
          <cell r="KA25886">
            <v>50</v>
          </cell>
          <cell r="KB25886">
            <v>12</v>
          </cell>
          <cell r="KC25886">
            <v>60</v>
          </cell>
        </row>
        <row r="25887">
          <cell r="A25887" t="str">
            <v>133133</v>
          </cell>
          <cell r="KA25887">
            <v>50</v>
          </cell>
          <cell r="KB25887">
            <v>24</v>
          </cell>
          <cell r="KC25887">
            <v>30</v>
          </cell>
        </row>
        <row r="25888">
          <cell r="A25888" t="str">
            <v>133203</v>
          </cell>
          <cell r="KA25888">
            <v>50</v>
          </cell>
          <cell r="KB25888">
            <v>24</v>
          </cell>
          <cell r="KC25888">
            <v>30</v>
          </cell>
        </row>
        <row r="25889">
          <cell r="A25889" t="str">
            <v>133273</v>
          </cell>
          <cell r="KA25889">
            <v>50</v>
          </cell>
          <cell r="KB25889">
            <v>24</v>
          </cell>
          <cell r="KC25889">
            <v>30</v>
          </cell>
        </row>
        <row r="25890">
          <cell r="A25890" t="str">
            <v>133313</v>
          </cell>
          <cell r="KA25890">
            <v>50</v>
          </cell>
          <cell r="KB25890">
            <v>24</v>
          </cell>
          <cell r="KC25890">
            <v>30</v>
          </cell>
        </row>
        <row r="25891">
          <cell r="A25891" t="str">
            <v>133323</v>
          </cell>
          <cell r="KA25891">
            <v>50</v>
          </cell>
          <cell r="KB25891">
            <v>24</v>
          </cell>
          <cell r="KC25891">
            <v>30</v>
          </cell>
        </row>
        <row r="25892">
          <cell r="A25892" t="str">
            <v>133333</v>
          </cell>
          <cell r="KA25892">
            <v>50</v>
          </cell>
          <cell r="KB25892">
            <v>24</v>
          </cell>
          <cell r="KC25892">
            <v>30</v>
          </cell>
        </row>
        <row r="25893">
          <cell r="A25893" t="str">
            <v>133373</v>
          </cell>
          <cell r="KA25893">
            <v>50</v>
          </cell>
          <cell r="KB25893">
            <v>12</v>
          </cell>
          <cell r="KC25893">
            <v>60</v>
          </cell>
        </row>
        <row r="25894">
          <cell r="A25894" t="str">
            <v>133463</v>
          </cell>
          <cell r="KA25894">
            <v>50</v>
          </cell>
          <cell r="KB25894">
            <v>24</v>
          </cell>
          <cell r="KC25894">
            <v>30</v>
          </cell>
        </row>
        <row r="25895">
          <cell r="A25895" t="str">
            <v>133584</v>
          </cell>
          <cell r="KA25895">
            <v>50</v>
          </cell>
          <cell r="KB25895">
            <v>12</v>
          </cell>
          <cell r="KC25895">
            <v>60</v>
          </cell>
        </row>
        <row r="25896">
          <cell r="A25896" t="str">
            <v>133585</v>
          </cell>
          <cell r="KA25896">
            <v>50</v>
          </cell>
          <cell r="KB25896">
            <v>12</v>
          </cell>
          <cell r="KC25896">
            <v>60</v>
          </cell>
        </row>
        <row r="25897">
          <cell r="A25897" t="str">
            <v>133586</v>
          </cell>
          <cell r="KA25897">
            <v>50</v>
          </cell>
          <cell r="KB25897">
            <v>12</v>
          </cell>
          <cell r="KC25897">
            <v>60</v>
          </cell>
        </row>
        <row r="25898">
          <cell r="A25898" t="str">
            <v>129000</v>
          </cell>
          <cell r="KA25898">
            <v>50</v>
          </cell>
          <cell r="KB25898">
            <v>10</v>
          </cell>
          <cell r="KC25898">
            <v>50</v>
          </cell>
        </row>
        <row r="25899">
          <cell r="A25899" t="str">
            <v>133663</v>
          </cell>
          <cell r="KA25899">
            <v>50</v>
          </cell>
          <cell r="KB25899">
            <v>24</v>
          </cell>
          <cell r="KC25899">
            <v>30</v>
          </cell>
        </row>
        <row r="25900">
          <cell r="A25900" t="str">
            <v>133743</v>
          </cell>
          <cell r="KA25900">
            <v>50</v>
          </cell>
          <cell r="KB25900">
            <v>24</v>
          </cell>
          <cell r="KC25900">
            <v>30</v>
          </cell>
        </row>
        <row r="25901">
          <cell r="A25901" t="str">
            <v>133753</v>
          </cell>
          <cell r="KA25901">
            <v>50</v>
          </cell>
          <cell r="KB25901">
            <v>24</v>
          </cell>
          <cell r="KC25901">
            <v>30</v>
          </cell>
        </row>
        <row r="25902">
          <cell r="A25902" t="str">
            <v>133783</v>
          </cell>
          <cell r="KA25902">
            <v>50</v>
          </cell>
          <cell r="KB25902">
            <v>24</v>
          </cell>
          <cell r="KC25902">
            <v>30</v>
          </cell>
        </row>
        <row r="25903">
          <cell r="A25903" t="str">
            <v>133793</v>
          </cell>
          <cell r="KA25903">
            <v>50</v>
          </cell>
          <cell r="KB25903">
            <v>24</v>
          </cell>
          <cell r="KC25903">
            <v>30</v>
          </cell>
        </row>
        <row r="25904">
          <cell r="A25904" t="str">
            <v>134003</v>
          </cell>
          <cell r="KA25904">
            <v>50</v>
          </cell>
          <cell r="KB25904">
            <v>12</v>
          </cell>
          <cell r="KC25904">
            <v>60</v>
          </cell>
        </row>
        <row r="25905">
          <cell r="A25905" t="str">
            <v>134013</v>
          </cell>
          <cell r="KA25905">
            <v>50</v>
          </cell>
          <cell r="KB25905">
            <v>12</v>
          </cell>
          <cell r="KC25905">
            <v>60</v>
          </cell>
        </row>
        <row r="25906">
          <cell r="A25906" t="str">
            <v>134023</v>
          </cell>
          <cell r="KA25906">
            <v>50</v>
          </cell>
          <cell r="KB25906">
            <v>12</v>
          </cell>
          <cell r="KC25906">
            <v>60</v>
          </cell>
        </row>
        <row r="25907">
          <cell r="A25907" t="str">
            <v>134123</v>
          </cell>
          <cell r="KA25907">
            <v>50</v>
          </cell>
          <cell r="KB25907">
            <v>12</v>
          </cell>
          <cell r="KC25907">
            <v>60</v>
          </cell>
        </row>
        <row r="25908">
          <cell r="A25908" t="str">
            <v>134124</v>
          </cell>
          <cell r="KA25908">
            <v>50</v>
          </cell>
          <cell r="KB25908">
            <v>12</v>
          </cell>
          <cell r="KC25908">
            <v>60</v>
          </cell>
        </row>
        <row r="25909">
          <cell r="A25909" t="str">
            <v>134125</v>
          </cell>
          <cell r="KA25909">
            <v>50</v>
          </cell>
          <cell r="KB25909">
            <v>12</v>
          </cell>
          <cell r="KC25909">
            <v>60</v>
          </cell>
        </row>
        <row r="25910">
          <cell r="A25910" t="str">
            <v>134126</v>
          </cell>
          <cell r="KA25910">
            <v>50</v>
          </cell>
          <cell r="KB25910">
            <v>12</v>
          </cell>
          <cell r="KC25910">
            <v>60</v>
          </cell>
        </row>
        <row r="25911">
          <cell r="A25911" t="str">
            <v>134127</v>
          </cell>
          <cell r="KA25911">
            <v>50</v>
          </cell>
          <cell r="KB25911">
            <v>12</v>
          </cell>
          <cell r="KC25911">
            <v>60</v>
          </cell>
        </row>
        <row r="25912">
          <cell r="A25912" t="str">
            <v>134128</v>
          </cell>
          <cell r="KA25912">
            <v>50</v>
          </cell>
          <cell r="KB25912">
            <v>12</v>
          </cell>
          <cell r="KC25912">
            <v>60</v>
          </cell>
        </row>
        <row r="25913">
          <cell r="A25913" t="str">
            <v>134129</v>
          </cell>
          <cell r="KA25913">
            <v>50</v>
          </cell>
          <cell r="KB25913">
            <v>10</v>
          </cell>
          <cell r="KC25913">
            <v>40</v>
          </cell>
        </row>
        <row r="25914">
          <cell r="A25914" t="str">
            <v>134130</v>
          </cell>
          <cell r="KA25914">
            <v>50</v>
          </cell>
          <cell r="KB25914">
            <v>10</v>
          </cell>
          <cell r="KC25914">
            <v>40</v>
          </cell>
        </row>
        <row r="25915">
          <cell r="A25915" t="str">
            <v>134073</v>
          </cell>
          <cell r="KA25915">
            <v>50</v>
          </cell>
          <cell r="KB25915">
            <v>12</v>
          </cell>
          <cell r="KC25915">
            <v>60</v>
          </cell>
        </row>
        <row r="25916">
          <cell r="A25916" t="str">
            <v>134074</v>
          </cell>
          <cell r="KA25916">
            <v>50</v>
          </cell>
          <cell r="KB25916">
            <v>12</v>
          </cell>
          <cell r="KC25916">
            <v>60</v>
          </cell>
        </row>
        <row r="25917">
          <cell r="A25917" t="str">
            <v>133923</v>
          </cell>
          <cell r="KA25917">
            <v>50</v>
          </cell>
          <cell r="KB25917">
            <v>24</v>
          </cell>
          <cell r="KC25917">
            <v>30</v>
          </cell>
        </row>
        <row r="25918">
          <cell r="A25918" t="str">
            <v>134133</v>
          </cell>
          <cell r="KA25918">
            <v>50</v>
          </cell>
          <cell r="KB25918">
            <v>12</v>
          </cell>
          <cell r="KC25918">
            <v>60</v>
          </cell>
        </row>
        <row r="25919">
          <cell r="A25919" t="str">
            <v>103001</v>
          </cell>
          <cell r="KA25919">
            <v>200</v>
          </cell>
          <cell r="KB25919">
            <v>15</v>
          </cell>
          <cell r="KC25919">
            <v>20</v>
          </cell>
        </row>
        <row r="25920">
          <cell r="A25920" t="str">
            <v>103011</v>
          </cell>
          <cell r="KA25920">
            <v>200</v>
          </cell>
          <cell r="KB25920">
            <v>15</v>
          </cell>
          <cell r="KC25920">
            <v>20</v>
          </cell>
        </row>
        <row r="25921">
          <cell r="A25921" t="str">
            <v>103021</v>
          </cell>
          <cell r="KA25921">
            <v>200</v>
          </cell>
          <cell r="KB25921">
            <v>16</v>
          </cell>
          <cell r="KC25921">
            <v>20</v>
          </cell>
        </row>
        <row r="25922">
          <cell r="A25922" t="str">
            <v>103031</v>
          </cell>
          <cell r="KA25922">
            <v>200</v>
          </cell>
          <cell r="KB25922">
            <v>16</v>
          </cell>
          <cell r="KC25922">
            <v>20</v>
          </cell>
        </row>
        <row r="25923">
          <cell r="A25923" t="str">
            <v>103041</v>
          </cell>
          <cell r="KA25923">
            <v>200</v>
          </cell>
          <cell r="KB25923">
            <v>15</v>
          </cell>
          <cell r="KC25923">
            <v>20</v>
          </cell>
        </row>
        <row r="25924">
          <cell r="A25924" t="str">
            <v>103051</v>
          </cell>
          <cell r="KA25924">
            <v>200</v>
          </cell>
          <cell r="KB25924">
            <v>15</v>
          </cell>
          <cell r="KC25924">
            <v>20</v>
          </cell>
        </row>
        <row r="25925">
          <cell r="A25925" t="str">
            <v>103061</v>
          </cell>
          <cell r="KA25925">
            <v>200</v>
          </cell>
          <cell r="KB25925">
            <v>15</v>
          </cell>
          <cell r="KC25925">
            <v>20</v>
          </cell>
        </row>
        <row r="25926">
          <cell r="A25926" t="str">
            <v>103062</v>
          </cell>
          <cell r="KA25926">
            <v>200</v>
          </cell>
          <cell r="KB25926">
            <v>15</v>
          </cell>
          <cell r="KC25926">
            <v>20</v>
          </cell>
        </row>
        <row r="25927">
          <cell r="A25927" t="str">
            <v>103071</v>
          </cell>
          <cell r="KA25927">
            <v>200</v>
          </cell>
          <cell r="KB25927">
            <v>15</v>
          </cell>
          <cell r="KC25927">
            <v>20</v>
          </cell>
        </row>
        <row r="25928">
          <cell r="A25928" t="str">
            <v>103081</v>
          </cell>
          <cell r="KA25928">
            <v>200</v>
          </cell>
          <cell r="KB25928">
            <v>15</v>
          </cell>
          <cell r="KC25928">
            <v>20</v>
          </cell>
        </row>
        <row r="25929">
          <cell r="A25929" t="str">
            <v>103106</v>
          </cell>
          <cell r="KA25929">
            <v>150</v>
          </cell>
          <cell r="KB25929">
            <v>16</v>
          </cell>
          <cell r="KC25929">
            <v>20</v>
          </cell>
        </row>
        <row r="25930">
          <cell r="A25930" t="str">
            <v>104081</v>
          </cell>
          <cell r="KA25930">
            <v>200</v>
          </cell>
          <cell r="KB25930">
            <v>15</v>
          </cell>
          <cell r="KC25930">
            <v>20</v>
          </cell>
        </row>
        <row r="25931">
          <cell r="A25931" t="str">
            <v>104082</v>
          </cell>
          <cell r="KA25931">
            <v>200</v>
          </cell>
          <cell r="KB25931">
            <v>15</v>
          </cell>
          <cell r="KC25931">
            <v>20</v>
          </cell>
        </row>
        <row r="25932">
          <cell r="A25932" t="str">
            <v>153302</v>
          </cell>
          <cell r="KA25932">
            <v>250</v>
          </cell>
          <cell r="KB25932">
            <v>8</v>
          </cell>
          <cell r="KC25932">
            <v>18</v>
          </cell>
        </row>
        <row r="25933">
          <cell r="A25933" t="str">
            <v>153312</v>
          </cell>
          <cell r="KA25933">
            <v>250</v>
          </cell>
          <cell r="KB25933">
            <v>8</v>
          </cell>
          <cell r="KC25933">
            <v>18</v>
          </cell>
        </row>
        <row r="25934">
          <cell r="A25934" t="str">
            <v>153322</v>
          </cell>
          <cell r="KA25934">
            <v>250</v>
          </cell>
          <cell r="KB25934">
            <v>8</v>
          </cell>
          <cell r="KC25934">
            <v>18</v>
          </cell>
        </row>
        <row r="25935">
          <cell r="A25935" t="str">
            <v>153004</v>
          </cell>
          <cell r="KA25935">
            <v>50</v>
          </cell>
          <cell r="KB25935">
            <v>10</v>
          </cell>
          <cell r="KC25935">
            <v>50</v>
          </cell>
        </row>
        <row r="25936">
          <cell r="A25936" t="str">
            <v>153005</v>
          </cell>
          <cell r="KA25936">
            <v>50</v>
          </cell>
          <cell r="KB25936">
            <v>10</v>
          </cell>
          <cell r="KC25936">
            <v>50</v>
          </cell>
        </row>
        <row r="25937">
          <cell r="A25937" t="str">
            <v>153006</v>
          </cell>
          <cell r="KA25937">
            <v>50</v>
          </cell>
          <cell r="KB25937">
            <v>10</v>
          </cell>
          <cell r="KC25937">
            <v>40</v>
          </cell>
        </row>
        <row r="25938">
          <cell r="A25938" t="str">
            <v>153007</v>
          </cell>
          <cell r="KA25938">
            <v>50</v>
          </cell>
          <cell r="KB25938">
            <v>10</v>
          </cell>
          <cell r="KC25938">
            <v>50</v>
          </cell>
        </row>
        <row r="25939">
          <cell r="A25939" t="str">
            <v>153008</v>
          </cell>
          <cell r="KA25939">
            <v>50</v>
          </cell>
          <cell r="KB25939">
            <v>10</v>
          </cell>
          <cell r="KC25939">
            <v>50</v>
          </cell>
        </row>
        <row r="25940">
          <cell r="A25940" t="str">
            <v>153043</v>
          </cell>
          <cell r="KA25940">
            <v>50</v>
          </cell>
          <cell r="KB25940">
            <v>5</v>
          </cell>
          <cell r="KC25940">
            <v>40</v>
          </cell>
        </row>
        <row r="25941">
          <cell r="A25941" t="str">
            <v>153045</v>
          </cell>
          <cell r="KA25941">
            <v>25</v>
          </cell>
          <cell r="KB25941">
            <v>10</v>
          </cell>
          <cell r="KC25941">
            <v>40</v>
          </cell>
        </row>
        <row r="25942">
          <cell r="A25942" t="str">
            <v>153055</v>
          </cell>
          <cell r="KA25942">
            <v>25</v>
          </cell>
          <cell r="KB25942">
            <v>10</v>
          </cell>
          <cell r="KC25942">
            <v>40</v>
          </cell>
        </row>
        <row r="25943">
          <cell r="A25943" t="str">
            <v>153073</v>
          </cell>
          <cell r="KA25943">
            <v>50</v>
          </cell>
          <cell r="KB25943">
            <v>10</v>
          </cell>
          <cell r="KC25943">
            <v>30</v>
          </cell>
        </row>
        <row r="25944">
          <cell r="A25944" t="str">
            <v>153083</v>
          </cell>
          <cell r="KA25944">
            <v>50</v>
          </cell>
          <cell r="KB25944">
            <v>10</v>
          </cell>
          <cell r="KC25944">
            <v>40</v>
          </cell>
        </row>
        <row r="25945">
          <cell r="A25945" t="str">
            <v>153383</v>
          </cell>
          <cell r="KA25945">
            <v>50</v>
          </cell>
          <cell r="KB25945">
            <v>5</v>
          </cell>
          <cell r="KC25945">
            <v>40</v>
          </cell>
        </row>
        <row r="25946">
          <cell r="A25946" t="str">
            <v>153403</v>
          </cell>
          <cell r="KA25946">
            <v>50</v>
          </cell>
          <cell r="KB25946">
            <v>10</v>
          </cell>
          <cell r="KC25946">
            <v>30</v>
          </cell>
        </row>
        <row r="25947">
          <cell r="A25947" t="str">
            <v>153443</v>
          </cell>
          <cell r="KA25947">
            <v>50</v>
          </cell>
          <cell r="KB25947">
            <v>10</v>
          </cell>
          <cell r="KC25947">
            <v>30</v>
          </cell>
        </row>
        <row r="25948">
          <cell r="A25948" t="str">
            <v>153453</v>
          </cell>
          <cell r="KA25948">
            <v>50</v>
          </cell>
          <cell r="KB25948">
            <v>10</v>
          </cell>
          <cell r="KC25948">
            <v>30</v>
          </cell>
        </row>
        <row r="25949">
          <cell r="A25949" t="str">
            <v>153503</v>
          </cell>
          <cell r="KA25949">
            <v>50</v>
          </cell>
          <cell r="KB25949">
            <v>10</v>
          </cell>
          <cell r="KC25949">
            <v>30</v>
          </cell>
        </row>
        <row r="25950">
          <cell r="A25950" t="str">
            <v>153703</v>
          </cell>
          <cell r="KA25950">
            <v>50</v>
          </cell>
          <cell r="KB25950">
            <v>10</v>
          </cell>
          <cell r="KC25950">
            <v>30</v>
          </cell>
        </row>
        <row r="25951">
          <cell r="A25951" t="str">
            <v>153783</v>
          </cell>
          <cell r="KA25951">
            <v>50</v>
          </cell>
          <cell r="KB25951">
            <v>5</v>
          </cell>
          <cell r="KC25951">
            <v>40</v>
          </cell>
        </row>
        <row r="25952">
          <cell r="A25952" t="str">
            <v>153843</v>
          </cell>
          <cell r="KA25952">
            <v>50</v>
          </cell>
          <cell r="KB25952">
            <v>10</v>
          </cell>
          <cell r="KC25952">
            <v>40</v>
          </cell>
        </row>
        <row r="25953">
          <cell r="A25953" t="str">
            <v>153873</v>
          </cell>
          <cell r="KA25953">
            <v>50</v>
          </cell>
          <cell r="KB25953">
            <v>5</v>
          </cell>
          <cell r="KC25953">
            <v>40</v>
          </cell>
        </row>
        <row r="25954">
          <cell r="A25954" t="str">
            <v>153883</v>
          </cell>
          <cell r="KA25954">
            <v>50</v>
          </cell>
          <cell r="KB25954">
            <v>5</v>
          </cell>
          <cell r="KC25954">
            <v>40</v>
          </cell>
        </row>
        <row r="25955">
          <cell r="A25955" t="str">
            <v>153893</v>
          </cell>
          <cell r="KA25955">
            <v>50</v>
          </cell>
          <cell r="KB25955">
            <v>5</v>
          </cell>
          <cell r="KC25955">
            <v>40</v>
          </cell>
        </row>
        <row r="25956">
          <cell r="A25956" t="str">
            <v>154003</v>
          </cell>
          <cell r="KA25956">
            <v>50</v>
          </cell>
          <cell r="KB25956">
            <v>5</v>
          </cell>
          <cell r="KC25956">
            <v>40</v>
          </cell>
        </row>
        <row r="25957">
          <cell r="A25957" t="str">
            <v>154016</v>
          </cell>
          <cell r="KA25957">
            <v>20</v>
          </cell>
          <cell r="KB25957">
            <v>20</v>
          </cell>
          <cell r="KC25957">
            <v>40</v>
          </cell>
        </row>
        <row r="25958">
          <cell r="A25958" t="str">
            <v>154026</v>
          </cell>
          <cell r="KA25958">
            <v>20</v>
          </cell>
          <cell r="KB25958">
            <v>20</v>
          </cell>
          <cell r="KC25958">
            <v>40</v>
          </cell>
        </row>
        <row r="25959">
          <cell r="A25959" t="str">
            <v>154036</v>
          </cell>
          <cell r="KA25959">
            <v>20</v>
          </cell>
          <cell r="KB25959">
            <v>20</v>
          </cell>
          <cell r="KC25959">
            <v>40</v>
          </cell>
        </row>
        <row r="25960">
          <cell r="A25960" t="str">
            <v>154046</v>
          </cell>
          <cell r="KA25960">
            <v>20</v>
          </cell>
          <cell r="KB25960">
            <v>20</v>
          </cell>
          <cell r="KC25960">
            <v>40</v>
          </cell>
        </row>
        <row r="25961">
          <cell r="A25961" t="str">
            <v>154056</v>
          </cell>
          <cell r="KA25961">
            <v>20</v>
          </cell>
          <cell r="KB25961">
            <v>20</v>
          </cell>
          <cell r="KC25961">
            <v>40</v>
          </cell>
        </row>
        <row r="25962">
          <cell r="A25962" t="str">
            <v>154066</v>
          </cell>
          <cell r="KA25962">
            <v>20</v>
          </cell>
          <cell r="KB25962">
            <v>20</v>
          </cell>
          <cell r="KC25962">
            <v>80</v>
          </cell>
        </row>
        <row r="25963">
          <cell r="A25963" t="str">
            <v>154076</v>
          </cell>
          <cell r="KA25963">
            <v>20</v>
          </cell>
          <cell r="KB25963">
            <v>20</v>
          </cell>
          <cell r="KC25963">
            <v>40</v>
          </cell>
        </row>
        <row r="25964">
          <cell r="A25964" t="str">
            <v>154086</v>
          </cell>
          <cell r="KA25964">
            <v>20</v>
          </cell>
          <cell r="KB25964">
            <v>20</v>
          </cell>
          <cell r="KC25964">
            <v>80</v>
          </cell>
        </row>
        <row r="25965">
          <cell r="A25965" t="str">
            <v>154096</v>
          </cell>
          <cell r="KA25965">
            <v>20</v>
          </cell>
          <cell r="KB25965">
            <v>20</v>
          </cell>
          <cell r="KC25965">
            <v>80</v>
          </cell>
        </row>
        <row r="25966">
          <cell r="A25966" t="str">
            <v>153953</v>
          </cell>
          <cell r="KA25966">
            <v>50</v>
          </cell>
          <cell r="KB25966">
            <v>5</v>
          </cell>
          <cell r="KC25966">
            <v>40</v>
          </cell>
        </row>
        <row r="25967">
          <cell r="A25967" t="str">
            <v>154136</v>
          </cell>
          <cell r="KA25967">
            <v>20</v>
          </cell>
          <cell r="KB25967">
            <v>20</v>
          </cell>
          <cell r="KC25967">
            <v>40</v>
          </cell>
        </row>
        <row r="25968">
          <cell r="A25968" t="str">
            <v>154146</v>
          </cell>
          <cell r="KA25968">
            <v>20</v>
          </cell>
          <cell r="KB25968">
            <v>20</v>
          </cell>
          <cell r="KC25968">
            <v>40</v>
          </cell>
        </row>
        <row r="25969">
          <cell r="A25969" t="str">
            <v>154186</v>
          </cell>
          <cell r="KA25969">
            <v>20</v>
          </cell>
          <cell r="KB25969">
            <v>20</v>
          </cell>
          <cell r="KC25969">
            <v>40</v>
          </cell>
        </row>
        <row r="25970">
          <cell r="A25970" t="str">
            <v>154643</v>
          </cell>
          <cell r="KA25970">
            <v>50</v>
          </cell>
          <cell r="KB25970">
            <v>10</v>
          </cell>
          <cell r="KC25970">
            <v>40</v>
          </cell>
        </row>
        <row r="25971">
          <cell r="A25971" t="str">
            <v>154656</v>
          </cell>
          <cell r="KA25971">
            <v>20</v>
          </cell>
          <cell r="KB25971">
            <v>20</v>
          </cell>
          <cell r="KC25971">
            <v>40</v>
          </cell>
        </row>
        <row r="25972">
          <cell r="A25972" t="str">
            <v>154665</v>
          </cell>
          <cell r="KA25972">
            <v>25</v>
          </cell>
          <cell r="KB25972">
            <v>20</v>
          </cell>
          <cell r="KC25972">
            <v>40</v>
          </cell>
        </row>
        <row r="25973">
          <cell r="A25973" t="str">
            <v>154725</v>
          </cell>
          <cell r="KA25973">
            <v>25</v>
          </cell>
          <cell r="KB25973">
            <v>20</v>
          </cell>
          <cell r="KC25973">
            <v>40</v>
          </cell>
        </row>
        <row r="25974">
          <cell r="A25974" t="str">
            <v>154735</v>
          </cell>
          <cell r="KA25974">
            <v>25</v>
          </cell>
          <cell r="KB25974">
            <v>20</v>
          </cell>
          <cell r="KC25974">
            <v>40</v>
          </cell>
        </row>
        <row r="25975">
          <cell r="A25975" t="str">
            <v>154745</v>
          </cell>
          <cell r="KA25975">
            <v>25</v>
          </cell>
          <cell r="KB25975">
            <v>20</v>
          </cell>
          <cell r="KC25975">
            <v>40</v>
          </cell>
        </row>
        <row r="25976">
          <cell r="A25976" t="str">
            <v>154755</v>
          </cell>
          <cell r="KA25976">
            <v>50</v>
          </cell>
          <cell r="KB25976">
            <v>10</v>
          </cell>
          <cell r="KC25976">
            <v>40</v>
          </cell>
        </row>
        <row r="25977">
          <cell r="A25977" t="str">
            <v>154756</v>
          </cell>
          <cell r="KA25977">
            <v>50</v>
          </cell>
          <cell r="KB25977">
            <v>10</v>
          </cell>
          <cell r="KC25977">
            <v>40</v>
          </cell>
        </row>
        <row r="25978">
          <cell r="A25978" t="str">
            <v>154757</v>
          </cell>
          <cell r="KA25978">
            <v>50</v>
          </cell>
          <cell r="KB25978">
            <v>10</v>
          </cell>
          <cell r="KC25978">
            <v>40</v>
          </cell>
        </row>
        <row r="25979">
          <cell r="A25979" t="str">
            <v>154758</v>
          </cell>
          <cell r="KA25979">
            <v>50</v>
          </cell>
          <cell r="KB25979">
            <v>10</v>
          </cell>
          <cell r="KC25979">
            <v>40</v>
          </cell>
        </row>
        <row r="25980">
          <cell r="A25980" t="str">
            <v>154759</v>
          </cell>
          <cell r="KA25980">
            <v>50</v>
          </cell>
          <cell r="KB25980">
            <v>10</v>
          </cell>
          <cell r="KC25980">
            <v>40</v>
          </cell>
        </row>
        <row r="25981">
          <cell r="A25981" t="str">
            <v>154773</v>
          </cell>
          <cell r="KA25981">
            <v>50</v>
          </cell>
          <cell r="KB25981">
            <v>10</v>
          </cell>
          <cell r="KC25981">
            <v>40</v>
          </cell>
        </row>
        <row r="25982">
          <cell r="A25982" t="str">
            <v>154774</v>
          </cell>
          <cell r="KA25982">
            <v>50</v>
          </cell>
          <cell r="KB25982">
            <v>10</v>
          </cell>
          <cell r="KC25982">
            <v>40</v>
          </cell>
        </row>
        <row r="25983">
          <cell r="A25983" t="str">
            <v>154775</v>
          </cell>
          <cell r="KA25983">
            <v>50</v>
          </cell>
          <cell r="KB25983">
            <v>10</v>
          </cell>
          <cell r="KC25983">
            <v>40</v>
          </cell>
        </row>
        <row r="25984">
          <cell r="A25984" t="str">
            <v>154783</v>
          </cell>
          <cell r="KA25984">
            <v>50</v>
          </cell>
          <cell r="KB25984">
            <v>10</v>
          </cell>
          <cell r="KC25984">
            <v>40</v>
          </cell>
        </row>
        <row r="25985">
          <cell r="A25985" t="str">
            <v>154793</v>
          </cell>
          <cell r="KA25985">
            <v>50</v>
          </cell>
          <cell r="KB25985">
            <v>10</v>
          </cell>
          <cell r="KC25985">
            <v>40</v>
          </cell>
        </row>
        <row r="25986">
          <cell r="A25986" t="str">
            <v>154803</v>
          </cell>
          <cell r="KA25986">
            <v>50</v>
          </cell>
          <cell r="KB25986">
            <v>10</v>
          </cell>
          <cell r="KC25986">
            <v>40</v>
          </cell>
        </row>
        <row r="25987">
          <cell r="A25987" t="str">
            <v>154813</v>
          </cell>
          <cell r="KA25987">
            <v>50</v>
          </cell>
          <cell r="KB25987">
            <v>10</v>
          </cell>
          <cell r="KC25987">
            <v>40</v>
          </cell>
        </row>
        <row r="25988">
          <cell r="A25988" t="str">
            <v>154823</v>
          </cell>
          <cell r="KA25988">
            <v>50</v>
          </cell>
          <cell r="KB25988">
            <v>10</v>
          </cell>
          <cell r="KC25988">
            <v>40</v>
          </cell>
        </row>
        <row r="25989">
          <cell r="A25989" t="str">
            <v>154833</v>
          </cell>
          <cell r="KA25989">
            <v>50</v>
          </cell>
          <cell r="KB25989">
            <v>10</v>
          </cell>
          <cell r="KC25989">
            <v>40</v>
          </cell>
        </row>
        <row r="25990">
          <cell r="A25990" t="str">
            <v>154843</v>
          </cell>
          <cell r="KA25990">
            <v>50</v>
          </cell>
          <cell r="KB25990">
            <v>10</v>
          </cell>
          <cell r="KC25990">
            <v>40</v>
          </cell>
        </row>
        <row r="25991">
          <cell r="A25991" t="str">
            <v>154853</v>
          </cell>
          <cell r="KA25991">
            <v>50</v>
          </cell>
          <cell r="KB25991">
            <v>10</v>
          </cell>
          <cell r="KC25991">
            <v>40</v>
          </cell>
        </row>
        <row r="25992">
          <cell r="A25992" t="str">
            <v>154863</v>
          </cell>
          <cell r="KA25992">
            <v>50</v>
          </cell>
          <cell r="KB25992">
            <v>10</v>
          </cell>
          <cell r="KC25992">
            <v>40</v>
          </cell>
        </row>
        <row r="25993">
          <cell r="A25993" t="str">
            <v>154873</v>
          </cell>
          <cell r="KA25993">
            <v>50</v>
          </cell>
          <cell r="KB25993">
            <v>10</v>
          </cell>
          <cell r="KC25993">
            <v>40</v>
          </cell>
        </row>
        <row r="25994">
          <cell r="A25994" t="str">
            <v>154883</v>
          </cell>
          <cell r="KA25994">
            <v>50</v>
          </cell>
          <cell r="KB25994">
            <v>10</v>
          </cell>
          <cell r="KC25994">
            <v>40</v>
          </cell>
        </row>
        <row r="25995">
          <cell r="A25995" t="str">
            <v>154613</v>
          </cell>
          <cell r="KA25995">
            <v>50</v>
          </cell>
          <cell r="KB25995">
            <v>10</v>
          </cell>
          <cell r="KC25995">
            <v>40</v>
          </cell>
        </row>
        <row r="25996">
          <cell r="A25996" t="str">
            <v>193410</v>
          </cell>
          <cell r="KA25996">
            <v>100</v>
          </cell>
          <cell r="KB25996">
            <v>18</v>
          </cell>
          <cell r="KC25996">
            <v>30</v>
          </cell>
        </row>
        <row r="25997">
          <cell r="A25997" t="str">
            <v>193420</v>
          </cell>
          <cell r="KA25997">
            <v>100</v>
          </cell>
          <cell r="KB25997">
            <v>18</v>
          </cell>
          <cell r="KC25997">
            <v>30</v>
          </cell>
        </row>
        <row r="25998">
          <cell r="A25998" t="str">
            <v>193430</v>
          </cell>
          <cell r="KA25998">
            <v>100</v>
          </cell>
          <cell r="KB25998">
            <v>18</v>
          </cell>
          <cell r="KC25998">
            <v>30</v>
          </cell>
        </row>
        <row r="25999">
          <cell r="A25999" t="str">
            <v>193440</v>
          </cell>
          <cell r="KA25999">
            <v>100</v>
          </cell>
          <cell r="KB25999">
            <v>18</v>
          </cell>
          <cell r="KC25999">
            <v>30</v>
          </cell>
        </row>
        <row r="26000">
          <cell r="A26000" t="str">
            <v>193480</v>
          </cell>
          <cell r="KA26000">
            <v>100</v>
          </cell>
          <cell r="KB26000">
            <v>18</v>
          </cell>
          <cell r="KC26000">
            <v>30</v>
          </cell>
        </row>
        <row r="26001">
          <cell r="A26001" t="str">
            <v>190055</v>
          </cell>
          <cell r="KA26001">
            <v>100</v>
          </cell>
          <cell r="KB26001">
            <v>18</v>
          </cell>
          <cell r="KC26001">
            <v>50</v>
          </cell>
        </row>
        <row r="26002">
          <cell r="A26002" t="str">
            <v>190056</v>
          </cell>
          <cell r="KA26002">
            <v>200</v>
          </cell>
          <cell r="KB26002">
            <v>16</v>
          </cell>
          <cell r="KC26002">
            <v>20</v>
          </cell>
        </row>
        <row r="26003">
          <cell r="A26003" t="str">
            <v>190057</v>
          </cell>
          <cell r="KA26003">
            <v>200</v>
          </cell>
          <cell r="KB26003">
            <v>16</v>
          </cell>
          <cell r="KC26003">
            <v>20</v>
          </cell>
        </row>
        <row r="26004">
          <cell r="A26004" t="str">
            <v>193370</v>
          </cell>
          <cell r="KA26004">
            <v>100</v>
          </cell>
          <cell r="KB26004">
            <v>12</v>
          </cell>
          <cell r="KC26004">
            <v>60</v>
          </cell>
        </row>
        <row r="26005">
          <cell r="A26005" t="str">
            <v>193373</v>
          </cell>
          <cell r="KA26005">
            <v>50</v>
          </cell>
          <cell r="KB26005">
            <v>24</v>
          </cell>
          <cell r="KC26005">
            <v>70</v>
          </cell>
        </row>
        <row r="26006">
          <cell r="A26006" t="str">
            <v>193380</v>
          </cell>
          <cell r="KA26006">
            <v>100</v>
          </cell>
          <cell r="KB26006">
            <v>12</v>
          </cell>
          <cell r="KC26006">
            <v>60</v>
          </cell>
        </row>
        <row r="26007">
          <cell r="A26007" t="str">
            <v>193383</v>
          </cell>
          <cell r="KA26007">
            <v>50</v>
          </cell>
          <cell r="KB26007">
            <v>24</v>
          </cell>
          <cell r="KC26007">
            <v>70</v>
          </cell>
        </row>
        <row r="26008">
          <cell r="A26008" t="str">
            <v>193000</v>
          </cell>
          <cell r="KA26008">
            <v>100</v>
          </cell>
          <cell r="KB26008">
            <v>12</v>
          </cell>
          <cell r="KC26008">
            <v>60</v>
          </cell>
        </row>
        <row r="26009">
          <cell r="A26009" t="str">
            <v>193300</v>
          </cell>
          <cell r="KA26009">
            <v>100</v>
          </cell>
          <cell r="KB26009">
            <v>12</v>
          </cell>
          <cell r="KC26009">
            <v>60</v>
          </cell>
        </row>
        <row r="26010">
          <cell r="A26010" t="str">
            <v>193303</v>
          </cell>
          <cell r="KA26010">
            <v>50</v>
          </cell>
          <cell r="KB26010">
            <v>24</v>
          </cell>
          <cell r="KC26010">
            <v>70</v>
          </cell>
        </row>
        <row r="26011">
          <cell r="A26011" t="str">
            <v>193310</v>
          </cell>
          <cell r="KA26011">
            <v>100</v>
          </cell>
          <cell r="KB26011">
            <v>12</v>
          </cell>
          <cell r="KC26011">
            <v>60</v>
          </cell>
        </row>
        <row r="26012">
          <cell r="A26012" t="str">
            <v>193320</v>
          </cell>
          <cell r="KA26012">
            <v>100</v>
          </cell>
          <cell r="KB26012">
            <v>12</v>
          </cell>
          <cell r="KC26012">
            <v>60</v>
          </cell>
        </row>
        <row r="26013">
          <cell r="A26013" t="str">
            <v>193330</v>
          </cell>
          <cell r="KA26013">
            <v>100</v>
          </cell>
          <cell r="KB26013">
            <v>12</v>
          </cell>
          <cell r="KC26013">
            <v>60</v>
          </cell>
        </row>
        <row r="26014">
          <cell r="A26014" t="str">
            <v>193333</v>
          </cell>
          <cell r="KA26014">
            <v>50</v>
          </cell>
          <cell r="KB26014">
            <v>24</v>
          </cell>
          <cell r="KC26014">
            <v>70</v>
          </cell>
        </row>
        <row r="26015">
          <cell r="A26015" t="str">
            <v>190060</v>
          </cell>
          <cell r="KA26015">
            <v>100</v>
          </cell>
          <cell r="KB26015">
            <v>18</v>
          </cell>
          <cell r="KC26015">
            <v>50</v>
          </cell>
        </row>
        <row r="26016">
          <cell r="A26016" t="str">
            <v>190061</v>
          </cell>
          <cell r="KA26016">
            <v>100</v>
          </cell>
          <cell r="KB26016">
            <v>18</v>
          </cell>
          <cell r="KC26016">
            <v>50</v>
          </cell>
        </row>
        <row r="26017">
          <cell r="A26017" t="str">
            <v>190062</v>
          </cell>
          <cell r="KA26017">
            <v>100</v>
          </cell>
          <cell r="KB26017">
            <v>18</v>
          </cell>
          <cell r="KC26017">
            <v>50</v>
          </cell>
        </row>
        <row r="26018">
          <cell r="A26018" t="str">
            <v>193350</v>
          </cell>
          <cell r="KA26018">
            <v>100</v>
          </cell>
          <cell r="KB26018">
            <v>12</v>
          </cell>
          <cell r="KC26018">
            <v>60</v>
          </cell>
        </row>
        <row r="26019">
          <cell r="A26019" t="str">
            <v>193353</v>
          </cell>
          <cell r="KA26019">
            <v>50</v>
          </cell>
          <cell r="KB26019">
            <v>24</v>
          </cell>
          <cell r="KC26019">
            <v>70</v>
          </cell>
        </row>
        <row r="26020">
          <cell r="A26020" t="str">
            <v>900316</v>
          </cell>
          <cell r="KA26020">
            <v>50</v>
          </cell>
          <cell r="KB26020">
            <v>10</v>
          </cell>
          <cell r="KC26020">
            <v>40</v>
          </cell>
        </row>
        <row r="26021">
          <cell r="A26021" t="str">
            <v>788797</v>
          </cell>
          <cell r="KA26021">
            <v>50</v>
          </cell>
          <cell r="KB26021">
            <v>24</v>
          </cell>
          <cell r="KC26021">
            <v>30</v>
          </cell>
        </row>
        <row r="26022">
          <cell r="A26022" t="str">
            <v>C01688</v>
          </cell>
          <cell r="KA26022">
            <v>30</v>
          </cell>
          <cell r="KB26022">
            <v>24</v>
          </cell>
          <cell r="KC26022">
            <v>60</v>
          </cell>
        </row>
        <row r="26023">
          <cell r="A26023" t="str">
            <v>C01692</v>
          </cell>
          <cell r="KA26023">
            <v>30</v>
          </cell>
          <cell r="KB26023">
            <v>24</v>
          </cell>
          <cell r="KC26023">
            <v>60</v>
          </cell>
        </row>
        <row r="26024">
          <cell r="A26024" t="str">
            <v>C01225</v>
          </cell>
          <cell r="KA26024">
            <v>20</v>
          </cell>
          <cell r="KB26024">
            <v>20</v>
          </cell>
          <cell r="KC26024">
            <v>40</v>
          </cell>
        </row>
        <row r="26025">
          <cell r="A26025" t="str">
            <v>C01291</v>
          </cell>
          <cell r="KA26025">
            <v>20</v>
          </cell>
          <cell r="KB26025">
            <v>20</v>
          </cell>
          <cell r="KC26025">
            <v>40</v>
          </cell>
        </row>
        <row r="26026">
          <cell r="A26026" t="str">
            <v>C01292</v>
          </cell>
          <cell r="KA26026">
            <v>20</v>
          </cell>
          <cell r="KB26026">
            <v>20</v>
          </cell>
          <cell r="KC26026">
            <v>40</v>
          </cell>
        </row>
        <row r="26027">
          <cell r="A26027" t="str">
            <v>C01293</v>
          </cell>
          <cell r="KA26027">
            <v>20</v>
          </cell>
          <cell r="KB26027">
            <v>24</v>
          </cell>
          <cell r="KC26027">
            <v>36</v>
          </cell>
        </row>
        <row r="26028">
          <cell r="A26028" t="str">
            <v>C01305</v>
          </cell>
          <cell r="KA26028">
            <v>20</v>
          </cell>
          <cell r="KB26028">
            <v>24</v>
          </cell>
          <cell r="KC26028">
            <v>36</v>
          </cell>
        </row>
        <row r="26029">
          <cell r="A26029" t="str">
            <v>C01315</v>
          </cell>
          <cell r="KA26029">
            <v>50</v>
          </cell>
          <cell r="KB26029">
            <v>24</v>
          </cell>
          <cell r="KC26029">
            <v>18</v>
          </cell>
        </row>
        <row r="26030">
          <cell r="A26030" t="str">
            <v>C01338</v>
          </cell>
          <cell r="KA26030">
            <v>20</v>
          </cell>
          <cell r="KB26030">
            <v>20</v>
          </cell>
          <cell r="KC26030">
            <v>40</v>
          </cell>
        </row>
        <row r="26031">
          <cell r="A26031" t="str">
            <v>C01379</v>
          </cell>
          <cell r="KA26031">
            <v>30</v>
          </cell>
          <cell r="KB26031">
            <v>24</v>
          </cell>
          <cell r="KC26031">
            <v>30</v>
          </cell>
        </row>
        <row r="26032">
          <cell r="A26032" t="str">
            <v>C01380</v>
          </cell>
          <cell r="KA26032">
            <v>30</v>
          </cell>
          <cell r="KB26032">
            <v>24</v>
          </cell>
          <cell r="KC26032">
            <v>30</v>
          </cell>
        </row>
        <row r="26033">
          <cell r="A26033" t="str">
            <v>C01383</v>
          </cell>
          <cell r="KA26033">
            <v>20</v>
          </cell>
          <cell r="KB26033">
            <v>20</v>
          </cell>
          <cell r="KC26033">
            <v>70</v>
          </cell>
        </row>
        <row r="26034">
          <cell r="A26034" t="str">
            <v>C01281</v>
          </cell>
          <cell r="KA26034">
            <v>20</v>
          </cell>
          <cell r="KB26034">
            <v>20</v>
          </cell>
          <cell r="KC26034">
            <v>40</v>
          </cell>
        </row>
        <row r="26035">
          <cell r="A26035" t="str">
            <v>C01282</v>
          </cell>
          <cell r="KA26035">
            <v>20</v>
          </cell>
          <cell r="KB26035">
            <v>20</v>
          </cell>
          <cell r="KC26035">
            <v>40</v>
          </cell>
        </row>
        <row r="26036">
          <cell r="A26036" t="str">
            <v>C01283</v>
          </cell>
          <cell r="KA26036">
            <v>20</v>
          </cell>
          <cell r="KB26036">
            <v>20</v>
          </cell>
          <cell r="KC26036">
            <v>40</v>
          </cell>
        </row>
        <row r="26037">
          <cell r="A26037" t="str">
            <v>C01287</v>
          </cell>
          <cell r="KA26037">
            <v>20</v>
          </cell>
          <cell r="KB26037">
            <v>24</v>
          </cell>
          <cell r="KC26037">
            <v>36</v>
          </cell>
        </row>
        <row r="26038">
          <cell r="A26038" t="str">
            <v>C01127</v>
          </cell>
          <cell r="KA26038">
            <v>20</v>
          </cell>
          <cell r="KB26038">
            <v>24</v>
          </cell>
          <cell r="KC26038">
            <v>36</v>
          </cell>
        </row>
        <row r="26039">
          <cell r="A26039" t="str">
            <v>C01123</v>
          </cell>
          <cell r="KA26039">
            <v>20</v>
          </cell>
          <cell r="KB26039">
            <v>20</v>
          </cell>
          <cell r="KC26039">
            <v>40</v>
          </cell>
        </row>
        <row r="26040">
          <cell r="A26040" t="str">
            <v>C01124</v>
          </cell>
          <cell r="KA26040">
            <v>20</v>
          </cell>
          <cell r="KB26040">
            <v>24</v>
          </cell>
          <cell r="KC26040">
            <v>36</v>
          </cell>
        </row>
        <row r="26041">
          <cell r="A26041" t="str">
            <v>C01183</v>
          </cell>
          <cell r="KA26041">
            <v>20</v>
          </cell>
          <cell r="KB26041">
            <v>20</v>
          </cell>
          <cell r="KC26041">
            <v>40</v>
          </cell>
        </row>
        <row r="26042">
          <cell r="A26042" t="str">
            <v>C01184</v>
          </cell>
          <cell r="KA26042">
            <v>20</v>
          </cell>
          <cell r="KB26042">
            <v>20</v>
          </cell>
          <cell r="KC26042">
            <v>40</v>
          </cell>
        </row>
        <row r="26043">
          <cell r="A26043" t="str">
            <v>C01185</v>
          </cell>
          <cell r="KA26043">
            <v>20</v>
          </cell>
          <cell r="KB26043">
            <v>20</v>
          </cell>
          <cell r="KC26043">
            <v>40</v>
          </cell>
        </row>
        <row r="26044">
          <cell r="A26044" t="str">
            <v>C01186</v>
          </cell>
          <cell r="KA26044">
            <v>20</v>
          </cell>
          <cell r="KB26044">
            <v>20</v>
          </cell>
          <cell r="KC26044">
            <v>40</v>
          </cell>
        </row>
        <row r="26045">
          <cell r="A26045" t="str">
            <v>C01187</v>
          </cell>
          <cell r="KA26045">
            <v>20</v>
          </cell>
          <cell r="KB26045">
            <v>20</v>
          </cell>
          <cell r="KC26045">
            <v>40</v>
          </cell>
        </row>
        <row r="26046">
          <cell r="A26046" t="str">
            <v>C01188</v>
          </cell>
          <cell r="KA26046">
            <v>20</v>
          </cell>
          <cell r="KB26046">
            <v>20</v>
          </cell>
          <cell r="KC26046">
            <v>40</v>
          </cell>
        </row>
        <row r="26047">
          <cell r="A26047" t="str">
            <v>C01189</v>
          </cell>
          <cell r="KA26047">
            <v>20</v>
          </cell>
          <cell r="KB26047">
            <v>20</v>
          </cell>
          <cell r="KC26047">
            <v>40</v>
          </cell>
        </row>
        <row r="26048">
          <cell r="A26048" t="str">
            <v>C01190</v>
          </cell>
          <cell r="KA26048">
            <v>20</v>
          </cell>
          <cell r="KB26048">
            <v>20</v>
          </cell>
          <cell r="KC26048">
            <v>40</v>
          </cell>
        </row>
        <row r="26049">
          <cell r="A26049" t="str">
            <v>C01083</v>
          </cell>
          <cell r="KA26049">
            <v>20</v>
          </cell>
          <cell r="KB26049">
            <v>24</v>
          </cell>
          <cell r="KC26049">
            <v>40</v>
          </cell>
        </row>
        <row r="26050">
          <cell r="A26050" t="str">
            <v>C01121</v>
          </cell>
          <cell r="KA26050">
            <v>20</v>
          </cell>
          <cell r="KB26050">
            <v>20</v>
          </cell>
          <cell r="KC26050">
            <v>40</v>
          </cell>
        </row>
        <row r="26051">
          <cell r="A26051" t="str">
            <v>C00930</v>
          </cell>
          <cell r="KA26051">
            <v>20</v>
          </cell>
          <cell r="KB26051">
            <v>72</v>
          </cell>
          <cell r="KC26051">
            <v>12</v>
          </cell>
        </row>
        <row r="26052">
          <cell r="A26052" t="str">
            <v>C00934</v>
          </cell>
          <cell r="KA26052">
            <v>20</v>
          </cell>
          <cell r="KB26052">
            <v>72</v>
          </cell>
          <cell r="KC26052">
            <v>60</v>
          </cell>
        </row>
        <row r="26053">
          <cell r="A26053" t="str">
            <v>C00942</v>
          </cell>
          <cell r="KA26053">
            <v>20</v>
          </cell>
          <cell r="KB26053">
            <v>72</v>
          </cell>
          <cell r="KC26053">
            <v>105</v>
          </cell>
        </row>
        <row r="26054">
          <cell r="A26054" t="str">
            <v>C00943</v>
          </cell>
          <cell r="KA26054">
            <v>20</v>
          </cell>
          <cell r="KB26054">
            <v>72</v>
          </cell>
          <cell r="KC26054">
            <v>70</v>
          </cell>
        </row>
        <row r="26055">
          <cell r="A26055" t="str">
            <v>C00958</v>
          </cell>
          <cell r="KA26055">
            <v>20</v>
          </cell>
          <cell r="KB26055">
            <v>72</v>
          </cell>
          <cell r="KC26055">
            <v>70</v>
          </cell>
        </row>
        <row r="26056">
          <cell r="A26056" t="str">
            <v>C00963</v>
          </cell>
          <cell r="KA26056">
            <v>20</v>
          </cell>
          <cell r="KB26056">
            <v>72</v>
          </cell>
          <cell r="KC26056">
            <v>102</v>
          </cell>
        </row>
        <row r="26057">
          <cell r="A26057" t="str">
            <v>C00970</v>
          </cell>
          <cell r="KA26057">
            <v>20</v>
          </cell>
          <cell r="KB26057">
            <v>72</v>
          </cell>
          <cell r="KC26057">
            <v>21</v>
          </cell>
        </row>
        <row r="26058">
          <cell r="A26058" t="str">
            <v>C01055</v>
          </cell>
          <cell r="KA26058">
            <v>20</v>
          </cell>
          <cell r="KB26058">
            <v>24</v>
          </cell>
          <cell r="KC26058">
            <v>40</v>
          </cell>
        </row>
        <row r="26059">
          <cell r="A26059" t="str">
            <v>C01057</v>
          </cell>
          <cell r="KA26059">
            <v>20</v>
          </cell>
          <cell r="KB26059">
            <v>24</v>
          </cell>
          <cell r="KC26059">
            <v>36</v>
          </cell>
        </row>
        <row r="26060">
          <cell r="A26060" t="str">
            <v>C01058</v>
          </cell>
          <cell r="KA26060">
            <v>20</v>
          </cell>
          <cell r="KB26060">
            <v>24</v>
          </cell>
          <cell r="KC26060">
            <v>40</v>
          </cell>
        </row>
        <row r="26061">
          <cell r="A26061" t="str">
            <v>C01062</v>
          </cell>
          <cell r="KA26061">
            <v>20</v>
          </cell>
          <cell r="KB26061">
            <v>24</v>
          </cell>
          <cell r="KC26061">
            <v>40</v>
          </cell>
        </row>
        <row r="26062">
          <cell r="A26062" t="str">
            <v>C01065</v>
          </cell>
          <cell r="KA26062">
            <v>20</v>
          </cell>
          <cell r="KB26062">
            <v>24</v>
          </cell>
          <cell r="KC26062">
            <v>40</v>
          </cell>
        </row>
        <row r="26063">
          <cell r="A26063" t="str">
            <v>C00100</v>
          </cell>
          <cell r="KA26063">
            <v>20</v>
          </cell>
          <cell r="KB26063">
            <v>20</v>
          </cell>
          <cell r="KC26063">
            <v>80</v>
          </cell>
        </row>
        <row r="26064">
          <cell r="A26064" t="str">
            <v>C00098</v>
          </cell>
          <cell r="KA26064">
            <v>30</v>
          </cell>
          <cell r="KB26064">
            <v>24</v>
          </cell>
          <cell r="KC26064">
            <v>30</v>
          </cell>
        </row>
        <row r="26065">
          <cell r="A26065" t="str">
            <v>C00070</v>
          </cell>
          <cell r="KA26065">
            <v>50</v>
          </cell>
          <cell r="KB26065">
            <v>12</v>
          </cell>
          <cell r="KC26065">
            <v>60</v>
          </cell>
        </row>
        <row r="26066">
          <cell r="A26066" t="str">
            <v>C00071</v>
          </cell>
          <cell r="KA26066">
            <v>50</v>
          </cell>
          <cell r="KB26066">
            <v>12</v>
          </cell>
          <cell r="KC26066">
            <v>60</v>
          </cell>
        </row>
        <row r="26067">
          <cell r="A26067" t="str">
            <v>C00143</v>
          </cell>
          <cell r="KA26067">
            <v>30</v>
          </cell>
          <cell r="KB26067">
            <v>24</v>
          </cell>
          <cell r="KC26067">
            <v>60</v>
          </cell>
        </row>
        <row r="26068">
          <cell r="A26068" t="str">
            <v>C00144</v>
          </cell>
          <cell r="KA26068">
            <v>30</v>
          </cell>
          <cell r="KB26068">
            <v>24</v>
          </cell>
          <cell r="KC26068">
            <v>60</v>
          </cell>
        </row>
        <row r="26069">
          <cell r="A26069" t="str">
            <v>C00140</v>
          </cell>
          <cell r="KA26069">
            <v>30</v>
          </cell>
          <cell r="KB26069">
            <v>24</v>
          </cell>
          <cell r="KC26069">
            <v>30</v>
          </cell>
        </row>
        <row r="26070">
          <cell r="A26070" t="str">
            <v>C00141</v>
          </cell>
          <cell r="KA26070">
            <v>20</v>
          </cell>
          <cell r="KB26070">
            <v>20</v>
          </cell>
          <cell r="KC26070">
            <v>80</v>
          </cell>
        </row>
        <row r="26071">
          <cell r="A26071" t="str">
            <v>C00136</v>
          </cell>
          <cell r="KA26071">
            <v>30</v>
          </cell>
          <cell r="KB26071">
            <v>24</v>
          </cell>
          <cell r="KC26071">
            <v>30</v>
          </cell>
        </row>
        <row r="26072">
          <cell r="A26072" t="str">
            <v>C00137</v>
          </cell>
          <cell r="KA26072">
            <v>30</v>
          </cell>
          <cell r="KB26072">
            <v>24</v>
          </cell>
          <cell r="KC26072">
            <v>30</v>
          </cell>
        </row>
        <row r="26073">
          <cell r="A26073" t="str">
            <v>C00177</v>
          </cell>
          <cell r="KA26073">
            <v>30</v>
          </cell>
          <cell r="KB26073">
            <v>24</v>
          </cell>
          <cell r="KC26073">
            <v>30</v>
          </cell>
        </row>
        <row r="26074">
          <cell r="A26074" t="str">
            <v>C133585</v>
          </cell>
          <cell r="KA26074">
            <v>50</v>
          </cell>
          <cell r="KB26074">
            <v>12</v>
          </cell>
          <cell r="KC26074">
            <v>60</v>
          </cell>
        </row>
        <row r="26075">
          <cell r="A26075" t="str">
            <v>C15308</v>
          </cell>
          <cell r="KA26075">
            <v>50</v>
          </cell>
          <cell r="KB26075">
            <v>10</v>
          </cell>
          <cell r="KC26075">
            <v>30</v>
          </cell>
        </row>
        <row r="26076">
          <cell r="A26076" t="str">
            <v>C138971</v>
          </cell>
          <cell r="KA26076">
            <v>50</v>
          </cell>
          <cell r="KB26076">
            <v>24</v>
          </cell>
          <cell r="KC26076">
            <v>30</v>
          </cell>
        </row>
        <row r="26077">
          <cell r="A26077" t="str">
            <v>154763</v>
          </cell>
          <cell r="KA26077">
            <v>50</v>
          </cell>
          <cell r="KB26077">
            <v>10</v>
          </cell>
          <cell r="KC26077">
            <v>40</v>
          </cell>
        </row>
        <row r="26078">
          <cell r="A26078" t="str">
            <v>154764</v>
          </cell>
          <cell r="KA26078">
            <v>50</v>
          </cell>
          <cell r="KB26078">
            <v>10</v>
          </cell>
          <cell r="KC26078">
            <v>40</v>
          </cell>
        </row>
        <row r="26079">
          <cell r="A26079" t="str">
            <v>154765</v>
          </cell>
          <cell r="KA26079">
            <v>50</v>
          </cell>
          <cell r="KB26079">
            <v>10</v>
          </cell>
          <cell r="KC26079">
            <v>40</v>
          </cell>
        </row>
        <row r="26080">
          <cell r="A26080" t="str">
            <v>129010</v>
          </cell>
          <cell r="KA26080">
            <v>50</v>
          </cell>
          <cell r="KB26080">
            <v>10</v>
          </cell>
          <cell r="KC26080">
            <v>50</v>
          </cell>
        </row>
        <row r="26081">
          <cell r="A26081" t="str">
            <v>138971</v>
          </cell>
          <cell r="KA26081">
            <v>50</v>
          </cell>
          <cell r="KB26081">
            <v>24</v>
          </cell>
          <cell r="KC26081">
            <v>30</v>
          </cell>
        </row>
        <row r="26082">
          <cell r="A26082" t="str">
            <v>725293</v>
          </cell>
          <cell r="KA26082">
            <v>50</v>
          </cell>
          <cell r="KB26082">
            <v>12</v>
          </cell>
          <cell r="KC26082">
            <v>60</v>
          </cell>
        </row>
        <row r="26083">
          <cell r="A26083" t="str">
            <v>725290</v>
          </cell>
          <cell r="KA26083">
            <v>50</v>
          </cell>
          <cell r="KB26083">
            <v>12</v>
          </cell>
          <cell r="KC26083">
            <v>60</v>
          </cell>
        </row>
        <row r="26084">
          <cell r="A26084" t="str">
            <v>X154765</v>
          </cell>
          <cell r="KA26084">
            <v>50</v>
          </cell>
          <cell r="KB26084">
            <v>10</v>
          </cell>
          <cell r="KC26084">
            <v>40</v>
          </cell>
        </row>
        <row r="26085">
          <cell r="A26085" t="str">
            <v>S00980</v>
          </cell>
          <cell r="KA26085">
            <v>20</v>
          </cell>
          <cell r="KB26085">
            <v>20</v>
          </cell>
          <cell r="KC26085">
            <v>40</v>
          </cell>
        </row>
        <row r="26086">
          <cell r="A26086" t="str">
            <v>S00981</v>
          </cell>
          <cell r="KA26086">
            <v>20</v>
          </cell>
          <cell r="KB26086">
            <v>20</v>
          </cell>
          <cell r="KC26086">
            <v>40</v>
          </cell>
        </row>
        <row r="26087">
          <cell r="A26087" t="str">
            <v>S00982</v>
          </cell>
          <cell r="KA26087">
            <v>20</v>
          </cell>
          <cell r="KB26087">
            <v>20</v>
          </cell>
          <cell r="KC26087">
            <v>40</v>
          </cell>
        </row>
        <row r="26088">
          <cell r="A26088" t="str">
            <v>S00983</v>
          </cell>
          <cell r="KA26088">
            <v>20</v>
          </cell>
          <cell r="KB26088">
            <v>20</v>
          </cell>
          <cell r="KC26088">
            <v>40</v>
          </cell>
        </row>
        <row r="26089">
          <cell r="A26089" t="str">
            <v>S00984</v>
          </cell>
          <cell r="KA26089">
            <v>20</v>
          </cell>
          <cell r="KB26089">
            <v>20</v>
          </cell>
          <cell r="KC26089">
            <v>40</v>
          </cell>
        </row>
        <row r="26090">
          <cell r="A26090" t="str">
            <v>S00985</v>
          </cell>
          <cell r="KA26090">
            <v>20</v>
          </cell>
          <cell r="KB26090">
            <v>20</v>
          </cell>
          <cell r="KC26090">
            <v>40</v>
          </cell>
        </row>
        <row r="26091">
          <cell r="A26091" t="str">
            <v>134063</v>
          </cell>
          <cell r="KA26091">
            <v>50</v>
          </cell>
          <cell r="KB26091">
            <v>12</v>
          </cell>
          <cell r="KC26091">
            <v>60</v>
          </cell>
        </row>
        <row r="26092">
          <cell r="A26092" t="str">
            <v>134131</v>
          </cell>
          <cell r="KA26092">
            <v>50</v>
          </cell>
          <cell r="KB26092">
            <v>12</v>
          </cell>
          <cell r="KC26092">
            <v>60</v>
          </cell>
        </row>
        <row r="26093">
          <cell r="A26093" t="str">
            <v>153343</v>
          </cell>
          <cell r="KA26093">
            <v>50</v>
          </cell>
          <cell r="KB26093">
            <v>10</v>
          </cell>
          <cell r="KC26093">
            <v>30</v>
          </cell>
        </row>
        <row r="26094">
          <cell r="A26094" t="str">
            <v>193340</v>
          </cell>
          <cell r="KA26094">
            <v>100</v>
          </cell>
          <cell r="KB26094">
            <v>12</v>
          </cell>
          <cell r="KC26094">
            <v>70</v>
          </cell>
        </row>
        <row r="26095">
          <cell r="A26095" t="str">
            <v>193343</v>
          </cell>
          <cell r="KA26095">
            <v>50</v>
          </cell>
          <cell r="KB26095">
            <v>24</v>
          </cell>
          <cell r="KC26095">
            <v>70</v>
          </cell>
        </row>
        <row r="26096">
          <cell r="A26096" t="str">
            <v>193010</v>
          </cell>
          <cell r="KA26096">
            <v>100</v>
          </cell>
          <cell r="KB26096">
            <v>12</v>
          </cell>
          <cell r="KC26096">
            <v>70</v>
          </cell>
        </row>
        <row r="26097">
          <cell r="A26097" t="str">
            <v>193013</v>
          </cell>
          <cell r="KA26097">
            <v>50</v>
          </cell>
          <cell r="KB26097">
            <v>24</v>
          </cell>
          <cell r="KC26097">
            <v>70</v>
          </cell>
        </row>
        <row r="26098">
          <cell r="A26098" t="str">
            <v>193393</v>
          </cell>
          <cell r="KA26098">
            <v>50</v>
          </cell>
          <cell r="KB26098">
            <v>24</v>
          </cell>
          <cell r="KC26098">
            <v>70</v>
          </cell>
        </row>
        <row r="26099">
          <cell r="A26099" t="str">
            <v>193017</v>
          </cell>
          <cell r="KA26099">
            <v>100</v>
          </cell>
          <cell r="KB26099">
            <v>18</v>
          </cell>
          <cell r="KC26099">
            <v>30</v>
          </cell>
        </row>
        <row r="26100">
          <cell r="A26100" t="str">
            <v>153933</v>
          </cell>
          <cell r="KA26100">
            <v>50</v>
          </cell>
          <cell r="KB26100">
            <v>5</v>
          </cell>
          <cell r="KC26100">
            <v>40</v>
          </cell>
        </row>
        <row r="26101">
          <cell r="A26101" t="str">
            <v>153943</v>
          </cell>
          <cell r="KA26101">
            <v>50</v>
          </cell>
          <cell r="KB26101">
            <v>5</v>
          </cell>
          <cell r="KC26101">
            <v>40</v>
          </cell>
        </row>
        <row r="26102">
          <cell r="A26102" t="str">
            <v>153853</v>
          </cell>
          <cell r="KA26102">
            <v>50</v>
          </cell>
          <cell r="KB26102">
            <v>5</v>
          </cell>
          <cell r="KC26102">
            <v>40</v>
          </cell>
        </row>
        <row r="26103">
          <cell r="A26103" t="str">
            <v>153393</v>
          </cell>
          <cell r="KA26103">
            <v>50</v>
          </cell>
          <cell r="KB26103">
            <v>5</v>
          </cell>
          <cell r="KC26103">
            <v>40</v>
          </cell>
        </row>
        <row r="26104">
          <cell r="A26104" t="str">
            <v>154675</v>
          </cell>
          <cell r="KA26104">
            <v>25</v>
          </cell>
          <cell r="KB26104">
            <v>20</v>
          </cell>
          <cell r="KC26104">
            <v>40</v>
          </cell>
        </row>
        <row r="26105">
          <cell r="A26105" t="str">
            <v>154523</v>
          </cell>
          <cell r="KA26105">
            <v>50</v>
          </cell>
          <cell r="KB26105">
            <v>5</v>
          </cell>
          <cell r="KC26105">
            <v>40</v>
          </cell>
        </row>
        <row r="26106">
          <cell r="A26106" t="str">
            <v>154535</v>
          </cell>
          <cell r="KA26106">
            <v>25</v>
          </cell>
          <cell r="KB26106">
            <v>20</v>
          </cell>
          <cell r="KC26106">
            <v>40</v>
          </cell>
        </row>
        <row r="26107">
          <cell r="A26107" t="str">
            <v>154545</v>
          </cell>
          <cell r="KA26107">
            <v>25</v>
          </cell>
          <cell r="KB26107">
            <v>20</v>
          </cell>
          <cell r="KC26107">
            <v>40</v>
          </cell>
        </row>
        <row r="26108">
          <cell r="A26108" t="str">
            <v>154166</v>
          </cell>
          <cell r="KA26108">
            <v>20</v>
          </cell>
          <cell r="KB26108">
            <v>20</v>
          </cell>
          <cell r="KC26108">
            <v>40</v>
          </cell>
        </row>
        <row r="26109">
          <cell r="A26109" t="str">
            <v>133613</v>
          </cell>
          <cell r="KA26109">
            <v>50</v>
          </cell>
          <cell r="KB26109">
            <v>24</v>
          </cell>
          <cell r="KC26109">
            <v>30</v>
          </cell>
        </row>
        <row r="26110">
          <cell r="A26110" t="str">
            <v>138702</v>
          </cell>
          <cell r="KA26110">
            <v>30</v>
          </cell>
          <cell r="KB26110">
            <v>24</v>
          </cell>
          <cell r="KC26110">
            <v>30</v>
          </cell>
        </row>
        <row r="26111">
          <cell r="A26111" t="str">
            <v>C138702</v>
          </cell>
          <cell r="KA26111">
            <v>30</v>
          </cell>
          <cell r="KB26111">
            <v>24</v>
          </cell>
          <cell r="KC26111">
            <v>30</v>
          </cell>
        </row>
        <row r="26112">
          <cell r="A26112" t="str">
            <v>S01369</v>
          </cell>
          <cell r="KA26112">
            <v>20</v>
          </cell>
          <cell r="KB26112">
            <v>20</v>
          </cell>
          <cell r="KC26112">
            <v>80</v>
          </cell>
        </row>
        <row r="26113">
          <cell r="A26113" t="str">
            <v>S01525</v>
          </cell>
          <cell r="KA26113">
            <v>30</v>
          </cell>
          <cell r="KB26113">
            <v>24</v>
          </cell>
          <cell r="KC26113">
            <v>30</v>
          </cell>
        </row>
        <row r="26114">
          <cell r="A26114" t="str">
            <v>S00506</v>
          </cell>
          <cell r="KA26114">
            <v>50</v>
          </cell>
          <cell r="KB26114">
            <v>80</v>
          </cell>
          <cell r="KC26114">
            <v>24</v>
          </cell>
        </row>
        <row r="26115">
          <cell r="A26115" t="str">
            <v>U93393</v>
          </cell>
          <cell r="KA26115">
            <v>50</v>
          </cell>
          <cell r="KB26115">
            <v>1</v>
          </cell>
          <cell r="KC26115">
            <v>1680</v>
          </cell>
        </row>
        <row r="26116">
          <cell r="A26116" t="str">
            <v>U54535</v>
          </cell>
          <cell r="KA26116">
            <v>25</v>
          </cell>
          <cell r="KB26116">
            <v>1</v>
          </cell>
          <cell r="KC26116">
            <v>1200</v>
          </cell>
        </row>
        <row r="26117">
          <cell r="A26117" t="str">
            <v>U54675</v>
          </cell>
          <cell r="KA26117">
            <v>25</v>
          </cell>
          <cell r="KB26117">
            <v>1</v>
          </cell>
          <cell r="KC26117">
            <v>1200</v>
          </cell>
        </row>
        <row r="26118">
          <cell r="A26118" t="str">
            <v>S01721</v>
          </cell>
          <cell r="KA26118">
            <v>30</v>
          </cell>
          <cell r="KB26118">
            <v>24</v>
          </cell>
          <cell r="KC26118">
            <v>30</v>
          </cell>
        </row>
        <row r="26119">
          <cell r="A26119" t="str">
            <v>S01722</v>
          </cell>
          <cell r="KA26119">
            <v>30</v>
          </cell>
          <cell r="KB26119">
            <v>24</v>
          </cell>
          <cell r="KC26119">
            <v>30</v>
          </cell>
        </row>
        <row r="26120">
          <cell r="A26120" t="str">
            <v>S00998</v>
          </cell>
          <cell r="KA26120">
            <v>20</v>
          </cell>
          <cell r="KB26120">
            <v>20</v>
          </cell>
          <cell r="KC26120">
            <v>40</v>
          </cell>
        </row>
        <row r="26121">
          <cell r="A26121" t="str">
            <v>S00990</v>
          </cell>
          <cell r="KA26121">
            <v>20</v>
          </cell>
          <cell r="KB26121">
            <v>20</v>
          </cell>
          <cell r="KC26121">
            <v>40</v>
          </cell>
        </row>
        <row r="26122">
          <cell r="A26122" t="str">
            <v>S00991</v>
          </cell>
          <cell r="KA26122">
            <v>20</v>
          </cell>
          <cell r="KB26122">
            <v>20</v>
          </cell>
          <cell r="KC26122">
            <v>40</v>
          </cell>
        </row>
        <row r="26123">
          <cell r="A26123" t="str">
            <v>S00992</v>
          </cell>
          <cell r="KA26123">
            <v>20</v>
          </cell>
          <cell r="KB26123">
            <v>20</v>
          </cell>
          <cell r="KC26123">
            <v>40</v>
          </cell>
        </row>
        <row r="26124">
          <cell r="A26124" t="str">
            <v>S01032</v>
          </cell>
          <cell r="KA26124">
            <v>20</v>
          </cell>
          <cell r="KB26124">
            <v>24</v>
          </cell>
          <cell r="KC26124">
            <v>36</v>
          </cell>
        </row>
        <row r="26125">
          <cell r="A26125" t="str">
            <v>S01105</v>
          </cell>
          <cell r="KA26125">
            <v>20</v>
          </cell>
          <cell r="KB26125">
            <v>20</v>
          </cell>
          <cell r="KC26125">
            <v>40</v>
          </cell>
        </row>
        <row r="26126">
          <cell r="A26126" t="str">
            <v>C13379</v>
          </cell>
          <cell r="KA26126">
            <v>50</v>
          </cell>
          <cell r="KB26126">
            <v>24</v>
          </cell>
          <cell r="KC26126">
            <v>30</v>
          </cell>
        </row>
        <row r="26127">
          <cell r="A26127" t="str">
            <v>C13366</v>
          </cell>
          <cell r="KA26127">
            <v>50</v>
          </cell>
          <cell r="KB26127">
            <v>24</v>
          </cell>
          <cell r="KC26127">
            <v>30</v>
          </cell>
        </row>
        <row r="26128">
          <cell r="A26128" t="str">
            <v>C12327</v>
          </cell>
          <cell r="KA26128">
            <v>100</v>
          </cell>
          <cell r="KB26128">
            <v>5</v>
          </cell>
          <cell r="KC26128">
            <v>50</v>
          </cell>
        </row>
        <row r="26129">
          <cell r="A26129" t="str">
            <v>C12328</v>
          </cell>
          <cell r="KA26129">
            <v>100</v>
          </cell>
          <cell r="KB26129">
            <v>5</v>
          </cell>
          <cell r="KC26129">
            <v>50</v>
          </cell>
        </row>
        <row r="26130">
          <cell r="A26130" t="str">
            <v>C12334</v>
          </cell>
          <cell r="KA26130">
            <v>100</v>
          </cell>
          <cell r="KB26130">
            <v>5</v>
          </cell>
          <cell r="KC26130">
            <v>50</v>
          </cell>
        </row>
        <row r="26131">
          <cell r="A26131" t="str">
            <v>C01032</v>
          </cell>
          <cell r="KA26131">
            <v>20</v>
          </cell>
          <cell r="KB26131">
            <v>24</v>
          </cell>
          <cell r="KC26131">
            <v>36</v>
          </cell>
        </row>
        <row r="26132">
          <cell r="A26132" t="str">
            <v>C19338</v>
          </cell>
          <cell r="KA26132">
            <v>50</v>
          </cell>
          <cell r="KB26132">
            <v>24</v>
          </cell>
          <cell r="KC26132">
            <v>70</v>
          </cell>
        </row>
        <row r="26133">
          <cell r="A26133" t="str">
            <v>C93353</v>
          </cell>
          <cell r="KA26133">
            <v>50</v>
          </cell>
          <cell r="KB26133">
            <v>24</v>
          </cell>
          <cell r="KC26133">
            <v>70</v>
          </cell>
        </row>
        <row r="26134">
          <cell r="A26134" t="str">
            <v>C53403</v>
          </cell>
          <cell r="KA26134">
            <v>50</v>
          </cell>
          <cell r="KB26134">
            <v>10</v>
          </cell>
          <cell r="KC26134">
            <v>30</v>
          </cell>
        </row>
        <row r="26135">
          <cell r="A26135" t="str">
            <v>S01107</v>
          </cell>
          <cell r="KA26135">
            <v>20</v>
          </cell>
          <cell r="KB26135">
            <v>20</v>
          </cell>
          <cell r="KC26135">
            <v>40</v>
          </cell>
        </row>
        <row r="26136">
          <cell r="A26136" t="str">
            <v>U01010</v>
          </cell>
          <cell r="KA26136">
            <v>25</v>
          </cell>
          <cell r="KB26136">
            <v>1</v>
          </cell>
          <cell r="KC26136">
            <v>2456</v>
          </cell>
        </row>
        <row r="26137">
          <cell r="A26137" t="str">
            <v>U01020</v>
          </cell>
          <cell r="KA26137">
            <v>25</v>
          </cell>
          <cell r="KB26137">
            <v>1</v>
          </cell>
          <cell r="KC26137">
            <v>1796</v>
          </cell>
        </row>
        <row r="26138">
          <cell r="A26138" t="str">
            <v>P21943</v>
          </cell>
          <cell r="KA26138">
            <v>25</v>
          </cell>
          <cell r="KB26138">
            <v>40</v>
          </cell>
          <cell r="KC26138">
            <v>30</v>
          </cell>
        </row>
        <row r="26139">
          <cell r="A26139" t="str">
            <v>P21918</v>
          </cell>
          <cell r="KA26139">
            <v>25</v>
          </cell>
          <cell r="KB26139">
            <v>2</v>
          </cell>
          <cell r="KC26139">
            <v>30</v>
          </cell>
        </row>
        <row r="26140">
          <cell r="A26140" t="str">
            <v>P21929</v>
          </cell>
          <cell r="KA26140">
            <v>25</v>
          </cell>
          <cell r="KB26140">
            <v>1</v>
          </cell>
          <cell r="KC26140">
            <v>960</v>
          </cell>
        </row>
        <row r="26141">
          <cell r="A26141" t="str">
            <v>P22073</v>
          </cell>
          <cell r="KA26141">
            <v>25</v>
          </cell>
          <cell r="KB26141">
            <v>40</v>
          </cell>
          <cell r="KC26141">
            <v>30</v>
          </cell>
        </row>
        <row r="26142">
          <cell r="A26142" t="str">
            <v>P22596</v>
          </cell>
          <cell r="KA26142">
            <v>25</v>
          </cell>
          <cell r="KB26142">
            <v>40</v>
          </cell>
          <cell r="KC26142">
            <v>30</v>
          </cell>
        </row>
        <row r="26143">
          <cell r="A26143" t="str">
            <v>G00915</v>
          </cell>
          <cell r="KA26143">
            <v>25</v>
          </cell>
          <cell r="KB26143">
            <v>40</v>
          </cell>
          <cell r="KC26143">
            <v>30</v>
          </cell>
        </row>
        <row r="26144">
          <cell r="A26144" t="str">
            <v>G00911</v>
          </cell>
          <cell r="KA26144">
            <v>25</v>
          </cell>
          <cell r="KB26144">
            <v>120</v>
          </cell>
          <cell r="KC26144">
            <v>12</v>
          </cell>
        </row>
        <row r="26145">
          <cell r="A26145" t="str">
            <v>G00912</v>
          </cell>
          <cell r="KA26145">
            <v>25</v>
          </cell>
          <cell r="KB26145">
            <v>40</v>
          </cell>
          <cell r="KC26145">
            <v>30</v>
          </cell>
        </row>
        <row r="26146">
          <cell r="A26146" t="str">
            <v>G00913</v>
          </cell>
          <cell r="KA26146">
            <v>25</v>
          </cell>
          <cell r="KB26146">
            <v>40</v>
          </cell>
          <cell r="KC26146">
            <v>30</v>
          </cell>
        </row>
        <row r="26147">
          <cell r="A26147" t="str">
            <v>P22870</v>
          </cell>
          <cell r="KA26147">
            <v>25</v>
          </cell>
          <cell r="KB26147">
            <v>40</v>
          </cell>
          <cell r="KC26147">
            <v>30</v>
          </cell>
        </row>
        <row r="26148">
          <cell r="A26148" t="str">
            <v>P21906</v>
          </cell>
          <cell r="KA26148">
            <v>25</v>
          </cell>
          <cell r="KB26148">
            <v>16</v>
          </cell>
          <cell r="KC26148">
            <v>1</v>
          </cell>
        </row>
        <row r="26149">
          <cell r="A26149" t="str">
            <v>P21907</v>
          </cell>
          <cell r="KA26149">
            <v>25</v>
          </cell>
          <cell r="KB26149">
            <v>16</v>
          </cell>
          <cell r="KC26149">
            <v>1</v>
          </cell>
        </row>
        <row r="26150">
          <cell r="A26150" t="str">
            <v>U01130</v>
          </cell>
          <cell r="KA26150">
            <v>25</v>
          </cell>
          <cell r="KB26150">
            <v>4</v>
          </cell>
          <cell r="KC26150">
            <v>2456</v>
          </cell>
        </row>
        <row r="26151">
          <cell r="A26151" t="str">
            <v>U01131</v>
          </cell>
          <cell r="KA26151">
            <v>25</v>
          </cell>
          <cell r="KB26151">
            <v>16</v>
          </cell>
          <cell r="KC26151">
            <v>2456</v>
          </cell>
        </row>
        <row r="26152">
          <cell r="A26152" t="str">
            <v>U01132</v>
          </cell>
          <cell r="KA26152">
            <v>25</v>
          </cell>
          <cell r="KB26152">
            <v>20</v>
          </cell>
          <cell r="KC26152">
            <v>2456</v>
          </cell>
        </row>
        <row r="26153">
          <cell r="A26153" t="str">
            <v>U01133</v>
          </cell>
          <cell r="KA26153">
            <v>25</v>
          </cell>
          <cell r="KB26153">
            <v>40</v>
          </cell>
          <cell r="KC26153">
            <v>2456</v>
          </cell>
        </row>
        <row r="26154">
          <cell r="A26154" t="str">
            <v>U01134</v>
          </cell>
          <cell r="KA26154">
            <v>25</v>
          </cell>
          <cell r="KB26154">
            <v>80</v>
          </cell>
          <cell r="KC26154">
            <v>2456</v>
          </cell>
        </row>
        <row r="26155">
          <cell r="A26155" t="str">
            <v>U01100</v>
          </cell>
          <cell r="KA26155">
            <v>25</v>
          </cell>
          <cell r="KB26155">
            <v>4</v>
          </cell>
          <cell r="KC26155">
            <v>2456</v>
          </cell>
        </row>
        <row r="26156">
          <cell r="A26156" t="str">
            <v>U01101</v>
          </cell>
          <cell r="KA26156">
            <v>25</v>
          </cell>
          <cell r="KB26156">
            <v>8</v>
          </cell>
          <cell r="KC26156">
            <v>2456</v>
          </cell>
        </row>
        <row r="26157">
          <cell r="A26157" t="str">
            <v>U01102</v>
          </cell>
          <cell r="KA26157">
            <v>25</v>
          </cell>
          <cell r="KB26157">
            <v>12</v>
          </cell>
          <cell r="KC26157">
            <v>2456</v>
          </cell>
        </row>
        <row r="26158">
          <cell r="A26158" t="str">
            <v>U01103</v>
          </cell>
          <cell r="KA26158">
            <v>25</v>
          </cell>
          <cell r="KB26158">
            <v>16</v>
          </cell>
          <cell r="KC26158">
            <v>2456</v>
          </cell>
        </row>
        <row r="26159">
          <cell r="A26159" t="str">
            <v>U01104</v>
          </cell>
          <cell r="KA26159">
            <v>25</v>
          </cell>
          <cell r="KB26159">
            <v>20</v>
          </cell>
          <cell r="KC26159">
            <v>2456</v>
          </cell>
        </row>
        <row r="26160">
          <cell r="A26160" t="str">
            <v>U01105</v>
          </cell>
          <cell r="KA26160">
            <v>25</v>
          </cell>
          <cell r="KB26160">
            <v>24</v>
          </cell>
          <cell r="KC26160">
            <v>2456</v>
          </cell>
        </row>
        <row r="26161">
          <cell r="A26161" t="str">
            <v>U01106</v>
          </cell>
          <cell r="KA26161">
            <v>25</v>
          </cell>
          <cell r="KB26161">
            <v>28</v>
          </cell>
          <cell r="KC26161">
            <v>2456</v>
          </cell>
        </row>
        <row r="26162">
          <cell r="A26162" t="str">
            <v>U01107</v>
          </cell>
          <cell r="KA26162">
            <v>25</v>
          </cell>
          <cell r="KB26162">
            <v>32</v>
          </cell>
          <cell r="KC26162">
            <v>2456</v>
          </cell>
        </row>
        <row r="26163">
          <cell r="A26163" t="str">
            <v>U01108</v>
          </cell>
          <cell r="KA26163">
            <v>25</v>
          </cell>
          <cell r="KB26163">
            <v>36</v>
          </cell>
          <cell r="KC26163">
            <v>2456</v>
          </cell>
        </row>
        <row r="26164">
          <cell r="A26164" t="str">
            <v>U01109</v>
          </cell>
          <cell r="KA26164">
            <v>25</v>
          </cell>
          <cell r="KB26164">
            <v>40</v>
          </cell>
          <cell r="KC26164">
            <v>2456</v>
          </cell>
        </row>
        <row r="26165">
          <cell r="A26165" t="str">
            <v>U01110</v>
          </cell>
          <cell r="KA26165">
            <v>25</v>
          </cell>
          <cell r="KB26165">
            <v>80</v>
          </cell>
          <cell r="KC26165">
            <v>2456</v>
          </cell>
        </row>
        <row r="26166">
          <cell r="A26166" t="str">
            <v>U01111</v>
          </cell>
          <cell r="KA26166">
            <v>25</v>
          </cell>
          <cell r="KB26166">
            <v>120</v>
          </cell>
          <cell r="KC26166">
            <v>2456</v>
          </cell>
        </row>
        <row r="26167">
          <cell r="A26167" t="str">
            <v>U01112</v>
          </cell>
          <cell r="KA26167">
            <v>25</v>
          </cell>
          <cell r="KB26167">
            <v>160</v>
          </cell>
          <cell r="KC26167">
            <v>2456</v>
          </cell>
        </row>
        <row r="26168">
          <cell r="A26168" t="str">
            <v>U01113</v>
          </cell>
          <cell r="KA26168">
            <v>25</v>
          </cell>
          <cell r="KB26168">
            <v>200</v>
          </cell>
          <cell r="KC26168">
            <v>2456</v>
          </cell>
        </row>
        <row r="26169">
          <cell r="A26169" t="str">
            <v>U01114</v>
          </cell>
          <cell r="KA26169">
            <v>25</v>
          </cell>
          <cell r="KB26169">
            <v>240</v>
          </cell>
          <cell r="KC26169">
            <v>2456</v>
          </cell>
        </row>
        <row r="26170">
          <cell r="A26170" t="str">
            <v>U01115</v>
          </cell>
          <cell r="KA26170">
            <v>25</v>
          </cell>
          <cell r="KB26170">
            <v>280</v>
          </cell>
          <cell r="KC26170">
            <v>2456</v>
          </cell>
        </row>
        <row r="26171">
          <cell r="A26171" t="str">
            <v>U01116</v>
          </cell>
          <cell r="KA26171">
            <v>25</v>
          </cell>
          <cell r="KB26171">
            <v>320</v>
          </cell>
          <cell r="KC26171">
            <v>2456</v>
          </cell>
        </row>
        <row r="26172">
          <cell r="A26172" t="str">
            <v>U01117</v>
          </cell>
          <cell r="KA26172">
            <v>25</v>
          </cell>
          <cell r="KB26172">
            <v>360</v>
          </cell>
          <cell r="KC26172">
            <v>2456</v>
          </cell>
        </row>
        <row r="26173">
          <cell r="A26173" t="str">
            <v>U01118</v>
          </cell>
          <cell r="KA26173">
            <v>25</v>
          </cell>
          <cell r="KB26173">
            <v>400</v>
          </cell>
          <cell r="KC26173">
            <v>2456</v>
          </cell>
        </row>
        <row r="26174">
          <cell r="A26174" t="str">
            <v>U01119</v>
          </cell>
          <cell r="KA26174">
            <v>25</v>
          </cell>
          <cell r="KB26174">
            <v>440</v>
          </cell>
          <cell r="KC26174">
            <v>2456</v>
          </cell>
        </row>
        <row r="26175">
          <cell r="A26175" t="str">
            <v>U01120</v>
          </cell>
          <cell r="KA26175">
            <v>25</v>
          </cell>
          <cell r="KB26175">
            <v>480</v>
          </cell>
          <cell r="KC26175">
            <v>2456</v>
          </cell>
        </row>
        <row r="26176">
          <cell r="A26176" t="str">
            <v>U01121</v>
          </cell>
          <cell r="KA26176">
            <v>25</v>
          </cell>
          <cell r="KB26176">
            <v>520</v>
          </cell>
          <cell r="KC26176">
            <v>2456</v>
          </cell>
        </row>
        <row r="26177">
          <cell r="A26177" t="str">
            <v>U01122</v>
          </cell>
          <cell r="KA26177">
            <v>25</v>
          </cell>
          <cell r="KB26177">
            <v>560</v>
          </cell>
          <cell r="KC26177">
            <v>2456</v>
          </cell>
        </row>
        <row r="26178">
          <cell r="A26178" t="str">
            <v>U01123</v>
          </cell>
          <cell r="KA26178">
            <v>25</v>
          </cell>
          <cell r="KB26178">
            <v>600</v>
          </cell>
          <cell r="KC26178">
            <v>2456</v>
          </cell>
        </row>
        <row r="26179">
          <cell r="A26179" t="str">
            <v>U01124</v>
          </cell>
          <cell r="KA26179">
            <v>25</v>
          </cell>
          <cell r="KB26179">
            <v>640</v>
          </cell>
          <cell r="KC26179">
            <v>2456</v>
          </cell>
        </row>
        <row r="26180">
          <cell r="A26180" t="str">
            <v>U01125</v>
          </cell>
          <cell r="KA26180">
            <v>25</v>
          </cell>
          <cell r="KB26180">
            <v>680</v>
          </cell>
          <cell r="KC26180">
            <v>2456</v>
          </cell>
        </row>
        <row r="26181">
          <cell r="A26181" t="str">
            <v>U01126</v>
          </cell>
          <cell r="KA26181">
            <v>25</v>
          </cell>
          <cell r="KB26181">
            <v>720</v>
          </cell>
          <cell r="KC26181">
            <v>2456</v>
          </cell>
        </row>
        <row r="26182">
          <cell r="A26182" t="str">
            <v>U01127</v>
          </cell>
          <cell r="KA26182">
            <v>25</v>
          </cell>
          <cell r="KB26182">
            <v>760</v>
          </cell>
          <cell r="KC26182">
            <v>2456</v>
          </cell>
        </row>
        <row r="26183">
          <cell r="A26183" t="str">
            <v>U01300</v>
          </cell>
          <cell r="KA26183">
            <v>25</v>
          </cell>
          <cell r="KB26183">
            <v>4</v>
          </cell>
          <cell r="KC26183">
            <v>1796</v>
          </cell>
        </row>
        <row r="26184">
          <cell r="A26184" t="str">
            <v>U01301</v>
          </cell>
          <cell r="KA26184">
            <v>25</v>
          </cell>
          <cell r="KB26184">
            <v>8</v>
          </cell>
          <cell r="KC26184">
            <v>1796</v>
          </cell>
        </row>
        <row r="26185">
          <cell r="A26185" t="str">
            <v>U01302</v>
          </cell>
          <cell r="KA26185">
            <v>25</v>
          </cell>
          <cell r="KB26185">
            <v>12</v>
          </cell>
          <cell r="KC26185">
            <v>1796</v>
          </cell>
        </row>
        <row r="26186">
          <cell r="A26186" t="str">
            <v>U01303</v>
          </cell>
          <cell r="KA26186">
            <v>25</v>
          </cell>
          <cell r="KB26186">
            <v>16</v>
          </cell>
          <cell r="KC26186">
            <v>1796</v>
          </cell>
        </row>
        <row r="26187">
          <cell r="A26187" t="str">
            <v>U01304</v>
          </cell>
          <cell r="KA26187">
            <v>25</v>
          </cell>
          <cell r="KB26187">
            <v>20</v>
          </cell>
          <cell r="KC26187">
            <v>1796</v>
          </cell>
        </row>
        <row r="26188">
          <cell r="A26188" t="str">
            <v>U01305</v>
          </cell>
          <cell r="KA26188">
            <v>25</v>
          </cell>
          <cell r="KB26188">
            <v>24</v>
          </cell>
          <cell r="KC26188">
            <v>1796</v>
          </cell>
        </row>
        <row r="26189">
          <cell r="A26189" t="str">
            <v>U01306</v>
          </cell>
          <cell r="KA26189">
            <v>25</v>
          </cell>
          <cell r="KB26189">
            <v>28</v>
          </cell>
          <cell r="KC26189">
            <v>1796</v>
          </cell>
        </row>
        <row r="26190">
          <cell r="A26190" t="str">
            <v>U01307</v>
          </cell>
          <cell r="KA26190">
            <v>25</v>
          </cell>
          <cell r="KB26190">
            <v>32</v>
          </cell>
          <cell r="KC26190">
            <v>1796</v>
          </cell>
        </row>
        <row r="26191">
          <cell r="A26191" t="str">
            <v>U01308</v>
          </cell>
          <cell r="KA26191">
            <v>25</v>
          </cell>
          <cell r="KB26191">
            <v>36</v>
          </cell>
          <cell r="KC26191">
            <v>1796</v>
          </cell>
        </row>
        <row r="26192">
          <cell r="A26192" t="str">
            <v>U01309</v>
          </cell>
          <cell r="KA26192">
            <v>25</v>
          </cell>
          <cell r="KB26192">
            <v>40</v>
          </cell>
          <cell r="KC26192">
            <v>1796</v>
          </cell>
        </row>
        <row r="26193">
          <cell r="A26193" t="str">
            <v>U01310</v>
          </cell>
          <cell r="KA26193">
            <v>25</v>
          </cell>
          <cell r="KB26193">
            <v>80</v>
          </cell>
          <cell r="KC26193">
            <v>1796</v>
          </cell>
        </row>
        <row r="26194">
          <cell r="A26194" t="str">
            <v>U01311</v>
          </cell>
          <cell r="KA26194">
            <v>25</v>
          </cell>
          <cell r="KB26194">
            <v>120</v>
          </cell>
          <cell r="KC26194">
            <v>1796</v>
          </cell>
        </row>
        <row r="26195">
          <cell r="A26195" t="str">
            <v>U01312</v>
          </cell>
          <cell r="KA26195">
            <v>25</v>
          </cell>
          <cell r="KB26195">
            <v>160</v>
          </cell>
          <cell r="KC26195">
            <v>1796</v>
          </cell>
        </row>
        <row r="26196">
          <cell r="A26196" t="str">
            <v>U01313</v>
          </cell>
          <cell r="KA26196">
            <v>25</v>
          </cell>
          <cell r="KB26196">
            <v>200</v>
          </cell>
          <cell r="KC26196">
            <v>1796</v>
          </cell>
        </row>
        <row r="26197">
          <cell r="A26197" t="str">
            <v>U01314</v>
          </cell>
          <cell r="KA26197">
            <v>25</v>
          </cell>
          <cell r="KB26197">
            <v>240</v>
          </cell>
          <cell r="KC26197">
            <v>1796</v>
          </cell>
        </row>
        <row r="26198">
          <cell r="A26198" t="str">
            <v>U01315</v>
          </cell>
          <cell r="KA26198">
            <v>25</v>
          </cell>
          <cell r="KB26198">
            <v>280</v>
          </cell>
          <cell r="KC26198">
            <v>1796</v>
          </cell>
        </row>
        <row r="26199">
          <cell r="A26199" t="str">
            <v>U01316</v>
          </cell>
          <cell r="KA26199">
            <v>25</v>
          </cell>
          <cell r="KB26199">
            <v>320</v>
          </cell>
          <cell r="KC26199">
            <v>1796</v>
          </cell>
        </row>
        <row r="26200">
          <cell r="A26200" t="str">
            <v>U01317</v>
          </cell>
          <cell r="KA26200">
            <v>25</v>
          </cell>
          <cell r="KB26200">
            <v>360</v>
          </cell>
          <cell r="KC26200">
            <v>1796</v>
          </cell>
        </row>
        <row r="26201">
          <cell r="A26201" t="str">
            <v>U01318</v>
          </cell>
          <cell r="KA26201">
            <v>25</v>
          </cell>
          <cell r="KB26201">
            <v>400</v>
          </cell>
          <cell r="KC26201">
            <v>1796</v>
          </cell>
        </row>
        <row r="26202">
          <cell r="A26202" t="str">
            <v>U01319</v>
          </cell>
          <cell r="KA26202">
            <v>25</v>
          </cell>
          <cell r="KB26202">
            <v>440</v>
          </cell>
          <cell r="KC26202">
            <v>1796</v>
          </cell>
        </row>
        <row r="26203">
          <cell r="A26203" t="str">
            <v>U01320</v>
          </cell>
          <cell r="KA26203">
            <v>25</v>
          </cell>
          <cell r="KB26203">
            <v>480</v>
          </cell>
          <cell r="KC26203">
            <v>1796</v>
          </cell>
        </row>
        <row r="26204">
          <cell r="A26204" t="str">
            <v>U01321</v>
          </cell>
          <cell r="KA26204">
            <v>25</v>
          </cell>
          <cell r="KB26204">
            <v>520</v>
          </cell>
          <cell r="KC26204">
            <v>1796</v>
          </cell>
        </row>
        <row r="26205">
          <cell r="A26205" t="str">
            <v>U01322</v>
          </cell>
          <cell r="KA26205">
            <v>25</v>
          </cell>
          <cell r="KB26205">
            <v>560</v>
          </cell>
          <cell r="KC26205">
            <v>1796</v>
          </cell>
        </row>
        <row r="26206">
          <cell r="A26206" t="str">
            <v>U01323</v>
          </cell>
          <cell r="KA26206">
            <v>25</v>
          </cell>
          <cell r="KB26206">
            <v>600</v>
          </cell>
          <cell r="KC26206">
            <v>1796</v>
          </cell>
        </row>
        <row r="26207">
          <cell r="A26207" t="str">
            <v>U01324</v>
          </cell>
          <cell r="KA26207">
            <v>25</v>
          </cell>
          <cell r="KB26207">
            <v>640</v>
          </cell>
          <cell r="KC26207">
            <v>1796</v>
          </cell>
        </row>
        <row r="26208">
          <cell r="A26208" t="str">
            <v>U01325</v>
          </cell>
          <cell r="KA26208">
            <v>25</v>
          </cell>
          <cell r="KB26208">
            <v>680</v>
          </cell>
          <cell r="KC26208">
            <v>1796</v>
          </cell>
        </row>
        <row r="26209">
          <cell r="A26209" t="str">
            <v>U01326</v>
          </cell>
          <cell r="KA26209">
            <v>25</v>
          </cell>
          <cell r="KB26209">
            <v>720</v>
          </cell>
          <cell r="KC26209">
            <v>1796</v>
          </cell>
        </row>
        <row r="26210">
          <cell r="A26210" t="str">
            <v>U01327</v>
          </cell>
          <cell r="KA26210">
            <v>25</v>
          </cell>
          <cell r="KB26210">
            <v>20</v>
          </cell>
          <cell r="KC26210">
            <v>1796</v>
          </cell>
        </row>
        <row r="26211">
          <cell r="A26211" t="str">
            <v>T00030</v>
          </cell>
          <cell r="KA26211">
            <v>80</v>
          </cell>
          <cell r="KB26211">
            <v>8</v>
          </cell>
          <cell r="KC26211">
            <v>48</v>
          </cell>
        </row>
        <row r="26212">
          <cell r="A26212" t="str">
            <v>S01703</v>
          </cell>
          <cell r="KA26212">
            <v>30</v>
          </cell>
          <cell r="KB26212">
            <v>24</v>
          </cell>
          <cell r="KC26212">
            <v>30</v>
          </cell>
        </row>
        <row r="26213">
          <cell r="A26213" t="str">
            <v>S01704</v>
          </cell>
          <cell r="KA26213">
            <v>30</v>
          </cell>
          <cell r="KB26213">
            <v>24</v>
          </cell>
          <cell r="KC26213">
            <v>30</v>
          </cell>
        </row>
        <row r="26214">
          <cell r="A26214" t="str">
            <v>S01705</v>
          </cell>
          <cell r="KA26214">
            <v>30</v>
          </cell>
          <cell r="KB26214">
            <v>24</v>
          </cell>
          <cell r="KC26214">
            <v>30</v>
          </cell>
        </row>
        <row r="26215">
          <cell r="A26215" t="str">
            <v>S01706</v>
          </cell>
          <cell r="KA26215">
            <v>30</v>
          </cell>
          <cell r="KB26215">
            <v>24</v>
          </cell>
          <cell r="KC26215">
            <v>30</v>
          </cell>
        </row>
        <row r="26216">
          <cell r="A26216" t="str">
            <v>S01716</v>
          </cell>
          <cell r="KA26216">
            <v>30</v>
          </cell>
          <cell r="KB26216">
            <v>24</v>
          </cell>
          <cell r="KC26216">
            <v>30</v>
          </cell>
        </row>
        <row r="26217">
          <cell r="A26217" t="str">
            <v>S01717</v>
          </cell>
          <cell r="KA26217">
            <v>30</v>
          </cell>
          <cell r="KB26217">
            <v>24</v>
          </cell>
          <cell r="KC26217">
            <v>30</v>
          </cell>
        </row>
        <row r="26218">
          <cell r="A26218" t="str">
            <v>S01718</v>
          </cell>
          <cell r="KA26218">
            <v>30</v>
          </cell>
          <cell r="KB26218">
            <v>24</v>
          </cell>
          <cell r="KC26218">
            <v>30</v>
          </cell>
        </row>
        <row r="26219">
          <cell r="A26219" t="str">
            <v>S01719</v>
          </cell>
          <cell r="KA26219">
            <v>30</v>
          </cell>
          <cell r="KB26219">
            <v>24</v>
          </cell>
          <cell r="KC26219">
            <v>30</v>
          </cell>
        </row>
        <row r="26220">
          <cell r="A26220" t="str">
            <v>S01633</v>
          </cell>
          <cell r="KA26220">
            <v>30</v>
          </cell>
          <cell r="KB26220">
            <v>24</v>
          </cell>
          <cell r="KC26220">
            <v>60</v>
          </cell>
        </row>
        <row r="26221">
          <cell r="A26221" t="str">
            <v>S01634</v>
          </cell>
          <cell r="KA26221">
            <v>30</v>
          </cell>
          <cell r="KB26221">
            <v>24</v>
          </cell>
          <cell r="KC26221">
            <v>60</v>
          </cell>
        </row>
        <row r="26222">
          <cell r="A26222" t="str">
            <v>S01635</v>
          </cell>
          <cell r="KA26222">
            <v>20</v>
          </cell>
          <cell r="KB26222">
            <v>20</v>
          </cell>
          <cell r="KC26222">
            <v>80</v>
          </cell>
        </row>
        <row r="26223">
          <cell r="A26223" t="str">
            <v>S01630</v>
          </cell>
          <cell r="KA26223">
            <v>30</v>
          </cell>
          <cell r="KB26223">
            <v>24</v>
          </cell>
          <cell r="KC26223">
            <v>30</v>
          </cell>
        </row>
        <row r="26224">
          <cell r="A26224" t="str">
            <v>S01631</v>
          </cell>
          <cell r="KA26224">
            <v>30</v>
          </cell>
          <cell r="KB26224">
            <v>24</v>
          </cell>
          <cell r="KC26224">
            <v>30</v>
          </cell>
        </row>
        <row r="26225">
          <cell r="A26225" t="str">
            <v>S01647</v>
          </cell>
          <cell r="KA26225">
            <v>20</v>
          </cell>
          <cell r="KB26225">
            <v>20</v>
          </cell>
          <cell r="KC26225">
            <v>80</v>
          </cell>
        </row>
        <row r="26226">
          <cell r="A26226" t="str">
            <v>S01648</v>
          </cell>
          <cell r="KA26226">
            <v>30</v>
          </cell>
          <cell r="KB26226">
            <v>24</v>
          </cell>
          <cell r="KC26226">
            <v>60</v>
          </cell>
        </row>
        <row r="26227">
          <cell r="A26227" t="str">
            <v>S01649</v>
          </cell>
          <cell r="KA26227">
            <v>30</v>
          </cell>
          <cell r="KB26227">
            <v>24</v>
          </cell>
          <cell r="KC26227">
            <v>30</v>
          </cell>
        </row>
        <row r="26228">
          <cell r="A26228" t="str">
            <v>S01650</v>
          </cell>
          <cell r="KA26228">
            <v>20</v>
          </cell>
          <cell r="KB26228">
            <v>20</v>
          </cell>
          <cell r="KC26228">
            <v>80</v>
          </cell>
        </row>
        <row r="26229">
          <cell r="A26229" t="str">
            <v>S01651</v>
          </cell>
          <cell r="KA26229">
            <v>30</v>
          </cell>
          <cell r="KB26229">
            <v>24</v>
          </cell>
          <cell r="KC26229">
            <v>60</v>
          </cell>
        </row>
        <row r="26230">
          <cell r="A26230" t="str">
            <v>S01652</v>
          </cell>
          <cell r="KA26230">
            <v>30</v>
          </cell>
          <cell r="KB26230">
            <v>24</v>
          </cell>
          <cell r="KC26230">
            <v>30</v>
          </cell>
        </row>
        <row r="26231">
          <cell r="A26231" t="str">
            <v>S01653</v>
          </cell>
          <cell r="KA26231">
            <v>20</v>
          </cell>
          <cell r="KB26231">
            <v>20</v>
          </cell>
          <cell r="KC26231">
            <v>80</v>
          </cell>
        </row>
        <row r="26232">
          <cell r="A26232" t="str">
            <v>S01654</v>
          </cell>
          <cell r="KA26232">
            <v>30</v>
          </cell>
          <cell r="KB26232">
            <v>24</v>
          </cell>
          <cell r="KC26232">
            <v>60</v>
          </cell>
        </row>
        <row r="26233">
          <cell r="A26233" t="str">
            <v>S01664</v>
          </cell>
          <cell r="KA26233">
            <v>30</v>
          </cell>
          <cell r="KB26233">
            <v>24</v>
          </cell>
          <cell r="KC26233">
            <v>30</v>
          </cell>
        </row>
        <row r="26234">
          <cell r="A26234" t="str">
            <v>S01665</v>
          </cell>
          <cell r="KA26234">
            <v>30</v>
          </cell>
          <cell r="KB26234">
            <v>24</v>
          </cell>
          <cell r="KC26234">
            <v>30</v>
          </cell>
        </row>
        <row r="26235">
          <cell r="A26235" t="str">
            <v>S01666</v>
          </cell>
          <cell r="KA26235">
            <v>30</v>
          </cell>
          <cell r="KB26235">
            <v>24</v>
          </cell>
          <cell r="KC26235">
            <v>30</v>
          </cell>
        </row>
        <row r="26236">
          <cell r="A26236" t="str">
            <v>S01667</v>
          </cell>
          <cell r="KA26236">
            <v>30</v>
          </cell>
          <cell r="KB26236">
            <v>24</v>
          </cell>
          <cell r="KC26236">
            <v>30</v>
          </cell>
        </row>
        <row r="26237">
          <cell r="A26237" t="str">
            <v>S25121</v>
          </cell>
          <cell r="KA26237">
            <v>200</v>
          </cell>
          <cell r="KB26237">
            <v>16</v>
          </cell>
          <cell r="KC26237">
            <v>20</v>
          </cell>
        </row>
        <row r="26238">
          <cell r="A26238" t="str">
            <v>U91422</v>
          </cell>
          <cell r="KA26238">
            <v>30</v>
          </cell>
          <cell r="KB26238">
            <v>70</v>
          </cell>
          <cell r="KC26238">
            <v>32</v>
          </cell>
        </row>
        <row r="26239">
          <cell r="A26239" t="str">
            <v>U91423</v>
          </cell>
          <cell r="KA26239">
            <v>30</v>
          </cell>
          <cell r="KB26239">
            <v>46</v>
          </cell>
          <cell r="KC26239">
            <v>32</v>
          </cell>
        </row>
        <row r="26240">
          <cell r="A26240" t="str">
            <v>U91424</v>
          </cell>
          <cell r="KA26240">
            <v>20</v>
          </cell>
          <cell r="KB26240">
            <v>20</v>
          </cell>
          <cell r="KC26240">
            <v>32</v>
          </cell>
        </row>
        <row r="26241">
          <cell r="A26241" t="str">
            <v>U91425</v>
          </cell>
          <cell r="KA26241">
            <v>30</v>
          </cell>
          <cell r="KB26241">
            <v>70</v>
          </cell>
          <cell r="KC26241">
            <v>32</v>
          </cell>
        </row>
        <row r="26242">
          <cell r="A26242" t="str">
            <v>U91426</v>
          </cell>
          <cell r="KA26242">
            <v>30</v>
          </cell>
          <cell r="KB26242">
            <v>46</v>
          </cell>
          <cell r="KC26242">
            <v>32</v>
          </cell>
        </row>
        <row r="26243">
          <cell r="A26243" t="str">
            <v>U91427</v>
          </cell>
          <cell r="KA26243">
            <v>20</v>
          </cell>
          <cell r="KB26243">
            <v>20</v>
          </cell>
          <cell r="KC26243">
            <v>32</v>
          </cell>
        </row>
        <row r="26244">
          <cell r="A26244" t="str">
            <v>U91560</v>
          </cell>
          <cell r="KA26244">
            <v>30</v>
          </cell>
          <cell r="KB26244">
            <v>46</v>
          </cell>
          <cell r="KC26244">
            <v>32</v>
          </cell>
        </row>
        <row r="26245">
          <cell r="A26245" t="str">
            <v>U91561</v>
          </cell>
          <cell r="KA26245">
            <v>30</v>
          </cell>
          <cell r="KB26245">
            <v>46</v>
          </cell>
          <cell r="KC26245">
            <v>32</v>
          </cell>
        </row>
        <row r="26246">
          <cell r="A26246" t="str">
            <v>U91562</v>
          </cell>
          <cell r="KA26246">
            <v>30</v>
          </cell>
          <cell r="KB26246">
            <v>46</v>
          </cell>
          <cell r="KC26246">
            <v>32</v>
          </cell>
        </row>
        <row r="26247">
          <cell r="A26247" t="str">
            <v>U91563</v>
          </cell>
          <cell r="KA26247">
            <v>30</v>
          </cell>
          <cell r="KB26247">
            <v>46</v>
          </cell>
          <cell r="KC26247">
            <v>32</v>
          </cell>
        </row>
        <row r="26248">
          <cell r="A26248" t="str">
            <v>U91447</v>
          </cell>
          <cell r="KA26248">
            <v>20</v>
          </cell>
          <cell r="KB26248">
            <v>38</v>
          </cell>
          <cell r="KC26248">
            <v>32</v>
          </cell>
        </row>
        <row r="26249">
          <cell r="A26249" t="str">
            <v>U91448</v>
          </cell>
          <cell r="KA26249">
            <v>30</v>
          </cell>
          <cell r="KB26249">
            <v>70</v>
          </cell>
          <cell r="KC26249">
            <v>32</v>
          </cell>
        </row>
        <row r="26250">
          <cell r="A26250" t="str">
            <v>U91449</v>
          </cell>
          <cell r="KA26250">
            <v>30</v>
          </cell>
          <cell r="KB26250">
            <v>46</v>
          </cell>
          <cell r="KC26250">
            <v>32</v>
          </cell>
        </row>
        <row r="26251">
          <cell r="A26251" t="str">
            <v>U91450</v>
          </cell>
          <cell r="KA26251">
            <v>20</v>
          </cell>
          <cell r="KB26251">
            <v>38</v>
          </cell>
          <cell r="KC26251">
            <v>32</v>
          </cell>
        </row>
        <row r="26252">
          <cell r="A26252" t="str">
            <v>U91451</v>
          </cell>
          <cell r="KA26252">
            <v>30</v>
          </cell>
          <cell r="KB26252">
            <v>70</v>
          </cell>
          <cell r="KC26252">
            <v>32</v>
          </cell>
        </row>
        <row r="26253">
          <cell r="A26253" t="str">
            <v>U91452</v>
          </cell>
          <cell r="KA26253">
            <v>30</v>
          </cell>
          <cell r="KB26253">
            <v>46</v>
          </cell>
          <cell r="KC26253">
            <v>32</v>
          </cell>
        </row>
        <row r="26254">
          <cell r="A26254" t="str">
            <v>U91453</v>
          </cell>
          <cell r="KA26254">
            <v>20</v>
          </cell>
          <cell r="KB26254">
            <v>38</v>
          </cell>
          <cell r="KC26254">
            <v>32</v>
          </cell>
        </row>
        <row r="26255">
          <cell r="A26255" t="str">
            <v>U91454</v>
          </cell>
          <cell r="KA26255">
            <v>30</v>
          </cell>
          <cell r="KB26255">
            <v>70</v>
          </cell>
          <cell r="KC26255">
            <v>32</v>
          </cell>
        </row>
        <row r="26256">
          <cell r="A26256" t="str">
            <v>U91458</v>
          </cell>
          <cell r="KA26256">
            <v>30</v>
          </cell>
          <cell r="KB26256">
            <v>70</v>
          </cell>
          <cell r="KC26256">
            <v>32</v>
          </cell>
        </row>
        <row r="26257">
          <cell r="A26257" t="str">
            <v>U91459</v>
          </cell>
          <cell r="KA26257">
            <v>30</v>
          </cell>
          <cell r="KB26257">
            <v>46</v>
          </cell>
          <cell r="KC26257">
            <v>32</v>
          </cell>
        </row>
        <row r="26258">
          <cell r="A26258" t="str">
            <v>U91460</v>
          </cell>
          <cell r="KA26258">
            <v>20</v>
          </cell>
          <cell r="KB26258">
            <v>38</v>
          </cell>
          <cell r="KC26258">
            <v>32</v>
          </cell>
        </row>
        <row r="26259">
          <cell r="A26259" t="str">
            <v>U91461</v>
          </cell>
          <cell r="KA26259">
            <v>30</v>
          </cell>
          <cell r="KB26259">
            <v>70</v>
          </cell>
          <cell r="KC26259">
            <v>32</v>
          </cell>
        </row>
        <row r="26260">
          <cell r="A26260" t="str">
            <v>U91462</v>
          </cell>
          <cell r="KA26260">
            <v>30</v>
          </cell>
          <cell r="KB26260">
            <v>46</v>
          </cell>
          <cell r="KC26260">
            <v>32</v>
          </cell>
        </row>
        <row r="26261">
          <cell r="A26261" t="str">
            <v>U91463</v>
          </cell>
          <cell r="KA26261">
            <v>20</v>
          </cell>
          <cell r="KB26261">
            <v>38</v>
          </cell>
          <cell r="KC26261">
            <v>32</v>
          </cell>
        </row>
        <row r="26262">
          <cell r="A26262" t="str">
            <v>U91543</v>
          </cell>
          <cell r="KA26262">
            <v>20</v>
          </cell>
          <cell r="KB26262">
            <v>38</v>
          </cell>
          <cell r="KC26262">
            <v>32</v>
          </cell>
        </row>
        <row r="26263">
          <cell r="A26263" t="str">
            <v>U91544</v>
          </cell>
          <cell r="KA26263">
            <v>30</v>
          </cell>
          <cell r="KB26263">
            <v>46</v>
          </cell>
          <cell r="KC26263">
            <v>32</v>
          </cell>
        </row>
        <row r="26264">
          <cell r="A26264" t="str">
            <v>U91545</v>
          </cell>
          <cell r="KA26264">
            <v>30</v>
          </cell>
          <cell r="KB26264">
            <v>46</v>
          </cell>
          <cell r="KC26264">
            <v>32</v>
          </cell>
        </row>
        <row r="26265">
          <cell r="A26265" t="str">
            <v>U91546</v>
          </cell>
          <cell r="KA26265">
            <v>30</v>
          </cell>
          <cell r="KB26265">
            <v>46</v>
          </cell>
          <cell r="KC26265">
            <v>32</v>
          </cell>
        </row>
        <row r="26266">
          <cell r="A26266" t="str">
            <v>U91547</v>
          </cell>
          <cell r="KA26266">
            <v>30</v>
          </cell>
          <cell r="KB26266">
            <v>46</v>
          </cell>
          <cell r="KC26266">
            <v>32</v>
          </cell>
        </row>
        <row r="26267">
          <cell r="A26267" t="str">
            <v>U91548</v>
          </cell>
          <cell r="KA26267">
            <v>30</v>
          </cell>
          <cell r="KB26267">
            <v>46</v>
          </cell>
          <cell r="KC26267">
            <v>32</v>
          </cell>
        </row>
        <row r="26268">
          <cell r="A26268" t="str">
            <v>U91549</v>
          </cell>
          <cell r="KA26268">
            <v>30</v>
          </cell>
          <cell r="KB26268">
            <v>46</v>
          </cell>
          <cell r="KC26268">
            <v>32</v>
          </cell>
        </row>
        <row r="26269">
          <cell r="A26269" t="str">
            <v>U91550</v>
          </cell>
          <cell r="KA26269">
            <v>30</v>
          </cell>
          <cell r="KB26269">
            <v>46</v>
          </cell>
          <cell r="KC26269">
            <v>32</v>
          </cell>
        </row>
        <row r="26270">
          <cell r="A26270" t="str">
            <v>U91551</v>
          </cell>
          <cell r="KA26270">
            <v>30</v>
          </cell>
          <cell r="KB26270">
            <v>46</v>
          </cell>
          <cell r="KC26270">
            <v>32</v>
          </cell>
        </row>
        <row r="26271">
          <cell r="A26271" t="str">
            <v>U91429</v>
          </cell>
          <cell r="KA26271">
            <v>30</v>
          </cell>
          <cell r="KB26271">
            <v>46</v>
          </cell>
          <cell r="KC26271">
            <v>32</v>
          </cell>
        </row>
        <row r="26272">
          <cell r="A26272" t="str">
            <v>U91430</v>
          </cell>
          <cell r="KA26272">
            <v>20</v>
          </cell>
          <cell r="KB26272">
            <v>20</v>
          </cell>
          <cell r="KC26272">
            <v>32</v>
          </cell>
        </row>
        <row r="26273">
          <cell r="A26273" t="str">
            <v>U91431</v>
          </cell>
          <cell r="KA26273">
            <v>30</v>
          </cell>
          <cell r="KB26273">
            <v>70</v>
          </cell>
          <cell r="KC26273">
            <v>32</v>
          </cell>
        </row>
        <row r="26274">
          <cell r="A26274" t="str">
            <v>U91432</v>
          </cell>
          <cell r="KA26274">
            <v>30</v>
          </cell>
          <cell r="KB26274">
            <v>46</v>
          </cell>
          <cell r="KC26274">
            <v>32</v>
          </cell>
        </row>
        <row r="26275">
          <cell r="A26275" t="str">
            <v>U91433</v>
          </cell>
          <cell r="KA26275">
            <v>30</v>
          </cell>
          <cell r="KB26275">
            <v>46</v>
          </cell>
          <cell r="KC26275">
            <v>32</v>
          </cell>
        </row>
        <row r="26276">
          <cell r="A26276" t="str">
            <v>U91434</v>
          </cell>
          <cell r="KA26276">
            <v>30</v>
          </cell>
          <cell r="KB26276">
            <v>46</v>
          </cell>
          <cell r="KC26276">
            <v>32</v>
          </cell>
        </row>
        <row r="26277">
          <cell r="A26277" t="str">
            <v>U91435</v>
          </cell>
          <cell r="KA26277">
            <v>30</v>
          </cell>
          <cell r="KB26277">
            <v>46</v>
          </cell>
          <cell r="KC26277">
            <v>32</v>
          </cell>
        </row>
        <row r="26278">
          <cell r="A26278" t="str">
            <v>U91436</v>
          </cell>
          <cell r="KA26278">
            <v>30</v>
          </cell>
          <cell r="KB26278">
            <v>46</v>
          </cell>
          <cell r="KC26278">
            <v>32</v>
          </cell>
        </row>
        <row r="26279">
          <cell r="A26279" t="str">
            <v>U91437</v>
          </cell>
          <cell r="KA26279">
            <v>30</v>
          </cell>
          <cell r="KB26279">
            <v>46</v>
          </cell>
          <cell r="KC26279">
            <v>32</v>
          </cell>
        </row>
        <row r="26280">
          <cell r="A26280" t="str">
            <v>U91438</v>
          </cell>
          <cell r="KA26280">
            <v>30</v>
          </cell>
          <cell r="KB26280">
            <v>46</v>
          </cell>
          <cell r="KC26280">
            <v>32</v>
          </cell>
        </row>
        <row r="26281">
          <cell r="A26281" t="str">
            <v>U91439</v>
          </cell>
          <cell r="KA26281">
            <v>30</v>
          </cell>
          <cell r="KB26281">
            <v>46</v>
          </cell>
          <cell r="KC26281">
            <v>32</v>
          </cell>
        </row>
        <row r="26282">
          <cell r="A26282" t="str">
            <v>U91440</v>
          </cell>
          <cell r="KA26282">
            <v>30</v>
          </cell>
          <cell r="KB26282">
            <v>46</v>
          </cell>
          <cell r="KC26282">
            <v>32</v>
          </cell>
        </row>
        <row r="26283">
          <cell r="A26283" t="str">
            <v>U91441</v>
          </cell>
          <cell r="KA26283">
            <v>30</v>
          </cell>
          <cell r="KB26283">
            <v>46</v>
          </cell>
          <cell r="KC26283">
            <v>32</v>
          </cell>
        </row>
        <row r="26284">
          <cell r="A26284" t="str">
            <v>U91442</v>
          </cell>
          <cell r="KA26284">
            <v>30</v>
          </cell>
          <cell r="KB26284">
            <v>46</v>
          </cell>
          <cell r="KC26284">
            <v>32</v>
          </cell>
        </row>
        <row r="26285">
          <cell r="A26285" t="str">
            <v>U91443</v>
          </cell>
          <cell r="KA26285">
            <v>30</v>
          </cell>
          <cell r="KB26285">
            <v>46</v>
          </cell>
          <cell r="KC26285">
            <v>32</v>
          </cell>
        </row>
        <row r="26286">
          <cell r="A26286" t="str">
            <v>U91420</v>
          </cell>
          <cell r="KA26286">
            <v>30</v>
          </cell>
          <cell r="KB26286">
            <v>46</v>
          </cell>
          <cell r="KC26286">
            <v>32</v>
          </cell>
        </row>
        <row r="26287">
          <cell r="A26287" t="str">
            <v>U91421</v>
          </cell>
          <cell r="KA26287">
            <v>20</v>
          </cell>
          <cell r="KB26287">
            <v>38</v>
          </cell>
          <cell r="KC26287">
            <v>32</v>
          </cell>
        </row>
        <row r="26288">
          <cell r="A26288" t="str">
            <v>X00362</v>
          </cell>
          <cell r="KA26288">
            <v>30</v>
          </cell>
          <cell r="KB26288">
            <v>24</v>
          </cell>
          <cell r="KC26288">
            <v>30</v>
          </cell>
        </row>
        <row r="26289">
          <cell r="A26289" t="str">
            <v>X00363</v>
          </cell>
          <cell r="KA26289">
            <v>30</v>
          </cell>
          <cell r="KB26289">
            <v>24</v>
          </cell>
          <cell r="KC26289">
            <v>30</v>
          </cell>
        </row>
        <row r="26290">
          <cell r="A26290" t="str">
            <v>S01619</v>
          </cell>
          <cell r="KA26290">
            <v>30</v>
          </cell>
          <cell r="KB26290">
            <v>24</v>
          </cell>
          <cell r="KC26290">
            <v>30</v>
          </cell>
        </row>
        <row r="26291">
          <cell r="A26291" t="str">
            <v>S01620</v>
          </cell>
          <cell r="KA26291">
            <v>30</v>
          </cell>
          <cell r="KB26291">
            <v>24</v>
          </cell>
          <cell r="KC26291">
            <v>30</v>
          </cell>
        </row>
        <row r="26292">
          <cell r="A26292" t="str">
            <v>S01621</v>
          </cell>
          <cell r="KA26292">
            <v>30</v>
          </cell>
          <cell r="KB26292">
            <v>24</v>
          </cell>
          <cell r="KC26292">
            <v>30</v>
          </cell>
        </row>
        <row r="26293">
          <cell r="A26293" t="str">
            <v>S01622</v>
          </cell>
          <cell r="KA26293">
            <v>30</v>
          </cell>
          <cell r="KB26293">
            <v>24</v>
          </cell>
          <cell r="KC26293">
            <v>30</v>
          </cell>
        </row>
        <row r="26294">
          <cell r="A26294" t="str">
            <v>S01623</v>
          </cell>
          <cell r="KA26294">
            <v>30</v>
          </cell>
          <cell r="KB26294">
            <v>24</v>
          </cell>
          <cell r="KC26294">
            <v>30</v>
          </cell>
        </row>
        <row r="26295">
          <cell r="A26295" t="str">
            <v>S01624</v>
          </cell>
          <cell r="KA26295">
            <v>30</v>
          </cell>
          <cell r="KB26295">
            <v>24</v>
          </cell>
          <cell r="KC26295">
            <v>30</v>
          </cell>
        </row>
        <row r="26296">
          <cell r="A26296" t="str">
            <v>S01625</v>
          </cell>
          <cell r="KA26296">
            <v>30</v>
          </cell>
          <cell r="KB26296">
            <v>24</v>
          </cell>
          <cell r="KC26296">
            <v>30</v>
          </cell>
        </row>
        <row r="26297">
          <cell r="A26297" t="str">
            <v>S01626</v>
          </cell>
          <cell r="KA26297">
            <v>30</v>
          </cell>
          <cell r="KB26297">
            <v>24</v>
          </cell>
          <cell r="KC26297">
            <v>30</v>
          </cell>
        </row>
        <row r="26298">
          <cell r="A26298" t="str">
            <v>S01627</v>
          </cell>
          <cell r="KA26298">
            <v>30</v>
          </cell>
          <cell r="KB26298">
            <v>24</v>
          </cell>
          <cell r="KC26298">
            <v>30</v>
          </cell>
        </row>
        <row r="26299">
          <cell r="A26299" t="str">
            <v>S01628</v>
          </cell>
          <cell r="KA26299">
            <v>30</v>
          </cell>
          <cell r="KB26299">
            <v>24</v>
          </cell>
          <cell r="KC26299">
            <v>30</v>
          </cell>
        </row>
        <row r="26300">
          <cell r="A26300" t="str">
            <v>S01600</v>
          </cell>
          <cell r="KA26300">
            <v>30</v>
          </cell>
          <cell r="KB26300">
            <v>24</v>
          </cell>
          <cell r="KC26300">
            <v>30</v>
          </cell>
        </row>
        <row r="26301">
          <cell r="A26301" t="str">
            <v>S01601</v>
          </cell>
          <cell r="KA26301">
            <v>20</v>
          </cell>
          <cell r="KB26301">
            <v>20</v>
          </cell>
          <cell r="KC26301">
            <v>80</v>
          </cell>
        </row>
        <row r="26302">
          <cell r="A26302" t="str">
            <v>S01602</v>
          </cell>
          <cell r="KA26302">
            <v>30</v>
          </cell>
          <cell r="KB26302">
            <v>24</v>
          </cell>
          <cell r="KC26302">
            <v>60</v>
          </cell>
        </row>
        <row r="26303">
          <cell r="A26303" t="str">
            <v>S01603</v>
          </cell>
          <cell r="KA26303">
            <v>30</v>
          </cell>
          <cell r="KB26303">
            <v>24</v>
          </cell>
          <cell r="KC26303">
            <v>30</v>
          </cell>
        </row>
        <row r="26304">
          <cell r="A26304" t="str">
            <v>S01604</v>
          </cell>
          <cell r="KA26304">
            <v>20</v>
          </cell>
          <cell r="KB26304">
            <v>20</v>
          </cell>
          <cell r="KC26304">
            <v>80</v>
          </cell>
        </row>
        <row r="26305">
          <cell r="A26305" t="str">
            <v>S01605</v>
          </cell>
          <cell r="KA26305">
            <v>30</v>
          </cell>
          <cell r="KB26305">
            <v>24</v>
          </cell>
          <cell r="KC26305">
            <v>60</v>
          </cell>
        </row>
        <row r="26306">
          <cell r="A26306" t="str">
            <v>S01606</v>
          </cell>
          <cell r="KA26306">
            <v>30</v>
          </cell>
          <cell r="KB26306">
            <v>24</v>
          </cell>
          <cell r="KC26306">
            <v>30</v>
          </cell>
        </row>
        <row r="26307">
          <cell r="A26307" t="str">
            <v>S01607</v>
          </cell>
          <cell r="KA26307">
            <v>20</v>
          </cell>
          <cell r="KB26307">
            <v>20</v>
          </cell>
          <cell r="KC26307">
            <v>80</v>
          </cell>
        </row>
        <row r="26308">
          <cell r="A26308" t="str">
            <v>S01608</v>
          </cell>
          <cell r="KA26308">
            <v>30</v>
          </cell>
          <cell r="KB26308">
            <v>24</v>
          </cell>
          <cell r="KC26308">
            <v>60</v>
          </cell>
        </row>
        <row r="26309">
          <cell r="A26309" t="str">
            <v>S01609</v>
          </cell>
          <cell r="KA26309">
            <v>30</v>
          </cell>
          <cell r="KB26309">
            <v>24</v>
          </cell>
          <cell r="KC26309">
            <v>30</v>
          </cell>
        </row>
        <row r="26310">
          <cell r="A26310" t="str">
            <v>S01610</v>
          </cell>
          <cell r="KA26310">
            <v>20</v>
          </cell>
          <cell r="KB26310">
            <v>20</v>
          </cell>
          <cell r="KC26310">
            <v>80</v>
          </cell>
        </row>
        <row r="26311">
          <cell r="A26311" t="str">
            <v>S01611</v>
          </cell>
          <cell r="KA26311">
            <v>30</v>
          </cell>
          <cell r="KB26311">
            <v>24</v>
          </cell>
          <cell r="KC26311">
            <v>60</v>
          </cell>
        </row>
        <row r="26312">
          <cell r="A26312" t="str">
            <v>X01703</v>
          </cell>
          <cell r="KA26312">
            <v>30</v>
          </cell>
          <cell r="KB26312">
            <v>24</v>
          </cell>
          <cell r="KC26312">
            <v>30</v>
          </cell>
        </row>
        <row r="26313">
          <cell r="A26313" t="str">
            <v>X01704</v>
          </cell>
          <cell r="KA26313">
            <v>30</v>
          </cell>
          <cell r="KB26313">
            <v>24</v>
          </cell>
          <cell r="KC26313">
            <v>30</v>
          </cell>
        </row>
        <row r="26314">
          <cell r="A26314" t="str">
            <v>X01705</v>
          </cell>
          <cell r="KA26314">
            <v>30</v>
          </cell>
          <cell r="KB26314">
            <v>24</v>
          </cell>
          <cell r="KC26314">
            <v>30</v>
          </cell>
        </row>
        <row r="26315">
          <cell r="A26315" t="str">
            <v>X01706</v>
          </cell>
          <cell r="KA26315">
            <v>30</v>
          </cell>
          <cell r="KB26315">
            <v>24</v>
          </cell>
          <cell r="KC26315">
            <v>30</v>
          </cell>
        </row>
        <row r="26316">
          <cell r="A26316" t="str">
            <v>X01716</v>
          </cell>
          <cell r="KA26316">
            <v>30</v>
          </cell>
          <cell r="KB26316">
            <v>24</v>
          </cell>
          <cell r="KC26316">
            <v>30</v>
          </cell>
        </row>
        <row r="26317">
          <cell r="A26317" t="str">
            <v>X01717</v>
          </cell>
          <cell r="KA26317">
            <v>30</v>
          </cell>
          <cell r="KB26317">
            <v>24</v>
          </cell>
          <cell r="KC26317">
            <v>30</v>
          </cell>
        </row>
        <row r="26318">
          <cell r="A26318" t="str">
            <v>X01718</v>
          </cell>
          <cell r="KA26318">
            <v>30</v>
          </cell>
          <cell r="KB26318">
            <v>24</v>
          </cell>
          <cell r="KC26318">
            <v>30</v>
          </cell>
        </row>
        <row r="26319">
          <cell r="A26319" t="str">
            <v>X01719</v>
          </cell>
          <cell r="KA26319">
            <v>30</v>
          </cell>
          <cell r="KB26319">
            <v>24</v>
          </cell>
          <cell r="KC26319">
            <v>30</v>
          </cell>
        </row>
        <row r="26320">
          <cell r="A26320" t="str">
            <v>X01664</v>
          </cell>
          <cell r="KA26320">
            <v>30</v>
          </cell>
          <cell r="KB26320">
            <v>24</v>
          </cell>
          <cell r="KC26320">
            <v>30</v>
          </cell>
        </row>
        <row r="26321">
          <cell r="A26321" t="str">
            <v>X01665</v>
          </cell>
          <cell r="KA26321">
            <v>30</v>
          </cell>
          <cell r="KB26321">
            <v>24</v>
          </cell>
          <cell r="KC26321">
            <v>30</v>
          </cell>
        </row>
        <row r="26322">
          <cell r="A26322" t="str">
            <v>X01666</v>
          </cell>
          <cell r="KA26322">
            <v>30</v>
          </cell>
          <cell r="KB26322">
            <v>24</v>
          </cell>
          <cell r="KC26322">
            <v>30</v>
          </cell>
        </row>
        <row r="26323">
          <cell r="A26323" t="str">
            <v>X01647</v>
          </cell>
          <cell r="KA26323">
            <v>20</v>
          </cell>
          <cell r="KB26323">
            <v>20</v>
          </cell>
          <cell r="KC26323">
            <v>80</v>
          </cell>
        </row>
        <row r="26324">
          <cell r="A26324" t="str">
            <v>X01648</v>
          </cell>
          <cell r="KA26324">
            <v>30</v>
          </cell>
          <cell r="KB26324">
            <v>24</v>
          </cell>
          <cell r="KC26324">
            <v>60</v>
          </cell>
        </row>
        <row r="26325">
          <cell r="A26325" t="str">
            <v>X01649</v>
          </cell>
          <cell r="KA26325">
            <v>30</v>
          </cell>
          <cell r="KB26325">
            <v>24</v>
          </cell>
          <cell r="KC26325">
            <v>30</v>
          </cell>
        </row>
        <row r="26326">
          <cell r="A26326" t="str">
            <v>X01650</v>
          </cell>
          <cell r="KA26326">
            <v>20</v>
          </cell>
          <cell r="KB26326">
            <v>20</v>
          </cell>
          <cell r="KC26326">
            <v>80</v>
          </cell>
        </row>
        <row r="26327">
          <cell r="A26327" t="str">
            <v>X01651</v>
          </cell>
          <cell r="KA26327">
            <v>30</v>
          </cell>
          <cell r="KB26327">
            <v>24</v>
          </cell>
          <cell r="KC26327">
            <v>60</v>
          </cell>
        </row>
        <row r="26328">
          <cell r="A26328" t="str">
            <v>X01652</v>
          </cell>
          <cell r="KA26328">
            <v>30</v>
          </cell>
          <cell r="KB26328">
            <v>24</v>
          </cell>
          <cell r="KC26328">
            <v>30</v>
          </cell>
        </row>
        <row r="26329">
          <cell r="A26329" t="str">
            <v>X01653</v>
          </cell>
          <cell r="KA26329">
            <v>20</v>
          </cell>
          <cell r="KB26329">
            <v>20</v>
          </cell>
          <cell r="KC26329">
            <v>80</v>
          </cell>
        </row>
        <row r="26330">
          <cell r="A26330" t="str">
            <v>X01654</v>
          </cell>
          <cell r="KA26330">
            <v>30</v>
          </cell>
          <cell r="KB26330">
            <v>24</v>
          </cell>
          <cell r="KC26330">
            <v>60</v>
          </cell>
        </row>
        <row r="26331">
          <cell r="A26331" t="str">
            <v>X01120</v>
          </cell>
          <cell r="KA26331">
            <v>30</v>
          </cell>
          <cell r="KB26331">
            <v>24</v>
          </cell>
          <cell r="KC26331">
            <v>30</v>
          </cell>
        </row>
        <row r="26332">
          <cell r="A26332" t="str">
            <v>X01121</v>
          </cell>
          <cell r="KA26332">
            <v>30</v>
          </cell>
          <cell r="KB26332">
            <v>24</v>
          </cell>
          <cell r="KC26332">
            <v>30</v>
          </cell>
        </row>
        <row r="26333">
          <cell r="A26333" t="str">
            <v>X01122</v>
          </cell>
          <cell r="KA26333">
            <v>30</v>
          </cell>
          <cell r="KB26333">
            <v>24</v>
          </cell>
          <cell r="KC26333">
            <v>30</v>
          </cell>
        </row>
        <row r="26334">
          <cell r="A26334" t="str">
            <v>X01123</v>
          </cell>
          <cell r="KA26334">
            <v>30</v>
          </cell>
          <cell r="KB26334">
            <v>24</v>
          </cell>
          <cell r="KC26334">
            <v>30</v>
          </cell>
        </row>
        <row r="26335">
          <cell r="A26335" t="str">
            <v>X01124</v>
          </cell>
          <cell r="KA26335">
            <v>30</v>
          </cell>
          <cell r="KB26335">
            <v>24</v>
          </cell>
          <cell r="KC26335">
            <v>30</v>
          </cell>
        </row>
        <row r="26336">
          <cell r="A26336" t="str">
            <v>X01625</v>
          </cell>
          <cell r="KA26336">
            <v>30</v>
          </cell>
          <cell r="KB26336">
            <v>24</v>
          </cell>
          <cell r="KC26336">
            <v>30</v>
          </cell>
        </row>
        <row r="26337">
          <cell r="A26337" t="str">
            <v>X01626</v>
          </cell>
          <cell r="KA26337">
            <v>30</v>
          </cell>
          <cell r="KB26337">
            <v>24</v>
          </cell>
          <cell r="KC26337">
            <v>30</v>
          </cell>
        </row>
        <row r="26338">
          <cell r="A26338" t="str">
            <v>X01627</v>
          </cell>
          <cell r="KA26338">
            <v>30</v>
          </cell>
          <cell r="KB26338">
            <v>24</v>
          </cell>
          <cell r="KC26338">
            <v>30</v>
          </cell>
        </row>
        <row r="26339">
          <cell r="A26339" t="str">
            <v>X01628</v>
          </cell>
          <cell r="KA26339">
            <v>30</v>
          </cell>
          <cell r="KB26339">
            <v>24</v>
          </cell>
          <cell r="KC26339">
            <v>30</v>
          </cell>
        </row>
        <row r="26340">
          <cell r="A26340" t="str">
            <v>X01630</v>
          </cell>
          <cell r="KA26340">
            <v>30</v>
          </cell>
          <cell r="KB26340">
            <v>24</v>
          </cell>
          <cell r="KC26340">
            <v>30</v>
          </cell>
        </row>
        <row r="26341">
          <cell r="A26341" t="str">
            <v>X01631</v>
          </cell>
          <cell r="KA26341">
            <v>30</v>
          </cell>
          <cell r="KB26341">
            <v>24</v>
          </cell>
          <cell r="KC26341">
            <v>30</v>
          </cell>
        </row>
        <row r="26342">
          <cell r="A26342" t="str">
            <v>X01632</v>
          </cell>
          <cell r="KA26342">
            <v>30</v>
          </cell>
          <cell r="KB26342">
            <v>24</v>
          </cell>
          <cell r="KC26342">
            <v>30</v>
          </cell>
        </row>
        <row r="26343">
          <cell r="A26343" t="str">
            <v>X01633</v>
          </cell>
          <cell r="KA26343">
            <v>30</v>
          </cell>
          <cell r="KB26343">
            <v>24</v>
          </cell>
          <cell r="KC26343">
            <v>60</v>
          </cell>
        </row>
        <row r="26344">
          <cell r="A26344" t="str">
            <v>X01635</v>
          </cell>
          <cell r="KA26344">
            <v>20</v>
          </cell>
          <cell r="KB26344">
            <v>20</v>
          </cell>
          <cell r="KC26344">
            <v>80</v>
          </cell>
        </row>
        <row r="26345">
          <cell r="A26345" t="str">
            <v>X01619</v>
          </cell>
          <cell r="KA26345">
            <v>30</v>
          </cell>
          <cell r="KB26345">
            <v>24</v>
          </cell>
          <cell r="KC26345">
            <v>30</v>
          </cell>
        </row>
        <row r="26346">
          <cell r="A26346" t="str">
            <v>X01621</v>
          </cell>
          <cell r="KA26346">
            <v>30</v>
          </cell>
          <cell r="KB26346">
            <v>24</v>
          </cell>
          <cell r="KC26346">
            <v>30</v>
          </cell>
        </row>
        <row r="26347">
          <cell r="A26347" t="str">
            <v>X01622</v>
          </cell>
          <cell r="KA26347">
            <v>30</v>
          </cell>
          <cell r="KB26347">
            <v>24</v>
          </cell>
          <cell r="KC26347">
            <v>30</v>
          </cell>
        </row>
        <row r="26348">
          <cell r="A26348" t="str">
            <v>G10737</v>
          </cell>
          <cell r="KA26348">
            <v>30</v>
          </cell>
          <cell r="KB26348">
            <v>24</v>
          </cell>
          <cell r="KC26348">
            <v>30</v>
          </cell>
        </row>
        <row r="26349">
          <cell r="A26349" t="str">
            <v>G10728</v>
          </cell>
          <cell r="KA26349">
            <v>30</v>
          </cell>
          <cell r="KB26349">
            <v>24</v>
          </cell>
          <cell r="KC26349">
            <v>60</v>
          </cell>
        </row>
        <row r="26350">
          <cell r="A26350" t="str">
            <v>G10731</v>
          </cell>
          <cell r="KA26350">
            <v>30</v>
          </cell>
          <cell r="KB26350">
            <v>46</v>
          </cell>
          <cell r="KC26350">
            <v>32</v>
          </cell>
        </row>
        <row r="26351">
          <cell r="A26351" t="str">
            <v>G10732</v>
          </cell>
          <cell r="KA26351">
            <v>20</v>
          </cell>
          <cell r="KB26351">
            <v>20</v>
          </cell>
          <cell r="KC26351">
            <v>80</v>
          </cell>
        </row>
        <row r="26352">
          <cell r="A26352" t="str">
            <v>G10733</v>
          </cell>
          <cell r="KA26352">
            <v>20</v>
          </cell>
          <cell r="KB26352">
            <v>38</v>
          </cell>
          <cell r="KC26352">
            <v>32</v>
          </cell>
        </row>
        <row r="26353">
          <cell r="A26353" t="str">
            <v>G10734</v>
          </cell>
          <cell r="KA26353">
            <v>30</v>
          </cell>
          <cell r="KB26353">
            <v>24</v>
          </cell>
          <cell r="KC26353">
            <v>60</v>
          </cell>
        </row>
        <row r="26354">
          <cell r="A26354" t="str">
            <v>G10735</v>
          </cell>
          <cell r="KA26354">
            <v>30</v>
          </cell>
          <cell r="KB26354">
            <v>70</v>
          </cell>
          <cell r="KC26354">
            <v>32</v>
          </cell>
        </row>
        <row r="26355">
          <cell r="A26355" t="str">
            <v>P13366</v>
          </cell>
          <cell r="KA26355">
            <v>200</v>
          </cell>
          <cell r="KB26355">
            <v>16</v>
          </cell>
          <cell r="KC26355">
            <v>16</v>
          </cell>
        </row>
        <row r="26356">
          <cell r="A26356" t="str">
            <v>C23088</v>
          </cell>
          <cell r="KA26356">
            <v>100</v>
          </cell>
          <cell r="KB26356">
            <v>40</v>
          </cell>
          <cell r="KC26356">
            <v>28</v>
          </cell>
        </row>
        <row r="26357">
          <cell r="A26357" t="str">
            <v>C01122</v>
          </cell>
          <cell r="KA26357">
            <v>30</v>
          </cell>
          <cell r="KB26357">
            <v>24</v>
          </cell>
          <cell r="KC26357">
            <v>30</v>
          </cell>
        </row>
        <row r="26358">
          <cell r="A26358" t="str">
            <v>C01648</v>
          </cell>
          <cell r="KA26358">
            <v>30</v>
          </cell>
          <cell r="KB26358">
            <v>24</v>
          </cell>
          <cell r="KC26358">
            <v>60</v>
          </cell>
        </row>
        <row r="26359">
          <cell r="A26359" t="str">
            <v>C01650</v>
          </cell>
          <cell r="KA26359">
            <v>20</v>
          </cell>
          <cell r="KB26359">
            <v>20</v>
          </cell>
          <cell r="KC26359">
            <v>80</v>
          </cell>
        </row>
        <row r="26360">
          <cell r="A26360" t="str">
            <v>C01651</v>
          </cell>
          <cell r="KA26360">
            <v>30</v>
          </cell>
          <cell r="KB26360">
            <v>24</v>
          </cell>
          <cell r="KC26360">
            <v>60</v>
          </cell>
        </row>
        <row r="26361">
          <cell r="A26361" t="str">
            <v>C01652</v>
          </cell>
          <cell r="KA26361">
            <v>30</v>
          </cell>
          <cell r="KB26361">
            <v>24</v>
          </cell>
          <cell r="KC26361">
            <v>30</v>
          </cell>
        </row>
        <row r="26362">
          <cell r="A26362" t="str">
            <v>C01654</v>
          </cell>
          <cell r="KA26362">
            <v>30</v>
          </cell>
          <cell r="KB26362">
            <v>24</v>
          </cell>
          <cell r="KC26362">
            <v>60</v>
          </cell>
        </row>
        <row r="26363">
          <cell r="A26363" t="str">
            <v>C01602</v>
          </cell>
          <cell r="KA26363">
            <v>30</v>
          </cell>
          <cell r="KB26363">
            <v>24</v>
          </cell>
          <cell r="KC26363">
            <v>60</v>
          </cell>
        </row>
        <row r="26364">
          <cell r="A26364" t="str">
            <v>C01605</v>
          </cell>
          <cell r="KA26364">
            <v>30</v>
          </cell>
          <cell r="KB26364">
            <v>24</v>
          </cell>
          <cell r="KC26364">
            <v>60</v>
          </cell>
        </row>
        <row r="26365">
          <cell r="A26365" t="str">
            <v>C01608</v>
          </cell>
          <cell r="KA26365">
            <v>30</v>
          </cell>
          <cell r="KB26365">
            <v>24</v>
          </cell>
          <cell r="KC26365">
            <v>60</v>
          </cell>
        </row>
        <row r="26366">
          <cell r="A26366" t="str">
            <v>C01620</v>
          </cell>
          <cell r="KA26366">
            <v>30</v>
          </cell>
          <cell r="KB26366">
            <v>24</v>
          </cell>
          <cell r="KC26366">
            <v>30</v>
          </cell>
        </row>
        <row r="26367">
          <cell r="A26367" t="str">
            <v>c01621</v>
          </cell>
          <cell r="KA26367">
            <v>30</v>
          </cell>
          <cell r="KB26367">
            <v>24</v>
          </cell>
          <cell r="KC26367">
            <v>30</v>
          </cell>
        </row>
        <row r="26368">
          <cell r="A26368" t="str">
            <v>C01624</v>
          </cell>
          <cell r="KA26368">
            <v>30</v>
          </cell>
          <cell r="KB26368">
            <v>24</v>
          </cell>
          <cell r="KC26368">
            <v>30</v>
          </cell>
        </row>
        <row r="26369">
          <cell r="A26369" t="str">
            <v>C01626</v>
          </cell>
          <cell r="KA26369">
            <v>30</v>
          </cell>
          <cell r="KB26369">
            <v>24</v>
          </cell>
          <cell r="KC26369">
            <v>30</v>
          </cell>
        </row>
        <row r="26370">
          <cell r="A26370" t="str">
            <v>C01628</v>
          </cell>
          <cell r="KA26370">
            <v>30</v>
          </cell>
          <cell r="KB26370">
            <v>24</v>
          </cell>
          <cell r="KC26370">
            <v>30</v>
          </cell>
        </row>
        <row r="26371">
          <cell r="A26371" t="str">
            <v>C01702</v>
          </cell>
          <cell r="KA26371">
            <v>50</v>
          </cell>
          <cell r="KB26371">
            <v>40</v>
          </cell>
          <cell r="KC26371">
            <v>24</v>
          </cell>
        </row>
        <row r="26372">
          <cell r="A26372" t="str">
            <v>c01682</v>
          </cell>
          <cell r="KA26372">
            <v>200</v>
          </cell>
          <cell r="KB26372">
            <v>16</v>
          </cell>
          <cell r="KC26372">
            <v>20</v>
          </cell>
        </row>
        <row r="26373">
          <cell r="A26373" t="str">
            <v>CS25161</v>
          </cell>
          <cell r="KA26373">
            <v>100</v>
          </cell>
          <cell r="KB26373">
            <v>30</v>
          </cell>
          <cell r="KC26373">
            <v>24</v>
          </cell>
        </row>
        <row r="26374">
          <cell r="A26374" t="str">
            <v>S00829</v>
          </cell>
          <cell r="KA26374">
            <v>200</v>
          </cell>
          <cell r="KB26374">
            <v>16</v>
          </cell>
          <cell r="KC26374">
            <v>20</v>
          </cell>
        </row>
        <row r="26375">
          <cell r="A26375" t="str">
            <v>S25161</v>
          </cell>
          <cell r="KA26375">
            <v>100</v>
          </cell>
          <cell r="KB26375">
            <v>30</v>
          </cell>
          <cell r="KC26375">
            <v>24</v>
          </cell>
        </row>
        <row r="26376">
          <cell r="A26376" t="str">
            <v>S01672</v>
          </cell>
          <cell r="KA26376">
            <v>50</v>
          </cell>
          <cell r="KB26376">
            <v>40</v>
          </cell>
          <cell r="KC26376">
            <v>24</v>
          </cell>
        </row>
        <row r="26377">
          <cell r="A26377" t="str">
            <v>S01682</v>
          </cell>
          <cell r="KA26377">
            <v>200</v>
          </cell>
          <cell r="KB26377">
            <v>16</v>
          </cell>
          <cell r="KC26377">
            <v>20</v>
          </cell>
        </row>
        <row r="26378">
          <cell r="A26378" t="str">
            <v>S01702</v>
          </cell>
          <cell r="KA26378">
            <v>50</v>
          </cell>
          <cell r="KB26378">
            <v>40</v>
          </cell>
          <cell r="KC26378">
            <v>24</v>
          </cell>
        </row>
        <row r="26379">
          <cell r="A26379" t="str">
            <v>P15084</v>
          </cell>
          <cell r="KA26379">
            <v>200</v>
          </cell>
          <cell r="KB26379">
            <v>16</v>
          </cell>
          <cell r="KC26379">
            <v>16</v>
          </cell>
        </row>
        <row r="26380">
          <cell r="A26380" t="str">
            <v>C01646</v>
          </cell>
          <cell r="KA26380">
            <v>30</v>
          </cell>
          <cell r="KB26380">
            <v>24</v>
          </cell>
          <cell r="KC26380">
            <v>30</v>
          </cell>
        </row>
        <row r="26381">
          <cell r="A26381" t="str">
            <v>S01646</v>
          </cell>
          <cell r="KA26381">
            <v>30</v>
          </cell>
          <cell r="KB26381">
            <v>24</v>
          </cell>
          <cell r="KC26381">
            <v>30</v>
          </cell>
        </row>
        <row r="26382">
          <cell r="A26382" t="str">
            <v>U91446</v>
          </cell>
          <cell r="KA26382">
            <v>30</v>
          </cell>
          <cell r="KB26382">
            <v>46</v>
          </cell>
          <cell r="KC26382">
            <v>32</v>
          </cell>
        </row>
        <row r="26383">
          <cell r="A26383" t="str">
            <v>X01646</v>
          </cell>
          <cell r="KA26383">
            <v>30</v>
          </cell>
          <cell r="KB26383">
            <v>24</v>
          </cell>
          <cell r="KC26383">
            <v>30</v>
          </cell>
        </row>
        <row r="26384">
          <cell r="A26384" t="str">
            <v>X26191</v>
          </cell>
          <cell r="KA26384">
            <v>20</v>
          </cell>
          <cell r="KB26384">
            <v>20</v>
          </cell>
          <cell r="KC26384">
            <v>80</v>
          </cell>
        </row>
        <row r="26385">
          <cell r="A26385" t="str">
            <v>X27674</v>
          </cell>
          <cell r="KA26385">
            <v>50</v>
          </cell>
          <cell r="KB26385">
            <v>40</v>
          </cell>
          <cell r="KC26385">
            <v>24</v>
          </cell>
        </row>
        <row r="26386">
          <cell r="A26386" t="str">
            <v>X28231</v>
          </cell>
          <cell r="KA26386">
            <v>50</v>
          </cell>
          <cell r="KB26386">
            <v>60</v>
          </cell>
          <cell r="KC26386">
            <v>12</v>
          </cell>
        </row>
        <row r="26387">
          <cell r="A26387" t="str">
            <v>X28395</v>
          </cell>
          <cell r="KA26387">
            <v>50</v>
          </cell>
          <cell r="KB26387">
            <v>60</v>
          </cell>
          <cell r="KC26387">
            <v>12</v>
          </cell>
        </row>
        <row r="26388">
          <cell r="A26388" t="str">
            <v>X28542</v>
          </cell>
          <cell r="KA26388">
            <v>100</v>
          </cell>
          <cell r="KB26388">
            <v>40</v>
          </cell>
          <cell r="KC26388">
            <v>28</v>
          </cell>
        </row>
        <row r="26389">
          <cell r="A26389" t="str">
            <v>X29508</v>
          </cell>
          <cell r="KA26389">
            <v>200</v>
          </cell>
          <cell r="KB26389">
            <v>16</v>
          </cell>
          <cell r="KC26389">
            <v>20</v>
          </cell>
        </row>
        <row r="26390">
          <cell r="A26390" t="str">
            <v>X29009</v>
          </cell>
          <cell r="KA26390">
            <v>200</v>
          </cell>
          <cell r="KB26390">
            <v>16</v>
          </cell>
          <cell r="KC26390">
            <v>20</v>
          </cell>
        </row>
        <row r="26391">
          <cell r="A26391" t="str">
            <v>X01677</v>
          </cell>
          <cell r="KA26391">
            <v>20</v>
          </cell>
          <cell r="KB26391">
            <v>20</v>
          </cell>
          <cell r="KC26391">
            <v>80</v>
          </cell>
        </row>
        <row r="26392">
          <cell r="A26392" t="str">
            <v>X01691</v>
          </cell>
          <cell r="KA26392">
            <v>20</v>
          </cell>
          <cell r="KB26392">
            <v>20</v>
          </cell>
          <cell r="KC26392">
            <v>80</v>
          </cell>
        </row>
        <row r="26393">
          <cell r="A26393" t="str">
            <v>X21505</v>
          </cell>
          <cell r="KA26393">
            <v>200</v>
          </cell>
          <cell r="KB26393">
            <v>16</v>
          </cell>
          <cell r="KC26393">
            <v>20</v>
          </cell>
        </row>
        <row r="26394">
          <cell r="A26394" t="str">
            <v>X00364</v>
          </cell>
          <cell r="KA26394">
            <v>100</v>
          </cell>
          <cell r="KB26394">
            <v>30</v>
          </cell>
          <cell r="KC26394">
            <v>24</v>
          </cell>
        </row>
        <row r="26395">
          <cell r="A26395" t="str">
            <v>S01677</v>
          </cell>
          <cell r="KA26395">
            <v>20</v>
          </cell>
          <cell r="KB26395">
            <v>20</v>
          </cell>
          <cell r="KC26395">
            <v>80</v>
          </cell>
        </row>
        <row r="26396">
          <cell r="A26396" t="str">
            <v>S01678</v>
          </cell>
          <cell r="KA26396">
            <v>20</v>
          </cell>
          <cell r="KB26396">
            <v>20</v>
          </cell>
          <cell r="KC26396">
            <v>80</v>
          </cell>
        </row>
        <row r="26397">
          <cell r="A26397" t="str">
            <v>S01679</v>
          </cell>
          <cell r="KA26397">
            <v>20</v>
          </cell>
          <cell r="KB26397">
            <v>20</v>
          </cell>
          <cell r="KC26397">
            <v>80</v>
          </cell>
        </row>
        <row r="26398">
          <cell r="A26398" t="str">
            <v>S025136</v>
          </cell>
          <cell r="KA26398">
            <v>20</v>
          </cell>
          <cell r="KB26398">
            <v>20</v>
          </cell>
          <cell r="KC26398">
            <v>80</v>
          </cell>
        </row>
        <row r="26399">
          <cell r="A26399" t="str">
            <v>S25213</v>
          </cell>
          <cell r="KA26399">
            <v>100</v>
          </cell>
          <cell r="KB26399">
            <v>30</v>
          </cell>
          <cell r="KC26399">
            <v>18</v>
          </cell>
        </row>
        <row r="26400">
          <cell r="A26400" t="str">
            <v>S25208</v>
          </cell>
          <cell r="KA26400">
            <v>200</v>
          </cell>
          <cell r="KB26400">
            <v>16</v>
          </cell>
          <cell r="KC26400">
            <v>20</v>
          </cell>
        </row>
        <row r="26401">
          <cell r="A26401" t="str">
            <v>S25122</v>
          </cell>
          <cell r="KA26401">
            <v>200</v>
          </cell>
          <cell r="KB26401">
            <v>16</v>
          </cell>
          <cell r="KC26401">
            <v>20</v>
          </cell>
        </row>
        <row r="26402">
          <cell r="A26402" t="str">
            <v>S25134</v>
          </cell>
          <cell r="KA26402">
            <v>20</v>
          </cell>
          <cell r="KB26402">
            <v>20</v>
          </cell>
          <cell r="KC26402">
            <v>80</v>
          </cell>
        </row>
        <row r="26403">
          <cell r="A26403" t="str">
            <v>S25135</v>
          </cell>
          <cell r="KA26403">
            <v>20</v>
          </cell>
          <cell r="KB26403">
            <v>20</v>
          </cell>
          <cell r="KC26403">
            <v>80</v>
          </cell>
        </row>
        <row r="26404">
          <cell r="A26404" t="str">
            <v>S25136</v>
          </cell>
          <cell r="KA26404">
            <v>20</v>
          </cell>
          <cell r="KB26404">
            <v>20</v>
          </cell>
          <cell r="KC26404">
            <v>80</v>
          </cell>
        </row>
        <row r="26405">
          <cell r="A26405" t="str">
            <v>PP27468</v>
          </cell>
          <cell r="KA26405">
            <v>100</v>
          </cell>
          <cell r="KB26405">
            <v>30</v>
          </cell>
          <cell r="KC26405">
            <v>24</v>
          </cell>
        </row>
        <row r="26406">
          <cell r="A26406" t="str">
            <v>P29905</v>
          </cell>
          <cell r="KA26406">
            <v>100</v>
          </cell>
          <cell r="KB26406">
            <v>30</v>
          </cell>
          <cell r="KC26406">
            <v>24</v>
          </cell>
        </row>
        <row r="26407">
          <cell r="A26407" t="str">
            <v>P29903</v>
          </cell>
          <cell r="KA26407">
            <v>100</v>
          </cell>
          <cell r="KB26407">
            <v>8</v>
          </cell>
          <cell r="KC26407">
            <v>48</v>
          </cell>
        </row>
        <row r="26408">
          <cell r="A26408" t="str">
            <v>P29900</v>
          </cell>
          <cell r="KA26408">
            <v>100</v>
          </cell>
          <cell r="KB26408">
            <v>40</v>
          </cell>
          <cell r="KC26408">
            <v>28</v>
          </cell>
        </row>
        <row r="26409">
          <cell r="A26409" t="str">
            <v>P29901</v>
          </cell>
          <cell r="KA26409">
            <v>100</v>
          </cell>
          <cell r="KB26409">
            <v>40</v>
          </cell>
          <cell r="KC26409">
            <v>28</v>
          </cell>
        </row>
        <row r="26410">
          <cell r="A26410" t="str">
            <v>P29892</v>
          </cell>
          <cell r="KA26410">
            <v>100</v>
          </cell>
          <cell r="KB26410">
            <v>30</v>
          </cell>
          <cell r="KC26410">
            <v>24</v>
          </cell>
        </row>
        <row r="26411">
          <cell r="A26411" t="str">
            <v>P29876</v>
          </cell>
          <cell r="KA26411">
            <v>200</v>
          </cell>
          <cell r="KB26411">
            <v>16</v>
          </cell>
          <cell r="KC26411">
            <v>20</v>
          </cell>
        </row>
        <row r="26412">
          <cell r="A26412" t="str">
            <v>P29871</v>
          </cell>
          <cell r="KA26412">
            <v>100</v>
          </cell>
          <cell r="KB26412">
            <v>40</v>
          </cell>
          <cell r="KC26412">
            <v>28</v>
          </cell>
        </row>
        <row r="26413">
          <cell r="A26413" t="str">
            <v>P29853</v>
          </cell>
          <cell r="KA26413">
            <v>100</v>
          </cell>
          <cell r="KB26413">
            <v>8</v>
          </cell>
          <cell r="KC26413">
            <v>48</v>
          </cell>
        </row>
        <row r="26414">
          <cell r="A26414" t="str">
            <v>P29856</v>
          </cell>
          <cell r="KA26414">
            <v>100</v>
          </cell>
          <cell r="KB26414">
            <v>40</v>
          </cell>
          <cell r="KC26414">
            <v>28</v>
          </cell>
        </row>
        <row r="26415">
          <cell r="A26415" t="str">
            <v>P29844</v>
          </cell>
          <cell r="KA26415">
            <v>100</v>
          </cell>
          <cell r="KB26415">
            <v>30</v>
          </cell>
          <cell r="KC26415">
            <v>24</v>
          </cell>
        </row>
        <row r="26416">
          <cell r="A26416" t="str">
            <v>P29833</v>
          </cell>
          <cell r="KA26416">
            <v>100</v>
          </cell>
          <cell r="KB26416">
            <v>30</v>
          </cell>
          <cell r="KC26416">
            <v>24</v>
          </cell>
        </row>
        <row r="26417">
          <cell r="A26417" t="str">
            <v>P29839</v>
          </cell>
          <cell r="KA26417">
            <v>100</v>
          </cell>
          <cell r="KB26417">
            <v>40</v>
          </cell>
          <cell r="KC26417">
            <v>28</v>
          </cell>
        </row>
        <row r="26418">
          <cell r="A26418" t="str">
            <v>P29963</v>
          </cell>
          <cell r="KA26418">
            <v>100</v>
          </cell>
          <cell r="KB26418">
            <v>40</v>
          </cell>
          <cell r="KC26418">
            <v>28</v>
          </cell>
        </row>
        <row r="26419">
          <cell r="A26419" t="str">
            <v>PC22242</v>
          </cell>
          <cell r="KA26419">
            <v>50</v>
          </cell>
          <cell r="KB26419">
            <v>60</v>
          </cell>
          <cell r="KC26419">
            <v>12</v>
          </cell>
        </row>
        <row r="26420">
          <cell r="A26420" t="str">
            <v>P29966</v>
          </cell>
          <cell r="KA26420">
            <v>200</v>
          </cell>
          <cell r="KB26420">
            <v>16</v>
          </cell>
          <cell r="KC26420">
            <v>20</v>
          </cell>
        </row>
        <row r="26421">
          <cell r="A26421" t="str">
            <v>P29925</v>
          </cell>
          <cell r="KA26421">
            <v>100</v>
          </cell>
          <cell r="KB26421">
            <v>8</v>
          </cell>
          <cell r="KC26421">
            <v>48</v>
          </cell>
        </row>
        <row r="26422">
          <cell r="A26422" t="str">
            <v>P29941</v>
          </cell>
          <cell r="KA26422">
            <v>50</v>
          </cell>
          <cell r="KB26422">
            <v>40</v>
          </cell>
          <cell r="KC26422">
            <v>24</v>
          </cell>
        </row>
        <row r="26423">
          <cell r="A26423" t="str">
            <v>P29945</v>
          </cell>
          <cell r="KA26423">
            <v>100</v>
          </cell>
          <cell r="KB26423">
            <v>24</v>
          </cell>
          <cell r="KC26423">
            <v>20</v>
          </cell>
        </row>
        <row r="26424">
          <cell r="A26424" t="str">
            <v>P29937</v>
          </cell>
          <cell r="KA26424">
            <v>200</v>
          </cell>
          <cell r="KB26424">
            <v>16</v>
          </cell>
          <cell r="KC26424">
            <v>20</v>
          </cell>
        </row>
        <row r="26425">
          <cell r="A26425" t="str">
            <v>P29805</v>
          </cell>
          <cell r="KA26425">
            <v>100</v>
          </cell>
          <cell r="KB26425">
            <v>40</v>
          </cell>
          <cell r="KC26425">
            <v>28</v>
          </cell>
        </row>
        <row r="26426">
          <cell r="A26426" t="str">
            <v>P29803</v>
          </cell>
          <cell r="KA26426">
            <v>100</v>
          </cell>
          <cell r="KB26426">
            <v>30</v>
          </cell>
          <cell r="KC26426">
            <v>24</v>
          </cell>
        </row>
        <row r="26427">
          <cell r="A26427" t="str">
            <v>P29812</v>
          </cell>
          <cell r="KA26427">
            <v>100</v>
          </cell>
          <cell r="KB26427">
            <v>30</v>
          </cell>
          <cell r="KC26427">
            <v>24</v>
          </cell>
        </row>
        <row r="26428">
          <cell r="A26428" t="str">
            <v>P29810</v>
          </cell>
          <cell r="KA26428">
            <v>200</v>
          </cell>
          <cell r="KB26428">
            <v>16</v>
          </cell>
          <cell r="KC26428">
            <v>20</v>
          </cell>
        </row>
        <row r="26429">
          <cell r="A26429" t="str">
            <v>P29829</v>
          </cell>
          <cell r="KA26429">
            <v>200</v>
          </cell>
          <cell r="KB26429">
            <v>16</v>
          </cell>
          <cell r="KC26429">
            <v>20</v>
          </cell>
        </row>
        <row r="26430">
          <cell r="A26430" t="str">
            <v>P29824</v>
          </cell>
          <cell r="KA26430">
            <v>100</v>
          </cell>
          <cell r="KB26430">
            <v>40</v>
          </cell>
          <cell r="KC26430">
            <v>28</v>
          </cell>
        </row>
        <row r="26431">
          <cell r="A26431" t="str">
            <v>P29792</v>
          </cell>
          <cell r="KA26431">
            <v>200</v>
          </cell>
          <cell r="KB26431">
            <v>16</v>
          </cell>
          <cell r="KC26431">
            <v>20</v>
          </cell>
        </row>
        <row r="26432">
          <cell r="A26432" t="str">
            <v>P29797</v>
          </cell>
          <cell r="KA26432">
            <v>200</v>
          </cell>
          <cell r="KB26432">
            <v>16</v>
          </cell>
          <cell r="KC26432">
            <v>20</v>
          </cell>
        </row>
        <row r="26433">
          <cell r="A26433" t="str">
            <v>P29801</v>
          </cell>
          <cell r="KA26433">
            <v>100</v>
          </cell>
          <cell r="KB26433">
            <v>30</v>
          </cell>
          <cell r="KC26433">
            <v>24</v>
          </cell>
        </row>
        <row r="26434">
          <cell r="A26434" t="str">
            <v>P29773</v>
          </cell>
          <cell r="KA26434">
            <v>50</v>
          </cell>
          <cell r="KB26434">
            <v>40</v>
          </cell>
          <cell r="KC26434">
            <v>24</v>
          </cell>
        </row>
        <row r="26435">
          <cell r="A26435" t="str">
            <v>P29769</v>
          </cell>
          <cell r="KA26435">
            <v>50</v>
          </cell>
          <cell r="KB26435">
            <v>40</v>
          </cell>
          <cell r="KC26435">
            <v>24</v>
          </cell>
        </row>
        <row r="26436">
          <cell r="A26436" t="str">
            <v>P29783</v>
          </cell>
          <cell r="KA26436">
            <v>100</v>
          </cell>
          <cell r="KB26436">
            <v>40</v>
          </cell>
          <cell r="KC26436">
            <v>28</v>
          </cell>
        </row>
        <row r="26437">
          <cell r="A26437" t="str">
            <v>P29784</v>
          </cell>
          <cell r="KA26437">
            <v>200</v>
          </cell>
          <cell r="KB26437">
            <v>16</v>
          </cell>
          <cell r="KC26437">
            <v>20</v>
          </cell>
        </row>
        <row r="26438">
          <cell r="A26438" t="str">
            <v>P29741</v>
          </cell>
          <cell r="KA26438">
            <v>100</v>
          </cell>
          <cell r="KB26438">
            <v>24</v>
          </cell>
          <cell r="KC26438">
            <v>20</v>
          </cell>
        </row>
        <row r="26439">
          <cell r="A26439" t="str">
            <v>P29739</v>
          </cell>
          <cell r="KA26439">
            <v>100</v>
          </cell>
          <cell r="KB26439">
            <v>24</v>
          </cell>
          <cell r="KC26439">
            <v>20</v>
          </cell>
        </row>
        <row r="26440">
          <cell r="A26440" t="str">
            <v>P29750</v>
          </cell>
          <cell r="KA26440">
            <v>100</v>
          </cell>
          <cell r="KB26440">
            <v>30</v>
          </cell>
          <cell r="KC26440">
            <v>24</v>
          </cell>
        </row>
        <row r="26441">
          <cell r="A26441" t="str">
            <v>P29752</v>
          </cell>
          <cell r="KA26441">
            <v>100</v>
          </cell>
          <cell r="KB26441">
            <v>24</v>
          </cell>
          <cell r="KC26441">
            <v>20</v>
          </cell>
        </row>
        <row r="26442">
          <cell r="A26442" t="str">
            <v>P29753</v>
          </cell>
          <cell r="KA26442">
            <v>200</v>
          </cell>
          <cell r="KB26442">
            <v>16</v>
          </cell>
          <cell r="KC26442">
            <v>20</v>
          </cell>
        </row>
        <row r="26443">
          <cell r="A26443" t="str">
            <v>P29756</v>
          </cell>
          <cell r="KA26443">
            <v>100</v>
          </cell>
          <cell r="KB26443">
            <v>30</v>
          </cell>
          <cell r="KC26443">
            <v>24</v>
          </cell>
        </row>
        <row r="26444">
          <cell r="A26444" t="str">
            <v>P29760</v>
          </cell>
          <cell r="KA26444">
            <v>200</v>
          </cell>
          <cell r="KB26444">
            <v>16</v>
          </cell>
          <cell r="KC26444">
            <v>20</v>
          </cell>
        </row>
        <row r="26445">
          <cell r="A26445" t="str">
            <v>P29761</v>
          </cell>
          <cell r="KA26445">
            <v>200</v>
          </cell>
          <cell r="KB26445">
            <v>16</v>
          </cell>
          <cell r="KC26445">
            <v>20</v>
          </cell>
        </row>
        <row r="26446">
          <cell r="A26446" t="str">
            <v>P29763</v>
          </cell>
          <cell r="KA26446">
            <v>200</v>
          </cell>
          <cell r="KB26446">
            <v>16</v>
          </cell>
          <cell r="KC26446">
            <v>20</v>
          </cell>
        </row>
        <row r="26447">
          <cell r="A26447" t="str">
            <v>P29722</v>
          </cell>
          <cell r="KA26447">
            <v>100</v>
          </cell>
          <cell r="KB26447">
            <v>30</v>
          </cell>
          <cell r="KC26447">
            <v>24</v>
          </cell>
        </row>
        <row r="26448">
          <cell r="A26448" t="str">
            <v>P29720</v>
          </cell>
          <cell r="KA26448">
            <v>100</v>
          </cell>
          <cell r="KB26448">
            <v>30</v>
          </cell>
          <cell r="KC26448">
            <v>24</v>
          </cell>
        </row>
        <row r="26449">
          <cell r="A26449" t="str">
            <v>P29685</v>
          </cell>
          <cell r="KA26449">
            <v>100</v>
          </cell>
          <cell r="KB26449">
            <v>30</v>
          </cell>
          <cell r="KC26449">
            <v>24</v>
          </cell>
        </row>
        <row r="26450">
          <cell r="A26450" t="str">
            <v>P29702</v>
          </cell>
          <cell r="KA26450">
            <v>200</v>
          </cell>
          <cell r="KB26450">
            <v>16</v>
          </cell>
          <cell r="KC26450">
            <v>20</v>
          </cell>
        </row>
        <row r="26451">
          <cell r="A26451" t="str">
            <v>P29703</v>
          </cell>
          <cell r="KA26451">
            <v>100</v>
          </cell>
          <cell r="KB26451">
            <v>30</v>
          </cell>
          <cell r="KC26451">
            <v>24</v>
          </cell>
        </row>
        <row r="26452">
          <cell r="A26452" t="str">
            <v>P29691</v>
          </cell>
          <cell r="KA26452">
            <v>100</v>
          </cell>
          <cell r="KB26452">
            <v>8</v>
          </cell>
          <cell r="KC26452">
            <v>48</v>
          </cell>
        </row>
        <row r="26453">
          <cell r="A26453" t="str">
            <v>P29687</v>
          </cell>
          <cell r="KA26453">
            <v>100</v>
          </cell>
          <cell r="KB26453">
            <v>40</v>
          </cell>
          <cell r="KC26453">
            <v>28</v>
          </cell>
        </row>
        <row r="26454">
          <cell r="A26454" t="str">
            <v>P29695</v>
          </cell>
          <cell r="KA26454">
            <v>100</v>
          </cell>
          <cell r="KB26454">
            <v>40</v>
          </cell>
          <cell r="KC26454">
            <v>28</v>
          </cell>
        </row>
        <row r="26455">
          <cell r="A26455" t="str">
            <v>P29696</v>
          </cell>
          <cell r="KA26455">
            <v>100</v>
          </cell>
          <cell r="KB26455">
            <v>40</v>
          </cell>
          <cell r="KC26455">
            <v>28</v>
          </cell>
        </row>
        <row r="26456">
          <cell r="A26456" t="str">
            <v>P29697</v>
          </cell>
          <cell r="KA26456">
            <v>100</v>
          </cell>
          <cell r="KB26456">
            <v>30</v>
          </cell>
          <cell r="KC26456">
            <v>24</v>
          </cell>
        </row>
        <row r="26457">
          <cell r="A26457" t="str">
            <v>P29582</v>
          </cell>
          <cell r="KA26457">
            <v>100</v>
          </cell>
          <cell r="KB26457">
            <v>30</v>
          </cell>
          <cell r="KC26457">
            <v>24</v>
          </cell>
        </row>
        <row r="26458">
          <cell r="A26458" t="str">
            <v>P29583</v>
          </cell>
          <cell r="KA26458">
            <v>50</v>
          </cell>
          <cell r="KB26458">
            <v>60</v>
          </cell>
          <cell r="KC26458">
            <v>12</v>
          </cell>
        </row>
        <row r="26459">
          <cell r="A26459" t="str">
            <v>P29584</v>
          </cell>
          <cell r="KA26459">
            <v>50</v>
          </cell>
          <cell r="KB26459">
            <v>60</v>
          </cell>
          <cell r="KC26459">
            <v>12</v>
          </cell>
        </row>
        <row r="26460">
          <cell r="A26460" t="str">
            <v>P29585</v>
          </cell>
          <cell r="KA26460">
            <v>100</v>
          </cell>
          <cell r="KB26460">
            <v>40</v>
          </cell>
          <cell r="KC26460">
            <v>28</v>
          </cell>
        </row>
        <row r="26461">
          <cell r="A26461" t="str">
            <v>P29615</v>
          </cell>
          <cell r="KA26461">
            <v>200</v>
          </cell>
          <cell r="KB26461">
            <v>16</v>
          </cell>
          <cell r="KC26461">
            <v>20</v>
          </cell>
        </row>
        <row r="26462">
          <cell r="A26462" t="str">
            <v>P29611</v>
          </cell>
          <cell r="KA26462">
            <v>100</v>
          </cell>
          <cell r="KB26462">
            <v>40</v>
          </cell>
          <cell r="KC26462">
            <v>28</v>
          </cell>
        </row>
        <row r="26463">
          <cell r="A26463" t="str">
            <v>P29605</v>
          </cell>
          <cell r="KA26463">
            <v>100</v>
          </cell>
          <cell r="KB26463">
            <v>30</v>
          </cell>
          <cell r="KC26463">
            <v>24</v>
          </cell>
        </row>
        <row r="26464">
          <cell r="A26464" t="str">
            <v>P29600</v>
          </cell>
          <cell r="KA26464">
            <v>200</v>
          </cell>
          <cell r="KB26464">
            <v>16</v>
          </cell>
          <cell r="KC26464">
            <v>20</v>
          </cell>
        </row>
        <row r="26465">
          <cell r="A26465" t="str">
            <v>P29601</v>
          </cell>
          <cell r="KA26465">
            <v>100</v>
          </cell>
          <cell r="KB26465">
            <v>40</v>
          </cell>
          <cell r="KC26465">
            <v>28</v>
          </cell>
        </row>
        <row r="26466">
          <cell r="A26466" t="str">
            <v>P29553</v>
          </cell>
          <cell r="KA26466">
            <v>100</v>
          </cell>
          <cell r="KB26466">
            <v>40</v>
          </cell>
          <cell r="KC26466">
            <v>28</v>
          </cell>
        </row>
        <row r="26467">
          <cell r="A26467" t="str">
            <v>P29567</v>
          </cell>
          <cell r="KA26467">
            <v>200</v>
          </cell>
          <cell r="KB26467">
            <v>16</v>
          </cell>
          <cell r="KC26467">
            <v>20</v>
          </cell>
        </row>
        <row r="26468">
          <cell r="A26468" t="str">
            <v>P29574</v>
          </cell>
          <cell r="KA26468">
            <v>100</v>
          </cell>
          <cell r="KB26468">
            <v>24</v>
          </cell>
          <cell r="KC26468">
            <v>20</v>
          </cell>
        </row>
        <row r="26469">
          <cell r="A26469" t="str">
            <v>P29575</v>
          </cell>
          <cell r="KA26469">
            <v>50</v>
          </cell>
          <cell r="KB26469">
            <v>40</v>
          </cell>
          <cell r="KC26469">
            <v>24</v>
          </cell>
        </row>
        <row r="26470">
          <cell r="A26470" t="str">
            <v>P29580</v>
          </cell>
          <cell r="KA26470">
            <v>100</v>
          </cell>
          <cell r="KB26470">
            <v>30</v>
          </cell>
          <cell r="KC26470">
            <v>24</v>
          </cell>
        </row>
        <row r="26471">
          <cell r="A26471" t="str">
            <v>P29624</v>
          </cell>
          <cell r="KA26471">
            <v>100</v>
          </cell>
          <cell r="KB26471">
            <v>40</v>
          </cell>
          <cell r="KC26471">
            <v>28</v>
          </cell>
        </row>
        <row r="26472">
          <cell r="A26472" t="str">
            <v>P29640</v>
          </cell>
          <cell r="KA26472">
            <v>100</v>
          </cell>
          <cell r="KB26472">
            <v>30</v>
          </cell>
          <cell r="KC26472">
            <v>24</v>
          </cell>
        </row>
        <row r="26473">
          <cell r="A26473" t="str">
            <v>P29641</v>
          </cell>
          <cell r="KA26473">
            <v>100</v>
          </cell>
          <cell r="KB26473">
            <v>40</v>
          </cell>
          <cell r="KC26473">
            <v>28</v>
          </cell>
        </row>
        <row r="26474">
          <cell r="A26474" t="str">
            <v>P29642</v>
          </cell>
          <cell r="KA26474">
            <v>200</v>
          </cell>
          <cell r="KB26474">
            <v>16</v>
          </cell>
          <cell r="KC26474">
            <v>20</v>
          </cell>
        </row>
        <row r="26475">
          <cell r="A26475" t="str">
            <v>P29643</v>
          </cell>
          <cell r="KA26475">
            <v>200</v>
          </cell>
          <cell r="KB26475">
            <v>16</v>
          </cell>
          <cell r="KC26475">
            <v>20</v>
          </cell>
        </row>
        <row r="26476">
          <cell r="A26476" t="str">
            <v>P29635</v>
          </cell>
          <cell r="KA26476">
            <v>200</v>
          </cell>
          <cell r="KB26476">
            <v>16</v>
          </cell>
          <cell r="KC26476">
            <v>20</v>
          </cell>
        </row>
        <row r="26477">
          <cell r="A26477" t="str">
            <v>P29636</v>
          </cell>
          <cell r="KA26477">
            <v>100</v>
          </cell>
          <cell r="KB26477">
            <v>40</v>
          </cell>
          <cell r="KC26477">
            <v>28</v>
          </cell>
        </row>
        <row r="26478">
          <cell r="A26478" t="str">
            <v>P29638</v>
          </cell>
          <cell r="KA26478">
            <v>200</v>
          </cell>
          <cell r="KB26478">
            <v>16</v>
          </cell>
          <cell r="KC26478">
            <v>20</v>
          </cell>
        </row>
        <row r="26479">
          <cell r="A26479" t="str">
            <v>P29621</v>
          </cell>
          <cell r="KA26479">
            <v>100</v>
          </cell>
          <cell r="KB26479">
            <v>40</v>
          </cell>
          <cell r="KC26479">
            <v>28</v>
          </cell>
        </row>
        <row r="26480">
          <cell r="A26480" t="str">
            <v>P29633</v>
          </cell>
          <cell r="KA26480">
            <v>50</v>
          </cell>
          <cell r="KB26480">
            <v>40</v>
          </cell>
          <cell r="KC26480">
            <v>24</v>
          </cell>
        </row>
        <row r="26481">
          <cell r="A26481" t="str">
            <v>P29648</v>
          </cell>
          <cell r="KA26481">
            <v>200</v>
          </cell>
          <cell r="KB26481">
            <v>16</v>
          </cell>
          <cell r="KC26481">
            <v>20</v>
          </cell>
        </row>
        <row r="26482">
          <cell r="A26482" t="str">
            <v>P29649</v>
          </cell>
          <cell r="KA26482">
            <v>200</v>
          </cell>
          <cell r="KB26482">
            <v>16</v>
          </cell>
          <cell r="KC26482">
            <v>20</v>
          </cell>
        </row>
        <row r="26483">
          <cell r="A26483" t="str">
            <v>P29676</v>
          </cell>
          <cell r="KA26483">
            <v>100</v>
          </cell>
          <cell r="KB26483">
            <v>40</v>
          </cell>
          <cell r="KC26483">
            <v>28</v>
          </cell>
        </row>
        <row r="26484">
          <cell r="A26484" t="str">
            <v>P29670</v>
          </cell>
          <cell r="KA26484">
            <v>100</v>
          </cell>
          <cell r="KB26484">
            <v>30</v>
          </cell>
          <cell r="KC26484">
            <v>24</v>
          </cell>
        </row>
        <row r="26485">
          <cell r="A26485" t="str">
            <v>P29683</v>
          </cell>
          <cell r="KA26485">
            <v>50</v>
          </cell>
          <cell r="KB26485">
            <v>60</v>
          </cell>
          <cell r="KC26485">
            <v>12</v>
          </cell>
        </row>
        <row r="26486">
          <cell r="A26486" t="str">
            <v>P29679</v>
          </cell>
          <cell r="KA26486">
            <v>100</v>
          </cell>
          <cell r="KB26486">
            <v>40</v>
          </cell>
          <cell r="KC26486">
            <v>28</v>
          </cell>
        </row>
        <row r="26487">
          <cell r="A26487" t="str">
            <v>P29680</v>
          </cell>
          <cell r="KA26487">
            <v>100</v>
          </cell>
          <cell r="KB26487">
            <v>40</v>
          </cell>
          <cell r="KC26487">
            <v>28</v>
          </cell>
        </row>
        <row r="26488">
          <cell r="A26488" t="str">
            <v>P29681</v>
          </cell>
          <cell r="KA26488">
            <v>200</v>
          </cell>
          <cell r="KB26488">
            <v>16</v>
          </cell>
          <cell r="KC26488">
            <v>20</v>
          </cell>
        </row>
        <row r="26489">
          <cell r="A26489" t="str">
            <v>P29665</v>
          </cell>
          <cell r="KA26489">
            <v>50</v>
          </cell>
          <cell r="KB26489">
            <v>40</v>
          </cell>
          <cell r="KC26489">
            <v>24</v>
          </cell>
        </row>
        <row r="26490">
          <cell r="A26490" t="str">
            <v>P29522</v>
          </cell>
          <cell r="KA26490">
            <v>50</v>
          </cell>
          <cell r="KB26490">
            <v>40</v>
          </cell>
          <cell r="KC26490">
            <v>24</v>
          </cell>
        </row>
        <row r="26491">
          <cell r="A26491" t="str">
            <v>P29520</v>
          </cell>
          <cell r="KA26491">
            <v>200</v>
          </cell>
          <cell r="KB26491">
            <v>16</v>
          </cell>
          <cell r="KC26491">
            <v>20</v>
          </cell>
        </row>
        <row r="26492">
          <cell r="A26492" t="str">
            <v>P29507</v>
          </cell>
          <cell r="KA26492">
            <v>100</v>
          </cell>
          <cell r="KB26492">
            <v>40</v>
          </cell>
          <cell r="KC26492">
            <v>28</v>
          </cell>
        </row>
        <row r="26493">
          <cell r="A26493" t="str">
            <v>P29508</v>
          </cell>
          <cell r="KA26493">
            <v>200</v>
          </cell>
          <cell r="KB26493">
            <v>16</v>
          </cell>
          <cell r="KC26493">
            <v>20</v>
          </cell>
        </row>
        <row r="26494">
          <cell r="A26494" t="str">
            <v>P29491</v>
          </cell>
          <cell r="KA26494">
            <v>100</v>
          </cell>
          <cell r="KB26494">
            <v>30</v>
          </cell>
          <cell r="KC26494">
            <v>24</v>
          </cell>
        </row>
        <row r="26495">
          <cell r="A26495" t="str">
            <v>P29496</v>
          </cell>
          <cell r="KA26495">
            <v>50</v>
          </cell>
          <cell r="KB26495">
            <v>60</v>
          </cell>
          <cell r="KC26495">
            <v>12</v>
          </cell>
        </row>
        <row r="26496">
          <cell r="A26496" t="str">
            <v>P29497</v>
          </cell>
          <cell r="KA26496">
            <v>50</v>
          </cell>
          <cell r="KB26496">
            <v>60</v>
          </cell>
          <cell r="KC26496">
            <v>12</v>
          </cell>
        </row>
        <row r="26497">
          <cell r="A26497" t="str">
            <v>P29473</v>
          </cell>
          <cell r="KA26497">
            <v>100</v>
          </cell>
          <cell r="KB26497">
            <v>40</v>
          </cell>
          <cell r="KC26497">
            <v>28</v>
          </cell>
        </row>
        <row r="26498">
          <cell r="A26498" t="str">
            <v>P29474</v>
          </cell>
          <cell r="KA26498">
            <v>200</v>
          </cell>
          <cell r="KB26498">
            <v>16</v>
          </cell>
          <cell r="KC26498">
            <v>20</v>
          </cell>
        </row>
        <row r="26499">
          <cell r="A26499" t="str">
            <v>P29487</v>
          </cell>
          <cell r="KA26499">
            <v>100</v>
          </cell>
          <cell r="KB26499">
            <v>30</v>
          </cell>
          <cell r="KC26499">
            <v>24</v>
          </cell>
        </row>
        <row r="26500">
          <cell r="A26500" t="str">
            <v>P29484</v>
          </cell>
          <cell r="KA26500">
            <v>200</v>
          </cell>
          <cell r="KB26500">
            <v>16</v>
          </cell>
          <cell r="KC26500">
            <v>20</v>
          </cell>
        </row>
        <row r="26501">
          <cell r="A26501" t="str">
            <v>P29449</v>
          </cell>
          <cell r="KA26501">
            <v>200</v>
          </cell>
          <cell r="KB26501">
            <v>16</v>
          </cell>
          <cell r="KC26501">
            <v>20</v>
          </cell>
        </row>
        <row r="26502">
          <cell r="A26502" t="str">
            <v>P29452</v>
          </cell>
          <cell r="KA26502">
            <v>100</v>
          </cell>
          <cell r="KB26502">
            <v>30</v>
          </cell>
          <cell r="KC26502">
            <v>24</v>
          </cell>
        </row>
        <row r="26503">
          <cell r="A26503" t="str">
            <v>P29441</v>
          </cell>
          <cell r="KA26503">
            <v>50</v>
          </cell>
          <cell r="KB26503">
            <v>40</v>
          </cell>
          <cell r="KC26503">
            <v>24</v>
          </cell>
        </row>
        <row r="26504">
          <cell r="A26504" t="str">
            <v>P29442</v>
          </cell>
          <cell r="KA26504">
            <v>100</v>
          </cell>
          <cell r="KB26504">
            <v>40</v>
          </cell>
          <cell r="KC26504">
            <v>28</v>
          </cell>
        </row>
        <row r="26505">
          <cell r="A26505" t="str">
            <v>P29444</v>
          </cell>
          <cell r="KA26505">
            <v>200</v>
          </cell>
          <cell r="KB26505">
            <v>16</v>
          </cell>
          <cell r="KC26505">
            <v>20</v>
          </cell>
        </row>
        <row r="26506">
          <cell r="A26506" t="str">
            <v>P29422</v>
          </cell>
          <cell r="KA26506">
            <v>100</v>
          </cell>
          <cell r="KB26506">
            <v>40</v>
          </cell>
          <cell r="KC26506">
            <v>28</v>
          </cell>
        </row>
        <row r="26507">
          <cell r="A26507" t="str">
            <v>P29424</v>
          </cell>
          <cell r="KA26507">
            <v>50</v>
          </cell>
          <cell r="KB26507">
            <v>40</v>
          </cell>
          <cell r="KC26507">
            <v>24</v>
          </cell>
        </row>
        <row r="26508">
          <cell r="A26508" t="str">
            <v>P29425</v>
          </cell>
          <cell r="KA26508">
            <v>200</v>
          </cell>
          <cell r="KB26508">
            <v>16</v>
          </cell>
          <cell r="KC26508">
            <v>20</v>
          </cell>
        </row>
        <row r="26509">
          <cell r="A26509" t="str">
            <v>P29430</v>
          </cell>
          <cell r="KA26509">
            <v>100</v>
          </cell>
          <cell r="KB26509">
            <v>40</v>
          </cell>
          <cell r="KC26509">
            <v>28</v>
          </cell>
        </row>
        <row r="26510">
          <cell r="A26510" t="str">
            <v>P29431</v>
          </cell>
          <cell r="KA26510">
            <v>50</v>
          </cell>
          <cell r="KB26510">
            <v>60</v>
          </cell>
          <cell r="KC26510">
            <v>12</v>
          </cell>
        </row>
        <row r="26511">
          <cell r="A26511" t="str">
            <v>P29389</v>
          </cell>
          <cell r="KA26511">
            <v>200</v>
          </cell>
          <cell r="KB26511">
            <v>16</v>
          </cell>
          <cell r="KC26511">
            <v>20</v>
          </cell>
        </row>
        <row r="26512">
          <cell r="A26512" t="str">
            <v>P29392</v>
          </cell>
          <cell r="KA26512">
            <v>100</v>
          </cell>
          <cell r="KB26512">
            <v>40</v>
          </cell>
          <cell r="KC26512">
            <v>28</v>
          </cell>
        </row>
        <row r="26513">
          <cell r="A26513" t="str">
            <v>P29401</v>
          </cell>
          <cell r="KA26513">
            <v>100</v>
          </cell>
          <cell r="KB26513">
            <v>8</v>
          </cell>
          <cell r="KC26513">
            <v>48</v>
          </cell>
        </row>
        <row r="26514">
          <cell r="A26514" t="str">
            <v>P29402</v>
          </cell>
          <cell r="KA26514">
            <v>100</v>
          </cell>
          <cell r="KB26514">
            <v>8</v>
          </cell>
          <cell r="KC26514">
            <v>48</v>
          </cell>
        </row>
        <row r="26515">
          <cell r="A26515" t="str">
            <v>P29403</v>
          </cell>
          <cell r="KA26515">
            <v>50</v>
          </cell>
          <cell r="KB26515">
            <v>40</v>
          </cell>
          <cell r="KC26515">
            <v>24</v>
          </cell>
        </row>
        <row r="26516">
          <cell r="A26516" t="str">
            <v>P29413</v>
          </cell>
          <cell r="KA26516">
            <v>200</v>
          </cell>
          <cell r="KB26516">
            <v>16</v>
          </cell>
          <cell r="KC26516">
            <v>20</v>
          </cell>
        </row>
        <row r="26517">
          <cell r="A26517" t="str">
            <v>P29414</v>
          </cell>
          <cell r="KA26517">
            <v>100</v>
          </cell>
          <cell r="KB26517">
            <v>30</v>
          </cell>
          <cell r="KC26517">
            <v>24</v>
          </cell>
        </row>
        <row r="26518">
          <cell r="A26518" t="str">
            <v>P29343</v>
          </cell>
          <cell r="KA26518">
            <v>100</v>
          </cell>
          <cell r="KB26518">
            <v>40</v>
          </cell>
          <cell r="KC26518">
            <v>28</v>
          </cell>
        </row>
        <row r="26519">
          <cell r="A26519" t="str">
            <v>P29355</v>
          </cell>
          <cell r="KA26519">
            <v>100</v>
          </cell>
          <cell r="KB26519">
            <v>30</v>
          </cell>
          <cell r="KC26519">
            <v>24</v>
          </cell>
        </row>
        <row r="26520">
          <cell r="A26520" t="str">
            <v>P29325</v>
          </cell>
          <cell r="KA26520">
            <v>200</v>
          </cell>
          <cell r="KB26520">
            <v>16</v>
          </cell>
          <cell r="KC26520">
            <v>20</v>
          </cell>
        </row>
        <row r="26521">
          <cell r="A26521" t="str">
            <v>P29310</v>
          </cell>
          <cell r="KA26521">
            <v>200</v>
          </cell>
          <cell r="KB26521">
            <v>16</v>
          </cell>
          <cell r="KC26521">
            <v>20</v>
          </cell>
        </row>
        <row r="26522">
          <cell r="A26522" t="str">
            <v>P29311</v>
          </cell>
          <cell r="KA26522">
            <v>100</v>
          </cell>
          <cell r="KB26522">
            <v>40</v>
          </cell>
          <cell r="KC26522">
            <v>28</v>
          </cell>
        </row>
        <row r="26523">
          <cell r="A26523" t="str">
            <v>P29329</v>
          </cell>
          <cell r="KA26523">
            <v>200</v>
          </cell>
          <cell r="KB26523">
            <v>16</v>
          </cell>
          <cell r="KC26523">
            <v>20</v>
          </cell>
        </row>
        <row r="26524">
          <cell r="A26524" t="str">
            <v>P29367</v>
          </cell>
          <cell r="KA26524">
            <v>100</v>
          </cell>
          <cell r="KB26524">
            <v>30</v>
          </cell>
          <cell r="KC26524">
            <v>24</v>
          </cell>
        </row>
        <row r="26525">
          <cell r="A26525" t="str">
            <v>P29359</v>
          </cell>
          <cell r="KA26525">
            <v>50</v>
          </cell>
          <cell r="KB26525">
            <v>40</v>
          </cell>
          <cell r="KC26525">
            <v>24</v>
          </cell>
        </row>
        <row r="26526">
          <cell r="A26526" t="str">
            <v>P29372</v>
          </cell>
          <cell r="KA26526">
            <v>100</v>
          </cell>
          <cell r="KB26526">
            <v>40</v>
          </cell>
          <cell r="KC26526">
            <v>28</v>
          </cell>
        </row>
        <row r="26527">
          <cell r="A26527" t="str">
            <v>P29386</v>
          </cell>
          <cell r="KA26527">
            <v>100</v>
          </cell>
          <cell r="KB26527">
            <v>30</v>
          </cell>
          <cell r="KC26527">
            <v>24</v>
          </cell>
        </row>
        <row r="26528">
          <cell r="A26528" t="str">
            <v>P29384</v>
          </cell>
          <cell r="KA26528">
            <v>100</v>
          </cell>
          <cell r="KB26528">
            <v>30</v>
          </cell>
          <cell r="KC26528">
            <v>24</v>
          </cell>
        </row>
        <row r="26529">
          <cell r="A26529" t="str">
            <v>P29376</v>
          </cell>
          <cell r="KA26529">
            <v>200</v>
          </cell>
          <cell r="KB26529">
            <v>16</v>
          </cell>
          <cell r="KC26529">
            <v>20</v>
          </cell>
        </row>
        <row r="26530">
          <cell r="A26530" t="str">
            <v>P29377</v>
          </cell>
          <cell r="KA26530">
            <v>200</v>
          </cell>
          <cell r="KB26530">
            <v>16</v>
          </cell>
          <cell r="KC26530">
            <v>20</v>
          </cell>
        </row>
        <row r="26531">
          <cell r="A26531" t="str">
            <v>P29378</v>
          </cell>
          <cell r="KA26531">
            <v>50</v>
          </cell>
          <cell r="KB26531">
            <v>60</v>
          </cell>
          <cell r="KC26531">
            <v>12</v>
          </cell>
        </row>
        <row r="26532">
          <cell r="A26532" t="str">
            <v>P29294</v>
          </cell>
          <cell r="KA26532">
            <v>100</v>
          </cell>
          <cell r="KB26532">
            <v>8</v>
          </cell>
          <cell r="KC26532">
            <v>48</v>
          </cell>
        </row>
        <row r="26533">
          <cell r="A26533" t="str">
            <v>P29280</v>
          </cell>
          <cell r="KA26533">
            <v>200</v>
          </cell>
          <cell r="KB26533">
            <v>16</v>
          </cell>
          <cell r="KC26533">
            <v>20</v>
          </cell>
        </row>
        <row r="26534">
          <cell r="A26534" t="str">
            <v>P29278</v>
          </cell>
          <cell r="KA26534">
            <v>200</v>
          </cell>
          <cell r="KB26534">
            <v>16</v>
          </cell>
          <cell r="KC26534">
            <v>20</v>
          </cell>
        </row>
        <row r="26535">
          <cell r="A26535" t="str">
            <v>P29282</v>
          </cell>
          <cell r="KA26535">
            <v>100</v>
          </cell>
          <cell r="KB26535">
            <v>40</v>
          </cell>
          <cell r="KC26535">
            <v>28</v>
          </cell>
        </row>
        <row r="26536">
          <cell r="A26536" t="str">
            <v>P29303</v>
          </cell>
          <cell r="KA26536">
            <v>200</v>
          </cell>
          <cell r="KB26536">
            <v>16</v>
          </cell>
          <cell r="KC26536">
            <v>20</v>
          </cell>
        </row>
        <row r="26537">
          <cell r="A26537" t="str">
            <v>P29313</v>
          </cell>
          <cell r="KA26537">
            <v>200</v>
          </cell>
          <cell r="KB26537">
            <v>16</v>
          </cell>
          <cell r="KC26537">
            <v>20</v>
          </cell>
        </row>
        <row r="26538">
          <cell r="A26538" t="str">
            <v>P29314</v>
          </cell>
          <cell r="KA26538">
            <v>50</v>
          </cell>
          <cell r="KB26538">
            <v>60</v>
          </cell>
          <cell r="KC26538">
            <v>12</v>
          </cell>
        </row>
        <row r="26539">
          <cell r="A26539" t="str">
            <v>P29315</v>
          </cell>
          <cell r="KA26539">
            <v>100</v>
          </cell>
          <cell r="KB26539">
            <v>40</v>
          </cell>
          <cell r="KC26539">
            <v>28</v>
          </cell>
        </row>
        <row r="26540">
          <cell r="A26540" t="str">
            <v>P29316</v>
          </cell>
          <cell r="KA26540">
            <v>50</v>
          </cell>
          <cell r="KB26540">
            <v>40</v>
          </cell>
          <cell r="KC26540">
            <v>24</v>
          </cell>
        </row>
        <row r="26541">
          <cell r="A26541" t="str">
            <v>P29259</v>
          </cell>
          <cell r="KA26541">
            <v>100</v>
          </cell>
          <cell r="KB26541">
            <v>40</v>
          </cell>
          <cell r="KC26541">
            <v>28</v>
          </cell>
        </row>
        <row r="26542">
          <cell r="A26542" t="str">
            <v>P29268</v>
          </cell>
          <cell r="KA26542">
            <v>100</v>
          </cell>
          <cell r="KB26542">
            <v>30</v>
          </cell>
          <cell r="KC26542">
            <v>24</v>
          </cell>
        </row>
        <row r="26543">
          <cell r="A26543" t="str">
            <v>P29269</v>
          </cell>
          <cell r="KA26543">
            <v>100</v>
          </cell>
          <cell r="KB26543">
            <v>30</v>
          </cell>
          <cell r="KC26543">
            <v>24</v>
          </cell>
        </row>
        <row r="26544">
          <cell r="A26544" t="str">
            <v>P29266</v>
          </cell>
          <cell r="KA26544">
            <v>200</v>
          </cell>
          <cell r="KB26544">
            <v>16</v>
          </cell>
          <cell r="KC26544">
            <v>20</v>
          </cell>
        </row>
        <row r="26545">
          <cell r="A26545" t="str">
            <v>P29254</v>
          </cell>
          <cell r="KA26545">
            <v>100</v>
          </cell>
          <cell r="KB26545">
            <v>30</v>
          </cell>
          <cell r="KC26545">
            <v>24</v>
          </cell>
        </row>
        <row r="26546">
          <cell r="A26546" t="str">
            <v>P29255</v>
          </cell>
          <cell r="KA26546">
            <v>100</v>
          </cell>
          <cell r="KB26546">
            <v>30</v>
          </cell>
          <cell r="KC26546">
            <v>24</v>
          </cell>
        </row>
        <row r="26547">
          <cell r="A26547" t="str">
            <v>P29256</v>
          </cell>
          <cell r="KA26547">
            <v>50</v>
          </cell>
          <cell r="KB26547">
            <v>40</v>
          </cell>
          <cell r="KC26547">
            <v>24</v>
          </cell>
        </row>
        <row r="26548">
          <cell r="A26548" t="str">
            <v>P29257</v>
          </cell>
          <cell r="KA26548">
            <v>50</v>
          </cell>
          <cell r="KB26548">
            <v>40</v>
          </cell>
          <cell r="KC26548">
            <v>24</v>
          </cell>
        </row>
        <row r="26549">
          <cell r="A26549" t="str">
            <v>P29234</v>
          </cell>
          <cell r="KA26549">
            <v>200</v>
          </cell>
          <cell r="KB26549">
            <v>16</v>
          </cell>
          <cell r="KC26549">
            <v>20</v>
          </cell>
        </row>
        <row r="26550">
          <cell r="A26550" t="str">
            <v>P29222</v>
          </cell>
          <cell r="KA26550">
            <v>200</v>
          </cell>
          <cell r="KB26550">
            <v>16</v>
          </cell>
          <cell r="KC26550">
            <v>20</v>
          </cell>
        </row>
        <row r="26551">
          <cell r="A26551" t="str">
            <v>P29223</v>
          </cell>
          <cell r="KA26551">
            <v>200</v>
          </cell>
          <cell r="KB26551">
            <v>16</v>
          </cell>
          <cell r="KC26551">
            <v>20</v>
          </cell>
        </row>
        <row r="26552">
          <cell r="A26552" t="str">
            <v>P29204</v>
          </cell>
          <cell r="KA26552">
            <v>100</v>
          </cell>
          <cell r="KB26552">
            <v>40</v>
          </cell>
          <cell r="KC26552">
            <v>28</v>
          </cell>
        </row>
        <row r="26553">
          <cell r="A26553" t="str">
            <v>P29205</v>
          </cell>
          <cell r="KA26553">
            <v>100</v>
          </cell>
          <cell r="KB26553">
            <v>8</v>
          </cell>
          <cell r="KC26553">
            <v>48</v>
          </cell>
        </row>
        <row r="26554">
          <cell r="A26554" t="str">
            <v>P29165</v>
          </cell>
          <cell r="KA26554">
            <v>200</v>
          </cell>
          <cell r="KB26554">
            <v>16</v>
          </cell>
          <cell r="KC26554">
            <v>20</v>
          </cell>
        </row>
        <row r="26555">
          <cell r="A26555" t="str">
            <v>P29170</v>
          </cell>
          <cell r="KA26555">
            <v>100</v>
          </cell>
          <cell r="KB26555">
            <v>30</v>
          </cell>
          <cell r="KC26555">
            <v>24</v>
          </cell>
        </row>
        <row r="26556">
          <cell r="A26556" t="str">
            <v>P29171</v>
          </cell>
          <cell r="KA26556">
            <v>100</v>
          </cell>
          <cell r="KB26556">
            <v>30</v>
          </cell>
          <cell r="KC26556">
            <v>24</v>
          </cell>
        </row>
        <row r="26557">
          <cell r="A26557" t="str">
            <v>P29179</v>
          </cell>
          <cell r="KA26557">
            <v>50</v>
          </cell>
          <cell r="KB26557">
            <v>40</v>
          </cell>
          <cell r="KC26557">
            <v>24</v>
          </cell>
        </row>
        <row r="26558">
          <cell r="A26558" t="str">
            <v>P29177</v>
          </cell>
          <cell r="KA26558">
            <v>100</v>
          </cell>
          <cell r="KB26558">
            <v>40</v>
          </cell>
          <cell r="KC26558">
            <v>28</v>
          </cell>
        </row>
        <row r="26559">
          <cell r="A26559" t="str">
            <v>P29174</v>
          </cell>
          <cell r="KA26559">
            <v>200</v>
          </cell>
          <cell r="KB26559">
            <v>16</v>
          </cell>
          <cell r="KC26559">
            <v>20</v>
          </cell>
        </row>
        <row r="26560">
          <cell r="A26560" t="str">
            <v>P29201</v>
          </cell>
          <cell r="KA26560">
            <v>50</v>
          </cell>
          <cell r="KB26560">
            <v>40</v>
          </cell>
          <cell r="KC26560">
            <v>24</v>
          </cell>
        </row>
        <row r="26561">
          <cell r="A26561" t="str">
            <v>P29197</v>
          </cell>
          <cell r="KA26561">
            <v>200</v>
          </cell>
          <cell r="KB26561">
            <v>16</v>
          </cell>
          <cell r="KC26561">
            <v>20</v>
          </cell>
        </row>
        <row r="26562">
          <cell r="A26562" t="str">
            <v>P29194</v>
          </cell>
          <cell r="KA26562">
            <v>80</v>
          </cell>
          <cell r="KB26562">
            <v>16</v>
          </cell>
          <cell r="KC26562">
            <v>24</v>
          </cell>
        </row>
        <row r="26563">
          <cell r="A26563" t="str">
            <v>P29122</v>
          </cell>
          <cell r="KA26563">
            <v>100</v>
          </cell>
          <cell r="KB26563">
            <v>40</v>
          </cell>
          <cell r="KC26563">
            <v>28</v>
          </cell>
        </row>
        <row r="26564">
          <cell r="A26564" t="str">
            <v>P29104</v>
          </cell>
          <cell r="KA26564">
            <v>100</v>
          </cell>
          <cell r="KB26564">
            <v>30</v>
          </cell>
          <cell r="KC26564">
            <v>24</v>
          </cell>
        </row>
        <row r="26565">
          <cell r="A26565" t="str">
            <v>P29105</v>
          </cell>
          <cell r="KA26565">
            <v>100</v>
          </cell>
          <cell r="KB26565">
            <v>40</v>
          </cell>
          <cell r="KC26565">
            <v>28</v>
          </cell>
        </row>
        <row r="26566">
          <cell r="A26566" t="str">
            <v>P29139</v>
          </cell>
          <cell r="KA26566">
            <v>100</v>
          </cell>
          <cell r="KB26566">
            <v>40</v>
          </cell>
          <cell r="KC26566">
            <v>28</v>
          </cell>
        </row>
        <row r="26567">
          <cell r="A26567" t="str">
            <v>P29142</v>
          </cell>
          <cell r="KA26567">
            <v>200</v>
          </cell>
          <cell r="KB26567">
            <v>16</v>
          </cell>
          <cell r="KC26567">
            <v>20</v>
          </cell>
        </row>
        <row r="26568">
          <cell r="A26568" t="str">
            <v>P29162</v>
          </cell>
          <cell r="KA26568">
            <v>50</v>
          </cell>
          <cell r="KB26568">
            <v>40</v>
          </cell>
          <cell r="KC26568">
            <v>24</v>
          </cell>
        </row>
        <row r="26569">
          <cell r="A26569" t="str">
            <v>P29130</v>
          </cell>
          <cell r="KA26569">
            <v>100</v>
          </cell>
          <cell r="KB26569">
            <v>40</v>
          </cell>
          <cell r="KC26569">
            <v>28</v>
          </cell>
        </row>
        <row r="26570">
          <cell r="A26570" t="str">
            <v>P29151</v>
          </cell>
          <cell r="KA26570">
            <v>100</v>
          </cell>
          <cell r="KB26570">
            <v>40</v>
          </cell>
          <cell r="KC26570">
            <v>28</v>
          </cell>
        </row>
        <row r="26571">
          <cell r="A26571" t="str">
            <v>P29152</v>
          </cell>
          <cell r="KA26571">
            <v>100</v>
          </cell>
          <cell r="KB26571">
            <v>40</v>
          </cell>
          <cell r="KC26571">
            <v>28</v>
          </cell>
        </row>
        <row r="26572">
          <cell r="A26572" t="str">
            <v>P29002</v>
          </cell>
          <cell r="KA26572">
            <v>50</v>
          </cell>
          <cell r="KB26572">
            <v>40</v>
          </cell>
          <cell r="KC26572">
            <v>24</v>
          </cell>
        </row>
        <row r="26573">
          <cell r="A26573" t="str">
            <v>P29003</v>
          </cell>
          <cell r="KA26573">
            <v>200</v>
          </cell>
          <cell r="KB26573">
            <v>16</v>
          </cell>
          <cell r="KC26573">
            <v>20</v>
          </cell>
        </row>
        <row r="26574">
          <cell r="A26574" t="str">
            <v>P29005</v>
          </cell>
          <cell r="KA26574">
            <v>100</v>
          </cell>
          <cell r="KB26574">
            <v>40</v>
          </cell>
          <cell r="KC26574">
            <v>28</v>
          </cell>
        </row>
        <row r="26575">
          <cell r="A26575" t="str">
            <v>P29008</v>
          </cell>
          <cell r="KA26575">
            <v>150</v>
          </cell>
          <cell r="KB26575">
            <v>16</v>
          </cell>
          <cell r="KC26575">
            <v>20</v>
          </cell>
        </row>
        <row r="26576">
          <cell r="A26576" t="str">
            <v>P29009</v>
          </cell>
          <cell r="KA26576">
            <v>200</v>
          </cell>
          <cell r="KB26576">
            <v>16</v>
          </cell>
          <cell r="KC26576">
            <v>20</v>
          </cell>
        </row>
        <row r="26577">
          <cell r="A26577" t="str">
            <v>P29010</v>
          </cell>
          <cell r="KA26577">
            <v>50</v>
          </cell>
          <cell r="KB26577">
            <v>40</v>
          </cell>
          <cell r="KC26577">
            <v>24</v>
          </cell>
        </row>
        <row r="26578">
          <cell r="A26578" t="str">
            <v>P28917</v>
          </cell>
          <cell r="KA26578">
            <v>100</v>
          </cell>
          <cell r="KB26578">
            <v>40</v>
          </cell>
          <cell r="KC26578">
            <v>28</v>
          </cell>
        </row>
        <row r="26579">
          <cell r="A26579" t="str">
            <v>P28930</v>
          </cell>
          <cell r="KA26579">
            <v>100</v>
          </cell>
          <cell r="KB26579">
            <v>40</v>
          </cell>
          <cell r="KC26579">
            <v>28</v>
          </cell>
        </row>
        <row r="26580">
          <cell r="A26580" t="str">
            <v>P28919</v>
          </cell>
          <cell r="KA26580">
            <v>100</v>
          </cell>
          <cell r="KB26580">
            <v>40</v>
          </cell>
          <cell r="KC26580">
            <v>28</v>
          </cell>
        </row>
        <row r="26581">
          <cell r="A26581" t="str">
            <v>P28912</v>
          </cell>
          <cell r="KA26581">
            <v>200</v>
          </cell>
          <cell r="KB26581">
            <v>16</v>
          </cell>
          <cell r="KC26581">
            <v>20</v>
          </cell>
        </row>
        <row r="26582">
          <cell r="A26582" t="str">
            <v>P28913</v>
          </cell>
          <cell r="KA26582">
            <v>200</v>
          </cell>
          <cell r="KB26582">
            <v>16</v>
          </cell>
          <cell r="KC26582">
            <v>20</v>
          </cell>
        </row>
        <row r="26583">
          <cell r="A26583" t="str">
            <v>P28914</v>
          </cell>
          <cell r="KA26583">
            <v>100</v>
          </cell>
          <cell r="KB26583">
            <v>40</v>
          </cell>
          <cell r="KC26583">
            <v>28</v>
          </cell>
        </row>
        <row r="26584">
          <cell r="A26584" t="str">
            <v>P28908</v>
          </cell>
          <cell r="KA26584">
            <v>100</v>
          </cell>
          <cell r="KB26584">
            <v>30</v>
          </cell>
          <cell r="KC26584">
            <v>24</v>
          </cell>
        </row>
        <row r="26585">
          <cell r="A26585" t="str">
            <v>P28910</v>
          </cell>
          <cell r="KA26585">
            <v>200</v>
          </cell>
          <cell r="KB26585">
            <v>16</v>
          </cell>
          <cell r="KC26585">
            <v>20</v>
          </cell>
        </row>
        <row r="26586">
          <cell r="A26586" t="str">
            <v>P28886</v>
          </cell>
          <cell r="KA26586">
            <v>100</v>
          </cell>
          <cell r="KB26586">
            <v>24</v>
          </cell>
          <cell r="KC26586">
            <v>20</v>
          </cell>
        </row>
        <row r="26587">
          <cell r="A26587" t="str">
            <v>P28889</v>
          </cell>
          <cell r="KA26587">
            <v>200</v>
          </cell>
          <cell r="KB26587">
            <v>16</v>
          </cell>
          <cell r="KC26587">
            <v>20</v>
          </cell>
        </row>
        <row r="26588">
          <cell r="A26588" t="str">
            <v>P28890</v>
          </cell>
          <cell r="KA26588">
            <v>100</v>
          </cell>
          <cell r="KB26588">
            <v>30</v>
          </cell>
          <cell r="KC26588">
            <v>24</v>
          </cell>
        </row>
        <row r="26589">
          <cell r="A26589" t="str">
            <v>P28896</v>
          </cell>
          <cell r="KA26589">
            <v>100</v>
          </cell>
          <cell r="KB26589">
            <v>40</v>
          </cell>
          <cell r="KC26589">
            <v>28</v>
          </cell>
        </row>
        <row r="26590">
          <cell r="A26590" t="str">
            <v>P28897</v>
          </cell>
          <cell r="KA26590">
            <v>100</v>
          </cell>
          <cell r="KB26590">
            <v>30</v>
          </cell>
          <cell r="KC26590">
            <v>24</v>
          </cell>
        </row>
        <row r="26591">
          <cell r="A26591" t="str">
            <v>P29070</v>
          </cell>
          <cell r="KA26591">
            <v>100</v>
          </cell>
          <cell r="KB26591">
            <v>40</v>
          </cell>
          <cell r="KC26591">
            <v>28</v>
          </cell>
        </row>
        <row r="26592">
          <cell r="A26592" t="str">
            <v>P29058</v>
          </cell>
          <cell r="KA26592">
            <v>200</v>
          </cell>
          <cell r="KB26592">
            <v>16</v>
          </cell>
          <cell r="KC26592">
            <v>20</v>
          </cell>
        </row>
        <row r="26593">
          <cell r="A26593" t="str">
            <v>P29055</v>
          </cell>
          <cell r="KA26593">
            <v>100</v>
          </cell>
          <cell r="KB26593">
            <v>40</v>
          </cell>
          <cell r="KC26593">
            <v>28</v>
          </cell>
        </row>
        <row r="26594">
          <cell r="A26594" t="str">
            <v>P29080</v>
          </cell>
          <cell r="KA26594">
            <v>100</v>
          </cell>
          <cell r="KB26594">
            <v>40</v>
          </cell>
          <cell r="KC26594">
            <v>28</v>
          </cell>
        </row>
        <row r="26595">
          <cell r="A26595" t="str">
            <v>P29074</v>
          </cell>
          <cell r="KA26595">
            <v>100</v>
          </cell>
          <cell r="KB26595">
            <v>40</v>
          </cell>
          <cell r="KC26595">
            <v>28</v>
          </cell>
        </row>
        <row r="26596">
          <cell r="A26596" t="str">
            <v>P29075</v>
          </cell>
          <cell r="KA26596">
            <v>50</v>
          </cell>
          <cell r="KB26596">
            <v>40</v>
          </cell>
          <cell r="KC26596">
            <v>24</v>
          </cell>
        </row>
        <row r="26597">
          <cell r="A26597" t="str">
            <v>P29082</v>
          </cell>
          <cell r="KA26597">
            <v>100</v>
          </cell>
          <cell r="KB26597">
            <v>40</v>
          </cell>
          <cell r="KC26597">
            <v>28</v>
          </cell>
        </row>
        <row r="26598">
          <cell r="A26598" t="str">
            <v>P29088</v>
          </cell>
          <cell r="KA26598">
            <v>50</v>
          </cell>
          <cell r="KB26598">
            <v>40</v>
          </cell>
          <cell r="KC26598">
            <v>24</v>
          </cell>
        </row>
        <row r="26599">
          <cell r="A26599" t="str">
            <v>P29039</v>
          </cell>
          <cell r="KA26599">
            <v>100</v>
          </cell>
          <cell r="KB26599">
            <v>40</v>
          </cell>
          <cell r="KC26599">
            <v>28</v>
          </cell>
        </row>
        <row r="26600">
          <cell r="A26600" t="str">
            <v>P29042</v>
          </cell>
          <cell r="KA26600">
            <v>200</v>
          </cell>
          <cell r="KB26600">
            <v>16</v>
          </cell>
          <cell r="KC26600">
            <v>20</v>
          </cell>
        </row>
        <row r="26601">
          <cell r="A26601" t="str">
            <v>P27895</v>
          </cell>
          <cell r="KA26601">
            <v>100</v>
          </cell>
          <cell r="KB26601">
            <v>30</v>
          </cell>
          <cell r="KC26601">
            <v>24</v>
          </cell>
        </row>
        <row r="26602">
          <cell r="A26602" t="str">
            <v>P27898</v>
          </cell>
          <cell r="KA26602">
            <v>50</v>
          </cell>
          <cell r="KB26602">
            <v>40</v>
          </cell>
          <cell r="KC26602">
            <v>24</v>
          </cell>
        </row>
        <row r="26603">
          <cell r="A26603" t="str">
            <v>P27902</v>
          </cell>
          <cell r="KA26603">
            <v>100</v>
          </cell>
          <cell r="KB26603">
            <v>30</v>
          </cell>
          <cell r="KC26603">
            <v>24</v>
          </cell>
        </row>
        <row r="26604">
          <cell r="A26604" t="str">
            <v>P27904</v>
          </cell>
          <cell r="KA26604">
            <v>100</v>
          </cell>
          <cell r="KB26604">
            <v>40</v>
          </cell>
          <cell r="KC26604">
            <v>28</v>
          </cell>
        </row>
        <row r="26605">
          <cell r="A26605" t="str">
            <v>P27889</v>
          </cell>
          <cell r="KA26605">
            <v>100</v>
          </cell>
          <cell r="KB26605">
            <v>30</v>
          </cell>
          <cell r="KC26605">
            <v>24</v>
          </cell>
        </row>
        <row r="26606">
          <cell r="A26606" t="str">
            <v>P27882</v>
          </cell>
          <cell r="KA26606">
            <v>100</v>
          </cell>
          <cell r="KB26606">
            <v>8</v>
          </cell>
          <cell r="KC26606">
            <v>48</v>
          </cell>
        </row>
        <row r="26607">
          <cell r="A26607" t="str">
            <v>P27883</v>
          </cell>
          <cell r="KA26607">
            <v>100</v>
          </cell>
          <cell r="KB26607">
            <v>30</v>
          </cell>
          <cell r="KC26607">
            <v>24</v>
          </cell>
        </row>
        <row r="26608">
          <cell r="A26608" t="str">
            <v>P27885</v>
          </cell>
          <cell r="KA26608">
            <v>100</v>
          </cell>
          <cell r="KB26608">
            <v>8</v>
          </cell>
          <cell r="KC26608">
            <v>48</v>
          </cell>
        </row>
        <row r="26609">
          <cell r="A26609" t="str">
            <v>P27886</v>
          </cell>
          <cell r="KA26609">
            <v>100</v>
          </cell>
          <cell r="KB26609">
            <v>40</v>
          </cell>
          <cell r="KC26609">
            <v>28</v>
          </cell>
        </row>
        <row r="26610">
          <cell r="A26610" t="str">
            <v>P27887</v>
          </cell>
          <cell r="KA26610">
            <v>100</v>
          </cell>
          <cell r="KB26610">
            <v>20</v>
          </cell>
          <cell r="KC26610">
            <v>12</v>
          </cell>
        </row>
        <row r="26611">
          <cell r="A26611" t="str">
            <v>P27923</v>
          </cell>
          <cell r="KA26611">
            <v>100</v>
          </cell>
          <cell r="KB26611">
            <v>30</v>
          </cell>
          <cell r="KC26611">
            <v>24</v>
          </cell>
        </row>
        <row r="26612">
          <cell r="A26612" t="str">
            <v>P27919</v>
          </cell>
          <cell r="KA26612">
            <v>100</v>
          </cell>
          <cell r="KB26612">
            <v>30</v>
          </cell>
          <cell r="KC26612">
            <v>24</v>
          </cell>
        </row>
        <row r="26613">
          <cell r="A26613" t="str">
            <v>P27920</v>
          </cell>
          <cell r="KA26613">
            <v>200</v>
          </cell>
          <cell r="KB26613">
            <v>16</v>
          </cell>
          <cell r="KC26613">
            <v>20</v>
          </cell>
        </row>
        <row r="26614">
          <cell r="A26614" t="str">
            <v>P27915</v>
          </cell>
          <cell r="KA26614">
            <v>50</v>
          </cell>
          <cell r="KB26614">
            <v>40</v>
          </cell>
          <cell r="KC26614">
            <v>24</v>
          </cell>
        </row>
        <row r="26615">
          <cell r="A26615" t="str">
            <v>P27906</v>
          </cell>
          <cell r="KA26615">
            <v>100</v>
          </cell>
          <cell r="KB26615">
            <v>40</v>
          </cell>
          <cell r="KC26615">
            <v>28</v>
          </cell>
        </row>
        <row r="26616">
          <cell r="A26616" t="str">
            <v>P27933</v>
          </cell>
          <cell r="KA26616">
            <v>100</v>
          </cell>
          <cell r="KB26616">
            <v>30</v>
          </cell>
          <cell r="KC26616">
            <v>24</v>
          </cell>
        </row>
        <row r="26617">
          <cell r="A26617" t="str">
            <v>P27940</v>
          </cell>
          <cell r="KA26617">
            <v>200</v>
          </cell>
          <cell r="KB26617">
            <v>16</v>
          </cell>
          <cell r="KC26617">
            <v>20</v>
          </cell>
        </row>
        <row r="26618">
          <cell r="A26618" t="str">
            <v>P27941</v>
          </cell>
          <cell r="KA26618">
            <v>100</v>
          </cell>
          <cell r="KB26618">
            <v>40</v>
          </cell>
          <cell r="KC26618">
            <v>28</v>
          </cell>
        </row>
        <row r="26619">
          <cell r="A26619" t="str">
            <v>P27942</v>
          </cell>
          <cell r="KA26619">
            <v>100</v>
          </cell>
          <cell r="KB26619">
            <v>40</v>
          </cell>
          <cell r="KC26619">
            <v>28</v>
          </cell>
        </row>
        <row r="26620">
          <cell r="A26620" t="str">
            <v>P27926</v>
          </cell>
          <cell r="KA26620">
            <v>100</v>
          </cell>
          <cell r="KB26620">
            <v>40</v>
          </cell>
          <cell r="KC26620">
            <v>28</v>
          </cell>
        </row>
        <row r="26621">
          <cell r="A26621" t="str">
            <v>P27956</v>
          </cell>
          <cell r="KA26621">
            <v>100</v>
          </cell>
          <cell r="KB26621">
            <v>30</v>
          </cell>
          <cell r="KC26621">
            <v>24</v>
          </cell>
        </row>
        <row r="26622">
          <cell r="A26622" t="str">
            <v>P27936</v>
          </cell>
          <cell r="KA26622">
            <v>200</v>
          </cell>
          <cell r="KB26622">
            <v>16</v>
          </cell>
          <cell r="KC26622">
            <v>20</v>
          </cell>
        </row>
        <row r="26623">
          <cell r="A26623" t="str">
            <v>P27937</v>
          </cell>
          <cell r="KA26623">
            <v>100</v>
          </cell>
          <cell r="KB26623">
            <v>40</v>
          </cell>
          <cell r="KC26623">
            <v>28</v>
          </cell>
        </row>
        <row r="26624">
          <cell r="A26624" t="str">
            <v>P27938</v>
          </cell>
          <cell r="KA26624">
            <v>100</v>
          </cell>
          <cell r="KB26624">
            <v>40</v>
          </cell>
          <cell r="KC26624">
            <v>28</v>
          </cell>
        </row>
        <row r="26625">
          <cell r="A26625" t="str">
            <v>P27946</v>
          </cell>
          <cell r="KA26625">
            <v>50</v>
          </cell>
          <cell r="KB26625">
            <v>40</v>
          </cell>
          <cell r="KC26625">
            <v>24</v>
          </cell>
        </row>
        <row r="26626">
          <cell r="A26626" t="str">
            <v>P27947</v>
          </cell>
          <cell r="KA26626">
            <v>100</v>
          </cell>
          <cell r="KB26626">
            <v>8</v>
          </cell>
          <cell r="KC26626">
            <v>48</v>
          </cell>
        </row>
        <row r="26627">
          <cell r="A26627" t="str">
            <v>P27948</v>
          </cell>
          <cell r="KA26627">
            <v>200</v>
          </cell>
          <cell r="KB26627">
            <v>16</v>
          </cell>
          <cell r="KC26627">
            <v>20</v>
          </cell>
        </row>
        <row r="26628">
          <cell r="A26628" t="str">
            <v>P27949</v>
          </cell>
          <cell r="KA26628">
            <v>200</v>
          </cell>
          <cell r="KB26628">
            <v>16</v>
          </cell>
          <cell r="KC26628">
            <v>20</v>
          </cell>
        </row>
        <row r="26629">
          <cell r="A26629" t="str">
            <v>P27950</v>
          </cell>
          <cell r="KA26629">
            <v>50</v>
          </cell>
          <cell r="KB26629">
            <v>40</v>
          </cell>
          <cell r="KC26629">
            <v>24</v>
          </cell>
        </row>
        <row r="26630">
          <cell r="A26630" t="str">
            <v>P27979</v>
          </cell>
          <cell r="KA26630">
            <v>50</v>
          </cell>
          <cell r="KB26630">
            <v>40</v>
          </cell>
          <cell r="KC26630">
            <v>24</v>
          </cell>
        </row>
        <row r="26631">
          <cell r="A26631" t="str">
            <v>P27980</v>
          </cell>
          <cell r="KA26631">
            <v>100</v>
          </cell>
          <cell r="KB26631">
            <v>30</v>
          </cell>
          <cell r="KC26631">
            <v>24</v>
          </cell>
        </row>
        <row r="26632">
          <cell r="A26632" t="str">
            <v>P27971</v>
          </cell>
          <cell r="KA26632">
            <v>100</v>
          </cell>
          <cell r="KB26632">
            <v>40</v>
          </cell>
          <cell r="KC26632">
            <v>28</v>
          </cell>
        </row>
        <row r="26633">
          <cell r="A26633" t="str">
            <v>P27988</v>
          </cell>
          <cell r="KA26633">
            <v>100</v>
          </cell>
          <cell r="KB26633">
            <v>30</v>
          </cell>
          <cell r="KC26633">
            <v>24</v>
          </cell>
        </row>
        <row r="26634">
          <cell r="A26634" t="str">
            <v>P27989</v>
          </cell>
          <cell r="KA26634">
            <v>100</v>
          </cell>
          <cell r="KB26634">
            <v>40</v>
          </cell>
          <cell r="KC26634">
            <v>28</v>
          </cell>
        </row>
        <row r="26635">
          <cell r="A26635" t="str">
            <v>P27990</v>
          </cell>
          <cell r="KA26635">
            <v>200</v>
          </cell>
          <cell r="KB26635">
            <v>16</v>
          </cell>
          <cell r="KC26635">
            <v>20</v>
          </cell>
        </row>
        <row r="26636">
          <cell r="A26636" t="str">
            <v>P27965</v>
          </cell>
          <cell r="KA26636">
            <v>200</v>
          </cell>
          <cell r="KB26636">
            <v>16</v>
          </cell>
          <cell r="KC26636">
            <v>20</v>
          </cell>
        </row>
        <row r="26637">
          <cell r="A26637" t="str">
            <v>P27986</v>
          </cell>
          <cell r="KA26637">
            <v>50</v>
          </cell>
          <cell r="KB26637">
            <v>60</v>
          </cell>
          <cell r="KC26637">
            <v>12</v>
          </cell>
        </row>
        <row r="26638">
          <cell r="A26638" t="str">
            <v>P27998</v>
          </cell>
          <cell r="KA26638">
            <v>50</v>
          </cell>
          <cell r="KB26638">
            <v>40</v>
          </cell>
          <cell r="KC26638">
            <v>24</v>
          </cell>
        </row>
        <row r="26639">
          <cell r="A26639" t="str">
            <v>P27999</v>
          </cell>
          <cell r="KA26639">
            <v>200</v>
          </cell>
          <cell r="KB26639">
            <v>16</v>
          </cell>
          <cell r="KC26639">
            <v>20</v>
          </cell>
        </row>
        <row r="26640">
          <cell r="A26640" t="str">
            <v>P28017</v>
          </cell>
          <cell r="KA26640">
            <v>100</v>
          </cell>
          <cell r="KB26640">
            <v>30</v>
          </cell>
          <cell r="KC26640">
            <v>24</v>
          </cell>
        </row>
        <row r="26641">
          <cell r="A26641" t="str">
            <v>P28018</v>
          </cell>
          <cell r="KA26641">
            <v>100</v>
          </cell>
          <cell r="KB26641">
            <v>40</v>
          </cell>
          <cell r="KC26641">
            <v>28</v>
          </cell>
        </row>
        <row r="26642">
          <cell r="A26642" t="str">
            <v>P28004</v>
          </cell>
          <cell r="KA26642">
            <v>100</v>
          </cell>
          <cell r="KB26642">
            <v>40</v>
          </cell>
          <cell r="KC26642">
            <v>28</v>
          </cell>
        </row>
        <row r="26643">
          <cell r="A26643" t="str">
            <v>P28007</v>
          </cell>
          <cell r="KA26643">
            <v>200</v>
          </cell>
          <cell r="KB26643">
            <v>16</v>
          </cell>
          <cell r="KC26643">
            <v>20</v>
          </cell>
        </row>
        <row r="26644">
          <cell r="A26644" t="str">
            <v>P27844</v>
          </cell>
          <cell r="KA26644">
            <v>80</v>
          </cell>
          <cell r="KB26644">
            <v>16</v>
          </cell>
          <cell r="KC26644">
            <v>24</v>
          </cell>
        </row>
        <row r="26645">
          <cell r="A26645" t="str">
            <v>P27855</v>
          </cell>
          <cell r="KA26645">
            <v>100</v>
          </cell>
          <cell r="KB26645">
            <v>30</v>
          </cell>
          <cell r="KC26645">
            <v>24</v>
          </cell>
        </row>
        <row r="26646">
          <cell r="A26646" t="str">
            <v>P27860</v>
          </cell>
          <cell r="KA26646">
            <v>100</v>
          </cell>
          <cell r="KB26646">
            <v>8</v>
          </cell>
          <cell r="KC26646">
            <v>48</v>
          </cell>
        </row>
        <row r="26647">
          <cell r="A26647" t="str">
            <v>P27868</v>
          </cell>
          <cell r="KA26647">
            <v>100</v>
          </cell>
          <cell r="KB26647">
            <v>30</v>
          </cell>
          <cell r="KC26647">
            <v>24</v>
          </cell>
        </row>
        <row r="26648">
          <cell r="A26648" t="str">
            <v>P27869</v>
          </cell>
          <cell r="KA26648">
            <v>50</v>
          </cell>
          <cell r="KB26648">
            <v>40</v>
          </cell>
          <cell r="KC26648">
            <v>24</v>
          </cell>
        </row>
        <row r="26649">
          <cell r="A26649" t="str">
            <v>P27871</v>
          </cell>
          <cell r="KA26649">
            <v>100</v>
          </cell>
          <cell r="KB26649">
            <v>40</v>
          </cell>
          <cell r="KC26649">
            <v>28</v>
          </cell>
        </row>
        <row r="26650">
          <cell r="A26650" t="str">
            <v>P27863</v>
          </cell>
          <cell r="KA26650">
            <v>100</v>
          </cell>
          <cell r="KB26650">
            <v>8</v>
          </cell>
          <cell r="KC26650">
            <v>48</v>
          </cell>
        </row>
        <row r="26651">
          <cell r="A26651" t="str">
            <v>P27864</v>
          </cell>
          <cell r="KA26651">
            <v>200</v>
          </cell>
          <cell r="KB26651">
            <v>16</v>
          </cell>
          <cell r="KC26651">
            <v>20</v>
          </cell>
        </row>
        <row r="26652">
          <cell r="A26652" t="str">
            <v>P27865</v>
          </cell>
          <cell r="KA26652">
            <v>100</v>
          </cell>
          <cell r="KB26652">
            <v>40</v>
          </cell>
          <cell r="KC26652">
            <v>28</v>
          </cell>
        </row>
        <row r="26653">
          <cell r="A26653" t="str">
            <v>P27835</v>
          </cell>
          <cell r="KA26653">
            <v>100</v>
          </cell>
          <cell r="KB26653">
            <v>40</v>
          </cell>
          <cell r="KC26653">
            <v>28</v>
          </cell>
        </row>
        <row r="26654">
          <cell r="A26654" t="str">
            <v>P27841</v>
          </cell>
          <cell r="KA26654">
            <v>100</v>
          </cell>
          <cell r="KB26654">
            <v>8</v>
          </cell>
          <cell r="KC26654">
            <v>48</v>
          </cell>
        </row>
        <row r="26655">
          <cell r="A26655" t="str">
            <v>P27842</v>
          </cell>
          <cell r="KA26655">
            <v>50</v>
          </cell>
          <cell r="KB26655">
            <v>40</v>
          </cell>
          <cell r="KC26655">
            <v>24</v>
          </cell>
        </row>
        <row r="26656">
          <cell r="A26656" t="str">
            <v>P27798</v>
          </cell>
          <cell r="KA26656">
            <v>200</v>
          </cell>
          <cell r="KB26656">
            <v>16</v>
          </cell>
          <cell r="KC26656">
            <v>20</v>
          </cell>
        </row>
        <row r="26657">
          <cell r="A26657" t="str">
            <v>P27803</v>
          </cell>
          <cell r="KA26657">
            <v>100</v>
          </cell>
          <cell r="KB26657">
            <v>30</v>
          </cell>
          <cell r="KC26657">
            <v>24</v>
          </cell>
        </row>
        <row r="26658">
          <cell r="A26658" t="str">
            <v>P27813</v>
          </cell>
          <cell r="KA26658">
            <v>50</v>
          </cell>
          <cell r="KB26658">
            <v>60</v>
          </cell>
          <cell r="KC26658">
            <v>12</v>
          </cell>
        </row>
        <row r="26659">
          <cell r="A26659" t="str">
            <v>P27808</v>
          </cell>
          <cell r="KA26659">
            <v>100</v>
          </cell>
          <cell r="KB26659">
            <v>8</v>
          </cell>
          <cell r="KC26659">
            <v>48</v>
          </cell>
        </row>
        <row r="26660">
          <cell r="A26660" t="str">
            <v>P27824</v>
          </cell>
          <cell r="KA26660">
            <v>100</v>
          </cell>
          <cell r="KB26660">
            <v>8</v>
          </cell>
          <cell r="KC26660">
            <v>48</v>
          </cell>
        </row>
        <row r="26661">
          <cell r="A26661" t="str">
            <v>P27825</v>
          </cell>
          <cell r="KA26661">
            <v>100</v>
          </cell>
          <cell r="KB26661">
            <v>8</v>
          </cell>
          <cell r="KC26661">
            <v>48</v>
          </cell>
        </row>
        <row r="26662">
          <cell r="A26662" t="str">
            <v>P27826</v>
          </cell>
          <cell r="KA26662">
            <v>80</v>
          </cell>
          <cell r="KB26662">
            <v>16</v>
          </cell>
          <cell r="KC26662">
            <v>24</v>
          </cell>
        </row>
        <row r="26663">
          <cell r="A26663" t="str">
            <v>P27827</v>
          </cell>
          <cell r="KA26663">
            <v>100</v>
          </cell>
          <cell r="KB26663">
            <v>8</v>
          </cell>
          <cell r="KC26663">
            <v>48</v>
          </cell>
        </row>
        <row r="26664">
          <cell r="A26664" t="str">
            <v>P27817</v>
          </cell>
          <cell r="KA26664">
            <v>100</v>
          </cell>
          <cell r="KB26664">
            <v>24</v>
          </cell>
          <cell r="KC26664">
            <v>20</v>
          </cell>
        </row>
        <row r="26665">
          <cell r="A26665" t="str">
            <v>P27747</v>
          </cell>
          <cell r="KA26665">
            <v>100</v>
          </cell>
          <cell r="KB26665">
            <v>40</v>
          </cell>
          <cell r="KC26665">
            <v>28</v>
          </cell>
        </row>
        <row r="26666">
          <cell r="A26666" t="str">
            <v>P27745</v>
          </cell>
          <cell r="KA26666">
            <v>100</v>
          </cell>
          <cell r="KB26666">
            <v>30</v>
          </cell>
          <cell r="KC26666">
            <v>24</v>
          </cell>
        </row>
        <row r="26667">
          <cell r="A26667" t="str">
            <v>P27756</v>
          </cell>
          <cell r="KA26667">
            <v>100</v>
          </cell>
          <cell r="KB26667">
            <v>30</v>
          </cell>
          <cell r="KC26667">
            <v>24</v>
          </cell>
        </row>
        <row r="26668">
          <cell r="A26668" t="str">
            <v>P27757</v>
          </cell>
          <cell r="KA26668">
            <v>100</v>
          </cell>
          <cell r="KB26668">
            <v>40</v>
          </cell>
          <cell r="KC26668">
            <v>28</v>
          </cell>
        </row>
        <row r="26669">
          <cell r="A26669" t="str">
            <v>P27750</v>
          </cell>
          <cell r="KA26669">
            <v>200</v>
          </cell>
          <cell r="KB26669">
            <v>16</v>
          </cell>
          <cell r="KC26669">
            <v>20</v>
          </cell>
        </row>
        <row r="26670">
          <cell r="A26670" t="str">
            <v>P27736</v>
          </cell>
          <cell r="KA26670">
            <v>200</v>
          </cell>
          <cell r="KB26670">
            <v>16</v>
          </cell>
          <cell r="KC26670">
            <v>20</v>
          </cell>
        </row>
        <row r="26671">
          <cell r="A26671" t="str">
            <v>P27779</v>
          </cell>
          <cell r="KA26671">
            <v>50</v>
          </cell>
          <cell r="KB26671">
            <v>40</v>
          </cell>
          <cell r="KC26671">
            <v>24</v>
          </cell>
        </row>
        <row r="26672">
          <cell r="A26672" t="str">
            <v>P27785</v>
          </cell>
          <cell r="KA26672">
            <v>100</v>
          </cell>
          <cell r="KB26672">
            <v>30</v>
          </cell>
          <cell r="KC26672">
            <v>24</v>
          </cell>
        </row>
        <row r="26673">
          <cell r="A26673" t="str">
            <v>P27786</v>
          </cell>
          <cell r="KA26673">
            <v>100</v>
          </cell>
          <cell r="KB26673">
            <v>40</v>
          </cell>
          <cell r="KC26673">
            <v>28</v>
          </cell>
        </row>
        <row r="26674">
          <cell r="A26674" t="str">
            <v>P27782</v>
          </cell>
          <cell r="KA26674">
            <v>100</v>
          </cell>
          <cell r="KB26674">
            <v>8</v>
          </cell>
          <cell r="KC26674">
            <v>48</v>
          </cell>
        </row>
        <row r="26675">
          <cell r="A26675" t="str">
            <v>P27790</v>
          </cell>
          <cell r="KA26675">
            <v>50</v>
          </cell>
          <cell r="KB26675">
            <v>60</v>
          </cell>
          <cell r="KC26675">
            <v>12</v>
          </cell>
        </row>
        <row r="26676">
          <cell r="A26676" t="str">
            <v>P27791</v>
          </cell>
          <cell r="KA26676">
            <v>100</v>
          </cell>
          <cell r="KB26676">
            <v>8</v>
          </cell>
          <cell r="KC26676">
            <v>24</v>
          </cell>
        </row>
        <row r="26677">
          <cell r="A26677" t="str">
            <v>P27792</v>
          </cell>
          <cell r="KA26677">
            <v>100</v>
          </cell>
          <cell r="KB26677">
            <v>30</v>
          </cell>
          <cell r="KC26677">
            <v>24</v>
          </cell>
        </row>
        <row r="26678">
          <cell r="A26678" t="str">
            <v>P27793</v>
          </cell>
          <cell r="KA26678">
            <v>100</v>
          </cell>
          <cell r="KB26678">
            <v>40</v>
          </cell>
          <cell r="KC26678">
            <v>28</v>
          </cell>
        </row>
        <row r="26679">
          <cell r="A26679" t="str">
            <v>P27766</v>
          </cell>
          <cell r="KA26679">
            <v>200</v>
          </cell>
          <cell r="KB26679">
            <v>16</v>
          </cell>
          <cell r="KC26679">
            <v>20</v>
          </cell>
        </row>
        <row r="26680">
          <cell r="A26680" t="str">
            <v>P27767</v>
          </cell>
          <cell r="KA26680">
            <v>200</v>
          </cell>
          <cell r="KB26680">
            <v>16</v>
          </cell>
          <cell r="KC26680">
            <v>20</v>
          </cell>
        </row>
        <row r="26681">
          <cell r="A26681" t="str">
            <v>P27777</v>
          </cell>
          <cell r="KA26681">
            <v>100</v>
          </cell>
          <cell r="KB26681">
            <v>30</v>
          </cell>
          <cell r="KC26681">
            <v>24</v>
          </cell>
        </row>
        <row r="26682">
          <cell r="A26682" t="str">
            <v>P27774</v>
          </cell>
          <cell r="KA26682">
            <v>50</v>
          </cell>
          <cell r="KB26682">
            <v>40</v>
          </cell>
          <cell r="KC26682">
            <v>24</v>
          </cell>
        </row>
        <row r="26683">
          <cell r="A26683" t="str">
            <v>P27775</v>
          </cell>
          <cell r="KA26683">
            <v>100</v>
          </cell>
          <cell r="KB26683">
            <v>40</v>
          </cell>
          <cell r="KC26683">
            <v>28</v>
          </cell>
        </row>
        <row r="26684">
          <cell r="A26684" t="str">
            <v>P27771</v>
          </cell>
          <cell r="KA26684">
            <v>50</v>
          </cell>
          <cell r="KB26684">
            <v>40</v>
          </cell>
          <cell r="KC26684">
            <v>24</v>
          </cell>
        </row>
        <row r="26685">
          <cell r="A26685" t="str">
            <v>P27772</v>
          </cell>
          <cell r="KA26685">
            <v>100</v>
          </cell>
          <cell r="KB26685">
            <v>40</v>
          </cell>
          <cell r="KC26685">
            <v>28</v>
          </cell>
        </row>
        <row r="26686">
          <cell r="A26686" t="str">
            <v>P28258</v>
          </cell>
          <cell r="KA26686">
            <v>100</v>
          </cell>
          <cell r="KB26686">
            <v>8</v>
          </cell>
          <cell r="KC26686">
            <v>48</v>
          </cell>
        </row>
        <row r="26687">
          <cell r="A26687" t="str">
            <v>P28269</v>
          </cell>
          <cell r="KA26687">
            <v>200</v>
          </cell>
          <cell r="KB26687">
            <v>16</v>
          </cell>
          <cell r="KC26687">
            <v>20</v>
          </cell>
        </row>
        <row r="26688">
          <cell r="A26688" t="str">
            <v>P28252</v>
          </cell>
          <cell r="KA26688">
            <v>100</v>
          </cell>
          <cell r="KB26688">
            <v>40</v>
          </cell>
          <cell r="KC26688">
            <v>28</v>
          </cell>
        </row>
        <row r="26689">
          <cell r="A26689" t="str">
            <v>P28249</v>
          </cell>
          <cell r="KA26689">
            <v>100</v>
          </cell>
          <cell r="KB26689">
            <v>24</v>
          </cell>
          <cell r="KC26689">
            <v>20</v>
          </cell>
        </row>
        <row r="26690">
          <cell r="A26690" t="str">
            <v>P28245</v>
          </cell>
          <cell r="KA26690">
            <v>50</v>
          </cell>
          <cell r="KB26690">
            <v>40</v>
          </cell>
          <cell r="KC26690">
            <v>24</v>
          </cell>
        </row>
        <row r="26691">
          <cell r="A26691" t="str">
            <v>P28246</v>
          </cell>
          <cell r="KA26691">
            <v>100</v>
          </cell>
          <cell r="KB26691">
            <v>40</v>
          </cell>
          <cell r="KC26691">
            <v>28</v>
          </cell>
        </row>
        <row r="26692">
          <cell r="A26692" t="str">
            <v>P28231</v>
          </cell>
          <cell r="KA26692">
            <v>50</v>
          </cell>
          <cell r="KB26692">
            <v>60</v>
          </cell>
          <cell r="KC26692">
            <v>12</v>
          </cell>
        </row>
        <row r="26693">
          <cell r="A26693" t="str">
            <v>P28238</v>
          </cell>
          <cell r="KA26693">
            <v>50</v>
          </cell>
          <cell r="KB26693">
            <v>60</v>
          </cell>
          <cell r="KC26693">
            <v>12</v>
          </cell>
        </row>
        <row r="26694">
          <cell r="A26694" t="str">
            <v>P28243</v>
          </cell>
          <cell r="KA26694">
            <v>50</v>
          </cell>
          <cell r="KB26694">
            <v>40</v>
          </cell>
          <cell r="KC26694">
            <v>24</v>
          </cell>
        </row>
        <row r="26695">
          <cell r="A26695" t="str">
            <v>P28295</v>
          </cell>
          <cell r="KA26695">
            <v>100</v>
          </cell>
          <cell r="KB26695">
            <v>30</v>
          </cell>
          <cell r="KC26695">
            <v>24</v>
          </cell>
        </row>
        <row r="26696">
          <cell r="A26696" t="str">
            <v>P28277</v>
          </cell>
          <cell r="KA26696">
            <v>100</v>
          </cell>
          <cell r="KB26696">
            <v>40</v>
          </cell>
          <cell r="KC26696">
            <v>28</v>
          </cell>
        </row>
        <row r="26697">
          <cell r="A26697" t="str">
            <v>P28210</v>
          </cell>
          <cell r="KA26697">
            <v>50</v>
          </cell>
          <cell r="KB26697">
            <v>60</v>
          </cell>
          <cell r="KC26697">
            <v>12</v>
          </cell>
        </row>
        <row r="26698">
          <cell r="A26698" t="str">
            <v>P28211</v>
          </cell>
          <cell r="KA26698">
            <v>100</v>
          </cell>
          <cell r="KB26698">
            <v>40</v>
          </cell>
          <cell r="KC26698">
            <v>28</v>
          </cell>
        </row>
        <row r="26699">
          <cell r="A26699" t="str">
            <v>P28206</v>
          </cell>
          <cell r="KA26699">
            <v>100</v>
          </cell>
          <cell r="KB26699">
            <v>40</v>
          </cell>
          <cell r="KC26699">
            <v>28</v>
          </cell>
        </row>
        <row r="26700">
          <cell r="A26700" t="str">
            <v>P28202</v>
          </cell>
          <cell r="KA26700">
            <v>100</v>
          </cell>
          <cell r="KB26700">
            <v>40</v>
          </cell>
          <cell r="KC26700">
            <v>28</v>
          </cell>
        </row>
        <row r="26701">
          <cell r="A26701" t="str">
            <v>P28223</v>
          </cell>
          <cell r="KA26701">
            <v>200</v>
          </cell>
          <cell r="KB26701">
            <v>16</v>
          </cell>
          <cell r="KC26701">
            <v>20</v>
          </cell>
        </row>
        <row r="26702">
          <cell r="A26702" t="str">
            <v>P28233</v>
          </cell>
          <cell r="KA26702">
            <v>100</v>
          </cell>
          <cell r="KB26702">
            <v>24</v>
          </cell>
          <cell r="KC26702">
            <v>20</v>
          </cell>
        </row>
        <row r="26703">
          <cell r="A26703" t="str">
            <v>P28234</v>
          </cell>
          <cell r="KA26703">
            <v>50</v>
          </cell>
          <cell r="KB26703">
            <v>60</v>
          </cell>
          <cell r="KC26703">
            <v>12</v>
          </cell>
        </row>
        <row r="26704">
          <cell r="A26704" t="str">
            <v>P28225</v>
          </cell>
          <cell r="KA26704">
            <v>100</v>
          </cell>
          <cell r="KB26704">
            <v>30</v>
          </cell>
          <cell r="KC26704">
            <v>24</v>
          </cell>
        </row>
        <row r="26705">
          <cell r="A26705" t="str">
            <v>P28218</v>
          </cell>
          <cell r="KA26705">
            <v>50</v>
          </cell>
          <cell r="KB26705">
            <v>40</v>
          </cell>
          <cell r="KC26705">
            <v>24</v>
          </cell>
        </row>
        <row r="26706">
          <cell r="A26706" t="str">
            <v>P28219</v>
          </cell>
          <cell r="KA26706">
            <v>200</v>
          </cell>
          <cell r="KB26706">
            <v>16</v>
          </cell>
          <cell r="KC26706">
            <v>20</v>
          </cell>
        </row>
        <row r="26707">
          <cell r="A26707" t="str">
            <v>P28187</v>
          </cell>
          <cell r="KA26707">
            <v>100</v>
          </cell>
          <cell r="KB26707">
            <v>40</v>
          </cell>
          <cell r="KC26707">
            <v>28</v>
          </cell>
        </row>
        <row r="26708">
          <cell r="A26708" t="str">
            <v>P28185</v>
          </cell>
          <cell r="KA26708">
            <v>100</v>
          </cell>
          <cell r="KB26708">
            <v>8</v>
          </cell>
          <cell r="KC26708">
            <v>48</v>
          </cell>
        </row>
        <row r="26709">
          <cell r="A26709" t="str">
            <v>P28189</v>
          </cell>
          <cell r="KA26709">
            <v>100</v>
          </cell>
          <cell r="KB26709">
            <v>30</v>
          </cell>
          <cell r="KC26709">
            <v>24</v>
          </cell>
        </row>
        <row r="26710">
          <cell r="A26710" t="str">
            <v>P28192</v>
          </cell>
          <cell r="KA26710">
            <v>200</v>
          </cell>
          <cell r="KB26710">
            <v>16</v>
          </cell>
          <cell r="KC26710">
            <v>20</v>
          </cell>
        </row>
        <row r="26711">
          <cell r="A26711" t="str">
            <v>P28193</v>
          </cell>
          <cell r="KA26711">
            <v>100</v>
          </cell>
          <cell r="KB26711">
            <v>40</v>
          </cell>
          <cell r="KC26711">
            <v>28</v>
          </cell>
        </row>
        <row r="26712">
          <cell r="A26712" t="str">
            <v>P28171</v>
          </cell>
          <cell r="KA26712">
            <v>100</v>
          </cell>
          <cell r="KB26712">
            <v>30</v>
          </cell>
          <cell r="KC26712">
            <v>24</v>
          </cell>
        </row>
        <row r="26713">
          <cell r="A26713" t="str">
            <v>P28172</v>
          </cell>
          <cell r="KA26713">
            <v>100</v>
          </cell>
          <cell r="KB26713">
            <v>8</v>
          </cell>
          <cell r="KC26713">
            <v>48</v>
          </cell>
        </row>
        <row r="26714">
          <cell r="A26714" t="str">
            <v>P28167</v>
          </cell>
          <cell r="KA26714">
            <v>100</v>
          </cell>
          <cell r="KB26714">
            <v>40</v>
          </cell>
          <cell r="KC26714">
            <v>28</v>
          </cell>
        </row>
        <row r="26715">
          <cell r="A26715" t="str">
            <v>P28160</v>
          </cell>
          <cell r="KA26715">
            <v>100</v>
          </cell>
          <cell r="KB26715">
            <v>40</v>
          </cell>
          <cell r="KC26715">
            <v>28</v>
          </cell>
        </row>
        <row r="26716">
          <cell r="A26716" t="str">
            <v>P28165</v>
          </cell>
          <cell r="KA26716">
            <v>200</v>
          </cell>
          <cell r="KB26716">
            <v>16</v>
          </cell>
          <cell r="KC26716">
            <v>20</v>
          </cell>
        </row>
        <row r="26717">
          <cell r="A26717" t="str">
            <v>P28139</v>
          </cell>
          <cell r="KA26717">
            <v>200</v>
          </cell>
          <cell r="KB26717">
            <v>16</v>
          </cell>
          <cell r="KC26717">
            <v>20</v>
          </cell>
        </row>
        <row r="26718">
          <cell r="A26718" t="str">
            <v>P28129</v>
          </cell>
          <cell r="KA26718">
            <v>50</v>
          </cell>
          <cell r="KB26718">
            <v>60</v>
          </cell>
          <cell r="KC26718">
            <v>12</v>
          </cell>
        </row>
        <row r="26719">
          <cell r="A26719" t="str">
            <v>P28151</v>
          </cell>
          <cell r="KA26719">
            <v>100</v>
          </cell>
          <cell r="KB26719">
            <v>8</v>
          </cell>
          <cell r="KC26719">
            <v>48</v>
          </cell>
        </row>
        <row r="26720">
          <cell r="A26720" t="str">
            <v>P28155</v>
          </cell>
          <cell r="KA26720">
            <v>100</v>
          </cell>
          <cell r="KB26720">
            <v>30</v>
          </cell>
          <cell r="KC26720">
            <v>24</v>
          </cell>
        </row>
        <row r="26721">
          <cell r="A26721" t="str">
            <v>P28119</v>
          </cell>
          <cell r="KA26721">
            <v>100</v>
          </cell>
          <cell r="KB26721">
            <v>30</v>
          </cell>
          <cell r="KC26721">
            <v>24</v>
          </cell>
        </row>
        <row r="26722">
          <cell r="A26722" t="str">
            <v>P28120</v>
          </cell>
          <cell r="KA26722">
            <v>200</v>
          </cell>
          <cell r="KB26722">
            <v>16</v>
          </cell>
          <cell r="KC26722">
            <v>20</v>
          </cell>
        </row>
        <row r="26723">
          <cell r="A26723" t="str">
            <v>P28121</v>
          </cell>
          <cell r="KA26723">
            <v>100</v>
          </cell>
          <cell r="KB26723">
            <v>30</v>
          </cell>
          <cell r="KC26723">
            <v>24</v>
          </cell>
        </row>
        <row r="26724">
          <cell r="A26724" t="str">
            <v>P28122</v>
          </cell>
          <cell r="KA26724">
            <v>50</v>
          </cell>
          <cell r="KB26724">
            <v>40</v>
          </cell>
          <cell r="KC26724">
            <v>24</v>
          </cell>
        </row>
        <row r="26725">
          <cell r="A26725" t="str">
            <v>P28109</v>
          </cell>
          <cell r="KA26725">
            <v>200</v>
          </cell>
          <cell r="KB26725">
            <v>16</v>
          </cell>
          <cell r="KC26725">
            <v>20</v>
          </cell>
        </row>
        <row r="26726">
          <cell r="A26726" t="str">
            <v>P28107</v>
          </cell>
          <cell r="KA26726">
            <v>200</v>
          </cell>
          <cell r="KB26726">
            <v>16</v>
          </cell>
          <cell r="KC26726">
            <v>20</v>
          </cell>
        </row>
        <row r="26727">
          <cell r="A26727" t="str">
            <v>P28113</v>
          </cell>
          <cell r="KA26727">
            <v>200</v>
          </cell>
          <cell r="KB26727">
            <v>16</v>
          </cell>
          <cell r="KC26727">
            <v>20</v>
          </cell>
        </row>
        <row r="26728">
          <cell r="A26728" t="str">
            <v>P28090</v>
          </cell>
          <cell r="KA26728">
            <v>50</v>
          </cell>
          <cell r="KB26728">
            <v>60</v>
          </cell>
          <cell r="KC26728">
            <v>12</v>
          </cell>
        </row>
        <row r="26729">
          <cell r="A26729" t="str">
            <v>P28091</v>
          </cell>
          <cell r="KA26729">
            <v>50</v>
          </cell>
          <cell r="KB26729">
            <v>60</v>
          </cell>
          <cell r="KC26729">
            <v>12</v>
          </cell>
        </row>
        <row r="26730">
          <cell r="A26730" t="str">
            <v>P28094</v>
          </cell>
          <cell r="KA26730">
            <v>200</v>
          </cell>
          <cell r="KB26730">
            <v>16</v>
          </cell>
          <cell r="KC26730">
            <v>20</v>
          </cell>
        </row>
        <row r="26731">
          <cell r="A26731" t="str">
            <v>P28095</v>
          </cell>
          <cell r="KA26731">
            <v>100</v>
          </cell>
          <cell r="KB26731">
            <v>40</v>
          </cell>
          <cell r="KC26731">
            <v>28</v>
          </cell>
        </row>
        <row r="26732">
          <cell r="A26732" t="str">
            <v>P28096</v>
          </cell>
          <cell r="KA26732">
            <v>100</v>
          </cell>
          <cell r="KB26732">
            <v>30</v>
          </cell>
          <cell r="KC26732">
            <v>24</v>
          </cell>
        </row>
        <row r="26733">
          <cell r="A26733" t="str">
            <v>P28099</v>
          </cell>
          <cell r="KA26733">
            <v>200</v>
          </cell>
          <cell r="KB26733">
            <v>16</v>
          </cell>
          <cell r="KC26733">
            <v>20</v>
          </cell>
        </row>
        <row r="26734">
          <cell r="A26734" t="str">
            <v>P28100</v>
          </cell>
          <cell r="KA26734">
            <v>100</v>
          </cell>
          <cell r="KB26734">
            <v>40</v>
          </cell>
          <cell r="KC26734">
            <v>28</v>
          </cell>
        </row>
        <row r="26735">
          <cell r="A26735" t="str">
            <v>P28104</v>
          </cell>
          <cell r="KA26735">
            <v>50</v>
          </cell>
          <cell r="KB26735">
            <v>60</v>
          </cell>
          <cell r="KC26735">
            <v>12</v>
          </cell>
        </row>
        <row r="26736">
          <cell r="A26736" t="str">
            <v>P28105</v>
          </cell>
          <cell r="KA26736">
            <v>100</v>
          </cell>
          <cell r="KB26736">
            <v>40</v>
          </cell>
          <cell r="KC26736">
            <v>28</v>
          </cell>
        </row>
        <row r="26737">
          <cell r="A26737" t="str">
            <v>P28088</v>
          </cell>
          <cell r="KA26737">
            <v>50</v>
          </cell>
          <cell r="KB26737">
            <v>60</v>
          </cell>
          <cell r="KC26737">
            <v>12</v>
          </cell>
        </row>
        <row r="26738">
          <cell r="A26738" t="str">
            <v>P28085</v>
          </cell>
          <cell r="KA26738">
            <v>200</v>
          </cell>
          <cell r="KB26738">
            <v>16</v>
          </cell>
          <cell r="KC26738">
            <v>20</v>
          </cell>
        </row>
        <row r="26739">
          <cell r="A26739" t="str">
            <v>P28086</v>
          </cell>
          <cell r="KA26739">
            <v>100</v>
          </cell>
          <cell r="KB26739">
            <v>40</v>
          </cell>
          <cell r="KC26739">
            <v>28</v>
          </cell>
        </row>
        <row r="26740">
          <cell r="A26740" t="str">
            <v>P28075</v>
          </cell>
          <cell r="KA26740">
            <v>100</v>
          </cell>
          <cell r="KB26740">
            <v>30</v>
          </cell>
          <cell r="KC26740">
            <v>24</v>
          </cell>
        </row>
        <row r="26741">
          <cell r="A26741" t="str">
            <v>P28083</v>
          </cell>
          <cell r="KA26741">
            <v>200</v>
          </cell>
          <cell r="KB26741">
            <v>16</v>
          </cell>
          <cell r="KC26741">
            <v>20</v>
          </cell>
        </row>
        <row r="26742">
          <cell r="A26742" t="str">
            <v>P28072</v>
          </cell>
          <cell r="KA26742">
            <v>200</v>
          </cell>
          <cell r="KB26742">
            <v>16</v>
          </cell>
          <cell r="KC26742">
            <v>20</v>
          </cell>
        </row>
        <row r="26743">
          <cell r="A26743" t="str">
            <v>P28079</v>
          </cell>
          <cell r="KA26743">
            <v>100</v>
          </cell>
          <cell r="KB26743">
            <v>30</v>
          </cell>
          <cell r="KC26743">
            <v>24</v>
          </cell>
        </row>
        <row r="26744">
          <cell r="A26744" t="str">
            <v>P28080</v>
          </cell>
          <cell r="KA26744">
            <v>100</v>
          </cell>
          <cell r="KB26744">
            <v>8</v>
          </cell>
          <cell r="KC26744">
            <v>48</v>
          </cell>
        </row>
        <row r="26745">
          <cell r="A26745" t="str">
            <v>P28081</v>
          </cell>
          <cell r="KA26745">
            <v>50</v>
          </cell>
          <cell r="KB26745">
            <v>60</v>
          </cell>
          <cell r="KC26745">
            <v>12</v>
          </cell>
        </row>
        <row r="26746">
          <cell r="A26746" t="str">
            <v>P28053</v>
          </cell>
          <cell r="KA26746">
            <v>200</v>
          </cell>
          <cell r="KB26746">
            <v>16</v>
          </cell>
          <cell r="KC26746">
            <v>20</v>
          </cell>
        </row>
        <row r="26747">
          <cell r="A26747" t="str">
            <v>P28055</v>
          </cell>
          <cell r="KA26747">
            <v>100</v>
          </cell>
          <cell r="KB26747">
            <v>8</v>
          </cell>
          <cell r="KC26747">
            <v>48</v>
          </cell>
        </row>
        <row r="26748">
          <cell r="A26748" t="str">
            <v>P28057</v>
          </cell>
          <cell r="KA26748">
            <v>100</v>
          </cell>
          <cell r="KB26748">
            <v>30</v>
          </cell>
          <cell r="KC26748">
            <v>24</v>
          </cell>
        </row>
        <row r="26749">
          <cell r="A26749" t="str">
            <v>P28058</v>
          </cell>
          <cell r="KA26749">
            <v>100</v>
          </cell>
          <cell r="KB26749">
            <v>8</v>
          </cell>
          <cell r="KC26749">
            <v>48</v>
          </cell>
        </row>
        <row r="26750">
          <cell r="A26750" t="str">
            <v>P28059</v>
          </cell>
          <cell r="KA26750">
            <v>100</v>
          </cell>
          <cell r="KB26750">
            <v>30</v>
          </cell>
          <cell r="KC26750">
            <v>24</v>
          </cell>
        </row>
        <row r="26751">
          <cell r="A26751" t="str">
            <v>P28060</v>
          </cell>
          <cell r="KA26751">
            <v>200</v>
          </cell>
          <cell r="KB26751">
            <v>16</v>
          </cell>
          <cell r="KC26751">
            <v>20</v>
          </cell>
        </row>
        <row r="26752">
          <cell r="A26752" t="str">
            <v>P28062</v>
          </cell>
          <cell r="KA26752">
            <v>50</v>
          </cell>
          <cell r="KB26752">
            <v>40</v>
          </cell>
          <cell r="KC26752">
            <v>24</v>
          </cell>
        </row>
        <row r="26753">
          <cell r="A26753" t="str">
            <v>P28065</v>
          </cell>
          <cell r="KA26753">
            <v>100</v>
          </cell>
          <cell r="KB26753">
            <v>8</v>
          </cell>
          <cell r="KC26753">
            <v>48</v>
          </cell>
        </row>
        <row r="26754">
          <cell r="A26754" t="str">
            <v>P28067</v>
          </cell>
          <cell r="KA26754">
            <v>100</v>
          </cell>
          <cell r="KB26754">
            <v>40</v>
          </cell>
          <cell r="KC26754">
            <v>28</v>
          </cell>
        </row>
        <row r="26755">
          <cell r="A26755" t="str">
            <v>P28068</v>
          </cell>
          <cell r="KA26755">
            <v>100</v>
          </cell>
          <cell r="KB26755">
            <v>8</v>
          </cell>
          <cell r="KC26755">
            <v>48</v>
          </cell>
        </row>
        <row r="26756">
          <cell r="A26756" t="str">
            <v>P28047</v>
          </cell>
          <cell r="KA26756">
            <v>100</v>
          </cell>
          <cell r="KB26756">
            <v>40</v>
          </cell>
          <cell r="KC26756">
            <v>28</v>
          </cell>
        </row>
        <row r="26757">
          <cell r="A26757" t="str">
            <v>P28051</v>
          </cell>
          <cell r="KA26757">
            <v>200</v>
          </cell>
          <cell r="KB26757">
            <v>16</v>
          </cell>
          <cell r="KC26757">
            <v>20</v>
          </cell>
        </row>
        <row r="26758">
          <cell r="A26758" t="str">
            <v>P28038</v>
          </cell>
          <cell r="KA26758">
            <v>100</v>
          </cell>
          <cell r="KB26758">
            <v>30</v>
          </cell>
          <cell r="KC26758">
            <v>24</v>
          </cell>
        </row>
        <row r="26759">
          <cell r="A26759" t="str">
            <v>P28033</v>
          </cell>
          <cell r="KA26759">
            <v>200</v>
          </cell>
          <cell r="KB26759">
            <v>16</v>
          </cell>
          <cell r="KC26759">
            <v>20</v>
          </cell>
        </row>
        <row r="26760">
          <cell r="A26760" t="str">
            <v>P28029</v>
          </cell>
          <cell r="KA26760">
            <v>100</v>
          </cell>
          <cell r="KB26760">
            <v>40</v>
          </cell>
          <cell r="KC26760">
            <v>28</v>
          </cell>
        </row>
        <row r="26761">
          <cell r="A26761" t="str">
            <v>P28429</v>
          </cell>
          <cell r="KA26761">
            <v>100</v>
          </cell>
          <cell r="KB26761">
            <v>40</v>
          </cell>
          <cell r="KC26761">
            <v>28</v>
          </cell>
        </row>
        <row r="26762">
          <cell r="A26762" t="str">
            <v>P28430</v>
          </cell>
          <cell r="KA26762">
            <v>100</v>
          </cell>
          <cell r="KB26762">
            <v>40</v>
          </cell>
          <cell r="KC26762">
            <v>28</v>
          </cell>
        </row>
        <row r="26763">
          <cell r="A26763" t="str">
            <v>P28425</v>
          </cell>
          <cell r="KA26763">
            <v>200</v>
          </cell>
          <cell r="KB26763">
            <v>16</v>
          </cell>
          <cell r="KC26763">
            <v>20</v>
          </cell>
        </row>
        <row r="26764">
          <cell r="A26764" t="str">
            <v>P28439</v>
          </cell>
          <cell r="KA26764">
            <v>200</v>
          </cell>
          <cell r="KB26764">
            <v>16</v>
          </cell>
          <cell r="KC26764">
            <v>20</v>
          </cell>
        </row>
        <row r="26765">
          <cell r="A26765" t="str">
            <v>P28440</v>
          </cell>
          <cell r="KA26765">
            <v>50</v>
          </cell>
          <cell r="KB26765">
            <v>60</v>
          </cell>
          <cell r="KC26765">
            <v>12</v>
          </cell>
        </row>
        <row r="26766">
          <cell r="A26766" t="str">
            <v>P28454</v>
          </cell>
          <cell r="KA26766">
            <v>100</v>
          </cell>
          <cell r="KB26766">
            <v>30</v>
          </cell>
          <cell r="KC26766">
            <v>24</v>
          </cell>
        </row>
        <row r="26767">
          <cell r="A26767" t="str">
            <v>P28457</v>
          </cell>
          <cell r="KA26767">
            <v>200</v>
          </cell>
          <cell r="KB26767">
            <v>16</v>
          </cell>
          <cell r="KC26767">
            <v>20</v>
          </cell>
        </row>
        <row r="26768">
          <cell r="A26768" t="str">
            <v>P28452</v>
          </cell>
          <cell r="KA26768">
            <v>100</v>
          </cell>
          <cell r="KB26768">
            <v>40</v>
          </cell>
          <cell r="KC26768">
            <v>28</v>
          </cell>
        </row>
        <row r="26769">
          <cell r="A26769" t="str">
            <v>P28450</v>
          </cell>
          <cell r="KA26769">
            <v>100</v>
          </cell>
          <cell r="KB26769">
            <v>30</v>
          </cell>
          <cell r="KC26769">
            <v>24</v>
          </cell>
        </row>
        <row r="26770">
          <cell r="A26770" t="str">
            <v>P28447</v>
          </cell>
          <cell r="KA26770">
            <v>100</v>
          </cell>
          <cell r="KB26770">
            <v>30</v>
          </cell>
          <cell r="KC26770">
            <v>24</v>
          </cell>
        </row>
        <row r="26771">
          <cell r="A26771" t="str">
            <v>P28400</v>
          </cell>
          <cell r="KA26771">
            <v>100</v>
          </cell>
          <cell r="KB26771">
            <v>30</v>
          </cell>
          <cell r="KC26771">
            <v>24</v>
          </cell>
        </row>
        <row r="26772">
          <cell r="A26772" t="str">
            <v>P28395</v>
          </cell>
          <cell r="KA26772">
            <v>50</v>
          </cell>
          <cell r="KB26772">
            <v>60</v>
          </cell>
          <cell r="KC26772">
            <v>12</v>
          </cell>
        </row>
        <row r="26773">
          <cell r="A26773" t="str">
            <v>P28398</v>
          </cell>
          <cell r="KA26773">
            <v>50</v>
          </cell>
          <cell r="KB26773">
            <v>60</v>
          </cell>
          <cell r="KC26773">
            <v>12</v>
          </cell>
        </row>
        <row r="26774">
          <cell r="A26774" t="str">
            <v>P28385</v>
          </cell>
          <cell r="KA26774">
            <v>200</v>
          </cell>
          <cell r="KB26774">
            <v>16</v>
          </cell>
          <cell r="KC26774">
            <v>20</v>
          </cell>
        </row>
        <row r="26775">
          <cell r="A26775" t="str">
            <v>P28405</v>
          </cell>
          <cell r="KA26775">
            <v>200</v>
          </cell>
          <cell r="KB26775">
            <v>16</v>
          </cell>
          <cell r="KC26775">
            <v>20</v>
          </cell>
        </row>
        <row r="26776">
          <cell r="A26776" t="str">
            <v>P28410</v>
          </cell>
          <cell r="KA26776">
            <v>50</v>
          </cell>
          <cell r="KB26776">
            <v>60</v>
          </cell>
          <cell r="KC26776">
            <v>12</v>
          </cell>
        </row>
        <row r="26777">
          <cell r="A26777" t="str">
            <v>P28407</v>
          </cell>
          <cell r="KA26777">
            <v>100</v>
          </cell>
          <cell r="KB26777">
            <v>8</v>
          </cell>
          <cell r="KC26777">
            <v>48</v>
          </cell>
        </row>
        <row r="26778">
          <cell r="A26778" t="str">
            <v>P28408</v>
          </cell>
          <cell r="KA26778">
            <v>100</v>
          </cell>
          <cell r="KB26778">
            <v>30</v>
          </cell>
          <cell r="KC26778">
            <v>24</v>
          </cell>
        </row>
        <row r="26779">
          <cell r="A26779" t="str">
            <v>P28415</v>
          </cell>
          <cell r="KA26779">
            <v>200</v>
          </cell>
          <cell r="KB26779">
            <v>16</v>
          </cell>
          <cell r="KC26779">
            <v>20</v>
          </cell>
        </row>
        <row r="26780">
          <cell r="A26780" t="str">
            <v>P28416</v>
          </cell>
          <cell r="KA26780">
            <v>200</v>
          </cell>
          <cell r="KB26780">
            <v>16</v>
          </cell>
          <cell r="KC26780">
            <v>20</v>
          </cell>
        </row>
        <row r="26781">
          <cell r="A26781" t="str">
            <v>P28413</v>
          </cell>
          <cell r="KA26781">
            <v>50</v>
          </cell>
          <cell r="KB26781">
            <v>12</v>
          </cell>
          <cell r="KC26781">
            <v>24</v>
          </cell>
        </row>
        <row r="26782">
          <cell r="A26782" t="str">
            <v>P28419</v>
          </cell>
          <cell r="KA26782">
            <v>200</v>
          </cell>
          <cell r="KB26782">
            <v>16</v>
          </cell>
          <cell r="KC26782">
            <v>20</v>
          </cell>
        </row>
        <row r="26783">
          <cell r="A26783" t="str">
            <v>P28320</v>
          </cell>
          <cell r="KA26783">
            <v>100</v>
          </cell>
          <cell r="KB26783">
            <v>40</v>
          </cell>
          <cell r="KC26783">
            <v>28</v>
          </cell>
        </row>
        <row r="26784">
          <cell r="A26784" t="str">
            <v>P28327</v>
          </cell>
          <cell r="KA26784">
            <v>200</v>
          </cell>
          <cell r="KB26784">
            <v>16</v>
          </cell>
          <cell r="KC26784">
            <v>20</v>
          </cell>
        </row>
        <row r="26785">
          <cell r="A26785" t="str">
            <v>P28334</v>
          </cell>
          <cell r="KA26785">
            <v>200</v>
          </cell>
          <cell r="KB26785">
            <v>16</v>
          </cell>
          <cell r="KC26785">
            <v>20</v>
          </cell>
        </row>
        <row r="26786">
          <cell r="A26786" t="str">
            <v>P28331</v>
          </cell>
          <cell r="KA26786">
            <v>100</v>
          </cell>
          <cell r="KB26786">
            <v>40</v>
          </cell>
          <cell r="KC26786">
            <v>28</v>
          </cell>
        </row>
        <row r="26787">
          <cell r="A26787" t="str">
            <v>P28344</v>
          </cell>
          <cell r="KA26787">
            <v>100</v>
          </cell>
          <cell r="KB26787">
            <v>40</v>
          </cell>
          <cell r="KC26787">
            <v>28</v>
          </cell>
        </row>
        <row r="26788">
          <cell r="A26788" t="str">
            <v>P28345</v>
          </cell>
          <cell r="KA26788">
            <v>200</v>
          </cell>
          <cell r="KB26788">
            <v>16</v>
          </cell>
          <cell r="KC26788">
            <v>20</v>
          </cell>
        </row>
        <row r="26789">
          <cell r="A26789" t="str">
            <v>P28355</v>
          </cell>
          <cell r="KA26789">
            <v>200</v>
          </cell>
          <cell r="KB26789">
            <v>16</v>
          </cell>
          <cell r="KC26789">
            <v>20</v>
          </cell>
        </row>
        <row r="26790">
          <cell r="A26790" t="str">
            <v>P28341</v>
          </cell>
          <cell r="KA26790">
            <v>100</v>
          </cell>
          <cell r="KB26790">
            <v>40</v>
          </cell>
          <cell r="KC26790">
            <v>28</v>
          </cell>
        </row>
        <row r="26791">
          <cell r="A26791" t="str">
            <v>P28349</v>
          </cell>
          <cell r="KA26791">
            <v>100</v>
          </cell>
          <cell r="KB26791">
            <v>8</v>
          </cell>
          <cell r="KC26791">
            <v>48</v>
          </cell>
        </row>
        <row r="26792">
          <cell r="A26792" t="str">
            <v>P28351</v>
          </cell>
          <cell r="KA26792">
            <v>200</v>
          </cell>
          <cell r="KB26792">
            <v>16</v>
          </cell>
          <cell r="KC26792">
            <v>20</v>
          </cell>
        </row>
        <row r="26793">
          <cell r="A26793" t="str">
            <v>P28367</v>
          </cell>
          <cell r="KA26793">
            <v>100</v>
          </cell>
          <cell r="KB26793">
            <v>30</v>
          </cell>
          <cell r="KC26793">
            <v>24</v>
          </cell>
        </row>
        <row r="26794">
          <cell r="A26794" t="str">
            <v>P28368</v>
          </cell>
          <cell r="KA26794">
            <v>200</v>
          </cell>
          <cell r="KB26794">
            <v>16</v>
          </cell>
          <cell r="KC26794">
            <v>20</v>
          </cell>
        </row>
        <row r="26795">
          <cell r="A26795" t="str">
            <v>P28374</v>
          </cell>
          <cell r="KA26795">
            <v>100</v>
          </cell>
          <cell r="KB26795">
            <v>8</v>
          </cell>
          <cell r="KC26795">
            <v>48</v>
          </cell>
        </row>
        <row r="26796">
          <cell r="A26796" t="str">
            <v>P28381</v>
          </cell>
          <cell r="KA26796">
            <v>200</v>
          </cell>
          <cell r="KB26796">
            <v>16</v>
          </cell>
          <cell r="KC26796">
            <v>20</v>
          </cell>
        </row>
        <row r="26797">
          <cell r="A26797" t="str">
            <v>P28382</v>
          </cell>
          <cell r="KA26797">
            <v>100</v>
          </cell>
          <cell r="KB26797">
            <v>8</v>
          </cell>
          <cell r="KC26797">
            <v>48</v>
          </cell>
        </row>
        <row r="26798">
          <cell r="A26798" t="str">
            <v>P28542</v>
          </cell>
          <cell r="KA26798">
            <v>100</v>
          </cell>
          <cell r="KB26798">
            <v>40</v>
          </cell>
          <cell r="KC26798">
            <v>28</v>
          </cell>
        </row>
        <row r="26799">
          <cell r="A26799" t="str">
            <v>P28543</v>
          </cell>
          <cell r="KA26799">
            <v>100</v>
          </cell>
          <cell r="KB26799">
            <v>24</v>
          </cell>
          <cell r="KC26799">
            <v>20</v>
          </cell>
        </row>
        <row r="26800">
          <cell r="A26800" t="str">
            <v>P28552</v>
          </cell>
          <cell r="KA26800">
            <v>100</v>
          </cell>
          <cell r="KB26800">
            <v>40</v>
          </cell>
          <cell r="KC26800">
            <v>28</v>
          </cell>
        </row>
        <row r="26801">
          <cell r="A26801" t="str">
            <v>P28540</v>
          </cell>
          <cell r="KA26801">
            <v>50</v>
          </cell>
          <cell r="KB26801">
            <v>40</v>
          </cell>
          <cell r="KC26801">
            <v>24</v>
          </cell>
        </row>
        <row r="26802">
          <cell r="A26802" t="str">
            <v>P28548</v>
          </cell>
          <cell r="KA26802">
            <v>100</v>
          </cell>
          <cell r="KB26802">
            <v>30</v>
          </cell>
          <cell r="KC26802">
            <v>24</v>
          </cell>
        </row>
        <row r="26803">
          <cell r="A26803" t="str">
            <v>P28554</v>
          </cell>
          <cell r="KA26803">
            <v>200</v>
          </cell>
          <cell r="KB26803">
            <v>16</v>
          </cell>
          <cell r="KC26803">
            <v>20</v>
          </cell>
        </row>
        <row r="26804">
          <cell r="A26804" t="str">
            <v>P28557</v>
          </cell>
          <cell r="KA26804">
            <v>50</v>
          </cell>
          <cell r="KB26804">
            <v>40</v>
          </cell>
          <cell r="KC26804">
            <v>24</v>
          </cell>
        </row>
        <row r="26805">
          <cell r="A26805" t="str">
            <v>P28605</v>
          </cell>
          <cell r="KA26805">
            <v>100</v>
          </cell>
          <cell r="KB26805">
            <v>40</v>
          </cell>
          <cell r="KC26805">
            <v>28</v>
          </cell>
        </row>
        <row r="26806">
          <cell r="A26806" t="str">
            <v>P28598</v>
          </cell>
          <cell r="KA26806">
            <v>200</v>
          </cell>
          <cell r="KB26806">
            <v>16</v>
          </cell>
          <cell r="KC26806">
            <v>20</v>
          </cell>
        </row>
        <row r="26807">
          <cell r="A26807" t="str">
            <v>P28590</v>
          </cell>
          <cell r="KA26807">
            <v>200</v>
          </cell>
          <cell r="KB26807">
            <v>16</v>
          </cell>
          <cell r="KC26807">
            <v>20</v>
          </cell>
        </row>
        <row r="26808">
          <cell r="A26808" t="str">
            <v>P28588</v>
          </cell>
          <cell r="KA26808">
            <v>100</v>
          </cell>
          <cell r="KB26808">
            <v>30</v>
          </cell>
          <cell r="KC26808">
            <v>24</v>
          </cell>
        </row>
        <row r="26809">
          <cell r="A26809" t="str">
            <v>P28584</v>
          </cell>
          <cell r="KA26809">
            <v>100</v>
          </cell>
          <cell r="KB26809">
            <v>40</v>
          </cell>
          <cell r="KC26809">
            <v>28</v>
          </cell>
        </row>
        <row r="26810">
          <cell r="A26810" t="str">
            <v>P28561</v>
          </cell>
          <cell r="KA26810">
            <v>100</v>
          </cell>
          <cell r="KB26810">
            <v>30</v>
          </cell>
          <cell r="KC26810">
            <v>24</v>
          </cell>
        </row>
        <row r="26811">
          <cell r="A26811" t="str">
            <v>P28574</v>
          </cell>
          <cell r="KA26811">
            <v>50</v>
          </cell>
          <cell r="KB26811">
            <v>40</v>
          </cell>
          <cell r="KC26811">
            <v>24</v>
          </cell>
        </row>
        <row r="26812">
          <cell r="A26812" t="str">
            <v>P28487</v>
          </cell>
          <cell r="KA26812">
            <v>100</v>
          </cell>
          <cell r="KB26812">
            <v>40</v>
          </cell>
          <cell r="KC26812">
            <v>28</v>
          </cell>
        </row>
        <row r="26813">
          <cell r="A26813" t="str">
            <v>P28482</v>
          </cell>
          <cell r="KA26813">
            <v>100</v>
          </cell>
          <cell r="KB26813">
            <v>40</v>
          </cell>
          <cell r="KC26813">
            <v>28</v>
          </cell>
        </row>
        <row r="26814">
          <cell r="A26814" t="str">
            <v>P28492</v>
          </cell>
          <cell r="KA26814">
            <v>200</v>
          </cell>
          <cell r="KB26814">
            <v>16</v>
          </cell>
          <cell r="KC26814">
            <v>20</v>
          </cell>
        </row>
        <row r="26815">
          <cell r="A26815" t="str">
            <v>P28496</v>
          </cell>
          <cell r="KA26815">
            <v>200</v>
          </cell>
          <cell r="KB26815">
            <v>16</v>
          </cell>
          <cell r="KC26815">
            <v>20</v>
          </cell>
        </row>
        <row r="26816">
          <cell r="A26816" t="str">
            <v>P28478</v>
          </cell>
          <cell r="KA26816">
            <v>100</v>
          </cell>
          <cell r="KB26816">
            <v>40</v>
          </cell>
          <cell r="KC26816">
            <v>28</v>
          </cell>
        </row>
        <row r="26817">
          <cell r="A26817" t="str">
            <v>P28467</v>
          </cell>
          <cell r="KA26817">
            <v>100</v>
          </cell>
          <cell r="KB26817">
            <v>40</v>
          </cell>
          <cell r="KC26817">
            <v>28</v>
          </cell>
        </row>
        <row r="26818">
          <cell r="A26818" t="str">
            <v>P28465</v>
          </cell>
          <cell r="KA26818">
            <v>100</v>
          </cell>
          <cell r="KB26818">
            <v>30</v>
          </cell>
          <cell r="KC26818">
            <v>24</v>
          </cell>
        </row>
        <row r="26819">
          <cell r="A26819" t="str">
            <v>P28510</v>
          </cell>
          <cell r="KA26819">
            <v>200</v>
          </cell>
          <cell r="KB26819">
            <v>16</v>
          </cell>
          <cell r="KC26819">
            <v>20</v>
          </cell>
        </row>
        <row r="26820">
          <cell r="A26820" t="str">
            <v>P28502</v>
          </cell>
          <cell r="KA26820">
            <v>200</v>
          </cell>
          <cell r="KB26820">
            <v>16</v>
          </cell>
          <cell r="KC26820">
            <v>20</v>
          </cell>
        </row>
        <row r="26821">
          <cell r="A26821" t="str">
            <v>P28506</v>
          </cell>
          <cell r="KA26821">
            <v>100</v>
          </cell>
          <cell r="KB26821">
            <v>40</v>
          </cell>
          <cell r="KC26821">
            <v>28</v>
          </cell>
        </row>
        <row r="26822">
          <cell r="A26822" t="str">
            <v>P28748</v>
          </cell>
          <cell r="KA26822">
            <v>200</v>
          </cell>
          <cell r="KB26822">
            <v>16</v>
          </cell>
          <cell r="KC26822">
            <v>20</v>
          </cell>
        </row>
        <row r="26823">
          <cell r="A26823" t="str">
            <v>P28749</v>
          </cell>
          <cell r="KA26823">
            <v>200</v>
          </cell>
          <cell r="KB26823">
            <v>16</v>
          </cell>
          <cell r="KC26823">
            <v>20</v>
          </cell>
        </row>
        <row r="26824">
          <cell r="A26824" t="str">
            <v>P28744</v>
          </cell>
          <cell r="KA26824">
            <v>100</v>
          </cell>
          <cell r="KB26824">
            <v>40</v>
          </cell>
          <cell r="KC26824">
            <v>28</v>
          </cell>
        </row>
        <row r="26825">
          <cell r="A26825" t="str">
            <v>P28757</v>
          </cell>
          <cell r="KA26825">
            <v>50</v>
          </cell>
          <cell r="KB26825">
            <v>60</v>
          </cell>
          <cell r="KC26825">
            <v>12</v>
          </cell>
        </row>
        <row r="26826">
          <cell r="A26826" t="str">
            <v>P28758</v>
          </cell>
          <cell r="KA26826">
            <v>100</v>
          </cell>
          <cell r="KB26826">
            <v>40</v>
          </cell>
          <cell r="KC26826">
            <v>28</v>
          </cell>
        </row>
        <row r="26827">
          <cell r="A26827" t="str">
            <v>P28759</v>
          </cell>
          <cell r="KA26827">
            <v>200</v>
          </cell>
          <cell r="KB26827">
            <v>16</v>
          </cell>
          <cell r="KC26827">
            <v>20</v>
          </cell>
        </row>
        <row r="26828">
          <cell r="A26828" t="str">
            <v>P28760</v>
          </cell>
          <cell r="KA26828">
            <v>100</v>
          </cell>
          <cell r="KB26828">
            <v>40</v>
          </cell>
          <cell r="KC26828">
            <v>28</v>
          </cell>
        </row>
        <row r="26829">
          <cell r="A26829" t="str">
            <v>P28767</v>
          </cell>
          <cell r="KA26829">
            <v>100</v>
          </cell>
          <cell r="KB26829">
            <v>30</v>
          </cell>
          <cell r="KC26829">
            <v>24</v>
          </cell>
        </row>
        <row r="26830">
          <cell r="A26830" t="str">
            <v>P28781</v>
          </cell>
          <cell r="KA26830">
            <v>100</v>
          </cell>
          <cell r="KB26830">
            <v>40</v>
          </cell>
          <cell r="KC26830">
            <v>28</v>
          </cell>
        </row>
        <row r="26831">
          <cell r="A26831" t="str">
            <v>P28774</v>
          </cell>
          <cell r="KA26831">
            <v>100</v>
          </cell>
          <cell r="KB26831">
            <v>40</v>
          </cell>
          <cell r="KC26831">
            <v>28</v>
          </cell>
        </row>
        <row r="26832">
          <cell r="A26832" t="str">
            <v>P28803</v>
          </cell>
          <cell r="KA26832">
            <v>100</v>
          </cell>
          <cell r="KB26832">
            <v>30</v>
          </cell>
          <cell r="KC26832">
            <v>24</v>
          </cell>
        </row>
        <row r="26833">
          <cell r="A26833" t="str">
            <v>P28804</v>
          </cell>
          <cell r="KA26833">
            <v>200</v>
          </cell>
          <cell r="KB26833">
            <v>16</v>
          </cell>
          <cell r="KC26833">
            <v>20</v>
          </cell>
        </row>
        <row r="26834">
          <cell r="A26834" t="str">
            <v>P28805</v>
          </cell>
          <cell r="KA26834">
            <v>100</v>
          </cell>
          <cell r="KB26834">
            <v>40</v>
          </cell>
          <cell r="KC26834">
            <v>28</v>
          </cell>
        </row>
        <row r="26835">
          <cell r="A26835" t="str">
            <v>P28801</v>
          </cell>
          <cell r="KA26835">
            <v>200</v>
          </cell>
          <cell r="KB26835">
            <v>16</v>
          </cell>
          <cell r="KC26835">
            <v>20</v>
          </cell>
        </row>
        <row r="26836">
          <cell r="A26836" t="str">
            <v>P28809</v>
          </cell>
          <cell r="KA26836">
            <v>200</v>
          </cell>
          <cell r="KB26836">
            <v>16</v>
          </cell>
          <cell r="KC26836">
            <v>20</v>
          </cell>
        </row>
        <row r="26837">
          <cell r="A26837" t="str">
            <v>P28812</v>
          </cell>
          <cell r="KA26837">
            <v>100</v>
          </cell>
          <cell r="KB26837">
            <v>8</v>
          </cell>
          <cell r="KC26837">
            <v>48</v>
          </cell>
        </row>
        <row r="26838">
          <cell r="A26838" t="str">
            <v>P28789</v>
          </cell>
          <cell r="KA26838">
            <v>100</v>
          </cell>
          <cell r="KB26838">
            <v>40</v>
          </cell>
          <cell r="KC26838">
            <v>28</v>
          </cell>
        </row>
        <row r="26839">
          <cell r="A26839" t="str">
            <v>P28798</v>
          </cell>
          <cell r="KA26839">
            <v>100</v>
          </cell>
          <cell r="KB26839">
            <v>30</v>
          </cell>
          <cell r="KC26839">
            <v>24</v>
          </cell>
        </row>
        <row r="26840">
          <cell r="A26840" t="str">
            <v>P28799</v>
          </cell>
          <cell r="KA26840">
            <v>100</v>
          </cell>
          <cell r="KB26840">
            <v>8</v>
          </cell>
          <cell r="KC26840">
            <v>150</v>
          </cell>
        </row>
        <row r="26841">
          <cell r="A26841" t="str">
            <v>P28791</v>
          </cell>
          <cell r="KA26841">
            <v>100</v>
          </cell>
          <cell r="KB26841">
            <v>30</v>
          </cell>
          <cell r="KC26841">
            <v>24</v>
          </cell>
        </row>
        <row r="26842">
          <cell r="A26842" t="str">
            <v>P28861</v>
          </cell>
          <cell r="KA26842">
            <v>100</v>
          </cell>
          <cell r="KB26842">
            <v>8</v>
          </cell>
          <cell r="KC26842">
            <v>48</v>
          </cell>
        </row>
        <row r="26843">
          <cell r="A26843" t="str">
            <v>P28865</v>
          </cell>
          <cell r="KA26843">
            <v>100</v>
          </cell>
          <cell r="KB26843">
            <v>30</v>
          </cell>
          <cell r="KC26843">
            <v>24</v>
          </cell>
        </row>
        <row r="26844">
          <cell r="A26844" t="str">
            <v>P28866</v>
          </cell>
          <cell r="KA26844">
            <v>100</v>
          </cell>
          <cell r="KB26844">
            <v>8</v>
          </cell>
          <cell r="KC26844">
            <v>48</v>
          </cell>
        </row>
        <row r="26845">
          <cell r="A26845" t="str">
            <v>P28867</v>
          </cell>
          <cell r="KA26845">
            <v>100</v>
          </cell>
          <cell r="KB26845">
            <v>30</v>
          </cell>
          <cell r="KC26845">
            <v>24</v>
          </cell>
        </row>
        <row r="26846">
          <cell r="A26846" t="str">
            <v>P28868</v>
          </cell>
          <cell r="KA26846">
            <v>100</v>
          </cell>
          <cell r="KB26846">
            <v>30</v>
          </cell>
          <cell r="KC26846">
            <v>24</v>
          </cell>
        </row>
        <row r="26847">
          <cell r="A26847" t="str">
            <v>P28842</v>
          </cell>
          <cell r="KA26847">
            <v>50</v>
          </cell>
          <cell r="KB26847">
            <v>60</v>
          </cell>
          <cell r="KC26847">
            <v>12</v>
          </cell>
        </row>
        <row r="26848">
          <cell r="A26848" t="str">
            <v>P28856</v>
          </cell>
          <cell r="KA26848">
            <v>200</v>
          </cell>
          <cell r="KB26848">
            <v>16</v>
          </cell>
          <cell r="KC26848">
            <v>20</v>
          </cell>
        </row>
        <row r="26849">
          <cell r="A26849" t="str">
            <v>P28857</v>
          </cell>
          <cell r="KA26849">
            <v>100</v>
          </cell>
          <cell r="KB26849">
            <v>8</v>
          </cell>
          <cell r="KC26849">
            <v>48</v>
          </cell>
        </row>
        <row r="26850">
          <cell r="A26850" t="str">
            <v>P28815</v>
          </cell>
          <cell r="KA26850">
            <v>200</v>
          </cell>
          <cell r="KB26850">
            <v>16</v>
          </cell>
          <cell r="KC26850">
            <v>20</v>
          </cell>
        </row>
        <row r="26851">
          <cell r="A26851" t="str">
            <v>P28825</v>
          </cell>
          <cell r="KA26851">
            <v>200</v>
          </cell>
          <cell r="KB26851">
            <v>16</v>
          </cell>
          <cell r="KC26851">
            <v>20</v>
          </cell>
        </row>
        <row r="26852">
          <cell r="A26852" t="str">
            <v>P28829</v>
          </cell>
          <cell r="KA26852">
            <v>100</v>
          </cell>
          <cell r="KB26852">
            <v>40</v>
          </cell>
          <cell r="KC26852">
            <v>28</v>
          </cell>
        </row>
        <row r="26853">
          <cell r="A26853" t="str">
            <v>P28819</v>
          </cell>
          <cell r="KA26853">
            <v>100</v>
          </cell>
          <cell r="KB26853">
            <v>40</v>
          </cell>
          <cell r="KC26853">
            <v>150</v>
          </cell>
        </row>
        <row r="26854">
          <cell r="A26854" t="str">
            <v>P28834</v>
          </cell>
          <cell r="KA26854">
            <v>200</v>
          </cell>
          <cell r="KB26854">
            <v>16</v>
          </cell>
          <cell r="KC26854">
            <v>150</v>
          </cell>
        </row>
        <row r="26855">
          <cell r="A26855" t="str">
            <v>P28839</v>
          </cell>
          <cell r="KA26855">
            <v>100</v>
          </cell>
          <cell r="KB26855">
            <v>40</v>
          </cell>
          <cell r="KC26855">
            <v>28</v>
          </cell>
        </row>
        <row r="26856">
          <cell r="A26856" t="str">
            <v>P28844</v>
          </cell>
          <cell r="KA26856">
            <v>100</v>
          </cell>
          <cell r="KB26856">
            <v>40</v>
          </cell>
          <cell r="KC26856">
            <v>28</v>
          </cell>
        </row>
        <row r="26857">
          <cell r="A26857" t="str">
            <v>P28620</v>
          </cell>
          <cell r="KA26857">
            <v>100</v>
          </cell>
          <cell r="KB26857">
            <v>40</v>
          </cell>
          <cell r="KC26857">
            <v>28</v>
          </cell>
        </row>
        <row r="26858">
          <cell r="A26858" t="str">
            <v>P28635</v>
          </cell>
          <cell r="KA26858">
            <v>200</v>
          </cell>
          <cell r="KB26858">
            <v>16</v>
          </cell>
          <cell r="KC26858">
            <v>20</v>
          </cell>
        </row>
        <row r="26859">
          <cell r="A26859" t="str">
            <v>P28629</v>
          </cell>
          <cell r="KA26859">
            <v>200</v>
          </cell>
          <cell r="KB26859">
            <v>16</v>
          </cell>
          <cell r="KC26859">
            <v>20</v>
          </cell>
        </row>
        <row r="26860">
          <cell r="A26860" t="str">
            <v>P28633</v>
          </cell>
          <cell r="KA26860">
            <v>100</v>
          </cell>
          <cell r="KB26860">
            <v>40</v>
          </cell>
          <cell r="KC26860">
            <v>150</v>
          </cell>
        </row>
        <row r="26861">
          <cell r="A26861" t="str">
            <v>P28639</v>
          </cell>
          <cell r="KA26861">
            <v>100</v>
          </cell>
          <cell r="KB26861">
            <v>40</v>
          </cell>
          <cell r="KC26861">
            <v>28</v>
          </cell>
        </row>
        <row r="26862">
          <cell r="A26862" t="str">
            <v>P28616</v>
          </cell>
          <cell r="KA26862">
            <v>100</v>
          </cell>
          <cell r="KB26862">
            <v>40</v>
          </cell>
          <cell r="KC26862">
            <v>28</v>
          </cell>
        </row>
        <row r="26863">
          <cell r="A26863" t="str">
            <v>P28602</v>
          </cell>
          <cell r="KA26863">
            <v>100</v>
          </cell>
          <cell r="KB26863">
            <v>40</v>
          </cell>
          <cell r="KC26863">
            <v>28</v>
          </cell>
        </row>
        <row r="26864">
          <cell r="A26864" t="str">
            <v>P28608</v>
          </cell>
          <cell r="KA26864">
            <v>100</v>
          </cell>
          <cell r="KB26864">
            <v>40</v>
          </cell>
          <cell r="KC26864">
            <v>28</v>
          </cell>
        </row>
        <row r="26865">
          <cell r="A26865" t="str">
            <v>P28609</v>
          </cell>
          <cell r="KA26865">
            <v>100</v>
          </cell>
          <cell r="KB26865">
            <v>40</v>
          </cell>
          <cell r="KC26865">
            <v>28</v>
          </cell>
        </row>
        <row r="26866">
          <cell r="A26866" t="str">
            <v>P28610</v>
          </cell>
          <cell r="KA26866">
            <v>100</v>
          </cell>
          <cell r="KB26866">
            <v>40</v>
          </cell>
          <cell r="KC26866">
            <v>28</v>
          </cell>
        </row>
        <row r="26867">
          <cell r="A26867" t="str">
            <v>P28648</v>
          </cell>
          <cell r="KA26867">
            <v>200</v>
          </cell>
          <cell r="KB26867">
            <v>16</v>
          </cell>
          <cell r="KC26867">
            <v>20</v>
          </cell>
        </row>
        <row r="26868">
          <cell r="A26868" t="str">
            <v>P28652</v>
          </cell>
          <cell r="KA26868">
            <v>100</v>
          </cell>
          <cell r="KB26868">
            <v>40</v>
          </cell>
          <cell r="KC26868">
            <v>28</v>
          </cell>
        </row>
        <row r="26869">
          <cell r="A26869" t="str">
            <v>P28654</v>
          </cell>
          <cell r="KA26869">
            <v>100</v>
          </cell>
          <cell r="KB26869">
            <v>24</v>
          </cell>
          <cell r="KC26869">
            <v>20</v>
          </cell>
        </row>
        <row r="26870">
          <cell r="A26870" t="str">
            <v>P28656</v>
          </cell>
          <cell r="KA26870">
            <v>50</v>
          </cell>
          <cell r="KB26870">
            <v>60</v>
          </cell>
          <cell r="KC26870">
            <v>12</v>
          </cell>
        </row>
        <row r="26871">
          <cell r="A26871" t="str">
            <v>P28657</v>
          </cell>
          <cell r="KA26871">
            <v>50</v>
          </cell>
          <cell r="KB26871">
            <v>60</v>
          </cell>
          <cell r="KC26871">
            <v>12</v>
          </cell>
        </row>
        <row r="26872">
          <cell r="A26872" t="str">
            <v>P28658</v>
          </cell>
          <cell r="KA26872">
            <v>200</v>
          </cell>
          <cell r="KB26872">
            <v>16</v>
          </cell>
          <cell r="KC26872">
            <v>20</v>
          </cell>
        </row>
        <row r="26873">
          <cell r="A26873" t="str">
            <v>P28664</v>
          </cell>
          <cell r="KA26873">
            <v>200</v>
          </cell>
          <cell r="KB26873">
            <v>16</v>
          </cell>
          <cell r="KC26873">
            <v>20</v>
          </cell>
        </row>
        <row r="26874">
          <cell r="A26874" t="str">
            <v>P28671</v>
          </cell>
          <cell r="KA26874">
            <v>200</v>
          </cell>
          <cell r="KB26874">
            <v>16</v>
          </cell>
          <cell r="KC26874">
            <v>20</v>
          </cell>
        </row>
        <row r="26875">
          <cell r="A26875" t="str">
            <v>P28666</v>
          </cell>
          <cell r="KA26875">
            <v>100</v>
          </cell>
          <cell r="KB26875">
            <v>30</v>
          </cell>
          <cell r="KC26875">
            <v>24</v>
          </cell>
        </row>
        <row r="26876">
          <cell r="A26876" t="str">
            <v>P28667</v>
          </cell>
          <cell r="KA26876">
            <v>50</v>
          </cell>
          <cell r="KB26876">
            <v>60</v>
          </cell>
          <cell r="KC26876">
            <v>12</v>
          </cell>
        </row>
        <row r="26877">
          <cell r="A26877" t="str">
            <v>P28668</v>
          </cell>
          <cell r="KA26877">
            <v>50</v>
          </cell>
          <cell r="KB26877">
            <v>60</v>
          </cell>
          <cell r="KC26877">
            <v>12</v>
          </cell>
        </row>
        <row r="26878">
          <cell r="A26878" t="str">
            <v>P28742</v>
          </cell>
          <cell r="KA26878">
            <v>100</v>
          </cell>
          <cell r="KB26878">
            <v>40</v>
          </cell>
          <cell r="KC26878">
            <v>150</v>
          </cell>
        </row>
        <row r="26879">
          <cell r="A26879" t="str">
            <v>P28731</v>
          </cell>
          <cell r="KA26879">
            <v>100</v>
          </cell>
          <cell r="KB26879">
            <v>30</v>
          </cell>
          <cell r="KC26879">
            <v>24</v>
          </cell>
        </row>
        <row r="26880">
          <cell r="A26880" t="str">
            <v>P28724</v>
          </cell>
          <cell r="KA26880">
            <v>100</v>
          </cell>
          <cell r="KB26880">
            <v>40</v>
          </cell>
          <cell r="KC26880">
            <v>28</v>
          </cell>
        </row>
        <row r="26881">
          <cell r="A26881" t="str">
            <v>P28713</v>
          </cell>
          <cell r="KA26881">
            <v>200</v>
          </cell>
          <cell r="KB26881">
            <v>16</v>
          </cell>
          <cell r="KC26881">
            <v>20</v>
          </cell>
        </row>
        <row r="26882">
          <cell r="A26882" t="str">
            <v>P28717</v>
          </cell>
          <cell r="KA26882">
            <v>100</v>
          </cell>
          <cell r="KB26882">
            <v>40</v>
          </cell>
          <cell r="KC26882">
            <v>28</v>
          </cell>
        </row>
        <row r="26883">
          <cell r="A26883" t="str">
            <v>P28718</v>
          </cell>
          <cell r="KA26883">
            <v>100</v>
          </cell>
          <cell r="KB26883">
            <v>8</v>
          </cell>
          <cell r="KC26883">
            <v>48</v>
          </cell>
        </row>
        <row r="26884">
          <cell r="A26884" t="str">
            <v>P28691</v>
          </cell>
          <cell r="KA26884">
            <v>100</v>
          </cell>
          <cell r="KB26884">
            <v>30</v>
          </cell>
          <cell r="KC26884">
            <v>18</v>
          </cell>
        </row>
        <row r="26885">
          <cell r="A26885" t="str">
            <v>P28692</v>
          </cell>
          <cell r="KA26885">
            <v>100</v>
          </cell>
          <cell r="KB26885">
            <v>8</v>
          </cell>
          <cell r="KC26885">
            <v>48</v>
          </cell>
        </row>
        <row r="26886">
          <cell r="A26886" t="str">
            <v>P28673</v>
          </cell>
          <cell r="KA26886">
            <v>200</v>
          </cell>
          <cell r="KB26886">
            <v>16</v>
          </cell>
          <cell r="KC26886">
            <v>20</v>
          </cell>
        </row>
        <row r="26887">
          <cell r="A26887" t="str">
            <v>P28680</v>
          </cell>
          <cell r="KA26887">
            <v>100</v>
          </cell>
          <cell r="KB26887">
            <v>8</v>
          </cell>
          <cell r="KC26887">
            <v>48</v>
          </cell>
        </row>
        <row r="26888">
          <cell r="A26888" t="str">
            <v>P28685</v>
          </cell>
          <cell r="KA26888">
            <v>100</v>
          </cell>
          <cell r="KB26888">
            <v>40</v>
          </cell>
          <cell r="KC26888">
            <v>28</v>
          </cell>
        </row>
        <row r="26889">
          <cell r="A26889" t="str">
            <v>P28688</v>
          </cell>
          <cell r="KA26889">
            <v>200</v>
          </cell>
          <cell r="KB26889">
            <v>16</v>
          </cell>
          <cell r="KC26889">
            <v>20</v>
          </cell>
        </row>
        <row r="26890">
          <cell r="A26890" t="str">
            <v>P28689</v>
          </cell>
          <cell r="KA26890">
            <v>100</v>
          </cell>
          <cell r="KB26890">
            <v>24</v>
          </cell>
          <cell r="KC26890">
            <v>20</v>
          </cell>
        </row>
        <row r="26891">
          <cell r="A26891" t="str">
            <v>P28700</v>
          </cell>
          <cell r="KA26891">
            <v>200</v>
          </cell>
          <cell r="KB26891">
            <v>16</v>
          </cell>
          <cell r="KC26891">
            <v>20</v>
          </cell>
        </row>
        <row r="26892">
          <cell r="A26892" t="str">
            <v>P28707</v>
          </cell>
          <cell r="KA26892">
            <v>100</v>
          </cell>
          <cell r="KB26892">
            <v>30</v>
          </cell>
          <cell r="KC26892">
            <v>24</v>
          </cell>
        </row>
        <row r="26893">
          <cell r="A26893" t="str">
            <v>P28708</v>
          </cell>
          <cell r="KA26893">
            <v>200</v>
          </cell>
          <cell r="KB26893">
            <v>16</v>
          </cell>
          <cell r="KC26893">
            <v>20</v>
          </cell>
        </row>
        <row r="26894">
          <cell r="A26894" t="str">
            <v>P21910</v>
          </cell>
          <cell r="KA26894">
            <v>200</v>
          </cell>
          <cell r="KB26894">
            <v>16</v>
          </cell>
          <cell r="KC26894">
            <v>20</v>
          </cell>
        </row>
        <row r="26895">
          <cell r="A26895" t="str">
            <v>P21911</v>
          </cell>
          <cell r="KA26895">
            <v>100</v>
          </cell>
          <cell r="KB26895">
            <v>30</v>
          </cell>
          <cell r="KC26895">
            <v>24</v>
          </cell>
        </row>
        <row r="26896">
          <cell r="A26896" t="str">
            <v>P21912</v>
          </cell>
          <cell r="KA26896">
            <v>100</v>
          </cell>
          <cell r="KB26896">
            <v>30</v>
          </cell>
          <cell r="KC26896">
            <v>24</v>
          </cell>
        </row>
        <row r="26897">
          <cell r="A26897" t="str">
            <v>P21913</v>
          </cell>
          <cell r="KA26897">
            <v>100</v>
          </cell>
          <cell r="KB26897">
            <v>40</v>
          </cell>
          <cell r="KC26897">
            <v>28</v>
          </cell>
        </row>
        <row r="26898">
          <cell r="A26898" t="str">
            <v>P21889</v>
          </cell>
          <cell r="KA26898">
            <v>200</v>
          </cell>
          <cell r="KB26898">
            <v>16</v>
          </cell>
          <cell r="KC26898">
            <v>20</v>
          </cell>
        </row>
        <row r="26899">
          <cell r="A26899" t="str">
            <v>P21890</v>
          </cell>
          <cell r="KA26899">
            <v>100</v>
          </cell>
          <cell r="KB26899">
            <v>40</v>
          </cell>
          <cell r="KC26899">
            <v>28</v>
          </cell>
        </row>
        <row r="26900">
          <cell r="A26900" t="str">
            <v>P21930</v>
          </cell>
          <cell r="KA26900">
            <v>100</v>
          </cell>
          <cell r="KB26900">
            <v>40</v>
          </cell>
          <cell r="KC26900">
            <v>28</v>
          </cell>
        </row>
        <row r="26901">
          <cell r="A26901" t="str">
            <v>P21931</v>
          </cell>
          <cell r="KA26901">
            <v>200</v>
          </cell>
          <cell r="KB26901">
            <v>16</v>
          </cell>
          <cell r="KC26901">
            <v>20</v>
          </cell>
        </row>
        <row r="26902">
          <cell r="A26902" t="str">
            <v>P21934</v>
          </cell>
          <cell r="KA26902">
            <v>200</v>
          </cell>
          <cell r="KB26902">
            <v>16</v>
          </cell>
          <cell r="KC26902">
            <v>16</v>
          </cell>
        </row>
        <row r="26903">
          <cell r="A26903" t="str">
            <v>P21935</v>
          </cell>
          <cell r="KA26903">
            <v>50</v>
          </cell>
          <cell r="KB26903">
            <v>40</v>
          </cell>
          <cell r="KC26903">
            <v>24</v>
          </cell>
        </row>
        <row r="26904">
          <cell r="A26904" t="str">
            <v>P21921</v>
          </cell>
          <cell r="KA26904">
            <v>50</v>
          </cell>
          <cell r="KB26904">
            <v>60</v>
          </cell>
          <cell r="KC26904">
            <v>12</v>
          </cell>
        </row>
        <row r="26905">
          <cell r="A26905" t="str">
            <v>P21887</v>
          </cell>
          <cell r="KA26905">
            <v>100</v>
          </cell>
          <cell r="KB26905">
            <v>40</v>
          </cell>
          <cell r="KC26905">
            <v>28</v>
          </cell>
        </row>
        <row r="26906">
          <cell r="A26906" t="str">
            <v>P21883</v>
          </cell>
          <cell r="KA26906">
            <v>200</v>
          </cell>
          <cell r="KB26906">
            <v>16</v>
          </cell>
          <cell r="KC26906">
            <v>20</v>
          </cell>
        </row>
        <row r="26907">
          <cell r="A26907" t="str">
            <v>P21884</v>
          </cell>
          <cell r="KA26907">
            <v>100</v>
          </cell>
          <cell r="KB26907">
            <v>40</v>
          </cell>
          <cell r="KC26907">
            <v>28</v>
          </cell>
        </row>
        <row r="26908">
          <cell r="A26908" t="str">
            <v>P21885</v>
          </cell>
          <cell r="KA26908">
            <v>200</v>
          </cell>
          <cell r="KB26908">
            <v>16</v>
          </cell>
          <cell r="KC26908">
            <v>20</v>
          </cell>
        </row>
        <row r="26909">
          <cell r="A26909" t="str">
            <v>P21894</v>
          </cell>
          <cell r="KA26909">
            <v>25</v>
          </cell>
          <cell r="KB26909">
            <v>120</v>
          </cell>
          <cell r="KC26909">
            <v>12</v>
          </cell>
        </row>
        <row r="26910">
          <cell r="A26910" t="str">
            <v>P21895</v>
          </cell>
          <cell r="KA26910">
            <v>100</v>
          </cell>
          <cell r="KB26910">
            <v>30</v>
          </cell>
          <cell r="KC26910">
            <v>12</v>
          </cell>
        </row>
        <row r="26911">
          <cell r="A26911" t="str">
            <v>P21898</v>
          </cell>
          <cell r="KA26911">
            <v>100</v>
          </cell>
          <cell r="KB26911">
            <v>40</v>
          </cell>
          <cell r="KC26911">
            <v>28</v>
          </cell>
        </row>
        <row r="26912">
          <cell r="A26912" t="str">
            <v>P21875</v>
          </cell>
          <cell r="KA26912">
            <v>100</v>
          </cell>
          <cell r="KB26912">
            <v>40</v>
          </cell>
          <cell r="KC26912">
            <v>28</v>
          </cell>
        </row>
        <row r="26913">
          <cell r="A26913" t="str">
            <v>P21867</v>
          </cell>
          <cell r="KA26913">
            <v>100</v>
          </cell>
          <cell r="KB26913">
            <v>30</v>
          </cell>
          <cell r="KC26913">
            <v>24</v>
          </cell>
        </row>
        <row r="26914">
          <cell r="A26914" t="str">
            <v>P21870</v>
          </cell>
          <cell r="KA26914">
            <v>100</v>
          </cell>
          <cell r="KB26914">
            <v>30</v>
          </cell>
          <cell r="KC26914">
            <v>12</v>
          </cell>
        </row>
        <row r="26915">
          <cell r="A26915" t="str">
            <v>P21871</v>
          </cell>
          <cell r="KA26915">
            <v>200</v>
          </cell>
          <cell r="KB26915">
            <v>16</v>
          </cell>
          <cell r="KC26915">
            <v>20</v>
          </cell>
        </row>
        <row r="26916">
          <cell r="A26916" t="str">
            <v>P21872</v>
          </cell>
          <cell r="KA26916">
            <v>200</v>
          </cell>
          <cell r="KB26916">
            <v>16</v>
          </cell>
          <cell r="KC26916">
            <v>20</v>
          </cell>
        </row>
        <row r="26917">
          <cell r="A26917" t="str">
            <v>P21873</v>
          </cell>
          <cell r="KA26917">
            <v>200</v>
          </cell>
          <cell r="KB26917">
            <v>16</v>
          </cell>
          <cell r="KC26917">
            <v>20</v>
          </cell>
        </row>
        <row r="26918">
          <cell r="A26918" t="str">
            <v>P21944</v>
          </cell>
          <cell r="KA26918">
            <v>200</v>
          </cell>
          <cell r="KB26918">
            <v>16</v>
          </cell>
          <cell r="KC26918">
            <v>20</v>
          </cell>
        </row>
        <row r="26919">
          <cell r="A26919" t="str">
            <v>P21945</v>
          </cell>
          <cell r="KA26919">
            <v>200</v>
          </cell>
          <cell r="KB26919">
            <v>16</v>
          </cell>
          <cell r="KC26919">
            <v>20</v>
          </cell>
        </row>
        <row r="26920">
          <cell r="A26920" t="str">
            <v>P21949</v>
          </cell>
          <cell r="KA26920">
            <v>200</v>
          </cell>
          <cell r="KB26920">
            <v>16</v>
          </cell>
          <cell r="KC26920">
            <v>20</v>
          </cell>
        </row>
        <row r="26921">
          <cell r="A26921" t="str">
            <v>P21950</v>
          </cell>
          <cell r="KA26921">
            <v>200</v>
          </cell>
          <cell r="KB26921">
            <v>16</v>
          </cell>
          <cell r="KC26921">
            <v>20</v>
          </cell>
        </row>
        <row r="26922">
          <cell r="A26922" t="str">
            <v>P21951</v>
          </cell>
          <cell r="KA26922">
            <v>100</v>
          </cell>
          <cell r="KB26922">
            <v>40</v>
          </cell>
          <cell r="KC26922">
            <v>28</v>
          </cell>
        </row>
        <row r="26923">
          <cell r="A26923" t="str">
            <v>P21927</v>
          </cell>
          <cell r="KA26923">
            <v>200</v>
          </cell>
          <cell r="KB26923">
            <v>16</v>
          </cell>
          <cell r="KC26923">
            <v>20</v>
          </cell>
        </row>
        <row r="26924">
          <cell r="A26924" t="str">
            <v>P21941</v>
          </cell>
          <cell r="KA26924">
            <v>100</v>
          </cell>
          <cell r="KB26924">
            <v>40</v>
          </cell>
          <cell r="KC26924">
            <v>28</v>
          </cell>
        </row>
        <row r="26925">
          <cell r="A26925" t="str">
            <v>P21956</v>
          </cell>
          <cell r="KA26925">
            <v>100</v>
          </cell>
          <cell r="KB26925">
            <v>40</v>
          </cell>
          <cell r="KC26925">
            <v>28</v>
          </cell>
        </row>
        <row r="26926">
          <cell r="A26926" t="str">
            <v>P21957</v>
          </cell>
          <cell r="KA26926">
            <v>100</v>
          </cell>
          <cell r="KB26926">
            <v>30</v>
          </cell>
          <cell r="KC26926">
            <v>24</v>
          </cell>
        </row>
        <row r="26927">
          <cell r="A26927" t="str">
            <v>P21959</v>
          </cell>
          <cell r="KA26927">
            <v>100</v>
          </cell>
          <cell r="KB26927">
            <v>30</v>
          </cell>
          <cell r="KC26927">
            <v>24</v>
          </cell>
        </row>
        <row r="26928">
          <cell r="A26928" t="str">
            <v>P21960</v>
          </cell>
          <cell r="KA26928">
            <v>100</v>
          </cell>
          <cell r="KB26928">
            <v>30</v>
          </cell>
          <cell r="KC26928">
            <v>24</v>
          </cell>
        </row>
        <row r="26929">
          <cell r="A26929" t="str">
            <v>P21961</v>
          </cell>
          <cell r="KA26929">
            <v>100</v>
          </cell>
          <cell r="KB26929">
            <v>40</v>
          </cell>
          <cell r="KC26929">
            <v>28</v>
          </cell>
        </row>
        <row r="26930">
          <cell r="A26930" t="str">
            <v>P21962</v>
          </cell>
          <cell r="KA26930">
            <v>100</v>
          </cell>
          <cell r="KB26930">
            <v>40</v>
          </cell>
          <cell r="KC26930">
            <v>28</v>
          </cell>
        </row>
        <row r="26931">
          <cell r="A26931" t="str">
            <v>P21963</v>
          </cell>
          <cell r="KA26931">
            <v>200</v>
          </cell>
          <cell r="KB26931">
            <v>16</v>
          </cell>
          <cell r="KC26931">
            <v>20</v>
          </cell>
        </row>
        <row r="26932">
          <cell r="A26932" t="str">
            <v>P21964</v>
          </cell>
          <cell r="KA26932">
            <v>200</v>
          </cell>
          <cell r="KB26932">
            <v>16</v>
          </cell>
          <cell r="KC26932">
            <v>20</v>
          </cell>
        </row>
        <row r="26933">
          <cell r="A26933" t="str">
            <v>P21965</v>
          </cell>
          <cell r="KA26933">
            <v>200</v>
          </cell>
          <cell r="KB26933">
            <v>16</v>
          </cell>
          <cell r="KC26933">
            <v>20</v>
          </cell>
        </row>
        <row r="26934">
          <cell r="A26934" t="str">
            <v>P21997</v>
          </cell>
          <cell r="KA26934">
            <v>100</v>
          </cell>
          <cell r="KB26934">
            <v>40</v>
          </cell>
          <cell r="KC26934">
            <v>28</v>
          </cell>
        </row>
        <row r="26935">
          <cell r="A26935" t="str">
            <v>P21998</v>
          </cell>
          <cell r="KA26935">
            <v>100</v>
          </cell>
          <cell r="KB26935">
            <v>30</v>
          </cell>
          <cell r="KC26935">
            <v>24</v>
          </cell>
        </row>
        <row r="26936">
          <cell r="A26936" t="str">
            <v>P21999</v>
          </cell>
          <cell r="KA26936">
            <v>50</v>
          </cell>
          <cell r="KB26936">
            <v>16</v>
          </cell>
          <cell r="KC26936">
            <v>24</v>
          </cell>
        </row>
        <row r="26937">
          <cell r="A26937" t="str">
            <v>P21991</v>
          </cell>
          <cell r="KA26937">
            <v>50</v>
          </cell>
          <cell r="KB26937">
            <v>60</v>
          </cell>
          <cell r="KC26937">
            <v>12</v>
          </cell>
        </row>
        <row r="26938">
          <cell r="A26938" t="str">
            <v>P21983</v>
          </cell>
          <cell r="KA26938">
            <v>200</v>
          </cell>
          <cell r="KB26938">
            <v>16</v>
          </cell>
          <cell r="KC26938">
            <v>20</v>
          </cell>
        </row>
        <row r="26939">
          <cell r="A26939" t="str">
            <v>P21972</v>
          </cell>
          <cell r="KA26939">
            <v>100</v>
          </cell>
          <cell r="KB26939">
            <v>40</v>
          </cell>
          <cell r="KC26939">
            <v>28</v>
          </cell>
        </row>
        <row r="26940">
          <cell r="A26940" t="str">
            <v>P21978</v>
          </cell>
          <cell r="KA26940">
            <v>200</v>
          </cell>
          <cell r="KB26940">
            <v>16</v>
          </cell>
          <cell r="KC26940">
            <v>20</v>
          </cell>
        </row>
        <row r="26941">
          <cell r="A26941" t="str">
            <v>P21979</v>
          </cell>
          <cell r="KA26941">
            <v>100</v>
          </cell>
          <cell r="KB26941">
            <v>40</v>
          </cell>
          <cell r="KC26941">
            <v>28</v>
          </cell>
        </row>
        <row r="26942">
          <cell r="A26942" t="str">
            <v>P22077</v>
          </cell>
          <cell r="KA26942">
            <v>80</v>
          </cell>
          <cell r="KB26942">
            <v>16</v>
          </cell>
          <cell r="KC26942">
            <v>24</v>
          </cell>
        </row>
        <row r="26943">
          <cell r="A26943" t="str">
            <v>P22051</v>
          </cell>
          <cell r="KA26943">
            <v>100</v>
          </cell>
          <cell r="KB26943">
            <v>8</v>
          </cell>
          <cell r="KC26943">
            <v>48</v>
          </cell>
        </row>
        <row r="26944">
          <cell r="A26944" t="str">
            <v>P22065</v>
          </cell>
          <cell r="KA26944">
            <v>200</v>
          </cell>
          <cell r="KB26944">
            <v>16</v>
          </cell>
          <cell r="KC26944">
            <v>20</v>
          </cell>
        </row>
        <row r="26945">
          <cell r="A26945" t="str">
            <v>P22069</v>
          </cell>
          <cell r="KA26945">
            <v>200</v>
          </cell>
          <cell r="KB26945">
            <v>16</v>
          </cell>
          <cell r="KC26945">
            <v>20</v>
          </cell>
        </row>
        <row r="26946">
          <cell r="A26946" t="str">
            <v>P22049</v>
          </cell>
          <cell r="KA26946">
            <v>200</v>
          </cell>
          <cell r="KB26946">
            <v>16</v>
          </cell>
          <cell r="KC26946">
            <v>20</v>
          </cell>
        </row>
        <row r="26947">
          <cell r="A26947" t="str">
            <v>P22042</v>
          </cell>
          <cell r="KA26947">
            <v>200</v>
          </cell>
          <cell r="KB26947">
            <v>16</v>
          </cell>
          <cell r="KC26947">
            <v>20</v>
          </cell>
        </row>
        <row r="26948">
          <cell r="A26948" t="str">
            <v>P22043</v>
          </cell>
          <cell r="KA26948">
            <v>200</v>
          </cell>
          <cell r="KB26948">
            <v>16</v>
          </cell>
          <cell r="KC26948">
            <v>20</v>
          </cell>
        </row>
        <row r="26949">
          <cell r="A26949" t="str">
            <v>P22045</v>
          </cell>
          <cell r="KA26949">
            <v>200</v>
          </cell>
          <cell r="KB26949">
            <v>16</v>
          </cell>
          <cell r="KC26949">
            <v>20</v>
          </cell>
        </row>
        <row r="26950">
          <cell r="A26950" t="str">
            <v>P22053</v>
          </cell>
          <cell r="KA26950">
            <v>100</v>
          </cell>
          <cell r="KB26950">
            <v>30</v>
          </cell>
          <cell r="KC26950">
            <v>24</v>
          </cell>
        </row>
        <row r="26951">
          <cell r="A26951" t="str">
            <v>P22054</v>
          </cell>
          <cell r="KA26951">
            <v>200</v>
          </cell>
          <cell r="KB26951">
            <v>16</v>
          </cell>
          <cell r="KC26951">
            <v>20</v>
          </cell>
        </row>
        <row r="26952">
          <cell r="A26952" t="str">
            <v>P22055</v>
          </cell>
          <cell r="KA26952">
            <v>50</v>
          </cell>
          <cell r="KB26952">
            <v>20</v>
          </cell>
          <cell r="KC26952">
            <v>16</v>
          </cell>
        </row>
        <row r="26953">
          <cell r="A26953" t="str">
            <v>P22056</v>
          </cell>
          <cell r="KA26953">
            <v>200</v>
          </cell>
          <cell r="KB26953">
            <v>16</v>
          </cell>
          <cell r="KC26953">
            <v>20</v>
          </cell>
        </row>
        <row r="26954">
          <cell r="A26954" t="str">
            <v>P22020</v>
          </cell>
          <cell r="KA26954">
            <v>100</v>
          </cell>
          <cell r="KB26954">
            <v>30</v>
          </cell>
          <cell r="KC26954">
            <v>24</v>
          </cell>
        </row>
        <row r="26955">
          <cell r="A26955" t="str">
            <v>P22021</v>
          </cell>
          <cell r="KA26955">
            <v>50</v>
          </cell>
          <cell r="KB26955">
            <v>60</v>
          </cell>
          <cell r="KC26955">
            <v>12</v>
          </cell>
        </row>
        <row r="26956">
          <cell r="A26956" t="str">
            <v>P22018</v>
          </cell>
          <cell r="KA26956">
            <v>200</v>
          </cell>
          <cell r="KB26956">
            <v>16</v>
          </cell>
          <cell r="KC26956">
            <v>20</v>
          </cell>
        </row>
        <row r="26957">
          <cell r="A26957" t="str">
            <v>P22015</v>
          </cell>
          <cell r="KA26957">
            <v>100</v>
          </cell>
          <cell r="KB26957">
            <v>8</v>
          </cell>
          <cell r="KC26957">
            <v>48</v>
          </cell>
        </row>
        <row r="26958">
          <cell r="A26958" t="str">
            <v>P22009</v>
          </cell>
          <cell r="KA26958">
            <v>200</v>
          </cell>
          <cell r="KB26958">
            <v>16</v>
          </cell>
          <cell r="KC26958">
            <v>20</v>
          </cell>
        </row>
        <row r="26959">
          <cell r="A26959" t="str">
            <v>P22010</v>
          </cell>
          <cell r="KA26959">
            <v>100</v>
          </cell>
          <cell r="KB26959">
            <v>30</v>
          </cell>
          <cell r="KC26959">
            <v>24</v>
          </cell>
        </row>
        <row r="26960">
          <cell r="A26960" t="str">
            <v>P22023</v>
          </cell>
          <cell r="KA26960">
            <v>50</v>
          </cell>
          <cell r="KB26960">
            <v>40</v>
          </cell>
          <cell r="KC26960">
            <v>24</v>
          </cell>
        </row>
        <row r="26961">
          <cell r="A26961" t="str">
            <v>P22024</v>
          </cell>
          <cell r="KA26961">
            <v>100</v>
          </cell>
          <cell r="KB26961">
            <v>30</v>
          </cell>
          <cell r="KC26961">
            <v>12</v>
          </cell>
        </row>
        <row r="26962">
          <cell r="A26962" t="str">
            <v>P22025</v>
          </cell>
          <cell r="KA26962">
            <v>100</v>
          </cell>
          <cell r="KB26962">
            <v>30</v>
          </cell>
          <cell r="KC26962">
            <v>12</v>
          </cell>
        </row>
        <row r="26963">
          <cell r="A26963" t="str">
            <v>P22026</v>
          </cell>
          <cell r="KA26963">
            <v>100</v>
          </cell>
          <cell r="KB26963">
            <v>30</v>
          </cell>
          <cell r="KC26963">
            <v>12</v>
          </cell>
        </row>
        <row r="26964">
          <cell r="A26964" t="str">
            <v>P22038</v>
          </cell>
          <cell r="KA26964">
            <v>100</v>
          </cell>
          <cell r="KB26964">
            <v>40</v>
          </cell>
          <cell r="KC26964">
            <v>28</v>
          </cell>
        </row>
        <row r="26965">
          <cell r="A26965" t="str">
            <v>P22039</v>
          </cell>
          <cell r="KA26965">
            <v>100</v>
          </cell>
          <cell r="KB26965">
            <v>30</v>
          </cell>
          <cell r="KC26965">
            <v>24</v>
          </cell>
        </row>
        <row r="26966">
          <cell r="A26966" t="str">
            <v>P22036</v>
          </cell>
          <cell r="KA26966">
            <v>100</v>
          </cell>
          <cell r="KB26966">
            <v>30</v>
          </cell>
          <cell r="KC26966">
            <v>12</v>
          </cell>
        </row>
        <row r="26967">
          <cell r="A26967" t="str">
            <v>P22148</v>
          </cell>
          <cell r="KA26967">
            <v>200</v>
          </cell>
          <cell r="KB26967">
            <v>16</v>
          </cell>
          <cell r="KC26967">
            <v>20</v>
          </cell>
        </row>
        <row r="26968">
          <cell r="A26968" t="str">
            <v>P22142</v>
          </cell>
          <cell r="KA26968">
            <v>100</v>
          </cell>
          <cell r="KB26968">
            <v>40</v>
          </cell>
          <cell r="KC26968">
            <v>28</v>
          </cell>
        </row>
        <row r="26969">
          <cell r="A26969" t="str">
            <v>P22143</v>
          </cell>
          <cell r="KA26969">
            <v>200</v>
          </cell>
          <cell r="KB26969">
            <v>16</v>
          </cell>
          <cell r="KC26969">
            <v>20</v>
          </cell>
        </row>
        <row r="26970">
          <cell r="A26970" t="str">
            <v>P22157</v>
          </cell>
          <cell r="KA26970">
            <v>50</v>
          </cell>
          <cell r="KB26970">
            <v>60</v>
          </cell>
          <cell r="KC26970">
            <v>12</v>
          </cell>
        </row>
        <row r="26971">
          <cell r="A26971" t="str">
            <v>P22158</v>
          </cell>
          <cell r="KA26971">
            <v>100</v>
          </cell>
          <cell r="KB26971">
            <v>8</v>
          </cell>
          <cell r="KC26971">
            <v>48</v>
          </cell>
        </row>
        <row r="26972">
          <cell r="A26972" t="str">
            <v>P22159</v>
          </cell>
          <cell r="KA26972">
            <v>100</v>
          </cell>
          <cell r="KB26972">
            <v>30</v>
          </cell>
          <cell r="KC26972">
            <v>12</v>
          </cell>
        </row>
        <row r="26973">
          <cell r="A26973" t="str">
            <v>P22150</v>
          </cell>
          <cell r="KA26973">
            <v>100</v>
          </cell>
          <cell r="KB26973">
            <v>30</v>
          </cell>
          <cell r="KC26973">
            <v>24</v>
          </cell>
        </row>
        <row r="26974">
          <cell r="A26974" t="str">
            <v>P22151</v>
          </cell>
          <cell r="KA26974">
            <v>50</v>
          </cell>
          <cell r="KB26974">
            <v>40</v>
          </cell>
          <cell r="KC26974">
            <v>24</v>
          </cell>
        </row>
        <row r="26975">
          <cell r="A26975" t="str">
            <v>P22152</v>
          </cell>
          <cell r="KA26975">
            <v>100</v>
          </cell>
          <cell r="KB26975">
            <v>30</v>
          </cell>
          <cell r="KC26975">
            <v>24</v>
          </cell>
        </row>
        <row r="26976">
          <cell r="A26976" t="str">
            <v>P22124</v>
          </cell>
          <cell r="KA26976">
            <v>200</v>
          </cell>
          <cell r="KB26976">
            <v>16</v>
          </cell>
          <cell r="KC26976">
            <v>20</v>
          </cell>
        </row>
        <row r="26977">
          <cell r="A26977" t="str">
            <v>P22121</v>
          </cell>
          <cell r="KA26977">
            <v>200</v>
          </cell>
          <cell r="KB26977">
            <v>16</v>
          </cell>
          <cell r="KC26977">
            <v>20</v>
          </cell>
        </row>
        <row r="26978">
          <cell r="A26978" t="str">
            <v>P22136</v>
          </cell>
          <cell r="KA26978">
            <v>100</v>
          </cell>
          <cell r="KB26978">
            <v>30</v>
          </cell>
          <cell r="KC26978">
            <v>12</v>
          </cell>
        </row>
        <row r="26979">
          <cell r="A26979" t="str">
            <v>P22131</v>
          </cell>
          <cell r="KA26979">
            <v>100</v>
          </cell>
          <cell r="KB26979">
            <v>30</v>
          </cell>
          <cell r="KC26979">
            <v>24</v>
          </cell>
        </row>
        <row r="26980">
          <cell r="A26980" t="str">
            <v>P22132</v>
          </cell>
          <cell r="KA26980">
            <v>100</v>
          </cell>
          <cell r="KB26980">
            <v>20</v>
          </cell>
          <cell r="KC26980">
            <v>12</v>
          </cell>
        </row>
        <row r="26981">
          <cell r="A26981" t="str">
            <v>P22127</v>
          </cell>
          <cell r="KA26981">
            <v>50</v>
          </cell>
          <cell r="KB26981">
            <v>60</v>
          </cell>
          <cell r="KC26981">
            <v>12</v>
          </cell>
        </row>
        <row r="26982">
          <cell r="A26982" t="str">
            <v>P22083</v>
          </cell>
          <cell r="KA26982">
            <v>100</v>
          </cell>
          <cell r="KB26982">
            <v>30</v>
          </cell>
          <cell r="KC26982">
            <v>12</v>
          </cell>
        </row>
        <row r="26983">
          <cell r="A26983" t="str">
            <v>P22084</v>
          </cell>
          <cell r="KA26983">
            <v>100</v>
          </cell>
          <cell r="KB26983">
            <v>30</v>
          </cell>
          <cell r="KC26983">
            <v>12</v>
          </cell>
        </row>
        <row r="26984">
          <cell r="A26984" t="str">
            <v>P22085</v>
          </cell>
          <cell r="KA26984">
            <v>100</v>
          </cell>
          <cell r="KB26984">
            <v>40</v>
          </cell>
          <cell r="KC26984">
            <v>28</v>
          </cell>
        </row>
        <row r="26985">
          <cell r="A26985" t="str">
            <v>P22086</v>
          </cell>
          <cell r="KA26985">
            <v>50</v>
          </cell>
          <cell r="KB26985">
            <v>16</v>
          </cell>
          <cell r="KC26985">
            <v>24</v>
          </cell>
        </row>
        <row r="26986">
          <cell r="A26986" t="str">
            <v>P22109</v>
          </cell>
          <cell r="KA26986">
            <v>100</v>
          </cell>
          <cell r="KB26986">
            <v>30</v>
          </cell>
          <cell r="KC26986">
            <v>24</v>
          </cell>
        </row>
        <row r="26987">
          <cell r="A26987" t="str">
            <v>P22110</v>
          </cell>
          <cell r="KA26987">
            <v>50</v>
          </cell>
          <cell r="KB26987">
            <v>40</v>
          </cell>
          <cell r="KC26987">
            <v>24</v>
          </cell>
        </row>
        <row r="26988">
          <cell r="A26988" t="str">
            <v>P22118</v>
          </cell>
          <cell r="KA26988">
            <v>100</v>
          </cell>
          <cell r="KB26988">
            <v>30</v>
          </cell>
          <cell r="KC26988">
            <v>12</v>
          </cell>
        </row>
        <row r="26989">
          <cell r="A26989" t="str">
            <v>P22102</v>
          </cell>
          <cell r="KA26989">
            <v>200</v>
          </cell>
          <cell r="KB26989">
            <v>16</v>
          </cell>
          <cell r="KC26989">
            <v>20</v>
          </cell>
        </row>
        <row r="26990">
          <cell r="A26990" t="str">
            <v>P22103</v>
          </cell>
          <cell r="KA26990">
            <v>100</v>
          </cell>
          <cell r="KB26990">
            <v>40</v>
          </cell>
          <cell r="KC26990">
            <v>28</v>
          </cell>
        </row>
        <row r="26991">
          <cell r="A26991" t="str">
            <v>P22104</v>
          </cell>
          <cell r="KA26991">
            <v>200</v>
          </cell>
          <cell r="KB26991">
            <v>16</v>
          </cell>
          <cell r="KC26991">
            <v>20</v>
          </cell>
        </row>
        <row r="26992">
          <cell r="A26992" t="str">
            <v>P22100</v>
          </cell>
          <cell r="KA26992">
            <v>200</v>
          </cell>
          <cell r="KB26992">
            <v>16</v>
          </cell>
          <cell r="KC26992">
            <v>20</v>
          </cell>
        </row>
        <row r="26993">
          <cell r="A26993" t="str">
            <v>P22107</v>
          </cell>
          <cell r="KA26993">
            <v>100</v>
          </cell>
          <cell r="KB26993">
            <v>40</v>
          </cell>
          <cell r="KC26993">
            <v>28</v>
          </cell>
        </row>
        <row r="26994">
          <cell r="A26994" t="str">
            <v>P21850</v>
          </cell>
          <cell r="KA26994">
            <v>200</v>
          </cell>
          <cell r="KB26994">
            <v>16</v>
          </cell>
          <cell r="KC26994">
            <v>20</v>
          </cell>
        </row>
        <row r="26995">
          <cell r="A26995" t="str">
            <v>P21838</v>
          </cell>
          <cell r="KA26995">
            <v>80</v>
          </cell>
          <cell r="KB26995">
            <v>16</v>
          </cell>
          <cell r="KC26995">
            <v>24</v>
          </cell>
        </row>
        <row r="26996">
          <cell r="A26996" t="str">
            <v>P21830</v>
          </cell>
          <cell r="KA26996">
            <v>200</v>
          </cell>
          <cell r="KB26996">
            <v>16</v>
          </cell>
          <cell r="KC26996">
            <v>20</v>
          </cell>
        </row>
        <row r="26997">
          <cell r="A26997" t="str">
            <v>P21856</v>
          </cell>
          <cell r="KA26997">
            <v>200</v>
          </cell>
          <cell r="KB26997">
            <v>16</v>
          </cell>
          <cell r="KC26997">
            <v>20</v>
          </cell>
        </row>
        <row r="26998">
          <cell r="A26998" t="str">
            <v>P21861</v>
          </cell>
          <cell r="KA26998">
            <v>100</v>
          </cell>
          <cell r="KB26998">
            <v>8</v>
          </cell>
          <cell r="KC26998">
            <v>48</v>
          </cell>
        </row>
        <row r="26999">
          <cell r="A26999" t="str">
            <v>P21854</v>
          </cell>
          <cell r="KA26999">
            <v>100</v>
          </cell>
          <cell r="KB26999">
            <v>30</v>
          </cell>
          <cell r="KC26999">
            <v>12</v>
          </cell>
        </row>
        <row r="27000">
          <cell r="A27000" t="str">
            <v>P21859</v>
          </cell>
          <cell r="KA27000">
            <v>100</v>
          </cell>
          <cell r="KB27000">
            <v>30</v>
          </cell>
          <cell r="KC27000">
            <v>12</v>
          </cell>
        </row>
        <row r="27001">
          <cell r="A27001" t="str">
            <v>P21842</v>
          </cell>
          <cell r="KA27001">
            <v>200</v>
          </cell>
          <cell r="KB27001">
            <v>16</v>
          </cell>
          <cell r="KC27001">
            <v>20</v>
          </cell>
        </row>
        <row r="27002">
          <cell r="A27002" t="str">
            <v>P21844</v>
          </cell>
          <cell r="KA27002">
            <v>100</v>
          </cell>
          <cell r="KB27002">
            <v>40</v>
          </cell>
          <cell r="KC27002">
            <v>28</v>
          </cell>
        </row>
        <row r="27003">
          <cell r="A27003" t="str">
            <v>P21845</v>
          </cell>
          <cell r="KA27003">
            <v>100</v>
          </cell>
          <cell r="KB27003">
            <v>30</v>
          </cell>
          <cell r="KC27003">
            <v>12</v>
          </cell>
        </row>
        <row r="27004">
          <cell r="A27004" t="str">
            <v>P21846</v>
          </cell>
          <cell r="KA27004">
            <v>200</v>
          </cell>
          <cell r="KB27004">
            <v>16</v>
          </cell>
          <cell r="KC27004">
            <v>20</v>
          </cell>
        </row>
        <row r="27005">
          <cell r="A27005" t="str">
            <v>P21832</v>
          </cell>
          <cell r="KA27005">
            <v>80</v>
          </cell>
          <cell r="KB27005">
            <v>16</v>
          </cell>
          <cell r="KC27005">
            <v>24</v>
          </cell>
        </row>
        <row r="27006">
          <cell r="A27006" t="str">
            <v>P21833</v>
          </cell>
          <cell r="KA27006">
            <v>80</v>
          </cell>
          <cell r="KB27006">
            <v>16</v>
          </cell>
          <cell r="KC27006">
            <v>24</v>
          </cell>
        </row>
        <row r="27007">
          <cell r="A27007" t="str">
            <v>P21834</v>
          </cell>
          <cell r="KA27007">
            <v>80</v>
          </cell>
          <cell r="KB27007">
            <v>16</v>
          </cell>
          <cell r="KC27007">
            <v>24</v>
          </cell>
        </row>
        <row r="27008">
          <cell r="A27008" t="str">
            <v>P21835</v>
          </cell>
          <cell r="KA27008">
            <v>80</v>
          </cell>
          <cell r="KB27008">
            <v>16</v>
          </cell>
          <cell r="KC27008">
            <v>24</v>
          </cell>
        </row>
        <row r="27009">
          <cell r="A27009" t="str">
            <v>P21836</v>
          </cell>
          <cell r="KA27009">
            <v>50</v>
          </cell>
          <cell r="KB27009">
            <v>20</v>
          </cell>
          <cell r="KC27009">
            <v>16</v>
          </cell>
        </row>
        <row r="27010">
          <cell r="A27010" t="str">
            <v>P21793</v>
          </cell>
          <cell r="KA27010">
            <v>200</v>
          </cell>
          <cell r="KB27010">
            <v>16</v>
          </cell>
          <cell r="KC27010">
            <v>20</v>
          </cell>
        </row>
        <row r="27011">
          <cell r="A27011" t="str">
            <v>P21795</v>
          </cell>
          <cell r="KA27011">
            <v>200</v>
          </cell>
          <cell r="KB27011">
            <v>16</v>
          </cell>
          <cell r="KC27011">
            <v>20</v>
          </cell>
        </row>
        <row r="27012">
          <cell r="A27012" t="str">
            <v>P21796</v>
          </cell>
          <cell r="KA27012">
            <v>50</v>
          </cell>
          <cell r="KB27012">
            <v>16</v>
          </cell>
          <cell r="KC27012">
            <v>24</v>
          </cell>
        </row>
        <row r="27013">
          <cell r="A27013" t="str">
            <v>P21797</v>
          </cell>
          <cell r="KA27013">
            <v>200</v>
          </cell>
          <cell r="KB27013">
            <v>16</v>
          </cell>
          <cell r="KC27013">
            <v>20</v>
          </cell>
        </row>
        <row r="27014">
          <cell r="A27014" t="str">
            <v>P21801</v>
          </cell>
          <cell r="KA27014">
            <v>100</v>
          </cell>
          <cell r="KB27014">
            <v>40</v>
          </cell>
          <cell r="KC27014">
            <v>28</v>
          </cell>
        </row>
        <row r="27015">
          <cell r="A27015" t="str">
            <v>P21799</v>
          </cell>
          <cell r="KA27015">
            <v>100</v>
          </cell>
          <cell r="KB27015">
            <v>30</v>
          </cell>
          <cell r="KC27015">
            <v>24</v>
          </cell>
        </row>
        <row r="27016">
          <cell r="A27016" t="str">
            <v>P21803</v>
          </cell>
          <cell r="KA27016">
            <v>100</v>
          </cell>
          <cell r="KB27016">
            <v>30</v>
          </cell>
          <cell r="KC27016">
            <v>12</v>
          </cell>
        </row>
        <row r="27017">
          <cell r="A27017" t="str">
            <v>P21804</v>
          </cell>
          <cell r="KA27017">
            <v>200</v>
          </cell>
          <cell r="KB27017">
            <v>16</v>
          </cell>
          <cell r="KC27017">
            <v>450</v>
          </cell>
        </row>
        <row r="27018">
          <cell r="A27018" t="str">
            <v>P21806</v>
          </cell>
          <cell r="KA27018">
            <v>100</v>
          </cell>
          <cell r="KB27018">
            <v>30</v>
          </cell>
          <cell r="KC27018">
            <v>450</v>
          </cell>
        </row>
        <row r="27019">
          <cell r="A27019" t="str">
            <v>P21807</v>
          </cell>
          <cell r="KA27019">
            <v>100</v>
          </cell>
          <cell r="KB27019">
            <v>30</v>
          </cell>
          <cell r="KC27019">
            <v>450</v>
          </cell>
        </row>
        <row r="27020">
          <cell r="A27020" t="str">
            <v>P21808</v>
          </cell>
          <cell r="KA27020">
            <v>100</v>
          </cell>
          <cell r="KB27020">
            <v>30</v>
          </cell>
          <cell r="KC27020">
            <v>450</v>
          </cell>
        </row>
        <row r="27021">
          <cell r="A27021" t="str">
            <v>P21809</v>
          </cell>
          <cell r="KA27021">
            <v>50</v>
          </cell>
          <cell r="KB27021">
            <v>60</v>
          </cell>
          <cell r="KC27021">
            <v>12</v>
          </cell>
        </row>
        <row r="27022">
          <cell r="A27022" t="str">
            <v>P21810</v>
          </cell>
          <cell r="KA27022">
            <v>100</v>
          </cell>
          <cell r="KB27022">
            <v>30</v>
          </cell>
          <cell r="KC27022">
            <v>24</v>
          </cell>
        </row>
        <row r="27023">
          <cell r="A27023" t="str">
            <v>P21811</v>
          </cell>
          <cell r="KA27023">
            <v>100</v>
          </cell>
          <cell r="KB27023">
            <v>40</v>
          </cell>
          <cell r="KC27023">
            <v>28</v>
          </cell>
        </row>
        <row r="27024">
          <cell r="A27024" t="str">
            <v>P21812</v>
          </cell>
          <cell r="KA27024">
            <v>100</v>
          </cell>
          <cell r="KB27024">
            <v>40</v>
          </cell>
          <cell r="KC27024">
            <v>28</v>
          </cell>
        </row>
        <row r="27025">
          <cell r="A27025" t="str">
            <v>P21813</v>
          </cell>
          <cell r="KA27025">
            <v>200</v>
          </cell>
          <cell r="KB27025">
            <v>16</v>
          </cell>
          <cell r="KC27025">
            <v>20</v>
          </cell>
        </row>
        <row r="27026">
          <cell r="A27026" t="str">
            <v>P21814</v>
          </cell>
          <cell r="KA27026">
            <v>50</v>
          </cell>
          <cell r="KB27026">
            <v>60</v>
          </cell>
          <cell r="KC27026">
            <v>12</v>
          </cell>
        </row>
        <row r="27027">
          <cell r="A27027" t="str">
            <v>P21815</v>
          </cell>
          <cell r="KA27027">
            <v>100</v>
          </cell>
          <cell r="KB27027">
            <v>40</v>
          </cell>
          <cell r="KC27027">
            <v>28</v>
          </cell>
        </row>
        <row r="27028">
          <cell r="A27028" t="str">
            <v>P21754</v>
          </cell>
          <cell r="KA27028">
            <v>200</v>
          </cell>
          <cell r="KB27028">
            <v>16</v>
          </cell>
          <cell r="KC27028">
            <v>20</v>
          </cell>
        </row>
        <row r="27029">
          <cell r="A27029" t="str">
            <v>P21752</v>
          </cell>
          <cell r="KA27029">
            <v>100</v>
          </cell>
          <cell r="KB27029">
            <v>40</v>
          </cell>
          <cell r="KC27029">
            <v>28</v>
          </cell>
        </row>
        <row r="27030">
          <cell r="A27030" t="str">
            <v>P21765</v>
          </cell>
          <cell r="KA27030">
            <v>100</v>
          </cell>
          <cell r="KB27030">
            <v>40</v>
          </cell>
          <cell r="KC27030">
            <v>28</v>
          </cell>
        </row>
        <row r="27031">
          <cell r="A27031" t="str">
            <v>P21766</v>
          </cell>
          <cell r="KA27031">
            <v>100</v>
          </cell>
          <cell r="KB27031">
            <v>30</v>
          </cell>
          <cell r="KC27031">
            <v>24</v>
          </cell>
        </row>
        <row r="27032">
          <cell r="A27032" t="str">
            <v>P21767</v>
          </cell>
          <cell r="KA27032">
            <v>100</v>
          </cell>
          <cell r="KB27032">
            <v>40</v>
          </cell>
          <cell r="KC27032">
            <v>28</v>
          </cell>
        </row>
        <row r="27033">
          <cell r="A27033" t="str">
            <v>p21759</v>
          </cell>
          <cell r="KA27033">
            <v>200</v>
          </cell>
          <cell r="KB27033">
            <v>16</v>
          </cell>
          <cell r="KC27033">
            <v>20</v>
          </cell>
        </row>
        <row r="27034">
          <cell r="A27034" t="str">
            <v>P21770</v>
          </cell>
          <cell r="KA27034">
            <v>100</v>
          </cell>
          <cell r="KB27034">
            <v>30</v>
          </cell>
          <cell r="KC27034">
            <v>24</v>
          </cell>
        </row>
        <row r="27035">
          <cell r="A27035" t="str">
            <v>P21772</v>
          </cell>
          <cell r="KA27035">
            <v>100</v>
          </cell>
          <cell r="KB27035">
            <v>40</v>
          </cell>
          <cell r="KC27035">
            <v>28</v>
          </cell>
        </row>
        <row r="27036">
          <cell r="A27036" t="str">
            <v>P21773</v>
          </cell>
          <cell r="KA27036">
            <v>200</v>
          </cell>
          <cell r="KB27036">
            <v>16</v>
          </cell>
          <cell r="KC27036">
            <v>20</v>
          </cell>
        </row>
        <row r="27037">
          <cell r="A27037" t="str">
            <v>P21778</v>
          </cell>
          <cell r="KA27037">
            <v>100</v>
          </cell>
          <cell r="KB27037">
            <v>8</v>
          </cell>
          <cell r="KC27037">
            <v>48</v>
          </cell>
        </row>
        <row r="27038">
          <cell r="A27038" t="str">
            <v>P21779</v>
          </cell>
          <cell r="KA27038">
            <v>100</v>
          </cell>
          <cell r="KB27038">
            <v>40</v>
          </cell>
          <cell r="KC27038">
            <v>28</v>
          </cell>
        </row>
        <row r="27039">
          <cell r="A27039" t="str">
            <v>P21782</v>
          </cell>
          <cell r="KA27039">
            <v>200</v>
          </cell>
          <cell r="KB27039">
            <v>16</v>
          </cell>
          <cell r="KC27039">
            <v>20</v>
          </cell>
        </row>
        <row r="27040">
          <cell r="A27040" t="str">
            <v>P21783</v>
          </cell>
          <cell r="KA27040">
            <v>100</v>
          </cell>
          <cell r="KB27040">
            <v>30</v>
          </cell>
          <cell r="KC27040">
            <v>24</v>
          </cell>
        </row>
        <row r="27041">
          <cell r="A27041" t="str">
            <v>P21785</v>
          </cell>
          <cell r="KA27041">
            <v>100</v>
          </cell>
          <cell r="KB27041">
            <v>30</v>
          </cell>
          <cell r="KC27041">
            <v>24</v>
          </cell>
        </row>
        <row r="27042">
          <cell r="A27042" t="str">
            <v>P21729</v>
          </cell>
          <cell r="KA27042">
            <v>200</v>
          </cell>
          <cell r="KB27042">
            <v>16</v>
          </cell>
          <cell r="KC27042">
            <v>16</v>
          </cell>
        </row>
        <row r="27043">
          <cell r="A27043" t="str">
            <v>P21730</v>
          </cell>
          <cell r="KA27043">
            <v>100</v>
          </cell>
          <cell r="KB27043">
            <v>30</v>
          </cell>
          <cell r="KC27043">
            <v>24</v>
          </cell>
        </row>
        <row r="27044">
          <cell r="A27044" t="str">
            <v>P21722</v>
          </cell>
          <cell r="KA27044">
            <v>100</v>
          </cell>
          <cell r="KB27044">
            <v>40</v>
          </cell>
          <cell r="KC27044">
            <v>28</v>
          </cell>
        </row>
        <row r="27045">
          <cell r="A27045" t="str">
            <v>P21723</v>
          </cell>
          <cell r="KA27045">
            <v>100</v>
          </cell>
          <cell r="KB27045">
            <v>40</v>
          </cell>
          <cell r="KC27045">
            <v>28</v>
          </cell>
        </row>
        <row r="27046">
          <cell r="A27046" t="str">
            <v>P21724</v>
          </cell>
          <cell r="KA27046">
            <v>200</v>
          </cell>
          <cell r="KB27046">
            <v>16</v>
          </cell>
          <cell r="KC27046">
            <v>20</v>
          </cell>
        </row>
        <row r="27047">
          <cell r="A27047" t="str">
            <v>P21725</v>
          </cell>
          <cell r="KA27047">
            <v>100</v>
          </cell>
          <cell r="KB27047">
            <v>30</v>
          </cell>
          <cell r="KC27047">
            <v>24</v>
          </cell>
        </row>
        <row r="27048">
          <cell r="A27048" t="str">
            <v>P21726</v>
          </cell>
          <cell r="KA27048">
            <v>50</v>
          </cell>
          <cell r="KB27048">
            <v>40</v>
          </cell>
          <cell r="KC27048">
            <v>24</v>
          </cell>
        </row>
        <row r="27049">
          <cell r="A27049" t="str">
            <v>P21718</v>
          </cell>
          <cell r="KA27049">
            <v>100</v>
          </cell>
          <cell r="KB27049">
            <v>8</v>
          </cell>
          <cell r="KC27049">
            <v>48</v>
          </cell>
        </row>
        <row r="27050">
          <cell r="A27050" t="str">
            <v>P21712</v>
          </cell>
          <cell r="KA27050">
            <v>200</v>
          </cell>
          <cell r="KB27050">
            <v>16</v>
          </cell>
          <cell r="KC27050">
            <v>20</v>
          </cell>
        </row>
        <row r="27051">
          <cell r="A27051" t="str">
            <v>P21749</v>
          </cell>
          <cell r="KA27051">
            <v>200</v>
          </cell>
          <cell r="KB27051">
            <v>16</v>
          </cell>
          <cell r="KC27051">
            <v>20</v>
          </cell>
        </row>
        <row r="27052">
          <cell r="A27052" t="str">
            <v>P21750</v>
          </cell>
          <cell r="KA27052">
            <v>200</v>
          </cell>
          <cell r="KB27052">
            <v>16</v>
          </cell>
          <cell r="KC27052">
            <v>16</v>
          </cell>
        </row>
        <row r="27053">
          <cell r="A27053" t="str">
            <v>P21744</v>
          </cell>
          <cell r="KA27053">
            <v>100</v>
          </cell>
          <cell r="KB27053">
            <v>30</v>
          </cell>
          <cell r="KC27053">
            <v>24</v>
          </cell>
        </row>
        <row r="27054">
          <cell r="A27054" t="str">
            <v>P21745</v>
          </cell>
          <cell r="KA27054">
            <v>200</v>
          </cell>
          <cell r="KB27054">
            <v>16</v>
          </cell>
          <cell r="KC27054">
            <v>20</v>
          </cell>
        </row>
        <row r="27055">
          <cell r="A27055" t="str">
            <v>P21746</v>
          </cell>
          <cell r="KA27055">
            <v>200</v>
          </cell>
          <cell r="KB27055">
            <v>16</v>
          </cell>
          <cell r="KC27055">
            <v>20</v>
          </cell>
        </row>
        <row r="27056">
          <cell r="A27056" t="str">
            <v>P21736</v>
          </cell>
          <cell r="KA27056">
            <v>100</v>
          </cell>
          <cell r="KB27056">
            <v>30</v>
          </cell>
          <cell r="KC27056">
            <v>24</v>
          </cell>
        </row>
        <row r="27057">
          <cell r="A27057" t="str">
            <v>P21737</v>
          </cell>
          <cell r="KA27057">
            <v>100</v>
          </cell>
          <cell r="KB27057">
            <v>40</v>
          </cell>
          <cell r="KC27057">
            <v>28</v>
          </cell>
        </row>
        <row r="27058">
          <cell r="A27058" t="str">
            <v>P21741</v>
          </cell>
          <cell r="KA27058">
            <v>100</v>
          </cell>
          <cell r="KB27058">
            <v>8</v>
          </cell>
          <cell r="KC27058">
            <v>48</v>
          </cell>
        </row>
        <row r="27059">
          <cell r="A27059" t="str">
            <v>P21674</v>
          </cell>
          <cell r="KA27059">
            <v>100</v>
          </cell>
          <cell r="KB27059">
            <v>40</v>
          </cell>
          <cell r="KC27059">
            <v>28</v>
          </cell>
        </row>
        <row r="27060">
          <cell r="A27060" t="str">
            <v>P21675</v>
          </cell>
          <cell r="KA27060">
            <v>100</v>
          </cell>
          <cell r="KB27060">
            <v>40</v>
          </cell>
          <cell r="KC27060">
            <v>28</v>
          </cell>
        </row>
        <row r="27061">
          <cell r="A27061" t="str">
            <v>P21680</v>
          </cell>
          <cell r="KA27061">
            <v>50</v>
          </cell>
          <cell r="KB27061">
            <v>60</v>
          </cell>
          <cell r="KC27061">
            <v>12</v>
          </cell>
        </row>
        <row r="27062">
          <cell r="A27062" t="str">
            <v>P21690</v>
          </cell>
          <cell r="KA27062">
            <v>200</v>
          </cell>
          <cell r="KB27062">
            <v>16</v>
          </cell>
          <cell r="KC27062">
            <v>20</v>
          </cell>
        </row>
        <row r="27063">
          <cell r="A27063" t="str">
            <v>P21683</v>
          </cell>
          <cell r="KA27063">
            <v>50</v>
          </cell>
          <cell r="KB27063">
            <v>40</v>
          </cell>
          <cell r="KC27063">
            <v>24</v>
          </cell>
        </row>
        <row r="27064">
          <cell r="A27064" t="str">
            <v>P21698</v>
          </cell>
          <cell r="KA27064">
            <v>100</v>
          </cell>
          <cell r="KB27064">
            <v>30</v>
          </cell>
          <cell r="KC27064">
            <v>12</v>
          </cell>
        </row>
        <row r="27065">
          <cell r="A27065" t="str">
            <v>P21695</v>
          </cell>
          <cell r="KA27065">
            <v>200</v>
          </cell>
          <cell r="KB27065">
            <v>16</v>
          </cell>
          <cell r="KC27065">
            <v>20</v>
          </cell>
        </row>
        <row r="27066">
          <cell r="A27066" t="str">
            <v>P21709</v>
          </cell>
          <cell r="KA27066">
            <v>100</v>
          </cell>
          <cell r="KB27066">
            <v>30</v>
          </cell>
          <cell r="KC27066">
            <v>450</v>
          </cell>
        </row>
        <row r="27067">
          <cell r="A27067" t="str">
            <v>P21667</v>
          </cell>
          <cell r="KA27067">
            <v>100</v>
          </cell>
          <cell r="KB27067">
            <v>40</v>
          </cell>
          <cell r="KC27067">
            <v>28</v>
          </cell>
        </row>
        <row r="27068">
          <cell r="A27068" t="str">
            <v>P21669</v>
          </cell>
          <cell r="KA27068">
            <v>50</v>
          </cell>
          <cell r="KB27068">
            <v>60</v>
          </cell>
          <cell r="KC27068">
            <v>12</v>
          </cell>
        </row>
        <row r="27069">
          <cell r="A27069" t="str">
            <v>P21660</v>
          </cell>
          <cell r="KA27069">
            <v>200</v>
          </cell>
          <cell r="KB27069">
            <v>16</v>
          </cell>
          <cell r="KC27069">
            <v>20</v>
          </cell>
        </row>
        <row r="27070">
          <cell r="A27070" t="str">
            <v>P21661</v>
          </cell>
          <cell r="KA27070">
            <v>200</v>
          </cell>
          <cell r="KB27070">
            <v>16</v>
          </cell>
          <cell r="KC27070">
            <v>16</v>
          </cell>
        </row>
        <row r="27071">
          <cell r="A27071" t="str">
            <v>P21654</v>
          </cell>
          <cell r="KA27071">
            <v>100</v>
          </cell>
          <cell r="KB27071">
            <v>30</v>
          </cell>
          <cell r="KC27071">
            <v>12</v>
          </cell>
        </row>
        <row r="27072">
          <cell r="A27072" t="str">
            <v>P21655</v>
          </cell>
          <cell r="KA27072">
            <v>100</v>
          </cell>
          <cell r="KB27072">
            <v>30</v>
          </cell>
          <cell r="KC27072">
            <v>24</v>
          </cell>
        </row>
        <row r="27073">
          <cell r="A27073" t="str">
            <v>P21656</v>
          </cell>
          <cell r="KA27073">
            <v>50</v>
          </cell>
          <cell r="KB27073">
            <v>16</v>
          </cell>
          <cell r="KC27073">
            <v>24</v>
          </cell>
        </row>
        <row r="27074">
          <cell r="A27074" t="str">
            <v>P21647</v>
          </cell>
          <cell r="KA27074">
            <v>50</v>
          </cell>
          <cell r="KB27074">
            <v>40</v>
          </cell>
          <cell r="KC27074">
            <v>24</v>
          </cell>
        </row>
        <row r="27075">
          <cell r="A27075" t="str">
            <v>P21648</v>
          </cell>
          <cell r="KA27075">
            <v>200</v>
          </cell>
          <cell r="KB27075">
            <v>16</v>
          </cell>
          <cell r="KC27075">
            <v>20</v>
          </cell>
        </row>
        <row r="27076">
          <cell r="A27076" t="str">
            <v>P21629</v>
          </cell>
          <cell r="KA27076">
            <v>100</v>
          </cell>
          <cell r="KB27076">
            <v>40</v>
          </cell>
          <cell r="KC27076">
            <v>28</v>
          </cell>
        </row>
        <row r="27077">
          <cell r="A27077" t="str">
            <v>P21650</v>
          </cell>
          <cell r="KA27077">
            <v>200</v>
          </cell>
          <cell r="KB27077">
            <v>16</v>
          </cell>
          <cell r="KC27077">
            <v>20</v>
          </cell>
        </row>
        <row r="27078">
          <cell r="A27078" t="str">
            <v>P21651</v>
          </cell>
          <cell r="KA27078">
            <v>200</v>
          </cell>
          <cell r="KB27078">
            <v>16</v>
          </cell>
          <cell r="KC27078">
            <v>20</v>
          </cell>
        </row>
        <row r="27079">
          <cell r="A27079" t="str">
            <v>P21638</v>
          </cell>
          <cell r="KA27079">
            <v>100</v>
          </cell>
          <cell r="KB27079">
            <v>40</v>
          </cell>
          <cell r="KC27079">
            <v>28</v>
          </cell>
        </row>
        <row r="27080">
          <cell r="A27080" t="str">
            <v>P21645</v>
          </cell>
          <cell r="KA27080">
            <v>100</v>
          </cell>
          <cell r="KB27080">
            <v>40</v>
          </cell>
          <cell r="KC27080">
            <v>28</v>
          </cell>
        </row>
        <row r="27081">
          <cell r="A27081" t="str">
            <v>P21618</v>
          </cell>
          <cell r="KA27081">
            <v>200</v>
          </cell>
          <cell r="KB27081">
            <v>16</v>
          </cell>
          <cell r="KC27081">
            <v>20</v>
          </cell>
        </row>
        <row r="27082">
          <cell r="A27082" t="str">
            <v>P21619</v>
          </cell>
          <cell r="KA27082">
            <v>200</v>
          </cell>
          <cell r="KB27082">
            <v>16</v>
          </cell>
          <cell r="KC27082">
            <v>20</v>
          </cell>
        </row>
        <row r="27083">
          <cell r="A27083" t="str">
            <v>P21622</v>
          </cell>
          <cell r="KA27083">
            <v>200</v>
          </cell>
          <cell r="KB27083">
            <v>16</v>
          </cell>
          <cell r="KC27083">
            <v>20</v>
          </cell>
        </row>
        <row r="27084">
          <cell r="A27084" t="str">
            <v>P21624</v>
          </cell>
          <cell r="KA27084">
            <v>100</v>
          </cell>
          <cell r="KB27084">
            <v>30</v>
          </cell>
          <cell r="KC27084">
            <v>24</v>
          </cell>
        </row>
        <row r="27085">
          <cell r="A27085" t="str">
            <v>P21632</v>
          </cell>
          <cell r="KA27085">
            <v>200</v>
          </cell>
          <cell r="KB27085">
            <v>16</v>
          </cell>
          <cell r="KC27085">
            <v>16</v>
          </cell>
        </row>
        <row r="27086">
          <cell r="A27086" t="str">
            <v>P21633</v>
          </cell>
          <cell r="KA27086">
            <v>50</v>
          </cell>
          <cell r="KB27086">
            <v>40</v>
          </cell>
          <cell r="KC27086">
            <v>24</v>
          </cell>
        </row>
        <row r="27087">
          <cell r="A27087" t="str">
            <v>P21634</v>
          </cell>
          <cell r="KA27087">
            <v>200</v>
          </cell>
          <cell r="KB27087">
            <v>16</v>
          </cell>
          <cell r="KC27087">
            <v>20</v>
          </cell>
        </row>
        <row r="27088">
          <cell r="A27088" t="str">
            <v>P21626</v>
          </cell>
          <cell r="KA27088">
            <v>100</v>
          </cell>
          <cell r="KB27088">
            <v>30</v>
          </cell>
          <cell r="KC27088">
            <v>150</v>
          </cell>
        </row>
        <row r="27089">
          <cell r="A27089" t="str">
            <v>P21627</v>
          </cell>
          <cell r="KA27089">
            <v>100</v>
          </cell>
          <cell r="KB27089">
            <v>40</v>
          </cell>
          <cell r="KC27089">
            <v>150</v>
          </cell>
        </row>
        <row r="27090">
          <cell r="A27090" t="str">
            <v>P21599</v>
          </cell>
          <cell r="KA27090">
            <v>200</v>
          </cell>
          <cell r="KB27090">
            <v>16</v>
          </cell>
          <cell r="KC27090">
            <v>150</v>
          </cell>
        </row>
        <row r="27091">
          <cell r="A27091" t="str">
            <v>P21602</v>
          </cell>
          <cell r="KA27091">
            <v>100</v>
          </cell>
          <cell r="KB27091">
            <v>30</v>
          </cell>
          <cell r="KC27091">
            <v>150</v>
          </cell>
        </row>
        <row r="27092">
          <cell r="A27092" t="str">
            <v>P21605</v>
          </cell>
          <cell r="KA27092">
            <v>100</v>
          </cell>
          <cell r="KB27092">
            <v>30</v>
          </cell>
          <cell r="KC27092">
            <v>150</v>
          </cell>
        </row>
        <row r="27093">
          <cell r="A27093" t="str">
            <v>P21606</v>
          </cell>
          <cell r="KA27093">
            <v>50</v>
          </cell>
          <cell r="KB27093">
            <v>40</v>
          </cell>
          <cell r="KC27093">
            <v>150</v>
          </cell>
        </row>
        <row r="27094">
          <cell r="A27094" t="str">
            <v>P21607</v>
          </cell>
          <cell r="KA27094">
            <v>100</v>
          </cell>
          <cell r="KB27094">
            <v>30</v>
          </cell>
          <cell r="KC27094">
            <v>150</v>
          </cell>
        </row>
        <row r="27095">
          <cell r="A27095" t="str">
            <v>P21609</v>
          </cell>
          <cell r="KA27095">
            <v>50</v>
          </cell>
          <cell r="KB27095">
            <v>60</v>
          </cell>
          <cell r="KC27095">
            <v>150</v>
          </cell>
        </row>
        <row r="27096">
          <cell r="A27096" t="str">
            <v>P21572</v>
          </cell>
          <cell r="KA27096">
            <v>50</v>
          </cell>
          <cell r="KB27096">
            <v>60</v>
          </cell>
          <cell r="KC27096">
            <v>150</v>
          </cell>
        </row>
        <row r="27097">
          <cell r="A27097" t="str">
            <v>P21573</v>
          </cell>
          <cell r="KA27097">
            <v>200</v>
          </cell>
          <cell r="KB27097">
            <v>16</v>
          </cell>
          <cell r="KC27097">
            <v>150</v>
          </cell>
        </row>
        <row r="27098">
          <cell r="A27098" t="str">
            <v>P21577</v>
          </cell>
          <cell r="KA27098">
            <v>100</v>
          </cell>
          <cell r="KB27098">
            <v>30</v>
          </cell>
          <cell r="KC27098">
            <v>150</v>
          </cell>
        </row>
        <row r="27099">
          <cell r="A27099" t="str">
            <v>P21578</v>
          </cell>
          <cell r="KA27099">
            <v>100</v>
          </cell>
          <cell r="KB27099">
            <v>30</v>
          </cell>
          <cell r="KC27099">
            <v>12</v>
          </cell>
        </row>
        <row r="27100">
          <cell r="A27100" t="str">
            <v>P21579</v>
          </cell>
          <cell r="KA27100">
            <v>200</v>
          </cell>
          <cell r="KB27100">
            <v>16</v>
          </cell>
          <cell r="KC27100">
            <v>20</v>
          </cell>
        </row>
        <row r="27101">
          <cell r="A27101" t="str">
            <v>P21568</v>
          </cell>
          <cell r="KA27101">
            <v>100</v>
          </cell>
          <cell r="KB27101">
            <v>30</v>
          </cell>
          <cell r="KC27101">
            <v>24</v>
          </cell>
        </row>
        <row r="27102">
          <cell r="A27102" t="str">
            <v>P21556</v>
          </cell>
          <cell r="KA27102">
            <v>100</v>
          </cell>
          <cell r="KB27102">
            <v>30</v>
          </cell>
          <cell r="KC27102">
            <v>24</v>
          </cell>
        </row>
        <row r="27103">
          <cell r="A27103" t="str">
            <v>P21570</v>
          </cell>
          <cell r="KA27103">
            <v>200</v>
          </cell>
          <cell r="KB27103">
            <v>16</v>
          </cell>
          <cell r="KC27103">
            <v>20</v>
          </cell>
        </row>
        <row r="27104">
          <cell r="A27104" t="str">
            <v>P21564</v>
          </cell>
          <cell r="KA27104">
            <v>50</v>
          </cell>
          <cell r="KB27104">
            <v>40</v>
          </cell>
          <cell r="KC27104">
            <v>24</v>
          </cell>
        </row>
        <row r="27105">
          <cell r="A27105" t="str">
            <v>P21565</v>
          </cell>
          <cell r="KA27105">
            <v>200</v>
          </cell>
          <cell r="KB27105">
            <v>16</v>
          </cell>
          <cell r="KC27105">
            <v>20</v>
          </cell>
        </row>
        <row r="27106">
          <cell r="A27106" t="str">
            <v>P21592</v>
          </cell>
          <cell r="KA27106">
            <v>100</v>
          </cell>
          <cell r="KB27106">
            <v>40</v>
          </cell>
          <cell r="KC27106">
            <v>28</v>
          </cell>
        </row>
        <row r="27107">
          <cell r="A27107" t="str">
            <v>P21584</v>
          </cell>
          <cell r="KA27107">
            <v>50</v>
          </cell>
          <cell r="KB27107">
            <v>60</v>
          </cell>
          <cell r="KC27107">
            <v>12</v>
          </cell>
        </row>
        <row r="27108">
          <cell r="A27108" t="str">
            <v>P21585</v>
          </cell>
          <cell r="KA27108">
            <v>200</v>
          </cell>
          <cell r="KB27108">
            <v>16</v>
          </cell>
          <cell r="KC27108">
            <v>20</v>
          </cell>
        </row>
        <row r="27109">
          <cell r="A27109" t="str">
            <v>P21594</v>
          </cell>
          <cell r="KA27109">
            <v>200</v>
          </cell>
          <cell r="KB27109">
            <v>16</v>
          </cell>
          <cell r="KC27109">
            <v>20</v>
          </cell>
        </row>
        <row r="27110">
          <cell r="A27110" t="str">
            <v>P21587</v>
          </cell>
          <cell r="KA27110">
            <v>100</v>
          </cell>
          <cell r="KB27110">
            <v>30</v>
          </cell>
          <cell r="KC27110">
            <v>24</v>
          </cell>
        </row>
        <row r="27111">
          <cell r="A27111" t="str">
            <v>P21588</v>
          </cell>
          <cell r="KA27111">
            <v>100</v>
          </cell>
          <cell r="KB27111">
            <v>40</v>
          </cell>
          <cell r="KC27111">
            <v>28</v>
          </cell>
        </row>
        <row r="27112">
          <cell r="A27112" t="str">
            <v>P21589</v>
          </cell>
          <cell r="KA27112">
            <v>150</v>
          </cell>
          <cell r="KB27112">
            <v>16</v>
          </cell>
          <cell r="KC27112">
            <v>20</v>
          </cell>
        </row>
        <row r="27113">
          <cell r="A27113" t="str">
            <v>P21524</v>
          </cell>
          <cell r="KA27113">
            <v>100</v>
          </cell>
          <cell r="KB27113">
            <v>40</v>
          </cell>
          <cell r="KC27113">
            <v>28</v>
          </cell>
        </row>
        <row r="27114">
          <cell r="A27114" t="str">
            <v>P21517</v>
          </cell>
          <cell r="KA27114">
            <v>100</v>
          </cell>
          <cell r="KB27114">
            <v>30</v>
          </cell>
          <cell r="KC27114">
            <v>24</v>
          </cell>
        </row>
        <row r="27115">
          <cell r="A27115" t="str">
            <v>P21521</v>
          </cell>
          <cell r="KA27115">
            <v>50</v>
          </cell>
          <cell r="KB27115">
            <v>40</v>
          </cell>
          <cell r="KC27115">
            <v>24</v>
          </cell>
        </row>
        <row r="27116">
          <cell r="A27116" t="str">
            <v>P21505</v>
          </cell>
          <cell r="KA27116">
            <v>200</v>
          </cell>
          <cell r="KB27116">
            <v>16</v>
          </cell>
          <cell r="KC27116">
            <v>20</v>
          </cell>
        </row>
        <row r="27117">
          <cell r="A27117" t="str">
            <v>P21506</v>
          </cell>
          <cell r="KA27117">
            <v>50</v>
          </cell>
          <cell r="KB27117">
            <v>40</v>
          </cell>
          <cell r="KC27117">
            <v>24</v>
          </cell>
        </row>
        <row r="27118">
          <cell r="A27118" t="str">
            <v>P21507</v>
          </cell>
          <cell r="KA27118">
            <v>100</v>
          </cell>
          <cell r="KB27118">
            <v>30</v>
          </cell>
          <cell r="KC27118">
            <v>12</v>
          </cell>
        </row>
        <row r="27119">
          <cell r="A27119" t="str">
            <v>P21488</v>
          </cell>
          <cell r="KA27119">
            <v>100</v>
          </cell>
          <cell r="KB27119">
            <v>40</v>
          </cell>
          <cell r="KC27119">
            <v>28</v>
          </cell>
        </row>
        <row r="27120">
          <cell r="A27120" t="str">
            <v>P21491</v>
          </cell>
          <cell r="KA27120">
            <v>200</v>
          </cell>
          <cell r="KB27120">
            <v>16</v>
          </cell>
          <cell r="KC27120">
            <v>20</v>
          </cell>
        </row>
        <row r="27121">
          <cell r="A27121" t="str">
            <v>P21493</v>
          </cell>
          <cell r="KA27121">
            <v>200</v>
          </cell>
          <cell r="KB27121">
            <v>16</v>
          </cell>
          <cell r="KC27121">
            <v>20</v>
          </cell>
        </row>
        <row r="27122">
          <cell r="A27122" t="str">
            <v>P21496</v>
          </cell>
          <cell r="KA27122">
            <v>100</v>
          </cell>
          <cell r="KB27122">
            <v>30</v>
          </cell>
          <cell r="KC27122">
            <v>12</v>
          </cell>
        </row>
        <row r="27123">
          <cell r="A27123" t="str">
            <v>P21559</v>
          </cell>
          <cell r="KA27123">
            <v>100</v>
          </cell>
          <cell r="KB27123">
            <v>40</v>
          </cell>
          <cell r="KC27123">
            <v>28</v>
          </cell>
        </row>
        <row r="27124">
          <cell r="A27124" t="str">
            <v>P21560</v>
          </cell>
          <cell r="KA27124">
            <v>100</v>
          </cell>
          <cell r="KB27124">
            <v>40</v>
          </cell>
          <cell r="KC27124">
            <v>28</v>
          </cell>
        </row>
        <row r="27125">
          <cell r="A27125" t="str">
            <v>P21561</v>
          </cell>
          <cell r="KA27125">
            <v>200</v>
          </cell>
          <cell r="KB27125">
            <v>16</v>
          </cell>
          <cell r="KC27125">
            <v>450</v>
          </cell>
        </row>
        <row r="27126">
          <cell r="A27126" t="str">
            <v>P21551</v>
          </cell>
          <cell r="KA27126">
            <v>100</v>
          </cell>
          <cell r="KB27126">
            <v>40</v>
          </cell>
          <cell r="KC27126">
            <v>500</v>
          </cell>
        </row>
        <row r="27127">
          <cell r="A27127" t="str">
            <v>P21544</v>
          </cell>
          <cell r="KA27127">
            <v>50</v>
          </cell>
          <cell r="KB27127">
            <v>20</v>
          </cell>
          <cell r="KC27127">
            <v>16</v>
          </cell>
        </row>
        <row r="27128">
          <cell r="A27128" t="str">
            <v>P21533</v>
          </cell>
          <cell r="KA27128">
            <v>200</v>
          </cell>
          <cell r="KB27128">
            <v>16</v>
          </cell>
          <cell r="KC27128">
            <v>500</v>
          </cell>
        </row>
        <row r="27129">
          <cell r="A27129" t="str">
            <v>P21534</v>
          </cell>
          <cell r="KA27129">
            <v>200</v>
          </cell>
          <cell r="KB27129">
            <v>16</v>
          </cell>
          <cell r="KC27129">
            <v>16</v>
          </cell>
        </row>
        <row r="27130">
          <cell r="A27130" t="str">
            <v>P21539</v>
          </cell>
          <cell r="KA27130">
            <v>100</v>
          </cell>
          <cell r="KB27130">
            <v>36</v>
          </cell>
          <cell r="KC27130">
            <v>24</v>
          </cell>
        </row>
        <row r="27131">
          <cell r="A27131" t="str">
            <v>P21540</v>
          </cell>
          <cell r="KA27131">
            <v>200</v>
          </cell>
          <cell r="KB27131">
            <v>16</v>
          </cell>
          <cell r="KC27131">
            <v>20</v>
          </cell>
        </row>
        <row r="27132">
          <cell r="A27132" t="str">
            <v>P21470</v>
          </cell>
          <cell r="KA27132">
            <v>100</v>
          </cell>
          <cell r="KB27132">
            <v>40</v>
          </cell>
          <cell r="KC27132">
            <v>28</v>
          </cell>
        </row>
        <row r="27133">
          <cell r="A27133" t="str">
            <v>P21473</v>
          </cell>
          <cell r="KA27133">
            <v>100</v>
          </cell>
          <cell r="KB27133">
            <v>40</v>
          </cell>
          <cell r="KC27133">
            <v>28</v>
          </cell>
        </row>
        <row r="27134">
          <cell r="A27134" t="str">
            <v>P21485</v>
          </cell>
          <cell r="KA27134">
            <v>100</v>
          </cell>
          <cell r="KB27134">
            <v>30</v>
          </cell>
          <cell r="KC27134">
            <v>12</v>
          </cell>
        </row>
        <row r="27135">
          <cell r="A27135" t="str">
            <v>P21478</v>
          </cell>
          <cell r="KA27135">
            <v>100</v>
          </cell>
          <cell r="KB27135">
            <v>40</v>
          </cell>
          <cell r="KC27135">
            <v>28</v>
          </cell>
        </row>
        <row r="27136">
          <cell r="A27136" t="str">
            <v>P21481</v>
          </cell>
          <cell r="KA27136">
            <v>100</v>
          </cell>
          <cell r="KB27136">
            <v>30</v>
          </cell>
          <cell r="KC27136">
            <v>12</v>
          </cell>
        </row>
        <row r="27137">
          <cell r="A27137" t="str">
            <v>P21482</v>
          </cell>
          <cell r="KA27137">
            <v>200</v>
          </cell>
          <cell r="KB27137">
            <v>16</v>
          </cell>
          <cell r="KC27137">
            <v>20</v>
          </cell>
        </row>
        <row r="27138">
          <cell r="A27138" t="str">
            <v>P21483</v>
          </cell>
          <cell r="KA27138">
            <v>50</v>
          </cell>
          <cell r="KB27138">
            <v>60</v>
          </cell>
          <cell r="KC27138">
            <v>12</v>
          </cell>
        </row>
        <row r="27139">
          <cell r="A27139" t="str">
            <v>P21467</v>
          </cell>
          <cell r="KA27139">
            <v>100</v>
          </cell>
          <cell r="KB27139">
            <v>16</v>
          </cell>
          <cell r="KC27139">
            <v>16</v>
          </cell>
        </row>
        <row r="27140">
          <cell r="A27140" t="str">
            <v>P21458</v>
          </cell>
          <cell r="KA27140">
            <v>200</v>
          </cell>
          <cell r="KB27140">
            <v>16</v>
          </cell>
          <cell r="KC27140">
            <v>20</v>
          </cell>
        </row>
        <row r="27141">
          <cell r="A27141" t="str">
            <v>P21427</v>
          </cell>
          <cell r="KA27141">
            <v>100</v>
          </cell>
          <cell r="KB27141">
            <v>30</v>
          </cell>
          <cell r="KC27141">
            <v>24</v>
          </cell>
        </row>
        <row r="27142">
          <cell r="A27142" t="str">
            <v>P21428</v>
          </cell>
          <cell r="KA27142">
            <v>100</v>
          </cell>
          <cell r="KB27142">
            <v>30</v>
          </cell>
          <cell r="KC27142">
            <v>12</v>
          </cell>
        </row>
        <row r="27143">
          <cell r="A27143" t="str">
            <v>P21434</v>
          </cell>
          <cell r="KA27143">
            <v>100</v>
          </cell>
          <cell r="KB27143">
            <v>30</v>
          </cell>
          <cell r="KC27143">
            <v>12</v>
          </cell>
        </row>
        <row r="27144">
          <cell r="A27144" t="str">
            <v>P21424</v>
          </cell>
          <cell r="KA27144">
            <v>200</v>
          </cell>
          <cell r="KB27144">
            <v>16</v>
          </cell>
          <cell r="KC27144">
            <v>16</v>
          </cell>
        </row>
        <row r="27145">
          <cell r="A27145" t="str">
            <v>P21432</v>
          </cell>
          <cell r="KA27145">
            <v>200</v>
          </cell>
          <cell r="KB27145">
            <v>16</v>
          </cell>
          <cell r="KC27145">
            <v>150</v>
          </cell>
        </row>
        <row r="27146">
          <cell r="A27146" t="str">
            <v>P21421</v>
          </cell>
          <cell r="KA27146">
            <v>100</v>
          </cell>
          <cell r="KB27146">
            <v>30</v>
          </cell>
          <cell r="KC27146">
            <v>12</v>
          </cell>
        </row>
        <row r="27147">
          <cell r="A27147" t="str">
            <v>P21422</v>
          </cell>
          <cell r="KA27147">
            <v>200</v>
          </cell>
          <cell r="KB27147">
            <v>16</v>
          </cell>
          <cell r="KC27147">
            <v>150</v>
          </cell>
        </row>
        <row r="27148">
          <cell r="A27148" t="str">
            <v>P21417</v>
          </cell>
          <cell r="KA27148">
            <v>200</v>
          </cell>
          <cell r="KB27148">
            <v>16</v>
          </cell>
          <cell r="KC27148">
            <v>20</v>
          </cell>
        </row>
        <row r="27149">
          <cell r="A27149" t="str">
            <v>P21440</v>
          </cell>
          <cell r="KA27149">
            <v>50</v>
          </cell>
          <cell r="KB27149">
            <v>60</v>
          </cell>
          <cell r="KC27149">
            <v>12</v>
          </cell>
        </row>
        <row r="27150">
          <cell r="A27150" t="str">
            <v>P21441</v>
          </cell>
          <cell r="KA27150">
            <v>50</v>
          </cell>
          <cell r="KB27150">
            <v>40</v>
          </cell>
          <cell r="KC27150">
            <v>24</v>
          </cell>
        </row>
        <row r="27151">
          <cell r="A27151" t="str">
            <v>P21442</v>
          </cell>
          <cell r="KA27151">
            <v>100</v>
          </cell>
          <cell r="KB27151">
            <v>40</v>
          </cell>
          <cell r="KC27151">
            <v>28</v>
          </cell>
        </row>
        <row r="27152">
          <cell r="A27152" t="str">
            <v>P21443</v>
          </cell>
          <cell r="KA27152">
            <v>200</v>
          </cell>
          <cell r="KB27152">
            <v>16</v>
          </cell>
          <cell r="KC27152">
            <v>20</v>
          </cell>
        </row>
        <row r="27153">
          <cell r="A27153" t="str">
            <v>P21444</v>
          </cell>
          <cell r="KA27153">
            <v>100</v>
          </cell>
          <cell r="KB27153">
            <v>40</v>
          </cell>
          <cell r="KC27153">
            <v>28</v>
          </cell>
        </row>
        <row r="27154">
          <cell r="A27154" t="str">
            <v>P21445</v>
          </cell>
          <cell r="KA27154">
            <v>200</v>
          </cell>
          <cell r="KB27154">
            <v>16</v>
          </cell>
          <cell r="KC27154">
            <v>20</v>
          </cell>
        </row>
        <row r="27155">
          <cell r="A27155" t="str">
            <v>P21446</v>
          </cell>
          <cell r="KA27155">
            <v>200</v>
          </cell>
          <cell r="KB27155">
            <v>16</v>
          </cell>
          <cell r="KC27155">
            <v>16</v>
          </cell>
        </row>
        <row r="27156">
          <cell r="A27156" t="str">
            <v>P21449</v>
          </cell>
          <cell r="KA27156">
            <v>100</v>
          </cell>
          <cell r="KB27156">
            <v>30</v>
          </cell>
          <cell r="KC27156">
            <v>24</v>
          </cell>
        </row>
        <row r="27157">
          <cell r="A27157" t="str">
            <v>P21291</v>
          </cell>
          <cell r="KA27157">
            <v>100</v>
          </cell>
          <cell r="KB27157">
            <v>40</v>
          </cell>
          <cell r="KC27157">
            <v>28</v>
          </cell>
        </row>
        <row r="27158">
          <cell r="A27158" t="str">
            <v>P21306</v>
          </cell>
          <cell r="KA27158">
            <v>200</v>
          </cell>
          <cell r="KB27158">
            <v>16</v>
          </cell>
          <cell r="KC27158">
            <v>150</v>
          </cell>
        </row>
        <row r="27159">
          <cell r="A27159" t="str">
            <v>P21304</v>
          </cell>
          <cell r="KA27159">
            <v>200</v>
          </cell>
          <cell r="KB27159">
            <v>16</v>
          </cell>
          <cell r="KC27159">
            <v>20</v>
          </cell>
        </row>
        <row r="27160">
          <cell r="A27160" t="str">
            <v>P21311</v>
          </cell>
          <cell r="KA27160">
            <v>100</v>
          </cell>
          <cell r="KB27160">
            <v>30</v>
          </cell>
          <cell r="KC27160">
            <v>24</v>
          </cell>
        </row>
        <row r="27161">
          <cell r="A27161" t="str">
            <v>P21314</v>
          </cell>
          <cell r="KA27161">
            <v>200</v>
          </cell>
          <cell r="KB27161">
            <v>16</v>
          </cell>
          <cell r="KC27161">
            <v>150</v>
          </cell>
        </row>
        <row r="27162">
          <cell r="A27162" t="str">
            <v>P21315</v>
          </cell>
          <cell r="KA27162">
            <v>200</v>
          </cell>
          <cell r="KB27162">
            <v>16</v>
          </cell>
          <cell r="KC27162">
            <v>20</v>
          </cell>
        </row>
        <row r="27163">
          <cell r="A27163" t="str">
            <v>P21317</v>
          </cell>
          <cell r="KA27163">
            <v>50</v>
          </cell>
          <cell r="KB27163">
            <v>60</v>
          </cell>
          <cell r="KC27163">
            <v>12</v>
          </cell>
        </row>
        <row r="27164">
          <cell r="A27164" t="str">
            <v>P21329</v>
          </cell>
          <cell r="KA27164">
            <v>100</v>
          </cell>
          <cell r="KB27164">
            <v>30</v>
          </cell>
          <cell r="KC27164">
            <v>24</v>
          </cell>
        </row>
        <row r="27165">
          <cell r="A27165" t="str">
            <v>P21336</v>
          </cell>
          <cell r="KA27165">
            <v>200</v>
          </cell>
          <cell r="KB27165">
            <v>16</v>
          </cell>
          <cell r="KC27165">
            <v>20</v>
          </cell>
        </row>
        <row r="27166">
          <cell r="A27166" t="str">
            <v>P21319</v>
          </cell>
          <cell r="KA27166">
            <v>100</v>
          </cell>
          <cell r="KB27166">
            <v>30</v>
          </cell>
          <cell r="KC27166">
            <v>12</v>
          </cell>
        </row>
        <row r="27167">
          <cell r="A27167" t="str">
            <v>P21320</v>
          </cell>
          <cell r="KA27167">
            <v>100</v>
          </cell>
          <cell r="KB27167">
            <v>30</v>
          </cell>
          <cell r="KC27167">
            <v>24</v>
          </cell>
        </row>
        <row r="27168">
          <cell r="A27168" t="str">
            <v>P21321</v>
          </cell>
          <cell r="KA27168">
            <v>50</v>
          </cell>
          <cell r="KB27168">
            <v>60</v>
          </cell>
          <cell r="KC27168">
            <v>12</v>
          </cell>
        </row>
        <row r="27169">
          <cell r="A27169" t="str">
            <v>P21326</v>
          </cell>
          <cell r="KA27169">
            <v>50</v>
          </cell>
          <cell r="KB27169">
            <v>60</v>
          </cell>
          <cell r="KC27169">
            <v>12</v>
          </cell>
        </row>
        <row r="27170">
          <cell r="A27170" t="str">
            <v>P21257</v>
          </cell>
          <cell r="KA27170">
            <v>100</v>
          </cell>
          <cell r="KB27170">
            <v>40</v>
          </cell>
          <cell r="KC27170">
            <v>150</v>
          </cell>
        </row>
        <row r="27171">
          <cell r="A27171" t="str">
            <v>P21255</v>
          </cell>
          <cell r="KA27171">
            <v>100</v>
          </cell>
          <cell r="KB27171">
            <v>40</v>
          </cell>
          <cell r="KC27171">
            <v>28</v>
          </cell>
        </row>
        <row r="27172">
          <cell r="A27172" t="str">
            <v>P21252</v>
          </cell>
          <cell r="KA27172">
            <v>50</v>
          </cell>
          <cell r="KB27172">
            <v>40</v>
          </cell>
          <cell r="KC27172">
            <v>150</v>
          </cell>
        </row>
        <row r="27173">
          <cell r="A27173" t="str">
            <v>P21253</v>
          </cell>
          <cell r="KA27173">
            <v>200</v>
          </cell>
          <cell r="KB27173">
            <v>16</v>
          </cell>
          <cell r="KC27173">
            <v>20</v>
          </cell>
        </row>
        <row r="27174">
          <cell r="A27174" t="str">
            <v>P21271</v>
          </cell>
          <cell r="KA27174">
            <v>50</v>
          </cell>
          <cell r="KB27174">
            <v>40</v>
          </cell>
          <cell r="KC27174">
            <v>150</v>
          </cell>
        </row>
        <row r="27175">
          <cell r="A27175" t="str">
            <v>P21287</v>
          </cell>
          <cell r="KA27175">
            <v>200</v>
          </cell>
          <cell r="KB27175">
            <v>16</v>
          </cell>
          <cell r="KC27175">
            <v>16</v>
          </cell>
        </row>
        <row r="27176">
          <cell r="A27176" t="str">
            <v>P21288</v>
          </cell>
          <cell r="KA27176">
            <v>200</v>
          </cell>
          <cell r="KB27176">
            <v>16</v>
          </cell>
          <cell r="KC27176">
            <v>20</v>
          </cell>
        </row>
        <row r="27177">
          <cell r="A27177" t="str">
            <v>P21289</v>
          </cell>
          <cell r="KA27177">
            <v>100</v>
          </cell>
          <cell r="KB27177">
            <v>40</v>
          </cell>
          <cell r="KC27177">
            <v>28</v>
          </cell>
        </row>
        <row r="27178">
          <cell r="A27178" t="str">
            <v>P21298</v>
          </cell>
          <cell r="KA27178">
            <v>200</v>
          </cell>
          <cell r="KB27178">
            <v>16</v>
          </cell>
          <cell r="KC27178">
            <v>20</v>
          </cell>
        </row>
        <row r="27179">
          <cell r="A27179" t="str">
            <v>P21293</v>
          </cell>
          <cell r="KA27179">
            <v>200</v>
          </cell>
          <cell r="KB27179">
            <v>16</v>
          </cell>
          <cell r="KC27179">
            <v>20</v>
          </cell>
        </row>
        <row r="27180">
          <cell r="A27180" t="str">
            <v>P21294</v>
          </cell>
          <cell r="KA27180">
            <v>100</v>
          </cell>
          <cell r="KB27180">
            <v>40</v>
          </cell>
          <cell r="KC27180">
            <v>28</v>
          </cell>
        </row>
        <row r="27181">
          <cell r="A27181" t="str">
            <v>P21300</v>
          </cell>
          <cell r="KA27181">
            <v>50</v>
          </cell>
          <cell r="KB27181">
            <v>60</v>
          </cell>
          <cell r="KC27181">
            <v>12</v>
          </cell>
        </row>
        <row r="27182">
          <cell r="A27182" t="str">
            <v>P21301</v>
          </cell>
          <cell r="KA27182">
            <v>100</v>
          </cell>
          <cell r="KB27182">
            <v>40</v>
          </cell>
          <cell r="KC27182">
            <v>28</v>
          </cell>
        </row>
        <row r="27183">
          <cell r="A27183" t="str">
            <v>P21345</v>
          </cell>
          <cell r="KA27183">
            <v>200</v>
          </cell>
          <cell r="KB27183">
            <v>16</v>
          </cell>
          <cell r="KC27183">
            <v>20</v>
          </cell>
        </row>
        <row r="27184">
          <cell r="A27184" t="str">
            <v>P21346</v>
          </cell>
          <cell r="KA27184">
            <v>50</v>
          </cell>
          <cell r="KB27184">
            <v>16</v>
          </cell>
          <cell r="KC27184">
            <v>24</v>
          </cell>
        </row>
        <row r="27185">
          <cell r="A27185" t="str">
            <v>P21343</v>
          </cell>
          <cell r="KA27185">
            <v>100</v>
          </cell>
          <cell r="KB27185">
            <v>40</v>
          </cell>
          <cell r="KC27185">
            <v>28</v>
          </cell>
        </row>
        <row r="27186">
          <cell r="A27186" t="str">
            <v>P21334</v>
          </cell>
          <cell r="KA27186">
            <v>100</v>
          </cell>
          <cell r="KB27186">
            <v>30</v>
          </cell>
          <cell r="KC27186">
            <v>12</v>
          </cell>
        </row>
        <row r="27187">
          <cell r="A27187" t="str">
            <v>P21341</v>
          </cell>
          <cell r="KA27187">
            <v>100</v>
          </cell>
          <cell r="KB27187">
            <v>40</v>
          </cell>
          <cell r="KC27187">
            <v>28</v>
          </cell>
        </row>
        <row r="27188">
          <cell r="A27188" t="str">
            <v>P21357</v>
          </cell>
          <cell r="KA27188">
            <v>100</v>
          </cell>
          <cell r="KB27188">
            <v>40</v>
          </cell>
          <cell r="KC27188">
            <v>28</v>
          </cell>
        </row>
        <row r="27189">
          <cell r="A27189" t="str">
            <v>P21358</v>
          </cell>
          <cell r="KA27189">
            <v>50</v>
          </cell>
          <cell r="KB27189">
            <v>16</v>
          </cell>
          <cell r="KC27189">
            <v>24</v>
          </cell>
        </row>
        <row r="27190">
          <cell r="A27190" t="str">
            <v>P21360</v>
          </cell>
          <cell r="KA27190">
            <v>200</v>
          </cell>
          <cell r="KB27190">
            <v>16</v>
          </cell>
          <cell r="KC27190">
            <v>20</v>
          </cell>
        </row>
        <row r="27191">
          <cell r="A27191" t="str">
            <v>P21362</v>
          </cell>
          <cell r="KA27191">
            <v>100</v>
          </cell>
          <cell r="KB27191">
            <v>40</v>
          </cell>
          <cell r="KC27191">
            <v>28</v>
          </cell>
        </row>
        <row r="27192">
          <cell r="A27192" t="str">
            <v>P21396</v>
          </cell>
          <cell r="KA27192">
            <v>200</v>
          </cell>
          <cell r="KB27192">
            <v>16</v>
          </cell>
          <cell r="KC27192">
            <v>20</v>
          </cell>
        </row>
        <row r="27193">
          <cell r="A27193" t="str">
            <v>P21397</v>
          </cell>
          <cell r="KA27193">
            <v>100</v>
          </cell>
          <cell r="KB27193">
            <v>30</v>
          </cell>
          <cell r="KC27193">
            <v>24</v>
          </cell>
        </row>
        <row r="27194">
          <cell r="A27194" t="str">
            <v>P21398</v>
          </cell>
          <cell r="KA27194">
            <v>200</v>
          </cell>
          <cell r="KB27194">
            <v>16</v>
          </cell>
          <cell r="KC27194">
            <v>16</v>
          </cell>
        </row>
        <row r="27195">
          <cell r="A27195" t="str">
            <v>P21389</v>
          </cell>
          <cell r="KA27195">
            <v>200</v>
          </cell>
          <cell r="KB27195">
            <v>16</v>
          </cell>
          <cell r="KC27195">
            <v>20</v>
          </cell>
        </row>
        <row r="27196">
          <cell r="A27196" t="str">
            <v>P21384</v>
          </cell>
          <cell r="KA27196">
            <v>100</v>
          </cell>
          <cell r="KB27196">
            <v>30</v>
          </cell>
          <cell r="KC27196">
            <v>24</v>
          </cell>
        </row>
        <row r="27197">
          <cell r="A27197" t="str">
            <v>P21385</v>
          </cell>
          <cell r="KA27197">
            <v>200</v>
          </cell>
          <cell r="KB27197">
            <v>16</v>
          </cell>
          <cell r="KC27197">
            <v>20</v>
          </cell>
        </row>
        <row r="27198">
          <cell r="A27198" t="str">
            <v>P21386</v>
          </cell>
          <cell r="KA27198">
            <v>200</v>
          </cell>
          <cell r="KB27198">
            <v>16</v>
          </cell>
          <cell r="KC27198">
            <v>20</v>
          </cell>
        </row>
        <row r="27199">
          <cell r="A27199" t="str">
            <v>P21411</v>
          </cell>
          <cell r="KA27199">
            <v>200</v>
          </cell>
          <cell r="KB27199">
            <v>16</v>
          </cell>
          <cell r="KC27199">
            <v>20</v>
          </cell>
        </row>
        <row r="27200">
          <cell r="A27200" t="str">
            <v>P21412</v>
          </cell>
          <cell r="KA27200">
            <v>200</v>
          </cell>
          <cell r="KB27200">
            <v>16</v>
          </cell>
          <cell r="KC27200">
            <v>20</v>
          </cell>
        </row>
        <row r="27201">
          <cell r="A27201" t="str">
            <v>P21401</v>
          </cell>
          <cell r="KA27201">
            <v>50</v>
          </cell>
          <cell r="KB27201">
            <v>40</v>
          </cell>
          <cell r="KC27201">
            <v>24</v>
          </cell>
        </row>
        <row r="27202">
          <cell r="A27202" t="str">
            <v>P21405</v>
          </cell>
          <cell r="KA27202">
            <v>100</v>
          </cell>
          <cell r="KB27202">
            <v>40</v>
          </cell>
          <cell r="KC27202">
            <v>150</v>
          </cell>
        </row>
        <row r="27203">
          <cell r="A27203" t="str">
            <v>P21406</v>
          </cell>
          <cell r="KA27203">
            <v>200</v>
          </cell>
          <cell r="KB27203">
            <v>16</v>
          </cell>
          <cell r="KC27203">
            <v>20</v>
          </cell>
        </row>
        <row r="27204">
          <cell r="A27204" t="str">
            <v>P21407</v>
          </cell>
          <cell r="KA27204">
            <v>100</v>
          </cell>
          <cell r="KB27204">
            <v>40</v>
          </cell>
          <cell r="KC27204">
            <v>28</v>
          </cell>
        </row>
        <row r="27205">
          <cell r="A27205" t="str">
            <v>P21173</v>
          </cell>
          <cell r="KA27205">
            <v>50</v>
          </cell>
          <cell r="KB27205">
            <v>40</v>
          </cell>
          <cell r="KC27205">
            <v>24</v>
          </cell>
        </row>
        <row r="27206">
          <cell r="A27206" t="str">
            <v>P21163</v>
          </cell>
          <cell r="KA27206">
            <v>100</v>
          </cell>
          <cell r="KB27206">
            <v>40</v>
          </cell>
          <cell r="KC27206">
            <v>28</v>
          </cell>
        </row>
        <row r="27207">
          <cell r="A27207" t="str">
            <v>P21175</v>
          </cell>
          <cell r="KA27207">
            <v>100</v>
          </cell>
          <cell r="KB27207">
            <v>40</v>
          </cell>
          <cell r="KC27207">
            <v>28</v>
          </cell>
        </row>
        <row r="27208">
          <cell r="A27208" t="str">
            <v>P21137</v>
          </cell>
          <cell r="KA27208">
            <v>200</v>
          </cell>
          <cell r="KB27208">
            <v>16</v>
          </cell>
          <cell r="KC27208">
            <v>20</v>
          </cell>
        </row>
        <row r="27209">
          <cell r="A27209" t="str">
            <v>P21149</v>
          </cell>
          <cell r="KA27209">
            <v>100</v>
          </cell>
          <cell r="KB27209">
            <v>40</v>
          </cell>
          <cell r="KC27209">
            <v>28</v>
          </cell>
        </row>
        <row r="27210">
          <cell r="A27210" t="str">
            <v>P21166</v>
          </cell>
          <cell r="KA27210">
            <v>100</v>
          </cell>
          <cell r="KB27210">
            <v>40</v>
          </cell>
          <cell r="KC27210">
            <v>28</v>
          </cell>
        </row>
        <row r="27211">
          <cell r="A27211" t="str">
            <v>P21167</v>
          </cell>
          <cell r="KA27211">
            <v>200</v>
          </cell>
          <cell r="KB27211">
            <v>16</v>
          </cell>
          <cell r="KC27211">
            <v>20</v>
          </cell>
        </row>
        <row r="27212">
          <cell r="A27212" t="str">
            <v>P21168</v>
          </cell>
          <cell r="KA27212">
            <v>100</v>
          </cell>
          <cell r="KB27212">
            <v>40</v>
          </cell>
          <cell r="KC27212">
            <v>28</v>
          </cell>
        </row>
        <row r="27213">
          <cell r="A27213" t="str">
            <v>P21169</v>
          </cell>
          <cell r="KA27213">
            <v>200</v>
          </cell>
          <cell r="KB27213">
            <v>16</v>
          </cell>
          <cell r="KC27213">
            <v>20</v>
          </cell>
        </row>
        <row r="27214">
          <cell r="A27214" t="str">
            <v>P21170</v>
          </cell>
          <cell r="KA27214">
            <v>200</v>
          </cell>
          <cell r="KB27214">
            <v>16</v>
          </cell>
          <cell r="KC27214">
            <v>20</v>
          </cell>
        </row>
        <row r="27215">
          <cell r="A27215" t="str">
            <v>P21131</v>
          </cell>
          <cell r="KA27215">
            <v>50</v>
          </cell>
          <cell r="KB27215">
            <v>40</v>
          </cell>
          <cell r="KC27215">
            <v>24</v>
          </cell>
        </row>
        <row r="27216">
          <cell r="A27216" t="str">
            <v>P21124</v>
          </cell>
          <cell r="KA27216">
            <v>100</v>
          </cell>
          <cell r="KB27216">
            <v>30</v>
          </cell>
          <cell r="KC27216">
            <v>16</v>
          </cell>
        </row>
        <row r="27217">
          <cell r="A27217" t="str">
            <v>P21129</v>
          </cell>
          <cell r="KA27217">
            <v>50</v>
          </cell>
          <cell r="KB27217">
            <v>40</v>
          </cell>
          <cell r="KC27217">
            <v>24</v>
          </cell>
        </row>
        <row r="27218">
          <cell r="A27218" t="str">
            <v>P21139</v>
          </cell>
          <cell r="KA27218">
            <v>100</v>
          </cell>
          <cell r="KB27218">
            <v>30</v>
          </cell>
          <cell r="KC27218">
            <v>24</v>
          </cell>
        </row>
        <row r="27219">
          <cell r="A27219" t="str">
            <v>P21141</v>
          </cell>
          <cell r="KA27219">
            <v>50</v>
          </cell>
          <cell r="KB27219">
            <v>40</v>
          </cell>
          <cell r="KC27219">
            <v>24</v>
          </cell>
        </row>
        <row r="27220">
          <cell r="A27220" t="str">
            <v>P21142</v>
          </cell>
          <cell r="KA27220">
            <v>50</v>
          </cell>
          <cell r="KB27220">
            <v>40</v>
          </cell>
          <cell r="KC27220">
            <v>24</v>
          </cell>
        </row>
        <row r="27221">
          <cell r="A27221" t="str">
            <v>P21143</v>
          </cell>
          <cell r="KA27221">
            <v>100</v>
          </cell>
          <cell r="KB27221">
            <v>30</v>
          </cell>
          <cell r="KC27221">
            <v>24</v>
          </cell>
        </row>
        <row r="27222">
          <cell r="A27222" t="str">
            <v>P21144</v>
          </cell>
          <cell r="KA27222">
            <v>100</v>
          </cell>
          <cell r="KB27222">
            <v>30</v>
          </cell>
          <cell r="KC27222">
            <v>24</v>
          </cell>
        </row>
        <row r="27223">
          <cell r="A27223" t="str">
            <v>P21121</v>
          </cell>
          <cell r="KA27223">
            <v>100</v>
          </cell>
          <cell r="KB27223">
            <v>40</v>
          </cell>
          <cell r="KC27223">
            <v>28</v>
          </cell>
        </row>
        <row r="27224">
          <cell r="A27224" t="str">
            <v>P21112</v>
          </cell>
          <cell r="KA27224">
            <v>100</v>
          </cell>
          <cell r="KB27224">
            <v>30</v>
          </cell>
          <cell r="KC27224">
            <v>24</v>
          </cell>
        </row>
        <row r="27225">
          <cell r="A27225" t="str">
            <v>P21268</v>
          </cell>
          <cell r="KA27225">
            <v>100</v>
          </cell>
          <cell r="KB27225">
            <v>30</v>
          </cell>
          <cell r="KC27225">
            <v>12</v>
          </cell>
        </row>
        <row r="27226">
          <cell r="A27226" t="str">
            <v>P21241</v>
          </cell>
          <cell r="KA27226">
            <v>50</v>
          </cell>
          <cell r="KB27226">
            <v>40</v>
          </cell>
          <cell r="KC27226">
            <v>24</v>
          </cell>
        </row>
        <row r="27227">
          <cell r="A27227" t="str">
            <v>P21242</v>
          </cell>
          <cell r="KA27227">
            <v>100</v>
          </cell>
          <cell r="KB27227">
            <v>40</v>
          </cell>
          <cell r="KC27227">
            <v>28</v>
          </cell>
        </row>
        <row r="27228">
          <cell r="A27228" t="str">
            <v>P21243</v>
          </cell>
          <cell r="KA27228">
            <v>200</v>
          </cell>
          <cell r="KB27228">
            <v>16</v>
          </cell>
          <cell r="KC27228">
            <v>20</v>
          </cell>
        </row>
        <row r="27229">
          <cell r="A27229" t="str">
            <v>P21245</v>
          </cell>
          <cell r="KA27229">
            <v>100</v>
          </cell>
          <cell r="KB27229">
            <v>30</v>
          </cell>
          <cell r="KC27229">
            <v>12</v>
          </cell>
        </row>
        <row r="27230">
          <cell r="A27230" t="str">
            <v>P21246</v>
          </cell>
          <cell r="KA27230">
            <v>100</v>
          </cell>
          <cell r="KB27230">
            <v>30</v>
          </cell>
          <cell r="KC27230">
            <v>24</v>
          </cell>
        </row>
        <row r="27231">
          <cell r="A27231" t="str">
            <v>P21247</v>
          </cell>
          <cell r="KA27231">
            <v>50</v>
          </cell>
          <cell r="KB27231">
            <v>40</v>
          </cell>
          <cell r="KC27231">
            <v>24</v>
          </cell>
        </row>
        <row r="27232">
          <cell r="A27232" t="str">
            <v>P21248</v>
          </cell>
          <cell r="KA27232">
            <v>200</v>
          </cell>
          <cell r="KB27232">
            <v>16</v>
          </cell>
          <cell r="KC27232">
            <v>20</v>
          </cell>
        </row>
        <row r="27233">
          <cell r="A27233" t="str">
            <v>P21233</v>
          </cell>
          <cell r="KA27233">
            <v>200</v>
          </cell>
          <cell r="KB27233">
            <v>16</v>
          </cell>
          <cell r="KC27233">
            <v>20</v>
          </cell>
        </row>
        <row r="27234">
          <cell r="A27234" t="str">
            <v>P21236</v>
          </cell>
          <cell r="KA27234">
            <v>100</v>
          </cell>
          <cell r="KB27234">
            <v>30</v>
          </cell>
          <cell r="KC27234">
            <v>24</v>
          </cell>
        </row>
        <row r="27235">
          <cell r="A27235" t="str">
            <v>P21237</v>
          </cell>
          <cell r="KA27235">
            <v>100</v>
          </cell>
          <cell r="KB27235">
            <v>40</v>
          </cell>
          <cell r="KC27235">
            <v>28</v>
          </cell>
        </row>
        <row r="27236">
          <cell r="A27236" t="str">
            <v>P21238</v>
          </cell>
          <cell r="KA27236">
            <v>100</v>
          </cell>
          <cell r="KB27236">
            <v>40</v>
          </cell>
          <cell r="KC27236">
            <v>28</v>
          </cell>
        </row>
        <row r="27237">
          <cell r="A27237" t="str">
            <v>P21239</v>
          </cell>
          <cell r="KA27237">
            <v>50</v>
          </cell>
          <cell r="KB27237">
            <v>60</v>
          </cell>
          <cell r="KC27237">
            <v>12</v>
          </cell>
        </row>
        <row r="27238">
          <cell r="A27238" t="str">
            <v>P21227</v>
          </cell>
          <cell r="KA27238">
            <v>50</v>
          </cell>
          <cell r="KB27238">
            <v>40</v>
          </cell>
          <cell r="KC27238">
            <v>24</v>
          </cell>
        </row>
        <row r="27239">
          <cell r="A27239" t="str">
            <v>P21228</v>
          </cell>
          <cell r="KA27239">
            <v>100</v>
          </cell>
          <cell r="KB27239">
            <v>30</v>
          </cell>
          <cell r="KC27239">
            <v>24</v>
          </cell>
        </row>
        <row r="27240">
          <cell r="A27240" t="str">
            <v>P21224</v>
          </cell>
          <cell r="KA27240">
            <v>100</v>
          </cell>
          <cell r="KB27240">
            <v>30</v>
          </cell>
          <cell r="KC27240">
            <v>24</v>
          </cell>
        </row>
        <row r="27241">
          <cell r="A27241" t="str">
            <v>P21211</v>
          </cell>
          <cell r="KA27241">
            <v>200</v>
          </cell>
          <cell r="KB27241">
            <v>16</v>
          </cell>
          <cell r="KC27241">
            <v>20</v>
          </cell>
        </row>
        <row r="27242">
          <cell r="A27242" t="str">
            <v>P21212</v>
          </cell>
          <cell r="KA27242">
            <v>200</v>
          </cell>
          <cell r="KB27242">
            <v>16</v>
          </cell>
          <cell r="KC27242">
            <v>20</v>
          </cell>
        </row>
        <row r="27243">
          <cell r="A27243" t="str">
            <v>P21213</v>
          </cell>
          <cell r="KA27243">
            <v>200</v>
          </cell>
          <cell r="KB27243">
            <v>16</v>
          </cell>
          <cell r="KC27243">
            <v>20</v>
          </cell>
        </row>
        <row r="27244">
          <cell r="A27244" t="str">
            <v>P21214</v>
          </cell>
          <cell r="KA27244">
            <v>50</v>
          </cell>
          <cell r="KB27244">
            <v>60</v>
          </cell>
          <cell r="KC27244">
            <v>12</v>
          </cell>
        </row>
        <row r="27245">
          <cell r="A27245" t="str">
            <v>P21215</v>
          </cell>
          <cell r="KA27245">
            <v>200</v>
          </cell>
          <cell r="KB27245">
            <v>16</v>
          </cell>
          <cell r="KC27245">
            <v>16</v>
          </cell>
        </row>
        <row r="27246">
          <cell r="A27246" t="str">
            <v>P21203</v>
          </cell>
          <cell r="KA27246">
            <v>100</v>
          </cell>
          <cell r="KB27246">
            <v>40</v>
          </cell>
          <cell r="KC27246">
            <v>28</v>
          </cell>
        </row>
        <row r="27247">
          <cell r="A27247" t="str">
            <v>P21220</v>
          </cell>
          <cell r="KA27247">
            <v>100</v>
          </cell>
          <cell r="KB27247">
            <v>40</v>
          </cell>
          <cell r="KC27247">
            <v>28</v>
          </cell>
        </row>
        <row r="27248">
          <cell r="A27248" t="str">
            <v>P21221</v>
          </cell>
          <cell r="KA27248">
            <v>50</v>
          </cell>
          <cell r="KB27248">
            <v>40</v>
          </cell>
          <cell r="KC27248">
            <v>24</v>
          </cell>
        </row>
        <row r="27249">
          <cell r="A27249" t="str">
            <v>P21206</v>
          </cell>
          <cell r="KA27249">
            <v>200</v>
          </cell>
          <cell r="KB27249">
            <v>16</v>
          </cell>
          <cell r="KC27249">
            <v>20</v>
          </cell>
        </row>
        <row r="27250">
          <cell r="A27250" t="str">
            <v>P21207</v>
          </cell>
          <cell r="KA27250">
            <v>100</v>
          </cell>
          <cell r="KB27250">
            <v>30</v>
          </cell>
          <cell r="KC27250">
            <v>24</v>
          </cell>
        </row>
        <row r="27251">
          <cell r="A27251" t="str">
            <v>P21208</v>
          </cell>
          <cell r="KA27251">
            <v>50</v>
          </cell>
          <cell r="KB27251">
            <v>40</v>
          </cell>
          <cell r="KC27251">
            <v>24</v>
          </cell>
        </row>
        <row r="27252">
          <cell r="A27252" t="str">
            <v>P21188</v>
          </cell>
          <cell r="KA27252">
            <v>200</v>
          </cell>
          <cell r="KB27252">
            <v>16</v>
          </cell>
          <cell r="KC27252">
            <v>20</v>
          </cell>
        </row>
        <row r="27253">
          <cell r="A27253" t="str">
            <v>P21184</v>
          </cell>
          <cell r="KA27253">
            <v>100</v>
          </cell>
          <cell r="KB27253">
            <v>8</v>
          </cell>
          <cell r="KC27253">
            <v>48</v>
          </cell>
        </row>
        <row r="27254">
          <cell r="A27254" t="str">
            <v>P21185</v>
          </cell>
          <cell r="KA27254">
            <v>50</v>
          </cell>
          <cell r="KB27254">
            <v>60</v>
          </cell>
          <cell r="KC27254">
            <v>12</v>
          </cell>
        </row>
        <row r="27255">
          <cell r="A27255" t="str">
            <v>P21190</v>
          </cell>
          <cell r="KA27255">
            <v>100</v>
          </cell>
          <cell r="KB27255">
            <v>40</v>
          </cell>
          <cell r="KC27255">
            <v>28</v>
          </cell>
        </row>
        <row r="27256">
          <cell r="A27256" t="str">
            <v>P21191</v>
          </cell>
          <cell r="KA27256">
            <v>200</v>
          </cell>
          <cell r="KB27256">
            <v>16</v>
          </cell>
          <cell r="KC27256">
            <v>20</v>
          </cell>
        </row>
        <row r="27257">
          <cell r="A27257" t="str">
            <v>P21193</v>
          </cell>
          <cell r="KA27257">
            <v>50</v>
          </cell>
          <cell r="KB27257">
            <v>40</v>
          </cell>
          <cell r="KC27257">
            <v>24</v>
          </cell>
        </row>
        <row r="27258">
          <cell r="A27258" t="str">
            <v>P21194</v>
          </cell>
          <cell r="KA27258">
            <v>200</v>
          </cell>
          <cell r="KB27258">
            <v>16</v>
          </cell>
          <cell r="KC27258">
            <v>20</v>
          </cell>
        </row>
        <row r="27259">
          <cell r="A27259" t="str">
            <v>P21198</v>
          </cell>
          <cell r="KA27259">
            <v>200</v>
          </cell>
          <cell r="KB27259">
            <v>16</v>
          </cell>
          <cell r="KC27259">
            <v>20</v>
          </cell>
        </row>
        <row r="27260">
          <cell r="A27260" t="str">
            <v>P21199</v>
          </cell>
          <cell r="KA27260">
            <v>200</v>
          </cell>
          <cell r="KB27260">
            <v>16</v>
          </cell>
          <cell r="KC27260">
            <v>20</v>
          </cell>
        </row>
        <row r="27261">
          <cell r="A27261" t="str">
            <v>P21200</v>
          </cell>
          <cell r="KA27261">
            <v>200</v>
          </cell>
          <cell r="KB27261">
            <v>16</v>
          </cell>
          <cell r="KC27261">
            <v>20</v>
          </cell>
        </row>
        <row r="27262">
          <cell r="A27262" t="str">
            <v>P21201</v>
          </cell>
          <cell r="KA27262">
            <v>200</v>
          </cell>
          <cell r="KB27262">
            <v>16</v>
          </cell>
          <cell r="KC27262">
            <v>20</v>
          </cell>
        </row>
        <row r="27263">
          <cell r="A27263" t="str">
            <v>P21068</v>
          </cell>
          <cell r="KA27263">
            <v>100</v>
          </cell>
          <cell r="KB27263">
            <v>30</v>
          </cell>
          <cell r="KC27263">
            <v>12</v>
          </cell>
        </row>
        <row r="27264">
          <cell r="A27264" t="str">
            <v>P21069</v>
          </cell>
          <cell r="KA27264">
            <v>100</v>
          </cell>
          <cell r="KB27264">
            <v>40</v>
          </cell>
          <cell r="KC27264">
            <v>28</v>
          </cell>
        </row>
        <row r="27265">
          <cell r="A27265" t="str">
            <v>P21058</v>
          </cell>
          <cell r="KA27265">
            <v>200</v>
          </cell>
          <cell r="KB27265">
            <v>16</v>
          </cell>
          <cell r="KC27265">
            <v>20</v>
          </cell>
        </row>
        <row r="27266">
          <cell r="A27266" t="str">
            <v>P21065</v>
          </cell>
          <cell r="KA27266">
            <v>50</v>
          </cell>
          <cell r="KB27266">
            <v>40</v>
          </cell>
          <cell r="KC27266">
            <v>24</v>
          </cell>
        </row>
        <row r="27267">
          <cell r="A27267" t="str">
            <v>P21061</v>
          </cell>
          <cell r="KA27267">
            <v>100</v>
          </cell>
          <cell r="KB27267">
            <v>30</v>
          </cell>
          <cell r="KC27267">
            <v>24</v>
          </cell>
        </row>
        <row r="27268">
          <cell r="A27268" t="str">
            <v>P21042</v>
          </cell>
          <cell r="KA27268">
            <v>100</v>
          </cell>
          <cell r="KB27268">
            <v>30</v>
          </cell>
          <cell r="KC27268">
            <v>24</v>
          </cell>
        </row>
        <row r="27269">
          <cell r="A27269" t="str">
            <v>P21043</v>
          </cell>
          <cell r="KA27269">
            <v>50</v>
          </cell>
          <cell r="KB27269">
            <v>40</v>
          </cell>
          <cell r="KC27269">
            <v>24</v>
          </cell>
        </row>
        <row r="27270">
          <cell r="A27270" t="str">
            <v>p21044</v>
          </cell>
          <cell r="KA27270">
            <v>100</v>
          </cell>
          <cell r="KB27270">
            <v>40</v>
          </cell>
          <cell r="KC27270">
            <v>28</v>
          </cell>
        </row>
        <row r="27271">
          <cell r="A27271" t="str">
            <v>P21051</v>
          </cell>
          <cell r="KA27271">
            <v>200</v>
          </cell>
          <cell r="KB27271">
            <v>16</v>
          </cell>
          <cell r="KC27271">
            <v>20</v>
          </cell>
        </row>
        <row r="27272">
          <cell r="A27272" t="str">
            <v>P21055</v>
          </cell>
          <cell r="KA27272">
            <v>100</v>
          </cell>
          <cell r="KB27272">
            <v>30</v>
          </cell>
          <cell r="KC27272">
            <v>12</v>
          </cell>
        </row>
        <row r="27273">
          <cell r="A27273" t="str">
            <v>P21098</v>
          </cell>
          <cell r="KA27273">
            <v>100</v>
          </cell>
          <cell r="KB27273">
            <v>30</v>
          </cell>
          <cell r="KC27273">
            <v>24</v>
          </cell>
        </row>
        <row r="27274">
          <cell r="A27274" t="str">
            <v>P21104</v>
          </cell>
          <cell r="KA27274">
            <v>100</v>
          </cell>
          <cell r="KB27274">
            <v>40</v>
          </cell>
          <cell r="KC27274">
            <v>28</v>
          </cell>
        </row>
        <row r="27275">
          <cell r="A27275" t="str">
            <v>P21105</v>
          </cell>
          <cell r="KA27275">
            <v>100</v>
          </cell>
          <cell r="KB27275">
            <v>40</v>
          </cell>
          <cell r="KC27275">
            <v>28</v>
          </cell>
        </row>
        <row r="27276">
          <cell r="A27276" t="str">
            <v>P21082</v>
          </cell>
          <cell r="KA27276">
            <v>200</v>
          </cell>
          <cell r="KB27276">
            <v>16</v>
          </cell>
          <cell r="KC27276">
            <v>20</v>
          </cell>
        </row>
        <row r="27277">
          <cell r="A27277" t="str">
            <v>P21085</v>
          </cell>
          <cell r="KA27277">
            <v>100</v>
          </cell>
          <cell r="KB27277">
            <v>30</v>
          </cell>
          <cell r="KC27277">
            <v>24</v>
          </cell>
        </row>
        <row r="27278">
          <cell r="A27278" t="str">
            <v>P21086</v>
          </cell>
          <cell r="KA27278">
            <v>200</v>
          </cell>
          <cell r="KB27278">
            <v>16</v>
          </cell>
          <cell r="KC27278">
            <v>20</v>
          </cell>
        </row>
        <row r="27279">
          <cell r="A27279" t="str">
            <v>P21089</v>
          </cell>
          <cell r="KA27279">
            <v>50</v>
          </cell>
          <cell r="KB27279">
            <v>60</v>
          </cell>
          <cell r="KC27279">
            <v>12</v>
          </cell>
        </row>
        <row r="27280">
          <cell r="A27280" t="str">
            <v>P21091</v>
          </cell>
          <cell r="KA27280">
            <v>100</v>
          </cell>
          <cell r="KB27280">
            <v>40</v>
          </cell>
          <cell r="KC27280">
            <v>28</v>
          </cell>
        </row>
        <row r="27281">
          <cell r="A27281" t="str">
            <v>P20986</v>
          </cell>
          <cell r="KA27281">
            <v>100</v>
          </cell>
          <cell r="KB27281">
            <v>40</v>
          </cell>
          <cell r="KC27281">
            <v>28</v>
          </cell>
        </row>
        <row r="27282">
          <cell r="A27282" t="str">
            <v>P20996</v>
          </cell>
          <cell r="KA27282">
            <v>200</v>
          </cell>
          <cell r="KB27282">
            <v>16</v>
          </cell>
          <cell r="KC27282">
            <v>20</v>
          </cell>
        </row>
        <row r="27283">
          <cell r="A27283" t="str">
            <v>p20993</v>
          </cell>
          <cell r="KA27283">
            <v>200</v>
          </cell>
          <cell r="KB27283">
            <v>16</v>
          </cell>
          <cell r="KC27283">
            <v>20</v>
          </cell>
        </row>
        <row r="27284">
          <cell r="A27284" t="str">
            <v>P20998</v>
          </cell>
          <cell r="KA27284">
            <v>200</v>
          </cell>
          <cell r="KB27284">
            <v>16</v>
          </cell>
          <cell r="KC27284">
            <v>20</v>
          </cell>
        </row>
        <row r="27285">
          <cell r="A27285" t="str">
            <v>P20999</v>
          </cell>
          <cell r="KA27285">
            <v>200</v>
          </cell>
          <cell r="KB27285">
            <v>16</v>
          </cell>
          <cell r="KC27285">
            <v>16</v>
          </cell>
        </row>
        <row r="27286">
          <cell r="A27286" t="str">
            <v>P21000</v>
          </cell>
          <cell r="KA27286">
            <v>100</v>
          </cell>
          <cell r="KB27286">
            <v>40</v>
          </cell>
          <cell r="KC27286">
            <v>28</v>
          </cell>
        </row>
        <row r="27287">
          <cell r="A27287" t="str">
            <v>P21001</v>
          </cell>
          <cell r="KA27287">
            <v>100</v>
          </cell>
          <cell r="KB27287">
            <v>40</v>
          </cell>
          <cell r="KC27287">
            <v>28</v>
          </cell>
        </row>
        <row r="27288">
          <cell r="A27288" t="str">
            <v>P20981</v>
          </cell>
          <cell r="KA27288">
            <v>200</v>
          </cell>
          <cell r="KB27288">
            <v>16</v>
          </cell>
          <cell r="KC27288">
            <v>20</v>
          </cell>
        </row>
        <row r="27289">
          <cell r="A27289" t="str">
            <v>P20969</v>
          </cell>
          <cell r="KA27289">
            <v>100</v>
          </cell>
          <cell r="KB27289">
            <v>30</v>
          </cell>
          <cell r="KC27289">
            <v>24</v>
          </cell>
        </row>
        <row r="27290">
          <cell r="A27290" t="str">
            <v>P20976</v>
          </cell>
          <cell r="KA27290">
            <v>200</v>
          </cell>
          <cell r="KB27290">
            <v>16</v>
          </cell>
          <cell r="KC27290">
            <v>16</v>
          </cell>
        </row>
        <row r="27291">
          <cell r="A27291" t="str">
            <v>P20977</v>
          </cell>
          <cell r="KA27291">
            <v>200</v>
          </cell>
          <cell r="KB27291">
            <v>16</v>
          </cell>
          <cell r="KC27291">
            <v>20</v>
          </cell>
        </row>
        <row r="27292">
          <cell r="A27292" t="str">
            <v>P20967</v>
          </cell>
          <cell r="KA27292">
            <v>50</v>
          </cell>
          <cell r="KB27292">
            <v>40</v>
          </cell>
          <cell r="KC27292">
            <v>24</v>
          </cell>
        </row>
        <row r="27293">
          <cell r="A27293" t="str">
            <v>P21005</v>
          </cell>
          <cell r="KA27293">
            <v>50</v>
          </cell>
          <cell r="KB27293">
            <v>40</v>
          </cell>
          <cell r="KC27293">
            <v>24</v>
          </cell>
        </row>
        <row r="27294">
          <cell r="A27294" t="str">
            <v>P21003</v>
          </cell>
          <cell r="KA27294">
            <v>50</v>
          </cell>
          <cell r="KB27294">
            <v>40</v>
          </cell>
          <cell r="KC27294">
            <v>24</v>
          </cell>
        </row>
        <row r="27295">
          <cell r="A27295" t="str">
            <v>P21010</v>
          </cell>
          <cell r="KA27295">
            <v>100</v>
          </cell>
          <cell r="KB27295">
            <v>40</v>
          </cell>
          <cell r="KC27295">
            <v>28</v>
          </cell>
        </row>
        <row r="27296">
          <cell r="A27296" t="str">
            <v>P21018</v>
          </cell>
          <cell r="KA27296">
            <v>50</v>
          </cell>
          <cell r="KB27296">
            <v>60</v>
          </cell>
          <cell r="KC27296">
            <v>12</v>
          </cell>
        </row>
        <row r="27297">
          <cell r="A27297" t="str">
            <v>P21013</v>
          </cell>
          <cell r="KA27297">
            <v>200</v>
          </cell>
          <cell r="KB27297">
            <v>16</v>
          </cell>
          <cell r="KC27297">
            <v>24</v>
          </cell>
        </row>
        <row r="27298">
          <cell r="A27298" t="str">
            <v>P21032</v>
          </cell>
          <cell r="KA27298">
            <v>100</v>
          </cell>
          <cell r="KB27298">
            <v>30</v>
          </cell>
          <cell r="KC27298">
            <v>24</v>
          </cell>
        </row>
        <row r="27299">
          <cell r="A27299" t="str">
            <v>P21033</v>
          </cell>
          <cell r="KA27299">
            <v>50</v>
          </cell>
          <cell r="KB27299">
            <v>40</v>
          </cell>
          <cell r="KC27299">
            <v>24</v>
          </cell>
        </row>
        <row r="27300">
          <cell r="A27300" t="str">
            <v>P21023</v>
          </cell>
          <cell r="KA27300">
            <v>100</v>
          </cell>
          <cell r="KB27300">
            <v>40</v>
          </cell>
          <cell r="KC27300">
            <v>28</v>
          </cell>
        </row>
        <row r="27301">
          <cell r="A27301" t="str">
            <v>P21025</v>
          </cell>
          <cell r="KA27301">
            <v>100</v>
          </cell>
          <cell r="KB27301">
            <v>30</v>
          </cell>
          <cell r="KC27301">
            <v>24</v>
          </cell>
        </row>
        <row r="27302">
          <cell r="A27302" t="str">
            <v>P21028</v>
          </cell>
          <cell r="KA27302">
            <v>200</v>
          </cell>
          <cell r="KB27302">
            <v>16</v>
          </cell>
          <cell r="KC27302">
            <v>20</v>
          </cell>
        </row>
        <row r="27303">
          <cell r="A27303" t="str">
            <v>P20429</v>
          </cell>
          <cell r="KA27303">
            <v>20</v>
          </cell>
          <cell r="KB27303">
            <v>20</v>
          </cell>
          <cell r="KC27303">
            <v>40</v>
          </cell>
        </row>
        <row r="27304">
          <cell r="A27304" t="str">
            <v>P20427</v>
          </cell>
          <cell r="KA27304">
            <v>20</v>
          </cell>
          <cell r="KB27304">
            <v>20</v>
          </cell>
          <cell r="KC27304">
            <v>40</v>
          </cell>
        </row>
        <row r="27305">
          <cell r="A27305" t="str">
            <v>P20432</v>
          </cell>
          <cell r="KA27305">
            <v>100</v>
          </cell>
          <cell r="KB27305">
            <v>40</v>
          </cell>
          <cell r="KC27305">
            <v>28</v>
          </cell>
        </row>
        <row r="27306">
          <cell r="A27306" t="str">
            <v>P20420</v>
          </cell>
          <cell r="KA27306">
            <v>100</v>
          </cell>
          <cell r="KB27306">
            <v>40</v>
          </cell>
          <cell r="KC27306">
            <v>28</v>
          </cell>
        </row>
        <row r="27307">
          <cell r="A27307" t="str">
            <v>P20434</v>
          </cell>
          <cell r="KA27307">
            <v>200</v>
          </cell>
          <cell r="KB27307">
            <v>16</v>
          </cell>
          <cell r="KC27307">
            <v>20</v>
          </cell>
        </row>
        <row r="27308">
          <cell r="A27308" t="str">
            <v>P20436</v>
          </cell>
          <cell r="KA27308">
            <v>200</v>
          </cell>
          <cell r="KB27308">
            <v>16</v>
          </cell>
          <cell r="KC27308">
            <v>20</v>
          </cell>
        </row>
        <row r="27309">
          <cell r="A27309" t="str">
            <v>P20439</v>
          </cell>
          <cell r="KA27309">
            <v>100</v>
          </cell>
          <cell r="KB27309">
            <v>30</v>
          </cell>
          <cell r="KC27309">
            <v>12</v>
          </cell>
        </row>
        <row r="27310">
          <cell r="A27310" t="str">
            <v>P20440</v>
          </cell>
          <cell r="KA27310">
            <v>50</v>
          </cell>
          <cell r="KB27310">
            <v>60</v>
          </cell>
          <cell r="KC27310">
            <v>12</v>
          </cell>
        </row>
        <row r="27311">
          <cell r="A27311" t="str">
            <v>P20441</v>
          </cell>
          <cell r="KA27311">
            <v>200</v>
          </cell>
          <cell r="KB27311">
            <v>16</v>
          </cell>
          <cell r="KC27311">
            <v>20</v>
          </cell>
        </row>
        <row r="27312">
          <cell r="A27312" t="str">
            <v>P20442</v>
          </cell>
          <cell r="KA27312">
            <v>200</v>
          </cell>
          <cell r="KB27312">
            <v>16</v>
          </cell>
          <cell r="KC27312">
            <v>20</v>
          </cell>
        </row>
        <row r="27313">
          <cell r="A27313" t="str">
            <v>P20443</v>
          </cell>
          <cell r="KA27313">
            <v>200</v>
          </cell>
          <cell r="KB27313">
            <v>16</v>
          </cell>
          <cell r="KC27313">
            <v>16</v>
          </cell>
        </row>
        <row r="27314">
          <cell r="A27314" t="str">
            <v>P20446</v>
          </cell>
          <cell r="KA27314">
            <v>100</v>
          </cell>
          <cell r="KB27314">
            <v>40</v>
          </cell>
          <cell r="KC27314">
            <v>28</v>
          </cell>
        </row>
        <row r="27315">
          <cell r="A27315" t="str">
            <v>P20447</v>
          </cell>
          <cell r="KA27315">
            <v>100</v>
          </cell>
          <cell r="KB27315">
            <v>30</v>
          </cell>
          <cell r="KC27315">
            <v>24</v>
          </cell>
        </row>
        <row r="27316">
          <cell r="A27316" t="str">
            <v>P20448</v>
          </cell>
          <cell r="KA27316">
            <v>100</v>
          </cell>
          <cell r="KB27316">
            <v>30</v>
          </cell>
          <cell r="KC27316">
            <v>24</v>
          </cell>
        </row>
        <row r="27317">
          <cell r="A27317" t="str">
            <v>P20450</v>
          </cell>
          <cell r="KA27317">
            <v>100</v>
          </cell>
          <cell r="KB27317">
            <v>30</v>
          </cell>
          <cell r="KC27317">
            <v>24</v>
          </cell>
        </row>
        <row r="27318">
          <cell r="A27318" t="str">
            <v>P20461</v>
          </cell>
          <cell r="KA27318">
            <v>100</v>
          </cell>
          <cell r="KB27318">
            <v>30</v>
          </cell>
          <cell r="KC27318">
            <v>24</v>
          </cell>
        </row>
        <row r="27319">
          <cell r="A27319" t="str">
            <v>P20456</v>
          </cell>
          <cell r="KA27319">
            <v>100</v>
          </cell>
          <cell r="KB27319">
            <v>30</v>
          </cell>
          <cell r="KC27319">
            <v>12</v>
          </cell>
        </row>
        <row r="27320">
          <cell r="A27320" t="str">
            <v>P20463</v>
          </cell>
          <cell r="KA27320">
            <v>200</v>
          </cell>
          <cell r="KB27320">
            <v>16</v>
          </cell>
          <cell r="KC27320">
            <v>20</v>
          </cell>
        </row>
        <row r="27321">
          <cell r="A27321" t="str">
            <v>P20465</v>
          </cell>
          <cell r="KA27321">
            <v>50</v>
          </cell>
          <cell r="KB27321">
            <v>40</v>
          </cell>
          <cell r="KC27321">
            <v>24</v>
          </cell>
        </row>
        <row r="27322">
          <cell r="A27322" t="str">
            <v>P20473</v>
          </cell>
          <cell r="KA27322">
            <v>50</v>
          </cell>
          <cell r="KB27322">
            <v>60</v>
          </cell>
          <cell r="KC27322">
            <v>12</v>
          </cell>
        </row>
        <row r="27323">
          <cell r="A27323" t="str">
            <v>P20474</v>
          </cell>
          <cell r="KA27323">
            <v>200</v>
          </cell>
          <cell r="KB27323">
            <v>16</v>
          </cell>
          <cell r="KC27323">
            <v>20</v>
          </cell>
        </row>
        <row r="27324">
          <cell r="A27324" t="str">
            <v>P20480</v>
          </cell>
          <cell r="KA27324">
            <v>200</v>
          </cell>
          <cell r="KB27324">
            <v>16</v>
          </cell>
          <cell r="KC27324">
            <v>20</v>
          </cell>
        </row>
        <row r="27325">
          <cell r="A27325" t="str">
            <v>P20481</v>
          </cell>
          <cell r="KA27325">
            <v>100</v>
          </cell>
          <cell r="KB27325">
            <v>30</v>
          </cell>
          <cell r="KC27325">
            <v>12</v>
          </cell>
        </row>
        <row r="27326">
          <cell r="A27326" t="str">
            <v>P20482</v>
          </cell>
          <cell r="KA27326">
            <v>100</v>
          </cell>
          <cell r="KB27326">
            <v>30</v>
          </cell>
          <cell r="KC27326">
            <v>24</v>
          </cell>
        </row>
        <row r="27327">
          <cell r="A27327" t="str">
            <v>P20483</v>
          </cell>
          <cell r="KA27327">
            <v>200</v>
          </cell>
          <cell r="KB27327">
            <v>16</v>
          </cell>
          <cell r="KC27327">
            <v>20</v>
          </cell>
        </row>
        <row r="27328">
          <cell r="A27328" t="str">
            <v>P20467</v>
          </cell>
          <cell r="KA27328">
            <v>50</v>
          </cell>
          <cell r="KB27328">
            <v>40</v>
          </cell>
          <cell r="KC27328">
            <v>24</v>
          </cell>
        </row>
        <row r="27329">
          <cell r="A27329" t="str">
            <v>P20476</v>
          </cell>
          <cell r="KA27329">
            <v>200</v>
          </cell>
          <cell r="KB27329">
            <v>16</v>
          </cell>
          <cell r="KC27329">
            <v>20</v>
          </cell>
        </row>
        <row r="27330">
          <cell r="A27330" t="str">
            <v>P20489</v>
          </cell>
          <cell r="KA27330">
            <v>200</v>
          </cell>
          <cell r="KB27330">
            <v>16</v>
          </cell>
          <cell r="KC27330">
            <v>20</v>
          </cell>
        </row>
        <row r="27331">
          <cell r="A27331" t="str">
            <v>P20490</v>
          </cell>
          <cell r="KA27331">
            <v>50</v>
          </cell>
          <cell r="KB27331">
            <v>40</v>
          </cell>
          <cell r="KC27331">
            <v>24</v>
          </cell>
        </row>
        <row r="27332">
          <cell r="A27332" t="str">
            <v>P20485</v>
          </cell>
          <cell r="KA27332">
            <v>50</v>
          </cell>
          <cell r="KB27332">
            <v>40</v>
          </cell>
          <cell r="KC27332">
            <v>24</v>
          </cell>
        </row>
        <row r="27333">
          <cell r="A27333" t="str">
            <v>P20485A</v>
          </cell>
          <cell r="KA27333">
            <v>50</v>
          </cell>
          <cell r="KB27333">
            <v>40</v>
          </cell>
          <cell r="KC27333">
            <v>24</v>
          </cell>
        </row>
        <row r="27334">
          <cell r="A27334" t="str">
            <v>P20470</v>
          </cell>
          <cell r="KA27334">
            <v>200</v>
          </cell>
          <cell r="KB27334">
            <v>16</v>
          </cell>
          <cell r="KC27334">
            <v>20</v>
          </cell>
        </row>
        <row r="27335">
          <cell r="A27335" t="str">
            <v>P20478</v>
          </cell>
          <cell r="KA27335">
            <v>150</v>
          </cell>
          <cell r="KB27335">
            <v>16</v>
          </cell>
          <cell r="KC27335">
            <v>20</v>
          </cell>
        </row>
        <row r="27336">
          <cell r="A27336" t="str">
            <v>P20495</v>
          </cell>
          <cell r="KA27336">
            <v>100</v>
          </cell>
          <cell r="KB27336">
            <v>30</v>
          </cell>
          <cell r="KC27336">
            <v>24</v>
          </cell>
        </row>
        <row r="27337">
          <cell r="A27337" t="str">
            <v>P20496</v>
          </cell>
          <cell r="KA27337">
            <v>100</v>
          </cell>
          <cell r="KB27337">
            <v>30</v>
          </cell>
          <cell r="KC27337">
            <v>24</v>
          </cell>
        </row>
        <row r="27338">
          <cell r="A27338" t="str">
            <v>P20487</v>
          </cell>
          <cell r="KA27338">
            <v>200</v>
          </cell>
          <cell r="KB27338">
            <v>16</v>
          </cell>
          <cell r="KC27338">
            <v>20</v>
          </cell>
        </row>
        <row r="27339">
          <cell r="A27339" t="str">
            <v>P20493</v>
          </cell>
          <cell r="KA27339">
            <v>200</v>
          </cell>
          <cell r="KB27339">
            <v>16</v>
          </cell>
          <cell r="KC27339">
            <v>20</v>
          </cell>
        </row>
        <row r="27340">
          <cell r="A27340" t="str">
            <v>P20424</v>
          </cell>
          <cell r="KA27340">
            <v>20</v>
          </cell>
          <cell r="KB27340">
            <v>20</v>
          </cell>
          <cell r="KC27340">
            <v>40</v>
          </cell>
        </row>
        <row r="27341">
          <cell r="A27341" t="str">
            <v>P20422</v>
          </cell>
          <cell r="KA27341">
            <v>20</v>
          </cell>
          <cell r="KB27341">
            <v>20</v>
          </cell>
          <cell r="KC27341">
            <v>40</v>
          </cell>
        </row>
        <row r="27342">
          <cell r="A27342" t="str">
            <v>P20414</v>
          </cell>
          <cell r="KA27342">
            <v>200</v>
          </cell>
          <cell r="KB27342">
            <v>16</v>
          </cell>
          <cell r="KC27342">
            <v>20</v>
          </cell>
        </row>
        <row r="27343">
          <cell r="A27343" t="str">
            <v>P20415</v>
          </cell>
          <cell r="KA27343">
            <v>200</v>
          </cell>
          <cell r="KB27343">
            <v>16</v>
          </cell>
          <cell r="KC27343">
            <v>20</v>
          </cell>
        </row>
        <row r="27344">
          <cell r="A27344" t="str">
            <v>P20416</v>
          </cell>
          <cell r="KA27344">
            <v>50</v>
          </cell>
          <cell r="KB27344">
            <v>60</v>
          </cell>
          <cell r="KC27344">
            <v>12</v>
          </cell>
        </row>
        <row r="27345">
          <cell r="A27345" t="str">
            <v>P20417</v>
          </cell>
          <cell r="KA27345">
            <v>200</v>
          </cell>
          <cell r="KB27345">
            <v>16</v>
          </cell>
          <cell r="KC27345">
            <v>20</v>
          </cell>
        </row>
        <row r="27346">
          <cell r="A27346" t="str">
            <v>P20418</v>
          </cell>
          <cell r="KA27346">
            <v>200</v>
          </cell>
          <cell r="KB27346">
            <v>16</v>
          </cell>
          <cell r="KC27346">
            <v>20</v>
          </cell>
        </row>
        <row r="27347">
          <cell r="A27347" t="str">
            <v>P20409</v>
          </cell>
          <cell r="KA27347">
            <v>100</v>
          </cell>
          <cell r="KB27347">
            <v>30</v>
          </cell>
          <cell r="KC27347">
            <v>24</v>
          </cell>
        </row>
        <row r="27348">
          <cell r="A27348" t="str">
            <v>P20410</v>
          </cell>
          <cell r="KA27348">
            <v>100</v>
          </cell>
          <cell r="KB27348">
            <v>40</v>
          </cell>
          <cell r="KC27348">
            <v>28</v>
          </cell>
        </row>
        <row r="27349">
          <cell r="A27349" t="str">
            <v>P20411</v>
          </cell>
          <cell r="KA27349">
            <v>50</v>
          </cell>
          <cell r="KB27349">
            <v>40</v>
          </cell>
          <cell r="KC27349">
            <v>24</v>
          </cell>
        </row>
        <row r="27350">
          <cell r="A27350" t="str">
            <v>P20412</v>
          </cell>
          <cell r="KA27350">
            <v>200</v>
          </cell>
          <cell r="KB27350">
            <v>16</v>
          </cell>
          <cell r="KC27350">
            <v>20</v>
          </cell>
        </row>
        <row r="27351">
          <cell r="A27351" t="str">
            <v>P20390</v>
          </cell>
          <cell r="KA27351">
            <v>100</v>
          </cell>
          <cell r="KB27351">
            <v>40</v>
          </cell>
          <cell r="KC27351">
            <v>28</v>
          </cell>
        </row>
        <row r="27352">
          <cell r="A27352" t="str">
            <v>P20391</v>
          </cell>
          <cell r="KA27352">
            <v>200</v>
          </cell>
          <cell r="KB27352">
            <v>16</v>
          </cell>
          <cell r="KC27352">
            <v>20</v>
          </cell>
        </row>
        <row r="27353">
          <cell r="A27353" t="str">
            <v>P20392</v>
          </cell>
          <cell r="KA27353">
            <v>100</v>
          </cell>
          <cell r="KB27353">
            <v>30</v>
          </cell>
          <cell r="KC27353">
            <v>24</v>
          </cell>
        </row>
        <row r="27354">
          <cell r="A27354" t="str">
            <v>P20394</v>
          </cell>
          <cell r="KA27354">
            <v>200</v>
          </cell>
          <cell r="KB27354">
            <v>16</v>
          </cell>
          <cell r="KC27354">
            <v>20</v>
          </cell>
        </row>
        <row r="27355">
          <cell r="A27355" t="str">
            <v>P20395</v>
          </cell>
          <cell r="KA27355">
            <v>200</v>
          </cell>
          <cell r="KB27355">
            <v>16</v>
          </cell>
          <cell r="KC27355">
            <v>20</v>
          </cell>
        </row>
        <row r="27356">
          <cell r="A27356" t="str">
            <v>P20396</v>
          </cell>
          <cell r="KA27356">
            <v>100</v>
          </cell>
          <cell r="KB27356">
            <v>30</v>
          </cell>
          <cell r="KC27356">
            <v>24</v>
          </cell>
        </row>
        <row r="27357">
          <cell r="A27357" t="str">
            <v>P20402</v>
          </cell>
          <cell r="KA27357">
            <v>200</v>
          </cell>
          <cell r="KB27357">
            <v>16</v>
          </cell>
          <cell r="KC27357">
            <v>20</v>
          </cell>
        </row>
        <row r="27358">
          <cell r="A27358" t="str">
            <v>P20398</v>
          </cell>
          <cell r="KA27358">
            <v>200</v>
          </cell>
          <cell r="KB27358">
            <v>16</v>
          </cell>
          <cell r="KC27358">
            <v>20</v>
          </cell>
        </row>
        <row r="27359">
          <cell r="A27359" t="str">
            <v>P20368</v>
          </cell>
          <cell r="KA27359">
            <v>100</v>
          </cell>
          <cell r="KB27359">
            <v>30</v>
          </cell>
          <cell r="KC27359">
            <v>24</v>
          </cell>
        </row>
        <row r="27360">
          <cell r="A27360" t="str">
            <v>P20369</v>
          </cell>
          <cell r="KA27360">
            <v>100</v>
          </cell>
          <cell r="KB27360">
            <v>30</v>
          </cell>
          <cell r="KC27360">
            <v>24</v>
          </cell>
        </row>
        <row r="27361">
          <cell r="A27361" t="str">
            <v>P20372</v>
          </cell>
          <cell r="KA27361">
            <v>50</v>
          </cell>
          <cell r="KB27361">
            <v>40</v>
          </cell>
          <cell r="KC27361">
            <v>24</v>
          </cell>
        </row>
        <row r="27362">
          <cell r="A27362" t="str">
            <v>P20365</v>
          </cell>
          <cell r="KA27362">
            <v>100</v>
          </cell>
          <cell r="KB27362">
            <v>40</v>
          </cell>
          <cell r="KC27362">
            <v>28</v>
          </cell>
        </row>
        <row r="27363">
          <cell r="A27363" t="str">
            <v>P20366</v>
          </cell>
          <cell r="KA27363">
            <v>100</v>
          </cell>
          <cell r="KB27363">
            <v>8</v>
          </cell>
          <cell r="KC27363">
            <v>48</v>
          </cell>
        </row>
        <row r="27364">
          <cell r="A27364" t="str">
            <v>P20377</v>
          </cell>
          <cell r="KA27364">
            <v>50</v>
          </cell>
          <cell r="KB27364">
            <v>40</v>
          </cell>
          <cell r="KC27364">
            <v>24</v>
          </cell>
        </row>
        <row r="27365">
          <cell r="A27365" t="str">
            <v>P20378</v>
          </cell>
          <cell r="KA27365">
            <v>100</v>
          </cell>
          <cell r="KB27365">
            <v>30</v>
          </cell>
          <cell r="KC27365">
            <v>12</v>
          </cell>
        </row>
        <row r="27366">
          <cell r="A27366" t="str">
            <v>P20379</v>
          </cell>
          <cell r="KA27366">
            <v>200</v>
          </cell>
          <cell r="KB27366">
            <v>16</v>
          </cell>
          <cell r="KC27366">
            <v>20</v>
          </cell>
        </row>
        <row r="27367">
          <cell r="A27367" t="str">
            <v>P20374</v>
          </cell>
          <cell r="KA27367">
            <v>200</v>
          </cell>
          <cell r="KB27367">
            <v>16</v>
          </cell>
          <cell r="KC27367">
            <v>20</v>
          </cell>
        </row>
        <row r="27368">
          <cell r="A27368" t="str">
            <v>P20381</v>
          </cell>
          <cell r="KA27368">
            <v>200</v>
          </cell>
          <cell r="KB27368">
            <v>16</v>
          </cell>
          <cell r="KC27368">
            <v>16</v>
          </cell>
        </row>
        <row r="27369">
          <cell r="A27369" t="str">
            <v>P20382</v>
          </cell>
          <cell r="KA27369">
            <v>100</v>
          </cell>
          <cell r="KB27369">
            <v>30</v>
          </cell>
          <cell r="KC27369">
            <v>30</v>
          </cell>
        </row>
        <row r="27370">
          <cell r="A27370" t="str">
            <v>P20360</v>
          </cell>
          <cell r="KA27370">
            <v>200</v>
          </cell>
          <cell r="KB27370">
            <v>16</v>
          </cell>
          <cell r="KC27370">
            <v>20</v>
          </cell>
        </row>
        <row r="27371">
          <cell r="A27371" t="str">
            <v>P20362</v>
          </cell>
          <cell r="KA27371">
            <v>100</v>
          </cell>
          <cell r="KB27371">
            <v>30</v>
          </cell>
          <cell r="KC27371">
            <v>12</v>
          </cell>
        </row>
        <row r="27372">
          <cell r="A27372" t="str">
            <v>P20354</v>
          </cell>
          <cell r="KA27372">
            <v>100</v>
          </cell>
          <cell r="KB27372">
            <v>30</v>
          </cell>
          <cell r="KC27372">
            <v>24</v>
          </cell>
        </row>
        <row r="27373">
          <cell r="A27373" t="str">
            <v>P20355</v>
          </cell>
          <cell r="KA27373">
            <v>50</v>
          </cell>
          <cell r="KB27373">
            <v>60</v>
          </cell>
          <cell r="KC27373">
            <v>12</v>
          </cell>
        </row>
        <row r="27374">
          <cell r="A27374" t="str">
            <v>P20337</v>
          </cell>
          <cell r="KA27374">
            <v>50</v>
          </cell>
          <cell r="KB27374">
            <v>40</v>
          </cell>
          <cell r="KC27374">
            <v>24</v>
          </cell>
        </row>
        <row r="27375">
          <cell r="A27375" t="str">
            <v>P20350</v>
          </cell>
          <cell r="KA27375">
            <v>200</v>
          </cell>
          <cell r="KB27375">
            <v>16</v>
          </cell>
          <cell r="KC27375">
            <v>20</v>
          </cell>
        </row>
        <row r="27376">
          <cell r="A27376" t="str">
            <v>P20351</v>
          </cell>
          <cell r="KA27376">
            <v>100</v>
          </cell>
          <cell r="KB27376">
            <v>30</v>
          </cell>
          <cell r="KC27376">
            <v>24</v>
          </cell>
        </row>
        <row r="27377">
          <cell r="A27377" t="str">
            <v>P20644</v>
          </cell>
          <cell r="KA27377">
            <v>50</v>
          </cell>
          <cell r="KB27377">
            <v>40</v>
          </cell>
          <cell r="KC27377">
            <v>24</v>
          </cell>
        </row>
        <row r="27378">
          <cell r="A27378" t="str">
            <v>P20641</v>
          </cell>
          <cell r="KA27378">
            <v>200</v>
          </cell>
          <cell r="KB27378">
            <v>16</v>
          </cell>
          <cell r="KC27378">
            <v>20</v>
          </cell>
        </row>
        <row r="27379">
          <cell r="A27379" t="str">
            <v>P20632</v>
          </cell>
          <cell r="KA27379">
            <v>200</v>
          </cell>
          <cell r="KB27379">
            <v>16</v>
          </cell>
          <cell r="KC27379">
            <v>20</v>
          </cell>
        </row>
        <row r="27380">
          <cell r="A27380" t="str">
            <v>P20659</v>
          </cell>
          <cell r="KA27380">
            <v>200</v>
          </cell>
          <cell r="KB27380">
            <v>16</v>
          </cell>
          <cell r="KC27380">
            <v>16</v>
          </cell>
        </row>
        <row r="27381">
          <cell r="A27381" t="str">
            <v>P20656</v>
          </cell>
          <cell r="KA27381">
            <v>100</v>
          </cell>
          <cell r="KB27381">
            <v>40</v>
          </cell>
          <cell r="KC27381">
            <v>28</v>
          </cell>
        </row>
        <row r="27382">
          <cell r="A27382" t="str">
            <v>P20657</v>
          </cell>
          <cell r="KA27382">
            <v>200</v>
          </cell>
          <cell r="KB27382">
            <v>16</v>
          </cell>
          <cell r="KC27382">
            <v>20</v>
          </cell>
        </row>
        <row r="27383">
          <cell r="A27383" t="str">
            <v>P20653</v>
          </cell>
          <cell r="KA27383">
            <v>100</v>
          </cell>
          <cell r="KB27383">
            <v>40</v>
          </cell>
          <cell r="KC27383">
            <v>28</v>
          </cell>
        </row>
        <row r="27384">
          <cell r="A27384" t="str">
            <v>P20646</v>
          </cell>
          <cell r="KA27384">
            <v>200</v>
          </cell>
          <cell r="KB27384">
            <v>16</v>
          </cell>
          <cell r="KC27384">
            <v>20</v>
          </cell>
        </row>
        <row r="27385">
          <cell r="A27385" t="str">
            <v>P20647</v>
          </cell>
          <cell r="KA27385">
            <v>100</v>
          </cell>
          <cell r="KB27385">
            <v>40</v>
          </cell>
          <cell r="KC27385">
            <v>28</v>
          </cell>
        </row>
        <row r="27386">
          <cell r="A27386" t="str">
            <v>P20639</v>
          </cell>
          <cell r="KA27386">
            <v>100</v>
          </cell>
          <cell r="KB27386">
            <v>30</v>
          </cell>
          <cell r="KC27386">
            <v>24</v>
          </cell>
        </row>
        <row r="27387">
          <cell r="A27387" t="str">
            <v>P20649</v>
          </cell>
          <cell r="KA27387">
            <v>200</v>
          </cell>
          <cell r="KB27387">
            <v>16</v>
          </cell>
          <cell r="KC27387">
            <v>20</v>
          </cell>
        </row>
        <row r="27388">
          <cell r="A27388" t="str">
            <v>P20601</v>
          </cell>
          <cell r="KA27388">
            <v>100</v>
          </cell>
          <cell r="KB27388">
            <v>30</v>
          </cell>
          <cell r="KC27388">
            <v>24</v>
          </cell>
        </row>
        <row r="27389">
          <cell r="A27389" t="str">
            <v>P20603</v>
          </cell>
          <cell r="KA27389">
            <v>100</v>
          </cell>
          <cell r="KB27389">
            <v>30</v>
          </cell>
          <cell r="KC27389">
            <v>24</v>
          </cell>
        </row>
        <row r="27390">
          <cell r="A27390" t="str">
            <v>P20609</v>
          </cell>
          <cell r="KA27390">
            <v>100</v>
          </cell>
          <cell r="KB27390">
            <v>30</v>
          </cell>
          <cell r="KC27390">
            <v>24</v>
          </cell>
        </row>
        <row r="27391">
          <cell r="A27391" t="str">
            <v>P20610</v>
          </cell>
          <cell r="KA27391">
            <v>200</v>
          </cell>
          <cell r="KB27391">
            <v>16</v>
          </cell>
          <cell r="KC27391">
            <v>20</v>
          </cell>
        </row>
        <row r="27392">
          <cell r="A27392" t="str">
            <v>P20598</v>
          </cell>
          <cell r="KA27392">
            <v>50</v>
          </cell>
          <cell r="KB27392">
            <v>16</v>
          </cell>
          <cell r="KC27392">
            <v>24</v>
          </cell>
        </row>
        <row r="27393">
          <cell r="A27393" t="str">
            <v>P20596</v>
          </cell>
          <cell r="KA27393">
            <v>200</v>
          </cell>
          <cell r="KB27393">
            <v>16</v>
          </cell>
          <cell r="KC27393">
            <v>20</v>
          </cell>
        </row>
        <row r="27394">
          <cell r="A27394" t="str">
            <v>P20629</v>
          </cell>
          <cell r="KA27394">
            <v>200</v>
          </cell>
          <cell r="KB27394">
            <v>16</v>
          </cell>
          <cell r="KC27394">
            <v>20</v>
          </cell>
        </row>
        <row r="27395">
          <cell r="A27395" t="str">
            <v>P20624</v>
          </cell>
          <cell r="KA27395">
            <v>100</v>
          </cell>
          <cell r="KB27395">
            <v>40</v>
          </cell>
          <cell r="KC27395">
            <v>28</v>
          </cell>
        </row>
        <row r="27396">
          <cell r="A27396" t="str">
            <v>P20625</v>
          </cell>
          <cell r="KA27396">
            <v>50</v>
          </cell>
          <cell r="KB27396">
            <v>40</v>
          </cell>
          <cell r="KC27396">
            <v>24</v>
          </cell>
        </row>
        <row r="27397">
          <cell r="A27397" t="str">
            <v>P20620</v>
          </cell>
          <cell r="KA27397">
            <v>50</v>
          </cell>
          <cell r="KB27397">
            <v>60</v>
          </cell>
          <cell r="KC27397">
            <v>12</v>
          </cell>
        </row>
        <row r="27398">
          <cell r="A27398" t="str">
            <v>P20622</v>
          </cell>
          <cell r="KA27398">
            <v>100</v>
          </cell>
          <cell r="KB27398">
            <v>40</v>
          </cell>
          <cell r="KC27398">
            <v>28</v>
          </cell>
        </row>
        <row r="27399">
          <cell r="A27399" t="str">
            <v>P20616</v>
          </cell>
          <cell r="KA27399">
            <v>100</v>
          </cell>
          <cell r="KB27399">
            <v>30</v>
          </cell>
          <cell r="KC27399">
            <v>24</v>
          </cell>
        </row>
        <row r="27400">
          <cell r="A27400" t="str">
            <v>P20617</v>
          </cell>
          <cell r="KA27400">
            <v>200</v>
          </cell>
          <cell r="KB27400">
            <v>16</v>
          </cell>
          <cell r="KC27400">
            <v>20</v>
          </cell>
        </row>
        <row r="27401">
          <cell r="A27401" t="str">
            <v>P20613</v>
          </cell>
          <cell r="KA27401">
            <v>100</v>
          </cell>
          <cell r="KB27401">
            <v>30</v>
          </cell>
          <cell r="KC27401">
            <v>24</v>
          </cell>
        </row>
        <row r="27402">
          <cell r="A27402" t="str">
            <v>P20606</v>
          </cell>
          <cell r="KA27402">
            <v>100</v>
          </cell>
          <cell r="KB27402">
            <v>40</v>
          </cell>
          <cell r="KC27402">
            <v>28</v>
          </cell>
        </row>
        <row r="27403">
          <cell r="A27403" t="str">
            <v>P20540</v>
          </cell>
          <cell r="KA27403">
            <v>100</v>
          </cell>
          <cell r="KB27403">
            <v>40</v>
          </cell>
          <cell r="KC27403">
            <v>28</v>
          </cell>
        </row>
        <row r="27404">
          <cell r="A27404" t="str">
            <v>P20543</v>
          </cell>
          <cell r="KA27404">
            <v>200</v>
          </cell>
          <cell r="KB27404">
            <v>16</v>
          </cell>
          <cell r="KC27404">
            <v>20</v>
          </cell>
        </row>
        <row r="27405">
          <cell r="A27405" t="str">
            <v>P20544</v>
          </cell>
          <cell r="KA27405">
            <v>100</v>
          </cell>
          <cell r="KB27405">
            <v>40</v>
          </cell>
          <cell r="KC27405">
            <v>28</v>
          </cell>
        </row>
        <row r="27406">
          <cell r="A27406" t="str">
            <v>P20550</v>
          </cell>
          <cell r="KA27406">
            <v>100</v>
          </cell>
          <cell r="KB27406">
            <v>40</v>
          </cell>
          <cell r="KC27406">
            <v>28</v>
          </cell>
        </row>
        <row r="27407">
          <cell r="A27407" t="str">
            <v>P20590</v>
          </cell>
          <cell r="KA27407">
            <v>200</v>
          </cell>
          <cell r="KB27407">
            <v>16</v>
          </cell>
          <cell r="KC27407">
            <v>20</v>
          </cell>
        </row>
        <row r="27408">
          <cell r="A27408" t="str">
            <v>P20563</v>
          </cell>
          <cell r="KA27408">
            <v>100</v>
          </cell>
          <cell r="KB27408">
            <v>40</v>
          </cell>
          <cell r="KC27408">
            <v>28</v>
          </cell>
        </row>
        <row r="27409">
          <cell r="A27409" t="str">
            <v>P20564</v>
          </cell>
          <cell r="KA27409">
            <v>100</v>
          </cell>
          <cell r="KB27409">
            <v>40</v>
          </cell>
          <cell r="KC27409">
            <v>28</v>
          </cell>
        </row>
        <row r="27410">
          <cell r="A27410" t="str">
            <v>P20565</v>
          </cell>
          <cell r="KA27410">
            <v>100</v>
          </cell>
          <cell r="KB27410">
            <v>40</v>
          </cell>
          <cell r="KC27410">
            <v>28</v>
          </cell>
        </row>
        <row r="27411">
          <cell r="A27411" t="str">
            <v>P20560</v>
          </cell>
          <cell r="KA27411">
            <v>200</v>
          </cell>
          <cell r="KB27411">
            <v>16</v>
          </cell>
          <cell r="KC27411">
            <v>20</v>
          </cell>
        </row>
        <row r="27412">
          <cell r="A27412" t="str">
            <v>P20536</v>
          </cell>
          <cell r="KA27412">
            <v>200</v>
          </cell>
          <cell r="KB27412">
            <v>16</v>
          </cell>
          <cell r="KC27412">
            <v>20</v>
          </cell>
        </row>
        <row r="27413">
          <cell r="A27413" t="str">
            <v>P20555</v>
          </cell>
          <cell r="KA27413">
            <v>200</v>
          </cell>
          <cell r="KB27413">
            <v>16</v>
          </cell>
          <cell r="KC27413">
            <v>20</v>
          </cell>
        </row>
        <row r="27414">
          <cell r="A27414" t="str">
            <v>P20526</v>
          </cell>
          <cell r="KA27414">
            <v>200</v>
          </cell>
          <cell r="KB27414">
            <v>16</v>
          </cell>
          <cell r="KC27414">
            <v>20</v>
          </cell>
        </row>
        <row r="27415">
          <cell r="A27415" t="str">
            <v>P20527</v>
          </cell>
          <cell r="KA27415">
            <v>100</v>
          </cell>
          <cell r="KB27415">
            <v>40</v>
          </cell>
          <cell r="KC27415">
            <v>28</v>
          </cell>
        </row>
        <row r="27416">
          <cell r="A27416" t="str">
            <v>P20528</v>
          </cell>
          <cell r="KA27416">
            <v>50</v>
          </cell>
          <cell r="KB27416">
            <v>40</v>
          </cell>
          <cell r="KC27416">
            <v>24</v>
          </cell>
        </row>
        <row r="27417">
          <cell r="A27417" t="str">
            <v>P20519</v>
          </cell>
          <cell r="KA27417">
            <v>200</v>
          </cell>
          <cell r="KB27417">
            <v>16</v>
          </cell>
          <cell r="KC27417">
            <v>20</v>
          </cell>
        </row>
        <row r="27418">
          <cell r="A27418" t="str">
            <v>P20531</v>
          </cell>
          <cell r="KA27418">
            <v>200</v>
          </cell>
          <cell r="KB27418">
            <v>16</v>
          </cell>
          <cell r="KC27418">
            <v>16</v>
          </cell>
        </row>
        <row r="27419">
          <cell r="A27419" t="str">
            <v>P20532</v>
          </cell>
          <cell r="KA27419">
            <v>50</v>
          </cell>
          <cell r="KB27419">
            <v>16</v>
          </cell>
          <cell r="KC27419">
            <v>24</v>
          </cell>
        </row>
        <row r="27420">
          <cell r="A27420" t="str">
            <v>P20516</v>
          </cell>
          <cell r="KA27420">
            <v>100</v>
          </cell>
          <cell r="KB27420">
            <v>30</v>
          </cell>
          <cell r="KC27420">
            <v>24</v>
          </cell>
        </row>
        <row r="27421">
          <cell r="A27421" t="str">
            <v>P20521</v>
          </cell>
          <cell r="KA27421">
            <v>200</v>
          </cell>
          <cell r="KB27421">
            <v>16</v>
          </cell>
          <cell r="KC27421">
            <v>20</v>
          </cell>
        </row>
        <row r="27422">
          <cell r="A27422" t="str">
            <v>P20500</v>
          </cell>
          <cell r="KA27422">
            <v>100</v>
          </cell>
          <cell r="KB27422">
            <v>40</v>
          </cell>
          <cell r="KC27422">
            <v>28</v>
          </cell>
        </row>
        <row r="27423">
          <cell r="A27423" t="str">
            <v>P20502</v>
          </cell>
          <cell r="KA27423">
            <v>200</v>
          </cell>
          <cell r="KB27423">
            <v>16</v>
          </cell>
          <cell r="KC27423">
            <v>20</v>
          </cell>
        </row>
        <row r="27424">
          <cell r="A27424" t="str">
            <v>P20507</v>
          </cell>
          <cell r="KA27424">
            <v>50</v>
          </cell>
          <cell r="KB27424">
            <v>40</v>
          </cell>
          <cell r="KC27424">
            <v>24</v>
          </cell>
        </row>
        <row r="27425">
          <cell r="A27425" t="str">
            <v>P20504</v>
          </cell>
          <cell r="KA27425">
            <v>100</v>
          </cell>
          <cell r="KB27425">
            <v>40</v>
          </cell>
          <cell r="KC27425">
            <v>28</v>
          </cell>
        </row>
        <row r="27426">
          <cell r="A27426" t="str">
            <v>P20512</v>
          </cell>
          <cell r="KA27426">
            <v>100</v>
          </cell>
          <cell r="KB27426">
            <v>30</v>
          </cell>
          <cell r="KC27426">
            <v>24</v>
          </cell>
        </row>
        <row r="27427">
          <cell r="A27427" t="str">
            <v>P20498</v>
          </cell>
          <cell r="KA27427">
            <v>100</v>
          </cell>
          <cell r="KB27427">
            <v>40</v>
          </cell>
          <cell r="KC27427">
            <v>28</v>
          </cell>
        </row>
        <row r="27428">
          <cell r="A27428" t="str">
            <v>P20514</v>
          </cell>
          <cell r="KA27428">
            <v>200</v>
          </cell>
          <cell r="KB27428">
            <v>16</v>
          </cell>
          <cell r="KC27428">
            <v>20</v>
          </cell>
        </row>
        <row r="27429">
          <cell r="A27429" t="str">
            <v>P20736</v>
          </cell>
          <cell r="KA27429">
            <v>100</v>
          </cell>
          <cell r="KB27429">
            <v>8</v>
          </cell>
          <cell r="KC27429">
            <v>48</v>
          </cell>
        </row>
        <row r="27430">
          <cell r="A27430" t="str">
            <v>P20730</v>
          </cell>
          <cell r="KA27430">
            <v>100</v>
          </cell>
          <cell r="KB27430">
            <v>30</v>
          </cell>
          <cell r="KC27430">
            <v>12</v>
          </cell>
        </row>
        <row r="27431">
          <cell r="A27431" t="str">
            <v>P20731</v>
          </cell>
          <cell r="KA27431">
            <v>100</v>
          </cell>
          <cell r="KB27431">
            <v>30</v>
          </cell>
          <cell r="KC27431">
            <v>12</v>
          </cell>
        </row>
        <row r="27432">
          <cell r="A27432" t="str">
            <v>P20732</v>
          </cell>
          <cell r="KA27432">
            <v>100</v>
          </cell>
          <cell r="KB27432">
            <v>30</v>
          </cell>
          <cell r="KC27432">
            <v>12</v>
          </cell>
        </row>
        <row r="27433">
          <cell r="A27433" t="str">
            <v>P20722</v>
          </cell>
          <cell r="KA27433">
            <v>200</v>
          </cell>
          <cell r="KB27433">
            <v>16</v>
          </cell>
          <cell r="KC27433">
            <v>20</v>
          </cell>
        </row>
        <row r="27434">
          <cell r="A27434" t="str">
            <v>P20719</v>
          </cell>
          <cell r="KA27434">
            <v>100</v>
          </cell>
          <cell r="KB27434">
            <v>40</v>
          </cell>
          <cell r="KC27434">
            <v>28</v>
          </cell>
        </row>
        <row r="27435">
          <cell r="A27435" t="str">
            <v>P20724</v>
          </cell>
          <cell r="KA27435">
            <v>100</v>
          </cell>
          <cell r="KB27435">
            <v>30</v>
          </cell>
          <cell r="KC27435">
            <v>24</v>
          </cell>
        </row>
        <row r="27436">
          <cell r="A27436" t="str">
            <v>P20725</v>
          </cell>
          <cell r="KA27436">
            <v>200</v>
          </cell>
          <cell r="KB27436">
            <v>16</v>
          </cell>
          <cell r="KC27436">
            <v>20</v>
          </cell>
        </row>
        <row r="27437">
          <cell r="A27437" t="str">
            <v>P20726</v>
          </cell>
          <cell r="KA27437">
            <v>100</v>
          </cell>
          <cell r="KB27437">
            <v>40</v>
          </cell>
          <cell r="KC27437">
            <v>28</v>
          </cell>
        </row>
        <row r="27438">
          <cell r="A27438" t="str">
            <v>P20712</v>
          </cell>
          <cell r="KA27438">
            <v>100</v>
          </cell>
          <cell r="KB27438">
            <v>30</v>
          </cell>
          <cell r="KC27438">
            <v>24</v>
          </cell>
        </row>
        <row r="27439">
          <cell r="A27439" t="str">
            <v>P20707</v>
          </cell>
          <cell r="KA27439">
            <v>50</v>
          </cell>
          <cell r="KB27439">
            <v>40</v>
          </cell>
          <cell r="KC27439">
            <v>24</v>
          </cell>
        </row>
        <row r="27440">
          <cell r="A27440" t="str">
            <v>P20710</v>
          </cell>
          <cell r="KA27440">
            <v>50</v>
          </cell>
          <cell r="KB27440">
            <v>40</v>
          </cell>
          <cell r="KC27440">
            <v>24</v>
          </cell>
        </row>
        <row r="27441">
          <cell r="A27441" t="str">
            <v>P20715</v>
          </cell>
          <cell r="KA27441">
            <v>100</v>
          </cell>
          <cell r="KB27441">
            <v>30</v>
          </cell>
          <cell r="KC27441">
            <v>24</v>
          </cell>
        </row>
        <row r="27442">
          <cell r="A27442" t="str">
            <v>P20701</v>
          </cell>
          <cell r="KA27442">
            <v>100</v>
          </cell>
          <cell r="KB27442">
            <v>40</v>
          </cell>
          <cell r="KC27442">
            <v>28</v>
          </cell>
        </row>
        <row r="27443">
          <cell r="A27443" t="str">
            <v>P20703</v>
          </cell>
          <cell r="KA27443">
            <v>100</v>
          </cell>
          <cell r="KB27443">
            <v>30</v>
          </cell>
          <cell r="KC27443">
            <v>24</v>
          </cell>
        </row>
        <row r="27444">
          <cell r="A27444" t="str">
            <v>P20681</v>
          </cell>
          <cell r="KA27444">
            <v>200</v>
          </cell>
          <cell r="KB27444">
            <v>16</v>
          </cell>
          <cell r="KC27444">
            <v>20</v>
          </cell>
        </row>
        <row r="27445">
          <cell r="A27445" t="str">
            <v>P20677</v>
          </cell>
          <cell r="KA27445">
            <v>100</v>
          </cell>
          <cell r="KB27445">
            <v>40</v>
          </cell>
          <cell r="KC27445">
            <v>28</v>
          </cell>
        </row>
        <row r="27446">
          <cell r="A27446" t="str">
            <v>P20672</v>
          </cell>
          <cell r="KA27446">
            <v>200</v>
          </cell>
          <cell r="KB27446">
            <v>16</v>
          </cell>
          <cell r="KC27446">
            <v>20</v>
          </cell>
        </row>
        <row r="27447">
          <cell r="A27447" t="str">
            <v>P20673</v>
          </cell>
          <cell r="KA27447">
            <v>50</v>
          </cell>
          <cell r="KB27447">
            <v>40</v>
          </cell>
          <cell r="KC27447">
            <v>24</v>
          </cell>
        </row>
        <row r="27448">
          <cell r="A27448" t="str">
            <v>P20669</v>
          </cell>
          <cell r="KA27448">
            <v>100</v>
          </cell>
          <cell r="KB27448">
            <v>40</v>
          </cell>
          <cell r="KC27448">
            <v>28</v>
          </cell>
        </row>
        <row r="27449">
          <cell r="A27449" t="str">
            <v>P20670</v>
          </cell>
          <cell r="KA27449">
            <v>200</v>
          </cell>
          <cell r="KB27449">
            <v>16</v>
          </cell>
          <cell r="KC27449">
            <v>24</v>
          </cell>
        </row>
        <row r="27450">
          <cell r="A27450" t="str">
            <v>P20695</v>
          </cell>
          <cell r="KA27450">
            <v>200</v>
          </cell>
          <cell r="KB27450">
            <v>16</v>
          </cell>
          <cell r="KC27450">
            <v>20</v>
          </cell>
        </row>
        <row r="27451">
          <cell r="A27451" t="str">
            <v>P20697</v>
          </cell>
          <cell r="KA27451">
            <v>200</v>
          </cell>
          <cell r="KB27451">
            <v>16</v>
          </cell>
          <cell r="KC27451">
            <v>20</v>
          </cell>
        </row>
        <row r="27452">
          <cell r="A27452" t="str">
            <v>P20698</v>
          </cell>
          <cell r="KA27452">
            <v>100</v>
          </cell>
          <cell r="KB27452">
            <v>30</v>
          </cell>
          <cell r="KC27452">
            <v>24</v>
          </cell>
        </row>
        <row r="27453">
          <cell r="A27453" t="str">
            <v>P20687</v>
          </cell>
          <cell r="KA27453">
            <v>50</v>
          </cell>
          <cell r="KB27453">
            <v>40</v>
          </cell>
          <cell r="KC27453">
            <v>24</v>
          </cell>
        </row>
        <row r="27454">
          <cell r="A27454" t="str">
            <v>P20692</v>
          </cell>
          <cell r="KA27454">
            <v>200</v>
          </cell>
          <cell r="KB27454">
            <v>16</v>
          </cell>
          <cell r="KC27454">
            <v>20</v>
          </cell>
        </row>
        <row r="27455">
          <cell r="A27455" t="str">
            <v>P20766</v>
          </cell>
          <cell r="KA27455">
            <v>100</v>
          </cell>
          <cell r="KB27455">
            <v>30</v>
          </cell>
          <cell r="KC27455">
            <v>24</v>
          </cell>
        </row>
        <row r="27456">
          <cell r="A27456" t="str">
            <v>P20750</v>
          </cell>
          <cell r="KA27456">
            <v>200</v>
          </cell>
          <cell r="KB27456">
            <v>16</v>
          </cell>
          <cell r="KC27456">
            <v>16</v>
          </cell>
        </row>
        <row r="27457">
          <cell r="A27457" t="str">
            <v>P20751</v>
          </cell>
          <cell r="KA27457">
            <v>100</v>
          </cell>
          <cell r="KB27457">
            <v>30</v>
          </cell>
          <cell r="KC27457">
            <v>24</v>
          </cell>
        </row>
        <row r="27458">
          <cell r="A27458" t="str">
            <v>P20763</v>
          </cell>
          <cell r="KA27458">
            <v>100</v>
          </cell>
          <cell r="KB27458">
            <v>30</v>
          </cell>
          <cell r="KC27458">
            <v>24</v>
          </cell>
        </row>
        <row r="27459">
          <cell r="A27459" t="str">
            <v>P20764</v>
          </cell>
          <cell r="KA27459">
            <v>100</v>
          </cell>
          <cell r="KB27459">
            <v>30</v>
          </cell>
          <cell r="KC27459">
            <v>12</v>
          </cell>
        </row>
        <row r="27460">
          <cell r="A27460" t="str">
            <v>P20741</v>
          </cell>
          <cell r="KA27460">
            <v>200</v>
          </cell>
          <cell r="KB27460">
            <v>16</v>
          </cell>
          <cell r="KC27460">
            <v>20</v>
          </cell>
        </row>
        <row r="27461">
          <cell r="A27461" t="str">
            <v>P20742</v>
          </cell>
          <cell r="KA27461">
            <v>100</v>
          </cell>
          <cell r="KB27461">
            <v>40</v>
          </cell>
          <cell r="KC27461">
            <v>28</v>
          </cell>
        </row>
        <row r="27462">
          <cell r="A27462" t="str">
            <v>P20745</v>
          </cell>
          <cell r="KA27462">
            <v>200</v>
          </cell>
          <cell r="KB27462">
            <v>16</v>
          </cell>
          <cell r="KC27462">
            <v>20</v>
          </cell>
        </row>
        <row r="27463">
          <cell r="A27463" t="str">
            <v>P20753</v>
          </cell>
          <cell r="KA27463">
            <v>50</v>
          </cell>
          <cell r="KB27463">
            <v>40</v>
          </cell>
          <cell r="KC27463">
            <v>24</v>
          </cell>
        </row>
        <row r="27464">
          <cell r="A27464" t="str">
            <v>P20754</v>
          </cell>
          <cell r="KA27464">
            <v>100</v>
          </cell>
          <cell r="KB27464">
            <v>30</v>
          </cell>
          <cell r="KC27464">
            <v>12</v>
          </cell>
        </row>
        <row r="27465">
          <cell r="A27465" t="str">
            <v>P20755</v>
          </cell>
          <cell r="KA27465">
            <v>150</v>
          </cell>
          <cell r="KB27465">
            <v>16</v>
          </cell>
          <cell r="KC27465">
            <v>20</v>
          </cell>
        </row>
        <row r="27466">
          <cell r="A27466" t="str">
            <v>P20794</v>
          </cell>
          <cell r="KA27466">
            <v>100</v>
          </cell>
          <cell r="KB27466">
            <v>40</v>
          </cell>
          <cell r="KC27466">
            <v>28</v>
          </cell>
        </row>
        <row r="27467">
          <cell r="A27467" t="str">
            <v>P20795</v>
          </cell>
          <cell r="KA27467">
            <v>200</v>
          </cell>
          <cell r="KB27467">
            <v>16</v>
          </cell>
          <cell r="KC27467">
            <v>20</v>
          </cell>
        </row>
        <row r="27468">
          <cell r="A27468" t="str">
            <v>P20805</v>
          </cell>
          <cell r="KA27468">
            <v>50</v>
          </cell>
          <cell r="KB27468">
            <v>40</v>
          </cell>
          <cell r="KC27468">
            <v>24</v>
          </cell>
        </row>
        <row r="27469">
          <cell r="A27469" t="str">
            <v>P20772</v>
          </cell>
          <cell r="KA27469">
            <v>50</v>
          </cell>
          <cell r="KB27469">
            <v>60</v>
          </cell>
          <cell r="KC27469">
            <v>12</v>
          </cell>
        </row>
        <row r="27470">
          <cell r="A27470" t="str">
            <v>P20868</v>
          </cell>
          <cell r="KA27470">
            <v>100</v>
          </cell>
          <cell r="KB27470">
            <v>30</v>
          </cell>
          <cell r="KC27470">
            <v>24</v>
          </cell>
        </row>
        <row r="27471">
          <cell r="A27471" t="str">
            <v>P20856</v>
          </cell>
          <cell r="KA27471">
            <v>50</v>
          </cell>
          <cell r="KB27471">
            <v>60</v>
          </cell>
          <cell r="KC27471">
            <v>12</v>
          </cell>
        </row>
        <row r="27472">
          <cell r="A27472" t="str">
            <v>P20842</v>
          </cell>
          <cell r="KA27472">
            <v>100</v>
          </cell>
          <cell r="KB27472">
            <v>40</v>
          </cell>
          <cell r="KC27472">
            <v>28</v>
          </cell>
        </row>
        <row r="27473">
          <cell r="A27473" t="str">
            <v>P20858</v>
          </cell>
          <cell r="KA27473">
            <v>50</v>
          </cell>
          <cell r="KB27473">
            <v>40</v>
          </cell>
          <cell r="KC27473">
            <v>24</v>
          </cell>
        </row>
        <row r="27474">
          <cell r="A27474" t="str">
            <v>P20833</v>
          </cell>
          <cell r="KA27474">
            <v>100</v>
          </cell>
          <cell r="KB27474">
            <v>40</v>
          </cell>
          <cell r="KC27474">
            <v>28</v>
          </cell>
        </row>
        <row r="27475">
          <cell r="A27475" t="str">
            <v>P20853</v>
          </cell>
          <cell r="KA27475">
            <v>100</v>
          </cell>
          <cell r="KB27475">
            <v>30</v>
          </cell>
          <cell r="KC27475">
            <v>24</v>
          </cell>
        </row>
        <row r="27476">
          <cell r="A27476" t="str">
            <v>P20887</v>
          </cell>
          <cell r="KA27476">
            <v>200</v>
          </cell>
          <cell r="KB27476">
            <v>16</v>
          </cell>
          <cell r="KC27476">
            <v>20</v>
          </cell>
        </row>
        <row r="27477">
          <cell r="A27477" t="str">
            <v>P20888</v>
          </cell>
          <cell r="KA27477">
            <v>100</v>
          </cell>
          <cell r="KB27477">
            <v>40</v>
          </cell>
          <cell r="KC27477">
            <v>28</v>
          </cell>
        </row>
        <row r="27478">
          <cell r="A27478" t="str">
            <v>P20875</v>
          </cell>
          <cell r="KA27478">
            <v>50</v>
          </cell>
          <cell r="KB27478">
            <v>40</v>
          </cell>
          <cell r="KC27478">
            <v>24</v>
          </cell>
        </row>
        <row r="27479">
          <cell r="A27479" t="str">
            <v>P20876</v>
          </cell>
          <cell r="KA27479">
            <v>200</v>
          </cell>
          <cell r="KB27479">
            <v>16</v>
          </cell>
          <cell r="KC27479">
            <v>20</v>
          </cell>
        </row>
        <row r="27480">
          <cell r="A27480" t="str">
            <v>P20877</v>
          </cell>
          <cell r="KA27480">
            <v>200</v>
          </cell>
          <cell r="KB27480">
            <v>16</v>
          </cell>
          <cell r="KC27480">
            <v>20</v>
          </cell>
        </row>
        <row r="27481">
          <cell r="A27481" t="str">
            <v>P20837</v>
          </cell>
          <cell r="KA27481">
            <v>100</v>
          </cell>
          <cell r="KB27481">
            <v>40</v>
          </cell>
          <cell r="KC27481">
            <v>28</v>
          </cell>
        </row>
        <row r="27482">
          <cell r="A27482" t="str">
            <v>P20801</v>
          </cell>
          <cell r="KA27482">
            <v>200</v>
          </cell>
          <cell r="KB27482">
            <v>16</v>
          </cell>
          <cell r="KC27482">
            <v>20</v>
          </cell>
        </row>
        <row r="27483">
          <cell r="A27483" t="str">
            <v>P20850</v>
          </cell>
          <cell r="KA27483">
            <v>100</v>
          </cell>
          <cell r="KB27483">
            <v>30</v>
          </cell>
          <cell r="KC27483">
            <v>24</v>
          </cell>
        </row>
        <row r="27484">
          <cell r="A27484" t="str">
            <v>P20851</v>
          </cell>
          <cell r="KA27484">
            <v>200</v>
          </cell>
          <cell r="KB27484">
            <v>16</v>
          </cell>
          <cell r="KC27484">
            <v>20</v>
          </cell>
        </row>
        <row r="27485">
          <cell r="A27485" t="str">
            <v>P20811</v>
          </cell>
          <cell r="KA27485">
            <v>200</v>
          </cell>
          <cell r="KB27485">
            <v>16</v>
          </cell>
          <cell r="KC27485">
            <v>20</v>
          </cell>
        </row>
        <row r="27486">
          <cell r="A27486" t="str">
            <v>P20819</v>
          </cell>
          <cell r="KA27486">
            <v>50</v>
          </cell>
          <cell r="KB27486">
            <v>60</v>
          </cell>
          <cell r="KC27486">
            <v>12</v>
          </cell>
        </row>
        <row r="27487">
          <cell r="A27487" t="str">
            <v>P20828</v>
          </cell>
          <cell r="KA27487">
            <v>200</v>
          </cell>
          <cell r="KB27487">
            <v>16</v>
          </cell>
          <cell r="KC27487">
            <v>20</v>
          </cell>
        </row>
        <row r="27488">
          <cell r="A27488" t="str">
            <v>P20824</v>
          </cell>
          <cell r="KA27488">
            <v>200</v>
          </cell>
          <cell r="KB27488">
            <v>16</v>
          </cell>
          <cell r="KC27488">
            <v>20</v>
          </cell>
        </row>
        <row r="27489">
          <cell r="A27489" t="str">
            <v>P20825</v>
          </cell>
          <cell r="KA27489">
            <v>200</v>
          </cell>
          <cell r="KB27489">
            <v>16</v>
          </cell>
          <cell r="KC27489">
            <v>20</v>
          </cell>
        </row>
        <row r="27490">
          <cell r="A27490" t="str">
            <v>P20815</v>
          </cell>
          <cell r="KA27490">
            <v>200</v>
          </cell>
          <cell r="KB27490">
            <v>16</v>
          </cell>
          <cell r="KC27490">
            <v>20</v>
          </cell>
        </row>
        <row r="27491">
          <cell r="A27491" t="str">
            <v>P20822</v>
          </cell>
          <cell r="KA27491">
            <v>100</v>
          </cell>
          <cell r="KB27491">
            <v>40</v>
          </cell>
          <cell r="KC27491">
            <v>28</v>
          </cell>
        </row>
        <row r="27492">
          <cell r="A27492" t="str">
            <v>P20934</v>
          </cell>
          <cell r="KA27492">
            <v>200</v>
          </cell>
          <cell r="KB27492">
            <v>16</v>
          </cell>
          <cell r="KC27492">
            <v>20</v>
          </cell>
        </row>
        <row r="27493">
          <cell r="A27493" t="str">
            <v>P20935</v>
          </cell>
          <cell r="KA27493">
            <v>50</v>
          </cell>
          <cell r="KB27493">
            <v>60</v>
          </cell>
          <cell r="KC27493">
            <v>12</v>
          </cell>
        </row>
        <row r="27494">
          <cell r="A27494" t="str">
            <v>P20925</v>
          </cell>
          <cell r="KA27494">
            <v>200</v>
          </cell>
          <cell r="KB27494">
            <v>16</v>
          </cell>
          <cell r="KC27494">
            <v>20</v>
          </cell>
        </row>
        <row r="27495">
          <cell r="A27495" t="str">
            <v>P20926</v>
          </cell>
          <cell r="KA27495">
            <v>100</v>
          </cell>
          <cell r="KB27495">
            <v>40</v>
          </cell>
          <cell r="KC27495">
            <v>28</v>
          </cell>
        </row>
        <row r="27496">
          <cell r="A27496" t="str">
            <v>P20957</v>
          </cell>
          <cell r="KA27496">
            <v>100</v>
          </cell>
          <cell r="KB27496">
            <v>40</v>
          </cell>
          <cell r="KC27496">
            <v>28</v>
          </cell>
        </row>
        <row r="27497">
          <cell r="A27497" t="str">
            <v>P20958</v>
          </cell>
          <cell r="KA27497">
            <v>200</v>
          </cell>
          <cell r="KB27497">
            <v>16</v>
          </cell>
          <cell r="KC27497">
            <v>20</v>
          </cell>
        </row>
        <row r="27498">
          <cell r="A27498" t="str">
            <v>P20951</v>
          </cell>
          <cell r="KA27498">
            <v>200</v>
          </cell>
          <cell r="KB27498">
            <v>16</v>
          </cell>
          <cell r="KC27498">
            <v>20</v>
          </cell>
        </row>
        <row r="27499">
          <cell r="A27499" t="str">
            <v>P20952</v>
          </cell>
          <cell r="KA27499">
            <v>100</v>
          </cell>
          <cell r="KB27499">
            <v>30</v>
          </cell>
          <cell r="KC27499">
            <v>12</v>
          </cell>
        </row>
        <row r="27500">
          <cell r="A27500" t="str">
            <v>P20948</v>
          </cell>
          <cell r="KA27500">
            <v>200</v>
          </cell>
          <cell r="KB27500">
            <v>16</v>
          </cell>
          <cell r="KC27500">
            <v>20</v>
          </cell>
        </row>
        <row r="27501">
          <cell r="A27501" t="str">
            <v>P20949</v>
          </cell>
          <cell r="KA27501">
            <v>50</v>
          </cell>
          <cell r="KB27501">
            <v>40</v>
          </cell>
          <cell r="KC27501">
            <v>24</v>
          </cell>
        </row>
        <row r="27502">
          <cell r="A27502" t="str">
            <v>P20910</v>
          </cell>
          <cell r="KA27502">
            <v>50</v>
          </cell>
          <cell r="KB27502">
            <v>40</v>
          </cell>
          <cell r="KC27502">
            <v>24</v>
          </cell>
        </row>
        <row r="27503">
          <cell r="A27503" t="str">
            <v>P20912</v>
          </cell>
          <cell r="KA27503">
            <v>50</v>
          </cell>
          <cell r="KB27503">
            <v>40</v>
          </cell>
          <cell r="KC27503">
            <v>24</v>
          </cell>
        </row>
        <row r="27504">
          <cell r="A27504" t="str">
            <v>P20921</v>
          </cell>
          <cell r="KA27504">
            <v>100</v>
          </cell>
          <cell r="KB27504">
            <v>30</v>
          </cell>
          <cell r="KC27504">
            <v>12</v>
          </cell>
        </row>
        <row r="27505">
          <cell r="A27505" t="str">
            <v>P20914</v>
          </cell>
          <cell r="KA27505">
            <v>100</v>
          </cell>
          <cell r="KB27505">
            <v>40</v>
          </cell>
          <cell r="KC27505">
            <v>28</v>
          </cell>
        </row>
        <row r="27506">
          <cell r="A27506" t="str">
            <v>P20915</v>
          </cell>
          <cell r="KA27506">
            <v>100</v>
          </cell>
          <cell r="KB27506">
            <v>40</v>
          </cell>
          <cell r="KC27506">
            <v>28</v>
          </cell>
        </row>
        <row r="27507">
          <cell r="A27507" t="str">
            <v>P20916</v>
          </cell>
          <cell r="KA27507">
            <v>100</v>
          </cell>
          <cell r="KB27507">
            <v>40</v>
          </cell>
          <cell r="KC27507">
            <v>28</v>
          </cell>
        </row>
        <row r="27508">
          <cell r="A27508" t="str">
            <v>P20917</v>
          </cell>
          <cell r="KA27508">
            <v>200</v>
          </cell>
          <cell r="KB27508">
            <v>16</v>
          </cell>
          <cell r="KC27508">
            <v>16</v>
          </cell>
        </row>
        <row r="27509">
          <cell r="A27509" t="str">
            <v>P20918</v>
          </cell>
          <cell r="KA27509">
            <v>200</v>
          </cell>
          <cell r="KB27509">
            <v>16</v>
          </cell>
          <cell r="KC27509">
            <v>20</v>
          </cell>
        </row>
        <row r="27510">
          <cell r="A27510" t="str">
            <v>P20900</v>
          </cell>
          <cell r="KA27510">
            <v>200</v>
          </cell>
          <cell r="KB27510">
            <v>16</v>
          </cell>
          <cell r="KC27510">
            <v>20</v>
          </cell>
        </row>
        <row r="27511">
          <cell r="A27511" t="str">
            <v>P20902</v>
          </cell>
          <cell r="KA27511">
            <v>100</v>
          </cell>
          <cell r="KB27511">
            <v>30</v>
          </cell>
          <cell r="KC27511">
            <v>24</v>
          </cell>
        </row>
        <row r="27512">
          <cell r="A27512" t="str">
            <v>P20861</v>
          </cell>
          <cell r="KA27512">
            <v>200</v>
          </cell>
          <cell r="KB27512">
            <v>16</v>
          </cell>
          <cell r="KC27512">
            <v>20</v>
          </cell>
        </row>
        <row r="27513">
          <cell r="A27513" t="str">
            <v>P20890</v>
          </cell>
          <cell r="KA27513">
            <v>100</v>
          </cell>
          <cell r="KB27513">
            <v>40</v>
          </cell>
          <cell r="KC27513">
            <v>28</v>
          </cell>
        </row>
        <row r="27514">
          <cell r="A27514" t="str">
            <v>P20058</v>
          </cell>
          <cell r="KA27514">
            <v>100</v>
          </cell>
          <cell r="KB27514">
            <v>40</v>
          </cell>
          <cell r="KC27514">
            <v>28</v>
          </cell>
        </row>
        <row r="27515">
          <cell r="A27515" t="str">
            <v>P20059</v>
          </cell>
          <cell r="KA27515">
            <v>100</v>
          </cell>
          <cell r="KB27515">
            <v>40</v>
          </cell>
          <cell r="KC27515">
            <v>28</v>
          </cell>
        </row>
        <row r="27516">
          <cell r="A27516" t="str">
            <v>P20060</v>
          </cell>
          <cell r="KA27516">
            <v>200</v>
          </cell>
          <cell r="KB27516">
            <v>16</v>
          </cell>
          <cell r="KC27516">
            <v>20</v>
          </cell>
        </row>
        <row r="27517">
          <cell r="A27517" t="str">
            <v>P20044</v>
          </cell>
          <cell r="KA27517">
            <v>100</v>
          </cell>
          <cell r="KB27517">
            <v>40</v>
          </cell>
          <cell r="KC27517">
            <v>28</v>
          </cell>
        </row>
        <row r="27518">
          <cell r="A27518" t="str">
            <v>P20045</v>
          </cell>
          <cell r="KA27518">
            <v>50</v>
          </cell>
          <cell r="KB27518">
            <v>40</v>
          </cell>
          <cell r="KC27518">
            <v>24</v>
          </cell>
        </row>
        <row r="27519">
          <cell r="A27519" t="str">
            <v>P20051</v>
          </cell>
          <cell r="KA27519">
            <v>200</v>
          </cell>
          <cell r="KB27519">
            <v>16</v>
          </cell>
          <cell r="KC27519">
            <v>20</v>
          </cell>
        </row>
        <row r="27520">
          <cell r="A27520" t="str">
            <v>P20052</v>
          </cell>
          <cell r="KA27520">
            <v>200</v>
          </cell>
          <cell r="KB27520">
            <v>16</v>
          </cell>
          <cell r="KC27520">
            <v>20</v>
          </cell>
        </row>
        <row r="27521">
          <cell r="A27521" t="str">
            <v>P20047</v>
          </cell>
          <cell r="KA27521">
            <v>100</v>
          </cell>
          <cell r="KB27521">
            <v>30</v>
          </cell>
          <cell r="KC27521">
            <v>12</v>
          </cell>
        </row>
        <row r="27522">
          <cell r="A27522" t="str">
            <v>P20048</v>
          </cell>
          <cell r="KA27522">
            <v>100</v>
          </cell>
          <cell r="KB27522">
            <v>30</v>
          </cell>
          <cell r="KC27522">
            <v>12</v>
          </cell>
        </row>
        <row r="27523">
          <cell r="A27523" t="str">
            <v>P20073</v>
          </cell>
          <cell r="KA27523">
            <v>100</v>
          </cell>
          <cell r="KB27523">
            <v>40</v>
          </cell>
          <cell r="KC27523">
            <v>28</v>
          </cell>
        </row>
        <row r="27524">
          <cell r="A27524" t="str">
            <v>P20074</v>
          </cell>
          <cell r="KA27524">
            <v>100</v>
          </cell>
          <cell r="KB27524">
            <v>30</v>
          </cell>
          <cell r="KC27524">
            <v>12</v>
          </cell>
        </row>
        <row r="27525">
          <cell r="A27525" t="str">
            <v>P20075</v>
          </cell>
          <cell r="KA27525">
            <v>100</v>
          </cell>
          <cell r="KB27525">
            <v>30</v>
          </cell>
          <cell r="KC27525">
            <v>12</v>
          </cell>
        </row>
        <row r="27526">
          <cell r="A27526" t="str">
            <v>P20076</v>
          </cell>
          <cell r="KA27526">
            <v>100</v>
          </cell>
          <cell r="KB27526">
            <v>30</v>
          </cell>
          <cell r="KC27526">
            <v>12</v>
          </cell>
        </row>
        <row r="27527">
          <cell r="A27527" t="str">
            <v>P20078</v>
          </cell>
          <cell r="KA27527">
            <v>50</v>
          </cell>
          <cell r="KB27527">
            <v>40</v>
          </cell>
          <cell r="KC27527">
            <v>24</v>
          </cell>
        </row>
        <row r="27528">
          <cell r="A27528" t="str">
            <v>P20079</v>
          </cell>
          <cell r="KA27528">
            <v>200</v>
          </cell>
          <cell r="KB27528">
            <v>16</v>
          </cell>
          <cell r="KC27528">
            <v>20</v>
          </cell>
        </row>
        <row r="27529">
          <cell r="A27529" t="str">
            <v>P20080</v>
          </cell>
          <cell r="KA27529">
            <v>50</v>
          </cell>
          <cell r="KB27529">
            <v>40</v>
          </cell>
          <cell r="KC27529">
            <v>24</v>
          </cell>
        </row>
        <row r="27530">
          <cell r="A27530" t="str">
            <v>P20081</v>
          </cell>
          <cell r="KA27530">
            <v>200</v>
          </cell>
          <cell r="KB27530">
            <v>16</v>
          </cell>
          <cell r="KC27530">
            <v>20</v>
          </cell>
        </row>
        <row r="27531">
          <cell r="A27531" t="str">
            <v>P20082</v>
          </cell>
          <cell r="KA27531">
            <v>200</v>
          </cell>
          <cell r="KB27531">
            <v>16</v>
          </cell>
          <cell r="KC27531">
            <v>20</v>
          </cell>
        </row>
        <row r="27532">
          <cell r="A27532" t="str">
            <v>P20083</v>
          </cell>
          <cell r="KA27532">
            <v>50</v>
          </cell>
          <cell r="KB27532">
            <v>60</v>
          </cell>
          <cell r="KC27532">
            <v>12</v>
          </cell>
        </row>
        <row r="27533">
          <cell r="A27533" t="str">
            <v>P20064</v>
          </cell>
          <cell r="KA27533">
            <v>50</v>
          </cell>
          <cell r="KB27533">
            <v>40</v>
          </cell>
          <cell r="KC27533">
            <v>24</v>
          </cell>
        </row>
        <row r="27534">
          <cell r="A27534" t="str">
            <v>P20065</v>
          </cell>
          <cell r="KA27534">
            <v>200</v>
          </cell>
          <cell r="KB27534">
            <v>16</v>
          </cell>
          <cell r="KC27534">
            <v>20</v>
          </cell>
        </row>
        <row r="27535">
          <cell r="A27535" t="str">
            <v>P20068</v>
          </cell>
          <cell r="KA27535">
            <v>100</v>
          </cell>
          <cell r="KB27535">
            <v>30</v>
          </cell>
          <cell r="KC27535">
            <v>12</v>
          </cell>
        </row>
        <row r="27536">
          <cell r="A27536" t="str">
            <v>P20069</v>
          </cell>
          <cell r="KA27536">
            <v>200</v>
          </cell>
          <cell r="KB27536">
            <v>16</v>
          </cell>
          <cell r="KC27536">
            <v>20</v>
          </cell>
        </row>
        <row r="27537">
          <cell r="A27537" t="str">
            <v>P20070</v>
          </cell>
          <cell r="KA27537">
            <v>200</v>
          </cell>
          <cell r="KB27537">
            <v>16</v>
          </cell>
          <cell r="KC27537">
            <v>20</v>
          </cell>
        </row>
        <row r="27538">
          <cell r="A27538" t="str">
            <v>P20071</v>
          </cell>
          <cell r="KA27538">
            <v>100</v>
          </cell>
          <cell r="KB27538">
            <v>40</v>
          </cell>
          <cell r="KC27538">
            <v>28</v>
          </cell>
        </row>
        <row r="27539">
          <cell r="A27539" t="str">
            <v>P20107</v>
          </cell>
          <cell r="KA27539">
            <v>200</v>
          </cell>
          <cell r="KB27539">
            <v>16</v>
          </cell>
          <cell r="KC27539">
            <v>20</v>
          </cell>
        </row>
        <row r="27540">
          <cell r="A27540" t="str">
            <v>P20108</v>
          </cell>
          <cell r="KA27540">
            <v>200</v>
          </cell>
          <cell r="KB27540">
            <v>16</v>
          </cell>
          <cell r="KC27540">
            <v>20</v>
          </cell>
        </row>
        <row r="27541">
          <cell r="A27541" t="str">
            <v>P20109</v>
          </cell>
          <cell r="KA27541">
            <v>200</v>
          </cell>
          <cell r="KB27541">
            <v>16</v>
          </cell>
          <cell r="KC27541">
            <v>20</v>
          </cell>
        </row>
        <row r="27542">
          <cell r="A27542" t="str">
            <v>P20103</v>
          </cell>
          <cell r="KA27542">
            <v>100</v>
          </cell>
          <cell r="KB27542">
            <v>30</v>
          </cell>
          <cell r="KC27542">
            <v>24</v>
          </cell>
        </row>
        <row r="27543">
          <cell r="A27543" t="str">
            <v>P20104</v>
          </cell>
          <cell r="KA27543">
            <v>100</v>
          </cell>
          <cell r="KB27543">
            <v>30</v>
          </cell>
          <cell r="KC27543">
            <v>12</v>
          </cell>
        </row>
        <row r="27544">
          <cell r="A27544" t="str">
            <v>P20112</v>
          </cell>
          <cell r="KA27544">
            <v>50</v>
          </cell>
          <cell r="KB27544">
            <v>40</v>
          </cell>
          <cell r="KC27544">
            <v>24</v>
          </cell>
        </row>
        <row r="27545">
          <cell r="A27545" t="str">
            <v>P20113</v>
          </cell>
          <cell r="KA27545">
            <v>100</v>
          </cell>
          <cell r="KB27545">
            <v>30</v>
          </cell>
          <cell r="KC27545">
            <v>12</v>
          </cell>
        </row>
        <row r="27546">
          <cell r="A27546" t="str">
            <v>P20114</v>
          </cell>
          <cell r="KA27546">
            <v>100</v>
          </cell>
          <cell r="KB27546">
            <v>30</v>
          </cell>
          <cell r="KC27546">
            <v>12</v>
          </cell>
        </row>
        <row r="27547">
          <cell r="A27547" t="str">
            <v>P20115</v>
          </cell>
          <cell r="KA27547">
            <v>200</v>
          </cell>
          <cell r="KB27547">
            <v>16</v>
          </cell>
          <cell r="KC27547">
            <v>20</v>
          </cell>
        </row>
        <row r="27548">
          <cell r="A27548" t="str">
            <v>P20116</v>
          </cell>
          <cell r="KA27548">
            <v>100</v>
          </cell>
          <cell r="KB27548">
            <v>30</v>
          </cell>
          <cell r="KC27548">
            <v>12</v>
          </cell>
        </row>
        <row r="27549">
          <cell r="A27549" t="str">
            <v>P20117</v>
          </cell>
          <cell r="KA27549">
            <v>200</v>
          </cell>
          <cell r="KB27549">
            <v>16</v>
          </cell>
          <cell r="KC27549">
            <v>16</v>
          </cell>
        </row>
        <row r="27550">
          <cell r="A27550" t="str">
            <v>P20118</v>
          </cell>
          <cell r="KA27550">
            <v>100</v>
          </cell>
          <cell r="KB27550">
            <v>40</v>
          </cell>
          <cell r="KC27550">
            <v>28</v>
          </cell>
        </row>
        <row r="27551">
          <cell r="A27551" t="str">
            <v>P20119</v>
          </cell>
          <cell r="KA27551">
            <v>100</v>
          </cell>
          <cell r="KB27551">
            <v>30</v>
          </cell>
          <cell r="KC27551">
            <v>12</v>
          </cell>
        </row>
        <row r="27552">
          <cell r="A27552" t="str">
            <v>P20120</v>
          </cell>
          <cell r="KA27552">
            <v>100</v>
          </cell>
          <cell r="KB27552">
            <v>30</v>
          </cell>
          <cell r="KC27552">
            <v>12</v>
          </cell>
        </row>
        <row r="27553">
          <cell r="A27553" t="str">
            <v>P20121</v>
          </cell>
          <cell r="KA27553">
            <v>200</v>
          </cell>
          <cell r="KB27553">
            <v>16</v>
          </cell>
          <cell r="KC27553">
            <v>20</v>
          </cell>
        </row>
        <row r="27554">
          <cell r="A27554" t="str">
            <v>P20089</v>
          </cell>
          <cell r="KA27554">
            <v>200</v>
          </cell>
          <cell r="KB27554">
            <v>16</v>
          </cell>
          <cell r="KC27554">
            <v>20</v>
          </cell>
        </row>
        <row r="27555">
          <cell r="A27555" t="str">
            <v>P20090</v>
          </cell>
          <cell r="KA27555">
            <v>100</v>
          </cell>
          <cell r="KB27555">
            <v>30</v>
          </cell>
          <cell r="KC27555">
            <v>24</v>
          </cell>
        </row>
        <row r="27556">
          <cell r="A27556" t="str">
            <v>P20095</v>
          </cell>
          <cell r="KA27556">
            <v>50</v>
          </cell>
          <cell r="KB27556">
            <v>60</v>
          </cell>
          <cell r="KC27556">
            <v>12</v>
          </cell>
        </row>
        <row r="27557">
          <cell r="A27557" t="str">
            <v>P20092</v>
          </cell>
          <cell r="KA27557">
            <v>200</v>
          </cell>
          <cell r="KB27557">
            <v>16</v>
          </cell>
          <cell r="KC27557">
            <v>20</v>
          </cell>
        </row>
        <row r="27558">
          <cell r="A27558" t="str">
            <v>P20093</v>
          </cell>
          <cell r="KA27558">
            <v>100</v>
          </cell>
          <cell r="KB27558">
            <v>30</v>
          </cell>
          <cell r="KC27558">
            <v>12</v>
          </cell>
        </row>
        <row r="27559">
          <cell r="A27559" t="str">
            <v>P20098</v>
          </cell>
          <cell r="KA27559">
            <v>100</v>
          </cell>
          <cell r="KB27559">
            <v>40</v>
          </cell>
          <cell r="KC27559">
            <v>28</v>
          </cell>
        </row>
        <row r="27560">
          <cell r="A27560" t="str">
            <v>P20099</v>
          </cell>
          <cell r="KA27560">
            <v>100</v>
          </cell>
          <cell r="KB27560">
            <v>40</v>
          </cell>
          <cell r="KC27560">
            <v>28</v>
          </cell>
        </row>
        <row r="27561">
          <cell r="A27561" t="str">
            <v>P20184</v>
          </cell>
          <cell r="KA27561">
            <v>200</v>
          </cell>
          <cell r="KB27561">
            <v>16</v>
          </cell>
          <cell r="KC27561">
            <v>20</v>
          </cell>
        </row>
        <row r="27562">
          <cell r="A27562" t="str">
            <v>P20185</v>
          </cell>
          <cell r="KA27562">
            <v>200</v>
          </cell>
          <cell r="KB27562">
            <v>16</v>
          </cell>
          <cell r="KC27562">
            <v>20</v>
          </cell>
        </row>
        <row r="27563">
          <cell r="A27563" t="str">
            <v>P20186</v>
          </cell>
          <cell r="KA27563">
            <v>100</v>
          </cell>
          <cell r="KB27563">
            <v>30</v>
          </cell>
          <cell r="KC27563">
            <v>24</v>
          </cell>
        </row>
        <row r="27564">
          <cell r="A27564" t="str">
            <v>P20190</v>
          </cell>
          <cell r="KA27564">
            <v>100</v>
          </cell>
          <cell r="KB27564">
            <v>30</v>
          </cell>
          <cell r="KC27564">
            <v>24</v>
          </cell>
        </row>
        <row r="27565">
          <cell r="A27565" t="str">
            <v>P20191</v>
          </cell>
          <cell r="KA27565">
            <v>50</v>
          </cell>
          <cell r="KB27565">
            <v>40</v>
          </cell>
          <cell r="KC27565">
            <v>24</v>
          </cell>
        </row>
        <row r="27566">
          <cell r="A27566" t="str">
            <v>P20192</v>
          </cell>
          <cell r="KA27566">
            <v>200</v>
          </cell>
          <cell r="KB27566">
            <v>16</v>
          </cell>
          <cell r="KC27566">
            <v>20</v>
          </cell>
        </row>
        <row r="27567">
          <cell r="A27567" t="str">
            <v>P20170</v>
          </cell>
          <cell r="KA27567">
            <v>50</v>
          </cell>
          <cell r="KB27567">
            <v>60</v>
          </cell>
          <cell r="KC27567">
            <v>12</v>
          </cell>
        </row>
        <row r="27568">
          <cell r="A27568" t="str">
            <v>P20171</v>
          </cell>
          <cell r="KA27568">
            <v>100</v>
          </cell>
          <cell r="KB27568">
            <v>30</v>
          </cell>
          <cell r="KC27568">
            <v>30</v>
          </cell>
        </row>
        <row r="27569">
          <cell r="A27569" t="str">
            <v>P20172</v>
          </cell>
          <cell r="KA27569">
            <v>200</v>
          </cell>
          <cell r="KB27569">
            <v>16</v>
          </cell>
          <cell r="KC27569">
            <v>20</v>
          </cell>
        </row>
        <row r="27570">
          <cell r="A27570" t="str">
            <v>P20173</v>
          </cell>
          <cell r="KA27570">
            <v>100</v>
          </cell>
          <cell r="KB27570">
            <v>40</v>
          </cell>
          <cell r="KC27570">
            <v>28</v>
          </cell>
        </row>
        <row r="27571">
          <cell r="A27571" t="str">
            <v>P20174</v>
          </cell>
          <cell r="KA27571">
            <v>200</v>
          </cell>
          <cell r="KB27571">
            <v>16</v>
          </cell>
          <cell r="KC27571">
            <v>20</v>
          </cell>
        </row>
        <row r="27572">
          <cell r="A27572" t="str">
            <v>P20175</v>
          </cell>
          <cell r="KA27572">
            <v>200</v>
          </cell>
          <cell r="KB27572">
            <v>16</v>
          </cell>
          <cell r="KC27572">
            <v>20</v>
          </cell>
        </row>
        <row r="27573">
          <cell r="A27573" t="str">
            <v>P20176</v>
          </cell>
          <cell r="KA27573">
            <v>200</v>
          </cell>
          <cell r="KB27573">
            <v>16</v>
          </cell>
          <cell r="KC27573">
            <v>20</v>
          </cell>
        </row>
        <row r="27574">
          <cell r="A27574" t="str">
            <v>P20177</v>
          </cell>
          <cell r="KA27574">
            <v>100</v>
          </cell>
          <cell r="KB27574">
            <v>30</v>
          </cell>
          <cell r="KC27574">
            <v>12</v>
          </cell>
        </row>
        <row r="27575">
          <cell r="A27575" t="str">
            <v>P20166</v>
          </cell>
          <cell r="KA27575">
            <v>200</v>
          </cell>
          <cell r="KB27575">
            <v>16</v>
          </cell>
          <cell r="KC27575">
            <v>20</v>
          </cell>
        </row>
        <row r="27576">
          <cell r="A27576" t="str">
            <v>P20151</v>
          </cell>
          <cell r="KA27576">
            <v>200</v>
          </cell>
          <cell r="KB27576">
            <v>16</v>
          </cell>
          <cell r="KC27576">
            <v>20</v>
          </cell>
        </row>
        <row r="27577">
          <cell r="A27577" t="str">
            <v>P20149</v>
          </cell>
          <cell r="KA27577">
            <v>200</v>
          </cell>
          <cell r="KB27577">
            <v>16</v>
          </cell>
          <cell r="KC27577">
            <v>20</v>
          </cell>
        </row>
        <row r="27578">
          <cell r="A27578" t="str">
            <v>P20143</v>
          </cell>
          <cell r="KA27578">
            <v>100</v>
          </cell>
          <cell r="KB27578">
            <v>40</v>
          </cell>
          <cell r="KC27578">
            <v>28</v>
          </cell>
        </row>
        <row r="27579">
          <cell r="A27579" t="str">
            <v>P20147</v>
          </cell>
          <cell r="KA27579">
            <v>100</v>
          </cell>
          <cell r="KB27579">
            <v>30</v>
          </cell>
          <cell r="KC27579">
            <v>24</v>
          </cell>
        </row>
        <row r="27580">
          <cell r="A27580" t="str">
            <v>P20161</v>
          </cell>
          <cell r="KA27580">
            <v>50</v>
          </cell>
          <cell r="KB27580">
            <v>60</v>
          </cell>
          <cell r="KC27580">
            <v>12</v>
          </cell>
        </row>
        <row r="27581">
          <cell r="A27581" t="str">
            <v>P20162</v>
          </cell>
          <cell r="KA27581">
            <v>200</v>
          </cell>
          <cell r="KB27581">
            <v>16</v>
          </cell>
          <cell r="KC27581">
            <v>20</v>
          </cell>
        </row>
        <row r="27582">
          <cell r="A27582" t="str">
            <v>P20163</v>
          </cell>
          <cell r="KA27582">
            <v>200</v>
          </cell>
          <cell r="KB27582">
            <v>16</v>
          </cell>
          <cell r="KC27582">
            <v>20</v>
          </cell>
        </row>
        <row r="27583">
          <cell r="A27583" t="str">
            <v>P20164</v>
          </cell>
          <cell r="KA27583">
            <v>200</v>
          </cell>
          <cell r="KB27583">
            <v>16</v>
          </cell>
          <cell r="KC27583">
            <v>20</v>
          </cell>
        </row>
        <row r="27584">
          <cell r="A27584" t="str">
            <v>P20123</v>
          </cell>
          <cell r="KA27584">
            <v>50</v>
          </cell>
          <cell r="KB27584">
            <v>60</v>
          </cell>
          <cell r="KC27584">
            <v>12</v>
          </cell>
        </row>
        <row r="27585">
          <cell r="A27585" t="str">
            <v>P20129</v>
          </cell>
          <cell r="KA27585">
            <v>50</v>
          </cell>
          <cell r="KB27585">
            <v>16</v>
          </cell>
          <cell r="KC27585">
            <v>24</v>
          </cell>
        </row>
        <row r="27586">
          <cell r="A27586" t="str">
            <v>P20130</v>
          </cell>
          <cell r="KA27586">
            <v>100</v>
          </cell>
          <cell r="KB27586">
            <v>30</v>
          </cell>
          <cell r="KC27586">
            <v>12</v>
          </cell>
        </row>
        <row r="27587">
          <cell r="A27587" t="str">
            <v>P20131</v>
          </cell>
          <cell r="KA27587">
            <v>50</v>
          </cell>
          <cell r="KB27587">
            <v>40</v>
          </cell>
          <cell r="KC27587">
            <v>24</v>
          </cell>
        </row>
        <row r="27588">
          <cell r="A27588" t="str">
            <v>P20132</v>
          </cell>
          <cell r="KA27588">
            <v>100</v>
          </cell>
          <cell r="KB27588">
            <v>30</v>
          </cell>
          <cell r="KC27588">
            <v>12</v>
          </cell>
        </row>
        <row r="27589">
          <cell r="A27589" t="str">
            <v>P20133</v>
          </cell>
          <cell r="KA27589">
            <v>50</v>
          </cell>
          <cell r="KB27589">
            <v>60</v>
          </cell>
          <cell r="KC27589">
            <v>12</v>
          </cell>
        </row>
        <row r="27590">
          <cell r="A27590" t="str">
            <v>P20135</v>
          </cell>
          <cell r="KA27590">
            <v>100</v>
          </cell>
          <cell r="KB27590">
            <v>40</v>
          </cell>
          <cell r="KC27590">
            <v>28</v>
          </cell>
        </row>
        <row r="27591">
          <cell r="A27591" t="str">
            <v>P20127</v>
          </cell>
          <cell r="KA27591">
            <v>100</v>
          </cell>
          <cell r="KB27591">
            <v>30</v>
          </cell>
          <cell r="KC27591">
            <v>24</v>
          </cell>
        </row>
        <row r="27592">
          <cell r="A27592" t="str">
            <v>P20206</v>
          </cell>
          <cell r="KA27592">
            <v>200</v>
          </cell>
          <cell r="KB27592">
            <v>16</v>
          </cell>
          <cell r="KC27592">
            <v>20</v>
          </cell>
        </row>
        <row r="27593">
          <cell r="A27593" t="str">
            <v>P20210</v>
          </cell>
          <cell r="KA27593">
            <v>100</v>
          </cell>
          <cell r="KB27593">
            <v>30</v>
          </cell>
          <cell r="KC27593">
            <v>12</v>
          </cell>
        </row>
        <row r="27594">
          <cell r="A27594" t="str">
            <v>P20211</v>
          </cell>
          <cell r="KA27594">
            <v>100</v>
          </cell>
          <cell r="KB27594">
            <v>30</v>
          </cell>
          <cell r="KC27594">
            <v>12</v>
          </cell>
        </row>
        <row r="27595">
          <cell r="A27595" t="str">
            <v>P20212</v>
          </cell>
          <cell r="KA27595">
            <v>100</v>
          </cell>
          <cell r="KB27595">
            <v>30</v>
          </cell>
          <cell r="KC27595">
            <v>12</v>
          </cell>
        </row>
        <row r="27596">
          <cell r="A27596" t="str">
            <v>P20213</v>
          </cell>
          <cell r="KA27596">
            <v>100</v>
          </cell>
          <cell r="KB27596">
            <v>30</v>
          </cell>
          <cell r="KC27596">
            <v>12</v>
          </cell>
        </row>
        <row r="27597">
          <cell r="A27597" t="str">
            <v>P20214</v>
          </cell>
          <cell r="KA27597">
            <v>200</v>
          </cell>
          <cell r="KB27597">
            <v>16</v>
          </cell>
          <cell r="KC27597">
            <v>20</v>
          </cell>
        </row>
        <row r="27598">
          <cell r="A27598" t="str">
            <v>P20196</v>
          </cell>
          <cell r="KA27598">
            <v>100</v>
          </cell>
          <cell r="KB27598">
            <v>40</v>
          </cell>
          <cell r="KC27598">
            <v>28</v>
          </cell>
        </row>
        <row r="27599">
          <cell r="A27599" t="str">
            <v>P20198</v>
          </cell>
          <cell r="KA27599">
            <v>100</v>
          </cell>
          <cell r="KB27599">
            <v>40</v>
          </cell>
          <cell r="KC27599">
            <v>28</v>
          </cell>
        </row>
        <row r="27600">
          <cell r="A27600" t="str">
            <v>P20217</v>
          </cell>
          <cell r="KA27600">
            <v>100</v>
          </cell>
          <cell r="KB27600">
            <v>30</v>
          </cell>
          <cell r="KC27600">
            <v>12</v>
          </cell>
        </row>
        <row r="27601">
          <cell r="A27601" t="str">
            <v>P20219</v>
          </cell>
          <cell r="KA27601">
            <v>50</v>
          </cell>
          <cell r="KB27601">
            <v>40</v>
          </cell>
          <cell r="KC27601">
            <v>24</v>
          </cell>
        </row>
        <row r="27602">
          <cell r="A27602" t="str">
            <v>P20222</v>
          </cell>
          <cell r="KA27602">
            <v>100</v>
          </cell>
          <cell r="KB27602">
            <v>30</v>
          </cell>
          <cell r="KC27602">
            <v>24</v>
          </cell>
        </row>
        <row r="27603">
          <cell r="A27603" t="str">
            <v>P20223</v>
          </cell>
          <cell r="KA27603">
            <v>50</v>
          </cell>
          <cell r="KB27603">
            <v>60</v>
          </cell>
          <cell r="KC27603">
            <v>12</v>
          </cell>
        </row>
        <row r="27604">
          <cell r="A27604" t="str">
            <v>P20225</v>
          </cell>
          <cell r="KA27604">
            <v>200</v>
          </cell>
          <cell r="KB27604">
            <v>16</v>
          </cell>
          <cell r="KC27604">
            <v>16</v>
          </cell>
        </row>
        <row r="27605">
          <cell r="A27605" t="str">
            <v>P20226</v>
          </cell>
          <cell r="KA27605">
            <v>50</v>
          </cell>
          <cell r="KB27605">
            <v>40</v>
          </cell>
          <cell r="KC27605">
            <v>24</v>
          </cell>
        </row>
        <row r="27606">
          <cell r="A27606" t="str">
            <v>P20227</v>
          </cell>
          <cell r="KA27606">
            <v>50</v>
          </cell>
          <cell r="KB27606">
            <v>60</v>
          </cell>
          <cell r="KC27606">
            <v>12</v>
          </cell>
        </row>
        <row r="27607">
          <cell r="A27607" t="str">
            <v>P20228</v>
          </cell>
          <cell r="KA27607">
            <v>100</v>
          </cell>
          <cell r="KB27607">
            <v>40</v>
          </cell>
          <cell r="KC27607">
            <v>28</v>
          </cell>
        </row>
        <row r="27608">
          <cell r="A27608" t="str">
            <v>P20229</v>
          </cell>
          <cell r="KA27608">
            <v>200</v>
          </cell>
          <cell r="KB27608">
            <v>16</v>
          </cell>
          <cell r="KC27608">
            <v>20</v>
          </cell>
        </row>
        <row r="27609">
          <cell r="A27609" t="str">
            <v>P20230</v>
          </cell>
          <cell r="KA27609">
            <v>50</v>
          </cell>
          <cell r="KB27609">
            <v>40</v>
          </cell>
          <cell r="KC27609">
            <v>24</v>
          </cell>
        </row>
        <row r="27610">
          <cell r="A27610" t="str">
            <v>P20231</v>
          </cell>
          <cell r="KA27610">
            <v>200</v>
          </cell>
          <cell r="KB27610">
            <v>16</v>
          </cell>
          <cell r="KC27610">
            <v>20</v>
          </cell>
        </row>
        <row r="27611">
          <cell r="A27611" t="str">
            <v>P20232</v>
          </cell>
          <cell r="KA27611">
            <v>50</v>
          </cell>
          <cell r="KB27611">
            <v>40</v>
          </cell>
          <cell r="KC27611">
            <v>24</v>
          </cell>
        </row>
        <row r="27612">
          <cell r="A27612" t="str">
            <v>P20268</v>
          </cell>
          <cell r="KA27612">
            <v>100</v>
          </cell>
          <cell r="KB27612">
            <v>40</v>
          </cell>
          <cell r="KC27612">
            <v>28</v>
          </cell>
        </row>
        <row r="27613">
          <cell r="A27613" t="str">
            <v>P20272</v>
          </cell>
          <cell r="KA27613">
            <v>100</v>
          </cell>
          <cell r="KB27613">
            <v>30</v>
          </cell>
          <cell r="KC27613">
            <v>12</v>
          </cell>
        </row>
        <row r="27614">
          <cell r="A27614" t="str">
            <v>P20273</v>
          </cell>
          <cell r="KA27614">
            <v>100</v>
          </cell>
          <cell r="KB27614">
            <v>30</v>
          </cell>
          <cell r="KC27614">
            <v>12</v>
          </cell>
        </row>
        <row r="27615">
          <cell r="A27615" t="str">
            <v>P20254</v>
          </cell>
          <cell r="KA27615">
            <v>50</v>
          </cell>
          <cell r="KB27615">
            <v>60</v>
          </cell>
          <cell r="KC27615">
            <v>12</v>
          </cell>
        </row>
        <row r="27616">
          <cell r="A27616" t="str">
            <v>P20234</v>
          </cell>
          <cell r="KA27616">
            <v>50</v>
          </cell>
          <cell r="KB27616">
            <v>60</v>
          </cell>
          <cell r="KC27616">
            <v>12</v>
          </cell>
        </row>
        <row r="27617">
          <cell r="A27617" t="str">
            <v>P20245</v>
          </cell>
          <cell r="KA27617">
            <v>100</v>
          </cell>
          <cell r="KB27617">
            <v>40</v>
          </cell>
          <cell r="KC27617">
            <v>28</v>
          </cell>
        </row>
        <row r="27618">
          <cell r="A27618" t="str">
            <v>P20246</v>
          </cell>
          <cell r="KA27618">
            <v>100</v>
          </cell>
          <cell r="KB27618">
            <v>30</v>
          </cell>
          <cell r="KC27618">
            <v>12</v>
          </cell>
        </row>
        <row r="27619">
          <cell r="A27619" t="str">
            <v>P20247</v>
          </cell>
          <cell r="KA27619">
            <v>100</v>
          </cell>
          <cell r="KB27619">
            <v>30</v>
          </cell>
          <cell r="KC27619">
            <v>12</v>
          </cell>
        </row>
        <row r="27620">
          <cell r="A27620" t="str">
            <v>P20288</v>
          </cell>
          <cell r="KA27620">
            <v>200</v>
          </cell>
          <cell r="KB27620">
            <v>16</v>
          </cell>
          <cell r="KC27620">
            <v>20</v>
          </cell>
        </row>
        <row r="27621">
          <cell r="A27621" t="str">
            <v>P20283</v>
          </cell>
          <cell r="KA27621">
            <v>100</v>
          </cell>
          <cell r="KB27621">
            <v>30</v>
          </cell>
          <cell r="KC27621">
            <v>12</v>
          </cell>
        </row>
        <row r="27622">
          <cell r="A27622" t="str">
            <v>P20284</v>
          </cell>
          <cell r="KA27622">
            <v>50</v>
          </cell>
          <cell r="KB27622">
            <v>60</v>
          </cell>
          <cell r="KC27622">
            <v>12</v>
          </cell>
        </row>
        <row r="27623">
          <cell r="A27623" t="str">
            <v>P20265</v>
          </cell>
          <cell r="KA27623">
            <v>100</v>
          </cell>
          <cell r="KB27623">
            <v>30</v>
          </cell>
          <cell r="KC27623">
            <v>24</v>
          </cell>
        </row>
        <row r="27624">
          <cell r="A27624" t="str">
            <v>P20276</v>
          </cell>
          <cell r="KA27624">
            <v>200</v>
          </cell>
          <cell r="KB27624">
            <v>16</v>
          </cell>
          <cell r="KC27624">
            <v>20</v>
          </cell>
        </row>
        <row r="27625">
          <cell r="A27625" t="str">
            <v>P20277</v>
          </cell>
          <cell r="KA27625">
            <v>100</v>
          </cell>
          <cell r="KB27625">
            <v>30</v>
          </cell>
          <cell r="KC27625">
            <v>12</v>
          </cell>
        </row>
        <row r="27626">
          <cell r="A27626" t="str">
            <v>P20257</v>
          </cell>
          <cell r="KA27626">
            <v>200</v>
          </cell>
          <cell r="KB27626">
            <v>16</v>
          </cell>
          <cell r="KC27626">
            <v>20</v>
          </cell>
        </row>
        <row r="27627">
          <cell r="A27627" t="str">
            <v>P20292</v>
          </cell>
          <cell r="KA27627">
            <v>100</v>
          </cell>
          <cell r="KB27627">
            <v>30</v>
          </cell>
          <cell r="KC27627">
            <v>12</v>
          </cell>
        </row>
        <row r="27628">
          <cell r="A27628" t="str">
            <v>P20293</v>
          </cell>
          <cell r="KA27628">
            <v>100</v>
          </cell>
          <cell r="KB27628">
            <v>30</v>
          </cell>
          <cell r="KC27628">
            <v>12</v>
          </cell>
        </row>
        <row r="27629">
          <cell r="A27629" t="str">
            <v>P20297</v>
          </cell>
          <cell r="KA27629">
            <v>200</v>
          </cell>
          <cell r="KB27629">
            <v>16</v>
          </cell>
          <cell r="KC27629">
            <v>20</v>
          </cell>
        </row>
        <row r="27630">
          <cell r="A27630" t="str">
            <v>P20304</v>
          </cell>
          <cell r="KA27630">
            <v>100</v>
          </cell>
          <cell r="KB27630">
            <v>30</v>
          </cell>
          <cell r="KC27630">
            <v>12</v>
          </cell>
        </row>
        <row r="27631">
          <cell r="A27631" t="str">
            <v>P20335</v>
          </cell>
          <cell r="KA27631">
            <v>200</v>
          </cell>
          <cell r="KB27631">
            <v>16</v>
          </cell>
          <cell r="KC27631">
            <v>20</v>
          </cell>
        </row>
        <row r="27632">
          <cell r="A27632" t="str">
            <v>P20331</v>
          </cell>
          <cell r="KA27632">
            <v>200</v>
          </cell>
          <cell r="KB27632">
            <v>16</v>
          </cell>
          <cell r="KC27632">
            <v>20</v>
          </cell>
        </row>
        <row r="27633">
          <cell r="A27633" t="str">
            <v>P20332</v>
          </cell>
          <cell r="KA27633">
            <v>200</v>
          </cell>
          <cell r="KB27633">
            <v>16</v>
          </cell>
          <cell r="KC27633">
            <v>20</v>
          </cell>
        </row>
        <row r="27634">
          <cell r="A27634" t="str">
            <v>P20333</v>
          </cell>
          <cell r="KA27634">
            <v>50</v>
          </cell>
          <cell r="KB27634">
            <v>40</v>
          </cell>
          <cell r="KC27634">
            <v>24</v>
          </cell>
        </row>
        <row r="27635">
          <cell r="A27635" t="str">
            <v>P20339</v>
          </cell>
          <cell r="KA27635">
            <v>200</v>
          </cell>
          <cell r="KB27635">
            <v>16</v>
          </cell>
          <cell r="KC27635">
            <v>20</v>
          </cell>
        </row>
        <row r="27636">
          <cell r="A27636" t="str">
            <v>P20340</v>
          </cell>
          <cell r="KA27636">
            <v>200</v>
          </cell>
          <cell r="KB27636">
            <v>16</v>
          </cell>
          <cell r="KC27636">
            <v>20</v>
          </cell>
        </row>
        <row r="27637">
          <cell r="A27637" t="str">
            <v>P20341</v>
          </cell>
          <cell r="KA27637">
            <v>200</v>
          </cell>
          <cell r="KB27637">
            <v>16</v>
          </cell>
          <cell r="KC27637">
            <v>20</v>
          </cell>
        </row>
        <row r="27638">
          <cell r="A27638" t="str">
            <v>P20342</v>
          </cell>
          <cell r="KA27638">
            <v>100</v>
          </cell>
          <cell r="KB27638">
            <v>30</v>
          </cell>
          <cell r="KC27638">
            <v>24</v>
          </cell>
        </row>
        <row r="27639">
          <cell r="A27639" t="str">
            <v>P20346</v>
          </cell>
          <cell r="KA27639">
            <v>200</v>
          </cell>
          <cell r="KB27639">
            <v>16</v>
          </cell>
          <cell r="KC27639">
            <v>20</v>
          </cell>
        </row>
        <row r="27640">
          <cell r="A27640" t="str">
            <v>P20347</v>
          </cell>
          <cell r="KA27640">
            <v>100</v>
          </cell>
          <cell r="KB27640">
            <v>40</v>
          </cell>
          <cell r="KC27640">
            <v>28</v>
          </cell>
        </row>
        <row r="27641">
          <cell r="A27641" t="str">
            <v>P20348</v>
          </cell>
          <cell r="KA27641">
            <v>200</v>
          </cell>
          <cell r="KB27641">
            <v>16</v>
          </cell>
          <cell r="KC27641">
            <v>20</v>
          </cell>
        </row>
        <row r="27642">
          <cell r="A27642" t="str">
            <v>P20327</v>
          </cell>
          <cell r="KA27642">
            <v>100</v>
          </cell>
          <cell r="KB27642">
            <v>30</v>
          </cell>
          <cell r="KC27642">
            <v>24</v>
          </cell>
        </row>
        <row r="27643">
          <cell r="A27643" t="str">
            <v>P20320</v>
          </cell>
          <cell r="KA27643">
            <v>100</v>
          </cell>
          <cell r="KB27643">
            <v>40</v>
          </cell>
          <cell r="KC27643">
            <v>28</v>
          </cell>
        </row>
        <row r="27644">
          <cell r="A27644" t="str">
            <v>P20321</v>
          </cell>
          <cell r="KA27644">
            <v>50</v>
          </cell>
          <cell r="KB27644">
            <v>40</v>
          </cell>
          <cell r="KC27644">
            <v>24</v>
          </cell>
        </row>
        <row r="27645">
          <cell r="A27645" t="str">
            <v>P20318</v>
          </cell>
          <cell r="KA27645">
            <v>100</v>
          </cell>
          <cell r="KB27645">
            <v>40</v>
          </cell>
          <cell r="KC27645">
            <v>28</v>
          </cell>
        </row>
        <row r="27646">
          <cell r="A27646" t="str">
            <v>P20308</v>
          </cell>
          <cell r="KA27646">
            <v>100</v>
          </cell>
          <cell r="KB27646">
            <v>30</v>
          </cell>
          <cell r="KC27646">
            <v>24</v>
          </cell>
        </row>
        <row r="27647">
          <cell r="A27647" t="str">
            <v>P20315</v>
          </cell>
          <cell r="KA27647">
            <v>100</v>
          </cell>
          <cell r="KB27647">
            <v>30</v>
          </cell>
          <cell r="KC27647">
            <v>24</v>
          </cell>
        </row>
        <row r="27648">
          <cell r="A27648" t="str">
            <v>P20310</v>
          </cell>
          <cell r="KA27648">
            <v>200</v>
          </cell>
          <cell r="KB27648">
            <v>16</v>
          </cell>
          <cell r="KC27648">
            <v>20</v>
          </cell>
        </row>
        <row r="27649">
          <cell r="A27649" t="str">
            <v>P20311</v>
          </cell>
          <cell r="KA27649">
            <v>50</v>
          </cell>
          <cell r="KB27649">
            <v>60</v>
          </cell>
          <cell r="KC27649">
            <v>12</v>
          </cell>
        </row>
        <row r="27650">
          <cell r="A27650" t="str">
            <v>P20312</v>
          </cell>
          <cell r="KA27650">
            <v>200</v>
          </cell>
          <cell r="KB27650">
            <v>16</v>
          </cell>
          <cell r="KC27650">
            <v>20</v>
          </cell>
        </row>
        <row r="27651">
          <cell r="A27651" t="str">
            <v>P19959</v>
          </cell>
          <cell r="KA27651">
            <v>200</v>
          </cell>
          <cell r="KB27651">
            <v>16</v>
          </cell>
          <cell r="KC27651">
            <v>20</v>
          </cell>
        </row>
        <row r="27652">
          <cell r="A27652" t="str">
            <v>P19960</v>
          </cell>
          <cell r="KA27652">
            <v>50</v>
          </cell>
          <cell r="KB27652">
            <v>40</v>
          </cell>
          <cell r="KC27652">
            <v>24</v>
          </cell>
        </row>
        <row r="27653">
          <cell r="A27653" t="str">
            <v>P19961</v>
          </cell>
          <cell r="KA27653">
            <v>200</v>
          </cell>
          <cell r="KB27653">
            <v>16</v>
          </cell>
          <cell r="KC27653">
            <v>20</v>
          </cell>
        </row>
        <row r="27654">
          <cell r="A27654" t="str">
            <v>P19957</v>
          </cell>
          <cell r="KA27654">
            <v>100</v>
          </cell>
          <cell r="KB27654">
            <v>8</v>
          </cell>
          <cell r="KC27654">
            <v>48</v>
          </cell>
        </row>
        <row r="27655">
          <cell r="A27655" t="str">
            <v>P19963</v>
          </cell>
          <cell r="KA27655">
            <v>200</v>
          </cell>
          <cell r="KB27655">
            <v>16</v>
          </cell>
          <cell r="KC27655">
            <v>20</v>
          </cell>
        </row>
        <row r="27656">
          <cell r="A27656" t="str">
            <v>P19964</v>
          </cell>
          <cell r="KA27656">
            <v>150</v>
          </cell>
          <cell r="KB27656">
            <v>16</v>
          </cell>
          <cell r="KC27656">
            <v>20</v>
          </cell>
        </row>
        <row r="27657">
          <cell r="A27657" t="str">
            <v>P19965</v>
          </cell>
          <cell r="KA27657">
            <v>100</v>
          </cell>
          <cell r="KB27657">
            <v>40</v>
          </cell>
          <cell r="KC27657">
            <v>28</v>
          </cell>
        </row>
        <row r="27658">
          <cell r="A27658" t="str">
            <v>P19950</v>
          </cell>
          <cell r="KA27658">
            <v>200</v>
          </cell>
          <cell r="KB27658">
            <v>16</v>
          </cell>
          <cell r="KC27658">
            <v>20</v>
          </cell>
        </row>
        <row r="27659">
          <cell r="A27659" t="str">
            <v>P19947</v>
          </cell>
          <cell r="KA27659">
            <v>200</v>
          </cell>
          <cell r="KB27659">
            <v>16</v>
          </cell>
          <cell r="KC27659">
            <v>20</v>
          </cell>
        </row>
        <row r="27660">
          <cell r="A27660" t="str">
            <v>P19939</v>
          </cell>
          <cell r="KA27660">
            <v>100</v>
          </cell>
          <cell r="KB27660">
            <v>30</v>
          </cell>
          <cell r="KC27660">
            <v>24</v>
          </cell>
        </row>
        <row r="27661">
          <cell r="A27661" t="str">
            <v>P19941</v>
          </cell>
          <cell r="KA27661">
            <v>100</v>
          </cell>
          <cell r="KB27661">
            <v>40</v>
          </cell>
          <cell r="KC27661">
            <v>28</v>
          </cell>
        </row>
        <row r="27662">
          <cell r="A27662" t="str">
            <v>P19942</v>
          </cell>
          <cell r="KA27662">
            <v>50</v>
          </cell>
          <cell r="KB27662">
            <v>40</v>
          </cell>
          <cell r="KC27662">
            <v>24</v>
          </cell>
        </row>
        <row r="27663">
          <cell r="A27663" t="str">
            <v>P19930</v>
          </cell>
          <cell r="KA27663">
            <v>50</v>
          </cell>
          <cell r="KB27663">
            <v>12</v>
          </cell>
          <cell r="KC27663">
            <v>24</v>
          </cell>
        </row>
        <row r="27664">
          <cell r="A27664" t="str">
            <v>P19934</v>
          </cell>
          <cell r="KA27664">
            <v>50</v>
          </cell>
          <cell r="KB27664">
            <v>12</v>
          </cell>
          <cell r="KC27664">
            <v>24</v>
          </cell>
        </row>
        <row r="27665">
          <cell r="A27665" t="str">
            <v>P19936</v>
          </cell>
          <cell r="KA27665">
            <v>50</v>
          </cell>
          <cell r="KB27665">
            <v>40</v>
          </cell>
          <cell r="KC27665">
            <v>24</v>
          </cell>
        </row>
        <row r="27666">
          <cell r="A27666" t="str">
            <v>P19937</v>
          </cell>
          <cell r="KA27666">
            <v>50</v>
          </cell>
          <cell r="KB27666">
            <v>40</v>
          </cell>
          <cell r="KC27666">
            <v>24</v>
          </cell>
        </row>
        <row r="27667">
          <cell r="A27667" t="str">
            <v>P19899</v>
          </cell>
          <cell r="KA27667">
            <v>50</v>
          </cell>
          <cell r="KB27667">
            <v>60</v>
          </cell>
          <cell r="KC27667">
            <v>12</v>
          </cell>
        </row>
        <row r="27668">
          <cell r="A27668" t="str">
            <v>P19908</v>
          </cell>
          <cell r="KA27668">
            <v>200</v>
          </cell>
          <cell r="KB27668">
            <v>16</v>
          </cell>
          <cell r="KC27668">
            <v>20</v>
          </cell>
        </row>
        <row r="27669">
          <cell r="A27669" t="str">
            <v>P19909</v>
          </cell>
          <cell r="KA27669">
            <v>200</v>
          </cell>
          <cell r="KB27669">
            <v>16</v>
          </cell>
          <cell r="KC27669">
            <v>20</v>
          </cell>
        </row>
        <row r="27670">
          <cell r="A27670" t="str">
            <v>P19905</v>
          </cell>
          <cell r="KA27670">
            <v>200</v>
          </cell>
          <cell r="KB27670">
            <v>16</v>
          </cell>
          <cell r="KC27670">
            <v>20</v>
          </cell>
        </row>
        <row r="27671">
          <cell r="A27671" t="str">
            <v>P19901</v>
          </cell>
          <cell r="KA27671">
            <v>200</v>
          </cell>
          <cell r="KB27671">
            <v>16</v>
          </cell>
          <cell r="KC27671">
            <v>20</v>
          </cell>
        </row>
        <row r="27672">
          <cell r="A27672" t="str">
            <v>P19902</v>
          </cell>
          <cell r="KA27672">
            <v>200</v>
          </cell>
          <cell r="KB27672">
            <v>16</v>
          </cell>
          <cell r="KC27672">
            <v>20</v>
          </cell>
        </row>
        <row r="27673">
          <cell r="A27673" t="str">
            <v>P19903</v>
          </cell>
          <cell r="KA27673">
            <v>200</v>
          </cell>
          <cell r="KB27673">
            <v>16</v>
          </cell>
          <cell r="KC27673">
            <v>20</v>
          </cell>
        </row>
        <row r="27674">
          <cell r="A27674" t="str">
            <v>P19928</v>
          </cell>
          <cell r="KA27674">
            <v>50</v>
          </cell>
          <cell r="KB27674">
            <v>60</v>
          </cell>
          <cell r="KC27674">
            <v>12</v>
          </cell>
        </row>
        <row r="27675">
          <cell r="A27675" t="str">
            <v>P19924</v>
          </cell>
          <cell r="KA27675">
            <v>100</v>
          </cell>
          <cell r="KB27675">
            <v>30</v>
          </cell>
          <cell r="KC27675">
            <v>24</v>
          </cell>
        </row>
        <row r="27676">
          <cell r="A27676" t="str">
            <v>P19925</v>
          </cell>
          <cell r="KA27676">
            <v>200</v>
          </cell>
          <cell r="KB27676">
            <v>16</v>
          </cell>
          <cell r="KC27676">
            <v>20</v>
          </cell>
        </row>
        <row r="27677">
          <cell r="A27677" t="str">
            <v>P19926</v>
          </cell>
          <cell r="KA27677">
            <v>200</v>
          </cell>
          <cell r="KB27677">
            <v>16</v>
          </cell>
          <cell r="KC27677">
            <v>20</v>
          </cell>
        </row>
        <row r="27678">
          <cell r="A27678" t="str">
            <v>P19915</v>
          </cell>
          <cell r="KA27678">
            <v>100</v>
          </cell>
          <cell r="KB27678">
            <v>30</v>
          </cell>
          <cell r="KC27678">
            <v>24</v>
          </cell>
        </row>
        <row r="27679">
          <cell r="A27679" t="str">
            <v>P19918</v>
          </cell>
          <cell r="KA27679">
            <v>200</v>
          </cell>
          <cell r="KB27679">
            <v>15</v>
          </cell>
          <cell r="KC27679">
            <v>20</v>
          </cell>
        </row>
        <row r="27680">
          <cell r="A27680" t="str">
            <v>P19919</v>
          </cell>
          <cell r="KA27680">
            <v>200</v>
          </cell>
          <cell r="KB27680">
            <v>16</v>
          </cell>
          <cell r="KC27680">
            <v>20</v>
          </cell>
        </row>
        <row r="27681">
          <cell r="A27681" t="str">
            <v>P19955</v>
          </cell>
          <cell r="KA27681">
            <v>100</v>
          </cell>
          <cell r="KB27681">
            <v>30</v>
          </cell>
          <cell r="KC27681">
            <v>24</v>
          </cell>
        </row>
        <row r="27682">
          <cell r="A27682" t="str">
            <v>P19972</v>
          </cell>
          <cell r="KA27682">
            <v>100</v>
          </cell>
          <cell r="KB27682">
            <v>40</v>
          </cell>
          <cell r="KC27682">
            <v>28</v>
          </cell>
        </row>
        <row r="27683">
          <cell r="A27683" t="str">
            <v>P19983</v>
          </cell>
          <cell r="KA27683">
            <v>100</v>
          </cell>
          <cell r="KB27683">
            <v>40</v>
          </cell>
          <cell r="KC27683">
            <v>28</v>
          </cell>
        </row>
        <row r="27684">
          <cell r="A27684" t="str">
            <v>P19986</v>
          </cell>
          <cell r="KA27684">
            <v>50</v>
          </cell>
          <cell r="KB27684">
            <v>40</v>
          </cell>
          <cell r="KC27684">
            <v>24</v>
          </cell>
        </row>
        <row r="27685">
          <cell r="A27685" t="str">
            <v>P19989</v>
          </cell>
          <cell r="KA27685">
            <v>200</v>
          </cell>
          <cell r="KB27685">
            <v>16</v>
          </cell>
          <cell r="KC27685">
            <v>20</v>
          </cell>
        </row>
        <row r="27686">
          <cell r="A27686" t="str">
            <v>P19990</v>
          </cell>
          <cell r="KA27686">
            <v>200</v>
          </cell>
          <cell r="KB27686">
            <v>16</v>
          </cell>
          <cell r="KC27686">
            <v>20</v>
          </cell>
        </row>
        <row r="27687">
          <cell r="A27687" t="str">
            <v>P19991</v>
          </cell>
          <cell r="KA27687">
            <v>50</v>
          </cell>
          <cell r="KB27687">
            <v>60</v>
          </cell>
          <cell r="KC27687">
            <v>12</v>
          </cell>
        </row>
        <row r="27688">
          <cell r="A27688" t="str">
            <v>P19993</v>
          </cell>
          <cell r="KA27688">
            <v>200</v>
          </cell>
          <cell r="KB27688">
            <v>16</v>
          </cell>
          <cell r="KC27688">
            <v>20</v>
          </cell>
        </row>
        <row r="27689">
          <cell r="A27689" t="str">
            <v>P19994</v>
          </cell>
          <cell r="KA27689">
            <v>50</v>
          </cell>
          <cell r="KB27689">
            <v>12</v>
          </cell>
          <cell r="KC27689">
            <v>24</v>
          </cell>
        </row>
        <row r="27690">
          <cell r="A27690" t="str">
            <v>P19995</v>
          </cell>
          <cell r="KA27690">
            <v>50</v>
          </cell>
          <cell r="KB27690">
            <v>40</v>
          </cell>
          <cell r="KC27690">
            <v>24</v>
          </cell>
        </row>
        <row r="27691">
          <cell r="A27691" t="str">
            <v>P19996</v>
          </cell>
          <cell r="KA27691">
            <v>200</v>
          </cell>
          <cell r="KB27691">
            <v>16</v>
          </cell>
          <cell r="KC27691">
            <v>16</v>
          </cell>
        </row>
        <row r="27692">
          <cell r="A27692" t="str">
            <v>P19998</v>
          </cell>
          <cell r="KA27692">
            <v>100</v>
          </cell>
          <cell r="KB27692">
            <v>40</v>
          </cell>
          <cell r="KC27692">
            <v>28</v>
          </cell>
        </row>
        <row r="27693">
          <cell r="A27693" t="str">
            <v>P19999</v>
          </cell>
          <cell r="KA27693">
            <v>100</v>
          </cell>
          <cell r="KB27693">
            <v>30</v>
          </cell>
          <cell r="KC27693">
            <v>24</v>
          </cell>
        </row>
        <row r="27694">
          <cell r="A27694" t="str">
            <v>P20000</v>
          </cell>
          <cell r="KA27694">
            <v>50</v>
          </cell>
          <cell r="KB27694">
            <v>60</v>
          </cell>
          <cell r="KC27694">
            <v>12</v>
          </cell>
        </row>
        <row r="27695">
          <cell r="A27695" t="str">
            <v>P20001</v>
          </cell>
          <cell r="KA27695">
            <v>100</v>
          </cell>
          <cell r="KB27695">
            <v>40</v>
          </cell>
          <cell r="KC27695">
            <v>28</v>
          </cell>
        </row>
        <row r="27696">
          <cell r="A27696" t="str">
            <v>P20006</v>
          </cell>
          <cell r="KA27696">
            <v>200</v>
          </cell>
          <cell r="KB27696">
            <v>16</v>
          </cell>
          <cell r="KC27696">
            <v>16</v>
          </cell>
        </row>
        <row r="27697">
          <cell r="A27697" t="str">
            <v>P20007</v>
          </cell>
          <cell r="KA27697">
            <v>150</v>
          </cell>
          <cell r="KB27697">
            <v>16</v>
          </cell>
          <cell r="KC27697">
            <v>20</v>
          </cell>
        </row>
        <row r="27698">
          <cell r="A27698" t="str">
            <v>P20008</v>
          </cell>
          <cell r="KA27698">
            <v>200</v>
          </cell>
          <cell r="KB27698">
            <v>16</v>
          </cell>
          <cell r="KC27698">
            <v>20</v>
          </cell>
        </row>
        <row r="27699">
          <cell r="A27699" t="str">
            <v>P20009</v>
          </cell>
          <cell r="KA27699">
            <v>100</v>
          </cell>
          <cell r="KB27699">
            <v>40</v>
          </cell>
          <cell r="KC27699">
            <v>28</v>
          </cell>
        </row>
        <row r="27700">
          <cell r="A27700" t="str">
            <v>P20015</v>
          </cell>
          <cell r="KA27700">
            <v>50</v>
          </cell>
          <cell r="KB27700">
            <v>12</v>
          </cell>
          <cell r="KC27700">
            <v>24</v>
          </cell>
        </row>
        <row r="27701">
          <cell r="A27701" t="str">
            <v>P20016</v>
          </cell>
          <cell r="KA27701">
            <v>200</v>
          </cell>
          <cell r="KB27701">
            <v>16</v>
          </cell>
          <cell r="KC27701">
            <v>20</v>
          </cell>
        </row>
        <row r="27702">
          <cell r="A27702" t="str">
            <v>P20018</v>
          </cell>
          <cell r="KA27702">
            <v>200</v>
          </cell>
          <cell r="KB27702">
            <v>16</v>
          </cell>
          <cell r="KC27702">
            <v>20</v>
          </cell>
        </row>
        <row r="27703">
          <cell r="A27703" t="str">
            <v>P20019</v>
          </cell>
          <cell r="KA27703">
            <v>100</v>
          </cell>
          <cell r="KB27703">
            <v>40</v>
          </cell>
          <cell r="KC27703">
            <v>28</v>
          </cell>
        </row>
        <row r="27704">
          <cell r="A27704" t="str">
            <v>P20022</v>
          </cell>
          <cell r="KA27704">
            <v>100</v>
          </cell>
          <cell r="KB27704">
            <v>30</v>
          </cell>
          <cell r="KC27704">
            <v>24</v>
          </cell>
        </row>
        <row r="27705">
          <cell r="A27705" t="str">
            <v>P20024</v>
          </cell>
          <cell r="KA27705">
            <v>100</v>
          </cell>
          <cell r="KB27705">
            <v>30</v>
          </cell>
          <cell r="KC27705">
            <v>24</v>
          </cell>
        </row>
        <row r="27706">
          <cell r="A27706" t="str">
            <v>P20026</v>
          </cell>
          <cell r="KA27706">
            <v>50</v>
          </cell>
          <cell r="KB27706">
            <v>40</v>
          </cell>
          <cell r="KC27706">
            <v>24</v>
          </cell>
        </row>
        <row r="27707">
          <cell r="A27707" t="str">
            <v>P20027</v>
          </cell>
          <cell r="KA27707">
            <v>100</v>
          </cell>
          <cell r="KB27707">
            <v>30</v>
          </cell>
          <cell r="KC27707">
            <v>24</v>
          </cell>
        </row>
        <row r="27708">
          <cell r="A27708" t="str">
            <v>P20034</v>
          </cell>
          <cell r="KA27708">
            <v>100</v>
          </cell>
          <cell r="KB27708">
            <v>30</v>
          </cell>
          <cell r="KC27708">
            <v>24</v>
          </cell>
        </row>
        <row r="27709">
          <cell r="A27709" t="str">
            <v>P20036</v>
          </cell>
          <cell r="KA27709">
            <v>100</v>
          </cell>
          <cell r="KB27709">
            <v>30</v>
          </cell>
          <cell r="KC27709">
            <v>12</v>
          </cell>
        </row>
        <row r="27710">
          <cell r="A27710" t="str">
            <v>P20037</v>
          </cell>
          <cell r="KA27710">
            <v>100</v>
          </cell>
          <cell r="KB27710">
            <v>30</v>
          </cell>
          <cell r="KC27710">
            <v>30</v>
          </cell>
        </row>
        <row r="27711">
          <cell r="A27711" t="str">
            <v>P20039</v>
          </cell>
          <cell r="KA27711">
            <v>100</v>
          </cell>
          <cell r="KB27711">
            <v>40</v>
          </cell>
          <cell r="KC27711">
            <v>28</v>
          </cell>
        </row>
        <row r="27712">
          <cell r="A27712" t="str">
            <v>P20040</v>
          </cell>
          <cell r="KA27712">
            <v>200</v>
          </cell>
          <cell r="KB27712">
            <v>16</v>
          </cell>
          <cell r="KC27712">
            <v>20</v>
          </cell>
        </row>
        <row r="27713">
          <cell r="A27713" t="str">
            <v>P20041</v>
          </cell>
          <cell r="KA27713">
            <v>200</v>
          </cell>
          <cell r="KB27713">
            <v>16</v>
          </cell>
          <cell r="KC27713">
            <v>20</v>
          </cell>
        </row>
        <row r="27714">
          <cell r="A27714" t="str">
            <v>P19839</v>
          </cell>
          <cell r="KA27714">
            <v>100</v>
          </cell>
          <cell r="KB27714">
            <v>30</v>
          </cell>
          <cell r="KC27714">
            <v>24</v>
          </cell>
        </row>
        <row r="27715">
          <cell r="A27715" t="str">
            <v>P19837</v>
          </cell>
          <cell r="KA27715">
            <v>200</v>
          </cell>
          <cell r="KB27715">
            <v>16</v>
          </cell>
          <cell r="KC27715">
            <v>20</v>
          </cell>
        </row>
        <row r="27716">
          <cell r="A27716" t="str">
            <v>P19823</v>
          </cell>
          <cell r="KA27716">
            <v>50</v>
          </cell>
          <cell r="KB27716">
            <v>40</v>
          </cell>
          <cell r="KC27716">
            <v>24</v>
          </cell>
        </row>
        <row r="27717">
          <cell r="A27717" t="str">
            <v>P19812</v>
          </cell>
          <cell r="KA27717">
            <v>100</v>
          </cell>
          <cell r="KB27717">
            <v>30</v>
          </cell>
          <cell r="KC27717">
            <v>24</v>
          </cell>
        </row>
        <row r="27718">
          <cell r="A27718" t="str">
            <v>P19831</v>
          </cell>
          <cell r="KA27718">
            <v>100</v>
          </cell>
          <cell r="KB27718">
            <v>40</v>
          </cell>
          <cell r="KC27718">
            <v>28</v>
          </cell>
        </row>
        <row r="27719">
          <cell r="A27719" t="str">
            <v>P19842</v>
          </cell>
          <cell r="KA27719">
            <v>200</v>
          </cell>
          <cell r="KB27719">
            <v>16</v>
          </cell>
          <cell r="KC27719">
            <v>20</v>
          </cell>
        </row>
        <row r="27720">
          <cell r="A27720" t="str">
            <v>P19848</v>
          </cell>
          <cell r="KA27720">
            <v>100</v>
          </cell>
          <cell r="KB27720">
            <v>40</v>
          </cell>
          <cell r="KC27720">
            <v>28</v>
          </cell>
        </row>
        <row r="27721">
          <cell r="A27721" t="str">
            <v>P19845</v>
          </cell>
          <cell r="KA27721">
            <v>100</v>
          </cell>
          <cell r="KB27721">
            <v>40</v>
          </cell>
          <cell r="KC27721">
            <v>28</v>
          </cell>
        </row>
        <row r="27722">
          <cell r="A27722" t="str">
            <v>P19846</v>
          </cell>
          <cell r="KA27722">
            <v>200</v>
          </cell>
          <cell r="KB27722">
            <v>16</v>
          </cell>
          <cell r="KC27722">
            <v>20</v>
          </cell>
        </row>
        <row r="27723">
          <cell r="A27723" t="str">
            <v>P19856</v>
          </cell>
          <cell r="KA27723">
            <v>100</v>
          </cell>
          <cell r="KB27723">
            <v>40</v>
          </cell>
          <cell r="KC27723">
            <v>28</v>
          </cell>
        </row>
        <row r="27724">
          <cell r="A27724" t="str">
            <v>P19852</v>
          </cell>
          <cell r="KA27724">
            <v>50</v>
          </cell>
          <cell r="KB27724">
            <v>40</v>
          </cell>
          <cell r="KC27724">
            <v>24</v>
          </cell>
        </row>
        <row r="27725">
          <cell r="A27725" t="str">
            <v>P19853</v>
          </cell>
          <cell r="KA27725">
            <v>100</v>
          </cell>
          <cell r="KB27725">
            <v>40</v>
          </cell>
          <cell r="KC27725">
            <v>28</v>
          </cell>
        </row>
        <row r="27726">
          <cell r="A27726" t="str">
            <v>P19854</v>
          </cell>
          <cell r="KA27726">
            <v>100</v>
          </cell>
          <cell r="KB27726">
            <v>8</v>
          </cell>
          <cell r="KC27726">
            <v>48</v>
          </cell>
        </row>
        <row r="27727">
          <cell r="A27727" t="str">
            <v>P19863</v>
          </cell>
          <cell r="KA27727">
            <v>200</v>
          </cell>
          <cell r="KB27727">
            <v>16</v>
          </cell>
          <cell r="KC27727">
            <v>20</v>
          </cell>
        </row>
        <row r="27728">
          <cell r="A27728" t="str">
            <v>P19864</v>
          </cell>
          <cell r="KA27728">
            <v>200</v>
          </cell>
          <cell r="KB27728">
            <v>16</v>
          </cell>
          <cell r="KC27728">
            <v>20</v>
          </cell>
        </row>
        <row r="27729">
          <cell r="A27729" t="str">
            <v>P19865</v>
          </cell>
          <cell r="KA27729">
            <v>100</v>
          </cell>
          <cell r="KB27729">
            <v>30</v>
          </cell>
          <cell r="KC27729">
            <v>12</v>
          </cell>
        </row>
        <row r="27730">
          <cell r="A27730" t="str">
            <v>P19877</v>
          </cell>
          <cell r="KA27730">
            <v>200</v>
          </cell>
          <cell r="KB27730">
            <v>16</v>
          </cell>
          <cell r="KC27730">
            <v>20</v>
          </cell>
        </row>
        <row r="27731">
          <cell r="A27731" t="str">
            <v>P19878</v>
          </cell>
          <cell r="KA27731">
            <v>50</v>
          </cell>
          <cell r="KB27731">
            <v>60</v>
          </cell>
          <cell r="KC27731">
            <v>12</v>
          </cell>
        </row>
        <row r="27732">
          <cell r="A27732" t="str">
            <v>P19879</v>
          </cell>
          <cell r="KA27732">
            <v>100</v>
          </cell>
          <cell r="KB27732">
            <v>30</v>
          </cell>
          <cell r="KC27732">
            <v>24</v>
          </cell>
        </row>
        <row r="27733">
          <cell r="A27733" t="str">
            <v>P19881</v>
          </cell>
          <cell r="KA27733">
            <v>100</v>
          </cell>
          <cell r="KB27733">
            <v>40</v>
          </cell>
          <cell r="KC27733">
            <v>28</v>
          </cell>
        </row>
        <row r="27734">
          <cell r="A27734" t="str">
            <v>P19882</v>
          </cell>
          <cell r="KA27734">
            <v>100</v>
          </cell>
          <cell r="KB27734">
            <v>30</v>
          </cell>
          <cell r="KC27734">
            <v>24</v>
          </cell>
        </row>
        <row r="27735">
          <cell r="A27735" t="str">
            <v>P19883</v>
          </cell>
          <cell r="KA27735">
            <v>200</v>
          </cell>
          <cell r="KB27735">
            <v>16</v>
          </cell>
          <cell r="KC27735">
            <v>20</v>
          </cell>
        </row>
        <row r="27736">
          <cell r="A27736" t="str">
            <v>P19885</v>
          </cell>
          <cell r="KA27736">
            <v>200</v>
          </cell>
          <cell r="KB27736">
            <v>16</v>
          </cell>
          <cell r="KC27736">
            <v>20</v>
          </cell>
        </row>
        <row r="27737">
          <cell r="A27737" t="str">
            <v>P19891</v>
          </cell>
          <cell r="KA27737">
            <v>100</v>
          </cell>
          <cell r="KB27737">
            <v>40</v>
          </cell>
          <cell r="KC27737">
            <v>28</v>
          </cell>
        </row>
        <row r="27738">
          <cell r="A27738" t="str">
            <v>P19892</v>
          </cell>
          <cell r="KA27738">
            <v>50</v>
          </cell>
          <cell r="KB27738">
            <v>40</v>
          </cell>
          <cell r="KC27738">
            <v>24</v>
          </cell>
        </row>
        <row r="27739">
          <cell r="A27739" t="str">
            <v>P19893</v>
          </cell>
          <cell r="KA27739">
            <v>100</v>
          </cell>
          <cell r="KB27739">
            <v>40</v>
          </cell>
          <cell r="KC27739">
            <v>28</v>
          </cell>
        </row>
        <row r="27740">
          <cell r="A27740" t="str">
            <v>P19767</v>
          </cell>
          <cell r="KA27740">
            <v>100</v>
          </cell>
          <cell r="KB27740">
            <v>40</v>
          </cell>
          <cell r="KC27740">
            <v>28</v>
          </cell>
        </row>
        <row r="27741">
          <cell r="A27741" t="str">
            <v>P19758</v>
          </cell>
          <cell r="KA27741">
            <v>200</v>
          </cell>
          <cell r="KB27741">
            <v>16</v>
          </cell>
          <cell r="KC27741">
            <v>20</v>
          </cell>
        </row>
        <row r="27742">
          <cell r="A27742" t="str">
            <v>P19761</v>
          </cell>
          <cell r="KA27742">
            <v>100</v>
          </cell>
          <cell r="KB27742">
            <v>8</v>
          </cell>
          <cell r="KC27742">
            <v>48</v>
          </cell>
        </row>
        <row r="27743">
          <cell r="A27743" t="str">
            <v>P19771</v>
          </cell>
          <cell r="KA27743">
            <v>100</v>
          </cell>
          <cell r="KB27743">
            <v>30</v>
          </cell>
          <cell r="KC27743">
            <v>12</v>
          </cell>
        </row>
        <row r="27744">
          <cell r="A27744" t="str">
            <v>P19772</v>
          </cell>
          <cell r="KA27744">
            <v>100</v>
          </cell>
          <cell r="KB27744">
            <v>40</v>
          </cell>
          <cell r="KC27744">
            <v>28</v>
          </cell>
        </row>
        <row r="27745">
          <cell r="A27745" t="str">
            <v>P19773</v>
          </cell>
          <cell r="KA27745">
            <v>100</v>
          </cell>
          <cell r="KB27745">
            <v>40</v>
          </cell>
          <cell r="KC27745">
            <v>28</v>
          </cell>
        </row>
        <row r="27746">
          <cell r="A27746" t="str">
            <v>P19745</v>
          </cell>
          <cell r="KA27746">
            <v>100</v>
          </cell>
          <cell r="KB27746">
            <v>30</v>
          </cell>
          <cell r="KC27746">
            <v>24</v>
          </cell>
        </row>
        <row r="27747">
          <cell r="A27747" t="str">
            <v>P19746</v>
          </cell>
          <cell r="KA27747">
            <v>200</v>
          </cell>
          <cell r="KB27747">
            <v>16</v>
          </cell>
          <cell r="KC27747">
            <v>20</v>
          </cell>
        </row>
        <row r="27748">
          <cell r="A27748" t="str">
            <v>P19747</v>
          </cell>
          <cell r="KA27748">
            <v>100</v>
          </cell>
          <cell r="KB27748">
            <v>30</v>
          </cell>
          <cell r="KC27748">
            <v>16</v>
          </cell>
        </row>
        <row r="27749">
          <cell r="A27749" t="str">
            <v>P19751</v>
          </cell>
          <cell r="KA27749">
            <v>200</v>
          </cell>
          <cell r="KB27749">
            <v>16</v>
          </cell>
          <cell r="KC27749">
            <v>20</v>
          </cell>
        </row>
        <row r="27750">
          <cell r="A27750" t="str">
            <v>P19756</v>
          </cell>
          <cell r="KA27750">
            <v>50</v>
          </cell>
          <cell r="KB27750">
            <v>16</v>
          </cell>
          <cell r="KC27750">
            <v>24</v>
          </cell>
        </row>
        <row r="27751">
          <cell r="A27751" t="str">
            <v>P19804</v>
          </cell>
          <cell r="KA27751">
            <v>50</v>
          </cell>
          <cell r="KB27751">
            <v>40</v>
          </cell>
          <cell r="KC27751">
            <v>24</v>
          </cell>
        </row>
        <row r="27752">
          <cell r="A27752" t="str">
            <v>P19793</v>
          </cell>
          <cell r="KA27752">
            <v>200</v>
          </cell>
          <cell r="KB27752">
            <v>16</v>
          </cell>
          <cell r="KC27752">
            <v>20</v>
          </cell>
        </row>
        <row r="27753">
          <cell r="A27753" t="str">
            <v>P19794</v>
          </cell>
          <cell r="KA27753">
            <v>100</v>
          </cell>
          <cell r="KB27753">
            <v>30</v>
          </cell>
          <cell r="KC27753">
            <v>24</v>
          </cell>
        </row>
        <row r="27754">
          <cell r="A27754" t="str">
            <v>P19789</v>
          </cell>
          <cell r="KA27754">
            <v>100</v>
          </cell>
          <cell r="KB27754">
            <v>40</v>
          </cell>
          <cell r="KC27754">
            <v>28</v>
          </cell>
        </row>
        <row r="27755">
          <cell r="A27755" t="str">
            <v>P19790</v>
          </cell>
          <cell r="KA27755">
            <v>100</v>
          </cell>
          <cell r="KB27755">
            <v>40</v>
          </cell>
          <cell r="KC27755">
            <v>28</v>
          </cell>
        </row>
        <row r="27756">
          <cell r="A27756" t="str">
            <v>P19807</v>
          </cell>
          <cell r="KA27756">
            <v>200</v>
          </cell>
          <cell r="KB27756">
            <v>16</v>
          </cell>
          <cell r="KC27756">
            <v>20</v>
          </cell>
        </row>
        <row r="27757">
          <cell r="A27757" t="str">
            <v>P19808</v>
          </cell>
          <cell r="KA27757">
            <v>200</v>
          </cell>
          <cell r="KB27757">
            <v>16</v>
          </cell>
          <cell r="KC27757">
            <v>20</v>
          </cell>
        </row>
        <row r="27758">
          <cell r="A27758" t="str">
            <v>P19809</v>
          </cell>
          <cell r="KA27758">
            <v>100</v>
          </cell>
          <cell r="KB27758">
            <v>40</v>
          </cell>
          <cell r="KC27758">
            <v>28</v>
          </cell>
        </row>
        <row r="27759">
          <cell r="A27759" t="str">
            <v>P19810</v>
          </cell>
          <cell r="KA27759">
            <v>100</v>
          </cell>
          <cell r="KB27759">
            <v>40</v>
          </cell>
          <cell r="KC27759">
            <v>28</v>
          </cell>
        </row>
        <row r="27760">
          <cell r="A27760" t="str">
            <v>P19782</v>
          </cell>
          <cell r="KA27760">
            <v>100</v>
          </cell>
          <cell r="KB27760">
            <v>40</v>
          </cell>
          <cell r="KC27760">
            <v>28</v>
          </cell>
        </row>
        <row r="27761">
          <cell r="A27761" t="str">
            <v>P19783</v>
          </cell>
          <cell r="KA27761">
            <v>100</v>
          </cell>
          <cell r="KB27761">
            <v>30</v>
          </cell>
          <cell r="KC27761">
            <v>24</v>
          </cell>
        </row>
        <row r="27762">
          <cell r="A27762" t="str">
            <v>P19778</v>
          </cell>
          <cell r="KA27762">
            <v>200</v>
          </cell>
          <cell r="KB27762">
            <v>16</v>
          </cell>
          <cell r="KC27762">
            <v>20</v>
          </cell>
        </row>
        <row r="27763">
          <cell r="A27763" t="str">
            <v>P19779</v>
          </cell>
          <cell r="KA27763">
            <v>200</v>
          </cell>
          <cell r="KB27763">
            <v>16</v>
          </cell>
          <cell r="KC27763">
            <v>20</v>
          </cell>
        </row>
        <row r="27764">
          <cell r="A27764" t="str">
            <v>P19797</v>
          </cell>
          <cell r="KA27764">
            <v>200</v>
          </cell>
          <cell r="KB27764">
            <v>16</v>
          </cell>
          <cell r="KC27764">
            <v>20</v>
          </cell>
        </row>
        <row r="27765">
          <cell r="A27765" t="str">
            <v>P19798</v>
          </cell>
          <cell r="KA27765">
            <v>50</v>
          </cell>
          <cell r="KB27765">
            <v>60</v>
          </cell>
          <cell r="KC27765">
            <v>12</v>
          </cell>
        </row>
        <row r="27766">
          <cell r="A27766" t="str">
            <v>P19799</v>
          </cell>
          <cell r="KA27766">
            <v>100</v>
          </cell>
          <cell r="KB27766">
            <v>40</v>
          </cell>
          <cell r="KC27766">
            <v>28</v>
          </cell>
        </row>
        <row r="27767">
          <cell r="A27767" t="str">
            <v>P19800</v>
          </cell>
          <cell r="KA27767">
            <v>50</v>
          </cell>
          <cell r="KB27767">
            <v>40</v>
          </cell>
          <cell r="KC27767">
            <v>24</v>
          </cell>
        </row>
        <row r="27768">
          <cell r="A27768" t="str">
            <v>P19801</v>
          </cell>
          <cell r="KA27768">
            <v>50</v>
          </cell>
          <cell r="KB27768">
            <v>40</v>
          </cell>
          <cell r="KC27768">
            <v>24</v>
          </cell>
        </row>
        <row r="27769">
          <cell r="A27769" t="str">
            <v>P19802</v>
          </cell>
          <cell r="KA27769">
            <v>50</v>
          </cell>
          <cell r="KB27769">
            <v>40</v>
          </cell>
          <cell r="KC27769">
            <v>24</v>
          </cell>
        </row>
        <row r="27770">
          <cell r="A27770" t="str">
            <v>P18533</v>
          </cell>
          <cell r="KA27770">
            <v>200</v>
          </cell>
          <cell r="KB27770">
            <v>16</v>
          </cell>
          <cell r="KC27770">
            <v>20</v>
          </cell>
        </row>
        <row r="27771">
          <cell r="A27771" t="str">
            <v>P18540</v>
          </cell>
          <cell r="KA27771">
            <v>80</v>
          </cell>
          <cell r="KB27771">
            <v>16</v>
          </cell>
          <cell r="KC27771">
            <v>24</v>
          </cell>
        </row>
        <row r="27772">
          <cell r="A27772" t="str">
            <v>P18541</v>
          </cell>
          <cell r="KA27772">
            <v>200</v>
          </cell>
          <cell r="KB27772">
            <v>16</v>
          </cell>
          <cell r="KC27772">
            <v>20</v>
          </cell>
        </row>
        <row r="27773">
          <cell r="A27773" t="str">
            <v>P18542</v>
          </cell>
          <cell r="KA27773">
            <v>200</v>
          </cell>
          <cell r="KB27773">
            <v>16</v>
          </cell>
          <cell r="KC27773">
            <v>20</v>
          </cell>
        </row>
        <row r="27774">
          <cell r="A27774" t="str">
            <v>P18543</v>
          </cell>
          <cell r="KA27774">
            <v>50</v>
          </cell>
          <cell r="KB27774">
            <v>40</v>
          </cell>
          <cell r="KC27774">
            <v>24</v>
          </cell>
        </row>
        <row r="27775">
          <cell r="A27775" t="str">
            <v>P18552</v>
          </cell>
          <cell r="KA27775">
            <v>200</v>
          </cell>
          <cell r="KB27775">
            <v>16</v>
          </cell>
          <cell r="KC27775">
            <v>20</v>
          </cell>
        </row>
        <row r="27776">
          <cell r="A27776" t="str">
            <v>P18553</v>
          </cell>
          <cell r="KA27776">
            <v>200</v>
          </cell>
          <cell r="KB27776">
            <v>16</v>
          </cell>
          <cell r="KC27776">
            <v>24</v>
          </cell>
        </row>
        <row r="27777">
          <cell r="A27777" t="str">
            <v>P18554</v>
          </cell>
          <cell r="KA27777">
            <v>200</v>
          </cell>
          <cell r="KB27777">
            <v>16</v>
          </cell>
          <cell r="KC27777">
            <v>20</v>
          </cell>
        </row>
        <row r="27778">
          <cell r="A27778" t="str">
            <v>P18547</v>
          </cell>
          <cell r="KA27778">
            <v>100</v>
          </cell>
          <cell r="KB27778">
            <v>30</v>
          </cell>
          <cell r="KC27778">
            <v>12</v>
          </cell>
        </row>
        <row r="27779">
          <cell r="A27779" t="str">
            <v>P18548</v>
          </cell>
          <cell r="KA27779">
            <v>200</v>
          </cell>
          <cell r="KB27779">
            <v>16</v>
          </cell>
          <cell r="KC27779">
            <v>24</v>
          </cell>
        </row>
        <row r="27780">
          <cell r="A27780" t="str">
            <v>P18549</v>
          </cell>
          <cell r="KA27780">
            <v>100</v>
          </cell>
          <cell r="KB27780">
            <v>30</v>
          </cell>
          <cell r="KC27780">
            <v>24</v>
          </cell>
        </row>
        <row r="27781">
          <cell r="A27781" t="str">
            <v>P18550</v>
          </cell>
          <cell r="KA27781">
            <v>200</v>
          </cell>
          <cell r="KB27781">
            <v>16</v>
          </cell>
          <cell r="KC27781">
            <v>20</v>
          </cell>
        </row>
        <row r="27782">
          <cell r="A27782" t="str">
            <v>P18566</v>
          </cell>
          <cell r="KA27782">
            <v>200</v>
          </cell>
          <cell r="KB27782">
            <v>16</v>
          </cell>
          <cell r="KC27782">
            <v>16</v>
          </cell>
        </row>
        <row r="27783">
          <cell r="A27783" t="str">
            <v>P18569</v>
          </cell>
          <cell r="KA27783">
            <v>100</v>
          </cell>
          <cell r="KB27783">
            <v>30</v>
          </cell>
          <cell r="KC27783">
            <v>24</v>
          </cell>
        </row>
        <row r="27784">
          <cell r="A27784" t="str">
            <v>P18570</v>
          </cell>
          <cell r="KA27784">
            <v>100</v>
          </cell>
          <cell r="KB27784">
            <v>30</v>
          </cell>
          <cell r="KC27784">
            <v>24</v>
          </cell>
        </row>
        <row r="27785">
          <cell r="A27785" t="str">
            <v>P18561</v>
          </cell>
          <cell r="KA27785">
            <v>200</v>
          </cell>
          <cell r="KB27785">
            <v>15</v>
          </cell>
          <cell r="KC27785">
            <v>16</v>
          </cell>
        </row>
        <row r="27786">
          <cell r="A27786" t="str">
            <v>p18556</v>
          </cell>
          <cell r="KA27786">
            <v>200</v>
          </cell>
          <cell r="KB27786">
            <v>16</v>
          </cell>
          <cell r="KC27786">
            <v>24</v>
          </cell>
        </row>
        <row r="27787">
          <cell r="A27787" t="str">
            <v>P18537</v>
          </cell>
          <cell r="KA27787">
            <v>200</v>
          </cell>
          <cell r="KB27787">
            <v>16</v>
          </cell>
          <cell r="KC27787">
            <v>24</v>
          </cell>
        </row>
        <row r="27788">
          <cell r="A27788" t="str">
            <v>P18538</v>
          </cell>
          <cell r="KA27788">
            <v>200</v>
          </cell>
          <cell r="KB27788">
            <v>16</v>
          </cell>
          <cell r="KC27788">
            <v>24</v>
          </cell>
        </row>
        <row r="27789">
          <cell r="A27789" t="str">
            <v>P18590</v>
          </cell>
          <cell r="KA27789">
            <v>100</v>
          </cell>
          <cell r="KB27789">
            <v>30</v>
          </cell>
          <cell r="KC27789">
            <v>24</v>
          </cell>
        </row>
        <row r="27790">
          <cell r="A27790" t="str">
            <v>P18592</v>
          </cell>
          <cell r="KA27790">
            <v>100</v>
          </cell>
          <cell r="KB27790">
            <v>40</v>
          </cell>
          <cell r="KC27790">
            <v>28</v>
          </cell>
        </row>
        <row r="27791">
          <cell r="A27791" t="str">
            <v>P18593</v>
          </cell>
          <cell r="KA27791">
            <v>200</v>
          </cell>
          <cell r="KB27791">
            <v>16</v>
          </cell>
          <cell r="KC27791">
            <v>20</v>
          </cell>
        </row>
        <row r="27792">
          <cell r="A27792" t="str">
            <v>P18598</v>
          </cell>
          <cell r="KA27792">
            <v>200</v>
          </cell>
          <cell r="KB27792">
            <v>16</v>
          </cell>
          <cell r="KC27792">
            <v>20</v>
          </cell>
        </row>
        <row r="27793">
          <cell r="A27793" t="str">
            <v>P18595</v>
          </cell>
          <cell r="KA27793">
            <v>200</v>
          </cell>
          <cell r="KB27793">
            <v>16</v>
          </cell>
          <cell r="KC27793">
            <v>20</v>
          </cell>
        </row>
        <row r="27794">
          <cell r="A27794" t="str">
            <v>P18600</v>
          </cell>
          <cell r="KA27794">
            <v>200</v>
          </cell>
          <cell r="KB27794">
            <v>16</v>
          </cell>
          <cell r="KC27794">
            <v>20</v>
          </cell>
        </row>
        <row r="27795">
          <cell r="A27795" t="str">
            <v>P18609</v>
          </cell>
          <cell r="KA27795">
            <v>200</v>
          </cell>
          <cell r="KB27795">
            <v>16</v>
          </cell>
          <cell r="KC27795">
            <v>24</v>
          </cell>
        </row>
        <row r="27796">
          <cell r="A27796" t="str">
            <v>P18575</v>
          </cell>
          <cell r="KA27796">
            <v>100</v>
          </cell>
          <cell r="KB27796">
            <v>30</v>
          </cell>
          <cell r="KC27796">
            <v>24</v>
          </cell>
        </row>
        <row r="27797">
          <cell r="A27797" t="str">
            <v>P18580</v>
          </cell>
          <cell r="KA27797">
            <v>200</v>
          </cell>
          <cell r="KB27797">
            <v>16</v>
          </cell>
          <cell r="KC27797">
            <v>20</v>
          </cell>
        </row>
        <row r="27798">
          <cell r="A27798" t="str">
            <v>P18582</v>
          </cell>
          <cell r="KA27798">
            <v>200</v>
          </cell>
          <cell r="KB27798">
            <v>16</v>
          </cell>
          <cell r="KC27798">
            <v>24</v>
          </cell>
        </row>
        <row r="27799">
          <cell r="A27799" t="str">
            <v>P18583</v>
          </cell>
          <cell r="KA27799">
            <v>100</v>
          </cell>
          <cell r="KB27799">
            <v>30</v>
          </cell>
          <cell r="KC27799">
            <v>12</v>
          </cell>
        </row>
        <row r="27800">
          <cell r="A27800" t="str">
            <v>P18584</v>
          </cell>
          <cell r="KA27800">
            <v>200</v>
          </cell>
          <cell r="KB27800">
            <v>16</v>
          </cell>
          <cell r="KC27800">
            <v>20</v>
          </cell>
        </row>
        <row r="27801">
          <cell r="A27801" t="str">
            <v>P18585</v>
          </cell>
          <cell r="KA27801">
            <v>100</v>
          </cell>
          <cell r="KB27801">
            <v>30</v>
          </cell>
          <cell r="KC27801">
            <v>24</v>
          </cell>
        </row>
        <row r="27802">
          <cell r="A27802" t="str">
            <v>P18629</v>
          </cell>
          <cell r="KA27802">
            <v>100</v>
          </cell>
          <cell r="KB27802">
            <v>40</v>
          </cell>
          <cell r="KC27802">
            <v>28</v>
          </cell>
        </row>
        <row r="27803">
          <cell r="A27803" t="str">
            <v>P18630</v>
          </cell>
          <cell r="KA27803">
            <v>200</v>
          </cell>
          <cell r="KB27803">
            <v>16</v>
          </cell>
          <cell r="KC27803">
            <v>24</v>
          </cell>
        </row>
        <row r="27804">
          <cell r="A27804" t="str">
            <v>P18631</v>
          </cell>
          <cell r="KA27804">
            <v>50</v>
          </cell>
          <cell r="KB27804">
            <v>40</v>
          </cell>
          <cell r="KC27804">
            <v>24</v>
          </cell>
        </row>
        <row r="27805">
          <cell r="A27805" t="str">
            <v>P18632</v>
          </cell>
          <cell r="KA27805">
            <v>50</v>
          </cell>
          <cell r="KB27805">
            <v>40</v>
          </cell>
          <cell r="KC27805">
            <v>24</v>
          </cell>
        </row>
        <row r="27806">
          <cell r="A27806" t="str">
            <v>P18624</v>
          </cell>
          <cell r="KA27806">
            <v>50</v>
          </cell>
          <cell r="KB27806">
            <v>60</v>
          </cell>
          <cell r="KC27806">
            <v>12</v>
          </cell>
        </row>
        <row r="27807">
          <cell r="A27807" t="str">
            <v>P18625</v>
          </cell>
          <cell r="KA27807">
            <v>200</v>
          </cell>
          <cell r="KB27807">
            <v>16</v>
          </cell>
          <cell r="KC27807">
            <v>20</v>
          </cell>
        </row>
        <row r="27808">
          <cell r="A27808" t="str">
            <v>P18637</v>
          </cell>
          <cell r="KA27808">
            <v>100</v>
          </cell>
          <cell r="KB27808">
            <v>30</v>
          </cell>
          <cell r="KC27808">
            <v>24</v>
          </cell>
        </row>
        <row r="27809">
          <cell r="A27809" t="str">
            <v>P18638</v>
          </cell>
          <cell r="KA27809">
            <v>200</v>
          </cell>
          <cell r="KB27809">
            <v>16</v>
          </cell>
          <cell r="KC27809">
            <v>20</v>
          </cell>
        </row>
        <row r="27810">
          <cell r="A27810" t="str">
            <v>P18639</v>
          </cell>
          <cell r="KA27810">
            <v>100</v>
          </cell>
          <cell r="KB27810">
            <v>40</v>
          </cell>
          <cell r="KC27810">
            <v>28</v>
          </cell>
        </row>
        <row r="27811">
          <cell r="A27811" t="str">
            <v>P18640</v>
          </cell>
          <cell r="KA27811">
            <v>50</v>
          </cell>
          <cell r="KB27811">
            <v>60</v>
          </cell>
          <cell r="KC27811">
            <v>12</v>
          </cell>
        </row>
        <row r="27812">
          <cell r="A27812" t="str">
            <v>P18643</v>
          </cell>
          <cell r="KA27812">
            <v>200</v>
          </cell>
          <cell r="KB27812">
            <v>16</v>
          </cell>
          <cell r="KC27812">
            <v>20</v>
          </cell>
        </row>
        <row r="27813">
          <cell r="A27813" t="str">
            <v>P18644</v>
          </cell>
          <cell r="KA27813">
            <v>200</v>
          </cell>
          <cell r="KB27813">
            <v>16</v>
          </cell>
          <cell r="KC27813">
            <v>20</v>
          </cell>
        </row>
        <row r="27814">
          <cell r="A27814" t="str">
            <v>P18645</v>
          </cell>
          <cell r="KA27814">
            <v>200</v>
          </cell>
          <cell r="KB27814">
            <v>16</v>
          </cell>
          <cell r="KC27814">
            <v>20</v>
          </cell>
        </row>
        <row r="27815">
          <cell r="A27815" t="str">
            <v>P18615</v>
          </cell>
          <cell r="KA27815">
            <v>100</v>
          </cell>
          <cell r="KB27815">
            <v>40</v>
          </cell>
          <cell r="KC27815">
            <v>24</v>
          </cell>
        </row>
        <row r="27816">
          <cell r="A27816" t="str">
            <v>P18621</v>
          </cell>
          <cell r="KA27816">
            <v>200</v>
          </cell>
          <cell r="KB27816">
            <v>16</v>
          </cell>
          <cell r="KC27816">
            <v>16</v>
          </cell>
        </row>
        <row r="27817">
          <cell r="A27817" t="str">
            <v>P18605</v>
          </cell>
          <cell r="KA27817">
            <v>50</v>
          </cell>
          <cell r="KB27817">
            <v>60</v>
          </cell>
          <cell r="KC27817">
            <v>12</v>
          </cell>
        </row>
        <row r="27818">
          <cell r="A27818" t="str">
            <v>P18612</v>
          </cell>
          <cell r="KA27818">
            <v>100</v>
          </cell>
          <cell r="KB27818">
            <v>40</v>
          </cell>
          <cell r="KC27818">
            <v>28</v>
          </cell>
        </row>
        <row r="27819">
          <cell r="A27819" t="str">
            <v>P18613</v>
          </cell>
          <cell r="KA27819">
            <v>100</v>
          </cell>
          <cell r="KB27819">
            <v>40</v>
          </cell>
          <cell r="KC27819">
            <v>28</v>
          </cell>
        </row>
        <row r="27820">
          <cell r="A27820" t="str">
            <v>P18664</v>
          </cell>
          <cell r="KA27820">
            <v>100</v>
          </cell>
          <cell r="KB27820">
            <v>40</v>
          </cell>
          <cell r="KC27820">
            <v>28</v>
          </cell>
        </row>
        <row r="27821">
          <cell r="A27821" t="str">
            <v>P18667</v>
          </cell>
          <cell r="KA27821">
            <v>100</v>
          </cell>
          <cell r="KB27821">
            <v>30</v>
          </cell>
          <cell r="KC27821">
            <v>24</v>
          </cell>
        </row>
        <row r="27822">
          <cell r="A27822" t="str">
            <v>P18672</v>
          </cell>
          <cell r="KA27822">
            <v>200</v>
          </cell>
          <cell r="KB27822">
            <v>16</v>
          </cell>
          <cell r="KC27822">
            <v>24</v>
          </cell>
        </row>
        <row r="27823">
          <cell r="A27823" t="str">
            <v>P18676</v>
          </cell>
          <cell r="KA27823">
            <v>200</v>
          </cell>
          <cell r="KB27823">
            <v>16</v>
          </cell>
          <cell r="KC27823">
            <v>24</v>
          </cell>
        </row>
        <row r="27824">
          <cell r="A27824" t="str">
            <v>P18680</v>
          </cell>
          <cell r="KA27824">
            <v>100</v>
          </cell>
          <cell r="KB27824">
            <v>40</v>
          </cell>
          <cell r="KC27824">
            <v>28</v>
          </cell>
        </row>
        <row r="27825">
          <cell r="A27825" t="str">
            <v>P18655</v>
          </cell>
          <cell r="KA27825">
            <v>200</v>
          </cell>
          <cell r="KB27825">
            <v>16</v>
          </cell>
          <cell r="KC27825">
            <v>16</v>
          </cell>
        </row>
        <row r="27826">
          <cell r="A27826" t="str">
            <v>P18656</v>
          </cell>
          <cell r="KA27826">
            <v>100</v>
          </cell>
          <cell r="KB27826">
            <v>40</v>
          </cell>
          <cell r="KC27826">
            <v>24</v>
          </cell>
        </row>
        <row r="27827">
          <cell r="A27827" t="str">
            <v>P18657</v>
          </cell>
          <cell r="KA27827">
            <v>200</v>
          </cell>
          <cell r="KB27827">
            <v>16</v>
          </cell>
          <cell r="KC27827">
            <v>20</v>
          </cell>
        </row>
        <row r="27828">
          <cell r="A27828" t="str">
            <v>P18658</v>
          </cell>
          <cell r="KA27828">
            <v>200</v>
          </cell>
          <cell r="KB27828">
            <v>16</v>
          </cell>
          <cell r="KC27828">
            <v>20</v>
          </cell>
        </row>
        <row r="27829">
          <cell r="A27829" t="str">
            <v>P18659</v>
          </cell>
          <cell r="KA27829">
            <v>50</v>
          </cell>
          <cell r="KB27829">
            <v>40</v>
          </cell>
          <cell r="KC27829">
            <v>24</v>
          </cell>
        </row>
        <row r="27830">
          <cell r="A27830" t="str">
            <v>P18660</v>
          </cell>
          <cell r="KA27830">
            <v>100</v>
          </cell>
          <cell r="KB27830">
            <v>40</v>
          </cell>
          <cell r="KC27830">
            <v>28</v>
          </cell>
        </row>
        <row r="27831">
          <cell r="A27831" t="str">
            <v>P18653</v>
          </cell>
          <cell r="KA27831">
            <v>100</v>
          </cell>
          <cell r="KB27831">
            <v>40</v>
          </cell>
          <cell r="KC27831">
            <v>28</v>
          </cell>
        </row>
        <row r="27832">
          <cell r="A27832" t="str">
            <v>P18647</v>
          </cell>
          <cell r="KA27832">
            <v>100</v>
          </cell>
          <cell r="KB27832">
            <v>40</v>
          </cell>
          <cell r="KC27832">
            <v>28</v>
          </cell>
        </row>
        <row r="27833">
          <cell r="A27833" t="str">
            <v>P18701</v>
          </cell>
          <cell r="KA27833">
            <v>100</v>
          </cell>
          <cell r="KB27833">
            <v>30</v>
          </cell>
          <cell r="KC27833">
            <v>24</v>
          </cell>
        </row>
        <row r="27834">
          <cell r="A27834" t="str">
            <v>P18708</v>
          </cell>
          <cell r="KA27834">
            <v>200</v>
          </cell>
          <cell r="KB27834">
            <v>16</v>
          </cell>
          <cell r="KC27834">
            <v>20</v>
          </cell>
        </row>
        <row r="27835">
          <cell r="A27835" t="str">
            <v>P18703</v>
          </cell>
          <cell r="KA27835">
            <v>200</v>
          </cell>
          <cell r="KB27835">
            <v>16</v>
          </cell>
          <cell r="KC27835">
            <v>20</v>
          </cell>
        </row>
        <row r="27836">
          <cell r="A27836" t="str">
            <v>P18704</v>
          </cell>
          <cell r="KA27836">
            <v>200</v>
          </cell>
          <cell r="KB27836">
            <v>16</v>
          </cell>
          <cell r="KC27836">
            <v>20</v>
          </cell>
        </row>
        <row r="27837">
          <cell r="A27837" t="str">
            <v>P18705</v>
          </cell>
          <cell r="KA27837">
            <v>200</v>
          </cell>
          <cell r="KB27837">
            <v>16</v>
          </cell>
          <cell r="KC27837">
            <v>20</v>
          </cell>
        </row>
        <row r="27838">
          <cell r="A27838" t="str">
            <v>P18706</v>
          </cell>
          <cell r="KA27838">
            <v>200</v>
          </cell>
          <cell r="KB27838">
            <v>16</v>
          </cell>
          <cell r="KC27838">
            <v>20</v>
          </cell>
        </row>
        <row r="27839">
          <cell r="A27839" t="str">
            <v>P18710</v>
          </cell>
          <cell r="KA27839">
            <v>50</v>
          </cell>
          <cell r="KB27839">
            <v>40</v>
          </cell>
          <cell r="KC27839">
            <v>24</v>
          </cell>
        </row>
        <row r="27840">
          <cell r="A27840" t="str">
            <v>P18711</v>
          </cell>
          <cell r="KA27840">
            <v>100</v>
          </cell>
          <cell r="KB27840">
            <v>40</v>
          </cell>
          <cell r="KC27840">
            <v>28</v>
          </cell>
        </row>
        <row r="27841">
          <cell r="A27841" t="str">
            <v>P18712</v>
          </cell>
          <cell r="KA27841">
            <v>100</v>
          </cell>
          <cell r="KB27841">
            <v>40</v>
          </cell>
          <cell r="KC27841">
            <v>28</v>
          </cell>
        </row>
        <row r="27842">
          <cell r="A27842" t="str">
            <v>P18695</v>
          </cell>
          <cell r="KA27842">
            <v>200</v>
          </cell>
          <cell r="KB27842">
            <v>16</v>
          </cell>
          <cell r="KC27842">
            <v>20</v>
          </cell>
        </row>
        <row r="27843">
          <cell r="A27843" t="str">
            <v>p18687</v>
          </cell>
          <cell r="KA27843">
            <v>100</v>
          </cell>
          <cell r="KB27843">
            <v>30</v>
          </cell>
          <cell r="KC27843">
            <v>12</v>
          </cell>
        </row>
        <row r="27844">
          <cell r="A27844" t="str">
            <v>P18699</v>
          </cell>
          <cell r="KA27844">
            <v>200</v>
          </cell>
          <cell r="KB27844">
            <v>16</v>
          </cell>
          <cell r="KC27844">
            <v>20</v>
          </cell>
        </row>
        <row r="27845">
          <cell r="A27845" t="str">
            <v>P18685</v>
          </cell>
          <cell r="KA27845">
            <v>200</v>
          </cell>
          <cell r="KB27845">
            <v>16</v>
          </cell>
          <cell r="KC27845">
            <v>20</v>
          </cell>
        </row>
        <row r="27846">
          <cell r="A27846" t="str">
            <v>P18683</v>
          </cell>
          <cell r="KA27846">
            <v>50</v>
          </cell>
          <cell r="KB27846">
            <v>40</v>
          </cell>
          <cell r="KC27846">
            <v>24</v>
          </cell>
        </row>
        <row r="27847">
          <cell r="A27847" t="str">
            <v>P18689</v>
          </cell>
          <cell r="KA27847">
            <v>100</v>
          </cell>
          <cell r="KB27847">
            <v>30</v>
          </cell>
          <cell r="KC27847">
            <v>12</v>
          </cell>
        </row>
        <row r="27848">
          <cell r="A27848" t="str">
            <v>P18690</v>
          </cell>
          <cell r="KA27848">
            <v>100</v>
          </cell>
          <cell r="KB27848">
            <v>30</v>
          </cell>
          <cell r="KC27848">
            <v>12</v>
          </cell>
        </row>
        <row r="27849">
          <cell r="A27849" t="str">
            <v>P18691</v>
          </cell>
          <cell r="KA27849">
            <v>100</v>
          </cell>
          <cell r="KB27849">
            <v>40</v>
          </cell>
          <cell r="KC27849">
            <v>28</v>
          </cell>
        </row>
        <row r="27850">
          <cell r="A27850" t="str">
            <v>P18692</v>
          </cell>
          <cell r="KA27850">
            <v>50</v>
          </cell>
          <cell r="KB27850">
            <v>40</v>
          </cell>
          <cell r="KC27850">
            <v>24</v>
          </cell>
        </row>
        <row r="27851">
          <cell r="A27851" t="str">
            <v>P18749</v>
          </cell>
          <cell r="KA27851">
            <v>50</v>
          </cell>
          <cell r="KB27851">
            <v>60</v>
          </cell>
          <cell r="KC27851">
            <v>12</v>
          </cell>
        </row>
        <row r="27852">
          <cell r="A27852" t="str">
            <v>P18750</v>
          </cell>
          <cell r="KA27852">
            <v>100</v>
          </cell>
          <cell r="KB27852">
            <v>30</v>
          </cell>
          <cell r="KC27852">
            <v>12</v>
          </cell>
        </row>
        <row r="27853">
          <cell r="A27853" t="str">
            <v>P18751</v>
          </cell>
          <cell r="KA27853">
            <v>150</v>
          </cell>
          <cell r="KB27853">
            <v>16</v>
          </cell>
          <cell r="KC27853">
            <v>20</v>
          </cell>
        </row>
        <row r="27854">
          <cell r="A27854" t="str">
            <v>P18741</v>
          </cell>
          <cell r="KA27854">
            <v>200</v>
          </cell>
          <cell r="KB27854">
            <v>16</v>
          </cell>
          <cell r="KC27854">
            <v>20</v>
          </cell>
        </row>
        <row r="27855">
          <cell r="A27855" t="str">
            <v>P18744</v>
          </cell>
          <cell r="KA27855">
            <v>100</v>
          </cell>
          <cell r="KB27855">
            <v>40</v>
          </cell>
          <cell r="KC27855">
            <v>28</v>
          </cell>
        </row>
        <row r="27856">
          <cell r="A27856" t="str">
            <v>P18739</v>
          </cell>
          <cell r="KA27856">
            <v>150</v>
          </cell>
          <cell r="KB27856">
            <v>16</v>
          </cell>
          <cell r="KC27856">
            <v>20</v>
          </cell>
        </row>
        <row r="27857">
          <cell r="A27857" t="str">
            <v>P18715</v>
          </cell>
          <cell r="KA27857">
            <v>100</v>
          </cell>
          <cell r="KB27857">
            <v>40</v>
          </cell>
          <cell r="KC27857">
            <v>24</v>
          </cell>
        </row>
        <row r="27858">
          <cell r="A27858" t="str">
            <v>P18722</v>
          </cell>
          <cell r="KA27858">
            <v>200</v>
          </cell>
          <cell r="KB27858">
            <v>16</v>
          </cell>
          <cell r="KC27858">
            <v>20</v>
          </cell>
        </row>
        <row r="27859">
          <cell r="A27859" t="str">
            <v>P18725</v>
          </cell>
          <cell r="KA27859">
            <v>100</v>
          </cell>
          <cell r="KB27859">
            <v>30</v>
          </cell>
          <cell r="KC27859">
            <v>12</v>
          </cell>
        </row>
        <row r="27860">
          <cell r="A27860" t="str">
            <v>P18729</v>
          </cell>
          <cell r="KA27860">
            <v>200</v>
          </cell>
          <cell r="KB27860">
            <v>16</v>
          </cell>
          <cell r="KC27860">
            <v>24</v>
          </cell>
        </row>
        <row r="27861">
          <cell r="A27861" t="str">
            <v>P18735</v>
          </cell>
          <cell r="KA27861">
            <v>100</v>
          </cell>
          <cell r="KB27861">
            <v>40</v>
          </cell>
          <cell r="KC27861">
            <v>28</v>
          </cell>
        </row>
        <row r="27862">
          <cell r="A27862" t="str">
            <v>P18767</v>
          </cell>
          <cell r="KA27862">
            <v>100</v>
          </cell>
          <cell r="KB27862">
            <v>30</v>
          </cell>
          <cell r="KC27862">
            <v>24</v>
          </cell>
        </row>
        <row r="27863">
          <cell r="A27863" t="str">
            <v>P18768</v>
          </cell>
          <cell r="KA27863">
            <v>200</v>
          </cell>
          <cell r="KB27863">
            <v>16</v>
          </cell>
          <cell r="KC27863">
            <v>20</v>
          </cell>
        </row>
        <row r="27864">
          <cell r="A27864" t="str">
            <v>P18769</v>
          </cell>
          <cell r="KA27864">
            <v>200</v>
          </cell>
          <cell r="KB27864">
            <v>16</v>
          </cell>
          <cell r="KC27864">
            <v>20</v>
          </cell>
        </row>
        <row r="27865">
          <cell r="A27865" t="str">
            <v>P18758</v>
          </cell>
          <cell r="KA27865">
            <v>100</v>
          </cell>
          <cell r="KB27865">
            <v>30</v>
          </cell>
          <cell r="KC27865">
            <v>12</v>
          </cell>
        </row>
        <row r="27866">
          <cell r="A27866" t="str">
            <v>P18753</v>
          </cell>
          <cell r="KA27866">
            <v>200</v>
          </cell>
          <cell r="KB27866">
            <v>16</v>
          </cell>
          <cell r="KC27866">
            <v>24</v>
          </cell>
        </row>
        <row r="27867">
          <cell r="A27867" t="str">
            <v>P18754</v>
          </cell>
          <cell r="KA27867">
            <v>100</v>
          </cell>
          <cell r="KB27867">
            <v>40</v>
          </cell>
          <cell r="KC27867">
            <v>28</v>
          </cell>
        </row>
        <row r="27868">
          <cell r="A27868" t="str">
            <v>P18755</v>
          </cell>
          <cell r="KA27868">
            <v>100</v>
          </cell>
          <cell r="KB27868">
            <v>30</v>
          </cell>
          <cell r="KC27868">
            <v>12</v>
          </cell>
        </row>
        <row r="27869">
          <cell r="A27869" t="str">
            <v>P18756</v>
          </cell>
          <cell r="KA27869">
            <v>100</v>
          </cell>
          <cell r="KB27869">
            <v>30</v>
          </cell>
          <cell r="KC27869">
            <v>12</v>
          </cell>
        </row>
        <row r="27870">
          <cell r="A27870" t="str">
            <v>P18783</v>
          </cell>
          <cell r="KA27870">
            <v>100</v>
          </cell>
          <cell r="KB27870">
            <v>30</v>
          </cell>
          <cell r="KC27870">
            <v>24</v>
          </cell>
        </row>
        <row r="27871">
          <cell r="A27871" t="str">
            <v>P18775</v>
          </cell>
          <cell r="KA27871">
            <v>200</v>
          </cell>
          <cell r="KB27871">
            <v>16</v>
          </cell>
          <cell r="KC27871">
            <v>24</v>
          </cell>
        </row>
        <row r="27872">
          <cell r="A27872" t="str">
            <v>P18786</v>
          </cell>
          <cell r="KA27872">
            <v>200</v>
          </cell>
          <cell r="KB27872">
            <v>16</v>
          </cell>
          <cell r="KC27872">
            <v>24</v>
          </cell>
        </row>
        <row r="27873">
          <cell r="A27873" t="str">
            <v>P18771</v>
          </cell>
          <cell r="KA27873">
            <v>100</v>
          </cell>
          <cell r="KB27873">
            <v>40</v>
          </cell>
          <cell r="KC27873">
            <v>28</v>
          </cell>
        </row>
        <row r="27874">
          <cell r="A27874" t="str">
            <v>P18772</v>
          </cell>
          <cell r="KA27874">
            <v>100</v>
          </cell>
          <cell r="KB27874">
            <v>30</v>
          </cell>
          <cell r="KC27874">
            <v>12</v>
          </cell>
        </row>
        <row r="27875">
          <cell r="A27875" t="str">
            <v>P18773</v>
          </cell>
          <cell r="KA27875">
            <v>100</v>
          </cell>
          <cell r="KB27875">
            <v>40</v>
          </cell>
          <cell r="KC27875">
            <v>28</v>
          </cell>
        </row>
        <row r="27876">
          <cell r="A27876" t="str">
            <v>P18777</v>
          </cell>
          <cell r="KA27876">
            <v>200</v>
          </cell>
          <cell r="KB27876">
            <v>16</v>
          </cell>
          <cell r="KC27876">
            <v>20</v>
          </cell>
        </row>
        <row r="27877">
          <cell r="A27877" t="str">
            <v>P18778</v>
          </cell>
          <cell r="KA27877">
            <v>200</v>
          </cell>
          <cell r="KB27877">
            <v>16</v>
          </cell>
          <cell r="KC27877">
            <v>20</v>
          </cell>
        </row>
        <row r="27878">
          <cell r="A27878" t="str">
            <v>P18779</v>
          </cell>
          <cell r="KA27878">
            <v>100</v>
          </cell>
          <cell r="KB27878">
            <v>30</v>
          </cell>
          <cell r="KC27878">
            <v>24</v>
          </cell>
        </row>
        <row r="27879">
          <cell r="A27879" t="str">
            <v>P18801</v>
          </cell>
          <cell r="KA27879">
            <v>200</v>
          </cell>
          <cell r="KB27879">
            <v>16</v>
          </cell>
          <cell r="KC27879">
            <v>16</v>
          </cell>
        </row>
        <row r="27880">
          <cell r="A27880" t="str">
            <v>P18803</v>
          </cell>
          <cell r="KA27880">
            <v>200</v>
          </cell>
          <cell r="KB27880">
            <v>16</v>
          </cell>
          <cell r="KC27880">
            <v>24</v>
          </cell>
        </row>
        <row r="27881">
          <cell r="A27881" t="str">
            <v>P18804</v>
          </cell>
          <cell r="KA27881">
            <v>200</v>
          </cell>
          <cell r="KB27881">
            <v>16</v>
          </cell>
          <cell r="KC27881">
            <v>20</v>
          </cell>
        </row>
        <row r="27882">
          <cell r="A27882" t="str">
            <v>P18805</v>
          </cell>
          <cell r="KA27882">
            <v>100</v>
          </cell>
          <cell r="KB27882">
            <v>30</v>
          </cell>
          <cell r="KC27882">
            <v>24</v>
          </cell>
        </row>
        <row r="27883">
          <cell r="A27883" t="str">
            <v>P18806</v>
          </cell>
          <cell r="KA27883">
            <v>200</v>
          </cell>
          <cell r="KB27883">
            <v>16</v>
          </cell>
          <cell r="KC27883">
            <v>24</v>
          </cell>
        </row>
        <row r="27884">
          <cell r="A27884" t="str">
            <v>P18791</v>
          </cell>
          <cell r="KA27884">
            <v>100</v>
          </cell>
          <cell r="KB27884">
            <v>30</v>
          </cell>
          <cell r="KC27884">
            <v>24</v>
          </cell>
        </row>
        <row r="27885">
          <cell r="A27885" t="str">
            <v>P18792</v>
          </cell>
          <cell r="KA27885">
            <v>100</v>
          </cell>
          <cell r="KB27885">
            <v>40</v>
          </cell>
          <cell r="KC27885">
            <v>24</v>
          </cell>
        </row>
        <row r="27886">
          <cell r="A27886" t="str">
            <v>P18788</v>
          </cell>
          <cell r="KA27886">
            <v>100</v>
          </cell>
          <cell r="KB27886">
            <v>40</v>
          </cell>
          <cell r="KC27886">
            <v>28</v>
          </cell>
        </row>
        <row r="27887">
          <cell r="A27887" t="str">
            <v>P18796</v>
          </cell>
          <cell r="KA27887">
            <v>200</v>
          </cell>
          <cell r="KB27887">
            <v>16</v>
          </cell>
          <cell r="KC27887">
            <v>16</v>
          </cell>
        </row>
        <row r="27888">
          <cell r="A27888" t="str">
            <v>P18820</v>
          </cell>
          <cell r="KA27888">
            <v>100</v>
          </cell>
          <cell r="KB27888">
            <v>40</v>
          </cell>
          <cell r="KC27888">
            <v>28</v>
          </cell>
        </row>
        <row r="27889">
          <cell r="A27889" t="str">
            <v>P18812</v>
          </cell>
          <cell r="KA27889">
            <v>100</v>
          </cell>
          <cell r="KB27889">
            <v>40</v>
          </cell>
          <cell r="KC27889">
            <v>24</v>
          </cell>
        </row>
        <row r="27890">
          <cell r="A27890" t="str">
            <v>P18813</v>
          </cell>
          <cell r="KA27890">
            <v>100</v>
          </cell>
          <cell r="KB27890">
            <v>40</v>
          </cell>
          <cell r="KC27890">
            <v>24</v>
          </cell>
        </row>
        <row r="27891">
          <cell r="A27891" t="str">
            <v>P18824</v>
          </cell>
          <cell r="KA27891">
            <v>200</v>
          </cell>
          <cell r="KB27891">
            <v>16</v>
          </cell>
          <cell r="KC27891">
            <v>20</v>
          </cell>
        </row>
        <row r="27892">
          <cell r="A27892" t="str">
            <v>P18822</v>
          </cell>
          <cell r="KA27892">
            <v>200</v>
          </cell>
          <cell r="KB27892">
            <v>16</v>
          </cell>
          <cell r="KC27892">
            <v>20</v>
          </cell>
        </row>
        <row r="27893">
          <cell r="A27893" t="str">
            <v>P18818</v>
          </cell>
          <cell r="KA27893">
            <v>100</v>
          </cell>
          <cell r="KB27893">
            <v>30</v>
          </cell>
          <cell r="KC27893">
            <v>24</v>
          </cell>
        </row>
        <row r="27894">
          <cell r="A27894" t="str">
            <v>P18809</v>
          </cell>
          <cell r="KA27894">
            <v>50</v>
          </cell>
          <cell r="KB27894">
            <v>60</v>
          </cell>
          <cell r="KC27894">
            <v>12</v>
          </cell>
        </row>
        <row r="27895">
          <cell r="A27895" t="str">
            <v>P18810</v>
          </cell>
          <cell r="KA27895">
            <v>200</v>
          </cell>
          <cell r="KB27895">
            <v>16</v>
          </cell>
          <cell r="KC27895">
            <v>20</v>
          </cell>
        </row>
        <row r="27896">
          <cell r="A27896" t="str">
            <v>P18870</v>
          </cell>
          <cell r="KA27896">
            <v>50</v>
          </cell>
          <cell r="KB27896">
            <v>40</v>
          </cell>
          <cell r="KC27896">
            <v>24</v>
          </cell>
        </row>
        <row r="27897">
          <cell r="A27897" t="str">
            <v>P18871</v>
          </cell>
          <cell r="KA27897">
            <v>100</v>
          </cell>
          <cell r="KB27897">
            <v>40</v>
          </cell>
          <cell r="KC27897">
            <v>24</v>
          </cell>
        </row>
        <row r="27898">
          <cell r="A27898" t="str">
            <v>P18864</v>
          </cell>
          <cell r="KA27898">
            <v>100</v>
          </cell>
          <cell r="KB27898">
            <v>30</v>
          </cell>
          <cell r="KC27898">
            <v>24</v>
          </cell>
        </row>
        <row r="27899">
          <cell r="A27899" t="str">
            <v>P18866</v>
          </cell>
          <cell r="KA27899">
            <v>200</v>
          </cell>
          <cell r="KB27899">
            <v>16</v>
          </cell>
          <cell r="KC27899">
            <v>20</v>
          </cell>
        </row>
        <row r="27900">
          <cell r="A27900" t="str">
            <v>P18867</v>
          </cell>
          <cell r="KA27900">
            <v>100</v>
          </cell>
          <cell r="KB27900">
            <v>40</v>
          </cell>
          <cell r="KC27900">
            <v>28</v>
          </cell>
        </row>
        <row r="27901">
          <cell r="A27901" t="str">
            <v>P18884</v>
          </cell>
          <cell r="KA27901">
            <v>200</v>
          </cell>
          <cell r="KB27901">
            <v>16</v>
          </cell>
          <cell r="KC27901">
            <v>24</v>
          </cell>
        </row>
        <row r="27902">
          <cell r="A27902" t="str">
            <v>P18885</v>
          </cell>
          <cell r="KA27902">
            <v>200</v>
          </cell>
          <cell r="KB27902">
            <v>16</v>
          </cell>
          <cell r="KC27902">
            <v>16</v>
          </cell>
        </row>
        <row r="27903">
          <cell r="A27903" t="str">
            <v>P18886</v>
          </cell>
          <cell r="KA27903">
            <v>50</v>
          </cell>
          <cell r="KB27903">
            <v>40</v>
          </cell>
          <cell r="KC27903">
            <v>24</v>
          </cell>
        </row>
        <row r="27904">
          <cell r="A27904" t="str">
            <v>P18887</v>
          </cell>
          <cell r="KA27904">
            <v>50</v>
          </cell>
          <cell r="KB27904">
            <v>60</v>
          </cell>
          <cell r="KC27904">
            <v>12</v>
          </cell>
        </row>
        <row r="27905">
          <cell r="A27905" t="str">
            <v>P18888</v>
          </cell>
          <cell r="KA27905">
            <v>50</v>
          </cell>
          <cell r="KB27905">
            <v>60</v>
          </cell>
          <cell r="KC27905">
            <v>12</v>
          </cell>
        </row>
        <row r="27906">
          <cell r="A27906" t="str">
            <v>P18889</v>
          </cell>
          <cell r="KA27906">
            <v>200</v>
          </cell>
          <cell r="KB27906">
            <v>16</v>
          </cell>
          <cell r="KC27906">
            <v>20</v>
          </cell>
        </row>
        <row r="27907">
          <cell r="A27907" t="str">
            <v>P18902</v>
          </cell>
          <cell r="KA27907">
            <v>100</v>
          </cell>
          <cell r="KB27907">
            <v>40</v>
          </cell>
          <cell r="KC27907">
            <v>28</v>
          </cell>
        </row>
        <row r="27908">
          <cell r="A27908" t="str">
            <v>P18903</v>
          </cell>
          <cell r="KA27908">
            <v>200</v>
          </cell>
          <cell r="KB27908">
            <v>16</v>
          </cell>
          <cell r="KC27908">
            <v>24</v>
          </cell>
        </row>
        <row r="27909">
          <cell r="A27909" t="str">
            <v>P18904</v>
          </cell>
          <cell r="KA27909">
            <v>50</v>
          </cell>
          <cell r="KB27909">
            <v>60</v>
          </cell>
          <cell r="KC27909">
            <v>12</v>
          </cell>
        </row>
        <row r="27910">
          <cell r="A27910" t="str">
            <v>P18905</v>
          </cell>
          <cell r="KA27910">
            <v>200</v>
          </cell>
          <cell r="KB27910">
            <v>16</v>
          </cell>
          <cell r="KC27910">
            <v>20</v>
          </cell>
        </row>
        <row r="27911">
          <cell r="A27911" t="str">
            <v>P18906</v>
          </cell>
          <cell r="KA27911">
            <v>200</v>
          </cell>
          <cell r="KB27911">
            <v>16</v>
          </cell>
          <cell r="KC27911">
            <v>20</v>
          </cell>
        </row>
        <row r="27912">
          <cell r="A27912" t="str">
            <v>P18891</v>
          </cell>
          <cell r="KA27912">
            <v>200</v>
          </cell>
          <cell r="KB27912">
            <v>16</v>
          </cell>
          <cell r="KC27912">
            <v>20</v>
          </cell>
        </row>
        <row r="27913">
          <cell r="A27913" t="str">
            <v>P18892</v>
          </cell>
          <cell r="KA27913">
            <v>200</v>
          </cell>
          <cell r="KB27913">
            <v>16</v>
          </cell>
          <cell r="KC27913">
            <v>20</v>
          </cell>
        </row>
        <row r="27914">
          <cell r="A27914" t="str">
            <v>P18875</v>
          </cell>
          <cell r="KA27914">
            <v>100</v>
          </cell>
          <cell r="KB27914">
            <v>40</v>
          </cell>
          <cell r="KC27914">
            <v>28</v>
          </cell>
        </row>
        <row r="27915">
          <cell r="A27915" t="str">
            <v>P18876</v>
          </cell>
          <cell r="KA27915">
            <v>100</v>
          </cell>
          <cell r="KB27915">
            <v>30</v>
          </cell>
          <cell r="KC27915">
            <v>12</v>
          </cell>
        </row>
        <row r="27916">
          <cell r="A27916" t="str">
            <v>P18877</v>
          </cell>
          <cell r="KA27916">
            <v>50</v>
          </cell>
          <cell r="KB27916">
            <v>40</v>
          </cell>
          <cell r="KC27916">
            <v>24</v>
          </cell>
        </row>
        <row r="27917">
          <cell r="A27917" t="str">
            <v>P18878</v>
          </cell>
          <cell r="KA27917">
            <v>200</v>
          </cell>
          <cell r="KB27917">
            <v>16</v>
          </cell>
          <cell r="KC27917">
            <v>16</v>
          </cell>
        </row>
        <row r="27918">
          <cell r="A27918" t="str">
            <v>P18879</v>
          </cell>
          <cell r="KA27918">
            <v>200</v>
          </cell>
          <cell r="KB27918">
            <v>16</v>
          </cell>
          <cell r="KC27918">
            <v>20</v>
          </cell>
        </row>
        <row r="27919">
          <cell r="A27919" t="str">
            <v>P18829</v>
          </cell>
          <cell r="KA27919">
            <v>250</v>
          </cell>
          <cell r="KB27919">
            <v>12</v>
          </cell>
          <cell r="KC27919">
            <v>24</v>
          </cell>
        </row>
        <row r="27920">
          <cell r="A27920" t="str">
            <v>P18830</v>
          </cell>
          <cell r="KA27920">
            <v>100</v>
          </cell>
          <cell r="KB27920">
            <v>30</v>
          </cell>
          <cell r="KC27920">
            <v>24</v>
          </cell>
        </row>
        <row r="27921">
          <cell r="A27921" t="str">
            <v>P18831</v>
          </cell>
          <cell r="KA27921">
            <v>100</v>
          </cell>
          <cell r="KB27921">
            <v>30</v>
          </cell>
          <cell r="KC27921">
            <v>24</v>
          </cell>
        </row>
        <row r="27922">
          <cell r="A27922" t="str">
            <v>P18832</v>
          </cell>
          <cell r="KA27922">
            <v>200</v>
          </cell>
          <cell r="KB27922">
            <v>16</v>
          </cell>
          <cell r="KC27922">
            <v>24</v>
          </cell>
        </row>
        <row r="27923">
          <cell r="A27923" t="str">
            <v>P18833</v>
          </cell>
          <cell r="KA27923">
            <v>100</v>
          </cell>
          <cell r="KB27923">
            <v>40</v>
          </cell>
          <cell r="KC27923">
            <v>28</v>
          </cell>
        </row>
        <row r="27924">
          <cell r="A27924" t="str">
            <v>P18835</v>
          </cell>
          <cell r="KA27924">
            <v>200</v>
          </cell>
          <cell r="KB27924">
            <v>16</v>
          </cell>
          <cell r="KC27924">
            <v>20</v>
          </cell>
        </row>
        <row r="27925">
          <cell r="A27925" t="str">
            <v>P18836</v>
          </cell>
          <cell r="KA27925">
            <v>200</v>
          </cell>
          <cell r="KB27925">
            <v>16</v>
          </cell>
          <cell r="KC27925">
            <v>16</v>
          </cell>
        </row>
        <row r="27926">
          <cell r="A27926" t="str">
            <v>P18837</v>
          </cell>
          <cell r="KA27926">
            <v>100</v>
          </cell>
          <cell r="KB27926">
            <v>30</v>
          </cell>
          <cell r="KC27926">
            <v>24</v>
          </cell>
        </row>
        <row r="27927">
          <cell r="A27927" t="str">
            <v>P18847</v>
          </cell>
          <cell r="KA27927">
            <v>200</v>
          </cell>
          <cell r="KB27927">
            <v>16</v>
          </cell>
          <cell r="KC27927">
            <v>20</v>
          </cell>
        </row>
        <row r="27928">
          <cell r="A27928" t="str">
            <v>P18861</v>
          </cell>
          <cell r="KA27928">
            <v>100</v>
          </cell>
          <cell r="KB27928">
            <v>40</v>
          </cell>
          <cell r="KC27928">
            <v>28</v>
          </cell>
        </row>
        <row r="27929">
          <cell r="A27929" t="str">
            <v>P18939</v>
          </cell>
          <cell r="KA27929">
            <v>50</v>
          </cell>
          <cell r="KB27929">
            <v>60</v>
          </cell>
          <cell r="KC27929">
            <v>12</v>
          </cell>
        </row>
        <row r="27930">
          <cell r="A27930" t="str">
            <v>P18941</v>
          </cell>
          <cell r="KA27930">
            <v>100</v>
          </cell>
          <cell r="KB27930">
            <v>30</v>
          </cell>
          <cell r="KC27930">
            <v>24</v>
          </cell>
        </row>
        <row r="27931">
          <cell r="A27931" t="str">
            <v>P18935</v>
          </cell>
          <cell r="KA27931">
            <v>100</v>
          </cell>
          <cell r="KB27931">
            <v>30</v>
          </cell>
          <cell r="KC27931">
            <v>24</v>
          </cell>
        </row>
        <row r="27932">
          <cell r="A27932" t="str">
            <v>P18936</v>
          </cell>
          <cell r="KA27932">
            <v>200</v>
          </cell>
          <cell r="KB27932">
            <v>16</v>
          </cell>
          <cell r="KC27932">
            <v>20</v>
          </cell>
        </row>
        <row r="27933">
          <cell r="A27933" t="str">
            <v>P18933</v>
          </cell>
          <cell r="KA27933">
            <v>200</v>
          </cell>
          <cell r="KB27933">
            <v>16</v>
          </cell>
          <cell r="KC27933">
            <v>24</v>
          </cell>
        </row>
        <row r="27934">
          <cell r="A27934" t="str">
            <v>P18926</v>
          </cell>
          <cell r="KA27934">
            <v>200</v>
          </cell>
          <cell r="KB27934">
            <v>16</v>
          </cell>
          <cell r="KC27934">
            <v>20</v>
          </cell>
        </row>
        <row r="27935">
          <cell r="A27935" t="str">
            <v>P18922</v>
          </cell>
          <cell r="KA27935">
            <v>200</v>
          </cell>
          <cell r="KB27935">
            <v>16</v>
          </cell>
          <cell r="KC27935">
            <v>20</v>
          </cell>
        </row>
        <row r="27936">
          <cell r="A27936" t="str">
            <v>P18923</v>
          </cell>
          <cell r="KA27936">
            <v>200</v>
          </cell>
          <cell r="KB27936">
            <v>16</v>
          </cell>
          <cell r="KC27936">
            <v>20</v>
          </cell>
        </row>
        <row r="27937">
          <cell r="A27937" t="str">
            <v>P18924</v>
          </cell>
          <cell r="KA27937">
            <v>50</v>
          </cell>
          <cell r="KB27937">
            <v>40</v>
          </cell>
          <cell r="KC27937">
            <v>24</v>
          </cell>
        </row>
        <row r="27938">
          <cell r="A27938" t="str">
            <v>P18928</v>
          </cell>
          <cell r="KA27938">
            <v>50</v>
          </cell>
          <cell r="KB27938">
            <v>60</v>
          </cell>
          <cell r="KC27938">
            <v>12</v>
          </cell>
        </row>
        <row r="27939">
          <cell r="A27939" t="str">
            <v>P18929</v>
          </cell>
          <cell r="KA27939">
            <v>50</v>
          </cell>
          <cell r="KB27939">
            <v>60</v>
          </cell>
          <cell r="KC27939">
            <v>12</v>
          </cell>
        </row>
        <row r="27940">
          <cell r="A27940" t="str">
            <v>P18930</v>
          </cell>
          <cell r="KA27940">
            <v>200</v>
          </cell>
          <cell r="KB27940">
            <v>16</v>
          </cell>
          <cell r="KC27940">
            <v>20</v>
          </cell>
        </row>
        <row r="27941">
          <cell r="A27941" t="str">
            <v>P18931</v>
          </cell>
          <cell r="KA27941">
            <v>200</v>
          </cell>
          <cell r="KB27941">
            <v>16</v>
          </cell>
          <cell r="KC27941">
            <v>16</v>
          </cell>
        </row>
        <row r="27942">
          <cell r="A27942" t="str">
            <v>P18919</v>
          </cell>
          <cell r="KA27942">
            <v>50</v>
          </cell>
          <cell r="KB27942">
            <v>40</v>
          </cell>
          <cell r="KC27942">
            <v>24</v>
          </cell>
        </row>
        <row r="27943">
          <cell r="A27943" t="str">
            <v>P18920</v>
          </cell>
          <cell r="KA27943">
            <v>200</v>
          </cell>
          <cell r="KB27943">
            <v>16</v>
          </cell>
          <cell r="KC27943">
            <v>20</v>
          </cell>
        </row>
        <row r="27944">
          <cell r="A27944" t="str">
            <v>P18916</v>
          </cell>
          <cell r="KA27944">
            <v>100</v>
          </cell>
          <cell r="KB27944">
            <v>40</v>
          </cell>
          <cell r="KC27944">
            <v>28</v>
          </cell>
        </row>
        <row r="27945">
          <cell r="A27945" t="str">
            <v>P18912</v>
          </cell>
          <cell r="KA27945">
            <v>100</v>
          </cell>
          <cell r="KB27945">
            <v>40</v>
          </cell>
          <cell r="KC27945">
            <v>24</v>
          </cell>
        </row>
        <row r="27946">
          <cell r="A27946" t="str">
            <v>P18913</v>
          </cell>
          <cell r="KA27946">
            <v>200</v>
          </cell>
          <cell r="KB27946">
            <v>16</v>
          </cell>
          <cell r="KC27946">
            <v>24</v>
          </cell>
        </row>
        <row r="27947">
          <cell r="A27947" t="str">
            <v>P18914</v>
          </cell>
          <cell r="KA27947">
            <v>100</v>
          </cell>
          <cell r="KB27947">
            <v>30</v>
          </cell>
          <cell r="KC27947">
            <v>24</v>
          </cell>
        </row>
        <row r="27948">
          <cell r="A27948" t="str">
            <v>P18894</v>
          </cell>
          <cell r="KA27948">
            <v>200</v>
          </cell>
          <cell r="KB27948">
            <v>16</v>
          </cell>
          <cell r="KC27948">
            <v>20</v>
          </cell>
        </row>
        <row r="27949">
          <cell r="A27949" t="str">
            <v>P18895</v>
          </cell>
          <cell r="KA27949">
            <v>200</v>
          </cell>
          <cell r="KB27949">
            <v>16</v>
          </cell>
          <cell r="KC27949">
            <v>20</v>
          </cell>
        </row>
        <row r="27950">
          <cell r="A27950" t="str">
            <v>P18896</v>
          </cell>
          <cell r="KA27950">
            <v>200</v>
          </cell>
          <cell r="KB27950">
            <v>16</v>
          </cell>
          <cell r="KC27950">
            <v>20</v>
          </cell>
        </row>
        <row r="27951">
          <cell r="A27951" t="str">
            <v>P18897</v>
          </cell>
          <cell r="KA27951">
            <v>100</v>
          </cell>
          <cell r="KB27951">
            <v>30</v>
          </cell>
          <cell r="KC27951">
            <v>12</v>
          </cell>
        </row>
        <row r="27952">
          <cell r="A27952" t="str">
            <v>P18898</v>
          </cell>
          <cell r="KA27952">
            <v>100</v>
          </cell>
          <cell r="KB27952">
            <v>40</v>
          </cell>
          <cell r="KC27952">
            <v>28</v>
          </cell>
        </row>
        <row r="27953">
          <cell r="A27953" t="str">
            <v>P18963</v>
          </cell>
          <cell r="KA27953">
            <v>100</v>
          </cell>
          <cell r="KB27953">
            <v>30</v>
          </cell>
          <cell r="KC27953">
            <v>24</v>
          </cell>
        </row>
        <row r="27954">
          <cell r="A27954" t="str">
            <v>P18965</v>
          </cell>
          <cell r="KA27954">
            <v>100</v>
          </cell>
          <cell r="KB27954">
            <v>8</v>
          </cell>
          <cell r="KC27954">
            <v>48</v>
          </cell>
        </row>
        <row r="27955">
          <cell r="A27955" t="str">
            <v>P18978</v>
          </cell>
          <cell r="KA27955">
            <v>200</v>
          </cell>
          <cell r="KB27955">
            <v>16</v>
          </cell>
          <cell r="KC27955">
            <v>20</v>
          </cell>
        </row>
        <row r="27956">
          <cell r="A27956" t="str">
            <v>P18972</v>
          </cell>
          <cell r="KA27956">
            <v>200</v>
          </cell>
          <cell r="KB27956">
            <v>16</v>
          </cell>
          <cell r="KC27956">
            <v>24</v>
          </cell>
        </row>
        <row r="27957">
          <cell r="A27957" t="str">
            <v>P18973</v>
          </cell>
          <cell r="KA27957">
            <v>200</v>
          </cell>
          <cell r="KB27957">
            <v>16</v>
          </cell>
          <cell r="KC27957">
            <v>20</v>
          </cell>
        </row>
        <row r="27958">
          <cell r="A27958" t="str">
            <v>P18974</v>
          </cell>
          <cell r="KA27958">
            <v>50</v>
          </cell>
          <cell r="KB27958">
            <v>40</v>
          </cell>
          <cell r="KC27958">
            <v>24</v>
          </cell>
        </row>
        <row r="27959">
          <cell r="A27959" t="str">
            <v>P18954</v>
          </cell>
          <cell r="KA27959">
            <v>200</v>
          </cell>
          <cell r="KB27959">
            <v>16</v>
          </cell>
          <cell r="KC27959">
            <v>20</v>
          </cell>
        </row>
        <row r="27960">
          <cell r="A27960" t="str">
            <v>P18955</v>
          </cell>
          <cell r="KA27960">
            <v>50</v>
          </cell>
          <cell r="KB27960">
            <v>20</v>
          </cell>
          <cell r="KC27960">
            <v>16</v>
          </cell>
        </row>
        <row r="27961">
          <cell r="A27961" t="str">
            <v>P18959</v>
          </cell>
          <cell r="KA27961">
            <v>100</v>
          </cell>
          <cell r="KB27961">
            <v>30</v>
          </cell>
          <cell r="KC27961">
            <v>12</v>
          </cell>
        </row>
        <row r="27962">
          <cell r="A27962" t="str">
            <v>P18960</v>
          </cell>
          <cell r="KA27962">
            <v>100</v>
          </cell>
          <cell r="KB27962">
            <v>30</v>
          </cell>
          <cell r="KC27962">
            <v>12</v>
          </cell>
        </row>
        <row r="27963">
          <cell r="A27963" t="str">
            <v>P18943</v>
          </cell>
          <cell r="KA27963">
            <v>100</v>
          </cell>
          <cell r="KB27963">
            <v>30</v>
          </cell>
          <cell r="KC27963">
            <v>12</v>
          </cell>
        </row>
        <row r="27964">
          <cell r="A27964" t="str">
            <v>P18944</v>
          </cell>
          <cell r="KA27964">
            <v>100</v>
          </cell>
          <cell r="KB27964">
            <v>30</v>
          </cell>
          <cell r="KC27964">
            <v>24</v>
          </cell>
        </row>
        <row r="27965">
          <cell r="A27965" t="str">
            <v>P18945</v>
          </cell>
          <cell r="KA27965">
            <v>50</v>
          </cell>
          <cell r="KB27965">
            <v>24</v>
          </cell>
          <cell r="KC27965">
            <v>16</v>
          </cell>
        </row>
        <row r="27966">
          <cell r="A27966" t="str">
            <v>P18947</v>
          </cell>
          <cell r="KA27966">
            <v>100</v>
          </cell>
          <cell r="KB27966">
            <v>30</v>
          </cell>
          <cell r="KC27966">
            <v>12</v>
          </cell>
        </row>
        <row r="27967">
          <cell r="A27967" t="str">
            <v>P18949</v>
          </cell>
          <cell r="KA27967">
            <v>100</v>
          </cell>
          <cell r="KB27967">
            <v>30</v>
          </cell>
          <cell r="KC27967">
            <v>24</v>
          </cell>
        </row>
        <row r="27968">
          <cell r="A27968" t="str">
            <v>P18950</v>
          </cell>
          <cell r="KA27968">
            <v>200</v>
          </cell>
          <cell r="KB27968">
            <v>16</v>
          </cell>
          <cell r="KC27968">
            <v>20</v>
          </cell>
        </row>
        <row r="27969">
          <cell r="A27969" t="str">
            <v>P18951</v>
          </cell>
          <cell r="KA27969">
            <v>100</v>
          </cell>
          <cell r="KB27969">
            <v>30</v>
          </cell>
          <cell r="KC27969">
            <v>24</v>
          </cell>
        </row>
        <row r="27970">
          <cell r="A27970" t="str">
            <v>P18980</v>
          </cell>
          <cell r="KA27970">
            <v>200</v>
          </cell>
          <cell r="KB27970">
            <v>16</v>
          </cell>
          <cell r="KC27970">
            <v>24</v>
          </cell>
        </row>
        <row r="27971">
          <cell r="A27971" t="str">
            <v>P18981</v>
          </cell>
          <cell r="KA27971">
            <v>100</v>
          </cell>
          <cell r="KB27971">
            <v>30</v>
          </cell>
          <cell r="KC27971">
            <v>24</v>
          </cell>
        </row>
        <row r="27972">
          <cell r="A27972" t="str">
            <v>P18983</v>
          </cell>
          <cell r="KA27972">
            <v>100</v>
          </cell>
          <cell r="KB27972">
            <v>30</v>
          </cell>
          <cell r="KC27972">
            <v>12</v>
          </cell>
        </row>
        <row r="27973">
          <cell r="A27973" t="str">
            <v>P18984</v>
          </cell>
          <cell r="KA27973">
            <v>100</v>
          </cell>
          <cell r="KB27973">
            <v>40</v>
          </cell>
          <cell r="KC27973">
            <v>24</v>
          </cell>
        </row>
        <row r="27974">
          <cell r="A27974" t="str">
            <v>P18985</v>
          </cell>
          <cell r="KA27974">
            <v>50</v>
          </cell>
          <cell r="KB27974">
            <v>40</v>
          </cell>
          <cell r="KC27974">
            <v>24</v>
          </cell>
        </row>
        <row r="27975">
          <cell r="A27975" t="str">
            <v>P18986</v>
          </cell>
          <cell r="KA27975">
            <v>80</v>
          </cell>
          <cell r="KB27975">
            <v>16</v>
          </cell>
          <cell r="KC27975">
            <v>24</v>
          </cell>
        </row>
        <row r="27976">
          <cell r="A27976" t="str">
            <v>P18987</v>
          </cell>
          <cell r="KA27976">
            <v>100</v>
          </cell>
          <cell r="KB27976">
            <v>30</v>
          </cell>
          <cell r="KC27976">
            <v>24</v>
          </cell>
        </row>
        <row r="27977">
          <cell r="A27977" t="str">
            <v>P18996</v>
          </cell>
          <cell r="KA27977">
            <v>100</v>
          </cell>
          <cell r="KB27977">
            <v>30</v>
          </cell>
          <cell r="KC27977">
            <v>24</v>
          </cell>
        </row>
        <row r="27978">
          <cell r="A27978" t="str">
            <v>P18997</v>
          </cell>
          <cell r="KA27978">
            <v>100</v>
          </cell>
          <cell r="KB27978">
            <v>30</v>
          </cell>
          <cell r="KC27978">
            <v>24</v>
          </cell>
        </row>
        <row r="27979">
          <cell r="A27979" t="str">
            <v>P18998</v>
          </cell>
          <cell r="KA27979">
            <v>100</v>
          </cell>
          <cell r="KB27979">
            <v>30</v>
          </cell>
          <cell r="KC27979">
            <v>24</v>
          </cell>
        </row>
        <row r="27980">
          <cell r="A27980" t="str">
            <v>P18999</v>
          </cell>
          <cell r="KA27980">
            <v>50</v>
          </cell>
          <cell r="KB27980">
            <v>40</v>
          </cell>
          <cell r="KC27980">
            <v>24</v>
          </cell>
        </row>
        <row r="27981">
          <cell r="A27981" t="str">
            <v>P19000</v>
          </cell>
          <cell r="KA27981">
            <v>50</v>
          </cell>
          <cell r="KB27981">
            <v>40</v>
          </cell>
          <cell r="KC27981">
            <v>24</v>
          </cell>
        </row>
        <row r="27982">
          <cell r="A27982" t="str">
            <v>P19001</v>
          </cell>
          <cell r="KA27982">
            <v>50</v>
          </cell>
          <cell r="KB27982">
            <v>40</v>
          </cell>
          <cell r="KC27982">
            <v>24</v>
          </cell>
        </row>
        <row r="27983">
          <cell r="A27983" t="str">
            <v>P18991</v>
          </cell>
          <cell r="KA27983">
            <v>200</v>
          </cell>
          <cell r="KB27983">
            <v>16</v>
          </cell>
          <cell r="KC27983">
            <v>24</v>
          </cell>
        </row>
        <row r="27984">
          <cell r="A27984" t="str">
            <v>P18992</v>
          </cell>
          <cell r="KA27984">
            <v>100</v>
          </cell>
          <cell r="KB27984">
            <v>30</v>
          </cell>
          <cell r="KC27984">
            <v>12</v>
          </cell>
        </row>
        <row r="27985">
          <cell r="A27985" t="str">
            <v>P18994</v>
          </cell>
          <cell r="KA27985">
            <v>100</v>
          </cell>
          <cell r="KB27985">
            <v>30</v>
          </cell>
          <cell r="KC27985">
            <v>12</v>
          </cell>
        </row>
        <row r="27986">
          <cell r="A27986" t="str">
            <v>P19010</v>
          </cell>
          <cell r="KA27986">
            <v>100</v>
          </cell>
          <cell r="KB27986">
            <v>30</v>
          </cell>
          <cell r="KC27986">
            <v>12</v>
          </cell>
        </row>
        <row r="27987">
          <cell r="A27987" t="str">
            <v>P19011</v>
          </cell>
          <cell r="KA27987">
            <v>100</v>
          </cell>
          <cell r="KB27987">
            <v>30</v>
          </cell>
          <cell r="KC27987">
            <v>12</v>
          </cell>
        </row>
        <row r="27988">
          <cell r="A27988" t="str">
            <v>P19012</v>
          </cell>
          <cell r="KA27988">
            <v>100</v>
          </cell>
          <cell r="KB27988">
            <v>30</v>
          </cell>
          <cell r="KC27988">
            <v>12</v>
          </cell>
        </row>
        <row r="27989">
          <cell r="A27989" t="str">
            <v>P19006</v>
          </cell>
          <cell r="KA27989">
            <v>100</v>
          </cell>
          <cell r="KB27989">
            <v>30</v>
          </cell>
          <cell r="KC27989">
            <v>12</v>
          </cell>
        </row>
        <row r="27990">
          <cell r="A27990" t="str">
            <v>P19003</v>
          </cell>
          <cell r="KA27990">
            <v>200</v>
          </cell>
          <cell r="KB27990">
            <v>16</v>
          </cell>
          <cell r="KC27990">
            <v>20</v>
          </cell>
        </row>
        <row r="27991">
          <cell r="A27991" t="str">
            <v>P19008</v>
          </cell>
          <cell r="KA27991">
            <v>100</v>
          </cell>
          <cell r="KB27991">
            <v>30</v>
          </cell>
          <cell r="KC27991">
            <v>12</v>
          </cell>
        </row>
        <row r="27992">
          <cell r="A27992" t="str">
            <v>P19030</v>
          </cell>
          <cell r="KA27992">
            <v>100</v>
          </cell>
          <cell r="KB27992">
            <v>30</v>
          </cell>
          <cell r="KC27992">
            <v>30</v>
          </cell>
        </row>
        <row r="27993">
          <cell r="A27993" t="str">
            <v>P19031</v>
          </cell>
          <cell r="KA27993">
            <v>200</v>
          </cell>
          <cell r="KB27993">
            <v>16</v>
          </cell>
          <cell r="KC27993">
            <v>16</v>
          </cell>
        </row>
        <row r="27994">
          <cell r="A27994" t="str">
            <v>P19027</v>
          </cell>
          <cell r="KA27994">
            <v>50</v>
          </cell>
          <cell r="KB27994">
            <v>60</v>
          </cell>
          <cell r="KC27994">
            <v>12</v>
          </cell>
        </row>
        <row r="27995">
          <cell r="A27995" t="str">
            <v>P19016</v>
          </cell>
          <cell r="KA27995">
            <v>200</v>
          </cell>
          <cell r="KB27995">
            <v>16</v>
          </cell>
          <cell r="KC27995">
            <v>20</v>
          </cell>
        </row>
        <row r="27996">
          <cell r="A27996" t="str">
            <v>P19017</v>
          </cell>
          <cell r="KA27996">
            <v>200</v>
          </cell>
          <cell r="KB27996">
            <v>16</v>
          </cell>
          <cell r="KC27996">
            <v>20</v>
          </cell>
        </row>
        <row r="27997">
          <cell r="A27997" t="str">
            <v>P19023</v>
          </cell>
          <cell r="KA27997">
            <v>50</v>
          </cell>
          <cell r="KB27997">
            <v>24</v>
          </cell>
          <cell r="KC27997">
            <v>16</v>
          </cell>
        </row>
        <row r="27998">
          <cell r="A27998" t="str">
            <v>P19024</v>
          </cell>
          <cell r="KA27998">
            <v>100</v>
          </cell>
          <cell r="KB27998">
            <v>30</v>
          </cell>
          <cell r="KC27998">
            <v>12</v>
          </cell>
        </row>
        <row r="27999">
          <cell r="A27999" t="str">
            <v>P19051</v>
          </cell>
          <cell r="KA27999">
            <v>200</v>
          </cell>
          <cell r="KB27999">
            <v>16</v>
          </cell>
          <cell r="KC27999">
            <v>24</v>
          </cell>
        </row>
        <row r="28000">
          <cell r="A28000" t="str">
            <v>P19049</v>
          </cell>
          <cell r="KA28000">
            <v>200</v>
          </cell>
          <cell r="KB28000">
            <v>16</v>
          </cell>
          <cell r="KC28000">
            <v>24</v>
          </cell>
        </row>
        <row r="28001">
          <cell r="A28001" t="str">
            <v>P19055</v>
          </cell>
          <cell r="KA28001">
            <v>200</v>
          </cell>
          <cell r="KB28001">
            <v>16</v>
          </cell>
          <cell r="KC28001">
            <v>20</v>
          </cell>
        </row>
        <row r="28002">
          <cell r="A28002" t="str">
            <v>P19056</v>
          </cell>
          <cell r="KA28002">
            <v>100</v>
          </cell>
          <cell r="KB28002">
            <v>30</v>
          </cell>
          <cell r="KC28002">
            <v>12</v>
          </cell>
        </row>
        <row r="28003">
          <cell r="A28003" t="str">
            <v>P19057</v>
          </cell>
          <cell r="KA28003">
            <v>100</v>
          </cell>
          <cell r="KB28003">
            <v>40</v>
          </cell>
          <cell r="KC28003">
            <v>28</v>
          </cell>
        </row>
        <row r="28004">
          <cell r="A28004" t="str">
            <v>P19045</v>
          </cell>
          <cell r="KA28004">
            <v>50</v>
          </cell>
          <cell r="KB28004">
            <v>40</v>
          </cell>
          <cell r="KC28004">
            <v>24</v>
          </cell>
        </row>
        <row r="28005">
          <cell r="A28005" t="str">
            <v>P19039</v>
          </cell>
          <cell r="KA28005">
            <v>100</v>
          </cell>
          <cell r="KB28005">
            <v>30</v>
          </cell>
          <cell r="KC28005">
            <v>12</v>
          </cell>
        </row>
        <row r="28006">
          <cell r="A28006" t="str">
            <v>P19040</v>
          </cell>
          <cell r="KA28006">
            <v>100</v>
          </cell>
          <cell r="KB28006">
            <v>30</v>
          </cell>
          <cell r="KC28006">
            <v>12</v>
          </cell>
        </row>
        <row r="28007">
          <cell r="A28007" t="str">
            <v>P19041</v>
          </cell>
          <cell r="KA28007">
            <v>100</v>
          </cell>
          <cell r="KB28007">
            <v>30</v>
          </cell>
          <cell r="KC28007">
            <v>24</v>
          </cell>
        </row>
        <row r="28008">
          <cell r="A28008" t="str">
            <v>P19042</v>
          </cell>
          <cell r="KA28008">
            <v>200</v>
          </cell>
          <cell r="KB28008">
            <v>16</v>
          </cell>
          <cell r="KC28008">
            <v>16</v>
          </cell>
        </row>
        <row r="28009">
          <cell r="A28009" t="str">
            <v>P19111</v>
          </cell>
          <cell r="KA28009">
            <v>100</v>
          </cell>
          <cell r="KB28009">
            <v>30</v>
          </cell>
          <cell r="KC28009">
            <v>24</v>
          </cell>
        </row>
        <row r="28010">
          <cell r="A28010" t="str">
            <v>P19112</v>
          </cell>
          <cell r="KA28010">
            <v>200</v>
          </cell>
          <cell r="KB28010">
            <v>16</v>
          </cell>
          <cell r="KC28010">
            <v>20</v>
          </cell>
        </row>
        <row r="28011">
          <cell r="A28011" t="str">
            <v>P19097</v>
          </cell>
          <cell r="KA28011">
            <v>200</v>
          </cell>
          <cell r="KB28011">
            <v>16</v>
          </cell>
          <cell r="KC28011">
            <v>20</v>
          </cell>
        </row>
        <row r="28012">
          <cell r="A28012" t="str">
            <v>P19102</v>
          </cell>
          <cell r="KA28012">
            <v>50</v>
          </cell>
          <cell r="KB28012">
            <v>60</v>
          </cell>
          <cell r="KC28012">
            <v>12</v>
          </cell>
        </row>
        <row r="28013">
          <cell r="A28013" t="str">
            <v>P19103</v>
          </cell>
          <cell r="KA28013">
            <v>100</v>
          </cell>
          <cell r="KB28013">
            <v>30</v>
          </cell>
          <cell r="KC28013">
            <v>24</v>
          </cell>
        </row>
        <row r="28014">
          <cell r="A28014" t="str">
            <v>P19100</v>
          </cell>
          <cell r="KA28014">
            <v>100</v>
          </cell>
          <cell r="KB28014">
            <v>40</v>
          </cell>
          <cell r="KC28014">
            <v>28</v>
          </cell>
        </row>
        <row r="28015">
          <cell r="A28015" t="str">
            <v>P19134</v>
          </cell>
          <cell r="KA28015">
            <v>100</v>
          </cell>
          <cell r="KB28015">
            <v>8</v>
          </cell>
          <cell r="KC28015">
            <v>48</v>
          </cell>
        </row>
        <row r="28016">
          <cell r="A28016" t="str">
            <v>P19127</v>
          </cell>
          <cell r="KA28016">
            <v>100</v>
          </cell>
          <cell r="KB28016">
            <v>30</v>
          </cell>
          <cell r="KC28016">
            <v>12</v>
          </cell>
        </row>
        <row r="28017">
          <cell r="A28017" t="str">
            <v>P19128</v>
          </cell>
          <cell r="KA28017">
            <v>100</v>
          </cell>
          <cell r="KB28017">
            <v>30</v>
          </cell>
          <cell r="KC28017">
            <v>12</v>
          </cell>
        </row>
        <row r="28018">
          <cell r="A28018" t="str">
            <v>P19129</v>
          </cell>
          <cell r="KA28018">
            <v>100</v>
          </cell>
          <cell r="KB28018">
            <v>30</v>
          </cell>
          <cell r="KC28018">
            <v>12</v>
          </cell>
        </row>
        <row r="28019">
          <cell r="A28019" t="str">
            <v>P19130</v>
          </cell>
          <cell r="KA28019">
            <v>200</v>
          </cell>
          <cell r="KB28019">
            <v>16</v>
          </cell>
          <cell r="KC28019">
            <v>20</v>
          </cell>
        </row>
        <row r="28020">
          <cell r="A28020" t="str">
            <v>P19131</v>
          </cell>
          <cell r="KA28020">
            <v>100</v>
          </cell>
          <cell r="KB28020">
            <v>30</v>
          </cell>
          <cell r="KC28020">
            <v>24</v>
          </cell>
        </row>
        <row r="28021">
          <cell r="A28021" t="str">
            <v>P19117</v>
          </cell>
          <cell r="KA28021">
            <v>200</v>
          </cell>
          <cell r="KB28021">
            <v>16</v>
          </cell>
          <cell r="KC28021">
            <v>20</v>
          </cell>
        </row>
        <row r="28022">
          <cell r="A28022" t="str">
            <v>P19114</v>
          </cell>
          <cell r="KA28022">
            <v>100</v>
          </cell>
          <cell r="KB28022">
            <v>40</v>
          </cell>
          <cell r="KC28022">
            <v>28</v>
          </cell>
        </row>
        <row r="28023">
          <cell r="A28023" t="str">
            <v>P19115</v>
          </cell>
          <cell r="KA28023">
            <v>200</v>
          </cell>
          <cell r="KB28023">
            <v>16</v>
          </cell>
          <cell r="KC28023">
            <v>24</v>
          </cell>
        </row>
        <row r="28024">
          <cell r="A28024" t="str">
            <v>P19121</v>
          </cell>
          <cell r="KA28024">
            <v>200</v>
          </cell>
          <cell r="KB28024">
            <v>16</v>
          </cell>
          <cell r="KC28024">
            <v>20</v>
          </cell>
        </row>
        <row r="28025">
          <cell r="A28025" t="str">
            <v>P19122</v>
          </cell>
          <cell r="KA28025">
            <v>200</v>
          </cell>
          <cell r="KB28025">
            <v>16</v>
          </cell>
          <cell r="KC28025">
            <v>20</v>
          </cell>
        </row>
        <row r="28026">
          <cell r="A28026" t="str">
            <v>P19123</v>
          </cell>
          <cell r="KA28026">
            <v>100</v>
          </cell>
          <cell r="KB28026">
            <v>40</v>
          </cell>
          <cell r="KC28026">
            <v>28</v>
          </cell>
        </row>
        <row r="28027">
          <cell r="A28027" t="str">
            <v>P19083</v>
          </cell>
          <cell r="KA28027">
            <v>100</v>
          </cell>
          <cell r="KB28027">
            <v>30</v>
          </cell>
          <cell r="KC28027">
            <v>24</v>
          </cell>
        </row>
        <row r="28028">
          <cell r="A28028" t="str">
            <v>P19084</v>
          </cell>
          <cell r="KA28028">
            <v>200</v>
          </cell>
          <cell r="KB28028">
            <v>16</v>
          </cell>
          <cell r="KC28028">
            <v>20</v>
          </cell>
        </row>
        <row r="28029">
          <cell r="A28029" t="str">
            <v>P19085</v>
          </cell>
          <cell r="KA28029">
            <v>100</v>
          </cell>
          <cell r="KB28029">
            <v>40</v>
          </cell>
          <cell r="KC28029">
            <v>28</v>
          </cell>
        </row>
        <row r="28030">
          <cell r="A28030" t="str">
            <v>P19090</v>
          </cell>
          <cell r="KA28030">
            <v>100</v>
          </cell>
          <cell r="KB28030">
            <v>30</v>
          </cell>
          <cell r="KC28030">
            <v>24</v>
          </cell>
        </row>
        <row r="28031">
          <cell r="A28031" t="str">
            <v>P19093</v>
          </cell>
          <cell r="KA28031">
            <v>200</v>
          </cell>
          <cell r="KB28031">
            <v>15</v>
          </cell>
          <cell r="KC28031">
            <v>20</v>
          </cell>
        </row>
        <row r="28032">
          <cell r="A28032" t="str">
            <v>P19059</v>
          </cell>
          <cell r="KA28032">
            <v>100</v>
          </cell>
          <cell r="KB28032">
            <v>40</v>
          </cell>
          <cell r="KC28032">
            <v>24</v>
          </cell>
        </row>
        <row r="28033">
          <cell r="A28033" t="str">
            <v>P19062</v>
          </cell>
          <cell r="KA28033">
            <v>200</v>
          </cell>
          <cell r="KB28033">
            <v>16</v>
          </cell>
          <cell r="KC28033">
            <v>20</v>
          </cell>
        </row>
        <row r="28034">
          <cell r="A28034" t="str">
            <v>P19063</v>
          </cell>
          <cell r="KA28034">
            <v>100</v>
          </cell>
          <cell r="KB28034">
            <v>30</v>
          </cell>
          <cell r="KC28034">
            <v>24</v>
          </cell>
        </row>
        <row r="28035">
          <cell r="A28035" t="str">
            <v>P19064</v>
          </cell>
          <cell r="KA28035">
            <v>100</v>
          </cell>
          <cell r="KB28035">
            <v>30</v>
          </cell>
          <cell r="KC28035">
            <v>24</v>
          </cell>
        </row>
        <row r="28036">
          <cell r="A28036" t="str">
            <v>P19072</v>
          </cell>
          <cell r="KA28036">
            <v>200</v>
          </cell>
          <cell r="KB28036">
            <v>16</v>
          </cell>
          <cell r="KC28036">
            <v>20</v>
          </cell>
        </row>
        <row r="28037">
          <cell r="A28037" t="str">
            <v>P19073</v>
          </cell>
          <cell r="KA28037">
            <v>50</v>
          </cell>
          <cell r="KB28037">
            <v>60</v>
          </cell>
          <cell r="KC28037">
            <v>12</v>
          </cell>
        </row>
        <row r="28038">
          <cell r="A28038" t="str">
            <v>P19068</v>
          </cell>
          <cell r="KA28038">
            <v>100</v>
          </cell>
          <cell r="KB28038">
            <v>40</v>
          </cell>
          <cell r="KC28038">
            <v>28</v>
          </cell>
        </row>
        <row r="28039">
          <cell r="A28039" t="str">
            <v>P19069</v>
          </cell>
          <cell r="KA28039">
            <v>100</v>
          </cell>
          <cell r="KB28039">
            <v>40</v>
          </cell>
          <cell r="KC28039">
            <v>28</v>
          </cell>
        </row>
        <row r="28040">
          <cell r="A28040" t="str">
            <v>P19075</v>
          </cell>
          <cell r="KA28040">
            <v>100</v>
          </cell>
          <cell r="KB28040">
            <v>40</v>
          </cell>
          <cell r="KC28040">
            <v>28</v>
          </cell>
        </row>
        <row r="28041">
          <cell r="A28041" t="str">
            <v>P19344</v>
          </cell>
          <cell r="KA28041">
            <v>100</v>
          </cell>
          <cell r="KB28041">
            <v>30</v>
          </cell>
          <cell r="KC28041">
            <v>12</v>
          </cell>
        </row>
        <row r="28042">
          <cell r="A28042" t="str">
            <v>P19345</v>
          </cell>
          <cell r="KA28042">
            <v>100</v>
          </cell>
          <cell r="KB28042">
            <v>30</v>
          </cell>
          <cell r="KC28042">
            <v>24</v>
          </cell>
        </row>
        <row r="28043">
          <cell r="A28043" t="str">
            <v>P19339</v>
          </cell>
          <cell r="KA28043">
            <v>100</v>
          </cell>
          <cell r="KB28043">
            <v>40</v>
          </cell>
          <cell r="KC28043">
            <v>28</v>
          </cell>
        </row>
        <row r="28044">
          <cell r="A28044" t="str">
            <v>P19340</v>
          </cell>
          <cell r="KA28044">
            <v>200</v>
          </cell>
          <cell r="KB28044">
            <v>16</v>
          </cell>
          <cell r="KC28044">
            <v>24</v>
          </cell>
        </row>
        <row r="28045">
          <cell r="A28045" t="str">
            <v>P19341</v>
          </cell>
          <cell r="KA28045">
            <v>50</v>
          </cell>
          <cell r="KB28045">
            <v>40</v>
          </cell>
          <cell r="KC28045">
            <v>24</v>
          </cell>
        </row>
        <row r="28046">
          <cell r="A28046" t="str">
            <v>P19319</v>
          </cell>
          <cell r="KA28046">
            <v>50</v>
          </cell>
          <cell r="KB28046">
            <v>40</v>
          </cell>
          <cell r="KC28046">
            <v>24</v>
          </cell>
        </row>
        <row r="28047">
          <cell r="A28047" t="str">
            <v>P19327</v>
          </cell>
          <cell r="KA28047">
            <v>100</v>
          </cell>
          <cell r="KB28047">
            <v>30</v>
          </cell>
          <cell r="KC28047">
            <v>24</v>
          </cell>
        </row>
        <row r="28048">
          <cell r="A28048" t="str">
            <v>P19330</v>
          </cell>
          <cell r="KA28048">
            <v>100</v>
          </cell>
          <cell r="KB28048">
            <v>40</v>
          </cell>
          <cell r="KC28048">
            <v>28</v>
          </cell>
        </row>
        <row r="28049">
          <cell r="A28049" t="str">
            <v>P19331</v>
          </cell>
          <cell r="KA28049">
            <v>50</v>
          </cell>
          <cell r="KB28049">
            <v>40</v>
          </cell>
          <cell r="KC28049">
            <v>24</v>
          </cell>
        </row>
        <row r="28050">
          <cell r="A28050" t="str">
            <v>P19332</v>
          </cell>
          <cell r="KA28050">
            <v>100</v>
          </cell>
          <cell r="KB28050">
            <v>40</v>
          </cell>
          <cell r="KC28050">
            <v>28</v>
          </cell>
        </row>
        <row r="28051">
          <cell r="A28051" t="str">
            <v>P19333</v>
          </cell>
          <cell r="KA28051">
            <v>100</v>
          </cell>
          <cell r="KB28051">
            <v>40</v>
          </cell>
          <cell r="KC28051">
            <v>28</v>
          </cell>
        </row>
        <row r="28052">
          <cell r="A28052" t="str">
            <v>P19347</v>
          </cell>
          <cell r="KA28052">
            <v>100</v>
          </cell>
          <cell r="KB28052">
            <v>40</v>
          </cell>
          <cell r="KC28052">
            <v>28</v>
          </cell>
        </row>
        <row r="28053">
          <cell r="A28053" t="str">
            <v>P19335</v>
          </cell>
          <cell r="KA28053">
            <v>100</v>
          </cell>
          <cell r="KB28053">
            <v>40</v>
          </cell>
          <cell r="KC28053">
            <v>28</v>
          </cell>
        </row>
        <row r="28054">
          <cell r="A28054" t="str">
            <v>P19336</v>
          </cell>
          <cell r="KA28054">
            <v>100</v>
          </cell>
          <cell r="KB28054">
            <v>40</v>
          </cell>
          <cell r="KC28054">
            <v>28</v>
          </cell>
        </row>
        <row r="28055">
          <cell r="A28055" t="str">
            <v>P19337</v>
          </cell>
          <cell r="KA28055">
            <v>200</v>
          </cell>
          <cell r="KB28055">
            <v>16</v>
          </cell>
          <cell r="KC28055">
            <v>20</v>
          </cell>
        </row>
        <row r="28056">
          <cell r="A28056" t="str">
            <v>P19351</v>
          </cell>
          <cell r="KA28056">
            <v>50</v>
          </cell>
          <cell r="KB28056">
            <v>40</v>
          </cell>
          <cell r="KC28056">
            <v>24</v>
          </cell>
        </row>
        <row r="28057">
          <cell r="A28057" t="str">
            <v>P19352</v>
          </cell>
          <cell r="KA28057">
            <v>200</v>
          </cell>
          <cell r="KB28057">
            <v>16</v>
          </cell>
          <cell r="KC28057">
            <v>20</v>
          </cell>
        </row>
        <row r="28058">
          <cell r="A28058" t="str">
            <v>P19364</v>
          </cell>
          <cell r="KA28058">
            <v>200</v>
          </cell>
          <cell r="KB28058">
            <v>16</v>
          </cell>
          <cell r="KC28058">
            <v>28</v>
          </cell>
        </row>
        <row r="28059">
          <cell r="A28059" t="str">
            <v>P19365</v>
          </cell>
          <cell r="KA28059">
            <v>100</v>
          </cell>
          <cell r="KB28059">
            <v>30</v>
          </cell>
          <cell r="KC28059">
            <v>24</v>
          </cell>
        </row>
        <row r="28060">
          <cell r="A28060" t="str">
            <v>P19366</v>
          </cell>
          <cell r="KA28060">
            <v>200</v>
          </cell>
          <cell r="KB28060">
            <v>16</v>
          </cell>
          <cell r="KC28060">
            <v>20</v>
          </cell>
        </row>
        <row r="28061">
          <cell r="A28061" t="str">
            <v>P19358</v>
          </cell>
          <cell r="KA28061">
            <v>200</v>
          </cell>
          <cell r="KB28061">
            <v>16</v>
          </cell>
          <cell r="KC28061">
            <v>20</v>
          </cell>
        </row>
        <row r="28062">
          <cell r="A28062" t="str">
            <v>P19355</v>
          </cell>
          <cell r="KA28062">
            <v>200</v>
          </cell>
          <cell r="KB28062">
            <v>16</v>
          </cell>
          <cell r="KC28062">
            <v>20</v>
          </cell>
        </row>
        <row r="28063">
          <cell r="A28063" t="str">
            <v>P19286</v>
          </cell>
          <cell r="KA28063">
            <v>100</v>
          </cell>
          <cell r="KB28063">
            <v>8</v>
          </cell>
          <cell r="KC28063">
            <v>48</v>
          </cell>
        </row>
        <row r="28064">
          <cell r="A28064" t="str">
            <v>P19300</v>
          </cell>
          <cell r="KA28064">
            <v>100</v>
          </cell>
          <cell r="KB28064">
            <v>40</v>
          </cell>
          <cell r="KC28064">
            <v>28</v>
          </cell>
        </row>
        <row r="28065">
          <cell r="A28065" t="str">
            <v>P19316</v>
          </cell>
          <cell r="KA28065">
            <v>100</v>
          </cell>
          <cell r="KB28065">
            <v>30</v>
          </cell>
          <cell r="KC28065">
            <v>20</v>
          </cell>
        </row>
        <row r="28066">
          <cell r="A28066" t="str">
            <v>P19317</v>
          </cell>
          <cell r="KA28066">
            <v>100</v>
          </cell>
          <cell r="KB28066">
            <v>30</v>
          </cell>
          <cell r="KC28066">
            <v>24</v>
          </cell>
        </row>
        <row r="28067">
          <cell r="A28067" t="str">
            <v>P19322</v>
          </cell>
          <cell r="KA28067">
            <v>100</v>
          </cell>
          <cell r="KB28067">
            <v>40</v>
          </cell>
          <cell r="KC28067">
            <v>28</v>
          </cell>
        </row>
        <row r="28068">
          <cell r="A28068" t="str">
            <v>P19292</v>
          </cell>
          <cell r="KA28068">
            <v>200</v>
          </cell>
          <cell r="KB28068">
            <v>16</v>
          </cell>
          <cell r="KC28068">
            <v>20</v>
          </cell>
        </row>
        <row r="28069">
          <cell r="A28069" t="str">
            <v>P19295</v>
          </cell>
          <cell r="KA28069">
            <v>100</v>
          </cell>
          <cell r="KB28069">
            <v>40</v>
          </cell>
          <cell r="KC28069">
            <v>28</v>
          </cell>
        </row>
        <row r="28070">
          <cell r="A28070" t="str">
            <v>P19288</v>
          </cell>
          <cell r="KA28070">
            <v>50</v>
          </cell>
          <cell r="KB28070">
            <v>40</v>
          </cell>
          <cell r="KC28070">
            <v>24</v>
          </cell>
        </row>
        <row r="28071">
          <cell r="A28071" t="str">
            <v>P19290</v>
          </cell>
          <cell r="KA28071">
            <v>200</v>
          </cell>
          <cell r="KB28071">
            <v>16</v>
          </cell>
          <cell r="KC28071">
            <v>24</v>
          </cell>
        </row>
        <row r="28072">
          <cell r="A28072" t="str">
            <v>P19304</v>
          </cell>
          <cell r="KA28072">
            <v>50</v>
          </cell>
          <cell r="KB28072">
            <v>40</v>
          </cell>
          <cell r="KC28072">
            <v>24</v>
          </cell>
        </row>
        <row r="28073">
          <cell r="A28073" t="str">
            <v>P19305</v>
          </cell>
          <cell r="KA28073">
            <v>50</v>
          </cell>
          <cell r="KB28073">
            <v>40</v>
          </cell>
          <cell r="KC28073">
            <v>24</v>
          </cell>
        </row>
        <row r="28074">
          <cell r="A28074" t="str">
            <v>P19306</v>
          </cell>
          <cell r="KA28074">
            <v>200</v>
          </cell>
          <cell r="KB28074">
            <v>16</v>
          </cell>
          <cell r="KC28074">
            <v>20</v>
          </cell>
        </row>
        <row r="28075">
          <cell r="A28075" t="str">
            <v>P19307</v>
          </cell>
          <cell r="KA28075">
            <v>100</v>
          </cell>
          <cell r="KB28075">
            <v>40</v>
          </cell>
          <cell r="KC28075">
            <v>28</v>
          </cell>
        </row>
        <row r="28076">
          <cell r="A28076" t="str">
            <v>P19308</v>
          </cell>
          <cell r="KA28076">
            <v>100</v>
          </cell>
          <cell r="KB28076">
            <v>40</v>
          </cell>
          <cell r="KC28076">
            <v>28</v>
          </cell>
        </row>
        <row r="28077">
          <cell r="A28077" t="str">
            <v>P19309</v>
          </cell>
          <cell r="KA28077">
            <v>100</v>
          </cell>
          <cell r="KB28077">
            <v>40</v>
          </cell>
          <cell r="KC28077">
            <v>28</v>
          </cell>
        </row>
        <row r="28078">
          <cell r="A28078" t="str">
            <v>P19310</v>
          </cell>
          <cell r="KA28078">
            <v>100</v>
          </cell>
          <cell r="KB28078">
            <v>30</v>
          </cell>
          <cell r="KC28078">
            <v>24</v>
          </cell>
        </row>
        <row r="28079">
          <cell r="A28079" t="str">
            <v>P19413</v>
          </cell>
          <cell r="KA28079">
            <v>100</v>
          </cell>
          <cell r="KB28079">
            <v>30</v>
          </cell>
          <cell r="KC28079">
            <v>24</v>
          </cell>
        </row>
        <row r="28080">
          <cell r="A28080" t="str">
            <v>P19415</v>
          </cell>
          <cell r="KA28080">
            <v>200</v>
          </cell>
          <cell r="KB28080">
            <v>16</v>
          </cell>
          <cell r="KC28080">
            <v>16</v>
          </cell>
        </row>
        <row r="28081">
          <cell r="A28081" t="str">
            <v>P19422</v>
          </cell>
          <cell r="KA28081">
            <v>100</v>
          </cell>
          <cell r="KB28081">
            <v>30</v>
          </cell>
          <cell r="KC28081">
            <v>12</v>
          </cell>
        </row>
        <row r="28082">
          <cell r="A28082" t="str">
            <v>P19423</v>
          </cell>
          <cell r="KA28082">
            <v>50</v>
          </cell>
          <cell r="KB28082">
            <v>60</v>
          </cell>
          <cell r="KC28082">
            <v>12</v>
          </cell>
        </row>
        <row r="28083">
          <cell r="A28083" t="str">
            <v>P19424</v>
          </cell>
          <cell r="KA28083">
            <v>100</v>
          </cell>
          <cell r="KB28083">
            <v>30</v>
          </cell>
          <cell r="KC28083">
            <v>24</v>
          </cell>
        </row>
        <row r="28084">
          <cell r="A28084" t="str">
            <v>P19400</v>
          </cell>
          <cell r="KA28084">
            <v>100</v>
          </cell>
          <cell r="KB28084">
            <v>40</v>
          </cell>
          <cell r="KC28084">
            <v>28</v>
          </cell>
        </row>
        <row r="28085">
          <cell r="A28085" t="str">
            <v>P19409</v>
          </cell>
          <cell r="KA28085">
            <v>200</v>
          </cell>
          <cell r="KB28085">
            <v>16</v>
          </cell>
          <cell r="KC28085">
            <v>20</v>
          </cell>
        </row>
        <row r="28086">
          <cell r="A28086" t="str">
            <v>P19410</v>
          </cell>
          <cell r="KA28086">
            <v>100</v>
          </cell>
          <cell r="KB28086">
            <v>30</v>
          </cell>
          <cell r="KC28086">
            <v>12</v>
          </cell>
        </row>
        <row r="28087">
          <cell r="A28087" t="str">
            <v>P19411</v>
          </cell>
          <cell r="KA28087">
            <v>100</v>
          </cell>
          <cell r="KB28087">
            <v>40</v>
          </cell>
          <cell r="KC28087">
            <v>28</v>
          </cell>
        </row>
        <row r="28088">
          <cell r="A28088" t="str">
            <v>P19435</v>
          </cell>
          <cell r="KA28088">
            <v>200</v>
          </cell>
          <cell r="KB28088">
            <v>16</v>
          </cell>
          <cell r="KC28088">
            <v>20</v>
          </cell>
        </row>
        <row r="28089">
          <cell r="A28089" t="str">
            <v>P19426</v>
          </cell>
          <cell r="KA28089">
            <v>100</v>
          </cell>
          <cell r="KB28089">
            <v>30</v>
          </cell>
          <cell r="KC28089">
            <v>24</v>
          </cell>
        </row>
        <row r="28090">
          <cell r="A28090" t="str">
            <v>P19375</v>
          </cell>
          <cell r="KA28090">
            <v>100</v>
          </cell>
          <cell r="KB28090">
            <v>40</v>
          </cell>
          <cell r="KC28090">
            <v>28</v>
          </cell>
        </row>
        <row r="28091">
          <cell r="A28091" t="str">
            <v>P19376</v>
          </cell>
          <cell r="KA28091">
            <v>100</v>
          </cell>
          <cell r="KB28091">
            <v>30</v>
          </cell>
          <cell r="KC28091">
            <v>24</v>
          </cell>
        </row>
        <row r="28092">
          <cell r="A28092" t="str">
            <v>P19378</v>
          </cell>
          <cell r="KA28092">
            <v>100</v>
          </cell>
          <cell r="KB28092">
            <v>40</v>
          </cell>
          <cell r="KC28092">
            <v>28</v>
          </cell>
        </row>
        <row r="28093">
          <cell r="A28093" t="str">
            <v>P19371</v>
          </cell>
          <cell r="KA28093">
            <v>50</v>
          </cell>
          <cell r="KB28093">
            <v>60</v>
          </cell>
          <cell r="KC28093">
            <v>12</v>
          </cell>
        </row>
        <row r="28094">
          <cell r="A28094" t="str">
            <v>P19373</v>
          </cell>
          <cell r="KA28094">
            <v>200</v>
          </cell>
          <cell r="KB28094">
            <v>16</v>
          </cell>
          <cell r="KC28094">
            <v>20</v>
          </cell>
        </row>
        <row r="28095">
          <cell r="A28095" t="str">
            <v>P19397</v>
          </cell>
          <cell r="KA28095">
            <v>200</v>
          </cell>
          <cell r="KB28095">
            <v>16</v>
          </cell>
          <cell r="KC28095">
            <v>20</v>
          </cell>
        </row>
        <row r="28096">
          <cell r="A28096" t="str">
            <v>P19398</v>
          </cell>
          <cell r="KA28096">
            <v>50</v>
          </cell>
          <cell r="KB28096">
            <v>60</v>
          </cell>
          <cell r="KC28096">
            <v>12</v>
          </cell>
        </row>
        <row r="28097">
          <cell r="A28097" t="str">
            <v>P19385</v>
          </cell>
          <cell r="KA28097">
            <v>100</v>
          </cell>
          <cell r="KB28097">
            <v>30</v>
          </cell>
          <cell r="KC28097">
            <v>24</v>
          </cell>
        </row>
        <row r="28098">
          <cell r="A28098" t="str">
            <v>P19386</v>
          </cell>
          <cell r="KA28098">
            <v>200</v>
          </cell>
          <cell r="KB28098">
            <v>16</v>
          </cell>
          <cell r="KC28098">
            <v>20</v>
          </cell>
        </row>
        <row r="28099">
          <cell r="A28099" t="str">
            <v>P19380</v>
          </cell>
          <cell r="KA28099">
            <v>200</v>
          </cell>
          <cell r="KB28099">
            <v>16</v>
          </cell>
          <cell r="KC28099">
            <v>20</v>
          </cell>
        </row>
        <row r="28100">
          <cell r="A28100" t="str">
            <v>P19389</v>
          </cell>
          <cell r="KA28100">
            <v>50</v>
          </cell>
          <cell r="KB28100">
            <v>40</v>
          </cell>
          <cell r="KC28100">
            <v>24</v>
          </cell>
        </row>
        <row r="28101">
          <cell r="A28101" t="str">
            <v>P19390</v>
          </cell>
          <cell r="KA28101">
            <v>200</v>
          </cell>
          <cell r="KB28101">
            <v>16</v>
          </cell>
          <cell r="KC28101">
            <v>20</v>
          </cell>
        </row>
        <row r="28102">
          <cell r="A28102" t="str">
            <v>P19391</v>
          </cell>
          <cell r="KA28102">
            <v>200</v>
          </cell>
          <cell r="KB28102">
            <v>16</v>
          </cell>
          <cell r="KC28102">
            <v>20</v>
          </cell>
        </row>
        <row r="28103">
          <cell r="A28103" t="str">
            <v>P19392</v>
          </cell>
          <cell r="KA28103">
            <v>200</v>
          </cell>
          <cell r="KB28103">
            <v>16</v>
          </cell>
          <cell r="KC28103">
            <v>20</v>
          </cell>
        </row>
        <row r="28104">
          <cell r="A28104" t="str">
            <v>P19166</v>
          </cell>
          <cell r="KA28104">
            <v>50</v>
          </cell>
          <cell r="KB28104">
            <v>40</v>
          </cell>
          <cell r="KC28104">
            <v>24</v>
          </cell>
        </row>
        <row r="28105">
          <cell r="A28105" t="str">
            <v>P19167</v>
          </cell>
          <cell r="KA28105">
            <v>50</v>
          </cell>
          <cell r="KB28105">
            <v>40</v>
          </cell>
          <cell r="KC28105">
            <v>24</v>
          </cell>
        </row>
        <row r="28106">
          <cell r="A28106" t="str">
            <v>P19168</v>
          </cell>
          <cell r="KA28106">
            <v>200</v>
          </cell>
          <cell r="KB28106">
            <v>16</v>
          </cell>
          <cell r="KC28106">
            <v>16</v>
          </cell>
        </row>
        <row r="28107">
          <cell r="A28107" t="str">
            <v>P19158</v>
          </cell>
          <cell r="KA28107">
            <v>100</v>
          </cell>
          <cell r="KB28107">
            <v>30</v>
          </cell>
          <cell r="KC28107">
            <v>12</v>
          </cell>
        </row>
        <row r="28108">
          <cell r="A28108" t="str">
            <v>P19159</v>
          </cell>
          <cell r="KA28108">
            <v>200</v>
          </cell>
          <cell r="KB28108">
            <v>16</v>
          </cell>
          <cell r="KC28108">
            <v>20</v>
          </cell>
        </row>
        <row r="28109">
          <cell r="A28109" t="str">
            <v>P19171</v>
          </cell>
          <cell r="KA28109">
            <v>100</v>
          </cell>
          <cell r="KB28109">
            <v>40</v>
          </cell>
          <cell r="KC28109">
            <v>28</v>
          </cell>
        </row>
        <row r="28110">
          <cell r="A28110" t="str">
            <v>P19173</v>
          </cell>
          <cell r="KA28110">
            <v>100</v>
          </cell>
          <cell r="KB28110">
            <v>30</v>
          </cell>
          <cell r="KC28110">
            <v>24</v>
          </cell>
        </row>
        <row r="28111">
          <cell r="A28111" t="str">
            <v>P19174</v>
          </cell>
          <cell r="KA28111">
            <v>200</v>
          </cell>
          <cell r="KB28111">
            <v>16</v>
          </cell>
          <cell r="KC28111">
            <v>20</v>
          </cell>
        </row>
        <row r="28112">
          <cell r="A28112" t="str">
            <v>P19152</v>
          </cell>
          <cell r="KA28112">
            <v>100</v>
          </cell>
          <cell r="KB28112">
            <v>30</v>
          </cell>
          <cell r="KC28112">
            <v>24</v>
          </cell>
        </row>
        <row r="28113">
          <cell r="A28113" t="str">
            <v>P19153</v>
          </cell>
          <cell r="KA28113">
            <v>200</v>
          </cell>
          <cell r="KB28113">
            <v>16</v>
          </cell>
          <cell r="KC28113">
            <v>24</v>
          </cell>
        </row>
        <row r="28114">
          <cell r="A28114" t="str">
            <v>P19146</v>
          </cell>
          <cell r="KA28114">
            <v>200</v>
          </cell>
          <cell r="KB28114">
            <v>16</v>
          </cell>
          <cell r="KC28114">
            <v>20</v>
          </cell>
        </row>
        <row r="28115">
          <cell r="A28115" t="str">
            <v>P19147</v>
          </cell>
          <cell r="KA28115">
            <v>100</v>
          </cell>
          <cell r="KB28115">
            <v>40</v>
          </cell>
          <cell r="KC28115">
            <v>28</v>
          </cell>
        </row>
        <row r="28116">
          <cell r="A28116" t="str">
            <v>P19148</v>
          </cell>
          <cell r="KA28116">
            <v>200</v>
          </cell>
          <cell r="KB28116">
            <v>16</v>
          </cell>
          <cell r="KC28116">
            <v>20</v>
          </cell>
        </row>
        <row r="28117">
          <cell r="A28117" t="str">
            <v>P19141</v>
          </cell>
          <cell r="KA28117">
            <v>200</v>
          </cell>
          <cell r="KB28117">
            <v>16</v>
          </cell>
          <cell r="KC28117">
            <v>20</v>
          </cell>
        </row>
        <row r="28118">
          <cell r="A28118" t="str">
            <v>P19142</v>
          </cell>
          <cell r="KA28118">
            <v>200</v>
          </cell>
          <cell r="KB28118">
            <v>16</v>
          </cell>
          <cell r="KC28118">
            <v>20</v>
          </cell>
        </row>
        <row r="28119">
          <cell r="A28119" t="str">
            <v>P19183</v>
          </cell>
          <cell r="KA28119">
            <v>100</v>
          </cell>
          <cell r="KB28119">
            <v>40</v>
          </cell>
          <cell r="KC28119">
            <v>28</v>
          </cell>
        </row>
        <row r="28120">
          <cell r="A28120" t="str">
            <v>P19184</v>
          </cell>
          <cell r="KA28120">
            <v>100</v>
          </cell>
          <cell r="KB28120">
            <v>40</v>
          </cell>
          <cell r="KC28120">
            <v>28</v>
          </cell>
        </row>
        <row r="28121">
          <cell r="A28121" t="str">
            <v>P19185</v>
          </cell>
          <cell r="KA28121">
            <v>100</v>
          </cell>
          <cell r="KB28121">
            <v>30</v>
          </cell>
          <cell r="KC28121">
            <v>24</v>
          </cell>
        </row>
        <row r="28122">
          <cell r="A28122" t="str">
            <v>P19177</v>
          </cell>
          <cell r="KA28122">
            <v>50</v>
          </cell>
          <cell r="KB28122">
            <v>60</v>
          </cell>
          <cell r="KC28122">
            <v>12</v>
          </cell>
        </row>
        <row r="28123">
          <cell r="A28123" t="str">
            <v>P19178</v>
          </cell>
          <cell r="KA28123">
            <v>50</v>
          </cell>
          <cell r="KB28123">
            <v>60</v>
          </cell>
          <cell r="KC28123">
            <v>12</v>
          </cell>
        </row>
        <row r="28124">
          <cell r="A28124" t="str">
            <v>P19190</v>
          </cell>
          <cell r="KA28124">
            <v>100</v>
          </cell>
          <cell r="KB28124">
            <v>40</v>
          </cell>
          <cell r="KC28124">
            <v>28</v>
          </cell>
        </row>
        <row r="28125">
          <cell r="A28125" t="str">
            <v>P19191</v>
          </cell>
          <cell r="KA28125">
            <v>200</v>
          </cell>
          <cell r="KB28125">
            <v>16</v>
          </cell>
          <cell r="KC28125">
            <v>20</v>
          </cell>
        </row>
        <row r="28126">
          <cell r="A28126" t="str">
            <v>P19192</v>
          </cell>
          <cell r="KA28126">
            <v>200</v>
          </cell>
          <cell r="KB28126">
            <v>16</v>
          </cell>
          <cell r="KC28126">
            <v>20</v>
          </cell>
        </row>
        <row r="28127">
          <cell r="A28127" t="str">
            <v>P19195</v>
          </cell>
          <cell r="KA28127">
            <v>200</v>
          </cell>
          <cell r="KB28127">
            <v>16</v>
          </cell>
          <cell r="KC28127">
            <v>16</v>
          </cell>
        </row>
        <row r="28128">
          <cell r="A28128" t="str">
            <v>P19204</v>
          </cell>
          <cell r="KA28128">
            <v>50</v>
          </cell>
          <cell r="KB28128">
            <v>40</v>
          </cell>
          <cell r="KC28128">
            <v>24</v>
          </cell>
        </row>
        <row r="28129">
          <cell r="A28129" t="str">
            <v>P19202</v>
          </cell>
          <cell r="KA28129">
            <v>100</v>
          </cell>
          <cell r="KB28129">
            <v>40</v>
          </cell>
          <cell r="KC28129">
            <v>28</v>
          </cell>
        </row>
        <row r="28130">
          <cell r="A28130" t="str">
            <v>P19206</v>
          </cell>
          <cell r="KA28130">
            <v>200</v>
          </cell>
          <cell r="KB28130">
            <v>16</v>
          </cell>
          <cell r="KC28130">
            <v>20</v>
          </cell>
        </row>
        <row r="28131">
          <cell r="A28131" t="str">
            <v>P19216</v>
          </cell>
          <cell r="KA28131">
            <v>100</v>
          </cell>
          <cell r="KB28131">
            <v>40</v>
          </cell>
          <cell r="KC28131">
            <v>28</v>
          </cell>
        </row>
        <row r="28132">
          <cell r="A28132" t="str">
            <v>P19218</v>
          </cell>
          <cell r="KA28132">
            <v>100</v>
          </cell>
          <cell r="KB28132">
            <v>40</v>
          </cell>
          <cell r="KC28132">
            <v>28</v>
          </cell>
        </row>
        <row r="28133">
          <cell r="A28133" t="str">
            <v>P19219</v>
          </cell>
          <cell r="KA28133">
            <v>100</v>
          </cell>
          <cell r="KB28133">
            <v>30</v>
          </cell>
          <cell r="KC28133">
            <v>24</v>
          </cell>
        </row>
        <row r="28134">
          <cell r="A28134" t="str">
            <v>P19211</v>
          </cell>
          <cell r="KA28134">
            <v>100</v>
          </cell>
          <cell r="KB28134">
            <v>40</v>
          </cell>
          <cell r="KC28134">
            <v>28</v>
          </cell>
        </row>
        <row r="28135">
          <cell r="A28135" t="str">
            <v>P19221</v>
          </cell>
          <cell r="KA28135">
            <v>100</v>
          </cell>
          <cell r="KB28135">
            <v>40</v>
          </cell>
          <cell r="KC28135">
            <v>28</v>
          </cell>
        </row>
        <row r="28136">
          <cell r="A28136" t="str">
            <v>P19226</v>
          </cell>
          <cell r="KA28136">
            <v>200</v>
          </cell>
          <cell r="KB28136">
            <v>16</v>
          </cell>
          <cell r="KC28136">
            <v>20</v>
          </cell>
        </row>
        <row r="28137">
          <cell r="A28137" t="str">
            <v>P19227</v>
          </cell>
          <cell r="KA28137">
            <v>100</v>
          </cell>
          <cell r="KB28137">
            <v>40</v>
          </cell>
          <cell r="KC28137">
            <v>28</v>
          </cell>
        </row>
        <row r="28138">
          <cell r="A28138" t="str">
            <v>P19228</v>
          </cell>
          <cell r="KA28138">
            <v>50</v>
          </cell>
          <cell r="KB28138">
            <v>60</v>
          </cell>
          <cell r="KC28138">
            <v>12</v>
          </cell>
        </row>
        <row r="28139">
          <cell r="A28139" t="str">
            <v>P19243</v>
          </cell>
          <cell r="KA28139">
            <v>200</v>
          </cell>
          <cell r="KB28139">
            <v>16</v>
          </cell>
          <cell r="KC28139">
            <v>20</v>
          </cell>
        </row>
        <row r="28140">
          <cell r="A28140" t="str">
            <v>P19240</v>
          </cell>
          <cell r="KA28140">
            <v>100</v>
          </cell>
          <cell r="KB28140">
            <v>40</v>
          </cell>
          <cell r="KC28140">
            <v>28</v>
          </cell>
        </row>
        <row r="28141">
          <cell r="A28141" t="str">
            <v>P19241</v>
          </cell>
          <cell r="KA28141">
            <v>200</v>
          </cell>
          <cell r="KB28141">
            <v>16</v>
          </cell>
          <cell r="KC28141">
            <v>20</v>
          </cell>
        </row>
        <row r="28142">
          <cell r="A28142" t="str">
            <v>P19232</v>
          </cell>
          <cell r="KA28142">
            <v>200</v>
          </cell>
          <cell r="KB28142">
            <v>16</v>
          </cell>
          <cell r="KC28142">
            <v>20</v>
          </cell>
        </row>
        <row r="28143">
          <cell r="A28143" t="str">
            <v>P19233</v>
          </cell>
          <cell r="KA28143">
            <v>200</v>
          </cell>
          <cell r="KB28143">
            <v>16</v>
          </cell>
          <cell r="KC28143">
            <v>20</v>
          </cell>
        </row>
        <row r="28144">
          <cell r="A28144" t="str">
            <v>P19209</v>
          </cell>
          <cell r="KA28144">
            <v>100</v>
          </cell>
          <cell r="KB28144">
            <v>40</v>
          </cell>
          <cell r="KC28144">
            <v>28</v>
          </cell>
        </row>
        <row r="28145">
          <cell r="A28145" t="str">
            <v>P19236</v>
          </cell>
          <cell r="KA28145">
            <v>50</v>
          </cell>
          <cell r="KB28145">
            <v>40</v>
          </cell>
          <cell r="KC28145">
            <v>24</v>
          </cell>
        </row>
        <row r="28146">
          <cell r="A28146" t="str">
            <v>P19283</v>
          </cell>
          <cell r="KA28146">
            <v>100</v>
          </cell>
          <cell r="KB28146">
            <v>40</v>
          </cell>
          <cell r="KC28146">
            <v>28</v>
          </cell>
        </row>
        <row r="28147">
          <cell r="A28147" t="str">
            <v>P19281</v>
          </cell>
          <cell r="KA28147">
            <v>200</v>
          </cell>
          <cell r="KB28147">
            <v>16</v>
          </cell>
          <cell r="KC28147">
            <v>16</v>
          </cell>
        </row>
        <row r="28148">
          <cell r="A28148" t="str">
            <v>P19276</v>
          </cell>
          <cell r="KA28148">
            <v>50</v>
          </cell>
          <cell r="KB28148">
            <v>40</v>
          </cell>
          <cell r="KC28148">
            <v>24</v>
          </cell>
        </row>
        <row r="28149">
          <cell r="A28149" t="str">
            <v>P19277</v>
          </cell>
          <cell r="KA28149">
            <v>100</v>
          </cell>
          <cell r="KB28149">
            <v>30</v>
          </cell>
          <cell r="KC28149">
            <v>12</v>
          </cell>
        </row>
        <row r="28150">
          <cell r="A28150" t="str">
            <v>P19278</v>
          </cell>
          <cell r="KA28150">
            <v>50</v>
          </cell>
          <cell r="KB28150">
            <v>40</v>
          </cell>
          <cell r="KC28150">
            <v>24</v>
          </cell>
        </row>
        <row r="28151">
          <cell r="A28151" t="str">
            <v>P19279</v>
          </cell>
          <cell r="KA28151">
            <v>100</v>
          </cell>
          <cell r="KB28151">
            <v>40</v>
          </cell>
          <cell r="KC28151">
            <v>28</v>
          </cell>
        </row>
        <row r="28152">
          <cell r="A28152" t="str">
            <v>P19271</v>
          </cell>
          <cell r="KA28152">
            <v>100</v>
          </cell>
          <cell r="KB28152">
            <v>30</v>
          </cell>
          <cell r="KC28152">
            <v>24</v>
          </cell>
        </row>
        <row r="28153">
          <cell r="A28153" t="str">
            <v>P19272</v>
          </cell>
          <cell r="KA28153">
            <v>200</v>
          </cell>
          <cell r="KB28153">
            <v>16</v>
          </cell>
          <cell r="KC28153">
            <v>20</v>
          </cell>
        </row>
        <row r="28154">
          <cell r="A28154" t="str">
            <v>P19273</v>
          </cell>
          <cell r="KA28154">
            <v>100</v>
          </cell>
          <cell r="KB28154">
            <v>40</v>
          </cell>
          <cell r="KC28154">
            <v>28</v>
          </cell>
        </row>
        <row r="28155">
          <cell r="A28155" t="str">
            <v>P19274</v>
          </cell>
          <cell r="KA28155">
            <v>100</v>
          </cell>
          <cell r="KB28155">
            <v>30</v>
          </cell>
          <cell r="KC28155">
            <v>24</v>
          </cell>
        </row>
        <row r="28156">
          <cell r="A28156" t="str">
            <v>P19248</v>
          </cell>
          <cell r="KA28156">
            <v>100</v>
          </cell>
          <cell r="KB28156">
            <v>40</v>
          </cell>
          <cell r="KC28156">
            <v>28</v>
          </cell>
        </row>
        <row r="28157">
          <cell r="A28157" t="str">
            <v>P19255</v>
          </cell>
          <cell r="KA28157">
            <v>100</v>
          </cell>
          <cell r="KB28157">
            <v>30</v>
          </cell>
          <cell r="KC28157">
            <v>12</v>
          </cell>
        </row>
        <row r="28158">
          <cell r="A28158" t="str">
            <v>P19256</v>
          </cell>
          <cell r="KA28158">
            <v>100</v>
          </cell>
          <cell r="KB28158">
            <v>30</v>
          </cell>
          <cell r="KC28158">
            <v>24</v>
          </cell>
        </row>
        <row r="28159">
          <cell r="A28159" t="str">
            <v>P19257</v>
          </cell>
          <cell r="KA28159">
            <v>100</v>
          </cell>
          <cell r="KB28159">
            <v>40</v>
          </cell>
          <cell r="KC28159">
            <v>28</v>
          </cell>
        </row>
        <row r="28160">
          <cell r="A28160" t="str">
            <v>P19266</v>
          </cell>
          <cell r="KA28160">
            <v>200</v>
          </cell>
          <cell r="KB28160">
            <v>16</v>
          </cell>
          <cell r="KC28160">
            <v>20</v>
          </cell>
        </row>
        <row r="28161">
          <cell r="A28161" t="str">
            <v>P19261</v>
          </cell>
          <cell r="KA28161">
            <v>200</v>
          </cell>
          <cell r="KB28161">
            <v>16</v>
          </cell>
          <cell r="KC28161">
            <v>20</v>
          </cell>
        </row>
        <row r="28162">
          <cell r="A28162" t="str">
            <v>P19683</v>
          </cell>
          <cell r="KA28162">
            <v>200</v>
          </cell>
          <cell r="KB28162">
            <v>16</v>
          </cell>
          <cell r="KC28162">
            <v>20</v>
          </cell>
        </row>
        <row r="28163">
          <cell r="A28163" t="str">
            <v>P19687</v>
          </cell>
          <cell r="KA28163">
            <v>100</v>
          </cell>
          <cell r="KB28163">
            <v>30</v>
          </cell>
          <cell r="KC28163">
            <v>12</v>
          </cell>
        </row>
        <row r="28164">
          <cell r="A28164" t="str">
            <v>P19688</v>
          </cell>
          <cell r="KA28164">
            <v>100</v>
          </cell>
          <cell r="KB28164">
            <v>30</v>
          </cell>
          <cell r="KC28164">
            <v>12</v>
          </cell>
        </row>
        <row r="28165">
          <cell r="A28165" t="str">
            <v>P19689</v>
          </cell>
          <cell r="KA28165">
            <v>100</v>
          </cell>
          <cell r="KB28165">
            <v>40</v>
          </cell>
          <cell r="KC28165">
            <v>28</v>
          </cell>
        </row>
        <row r="28166">
          <cell r="A28166" t="str">
            <v>P19696</v>
          </cell>
          <cell r="KA28166">
            <v>200</v>
          </cell>
          <cell r="KB28166">
            <v>16</v>
          </cell>
          <cell r="KC28166">
            <v>20</v>
          </cell>
        </row>
        <row r="28167">
          <cell r="A28167" t="str">
            <v>P19697</v>
          </cell>
          <cell r="KA28167">
            <v>200</v>
          </cell>
          <cell r="KB28167">
            <v>16</v>
          </cell>
          <cell r="KC28167">
            <v>20</v>
          </cell>
        </row>
        <row r="28168">
          <cell r="A28168" t="str">
            <v>P19698</v>
          </cell>
          <cell r="KA28168">
            <v>200</v>
          </cell>
          <cell r="KB28168">
            <v>16</v>
          </cell>
          <cell r="KC28168">
            <v>20</v>
          </cell>
        </row>
        <row r="28169">
          <cell r="A28169" t="str">
            <v>P19699</v>
          </cell>
          <cell r="KA28169">
            <v>200</v>
          </cell>
          <cell r="KB28169">
            <v>16</v>
          </cell>
          <cell r="KC28169">
            <v>20</v>
          </cell>
        </row>
        <row r="28170">
          <cell r="A28170" t="str">
            <v>P19692</v>
          </cell>
          <cell r="KA28170">
            <v>200</v>
          </cell>
          <cell r="KB28170">
            <v>16</v>
          </cell>
          <cell r="KC28170">
            <v>16</v>
          </cell>
        </row>
        <row r="28171">
          <cell r="A28171" t="str">
            <v>P19693</v>
          </cell>
          <cell r="KA28171">
            <v>50</v>
          </cell>
          <cell r="KB28171">
            <v>40</v>
          </cell>
          <cell r="KC28171">
            <v>24</v>
          </cell>
        </row>
        <row r="28172">
          <cell r="A28172" t="str">
            <v>P19668</v>
          </cell>
          <cell r="KA28172">
            <v>200</v>
          </cell>
          <cell r="KB28172">
            <v>16</v>
          </cell>
          <cell r="KC28172">
            <v>20</v>
          </cell>
        </row>
        <row r="28173">
          <cell r="A28173" t="str">
            <v>P19669</v>
          </cell>
          <cell r="KA28173">
            <v>200</v>
          </cell>
          <cell r="KB28173">
            <v>16</v>
          </cell>
          <cell r="KC28173">
            <v>20</v>
          </cell>
        </row>
        <row r="28174">
          <cell r="A28174" t="str">
            <v>P19663</v>
          </cell>
          <cell r="KA28174">
            <v>50</v>
          </cell>
          <cell r="KB28174">
            <v>40</v>
          </cell>
          <cell r="KC28174">
            <v>24</v>
          </cell>
        </row>
        <row r="28175">
          <cell r="A28175" t="str">
            <v>P19664</v>
          </cell>
          <cell r="KA28175">
            <v>200</v>
          </cell>
          <cell r="KB28175">
            <v>16</v>
          </cell>
          <cell r="KC28175">
            <v>20</v>
          </cell>
        </row>
        <row r="28176">
          <cell r="A28176" t="str">
            <v>P19671</v>
          </cell>
          <cell r="KA28176">
            <v>200</v>
          </cell>
          <cell r="KB28176">
            <v>16</v>
          </cell>
          <cell r="KC28176">
            <v>20</v>
          </cell>
        </row>
        <row r="28177">
          <cell r="A28177" t="str">
            <v>P19672</v>
          </cell>
          <cell r="KA28177">
            <v>50</v>
          </cell>
          <cell r="KB28177">
            <v>40</v>
          </cell>
          <cell r="KC28177">
            <v>24</v>
          </cell>
        </row>
        <row r="28178">
          <cell r="A28178" t="str">
            <v>P19675</v>
          </cell>
          <cell r="KA28178">
            <v>50</v>
          </cell>
          <cell r="KB28178">
            <v>60</v>
          </cell>
          <cell r="KC28178">
            <v>12</v>
          </cell>
        </row>
        <row r="28179">
          <cell r="A28179" t="str">
            <v>P19677</v>
          </cell>
          <cell r="KA28179">
            <v>100</v>
          </cell>
          <cell r="KB28179">
            <v>30</v>
          </cell>
          <cell r="KC28179">
            <v>24</v>
          </cell>
        </row>
        <row r="28180">
          <cell r="A28180" t="str">
            <v>P19678</v>
          </cell>
          <cell r="KA28180">
            <v>200</v>
          </cell>
          <cell r="KB28180">
            <v>16</v>
          </cell>
          <cell r="KC28180">
            <v>20</v>
          </cell>
        </row>
        <row r="28181">
          <cell r="A28181" t="str">
            <v>P19712</v>
          </cell>
          <cell r="KA28181">
            <v>200</v>
          </cell>
          <cell r="KB28181">
            <v>16</v>
          </cell>
          <cell r="KC28181">
            <v>16</v>
          </cell>
        </row>
        <row r="28182">
          <cell r="A28182" t="str">
            <v>P19731</v>
          </cell>
          <cell r="KA28182">
            <v>50</v>
          </cell>
          <cell r="KB28182">
            <v>60</v>
          </cell>
          <cell r="KC28182">
            <v>12</v>
          </cell>
        </row>
        <row r="28183">
          <cell r="A28183" t="str">
            <v>P19728</v>
          </cell>
          <cell r="KA28183">
            <v>200</v>
          </cell>
          <cell r="KB28183">
            <v>16</v>
          </cell>
          <cell r="KC28183">
            <v>20</v>
          </cell>
        </row>
        <row r="28184">
          <cell r="A28184" t="str">
            <v>P19736</v>
          </cell>
          <cell r="KA28184">
            <v>200</v>
          </cell>
          <cell r="KB28184">
            <v>16</v>
          </cell>
          <cell r="KC28184">
            <v>20</v>
          </cell>
        </row>
        <row r="28185">
          <cell r="A28185" t="str">
            <v>P19737</v>
          </cell>
          <cell r="KA28185">
            <v>200</v>
          </cell>
          <cell r="KB28185">
            <v>16</v>
          </cell>
          <cell r="KC28185">
            <v>20</v>
          </cell>
        </row>
        <row r="28186">
          <cell r="A28186" t="str">
            <v>P19738</v>
          </cell>
          <cell r="KA28186">
            <v>100</v>
          </cell>
          <cell r="KB28186">
            <v>30</v>
          </cell>
          <cell r="KC28186">
            <v>24</v>
          </cell>
        </row>
        <row r="28187">
          <cell r="A28187" t="str">
            <v>P19739</v>
          </cell>
          <cell r="KA28187">
            <v>200</v>
          </cell>
          <cell r="KB28187">
            <v>16</v>
          </cell>
          <cell r="KC28187">
            <v>16</v>
          </cell>
        </row>
        <row r="28188">
          <cell r="A28188" t="str">
            <v>P19707</v>
          </cell>
          <cell r="KA28188">
            <v>50</v>
          </cell>
          <cell r="KB28188">
            <v>60</v>
          </cell>
          <cell r="KC28188">
            <v>12</v>
          </cell>
        </row>
        <row r="28189">
          <cell r="A28189" t="str">
            <v>P19716</v>
          </cell>
          <cell r="KA28189">
            <v>200</v>
          </cell>
          <cell r="KB28189">
            <v>16</v>
          </cell>
          <cell r="KC28189">
            <v>20</v>
          </cell>
        </row>
        <row r="28190">
          <cell r="A28190" t="str">
            <v>P19717</v>
          </cell>
          <cell r="KA28190">
            <v>200</v>
          </cell>
          <cell r="KB28190">
            <v>16</v>
          </cell>
          <cell r="KC28190">
            <v>20</v>
          </cell>
        </row>
        <row r="28191">
          <cell r="A28191" t="str">
            <v>P19702</v>
          </cell>
          <cell r="KA28191">
            <v>200</v>
          </cell>
          <cell r="KB28191">
            <v>16</v>
          </cell>
          <cell r="KC28191">
            <v>20</v>
          </cell>
        </row>
        <row r="28192">
          <cell r="A28192" t="str">
            <v>P19703</v>
          </cell>
          <cell r="KA28192">
            <v>200</v>
          </cell>
          <cell r="KB28192">
            <v>16</v>
          </cell>
          <cell r="KC28192">
            <v>20</v>
          </cell>
        </row>
        <row r="28193">
          <cell r="A28193" t="str">
            <v>P19709</v>
          </cell>
          <cell r="KA28193">
            <v>80</v>
          </cell>
          <cell r="KB28193">
            <v>16</v>
          </cell>
          <cell r="KC28193">
            <v>24</v>
          </cell>
        </row>
        <row r="28194">
          <cell r="A28194" t="str">
            <v>P19620</v>
          </cell>
          <cell r="KA28194">
            <v>100</v>
          </cell>
          <cell r="KB28194">
            <v>8</v>
          </cell>
          <cell r="KC28194">
            <v>48</v>
          </cell>
        </row>
        <row r="28195">
          <cell r="A28195" t="str">
            <v>P19614</v>
          </cell>
          <cell r="KA28195">
            <v>200</v>
          </cell>
          <cell r="KB28195">
            <v>16</v>
          </cell>
          <cell r="KC28195">
            <v>20</v>
          </cell>
        </row>
        <row r="28196">
          <cell r="A28196" t="str">
            <v>P19609</v>
          </cell>
          <cell r="KA28196">
            <v>100</v>
          </cell>
          <cell r="KB28196">
            <v>40</v>
          </cell>
          <cell r="KC28196">
            <v>28</v>
          </cell>
        </row>
        <row r="28197">
          <cell r="A28197" t="str">
            <v>P19610</v>
          </cell>
          <cell r="KA28197">
            <v>100</v>
          </cell>
          <cell r="KB28197">
            <v>30</v>
          </cell>
          <cell r="KC28197">
            <v>24</v>
          </cell>
        </row>
        <row r="28198">
          <cell r="A28198" t="str">
            <v>P19611</v>
          </cell>
          <cell r="KA28198">
            <v>100</v>
          </cell>
          <cell r="KB28198">
            <v>30</v>
          </cell>
          <cell r="KC28198">
            <v>24</v>
          </cell>
        </row>
        <row r="28199">
          <cell r="A28199" t="str">
            <v>P19605</v>
          </cell>
          <cell r="KA28199">
            <v>200</v>
          </cell>
          <cell r="KB28199">
            <v>16</v>
          </cell>
          <cell r="KC28199">
            <v>20</v>
          </cell>
        </row>
        <row r="28200">
          <cell r="A28200" t="str">
            <v>P19606</v>
          </cell>
          <cell r="KA28200">
            <v>50</v>
          </cell>
          <cell r="KB28200">
            <v>60</v>
          </cell>
          <cell r="KC28200">
            <v>12</v>
          </cell>
        </row>
        <row r="28201">
          <cell r="A28201" t="str">
            <v>P19607</v>
          </cell>
          <cell r="KA28201">
            <v>50</v>
          </cell>
          <cell r="KB28201">
            <v>12</v>
          </cell>
          <cell r="KC28201">
            <v>24</v>
          </cell>
        </row>
        <row r="28202">
          <cell r="A28202" t="str">
            <v>P19599</v>
          </cell>
          <cell r="KA28202">
            <v>200</v>
          </cell>
          <cell r="KB28202">
            <v>16</v>
          </cell>
          <cell r="KC28202">
            <v>16</v>
          </cell>
        </row>
        <row r="28203">
          <cell r="A28203" t="str">
            <v>P19590</v>
          </cell>
          <cell r="KA28203">
            <v>200</v>
          </cell>
          <cell r="KB28203">
            <v>16</v>
          </cell>
          <cell r="KC28203">
            <v>20</v>
          </cell>
        </row>
        <row r="28204">
          <cell r="A28204" t="str">
            <v>P19591</v>
          </cell>
          <cell r="KA28204">
            <v>100</v>
          </cell>
          <cell r="KB28204">
            <v>40</v>
          </cell>
          <cell r="KC28204">
            <v>28</v>
          </cell>
        </row>
        <row r="28205">
          <cell r="A28205" t="str">
            <v>P19592</v>
          </cell>
          <cell r="KA28205">
            <v>100</v>
          </cell>
          <cell r="KB28205">
            <v>40</v>
          </cell>
          <cell r="KC28205">
            <v>28</v>
          </cell>
        </row>
        <row r="28206">
          <cell r="A28206" t="str">
            <v>P19602</v>
          </cell>
          <cell r="KA28206">
            <v>200</v>
          </cell>
          <cell r="KB28206">
            <v>16</v>
          </cell>
          <cell r="KC28206">
            <v>20</v>
          </cell>
        </row>
        <row r="28207">
          <cell r="A28207" t="str">
            <v>P19603</v>
          </cell>
          <cell r="KA28207">
            <v>50</v>
          </cell>
          <cell r="KB28207">
            <v>40</v>
          </cell>
          <cell r="KC28207">
            <v>24</v>
          </cell>
        </row>
        <row r="28208">
          <cell r="A28208" t="str">
            <v>P19588</v>
          </cell>
          <cell r="KA28208">
            <v>200</v>
          </cell>
          <cell r="KB28208">
            <v>16</v>
          </cell>
          <cell r="KC28208">
            <v>20</v>
          </cell>
        </row>
        <row r="28209">
          <cell r="A28209" t="str">
            <v>P19594</v>
          </cell>
          <cell r="KA28209">
            <v>100</v>
          </cell>
          <cell r="KB28209">
            <v>40</v>
          </cell>
          <cell r="KC28209">
            <v>28</v>
          </cell>
        </row>
        <row r="28210">
          <cell r="A28210" t="str">
            <v>P19595</v>
          </cell>
          <cell r="KA28210">
            <v>50</v>
          </cell>
          <cell r="KB28210">
            <v>40</v>
          </cell>
          <cell r="KC28210">
            <v>24</v>
          </cell>
        </row>
        <row r="28211">
          <cell r="A28211" t="str">
            <v>P19596</v>
          </cell>
          <cell r="KA28211">
            <v>50</v>
          </cell>
          <cell r="KB28211">
            <v>12</v>
          </cell>
          <cell r="KC28211">
            <v>24</v>
          </cell>
        </row>
        <row r="28212">
          <cell r="A28212" t="str">
            <v>P19635</v>
          </cell>
          <cell r="KA28212">
            <v>50</v>
          </cell>
          <cell r="KB28212">
            <v>40</v>
          </cell>
          <cell r="KC28212">
            <v>24</v>
          </cell>
        </row>
        <row r="28213">
          <cell r="A28213" t="str">
            <v>P19636</v>
          </cell>
          <cell r="KA28213">
            <v>100</v>
          </cell>
          <cell r="KB28213">
            <v>8</v>
          </cell>
          <cell r="KC28213">
            <v>48</v>
          </cell>
        </row>
        <row r="28214">
          <cell r="A28214" t="str">
            <v>P19627</v>
          </cell>
          <cell r="KA28214">
            <v>100</v>
          </cell>
          <cell r="KB28214">
            <v>30</v>
          </cell>
          <cell r="KC28214">
            <v>24</v>
          </cell>
        </row>
        <row r="28215">
          <cell r="A28215" t="str">
            <v>P19631</v>
          </cell>
          <cell r="KA28215">
            <v>50</v>
          </cell>
          <cell r="KB28215">
            <v>60</v>
          </cell>
          <cell r="KC28215">
            <v>12</v>
          </cell>
        </row>
        <row r="28216">
          <cell r="A28216" t="str">
            <v>P19632</v>
          </cell>
          <cell r="KA28216">
            <v>200</v>
          </cell>
          <cell r="KB28216">
            <v>16</v>
          </cell>
          <cell r="KC28216">
            <v>20</v>
          </cell>
        </row>
        <row r="28217">
          <cell r="A28217" t="str">
            <v>P19657</v>
          </cell>
          <cell r="KA28217">
            <v>200</v>
          </cell>
          <cell r="KB28217">
            <v>16</v>
          </cell>
          <cell r="KC28217">
            <v>20</v>
          </cell>
        </row>
        <row r="28218">
          <cell r="A28218" t="str">
            <v>P19658</v>
          </cell>
          <cell r="KA28218">
            <v>200</v>
          </cell>
          <cell r="KB28218">
            <v>16</v>
          </cell>
          <cell r="KC28218">
            <v>20</v>
          </cell>
        </row>
        <row r="28219">
          <cell r="A28219" t="str">
            <v>P19659</v>
          </cell>
          <cell r="KA28219">
            <v>200</v>
          </cell>
          <cell r="KB28219">
            <v>16</v>
          </cell>
          <cell r="KC28219">
            <v>20</v>
          </cell>
        </row>
        <row r="28220">
          <cell r="A28220" t="str">
            <v>P19654</v>
          </cell>
          <cell r="KA28220">
            <v>100</v>
          </cell>
          <cell r="KB28220">
            <v>40</v>
          </cell>
          <cell r="KC28220">
            <v>28</v>
          </cell>
        </row>
        <row r="28221">
          <cell r="A28221" t="str">
            <v>P19643</v>
          </cell>
          <cell r="KA28221">
            <v>200</v>
          </cell>
          <cell r="KB28221">
            <v>16</v>
          </cell>
          <cell r="KC28221">
            <v>20</v>
          </cell>
        </row>
        <row r="28222">
          <cell r="A28222" t="str">
            <v>P19646</v>
          </cell>
          <cell r="KA28222">
            <v>50</v>
          </cell>
          <cell r="KB28222">
            <v>40</v>
          </cell>
          <cell r="KC28222">
            <v>24</v>
          </cell>
        </row>
        <row r="28223">
          <cell r="A28223" t="str">
            <v>P19648</v>
          </cell>
          <cell r="KA28223">
            <v>100</v>
          </cell>
          <cell r="KB28223">
            <v>40</v>
          </cell>
          <cell r="KC28223">
            <v>28</v>
          </cell>
        </row>
        <row r="28224">
          <cell r="A28224" t="str">
            <v>P19649</v>
          </cell>
          <cell r="KA28224">
            <v>100</v>
          </cell>
          <cell r="KB28224">
            <v>40</v>
          </cell>
          <cell r="KC28224">
            <v>28</v>
          </cell>
        </row>
        <row r="28225">
          <cell r="A28225" t="str">
            <v>P19496</v>
          </cell>
          <cell r="KA28225">
            <v>50</v>
          </cell>
          <cell r="KB28225">
            <v>60</v>
          </cell>
          <cell r="KC28225">
            <v>12</v>
          </cell>
        </row>
        <row r="28226">
          <cell r="A28226" t="str">
            <v>P19498</v>
          </cell>
          <cell r="KA28226">
            <v>200</v>
          </cell>
          <cell r="KB28226">
            <v>16</v>
          </cell>
          <cell r="KC28226">
            <v>20</v>
          </cell>
        </row>
        <row r="28227">
          <cell r="A28227" t="str">
            <v>P19499</v>
          </cell>
          <cell r="KA28227">
            <v>200</v>
          </cell>
          <cell r="KB28227">
            <v>16</v>
          </cell>
          <cell r="KC28227">
            <v>20</v>
          </cell>
        </row>
        <row r="28228">
          <cell r="A28228" t="str">
            <v>P19504</v>
          </cell>
          <cell r="KA28228">
            <v>100</v>
          </cell>
          <cell r="KB28228">
            <v>30</v>
          </cell>
          <cell r="KC28228">
            <v>24</v>
          </cell>
        </row>
        <row r="28229">
          <cell r="A28229" t="str">
            <v>P19501</v>
          </cell>
          <cell r="KA28229">
            <v>50</v>
          </cell>
          <cell r="KB28229">
            <v>40</v>
          </cell>
          <cell r="KC28229">
            <v>24</v>
          </cell>
        </row>
        <row r="28230">
          <cell r="A28230" t="str">
            <v>P19502</v>
          </cell>
          <cell r="KA28230">
            <v>50</v>
          </cell>
          <cell r="KB28230">
            <v>40</v>
          </cell>
          <cell r="KC28230">
            <v>24</v>
          </cell>
        </row>
        <row r="28231">
          <cell r="A28231" t="str">
            <v>p19471</v>
          </cell>
          <cell r="KA28231">
            <v>100</v>
          </cell>
          <cell r="KB28231">
            <v>30</v>
          </cell>
          <cell r="KC28231">
            <v>12</v>
          </cell>
        </row>
        <row r="28232">
          <cell r="A28232" t="str">
            <v>P19476</v>
          </cell>
          <cell r="KA28232">
            <v>200</v>
          </cell>
          <cell r="KB28232">
            <v>16</v>
          </cell>
          <cell r="KC28232">
            <v>20</v>
          </cell>
        </row>
        <row r="28233">
          <cell r="A28233" t="str">
            <v>P19480</v>
          </cell>
          <cell r="KA28233">
            <v>100</v>
          </cell>
          <cell r="KB28233">
            <v>30</v>
          </cell>
          <cell r="KC28233">
            <v>12</v>
          </cell>
        </row>
        <row r="28234">
          <cell r="A28234" t="str">
            <v>P19487</v>
          </cell>
          <cell r="KA28234">
            <v>100</v>
          </cell>
          <cell r="KB28234">
            <v>30</v>
          </cell>
          <cell r="KC28234">
            <v>24</v>
          </cell>
        </row>
        <row r="28235">
          <cell r="A28235" t="str">
            <v>P19488</v>
          </cell>
          <cell r="KA28235">
            <v>50</v>
          </cell>
          <cell r="KB28235">
            <v>20</v>
          </cell>
          <cell r="KC28235">
            <v>16</v>
          </cell>
        </row>
        <row r="28236">
          <cell r="A28236" t="str">
            <v>P19485</v>
          </cell>
          <cell r="KA28236">
            <v>100</v>
          </cell>
          <cell r="KB28236">
            <v>30</v>
          </cell>
          <cell r="KC28236">
            <v>24</v>
          </cell>
        </row>
        <row r="28237">
          <cell r="A28237" t="str">
            <v>P19482</v>
          </cell>
          <cell r="KA28237">
            <v>100</v>
          </cell>
          <cell r="KB28237">
            <v>40</v>
          </cell>
          <cell r="KC28237">
            <v>28</v>
          </cell>
        </row>
        <row r="28238">
          <cell r="A28238" t="str">
            <v>P19442</v>
          </cell>
          <cell r="KA28238">
            <v>200</v>
          </cell>
          <cell r="KB28238">
            <v>16</v>
          </cell>
          <cell r="KC28238">
            <v>20</v>
          </cell>
        </row>
        <row r="28239">
          <cell r="A28239" t="str">
            <v>P19443</v>
          </cell>
          <cell r="KA28239">
            <v>50</v>
          </cell>
          <cell r="KB28239">
            <v>60</v>
          </cell>
          <cell r="KC28239">
            <v>12</v>
          </cell>
        </row>
        <row r="28240">
          <cell r="A28240" t="str">
            <v>P19455</v>
          </cell>
          <cell r="KA28240">
            <v>50</v>
          </cell>
          <cell r="KB28240">
            <v>40</v>
          </cell>
          <cell r="KC28240">
            <v>24</v>
          </cell>
        </row>
        <row r="28241">
          <cell r="A28241" t="str">
            <v>P19446</v>
          </cell>
          <cell r="KA28241">
            <v>100</v>
          </cell>
          <cell r="KB28241">
            <v>40</v>
          </cell>
          <cell r="KC28241">
            <v>28</v>
          </cell>
        </row>
        <row r="28242">
          <cell r="A28242" t="str">
            <v>P19451</v>
          </cell>
          <cell r="KA28242">
            <v>100</v>
          </cell>
          <cell r="KB28242">
            <v>40</v>
          </cell>
          <cell r="KC28242">
            <v>28</v>
          </cell>
        </row>
        <row r="28243">
          <cell r="A28243" t="str">
            <v>P19452</v>
          </cell>
          <cell r="KA28243">
            <v>200</v>
          </cell>
          <cell r="KB28243">
            <v>16</v>
          </cell>
          <cell r="KC28243">
            <v>20</v>
          </cell>
        </row>
        <row r="28244">
          <cell r="A28244" t="str">
            <v>P19453</v>
          </cell>
          <cell r="KA28244">
            <v>200</v>
          </cell>
          <cell r="KB28244">
            <v>16</v>
          </cell>
          <cell r="KC28244">
            <v>20</v>
          </cell>
        </row>
        <row r="28245">
          <cell r="A28245" t="str">
            <v>P19440</v>
          </cell>
          <cell r="KA28245">
            <v>100</v>
          </cell>
          <cell r="KB28245">
            <v>40</v>
          </cell>
          <cell r="KC28245">
            <v>28</v>
          </cell>
        </row>
        <row r="28246">
          <cell r="A28246" t="str">
            <v>P19458</v>
          </cell>
          <cell r="KA28246">
            <v>100</v>
          </cell>
          <cell r="KB28246">
            <v>40</v>
          </cell>
          <cell r="KC28246">
            <v>28</v>
          </cell>
        </row>
        <row r="28247">
          <cell r="A28247" t="str">
            <v>P19459</v>
          </cell>
          <cell r="KA28247">
            <v>200</v>
          </cell>
          <cell r="KB28247">
            <v>16</v>
          </cell>
          <cell r="KC28247">
            <v>20</v>
          </cell>
        </row>
        <row r="28248">
          <cell r="A28248" t="str">
            <v>P19460</v>
          </cell>
          <cell r="KA28248">
            <v>200</v>
          </cell>
          <cell r="KB28248">
            <v>16</v>
          </cell>
          <cell r="KC28248">
            <v>20</v>
          </cell>
        </row>
        <row r="28249">
          <cell r="A28249" t="str">
            <v>P19461</v>
          </cell>
          <cell r="KA28249">
            <v>250</v>
          </cell>
          <cell r="KB28249">
            <v>12</v>
          </cell>
          <cell r="KC28249">
            <v>24</v>
          </cell>
        </row>
        <row r="28250">
          <cell r="A28250" t="str">
            <v>P19466</v>
          </cell>
          <cell r="KA28250">
            <v>100</v>
          </cell>
          <cell r="KB28250">
            <v>40</v>
          </cell>
          <cell r="KC28250">
            <v>28</v>
          </cell>
        </row>
        <row r="28251">
          <cell r="A28251" t="str">
            <v>P19468</v>
          </cell>
          <cell r="KA28251">
            <v>50</v>
          </cell>
          <cell r="KB28251">
            <v>40</v>
          </cell>
          <cell r="KC28251">
            <v>24</v>
          </cell>
        </row>
        <row r="28252">
          <cell r="A28252" t="str">
            <v>P19550</v>
          </cell>
          <cell r="KA28252">
            <v>100</v>
          </cell>
          <cell r="KB28252">
            <v>40</v>
          </cell>
          <cell r="KC28252">
            <v>28</v>
          </cell>
        </row>
        <row r="28253">
          <cell r="A28253" t="str">
            <v>P19559</v>
          </cell>
          <cell r="KA28253">
            <v>100</v>
          </cell>
          <cell r="KB28253">
            <v>40</v>
          </cell>
          <cell r="KC28253">
            <v>28</v>
          </cell>
        </row>
        <row r="28254">
          <cell r="A28254" t="str">
            <v>P19584</v>
          </cell>
          <cell r="KA28254">
            <v>200</v>
          </cell>
          <cell r="KB28254">
            <v>16</v>
          </cell>
          <cell r="KC28254">
            <v>20</v>
          </cell>
        </row>
        <row r="28255">
          <cell r="A28255" t="str">
            <v>P19578</v>
          </cell>
          <cell r="KA28255">
            <v>200</v>
          </cell>
          <cell r="KB28255">
            <v>16</v>
          </cell>
          <cell r="KC28255">
            <v>20</v>
          </cell>
        </row>
        <row r="28256">
          <cell r="A28256" t="str">
            <v>P19579</v>
          </cell>
          <cell r="KA28256">
            <v>100</v>
          </cell>
          <cell r="KB28256">
            <v>40</v>
          </cell>
          <cell r="KC28256">
            <v>28</v>
          </cell>
        </row>
        <row r="28257">
          <cell r="A28257" t="str">
            <v>P19568</v>
          </cell>
          <cell r="KA28257">
            <v>100</v>
          </cell>
          <cell r="KB28257">
            <v>40</v>
          </cell>
          <cell r="KC28257">
            <v>28</v>
          </cell>
        </row>
        <row r="28258">
          <cell r="A28258" t="str">
            <v>p19569</v>
          </cell>
          <cell r="KA28258">
            <v>100</v>
          </cell>
          <cell r="KB28258">
            <v>30</v>
          </cell>
          <cell r="KC28258">
            <v>12</v>
          </cell>
        </row>
        <row r="28259">
          <cell r="A28259" t="str">
            <v>P19571</v>
          </cell>
          <cell r="KA28259">
            <v>100</v>
          </cell>
          <cell r="KB28259">
            <v>40</v>
          </cell>
          <cell r="KC28259">
            <v>28</v>
          </cell>
        </row>
        <row r="28260">
          <cell r="A28260" t="str">
            <v>P19576</v>
          </cell>
          <cell r="KA28260">
            <v>100</v>
          </cell>
          <cell r="KB28260">
            <v>30</v>
          </cell>
          <cell r="KC28260">
            <v>24</v>
          </cell>
        </row>
        <row r="28261">
          <cell r="A28261" t="str">
            <v>P19519</v>
          </cell>
          <cell r="KA28261">
            <v>100</v>
          </cell>
          <cell r="KB28261">
            <v>30</v>
          </cell>
          <cell r="KC28261">
            <v>24</v>
          </cell>
        </row>
        <row r="28262">
          <cell r="A28262" t="str">
            <v>P19520</v>
          </cell>
          <cell r="KA28262">
            <v>200</v>
          </cell>
          <cell r="KB28262">
            <v>16</v>
          </cell>
          <cell r="KC28262">
            <v>16</v>
          </cell>
        </row>
        <row r="28263">
          <cell r="A28263" t="str">
            <v>P19528</v>
          </cell>
          <cell r="KA28263">
            <v>100</v>
          </cell>
          <cell r="KB28263">
            <v>30</v>
          </cell>
          <cell r="KC28263">
            <v>24</v>
          </cell>
        </row>
        <row r="28264">
          <cell r="A28264" t="str">
            <v>P19529</v>
          </cell>
          <cell r="KA28264">
            <v>200</v>
          </cell>
          <cell r="KB28264">
            <v>16</v>
          </cell>
          <cell r="KC28264">
            <v>20</v>
          </cell>
        </row>
        <row r="28265">
          <cell r="A28265" t="str">
            <v>P19523</v>
          </cell>
          <cell r="KA28265">
            <v>200</v>
          </cell>
          <cell r="KB28265">
            <v>16</v>
          </cell>
          <cell r="KC28265">
            <v>20</v>
          </cell>
        </row>
        <row r="28266">
          <cell r="A28266" t="str">
            <v>P19524</v>
          </cell>
          <cell r="KA28266">
            <v>200</v>
          </cell>
          <cell r="KB28266">
            <v>15</v>
          </cell>
          <cell r="KC28266">
            <v>20</v>
          </cell>
        </row>
        <row r="28267">
          <cell r="A28267" t="str">
            <v>P19515</v>
          </cell>
          <cell r="KA28267">
            <v>100</v>
          </cell>
          <cell r="KB28267">
            <v>30</v>
          </cell>
          <cell r="KC28267">
            <v>24</v>
          </cell>
        </row>
        <row r="28268">
          <cell r="A28268" t="str">
            <v>P19516</v>
          </cell>
          <cell r="KA28268">
            <v>100</v>
          </cell>
          <cell r="KB28268">
            <v>30</v>
          </cell>
          <cell r="KC28268">
            <v>24</v>
          </cell>
        </row>
        <row r="28269">
          <cell r="A28269" t="str">
            <v>P19510</v>
          </cell>
          <cell r="KA28269">
            <v>100</v>
          </cell>
          <cell r="KB28269">
            <v>30</v>
          </cell>
          <cell r="KC28269">
            <v>12</v>
          </cell>
        </row>
        <row r="28270">
          <cell r="A28270" t="str">
            <v>P19511</v>
          </cell>
          <cell r="KA28270">
            <v>100</v>
          </cell>
          <cell r="KB28270">
            <v>40</v>
          </cell>
          <cell r="KC28270">
            <v>28</v>
          </cell>
        </row>
        <row r="28271">
          <cell r="A28271" t="str">
            <v>P19512</v>
          </cell>
          <cell r="KA28271">
            <v>50</v>
          </cell>
          <cell r="KB28271">
            <v>40</v>
          </cell>
          <cell r="KC28271">
            <v>24</v>
          </cell>
        </row>
        <row r="28272">
          <cell r="A28272" t="str">
            <v>P19513</v>
          </cell>
          <cell r="KA28272">
            <v>200</v>
          </cell>
          <cell r="KB28272">
            <v>16</v>
          </cell>
          <cell r="KC28272">
            <v>16</v>
          </cell>
        </row>
        <row r="28273">
          <cell r="A28273" t="str">
            <v>P19532</v>
          </cell>
          <cell r="KA28273">
            <v>100</v>
          </cell>
          <cell r="KB28273">
            <v>30</v>
          </cell>
          <cell r="KC28273">
            <v>24</v>
          </cell>
        </row>
        <row r="28274">
          <cell r="A28274" t="str">
            <v>P19535</v>
          </cell>
          <cell r="KA28274">
            <v>200</v>
          </cell>
          <cell r="KB28274">
            <v>16</v>
          </cell>
          <cell r="KC28274">
            <v>20</v>
          </cell>
        </row>
        <row r="28275">
          <cell r="A28275" t="str">
            <v>P19536</v>
          </cell>
          <cell r="KA28275">
            <v>200</v>
          </cell>
          <cell r="KB28275">
            <v>16</v>
          </cell>
          <cell r="KC28275">
            <v>20</v>
          </cell>
        </row>
        <row r="28276">
          <cell r="A28276" t="str">
            <v>P19537</v>
          </cell>
          <cell r="KA28276">
            <v>100</v>
          </cell>
          <cell r="KB28276">
            <v>40</v>
          </cell>
          <cell r="KC28276">
            <v>28</v>
          </cell>
        </row>
        <row r="28277">
          <cell r="A28277" t="str">
            <v>P19538</v>
          </cell>
          <cell r="KA28277">
            <v>80</v>
          </cell>
          <cell r="KB28277">
            <v>16</v>
          </cell>
          <cell r="KC28277">
            <v>24</v>
          </cell>
        </row>
        <row r="28278">
          <cell r="A28278" t="str">
            <v>P19545</v>
          </cell>
          <cell r="KA28278">
            <v>50</v>
          </cell>
          <cell r="KB28278">
            <v>40</v>
          </cell>
          <cell r="KC28278">
            <v>24</v>
          </cell>
        </row>
        <row r="28279">
          <cell r="A28279" t="str">
            <v>P19526</v>
          </cell>
          <cell r="KA28279">
            <v>100</v>
          </cell>
          <cell r="KB28279">
            <v>40</v>
          </cell>
          <cell r="KC28279">
            <v>28</v>
          </cell>
        </row>
        <row r="28280">
          <cell r="A28280" t="str">
            <v>P19547</v>
          </cell>
          <cell r="KA28280">
            <v>200</v>
          </cell>
          <cell r="KB28280">
            <v>16</v>
          </cell>
          <cell r="KC28280">
            <v>20</v>
          </cell>
        </row>
        <row r="28281">
          <cell r="A28281" t="str">
            <v>P18132</v>
          </cell>
          <cell r="KA28281">
            <v>100</v>
          </cell>
          <cell r="KB28281">
            <v>40</v>
          </cell>
          <cell r="KC28281">
            <v>28</v>
          </cell>
        </row>
        <row r="28282">
          <cell r="A28282" t="str">
            <v>P18135</v>
          </cell>
          <cell r="KA28282">
            <v>200</v>
          </cell>
          <cell r="KB28282">
            <v>16</v>
          </cell>
          <cell r="KC28282">
            <v>20</v>
          </cell>
        </row>
        <row r="28283">
          <cell r="A28283" t="str">
            <v>P18138</v>
          </cell>
          <cell r="KA28283">
            <v>100</v>
          </cell>
          <cell r="KB28283">
            <v>30</v>
          </cell>
          <cell r="KC28283">
            <v>12</v>
          </cell>
        </row>
        <row r="28284">
          <cell r="A28284" t="str">
            <v>P18140</v>
          </cell>
          <cell r="KA28284">
            <v>100</v>
          </cell>
          <cell r="KB28284">
            <v>40</v>
          </cell>
          <cell r="KC28284">
            <v>28</v>
          </cell>
        </row>
        <row r="28285">
          <cell r="A28285" t="str">
            <v>P18141</v>
          </cell>
          <cell r="KA28285">
            <v>100</v>
          </cell>
          <cell r="KB28285">
            <v>30</v>
          </cell>
          <cell r="KC28285">
            <v>24</v>
          </cell>
        </row>
        <row r="28286">
          <cell r="A28286" t="str">
            <v>P18145</v>
          </cell>
          <cell r="KA28286">
            <v>100</v>
          </cell>
          <cell r="KB28286">
            <v>40</v>
          </cell>
          <cell r="KC28286">
            <v>24</v>
          </cell>
        </row>
        <row r="28287">
          <cell r="A28287" t="str">
            <v>P18146</v>
          </cell>
          <cell r="KA28287">
            <v>100</v>
          </cell>
          <cell r="KB28287">
            <v>40</v>
          </cell>
          <cell r="KC28287">
            <v>28</v>
          </cell>
        </row>
        <row r="28288">
          <cell r="A28288" t="str">
            <v>P18147</v>
          </cell>
          <cell r="KA28288">
            <v>50</v>
          </cell>
          <cell r="KB28288">
            <v>60</v>
          </cell>
          <cell r="KC28288">
            <v>12</v>
          </cell>
        </row>
        <row r="28289">
          <cell r="A28289" t="str">
            <v>P18148</v>
          </cell>
          <cell r="KA28289">
            <v>100</v>
          </cell>
          <cell r="KB28289">
            <v>30</v>
          </cell>
          <cell r="KC28289">
            <v>12</v>
          </cell>
        </row>
        <row r="28290">
          <cell r="A28290" t="str">
            <v>P18149</v>
          </cell>
          <cell r="KA28290">
            <v>100</v>
          </cell>
          <cell r="KB28290">
            <v>40</v>
          </cell>
          <cell r="KC28290">
            <v>28</v>
          </cell>
        </row>
        <row r="28291">
          <cell r="A28291" t="str">
            <v>P18152</v>
          </cell>
          <cell r="KA28291">
            <v>50</v>
          </cell>
          <cell r="KB28291">
            <v>40</v>
          </cell>
          <cell r="KC28291">
            <v>24</v>
          </cell>
        </row>
        <row r="28292">
          <cell r="A28292" t="str">
            <v>P18153</v>
          </cell>
          <cell r="KA28292">
            <v>50</v>
          </cell>
          <cell r="KB28292">
            <v>40</v>
          </cell>
          <cell r="KC28292">
            <v>24</v>
          </cell>
        </row>
        <row r="28293">
          <cell r="A28293" t="str">
            <v>P18163</v>
          </cell>
          <cell r="KA28293">
            <v>200</v>
          </cell>
          <cell r="KB28293">
            <v>16</v>
          </cell>
          <cell r="KC28293">
            <v>20</v>
          </cell>
        </row>
        <row r="28294">
          <cell r="A28294" t="str">
            <v>P18164</v>
          </cell>
          <cell r="KA28294">
            <v>100</v>
          </cell>
          <cell r="KB28294">
            <v>30</v>
          </cell>
          <cell r="KC28294">
            <v>12</v>
          </cell>
        </row>
        <row r="28295">
          <cell r="A28295" t="str">
            <v>P18074</v>
          </cell>
          <cell r="KA28295">
            <v>100</v>
          </cell>
          <cell r="KB28295">
            <v>40</v>
          </cell>
          <cell r="KC28295">
            <v>24</v>
          </cell>
        </row>
        <row r="28296">
          <cell r="A28296" t="str">
            <v>P18081</v>
          </cell>
          <cell r="KA28296">
            <v>200</v>
          </cell>
          <cell r="KB28296">
            <v>16</v>
          </cell>
          <cell r="KC28296">
            <v>20</v>
          </cell>
        </row>
        <row r="28297">
          <cell r="A28297" t="str">
            <v>P18082</v>
          </cell>
          <cell r="KA28297">
            <v>100</v>
          </cell>
          <cell r="KB28297">
            <v>40</v>
          </cell>
          <cell r="KC28297">
            <v>28</v>
          </cell>
        </row>
        <row r="28298">
          <cell r="A28298" t="str">
            <v>P18091</v>
          </cell>
          <cell r="KA28298">
            <v>100</v>
          </cell>
          <cell r="KB28298">
            <v>40</v>
          </cell>
          <cell r="KC28298">
            <v>28</v>
          </cell>
        </row>
        <row r="28299">
          <cell r="A28299" t="str">
            <v>P18099</v>
          </cell>
          <cell r="KA28299">
            <v>100</v>
          </cell>
          <cell r="KB28299">
            <v>40</v>
          </cell>
          <cell r="KC28299">
            <v>28</v>
          </cell>
        </row>
        <row r="28300">
          <cell r="A28300" t="str">
            <v>P18100</v>
          </cell>
          <cell r="KA28300">
            <v>200</v>
          </cell>
          <cell r="KB28300">
            <v>16</v>
          </cell>
          <cell r="KC28300">
            <v>20</v>
          </cell>
        </row>
        <row r="28301">
          <cell r="A28301" t="str">
            <v>P18101</v>
          </cell>
          <cell r="KA28301">
            <v>200</v>
          </cell>
          <cell r="KB28301">
            <v>16</v>
          </cell>
          <cell r="KC28301">
            <v>20</v>
          </cell>
        </row>
        <row r="28302">
          <cell r="A28302" t="str">
            <v>P18105</v>
          </cell>
          <cell r="KA28302">
            <v>100</v>
          </cell>
          <cell r="KB28302">
            <v>40</v>
          </cell>
          <cell r="KC28302">
            <v>28</v>
          </cell>
        </row>
        <row r="28303">
          <cell r="A28303" t="str">
            <v>P18106</v>
          </cell>
          <cell r="KA28303">
            <v>200</v>
          </cell>
          <cell r="KB28303">
            <v>16</v>
          </cell>
          <cell r="KC28303">
            <v>20</v>
          </cell>
        </row>
        <row r="28304">
          <cell r="A28304" t="str">
            <v>P18112</v>
          </cell>
          <cell r="KA28304">
            <v>200</v>
          </cell>
          <cell r="KB28304">
            <v>16</v>
          </cell>
          <cell r="KC28304">
            <v>16</v>
          </cell>
        </row>
        <row r="28305">
          <cell r="A28305" t="str">
            <v>P18113</v>
          </cell>
          <cell r="KA28305">
            <v>200</v>
          </cell>
          <cell r="KB28305">
            <v>16</v>
          </cell>
          <cell r="KC28305">
            <v>20</v>
          </cell>
        </row>
        <row r="28306">
          <cell r="A28306" t="str">
            <v>P18119</v>
          </cell>
          <cell r="KA28306">
            <v>200</v>
          </cell>
          <cell r="KB28306">
            <v>16</v>
          </cell>
          <cell r="KC28306">
            <v>20</v>
          </cell>
        </row>
        <row r="28307">
          <cell r="A28307" t="str">
            <v>P18116</v>
          </cell>
          <cell r="KA28307">
            <v>200</v>
          </cell>
          <cell r="KB28307">
            <v>16</v>
          </cell>
          <cell r="KC28307">
            <v>20</v>
          </cell>
        </row>
        <row r="28308">
          <cell r="A28308" t="str">
            <v>P18125</v>
          </cell>
          <cell r="KA28308">
            <v>200</v>
          </cell>
          <cell r="KB28308">
            <v>16</v>
          </cell>
          <cell r="KC28308">
            <v>20</v>
          </cell>
        </row>
        <row r="28309">
          <cell r="A28309" t="str">
            <v>P18122</v>
          </cell>
          <cell r="KA28309">
            <v>200</v>
          </cell>
          <cell r="KB28309">
            <v>16</v>
          </cell>
          <cell r="KC28309">
            <v>20</v>
          </cell>
        </row>
        <row r="28310">
          <cell r="A28310" t="str">
            <v>P18221</v>
          </cell>
          <cell r="KA28310">
            <v>100</v>
          </cell>
          <cell r="KB28310">
            <v>40</v>
          </cell>
          <cell r="KC28310">
            <v>28</v>
          </cell>
        </row>
        <row r="28311">
          <cell r="A28311" t="str">
            <v>P18223</v>
          </cell>
          <cell r="KA28311">
            <v>200</v>
          </cell>
          <cell r="KB28311">
            <v>16</v>
          </cell>
          <cell r="KC28311">
            <v>20</v>
          </cell>
        </row>
        <row r="28312">
          <cell r="A28312" t="str">
            <v>P18227</v>
          </cell>
          <cell r="KA28312">
            <v>100</v>
          </cell>
          <cell r="KB28312">
            <v>40</v>
          </cell>
          <cell r="KC28312">
            <v>28</v>
          </cell>
        </row>
        <row r="28313">
          <cell r="A28313" t="str">
            <v>P18228</v>
          </cell>
          <cell r="KA28313">
            <v>200</v>
          </cell>
          <cell r="KB28313">
            <v>16</v>
          </cell>
          <cell r="KC28313">
            <v>20</v>
          </cell>
        </row>
        <row r="28314">
          <cell r="A28314" t="str">
            <v>P18229</v>
          </cell>
          <cell r="KA28314">
            <v>100</v>
          </cell>
          <cell r="KB28314">
            <v>30</v>
          </cell>
          <cell r="KC28314">
            <v>12</v>
          </cell>
        </row>
        <row r="28315">
          <cell r="A28315" t="str">
            <v>P18231</v>
          </cell>
          <cell r="KA28315">
            <v>50</v>
          </cell>
          <cell r="KB28315">
            <v>60</v>
          </cell>
          <cell r="KC28315">
            <v>12</v>
          </cell>
        </row>
        <row r="28316">
          <cell r="A28316" t="str">
            <v>P18232</v>
          </cell>
          <cell r="KA28316">
            <v>100</v>
          </cell>
          <cell r="KB28316">
            <v>30</v>
          </cell>
          <cell r="KC28316">
            <v>12</v>
          </cell>
        </row>
        <row r="28317">
          <cell r="A28317" t="str">
            <v>P18233</v>
          </cell>
          <cell r="KA28317">
            <v>200</v>
          </cell>
          <cell r="KB28317">
            <v>16</v>
          </cell>
          <cell r="KC28317">
            <v>20</v>
          </cell>
        </row>
        <row r="28318">
          <cell r="A28318" t="str">
            <v>P18235</v>
          </cell>
          <cell r="KA28318">
            <v>200</v>
          </cell>
          <cell r="KB28318">
            <v>16</v>
          </cell>
          <cell r="KC28318">
            <v>20</v>
          </cell>
        </row>
        <row r="28319">
          <cell r="A28319" t="str">
            <v>P18236</v>
          </cell>
          <cell r="KA28319">
            <v>200</v>
          </cell>
          <cell r="KB28319">
            <v>16</v>
          </cell>
          <cell r="KC28319">
            <v>20</v>
          </cell>
        </row>
        <row r="28320">
          <cell r="A28320" t="str">
            <v>P18237</v>
          </cell>
          <cell r="KA28320">
            <v>50</v>
          </cell>
          <cell r="KB28320">
            <v>40</v>
          </cell>
          <cell r="KC28320">
            <v>24</v>
          </cell>
        </row>
        <row r="28321">
          <cell r="A28321" t="str">
            <v>P18238</v>
          </cell>
          <cell r="KA28321">
            <v>100</v>
          </cell>
          <cell r="KB28321">
            <v>30</v>
          </cell>
          <cell r="KC28321">
            <v>12</v>
          </cell>
        </row>
        <row r="28322">
          <cell r="A28322" t="str">
            <v>P18202</v>
          </cell>
          <cell r="KA28322">
            <v>50</v>
          </cell>
          <cell r="KB28322">
            <v>40</v>
          </cell>
          <cell r="KC28322">
            <v>24</v>
          </cell>
        </row>
        <row r="28323">
          <cell r="A28323" t="str">
            <v>P18208</v>
          </cell>
          <cell r="KA28323">
            <v>100</v>
          </cell>
          <cell r="KB28323">
            <v>30</v>
          </cell>
          <cell r="KC28323">
            <v>24</v>
          </cell>
        </row>
        <row r="28324">
          <cell r="A28324" t="str">
            <v>P18209</v>
          </cell>
          <cell r="KA28324">
            <v>100</v>
          </cell>
          <cell r="KB28324">
            <v>40</v>
          </cell>
          <cell r="KC28324">
            <v>24</v>
          </cell>
        </row>
        <row r="28325">
          <cell r="A28325" t="str">
            <v>P18210</v>
          </cell>
          <cell r="KA28325">
            <v>100</v>
          </cell>
          <cell r="KB28325">
            <v>30</v>
          </cell>
          <cell r="KC28325">
            <v>24</v>
          </cell>
        </row>
        <row r="28326">
          <cell r="A28326" t="str">
            <v>P18211</v>
          </cell>
          <cell r="KA28326">
            <v>200</v>
          </cell>
          <cell r="KB28326">
            <v>16</v>
          </cell>
          <cell r="KC28326">
            <v>16</v>
          </cell>
        </row>
        <row r="28327">
          <cell r="A28327" t="str">
            <v>P18212</v>
          </cell>
          <cell r="KA28327">
            <v>200</v>
          </cell>
          <cell r="KB28327">
            <v>16</v>
          </cell>
          <cell r="KC28327">
            <v>20</v>
          </cell>
        </row>
        <row r="28328">
          <cell r="A28328" t="str">
            <v>P18204</v>
          </cell>
          <cell r="KA28328">
            <v>200</v>
          </cell>
          <cell r="KB28328">
            <v>16</v>
          </cell>
          <cell r="KC28328">
            <v>16</v>
          </cell>
        </row>
        <row r="28329">
          <cell r="A28329" t="str">
            <v>P18219</v>
          </cell>
          <cell r="KA28329">
            <v>50</v>
          </cell>
          <cell r="KB28329">
            <v>60</v>
          </cell>
          <cell r="KC28329">
            <v>12</v>
          </cell>
        </row>
        <row r="28330">
          <cell r="A28330" t="str">
            <v>P18216</v>
          </cell>
          <cell r="KA28330">
            <v>100</v>
          </cell>
          <cell r="KB28330">
            <v>40</v>
          </cell>
          <cell r="KC28330">
            <v>24</v>
          </cell>
        </row>
        <row r="28331">
          <cell r="A28331" t="str">
            <v>P18217</v>
          </cell>
          <cell r="KA28331">
            <v>100</v>
          </cell>
          <cell r="KB28331">
            <v>8</v>
          </cell>
          <cell r="KC28331">
            <v>48</v>
          </cell>
        </row>
        <row r="28332">
          <cell r="A28332" t="str">
            <v>P18166</v>
          </cell>
          <cell r="KA28332">
            <v>200</v>
          </cell>
          <cell r="KB28332">
            <v>16</v>
          </cell>
          <cell r="KC28332">
            <v>20</v>
          </cell>
        </row>
        <row r="28333">
          <cell r="A28333" t="str">
            <v>P18181</v>
          </cell>
          <cell r="KA28333">
            <v>200</v>
          </cell>
          <cell r="KB28333">
            <v>16</v>
          </cell>
          <cell r="KC28333">
            <v>20</v>
          </cell>
        </row>
        <row r="28334">
          <cell r="A28334" t="str">
            <v>P18175</v>
          </cell>
          <cell r="KA28334">
            <v>100</v>
          </cell>
          <cell r="KB28334">
            <v>40</v>
          </cell>
          <cell r="KC28334">
            <v>28</v>
          </cell>
        </row>
        <row r="28335">
          <cell r="A28335" t="str">
            <v>P18176</v>
          </cell>
          <cell r="KA28335">
            <v>100</v>
          </cell>
          <cell r="KB28335">
            <v>30</v>
          </cell>
          <cell r="KC28335">
            <v>12</v>
          </cell>
        </row>
        <row r="28336">
          <cell r="A28336" t="str">
            <v>P18177</v>
          </cell>
          <cell r="KA28336">
            <v>200</v>
          </cell>
          <cell r="KB28336">
            <v>16</v>
          </cell>
          <cell r="KC28336">
            <v>20</v>
          </cell>
        </row>
        <row r="28337">
          <cell r="A28337" t="str">
            <v>P18178</v>
          </cell>
          <cell r="KA28337">
            <v>100</v>
          </cell>
          <cell r="KB28337">
            <v>40</v>
          </cell>
          <cell r="KC28337">
            <v>24</v>
          </cell>
        </row>
        <row r="28338">
          <cell r="A28338" t="str">
            <v>P18185</v>
          </cell>
          <cell r="KA28338">
            <v>100</v>
          </cell>
          <cell r="KB28338">
            <v>40</v>
          </cell>
          <cell r="KC28338">
            <v>28</v>
          </cell>
        </row>
        <row r="28339">
          <cell r="A28339" t="str">
            <v>P18189</v>
          </cell>
          <cell r="KA28339">
            <v>100</v>
          </cell>
          <cell r="KB28339">
            <v>30</v>
          </cell>
          <cell r="KC28339">
            <v>24</v>
          </cell>
        </row>
        <row r="28340">
          <cell r="A28340" t="str">
            <v>P18190</v>
          </cell>
          <cell r="KA28340">
            <v>100</v>
          </cell>
          <cell r="KB28340">
            <v>30</v>
          </cell>
          <cell r="KC28340">
            <v>24</v>
          </cell>
        </row>
        <row r="28341">
          <cell r="A28341" t="str">
            <v>P18191</v>
          </cell>
          <cell r="KA28341">
            <v>200</v>
          </cell>
          <cell r="KB28341">
            <v>16</v>
          </cell>
          <cell r="KC28341">
            <v>20</v>
          </cell>
        </row>
        <row r="28342">
          <cell r="A28342" t="str">
            <v>P18192</v>
          </cell>
          <cell r="KA28342">
            <v>100</v>
          </cell>
          <cell r="KB28342">
            <v>30</v>
          </cell>
          <cell r="KC28342">
            <v>24</v>
          </cell>
        </row>
        <row r="28343">
          <cell r="A28343" t="str">
            <v>P18187</v>
          </cell>
          <cell r="KA28343">
            <v>100</v>
          </cell>
          <cell r="KB28343">
            <v>40</v>
          </cell>
          <cell r="KC28343">
            <v>24</v>
          </cell>
        </row>
        <row r="28344">
          <cell r="A28344" t="str">
            <v>P18195</v>
          </cell>
          <cell r="KA28344">
            <v>50</v>
          </cell>
          <cell r="KB28344">
            <v>40</v>
          </cell>
          <cell r="KC28344">
            <v>24</v>
          </cell>
        </row>
        <row r="28345">
          <cell r="A28345" t="str">
            <v>P18197</v>
          </cell>
          <cell r="KA28345">
            <v>100</v>
          </cell>
          <cell r="KB28345">
            <v>30</v>
          </cell>
          <cell r="KC28345">
            <v>12</v>
          </cell>
        </row>
        <row r="28346">
          <cell r="A28346" t="str">
            <v>P18198</v>
          </cell>
          <cell r="KA28346">
            <v>200</v>
          </cell>
          <cell r="KB28346">
            <v>16</v>
          </cell>
          <cell r="KC28346">
            <v>20</v>
          </cell>
        </row>
        <row r="28347">
          <cell r="A28347" t="str">
            <v>P18199</v>
          </cell>
          <cell r="KA28347">
            <v>200</v>
          </cell>
          <cell r="KB28347">
            <v>16</v>
          </cell>
          <cell r="KC28347">
            <v>20</v>
          </cell>
        </row>
        <row r="28348">
          <cell r="A28348" t="str">
            <v>P18200</v>
          </cell>
          <cell r="KA28348">
            <v>100</v>
          </cell>
          <cell r="KB28348">
            <v>40</v>
          </cell>
          <cell r="KC28348">
            <v>24</v>
          </cell>
        </row>
        <row r="28349">
          <cell r="A28349" t="str">
            <v>P17939</v>
          </cell>
          <cell r="KA28349">
            <v>100</v>
          </cell>
          <cell r="KB28349">
            <v>40</v>
          </cell>
          <cell r="KC28349">
            <v>24</v>
          </cell>
        </row>
        <row r="28350">
          <cell r="A28350" t="str">
            <v>P17940</v>
          </cell>
          <cell r="KA28350">
            <v>200</v>
          </cell>
          <cell r="KB28350">
            <v>16</v>
          </cell>
          <cell r="KC28350">
            <v>20</v>
          </cell>
        </row>
        <row r="28351">
          <cell r="A28351" t="str">
            <v>P17941</v>
          </cell>
          <cell r="KA28351">
            <v>200</v>
          </cell>
          <cell r="KB28351">
            <v>16</v>
          </cell>
          <cell r="KC28351">
            <v>20</v>
          </cell>
        </row>
        <row r="28352">
          <cell r="A28352" t="str">
            <v>P17942</v>
          </cell>
          <cell r="KA28352">
            <v>100</v>
          </cell>
          <cell r="KB28352">
            <v>40</v>
          </cell>
          <cell r="KC28352">
            <v>28</v>
          </cell>
        </row>
        <row r="28353">
          <cell r="A28353" t="str">
            <v>P17943</v>
          </cell>
          <cell r="KA28353">
            <v>100</v>
          </cell>
          <cell r="KB28353">
            <v>40</v>
          </cell>
          <cell r="KC28353">
            <v>28</v>
          </cell>
        </row>
        <row r="28354">
          <cell r="A28354" t="str">
            <v>P17944</v>
          </cell>
          <cell r="KA28354">
            <v>200</v>
          </cell>
          <cell r="KB28354">
            <v>16</v>
          </cell>
          <cell r="KC28354">
            <v>16</v>
          </cell>
        </row>
        <row r="28355">
          <cell r="A28355" t="str">
            <v>P17955</v>
          </cell>
          <cell r="KA28355">
            <v>200</v>
          </cell>
          <cell r="KB28355">
            <v>16</v>
          </cell>
          <cell r="KC28355">
            <v>20</v>
          </cell>
        </row>
        <row r="28356">
          <cell r="A28356" t="str">
            <v>P17956</v>
          </cell>
          <cell r="KA28356">
            <v>200</v>
          </cell>
          <cell r="KB28356">
            <v>16</v>
          </cell>
          <cell r="KC28356">
            <v>20</v>
          </cell>
        </row>
        <row r="28357">
          <cell r="A28357" t="str">
            <v>P17957</v>
          </cell>
          <cell r="KA28357">
            <v>200</v>
          </cell>
          <cell r="KB28357">
            <v>16</v>
          </cell>
          <cell r="KC28357">
            <v>20</v>
          </cell>
        </row>
        <row r="28358">
          <cell r="A28358" t="str">
            <v>P17958</v>
          </cell>
          <cell r="KA28358">
            <v>200</v>
          </cell>
          <cell r="KB28358">
            <v>16</v>
          </cell>
          <cell r="KC28358">
            <v>20</v>
          </cell>
        </row>
        <row r="28359">
          <cell r="A28359" t="str">
            <v>P17959</v>
          </cell>
          <cell r="KA28359">
            <v>50</v>
          </cell>
          <cell r="KB28359">
            <v>60</v>
          </cell>
          <cell r="KC28359">
            <v>12</v>
          </cell>
        </row>
        <row r="28360">
          <cell r="A28360" t="str">
            <v>P17960</v>
          </cell>
          <cell r="KA28360">
            <v>100</v>
          </cell>
          <cell r="KB28360">
            <v>30</v>
          </cell>
          <cell r="KC28360">
            <v>24</v>
          </cell>
        </row>
        <row r="28361">
          <cell r="A28361" t="str">
            <v>P17949</v>
          </cell>
          <cell r="KA28361">
            <v>50</v>
          </cell>
          <cell r="KB28361">
            <v>60</v>
          </cell>
          <cell r="KC28361">
            <v>12</v>
          </cell>
        </row>
        <row r="28362">
          <cell r="A28362" t="str">
            <v>P17951</v>
          </cell>
          <cell r="KA28362">
            <v>200</v>
          </cell>
          <cell r="KB28362">
            <v>16</v>
          </cell>
          <cell r="KC28362">
            <v>20</v>
          </cell>
        </row>
        <row r="28363">
          <cell r="A28363" t="str">
            <v>P17952</v>
          </cell>
          <cell r="KA28363">
            <v>50</v>
          </cell>
          <cell r="KB28363">
            <v>40</v>
          </cell>
          <cell r="KC28363">
            <v>24</v>
          </cell>
        </row>
        <row r="28364">
          <cell r="A28364" t="str">
            <v>P17953</v>
          </cell>
          <cell r="KA28364">
            <v>100</v>
          </cell>
          <cell r="KB28364">
            <v>30</v>
          </cell>
          <cell r="KC28364">
            <v>24</v>
          </cell>
        </row>
        <row r="28365">
          <cell r="A28365" t="str">
            <v>P17947</v>
          </cell>
          <cell r="KA28365">
            <v>100</v>
          </cell>
          <cell r="KB28365">
            <v>40</v>
          </cell>
          <cell r="KC28365">
            <v>28</v>
          </cell>
        </row>
        <row r="28366">
          <cell r="A28366" t="str">
            <v>P17962</v>
          </cell>
          <cell r="KA28366">
            <v>100</v>
          </cell>
          <cell r="KB28366">
            <v>40</v>
          </cell>
          <cell r="KC28366">
            <v>24</v>
          </cell>
        </row>
        <row r="28367">
          <cell r="A28367" t="str">
            <v>P17966</v>
          </cell>
          <cell r="KA28367">
            <v>200</v>
          </cell>
          <cell r="KB28367">
            <v>16</v>
          </cell>
          <cell r="KC28367">
            <v>20</v>
          </cell>
        </row>
        <row r="28368">
          <cell r="A28368" t="str">
            <v>P17967</v>
          </cell>
          <cell r="KA28368">
            <v>50</v>
          </cell>
          <cell r="KB28368">
            <v>24</v>
          </cell>
          <cell r="KC28368">
            <v>16</v>
          </cell>
        </row>
        <row r="28369">
          <cell r="A28369" t="str">
            <v>P17971</v>
          </cell>
          <cell r="KA28369">
            <v>200</v>
          </cell>
          <cell r="KB28369">
            <v>16</v>
          </cell>
          <cell r="KC28369">
            <v>20</v>
          </cell>
        </row>
        <row r="28370">
          <cell r="A28370" t="str">
            <v>P17972</v>
          </cell>
          <cell r="KA28370">
            <v>200</v>
          </cell>
          <cell r="KB28370">
            <v>16</v>
          </cell>
          <cell r="KC28370">
            <v>20</v>
          </cell>
        </row>
        <row r="28371">
          <cell r="A28371" t="str">
            <v>P17973</v>
          </cell>
          <cell r="KA28371">
            <v>100</v>
          </cell>
          <cell r="KB28371">
            <v>40</v>
          </cell>
          <cell r="KC28371">
            <v>28</v>
          </cell>
        </row>
        <row r="28372">
          <cell r="A28372" t="str">
            <v>P17974</v>
          </cell>
          <cell r="KA28372">
            <v>100</v>
          </cell>
          <cell r="KB28372">
            <v>40</v>
          </cell>
          <cell r="KC28372">
            <v>28</v>
          </cell>
        </row>
        <row r="28373">
          <cell r="A28373" t="str">
            <v>P18009</v>
          </cell>
          <cell r="KA28373">
            <v>200</v>
          </cell>
          <cell r="KB28373">
            <v>16</v>
          </cell>
          <cell r="KC28373">
            <v>20</v>
          </cell>
        </row>
        <row r="28374">
          <cell r="A28374" t="str">
            <v>P18004</v>
          </cell>
          <cell r="KA28374">
            <v>200</v>
          </cell>
          <cell r="KB28374">
            <v>16</v>
          </cell>
          <cell r="KC28374">
            <v>20</v>
          </cell>
        </row>
        <row r="28375">
          <cell r="A28375" t="str">
            <v>P18006</v>
          </cell>
          <cell r="KA28375">
            <v>200</v>
          </cell>
          <cell r="KB28375">
            <v>16</v>
          </cell>
          <cell r="KC28375">
            <v>20</v>
          </cell>
        </row>
        <row r="28376">
          <cell r="A28376" t="str">
            <v>P18001</v>
          </cell>
          <cell r="KA28376">
            <v>50</v>
          </cell>
          <cell r="KB28376">
            <v>40</v>
          </cell>
          <cell r="KC28376">
            <v>24</v>
          </cell>
        </row>
        <row r="28377">
          <cell r="A28377" t="str">
            <v>P17995</v>
          </cell>
          <cell r="KA28377">
            <v>200</v>
          </cell>
          <cell r="KB28377">
            <v>16</v>
          </cell>
          <cell r="KC28377">
            <v>20</v>
          </cell>
        </row>
        <row r="28378">
          <cell r="A28378" t="str">
            <v>P17997</v>
          </cell>
          <cell r="KA28378">
            <v>50</v>
          </cell>
          <cell r="KB28378">
            <v>40</v>
          </cell>
          <cell r="KC28378">
            <v>24</v>
          </cell>
        </row>
        <row r="28379">
          <cell r="A28379" t="str">
            <v>P17998</v>
          </cell>
          <cell r="KA28379">
            <v>100</v>
          </cell>
          <cell r="KB28379">
            <v>30</v>
          </cell>
          <cell r="KC28379">
            <v>30</v>
          </cell>
        </row>
        <row r="28380">
          <cell r="A28380" t="str">
            <v>P17991</v>
          </cell>
          <cell r="KA28380">
            <v>50</v>
          </cell>
          <cell r="KB28380">
            <v>40</v>
          </cell>
          <cell r="KC28380">
            <v>24</v>
          </cell>
        </row>
        <row r="28381">
          <cell r="A28381" t="str">
            <v>P17992</v>
          </cell>
          <cell r="KA28381">
            <v>200</v>
          </cell>
          <cell r="KB28381">
            <v>16</v>
          </cell>
          <cell r="KC28381">
            <v>20</v>
          </cell>
        </row>
        <row r="28382">
          <cell r="A28382" t="str">
            <v>P17993</v>
          </cell>
          <cell r="KA28382">
            <v>200</v>
          </cell>
          <cell r="KB28382">
            <v>16</v>
          </cell>
          <cell r="KC28382">
            <v>20</v>
          </cell>
        </row>
        <row r="28383">
          <cell r="A28383" t="str">
            <v>P17987</v>
          </cell>
          <cell r="KA28383">
            <v>50</v>
          </cell>
          <cell r="KB28383">
            <v>40</v>
          </cell>
          <cell r="KC28383">
            <v>24</v>
          </cell>
        </row>
        <row r="28384">
          <cell r="A28384" t="str">
            <v>P17988</v>
          </cell>
          <cell r="KA28384">
            <v>100</v>
          </cell>
          <cell r="KB28384">
            <v>40</v>
          </cell>
          <cell r="KC28384">
            <v>28</v>
          </cell>
        </row>
        <row r="28385">
          <cell r="A28385" t="str">
            <v>P17989</v>
          </cell>
          <cell r="KA28385">
            <v>50</v>
          </cell>
          <cell r="KB28385">
            <v>60</v>
          </cell>
          <cell r="KC28385">
            <v>12</v>
          </cell>
        </row>
        <row r="28386">
          <cell r="A28386" t="str">
            <v>P17976</v>
          </cell>
          <cell r="KA28386">
            <v>200</v>
          </cell>
          <cell r="KB28386">
            <v>16</v>
          </cell>
          <cell r="KC28386">
            <v>20</v>
          </cell>
        </row>
        <row r="28387">
          <cell r="A28387" t="str">
            <v>P17979</v>
          </cell>
          <cell r="KA28387">
            <v>50</v>
          </cell>
          <cell r="KB28387">
            <v>40</v>
          </cell>
          <cell r="KC28387">
            <v>24</v>
          </cell>
        </row>
        <row r="28388">
          <cell r="A28388" t="str">
            <v>P17980</v>
          </cell>
          <cell r="KA28388">
            <v>200</v>
          </cell>
          <cell r="KB28388">
            <v>16</v>
          </cell>
          <cell r="KC28388">
            <v>16</v>
          </cell>
        </row>
        <row r="28389">
          <cell r="A28389" t="str">
            <v>P17981</v>
          </cell>
          <cell r="KA28389">
            <v>100</v>
          </cell>
          <cell r="KB28389">
            <v>30</v>
          </cell>
          <cell r="KC28389">
            <v>24</v>
          </cell>
        </row>
        <row r="28390">
          <cell r="A28390" t="str">
            <v>P17982</v>
          </cell>
          <cell r="KA28390">
            <v>100</v>
          </cell>
          <cell r="KB28390">
            <v>40</v>
          </cell>
          <cell r="KC28390">
            <v>24</v>
          </cell>
        </row>
        <row r="28391">
          <cell r="A28391" t="str">
            <v>P17983</v>
          </cell>
          <cell r="KA28391">
            <v>50</v>
          </cell>
          <cell r="KB28391">
            <v>40</v>
          </cell>
          <cell r="KC28391">
            <v>24</v>
          </cell>
        </row>
        <row r="28392">
          <cell r="A28392" t="str">
            <v>P17984</v>
          </cell>
          <cell r="KA28392">
            <v>200</v>
          </cell>
          <cell r="KB28392">
            <v>16</v>
          </cell>
          <cell r="KC28392">
            <v>20</v>
          </cell>
        </row>
        <row r="28393">
          <cell r="A28393" t="str">
            <v>P18071</v>
          </cell>
          <cell r="KA28393">
            <v>100</v>
          </cell>
          <cell r="KB28393">
            <v>40</v>
          </cell>
          <cell r="KC28393">
            <v>28</v>
          </cell>
        </row>
        <row r="28394">
          <cell r="A28394" t="str">
            <v>P18084</v>
          </cell>
          <cell r="KA28394">
            <v>100</v>
          </cell>
          <cell r="KB28394">
            <v>40</v>
          </cell>
          <cell r="KC28394">
            <v>28</v>
          </cell>
        </row>
        <row r="28395">
          <cell r="A28395" t="str">
            <v>P18085</v>
          </cell>
          <cell r="KA28395">
            <v>100</v>
          </cell>
          <cell r="KB28395">
            <v>30</v>
          </cell>
          <cell r="KC28395">
            <v>24</v>
          </cell>
        </row>
        <row r="28396">
          <cell r="A28396" t="str">
            <v>P18086</v>
          </cell>
          <cell r="KA28396">
            <v>50</v>
          </cell>
          <cell r="KB28396">
            <v>40</v>
          </cell>
          <cell r="KC28396">
            <v>24</v>
          </cell>
        </row>
        <row r="28397">
          <cell r="A28397" t="str">
            <v>P18052</v>
          </cell>
          <cell r="KA28397">
            <v>200</v>
          </cell>
          <cell r="KB28397">
            <v>16</v>
          </cell>
          <cell r="KC28397">
            <v>20</v>
          </cell>
        </row>
        <row r="28398">
          <cell r="A28398" t="str">
            <v>P18053</v>
          </cell>
          <cell r="KA28398">
            <v>100</v>
          </cell>
          <cell r="KB28398">
            <v>40</v>
          </cell>
          <cell r="KC28398">
            <v>24</v>
          </cell>
        </row>
        <row r="28399">
          <cell r="A28399" t="str">
            <v>P18054</v>
          </cell>
          <cell r="KA28399">
            <v>50</v>
          </cell>
          <cell r="KB28399">
            <v>40</v>
          </cell>
          <cell r="KC28399">
            <v>24</v>
          </cell>
        </row>
        <row r="28400">
          <cell r="A28400" t="str">
            <v>P18056</v>
          </cell>
          <cell r="KA28400">
            <v>100</v>
          </cell>
          <cell r="KB28400">
            <v>40</v>
          </cell>
          <cell r="KC28400">
            <v>28</v>
          </cell>
        </row>
        <row r="28401">
          <cell r="A28401" t="str">
            <v>P18057</v>
          </cell>
          <cell r="KA28401">
            <v>50</v>
          </cell>
          <cell r="KB28401">
            <v>40</v>
          </cell>
          <cell r="KC28401">
            <v>24</v>
          </cell>
        </row>
        <row r="28402">
          <cell r="A28402" t="str">
            <v>P18058</v>
          </cell>
          <cell r="KA28402">
            <v>200</v>
          </cell>
          <cell r="KB28402">
            <v>16</v>
          </cell>
          <cell r="KC28402">
            <v>20</v>
          </cell>
        </row>
        <row r="28403">
          <cell r="A28403" t="str">
            <v>P18067</v>
          </cell>
          <cell r="KA28403">
            <v>200</v>
          </cell>
          <cell r="KB28403">
            <v>16</v>
          </cell>
          <cell r="KC28403">
            <v>20</v>
          </cell>
        </row>
        <row r="28404">
          <cell r="A28404" t="str">
            <v>P18062</v>
          </cell>
          <cell r="KA28404">
            <v>50</v>
          </cell>
          <cell r="KB28404">
            <v>24</v>
          </cell>
          <cell r="KC28404">
            <v>16</v>
          </cell>
        </row>
        <row r="28405">
          <cell r="A28405" t="str">
            <v>P18020</v>
          </cell>
          <cell r="KA28405">
            <v>200</v>
          </cell>
          <cell r="KB28405">
            <v>16</v>
          </cell>
          <cell r="KC28405">
            <v>20</v>
          </cell>
        </row>
        <row r="28406">
          <cell r="A28406" t="str">
            <v>P18021</v>
          </cell>
          <cell r="KA28406">
            <v>100</v>
          </cell>
          <cell r="KB28406">
            <v>40</v>
          </cell>
          <cell r="KC28406">
            <v>28</v>
          </cell>
        </row>
        <row r="28407">
          <cell r="A28407" t="str">
            <v>P18023</v>
          </cell>
          <cell r="KA28407">
            <v>100</v>
          </cell>
          <cell r="KB28407">
            <v>40</v>
          </cell>
          <cell r="KC28407">
            <v>28</v>
          </cell>
        </row>
        <row r="28408">
          <cell r="A28408" t="str">
            <v>P18026</v>
          </cell>
          <cell r="KA28408">
            <v>200</v>
          </cell>
          <cell r="KB28408">
            <v>16</v>
          </cell>
          <cell r="KC28408">
            <v>20</v>
          </cell>
        </row>
        <row r="28409">
          <cell r="A28409" t="str">
            <v>P18037</v>
          </cell>
          <cell r="KA28409">
            <v>50</v>
          </cell>
          <cell r="KB28409">
            <v>40</v>
          </cell>
          <cell r="KC28409">
            <v>24</v>
          </cell>
        </row>
        <row r="28410">
          <cell r="A28410" t="str">
            <v>P18038</v>
          </cell>
          <cell r="KA28410">
            <v>200</v>
          </cell>
          <cell r="KB28410">
            <v>16</v>
          </cell>
          <cell r="KC28410">
            <v>16</v>
          </cell>
        </row>
        <row r="28411">
          <cell r="A28411" t="str">
            <v>P18044</v>
          </cell>
          <cell r="KA28411">
            <v>100</v>
          </cell>
          <cell r="KB28411">
            <v>30</v>
          </cell>
          <cell r="KC28411">
            <v>24</v>
          </cell>
        </row>
        <row r="28412">
          <cell r="A28412" t="str">
            <v>P18046</v>
          </cell>
          <cell r="KA28412">
            <v>200</v>
          </cell>
          <cell r="KB28412">
            <v>16</v>
          </cell>
          <cell r="KC28412">
            <v>20</v>
          </cell>
        </row>
        <row r="28413">
          <cell r="A28413" t="str">
            <v>P18047</v>
          </cell>
          <cell r="KA28413">
            <v>200</v>
          </cell>
          <cell r="KB28413">
            <v>16</v>
          </cell>
          <cell r="KC28413">
            <v>20</v>
          </cell>
        </row>
        <row r="28414">
          <cell r="A28414" t="str">
            <v>P18048</v>
          </cell>
          <cell r="KA28414">
            <v>200</v>
          </cell>
          <cell r="KB28414">
            <v>16</v>
          </cell>
          <cell r="KC28414">
            <v>20</v>
          </cell>
        </row>
        <row r="28415">
          <cell r="A28415" t="str">
            <v>P18029</v>
          </cell>
          <cell r="KA28415">
            <v>200</v>
          </cell>
          <cell r="KB28415">
            <v>16</v>
          </cell>
          <cell r="KC28415">
            <v>16</v>
          </cell>
        </row>
        <row r="28416">
          <cell r="A28416" t="str">
            <v>P18030</v>
          </cell>
          <cell r="KA28416">
            <v>200</v>
          </cell>
          <cell r="KB28416">
            <v>16</v>
          </cell>
          <cell r="KC28416">
            <v>20</v>
          </cell>
        </row>
        <row r="28417">
          <cell r="A28417" t="str">
            <v>P18032</v>
          </cell>
          <cell r="KA28417">
            <v>100</v>
          </cell>
          <cell r="KB28417">
            <v>40</v>
          </cell>
          <cell r="KC28417">
            <v>28</v>
          </cell>
        </row>
        <row r="28418">
          <cell r="A28418" t="str">
            <v>P18033</v>
          </cell>
          <cell r="KA28418">
            <v>100</v>
          </cell>
          <cell r="KB28418">
            <v>40</v>
          </cell>
          <cell r="KC28418">
            <v>28</v>
          </cell>
        </row>
        <row r="28419">
          <cell r="A28419" t="str">
            <v>P18034</v>
          </cell>
          <cell r="KA28419">
            <v>100</v>
          </cell>
          <cell r="KB28419">
            <v>40</v>
          </cell>
          <cell r="KC28419">
            <v>28</v>
          </cell>
        </row>
        <row r="28420">
          <cell r="A28420" t="str">
            <v>P18397</v>
          </cell>
          <cell r="KA28420">
            <v>100</v>
          </cell>
          <cell r="KB28420">
            <v>30</v>
          </cell>
          <cell r="KC28420">
            <v>12</v>
          </cell>
        </row>
        <row r="28421">
          <cell r="A28421" t="str">
            <v>P18359</v>
          </cell>
          <cell r="KA28421">
            <v>200</v>
          </cell>
          <cell r="KB28421">
            <v>16</v>
          </cell>
          <cell r="KC28421">
            <v>20</v>
          </cell>
        </row>
        <row r="28422">
          <cell r="A28422" t="str">
            <v>P18393</v>
          </cell>
          <cell r="KA28422">
            <v>100</v>
          </cell>
          <cell r="KB28422">
            <v>40</v>
          </cell>
          <cell r="KC28422">
            <v>28</v>
          </cell>
        </row>
        <row r="28423">
          <cell r="A28423" t="str">
            <v>P18399</v>
          </cell>
          <cell r="KA28423">
            <v>200</v>
          </cell>
          <cell r="KB28423">
            <v>16</v>
          </cell>
          <cell r="KC28423">
            <v>20</v>
          </cell>
        </row>
        <row r="28424">
          <cell r="A28424" t="str">
            <v>P18400</v>
          </cell>
          <cell r="KA28424">
            <v>50</v>
          </cell>
          <cell r="KB28424">
            <v>60</v>
          </cell>
          <cell r="KC28424">
            <v>12</v>
          </cell>
        </row>
        <row r="28425">
          <cell r="A28425" t="str">
            <v>P18410</v>
          </cell>
          <cell r="KA28425">
            <v>100</v>
          </cell>
          <cell r="KB28425">
            <v>30</v>
          </cell>
          <cell r="KC28425">
            <v>24</v>
          </cell>
        </row>
        <row r="28426">
          <cell r="A28426" t="str">
            <v>P18411</v>
          </cell>
          <cell r="KA28426">
            <v>100</v>
          </cell>
          <cell r="KB28426">
            <v>40</v>
          </cell>
          <cell r="KC28426">
            <v>28</v>
          </cell>
        </row>
        <row r="28427">
          <cell r="A28427" t="str">
            <v>P18408</v>
          </cell>
          <cell r="KA28427">
            <v>100</v>
          </cell>
          <cell r="KB28427">
            <v>40</v>
          </cell>
          <cell r="KC28427">
            <v>28</v>
          </cell>
        </row>
        <row r="28428">
          <cell r="A28428" t="str">
            <v>P18406</v>
          </cell>
          <cell r="KA28428">
            <v>200</v>
          </cell>
          <cell r="KB28428">
            <v>16</v>
          </cell>
          <cell r="KC28428">
            <v>20</v>
          </cell>
        </row>
        <row r="28429">
          <cell r="A28429" t="str">
            <v>P18413</v>
          </cell>
          <cell r="KA28429">
            <v>200</v>
          </cell>
          <cell r="KB28429">
            <v>16</v>
          </cell>
          <cell r="KC28429">
            <v>20</v>
          </cell>
        </row>
        <row r="28430">
          <cell r="A28430" t="str">
            <v>P18415</v>
          </cell>
          <cell r="KA28430">
            <v>200</v>
          </cell>
          <cell r="KB28430">
            <v>16</v>
          </cell>
          <cell r="KC28430">
            <v>20</v>
          </cell>
        </row>
        <row r="28431">
          <cell r="A28431" t="str">
            <v>p18416</v>
          </cell>
          <cell r="KA28431">
            <v>100</v>
          </cell>
          <cell r="KB28431">
            <v>40</v>
          </cell>
          <cell r="KC28431">
            <v>28</v>
          </cell>
        </row>
        <row r="28432">
          <cell r="A28432" t="str">
            <v>P18421</v>
          </cell>
          <cell r="KA28432">
            <v>100</v>
          </cell>
          <cell r="KB28432">
            <v>30</v>
          </cell>
          <cell r="KC28432">
            <v>12</v>
          </cell>
        </row>
        <row r="28433">
          <cell r="A28433" t="str">
            <v>P18422</v>
          </cell>
          <cell r="KA28433">
            <v>200</v>
          </cell>
          <cell r="KB28433">
            <v>16</v>
          </cell>
          <cell r="KC28433">
            <v>20</v>
          </cell>
        </row>
        <row r="28434">
          <cell r="A28434" t="str">
            <v>P18451</v>
          </cell>
          <cell r="KA28434">
            <v>100</v>
          </cell>
          <cell r="KB28434">
            <v>30</v>
          </cell>
          <cell r="KC28434">
            <v>24</v>
          </cell>
        </row>
        <row r="28435">
          <cell r="A28435" t="str">
            <v>P18452</v>
          </cell>
          <cell r="KA28435">
            <v>200</v>
          </cell>
          <cell r="KB28435">
            <v>16</v>
          </cell>
          <cell r="KC28435">
            <v>20</v>
          </cell>
        </row>
        <row r="28436">
          <cell r="A28436" t="str">
            <v>P18445</v>
          </cell>
          <cell r="KA28436">
            <v>100</v>
          </cell>
          <cell r="KB28436">
            <v>40</v>
          </cell>
          <cell r="KC28436">
            <v>28</v>
          </cell>
        </row>
        <row r="28437">
          <cell r="A28437" t="str">
            <v>P18456</v>
          </cell>
          <cell r="KA28437">
            <v>50</v>
          </cell>
          <cell r="KB28437">
            <v>40</v>
          </cell>
          <cell r="KC28437">
            <v>24</v>
          </cell>
        </row>
        <row r="28438">
          <cell r="A28438" t="str">
            <v>P18457</v>
          </cell>
          <cell r="KA28438">
            <v>100</v>
          </cell>
          <cell r="KB28438">
            <v>40</v>
          </cell>
          <cell r="KC28438">
            <v>28</v>
          </cell>
        </row>
        <row r="28439">
          <cell r="A28439" t="str">
            <v>P18447</v>
          </cell>
          <cell r="KA28439">
            <v>100</v>
          </cell>
          <cell r="KB28439">
            <v>30</v>
          </cell>
          <cell r="KC28439">
            <v>12</v>
          </cell>
        </row>
        <row r="28440">
          <cell r="A28440" t="str">
            <v>P18448</v>
          </cell>
          <cell r="KA28440">
            <v>100</v>
          </cell>
          <cell r="KB28440">
            <v>40</v>
          </cell>
          <cell r="KC28440">
            <v>28</v>
          </cell>
        </row>
        <row r="28441">
          <cell r="A28441" t="str">
            <v>P18449</v>
          </cell>
          <cell r="KA28441">
            <v>100</v>
          </cell>
          <cell r="KB28441">
            <v>40</v>
          </cell>
          <cell r="KC28441">
            <v>28</v>
          </cell>
        </row>
        <row r="28442">
          <cell r="A28442" t="str">
            <v>P18437</v>
          </cell>
          <cell r="KA28442">
            <v>80</v>
          </cell>
          <cell r="KB28442">
            <v>16</v>
          </cell>
          <cell r="KC28442">
            <v>24</v>
          </cell>
        </row>
        <row r="28443">
          <cell r="A28443" t="str">
            <v>P18443</v>
          </cell>
          <cell r="KA28443">
            <v>100</v>
          </cell>
          <cell r="KB28443">
            <v>30</v>
          </cell>
          <cell r="KC28443">
            <v>12</v>
          </cell>
        </row>
        <row r="28444">
          <cell r="A28444" t="str">
            <v>P18434</v>
          </cell>
          <cell r="KA28444">
            <v>100</v>
          </cell>
          <cell r="KB28444">
            <v>30</v>
          </cell>
          <cell r="KC28444">
            <v>24</v>
          </cell>
        </row>
        <row r="28445">
          <cell r="A28445" t="str">
            <v>P18439</v>
          </cell>
          <cell r="KA28445">
            <v>200</v>
          </cell>
          <cell r="KB28445">
            <v>16</v>
          </cell>
          <cell r="KC28445">
            <v>20</v>
          </cell>
        </row>
        <row r="28446">
          <cell r="A28446" t="str">
            <v>P18440</v>
          </cell>
          <cell r="KA28446">
            <v>50</v>
          </cell>
          <cell r="KB28446">
            <v>60</v>
          </cell>
          <cell r="KC28446">
            <v>12</v>
          </cell>
        </row>
        <row r="28447">
          <cell r="A28447" t="str">
            <v>P18424</v>
          </cell>
          <cell r="KA28447">
            <v>100</v>
          </cell>
          <cell r="KB28447">
            <v>30</v>
          </cell>
          <cell r="KC28447">
            <v>12</v>
          </cell>
        </row>
        <row r="28448">
          <cell r="A28448" t="str">
            <v>P18427</v>
          </cell>
          <cell r="KA28448">
            <v>100</v>
          </cell>
          <cell r="KB28448">
            <v>30</v>
          </cell>
          <cell r="KC28448">
            <v>12</v>
          </cell>
        </row>
        <row r="28449">
          <cell r="A28449" t="str">
            <v>P18429</v>
          </cell>
          <cell r="KA28449">
            <v>100</v>
          </cell>
          <cell r="KB28449">
            <v>40</v>
          </cell>
          <cell r="KC28449">
            <v>28</v>
          </cell>
        </row>
        <row r="28450">
          <cell r="A28450" t="str">
            <v>P18454</v>
          </cell>
          <cell r="KA28450">
            <v>50</v>
          </cell>
          <cell r="KB28450">
            <v>40</v>
          </cell>
          <cell r="KC28450">
            <v>24</v>
          </cell>
        </row>
        <row r="28451">
          <cell r="A28451" t="str">
            <v>P18460</v>
          </cell>
          <cell r="KA28451">
            <v>200</v>
          </cell>
          <cell r="KB28451">
            <v>16</v>
          </cell>
          <cell r="KC28451">
            <v>20</v>
          </cell>
        </row>
        <row r="28452">
          <cell r="A28452" t="str">
            <v>P18466</v>
          </cell>
          <cell r="KA28452">
            <v>100</v>
          </cell>
          <cell r="KB28452">
            <v>30</v>
          </cell>
          <cell r="KC28452">
            <v>16</v>
          </cell>
        </row>
        <row r="28453">
          <cell r="A28453" t="str">
            <v>P18473</v>
          </cell>
          <cell r="KA28453">
            <v>200</v>
          </cell>
          <cell r="KB28453">
            <v>16</v>
          </cell>
          <cell r="KC28453">
            <v>20</v>
          </cell>
        </row>
        <row r="28454">
          <cell r="A28454" t="str">
            <v>P18474</v>
          </cell>
          <cell r="KA28454">
            <v>200</v>
          </cell>
          <cell r="KB28454">
            <v>16</v>
          </cell>
          <cell r="KC28454">
            <v>20</v>
          </cell>
        </row>
        <row r="28455">
          <cell r="A28455" t="str">
            <v>P18468</v>
          </cell>
          <cell r="KA28455">
            <v>200</v>
          </cell>
          <cell r="KB28455">
            <v>16</v>
          </cell>
          <cell r="KC28455">
            <v>20</v>
          </cell>
        </row>
        <row r="28456">
          <cell r="A28456" t="str">
            <v>P18469</v>
          </cell>
          <cell r="KA28456">
            <v>200</v>
          </cell>
          <cell r="KB28456">
            <v>16</v>
          </cell>
          <cell r="KC28456">
            <v>20</v>
          </cell>
        </row>
        <row r="28457">
          <cell r="A28457" t="str">
            <v>P18470</v>
          </cell>
          <cell r="KA28457">
            <v>200</v>
          </cell>
          <cell r="KB28457">
            <v>16</v>
          </cell>
          <cell r="KC28457">
            <v>20</v>
          </cell>
        </row>
        <row r="28458">
          <cell r="A28458" t="str">
            <v>P18476</v>
          </cell>
          <cell r="KA28458">
            <v>200</v>
          </cell>
          <cell r="KB28458">
            <v>16</v>
          </cell>
          <cell r="KC28458">
            <v>20</v>
          </cell>
        </row>
        <row r="28459">
          <cell r="A28459" t="str">
            <v>P18477</v>
          </cell>
          <cell r="KA28459">
            <v>100</v>
          </cell>
          <cell r="KB28459">
            <v>40</v>
          </cell>
          <cell r="KC28459">
            <v>28</v>
          </cell>
        </row>
        <row r="28460">
          <cell r="A28460" t="str">
            <v>P18480</v>
          </cell>
          <cell r="KA28460">
            <v>100</v>
          </cell>
          <cell r="KB28460">
            <v>30</v>
          </cell>
          <cell r="KC28460">
            <v>24</v>
          </cell>
        </row>
        <row r="28461">
          <cell r="A28461" t="str">
            <v>P18483</v>
          </cell>
          <cell r="KA28461">
            <v>200</v>
          </cell>
          <cell r="KB28461">
            <v>16</v>
          </cell>
          <cell r="KC28461">
            <v>20</v>
          </cell>
        </row>
        <row r="28462">
          <cell r="A28462" t="str">
            <v>P18484</v>
          </cell>
          <cell r="KA28462">
            <v>200</v>
          </cell>
          <cell r="KB28462">
            <v>16</v>
          </cell>
          <cell r="KC28462">
            <v>20</v>
          </cell>
        </row>
        <row r="28463">
          <cell r="A28463" t="str">
            <v>P18488</v>
          </cell>
          <cell r="KA28463">
            <v>100</v>
          </cell>
          <cell r="KB28463">
            <v>30</v>
          </cell>
          <cell r="KC28463">
            <v>24</v>
          </cell>
        </row>
        <row r="28464">
          <cell r="A28464" t="str">
            <v>P18489</v>
          </cell>
          <cell r="KA28464">
            <v>50</v>
          </cell>
          <cell r="KB28464">
            <v>40</v>
          </cell>
          <cell r="KC28464">
            <v>24</v>
          </cell>
        </row>
        <row r="28465">
          <cell r="A28465" t="str">
            <v>P18493</v>
          </cell>
          <cell r="KA28465">
            <v>200</v>
          </cell>
          <cell r="KB28465">
            <v>16</v>
          </cell>
          <cell r="KC28465">
            <v>20</v>
          </cell>
        </row>
        <row r="28466">
          <cell r="A28466" t="str">
            <v>P18494</v>
          </cell>
          <cell r="KA28466">
            <v>50</v>
          </cell>
          <cell r="KB28466">
            <v>60</v>
          </cell>
          <cell r="KC28466">
            <v>12</v>
          </cell>
        </row>
        <row r="28467">
          <cell r="A28467" t="str">
            <v>P18495</v>
          </cell>
          <cell r="KA28467">
            <v>200</v>
          </cell>
          <cell r="KB28467">
            <v>16</v>
          </cell>
          <cell r="KC28467">
            <v>16</v>
          </cell>
        </row>
        <row r="28468">
          <cell r="A28468" t="str">
            <v>P18496</v>
          </cell>
          <cell r="KA28468">
            <v>100</v>
          </cell>
          <cell r="KB28468">
            <v>30</v>
          </cell>
          <cell r="KC28468">
            <v>12</v>
          </cell>
        </row>
        <row r="28469">
          <cell r="A28469" t="str">
            <v>P18527</v>
          </cell>
          <cell r="KA28469">
            <v>100</v>
          </cell>
          <cell r="KB28469">
            <v>40</v>
          </cell>
          <cell r="KC28469">
            <v>28</v>
          </cell>
        </row>
        <row r="28470">
          <cell r="A28470" t="str">
            <v>P18528</v>
          </cell>
          <cell r="KA28470">
            <v>50</v>
          </cell>
          <cell r="KB28470">
            <v>24</v>
          </cell>
          <cell r="KC28470">
            <v>16</v>
          </cell>
        </row>
        <row r="28471">
          <cell r="A28471" t="str">
            <v>P18529</v>
          </cell>
          <cell r="KA28471">
            <v>100</v>
          </cell>
          <cell r="KB28471">
            <v>40</v>
          </cell>
          <cell r="KC28471">
            <v>28</v>
          </cell>
        </row>
        <row r="28472">
          <cell r="A28472" t="str">
            <v>P18516</v>
          </cell>
          <cell r="KA28472">
            <v>200</v>
          </cell>
          <cell r="KB28472">
            <v>16</v>
          </cell>
          <cell r="KC28472">
            <v>20</v>
          </cell>
        </row>
        <row r="28473">
          <cell r="A28473" t="str">
            <v>P18520</v>
          </cell>
          <cell r="KA28473">
            <v>100</v>
          </cell>
          <cell r="KB28473">
            <v>30</v>
          </cell>
          <cell r="KC28473">
            <v>12</v>
          </cell>
        </row>
        <row r="28474">
          <cell r="A28474" t="str">
            <v>P18509</v>
          </cell>
          <cell r="KA28474">
            <v>100</v>
          </cell>
          <cell r="KB28474">
            <v>30</v>
          </cell>
          <cell r="KC28474">
            <v>12</v>
          </cell>
        </row>
        <row r="28475">
          <cell r="A28475" t="str">
            <v>P18510</v>
          </cell>
          <cell r="KA28475">
            <v>100</v>
          </cell>
          <cell r="KB28475">
            <v>30</v>
          </cell>
          <cell r="KC28475">
            <v>12</v>
          </cell>
        </row>
        <row r="28476">
          <cell r="A28476" t="str">
            <v>P18511</v>
          </cell>
          <cell r="KA28476">
            <v>100</v>
          </cell>
          <cell r="KB28476">
            <v>30</v>
          </cell>
          <cell r="KC28476">
            <v>12</v>
          </cell>
        </row>
        <row r="28477">
          <cell r="A28477" t="str">
            <v>P18507</v>
          </cell>
          <cell r="KA28477">
            <v>50</v>
          </cell>
          <cell r="KB28477">
            <v>60</v>
          </cell>
          <cell r="KC28477">
            <v>12</v>
          </cell>
        </row>
        <row r="28478">
          <cell r="A28478" t="str">
            <v>P18505</v>
          </cell>
          <cell r="KA28478">
            <v>50</v>
          </cell>
          <cell r="KB28478">
            <v>60</v>
          </cell>
          <cell r="KC28478">
            <v>12</v>
          </cell>
        </row>
        <row r="28479">
          <cell r="A28479" t="str">
            <v>P18501</v>
          </cell>
          <cell r="KA28479">
            <v>100</v>
          </cell>
          <cell r="KB28479">
            <v>30</v>
          </cell>
          <cell r="KC28479">
            <v>24</v>
          </cell>
        </row>
        <row r="28480">
          <cell r="A28480" t="str">
            <v>P18502</v>
          </cell>
          <cell r="KA28480">
            <v>100</v>
          </cell>
          <cell r="KB28480">
            <v>30</v>
          </cell>
          <cell r="KC28480">
            <v>12</v>
          </cell>
        </row>
        <row r="28481">
          <cell r="A28481" t="str">
            <v>P18503</v>
          </cell>
          <cell r="KA28481">
            <v>100</v>
          </cell>
          <cell r="KB28481">
            <v>30</v>
          </cell>
          <cell r="KC28481">
            <v>12</v>
          </cell>
        </row>
        <row r="28482">
          <cell r="A28482" t="str">
            <v>P18499</v>
          </cell>
          <cell r="KA28482">
            <v>200</v>
          </cell>
          <cell r="KB28482">
            <v>16</v>
          </cell>
          <cell r="KC28482">
            <v>20</v>
          </cell>
        </row>
        <row r="28483">
          <cell r="A28483" t="str">
            <v>P18339</v>
          </cell>
          <cell r="KA28483">
            <v>200</v>
          </cell>
          <cell r="KB28483">
            <v>16</v>
          </cell>
          <cell r="KC28483">
            <v>20</v>
          </cell>
        </row>
        <row r="28484">
          <cell r="A28484" t="str">
            <v>P18340</v>
          </cell>
          <cell r="KA28484">
            <v>200</v>
          </cell>
          <cell r="KB28484">
            <v>16</v>
          </cell>
          <cell r="KC28484">
            <v>20</v>
          </cell>
        </row>
        <row r="28485">
          <cell r="A28485" t="str">
            <v>P18341</v>
          </cell>
          <cell r="KA28485">
            <v>200</v>
          </cell>
          <cell r="KB28485">
            <v>16</v>
          </cell>
          <cell r="KC28485">
            <v>20</v>
          </cell>
        </row>
        <row r="28486">
          <cell r="A28486" t="str">
            <v>P18336</v>
          </cell>
          <cell r="KA28486">
            <v>50</v>
          </cell>
          <cell r="KB28486">
            <v>60</v>
          </cell>
          <cell r="KC28486">
            <v>12</v>
          </cell>
        </row>
        <row r="28487">
          <cell r="A28487" t="str">
            <v>P18332</v>
          </cell>
          <cell r="KA28487">
            <v>200</v>
          </cell>
          <cell r="KB28487">
            <v>16</v>
          </cell>
          <cell r="KC28487">
            <v>20</v>
          </cell>
        </row>
        <row r="28488">
          <cell r="A28488" t="str">
            <v>P18345</v>
          </cell>
          <cell r="KA28488">
            <v>100</v>
          </cell>
          <cell r="KB28488">
            <v>30</v>
          </cell>
          <cell r="KC28488">
            <v>24</v>
          </cell>
        </row>
        <row r="28489">
          <cell r="A28489" t="str">
            <v>P18346</v>
          </cell>
          <cell r="KA28489">
            <v>80</v>
          </cell>
          <cell r="KB28489">
            <v>16</v>
          </cell>
          <cell r="KC28489">
            <v>24</v>
          </cell>
        </row>
        <row r="28490">
          <cell r="A28490" t="str">
            <v>P18347</v>
          </cell>
          <cell r="KA28490">
            <v>200</v>
          </cell>
          <cell r="KB28490">
            <v>16</v>
          </cell>
          <cell r="KC28490">
            <v>20</v>
          </cell>
        </row>
        <row r="28491">
          <cell r="A28491" t="str">
            <v>P18348</v>
          </cell>
          <cell r="KA28491">
            <v>100</v>
          </cell>
          <cell r="KB28491">
            <v>30</v>
          </cell>
          <cell r="KC28491">
            <v>12</v>
          </cell>
        </row>
        <row r="28492">
          <cell r="A28492" t="str">
            <v>P18349</v>
          </cell>
          <cell r="KA28492">
            <v>50</v>
          </cell>
          <cell r="KB28492">
            <v>40</v>
          </cell>
          <cell r="KC28492">
            <v>24</v>
          </cell>
        </row>
        <row r="28493">
          <cell r="A28493" t="str">
            <v>P18350</v>
          </cell>
          <cell r="KA28493">
            <v>100</v>
          </cell>
          <cell r="KB28493">
            <v>40</v>
          </cell>
          <cell r="KC28493">
            <v>28</v>
          </cell>
        </row>
        <row r="28494">
          <cell r="A28494" t="str">
            <v>P18351</v>
          </cell>
          <cell r="KA28494">
            <v>100</v>
          </cell>
          <cell r="KB28494">
            <v>40</v>
          </cell>
          <cell r="KC28494">
            <v>28</v>
          </cell>
        </row>
        <row r="28495">
          <cell r="A28495" t="str">
            <v>P18352</v>
          </cell>
          <cell r="KA28495">
            <v>100</v>
          </cell>
          <cell r="KB28495">
            <v>40</v>
          </cell>
          <cell r="KC28495">
            <v>28</v>
          </cell>
        </row>
        <row r="28496">
          <cell r="A28496" t="str">
            <v>P18327</v>
          </cell>
          <cell r="KA28496">
            <v>100</v>
          </cell>
          <cell r="KB28496">
            <v>30</v>
          </cell>
          <cell r="KC28496">
            <v>24</v>
          </cell>
        </row>
        <row r="28497">
          <cell r="A28497" t="str">
            <v>P18328</v>
          </cell>
          <cell r="KA28497">
            <v>50</v>
          </cell>
          <cell r="KB28497">
            <v>40</v>
          </cell>
          <cell r="KC28497">
            <v>24</v>
          </cell>
        </row>
        <row r="28498">
          <cell r="A28498" t="str">
            <v>P18329</v>
          </cell>
          <cell r="KA28498">
            <v>200</v>
          </cell>
          <cell r="KB28498">
            <v>16</v>
          </cell>
          <cell r="KC28498">
            <v>20</v>
          </cell>
        </row>
        <row r="28499">
          <cell r="A28499" t="str">
            <v>P18307</v>
          </cell>
          <cell r="KA28499">
            <v>200</v>
          </cell>
          <cell r="KB28499">
            <v>16</v>
          </cell>
          <cell r="KC28499">
            <v>20</v>
          </cell>
        </row>
        <row r="28500">
          <cell r="A28500" t="str">
            <v>P18310</v>
          </cell>
          <cell r="KA28500">
            <v>100</v>
          </cell>
          <cell r="KB28500">
            <v>40</v>
          </cell>
          <cell r="KC28500">
            <v>28</v>
          </cell>
        </row>
        <row r="28501">
          <cell r="A28501" t="str">
            <v>P18311</v>
          </cell>
          <cell r="KA28501">
            <v>200</v>
          </cell>
          <cell r="KB28501">
            <v>16</v>
          </cell>
          <cell r="KC28501">
            <v>20</v>
          </cell>
        </row>
        <row r="28502">
          <cell r="A28502" t="str">
            <v>P18312</v>
          </cell>
          <cell r="KA28502">
            <v>100</v>
          </cell>
          <cell r="KB28502">
            <v>40</v>
          </cell>
          <cell r="KC28502">
            <v>24</v>
          </cell>
        </row>
        <row r="28503">
          <cell r="A28503" t="str">
            <v>P18388</v>
          </cell>
          <cell r="KA28503">
            <v>200</v>
          </cell>
          <cell r="KB28503">
            <v>16</v>
          </cell>
          <cell r="KC28503">
            <v>20</v>
          </cell>
        </row>
        <row r="28504">
          <cell r="A28504" t="str">
            <v>P18389</v>
          </cell>
          <cell r="KA28504">
            <v>200</v>
          </cell>
          <cell r="KB28504">
            <v>16</v>
          </cell>
          <cell r="KC28504">
            <v>20</v>
          </cell>
        </row>
        <row r="28505">
          <cell r="A28505" t="str">
            <v>P18390</v>
          </cell>
          <cell r="KA28505">
            <v>100</v>
          </cell>
          <cell r="KB28505">
            <v>30</v>
          </cell>
          <cell r="KC28505">
            <v>24</v>
          </cell>
        </row>
        <row r="28506">
          <cell r="A28506" t="str">
            <v>P18383</v>
          </cell>
          <cell r="KA28506">
            <v>100</v>
          </cell>
          <cell r="KB28506">
            <v>40</v>
          </cell>
          <cell r="KC28506">
            <v>24</v>
          </cell>
        </row>
        <row r="28507">
          <cell r="A28507" t="str">
            <v>P18373</v>
          </cell>
          <cell r="KA28507">
            <v>200</v>
          </cell>
          <cell r="KB28507">
            <v>16</v>
          </cell>
          <cell r="KC28507">
            <v>20</v>
          </cell>
        </row>
        <row r="28508">
          <cell r="A28508" t="str">
            <v>P18374</v>
          </cell>
          <cell r="KA28508">
            <v>200</v>
          </cell>
          <cell r="KB28508">
            <v>16</v>
          </cell>
          <cell r="KC28508">
            <v>20</v>
          </cell>
        </row>
        <row r="28509">
          <cell r="A28509" t="str">
            <v>P18377</v>
          </cell>
          <cell r="KA28509">
            <v>200</v>
          </cell>
          <cell r="KB28509">
            <v>16</v>
          </cell>
          <cell r="KC28509">
            <v>20</v>
          </cell>
        </row>
        <row r="28510">
          <cell r="A28510" t="str">
            <v>P18379</v>
          </cell>
          <cell r="KA28510">
            <v>100</v>
          </cell>
          <cell r="KB28510">
            <v>30</v>
          </cell>
          <cell r="KC28510">
            <v>24</v>
          </cell>
        </row>
        <row r="28511">
          <cell r="A28511" t="str">
            <v>P18361</v>
          </cell>
          <cell r="KA28511">
            <v>50</v>
          </cell>
          <cell r="KB28511">
            <v>24</v>
          </cell>
          <cell r="KC28511">
            <v>16</v>
          </cell>
        </row>
        <row r="28512">
          <cell r="A28512" t="str">
            <v>P18362</v>
          </cell>
          <cell r="KA28512">
            <v>200</v>
          </cell>
          <cell r="KB28512">
            <v>16</v>
          </cell>
          <cell r="KC28512">
            <v>20</v>
          </cell>
        </row>
        <row r="28513">
          <cell r="A28513" t="str">
            <v>P18363</v>
          </cell>
          <cell r="KA28513">
            <v>100</v>
          </cell>
          <cell r="KB28513">
            <v>30</v>
          </cell>
          <cell r="KC28513">
            <v>12</v>
          </cell>
        </row>
        <row r="28514">
          <cell r="A28514" t="str">
            <v>P18356</v>
          </cell>
          <cell r="KA28514">
            <v>200</v>
          </cell>
          <cell r="KB28514">
            <v>16</v>
          </cell>
          <cell r="KC28514">
            <v>20</v>
          </cell>
        </row>
        <row r="28515">
          <cell r="A28515" t="str">
            <v>P18343</v>
          </cell>
          <cell r="KA28515">
            <v>200</v>
          </cell>
          <cell r="KB28515">
            <v>16</v>
          </cell>
          <cell r="KC28515">
            <v>20</v>
          </cell>
        </row>
        <row r="28516">
          <cell r="A28516" t="str">
            <v>P18369</v>
          </cell>
          <cell r="KA28516">
            <v>100</v>
          </cell>
          <cell r="KB28516">
            <v>30</v>
          </cell>
          <cell r="KC28516">
            <v>24</v>
          </cell>
        </row>
        <row r="28517">
          <cell r="A28517" t="str">
            <v>P18370</v>
          </cell>
          <cell r="KA28517">
            <v>200</v>
          </cell>
          <cell r="KB28517">
            <v>16</v>
          </cell>
          <cell r="KC28517">
            <v>20</v>
          </cell>
        </row>
        <row r="28518">
          <cell r="A28518" t="str">
            <v>P18301</v>
          </cell>
          <cell r="KA28518">
            <v>100</v>
          </cell>
          <cell r="KB28518">
            <v>40</v>
          </cell>
          <cell r="KC28518">
            <v>24</v>
          </cell>
        </row>
        <row r="28519">
          <cell r="A28519" t="str">
            <v>P18303</v>
          </cell>
          <cell r="KA28519">
            <v>200</v>
          </cell>
          <cell r="KB28519">
            <v>16</v>
          </cell>
          <cell r="KC28519">
            <v>20</v>
          </cell>
        </row>
        <row r="28520">
          <cell r="A28520" t="str">
            <v>P18298</v>
          </cell>
          <cell r="KA28520">
            <v>200</v>
          </cell>
          <cell r="KB28520">
            <v>16</v>
          </cell>
          <cell r="KC28520">
            <v>20</v>
          </cell>
        </row>
        <row r="28521">
          <cell r="A28521" t="str">
            <v>P18299</v>
          </cell>
          <cell r="KA28521">
            <v>50</v>
          </cell>
          <cell r="KB28521">
            <v>60</v>
          </cell>
          <cell r="KC28521">
            <v>12</v>
          </cell>
        </row>
        <row r="28522">
          <cell r="A28522" t="str">
            <v>P18314</v>
          </cell>
          <cell r="KA28522">
            <v>200</v>
          </cell>
          <cell r="KB28522">
            <v>16</v>
          </cell>
          <cell r="KC28522">
            <v>20</v>
          </cell>
        </row>
        <row r="28523">
          <cell r="A28523" t="str">
            <v>P18315</v>
          </cell>
          <cell r="KA28523">
            <v>200</v>
          </cell>
          <cell r="KB28523">
            <v>16</v>
          </cell>
          <cell r="KC28523">
            <v>16</v>
          </cell>
        </row>
        <row r="28524">
          <cell r="A28524" t="str">
            <v>P18316</v>
          </cell>
          <cell r="KA28524">
            <v>100</v>
          </cell>
          <cell r="KB28524">
            <v>30</v>
          </cell>
          <cell r="KC28524">
            <v>24</v>
          </cell>
        </row>
        <row r="28525">
          <cell r="A28525" t="str">
            <v>P18317</v>
          </cell>
          <cell r="KA28525">
            <v>200</v>
          </cell>
          <cell r="KB28525">
            <v>16</v>
          </cell>
          <cell r="KC28525">
            <v>20</v>
          </cell>
        </row>
        <row r="28526">
          <cell r="A28526" t="str">
            <v>P18318</v>
          </cell>
          <cell r="KA28526">
            <v>100</v>
          </cell>
          <cell r="KB28526">
            <v>30</v>
          </cell>
          <cell r="KC28526">
            <v>12</v>
          </cell>
        </row>
        <row r="28527">
          <cell r="A28527" t="str">
            <v>P18319</v>
          </cell>
          <cell r="KA28527">
            <v>50</v>
          </cell>
          <cell r="KB28527">
            <v>40</v>
          </cell>
          <cell r="KC28527">
            <v>24</v>
          </cell>
        </row>
        <row r="28528">
          <cell r="A28528" t="str">
            <v>P18320</v>
          </cell>
          <cell r="KA28528">
            <v>200</v>
          </cell>
          <cell r="KB28528">
            <v>16</v>
          </cell>
          <cell r="KC28528">
            <v>24</v>
          </cell>
        </row>
        <row r="28529">
          <cell r="A28529" t="str">
            <v>P18295</v>
          </cell>
          <cell r="KA28529">
            <v>50</v>
          </cell>
          <cell r="KB28529">
            <v>40</v>
          </cell>
          <cell r="KC28529">
            <v>24</v>
          </cell>
        </row>
        <row r="28530">
          <cell r="A28530" t="str">
            <v>P18292</v>
          </cell>
          <cell r="KA28530">
            <v>200</v>
          </cell>
          <cell r="KB28530">
            <v>16</v>
          </cell>
          <cell r="KC28530">
            <v>20</v>
          </cell>
        </row>
        <row r="28531">
          <cell r="A28531" t="str">
            <v>P18287</v>
          </cell>
          <cell r="KA28531">
            <v>50</v>
          </cell>
          <cell r="KB28531">
            <v>60</v>
          </cell>
          <cell r="KC28531">
            <v>12</v>
          </cell>
        </row>
        <row r="28532">
          <cell r="A28532" t="str">
            <v>P18288</v>
          </cell>
          <cell r="KA28532">
            <v>50</v>
          </cell>
          <cell r="KB28532">
            <v>40</v>
          </cell>
          <cell r="KC28532">
            <v>24</v>
          </cell>
        </row>
        <row r="28533">
          <cell r="A28533" t="str">
            <v>P18280</v>
          </cell>
          <cell r="KA28533">
            <v>200</v>
          </cell>
          <cell r="KB28533">
            <v>16</v>
          </cell>
          <cell r="KC28533">
            <v>20</v>
          </cell>
        </row>
        <row r="28534">
          <cell r="A28534" t="str">
            <v>P18281</v>
          </cell>
          <cell r="KA28534">
            <v>200</v>
          </cell>
          <cell r="KB28534">
            <v>16</v>
          </cell>
          <cell r="KC28534">
            <v>20</v>
          </cell>
        </row>
        <row r="28535">
          <cell r="A28535" t="str">
            <v>P18283</v>
          </cell>
          <cell r="KA28535">
            <v>100</v>
          </cell>
          <cell r="KB28535">
            <v>40</v>
          </cell>
          <cell r="KC28535">
            <v>28</v>
          </cell>
        </row>
        <row r="28536">
          <cell r="A28536" t="str">
            <v>P18284</v>
          </cell>
          <cell r="KA28536">
            <v>50</v>
          </cell>
          <cell r="KB28536">
            <v>60</v>
          </cell>
          <cell r="KC28536">
            <v>12</v>
          </cell>
        </row>
        <row r="28537">
          <cell r="A28537" t="str">
            <v>P18244</v>
          </cell>
          <cell r="KA28537">
            <v>200</v>
          </cell>
          <cell r="KB28537">
            <v>16</v>
          </cell>
          <cell r="KC28537">
            <v>20</v>
          </cell>
        </row>
        <row r="28538">
          <cell r="A28538" t="str">
            <v>P18258</v>
          </cell>
          <cell r="KA28538">
            <v>200</v>
          </cell>
          <cell r="KB28538">
            <v>16</v>
          </cell>
          <cell r="KC28538">
            <v>20</v>
          </cell>
        </row>
        <row r="28539">
          <cell r="A28539" t="str">
            <v>P18252</v>
          </cell>
          <cell r="KA28539">
            <v>50</v>
          </cell>
          <cell r="KB28539">
            <v>60</v>
          </cell>
          <cell r="KC28539">
            <v>12</v>
          </cell>
        </row>
        <row r="28540">
          <cell r="A28540" t="str">
            <v>P18225</v>
          </cell>
          <cell r="KA28540">
            <v>100</v>
          </cell>
          <cell r="KB28540">
            <v>30</v>
          </cell>
          <cell r="KC28540">
            <v>12</v>
          </cell>
        </row>
        <row r="28541">
          <cell r="A28541" t="str">
            <v>P18240</v>
          </cell>
          <cell r="KA28541">
            <v>100</v>
          </cell>
          <cell r="KB28541">
            <v>40</v>
          </cell>
          <cell r="KC28541">
            <v>28</v>
          </cell>
        </row>
        <row r="28542">
          <cell r="A28542" t="str">
            <v>P18241</v>
          </cell>
          <cell r="KA28542">
            <v>100</v>
          </cell>
          <cell r="KB28542">
            <v>40</v>
          </cell>
          <cell r="KC28542">
            <v>28</v>
          </cell>
        </row>
        <row r="28543">
          <cell r="A28543" t="str">
            <v>P18246</v>
          </cell>
          <cell r="KA28543">
            <v>100</v>
          </cell>
          <cell r="KB28543">
            <v>40</v>
          </cell>
          <cell r="KC28543">
            <v>28</v>
          </cell>
        </row>
        <row r="28544">
          <cell r="A28544" t="str">
            <v>P18247</v>
          </cell>
          <cell r="KA28544">
            <v>100</v>
          </cell>
          <cell r="KB28544">
            <v>40</v>
          </cell>
          <cell r="KC28544">
            <v>24</v>
          </cell>
        </row>
        <row r="28545">
          <cell r="A28545" t="str">
            <v>P18248</v>
          </cell>
          <cell r="KA28545">
            <v>200</v>
          </cell>
          <cell r="KB28545">
            <v>16</v>
          </cell>
          <cell r="KC28545">
            <v>16</v>
          </cell>
        </row>
        <row r="28546">
          <cell r="A28546" t="str">
            <v>P18249</v>
          </cell>
          <cell r="KA28546">
            <v>200</v>
          </cell>
          <cell r="KB28546">
            <v>16</v>
          </cell>
          <cell r="KC28546">
            <v>20</v>
          </cell>
        </row>
        <row r="28547">
          <cell r="A28547" t="str">
            <v>P18250</v>
          </cell>
          <cell r="KA28547">
            <v>200</v>
          </cell>
          <cell r="KB28547">
            <v>16</v>
          </cell>
          <cell r="KC28547">
            <v>20</v>
          </cell>
        </row>
        <row r="28548">
          <cell r="A28548" t="str">
            <v>P18263</v>
          </cell>
          <cell r="KA28548">
            <v>100</v>
          </cell>
          <cell r="KB28548">
            <v>40</v>
          </cell>
          <cell r="KC28548">
            <v>28</v>
          </cell>
        </row>
        <row r="28549">
          <cell r="A28549" t="str">
            <v>p18264</v>
          </cell>
          <cell r="KA28549">
            <v>100</v>
          </cell>
          <cell r="KB28549">
            <v>30</v>
          </cell>
          <cell r="KC28549">
            <v>12</v>
          </cell>
        </row>
        <row r="28550">
          <cell r="A28550" t="str">
            <v>P18265</v>
          </cell>
          <cell r="KA28550">
            <v>100</v>
          </cell>
          <cell r="KB28550">
            <v>40</v>
          </cell>
          <cell r="KC28550">
            <v>28</v>
          </cell>
        </row>
        <row r="28551">
          <cell r="A28551" t="str">
            <v>P18268</v>
          </cell>
          <cell r="KA28551">
            <v>100</v>
          </cell>
          <cell r="KB28551">
            <v>30</v>
          </cell>
          <cell r="KC28551">
            <v>12</v>
          </cell>
        </row>
        <row r="28552">
          <cell r="A28552" t="str">
            <v>P18269</v>
          </cell>
          <cell r="KA28552">
            <v>100</v>
          </cell>
          <cell r="KB28552">
            <v>8</v>
          </cell>
          <cell r="KC28552">
            <v>48</v>
          </cell>
        </row>
        <row r="28553">
          <cell r="A28553" t="str">
            <v>P18270</v>
          </cell>
          <cell r="KA28553">
            <v>200</v>
          </cell>
          <cell r="KB28553">
            <v>16</v>
          </cell>
          <cell r="KC28553">
            <v>20</v>
          </cell>
        </row>
        <row r="28554">
          <cell r="A28554" t="str">
            <v>P18271</v>
          </cell>
          <cell r="KA28554">
            <v>100</v>
          </cell>
          <cell r="KB28554">
            <v>40</v>
          </cell>
          <cell r="KC28554">
            <v>24</v>
          </cell>
        </row>
        <row r="28555">
          <cell r="A28555" t="str">
            <v>P18260</v>
          </cell>
          <cell r="KA28555">
            <v>200</v>
          </cell>
          <cell r="KB28555">
            <v>16</v>
          </cell>
          <cell r="KC28555">
            <v>20</v>
          </cell>
        </row>
        <row r="28556">
          <cell r="A28556" t="str">
            <v>P18261</v>
          </cell>
          <cell r="KA28556">
            <v>50</v>
          </cell>
          <cell r="KB28556">
            <v>40</v>
          </cell>
          <cell r="KC28556">
            <v>24</v>
          </cell>
        </row>
        <row r="28557">
          <cell r="A28557" t="str">
            <v>P18273</v>
          </cell>
          <cell r="KA28557">
            <v>200</v>
          </cell>
          <cell r="KB28557">
            <v>16</v>
          </cell>
          <cell r="KC28557">
            <v>20</v>
          </cell>
        </row>
        <row r="28558">
          <cell r="A28558" t="str">
            <v>P18274</v>
          </cell>
          <cell r="KA28558">
            <v>50</v>
          </cell>
          <cell r="KB28558">
            <v>40</v>
          </cell>
          <cell r="KC28558">
            <v>24</v>
          </cell>
        </row>
        <row r="28559">
          <cell r="A28559" t="str">
            <v>P18275</v>
          </cell>
          <cell r="KA28559">
            <v>100</v>
          </cell>
          <cell r="KB28559">
            <v>40</v>
          </cell>
          <cell r="KC28559">
            <v>28</v>
          </cell>
        </row>
        <row r="28560">
          <cell r="A28560" t="str">
            <v>P17924</v>
          </cell>
          <cell r="KA28560">
            <v>200</v>
          </cell>
          <cell r="KB28560">
            <v>16</v>
          </cell>
          <cell r="KC28560">
            <v>20</v>
          </cell>
        </row>
        <row r="28561">
          <cell r="A28561" t="str">
            <v>P17925</v>
          </cell>
          <cell r="KA28561">
            <v>200</v>
          </cell>
          <cell r="KB28561">
            <v>16</v>
          </cell>
          <cell r="KC28561">
            <v>20</v>
          </cell>
        </row>
        <row r="28562">
          <cell r="A28562" t="str">
            <v>P17926</v>
          </cell>
          <cell r="KA28562">
            <v>200</v>
          </cell>
          <cell r="KB28562">
            <v>16</v>
          </cell>
          <cell r="KC28562">
            <v>20</v>
          </cell>
        </row>
        <row r="28563">
          <cell r="A28563" t="str">
            <v>P17927</v>
          </cell>
          <cell r="KA28563">
            <v>100</v>
          </cell>
          <cell r="KB28563">
            <v>30</v>
          </cell>
          <cell r="KC28563">
            <v>24</v>
          </cell>
        </row>
        <row r="28564">
          <cell r="A28564" t="str">
            <v>P17929</v>
          </cell>
          <cell r="KA28564">
            <v>200</v>
          </cell>
          <cell r="KB28564">
            <v>16</v>
          </cell>
          <cell r="KC28564">
            <v>20</v>
          </cell>
        </row>
        <row r="28565">
          <cell r="A28565" t="str">
            <v>P17930</v>
          </cell>
          <cell r="KA28565">
            <v>100</v>
          </cell>
          <cell r="KB28565">
            <v>40</v>
          </cell>
          <cell r="KC28565">
            <v>28</v>
          </cell>
        </row>
        <row r="28566">
          <cell r="A28566" t="str">
            <v>P17922</v>
          </cell>
          <cell r="KA28566">
            <v>100</v>
          </cell>
          <cell r="KB28566">
            <v>40</v>
          </cell>
          <cell r="KC28566">
            <v>28</v>
          </cell>
        </row>
        <row r="28567">
          <cell r="A28567" t="str">
            <v>P17919</v>
          </cell>
          <cell r="KA28567">
            <v>100</v>
          </cell>
          <cell r="KB28567">
            <v>40</v>
          </cell>
          <cell r="KC28567">
            <v>28</v>
          </cell>
        </row>
        <row r="28568">
          <cell r="A28568" t="str">
            <v>P17932</v>
          </cell>
          <cell r="KA28568">
            <v>200</v>
          </cell>
          <cell r="KB28568">
            <v>16</v>
          </cell>
          <cell r="KC28568">
            <v>16</v>
          </cell>
        </row>
        <row r="28569">
          <cell r="A28569" t="str">
            <v>P17916</v>
          </cell>
          <cell r="KA28569">
            <v>200</v>
          </cell>
          <cell r="KB28569">
            <v>16</v>
          </cell>
          <cell r="KC28569">
            <v>20</v>
          </cell>
        </row>
        <row r="28570">
          <cell r="A28570" t="str">
            <v>P17907</v>
          </cell>
          <cell r="KA28570">
            <v>100</v>
          </cell>
          <cell r="KB28570">
            <v>40</v>
          </cell>
          <cell r="KC28570">
            <v>28</v>
          </cell>
        </row>
        <row r="28571">
          <cell r="A28571" t="str">
            <v>P17911</v>
          </cell>
          <cell r="KA28571">
            <v>200</v>
          </cell>
          <cell r="KB28571">
            <v>16</v>
          </cell>
          <cell r="KC28571">
            <v>20</v>
          </cell>
        </row>
        <row r="28572">
          <cell r="A28572" t="str">
            <v>P17912</v>
          </cell>
          <cell r="KA28572">
            <v>200</v>
          </cell>
          <cell r="KB28572">
            <v>16</v>
          </cell>
          <cell r="KC28572">
            <v>20</v>
          </cell>
        </row>
        <row r="28573">
          <cell r="A28573" t="str">
            <v>P17913</v>
          </cell>
          <cell r="KA28573">
            <v>200</v>
          </cell>
          <cell r="KB28573">
            <v>16</v>
          </cell>
          <cell r="KC28573">
            <v>20</v>
          </cell>
        </row>
        <row r="28574">
          <cell r="A28574" t="str">
            <v>P17914</v>
          </cell>
          <cell r="KA28574">
            <v>100</v>
          </cell>
          <cell r="KB28574">
            <v>30</v>
          </cell>
          <cell r="KC28574">
            <v>12</v>
          </cell>
        </row>
        <row r="28575">
          <cell r="A28575" t="str">
            <v>P17905</v>
          </cell>
          <cell r="KA28575">
            <v>100</v>
          </cell>
          <cell r="KB28575">
            <v>40</v>
          </cell>
          <cell r="KC28575">
            <v>28</v>
          </cell>
        </row>
        <row r="28576">
          <cell r="A28576" t="str">
            <v>P17858</v>
          </cell>
          <cell r="KA28576">
            <v>100</v>
          </cell>
          <cell r="KB28576">
            <v>40</v>
          </cell>
          <cell r="KC28576">
            <v>28</v>
          </cell>
        </row>
        <row r="28577">
          <cell r="A28577" t="str">
            <v>P17859</v>
          </cell>
          <cell r="KA28577">
            <v>200</v>
          </cell>
          <cell r="KB28577">
            <v>16</v>
          </cell>
          <cell r="KC28577">
            <v>16</v>
          </cell>
        </row>
        <row r="28578">
          <cell r="A28578" t="str">
            <v>P17893</v>
          </cell>
          <cell r="KA28578">
            <v>100</v>
          </cell>
          <cell r="KB28578">
            <v>40</v>
          </cell>
          <cell r="KC28578">
            <v>28</v>
          </cell>
        </row>
        <row r="28579">
          <cell r="A28579" t="str">
            <v>P17895</v>
          </cell>
          <cell r="KA28579">
            <v>200</v>
          </cell>
          <cell r="KB28579">
            <v>16</v>
          </cell>
          <cell r="KC28579">
            <v>20</v>
          </cell>
        </row>
        <row r="28580">
          <cell r="A28580" t="str">
            <v>P17888</v>
          </cell>
          <cell r="KA28580">
            <v>200</v>
          </cell>
          <cell r="KB28580">
            <v>16</v>
          </cell>
          <cell r="KC28580">
            <v>16</v>
          </cell>
        </row>
        <row r="28581">
          <cell r="A28581" t="str">
            <v>P17889</v>
          </cell>
          <cell r="KA28581">
            <v>100</v>
          </cell>
          <cell r="KB28581">
            <v>40</v>
          </cell>
          <cell r="KC28581">
            <v>24</v>
          </cell>
        </row>
        <row r="28582">
          <cell r="A28582" t="str">
            <v>P17890</v>
          </cell>
          <cell r="KA28582">
            <v>100</v>
          </cell>
          <cell r="KB28582">
            <v>30</v>
          </cell>
          <cell r="KC28582">
            <v>24</v>
          </cell>
        </row>
        <row r="28583">
          <cell r="A28583" t="str">
            <v>P17891</v>
          </cell>
          <cell r="KA28583">
            <v>200</v>
          </cell>
          <cell r="KB28583">
            <v>16</v>
          </cell>
          <cell r="KC28583">
            <v>20</v>
          </cell>
        </row>
        <row r="28584">
          <cell r="A28584" t="str">
            <v>P17878</v>
          </cell>
          <cell r="KA28584">
            <v>100</v>
          </cell>
          <cell r="KB28584">
            <v>40</v>
          </cell>
          <cell r="KC28584">
            <v>28</v>
          </cell>
        </row>
        <row r="28585">
          <cell r="A28585" t="str">
            <v>P17879</v>
          </cell>
          <cell r="KA28585">
            <v>100</v>
          </cell>
          <cell r="KB28585">
            <v>40</v>
          </cell>
          <cell r="KC28585">
            <v>28</v>
          </cell>
        </row>
        <row r="28586">
          <cell r="A28586" t="str">
            <v>P17880</v>
          </cell>
          <cell r="KA28586">
            <v>100</v>
          </cell>
          <cell r="KB28586">
            <v>30</v>
          </cell>
          <cell r="KC28586">
            <v>12</v>
          </cell>
        </row>
        <row r="28587">
          <cell r="A28587" t="str">
            <v>P17881</v>
          </cell>
          <cell r="KA28587">
            <v>100</v>
          </cell>
          <cell r="KB28587">
            <v>30</v>
          </cell>
          <cell r="KC28587">
            <v>12</v>
          </cell>
        </row>
        <row r="28588">
          <cell r="A28588" t="str">
            <v>P17882</v>
          </cell>
          <cell r="KA28588">
            <v>100</v>
          </cell>
          <cell r="KB28588">
            <v>30</v>
          </cell>
          <cell r="KC28588">
            <v>12</v>
          </cell>
        </row>
        <row r="28589">
          <cell r="A28589" t="str">
            <v>P17874</v>
          </cell>
          <cell r="KA28589">
            <v>100</v>
          </cell>
          <cell r="KB28589">
            <v>40</v>
          </cell>
          <cell r="KC28589">
            <v>28</v>
          </cell>
        </row>
        <row r="28590">
          <cell r="A28590" t="str">
            <v>P17875</v>
          </cell>
          <cell r="KA28590">
            <v>200</v>
          </cell>
          <cell r="KB28590">
            <v>16</v>
          </cell>
          <cell r="KC28590">
            <v>20</v>
          </cell>
        </row>
        <row r="28591">
          <cell r="A28591" t="str">
            <v>P17876</v>
          </cell>
          <cell r="KA28591">
            <v>100</v>
          </cell>
          <cell r="KB28591">
            <v>40</v>
          </cell>
          <cell r="KC28591">
            <v>24</v>
          </cell>
        </row>
        <row r="28592">
          <cell r="A28592" t="str">
            <v>P17862</v>
          </cell>
          <cell r="KA28592">
            <v>100</v>
          </cell>
          <cell r="KB28592">
            <v>40</v>
          </cell>
          <cell r="KC28592">
            <v>28</v>
          </cell>
        </row>
        <row r="28593">
          <cell r="A28593" t="str">
            <v>P17863</v>
          </cell>
          <cell r="KA28593">
            <v>50</v>
          </cell>
          <cell r="KB28593">
            <v>32</v>
          </cell>
          <cell r="KC28593">
            <v>16</v>
          </cell>
        </row>
        <row r="28594">
          <cell r="A28594" t="str">
            <v>P17864</v>
          </cell>
          <cell r="KA28594">
            <v>200</v>
          </cell>
          <cell r="KB28594">
            <v>16</v>
          </cell>
          <cell r="KC28594">
            <v>20</v>
          </cell>
        </row>
        <row r="28595">
          <cell r="A28595" t="str">
            <v>P17865</v>
          </cell>
          <cell r="KA28595">
            <v>100</v>
          </cell>
          <cell r="KB28595">
            <v>40</v>
          </cell>
          <cell r="KC28595">
            <v>24</v>
          </cell>
        </row>
        <row r="28596">
          <cell r="A28596" t="str">
            <v>P17866</v>
          </cell>
          <cell r="KA28596">
            <v>200</v>
          </cell>
          <cell r="KB28596">
            <v>16</v>
          </cell>
          <cell r="KC28596">
            <v>20</v>
          </cell>
        </row>
        <row r="28597">
          <cell r="A28597" t="str">
            <v>P17867</v>
          </cell>
          <cell r="KA28597">
            <v>100</v>
          </cell>
          <cell r="KB28597">
            <v>30</v>
          </cell>
          <cell r="KC28597">
            <v>12</v>
          </cell>
        </row>
        <row r="28598">
          <cell r="A28598" t="str">
            <v>P17868</v>
          </cell>
          <cell r="KA28598">
            <v>100</v>
          </cell>
          <cell r="KB28598">
            <v>30</v>
          </cell>
          <cell r="KC28598">
            <v>12</v>
          </cell>
        </row>
        <row r="28599">
          <cell r="A28599" t="str">
            <v>P17869</v>
          </cell>
          <cell r="KA28599">
            <v>100</v>
          </cell>
          <cell r="KB28599">
            <v>30</v>
          </cell>
          <cell r="KC28599">
            <v>12</v>
          </cell>
        </row>
        <row r="28600">
          <cell r="A28600" t="str">
            <v>P17870</v>
          </cell>
          <cell r="KA28600">
            <v>200</v>
          </cell>
          <cell r="KB28600">
            <v>16</v>
          </cell>
          <cell r="KC28600">
            <v>20</v>
          </cell>
        </row>
        <row r="28601">
          <cell r="A28601" t="str">
            <v>P17871</v>
          </cell>
          <cell r="KA28601">
            <v>100</v>
          </cell>
          <cell r="KB28601">
            <v>30</v>
          </cell>
          <cell r="KC28601">
            <v>12</v>
          </cell>
        </row>
        <row r="28602">
          <cell r="A28602" t="str">
            <v>P17872</v>
          </cell>
          <cell r="KA28602">
            <v>100</v>
          </cell>
          <cell r="KB28602">
            <v>30</v>
          </cell>
          <cell r="KC28602">
            <v>24</v>
          </cell>
        </row>
        <row r="28603">
          <cell r="A28603" t="str">
            <v>P17793</v>
          </cell>
          <cell r="KA28603">
            <v>50</v>
          </cell>
          <cell r="KB28603">
            <v>60</v>
          </cell>
          <cell r="KC28603">
            <v>12</v>
          </cell>
        </row>
        <row r="28604">
          <cell r="A28604" t="str">
            <v>P17803</v>
          </cell>
          <cell r="KA28604">
            <v>100</v>
          </cell>
          <cell r="KB28604">
            <v>40</v>
          </cell>
          <cell r="KC28604">
            <v>24</v>
          </cell>
        </row>
        <row r="28605">
          <cell r="A28605" t="str">
            <v>P17804</v>
          </cell>
          <cell r="KA28605">
            <v>100</v>
          </cell>
          <cell r="KB28605">
            <v>30</v>
          </cell>
          <cell r="KC28605">
            <v>12</v>
          </cell>
        </row>
        <row r="28606">
          <cell r="A28606" t="str">
            <v>P17817</v>
          </cell>
          <cell r="KA28606">
            <v>200</v>
          </cell>
          <cell r="KB28606">
            <v>16</v>
          </cell>
          <cell r="KC28606">
            <v>20</v>
          </cell>
        </row>
        <row r="28607">
          <cell r="A28607" t="str">
            <v>P17818</v>
          </cell>
          <cell r="KA28607">
            <v>200</v>
          </cell>
          <cell r="KB28607">
            <v>16</v>
          </cell>
          <cell r="KC28607">
            <v>20</v>
          </cell>
        </row>
        <row r="28608">
          <cell r="A28608" t="str">
            <v>P17808</v>
          </cell>
          <cell r="KA28608">
            <v>200</v>
          </cell>
          <cell r="KB28608">
            <v>16</v>
          </cell>
          <cell r="KC28608">
            <v>20</v>
          </cell>
        </row>
        <row r="28609">
          <cell r="A28609" t="str">
            <v>P17809</v>
          </cell>
          <cell r="KA28609">
            <v>200</v>
          </cell>
          <cell r="KB28609">
            <v>16</v>
          </cell>
          <cell r="KC28609">
            <v>20</v>
          </cell>
        </row>
        <row r="28610">
          <cell r="A28610" t="str">
            <v>P17810</v>
          </cell>
          <cell r="KA28610">
            <v>50</v>
          </cell>
          <cell r="KB28610">
            <v>40</v>
          </cell>
          <cell r="KC28610">
            <v>24</v>
          </cell>
        </row>
        <row r="28611">
          <cell r="A28611" t="str">
            <v>P17811</v>
          </cell>
          <cell r="KA28611">
            <v>200</v>
          </cell>
          <cell r="KB28611">
            <v>16</v>
          </cell>
          <cell r="KC28611">
            <v>20</v>
          </cell>
        </row>
        <row r="28612">
          <cell r="A28612" t="str">
            <v>P17812</v>
          </cell>
          <cell r="KA28612">
            <v>200</v>
          </cell>
          <cell r="KB28612">
            <v>16</v>
          </cell>
          <cell r="KC28612">
            <v>20</v>
          </cell>
        </row>
        <row r="28613">
          <cell r="A28613" t="str">
            <v>P17813</v>
          </cell>
          <cell r="KA28613">
            <v>50</v>
          </cell>
          <cell r="KB28613">
            <v>40</v>
          </cell>
          <cell r="KC28613">
            <v>24</v>
          </cell>
        </row>
        <row r="28614">
          <cell r="A28614" t="str">
            <v>P17769</v>
          </cell>
          <cell r="KA28614">
            <v>200</v>
          </cell>
          <cell r="KB28614">
            <v>16</v>
          </cell>
          <cell r="KC28614">
            <v>20</v>
          </cell>
        </row>
        <row r="28615">
          <cell r="A28615" t="str">
            <v>P17786</v>
          </cell>
          <cell r="KA28615">
            <v>200</v>
          </cell>
          <cell r="KB28615">
            <v>16</v>
          </cell>
          <cell r="KC28615">
            <v>20</v>
          </cell>
        </row>
        <row r="28616">
          <cell r="A28616" t="str">
            <v>P17795</v>
          </cell>
          <cell r="KA28616">
            <v>200</v>
          </cell>
          <cell r="KB28616">
            <v>16</v>
          </cell>
          <cell r="KC28616">
            <v>20</v>
          </cell>
        </row>
        <row r="28617">
          <cell r="A28617" t="str">
            <v>P17796</v>
          </cell>
          <cell r="KA28617">
            <v>100</v>
          </cell>
          <cell r="KB28617">
            <v>40</v>
          </cell>
          <cell r="KC28617">
            <v>28</v>
          </cell>
        </row>
        <row r="28618">
          <cell r="A28618" t="str">
            <v>P17797</v>
          </cell>
          <cell r="KA28618">
            <v>200</v>
          </cell>
          <cell r="KB28618">
            <v>16</v>
          </cell>
          <cell r="KC28618">
            <v>20</v>
          </cell>
        </row>
        <row r="28619">
          <cell r="A28619" t="str">
            <v>P17798</v>
          </cell>
          <cell r="KA28619">
            <v>200</v>
          </cell>
          <cell r="KB28619">
            <v>16</v>
          </cell>
          <cell r="KC28619">
            <v>20</v>
          </cell>
        </row>
        <row r="28620">
          <cell r="A28620" t="str">
            <v>P17799</v>
          </cell>
          <cell r="KA28620">
            <v>200</v>
          </cell>
          <cell r="KB28620">
            <v>16</v>
          </cell>
          <cell r="KC28620">
            <v>20</v>
          </cell>
        </row>
        <row r="28621">
          <cell r="A28621" t="str">
            <v>P17800</v>
          </cell>
          <cell r="KA28621">
            <v>200</v>
          </cell>
          <cell r="KB28621">
            <v>16</v>
          </cell>
          <cell r="KC28621">
            <v>20</v>
          </cell>
        </row>
        <row r="28622">
          <cell r="A28622" t="str">
            <v>P17784</v>
          </cell>
          <cell r="KA28622">
            <v>100</v>
          </cell>
          <cell r="KB28622">
            <v>30</v>
          </cell>
          <cell r="KC28622">
            <v>12</v>
          </cell>
        </row>
        <row r="28623">
          <cell r="A28623" t="str">
            <v>P17781</v>
          </cell>
          <cell r="KA28623">
            <v>200</v>
          </cell>
          <cell r="KB28623">
            <v>16</v>
          </cell>
          <cell r="KC28623">
            <v>20</v>
          </cell>
        </row>
        <row r="28624">
          <cell r="A28624" t="str">
            <v>P17782</v>
          </cell>
          <cell r="KA28624">
            <v>200</v>
          </cell>
          <cell r="KB28624">
            <v>16</v>
          </cell>
          <cell r="KC28624">
            <v>20</v>
          </cell>
        </row>
        <row r="28625">
          <cell r="A28625" t="str">
            <v>P17788</v>
          </cell>
          <cell r="KA28625">
            <v>50</v>
          </cell>
          <cell r="KB28625">
            <v>40</v>
          </cell>
          <cell r="KC28625">
            <v>24</v>
          </cell>
        </row>
        <row r="28626">
          <cell r="A28626" t="str">
            <v>P17789</v>
          </cell>
          <cell r="KA28626">
            <v>100</v>
          </cell>
          <cell r="KB28626">
            <v>40</v>
          </cell>
          <cell r="KC28626">
            <v>28</v>
          </cell>
        </row>
        <row r="28627">
          <cell r="A28627" t="str">
            <v>P17821</v>
          </cell>
          <cell r="KA28627">
            <v>200</v>
          </cell>
          <cell r="KB28627">
            <v>16</v>
          </cell>
          <cell r="KC28627">
            <v>20</v>
          </cell>
        </row>
        <row r="28628">
          <cell r="A28628" t="str">
            <v>P17822</v>
          </cell>
          <cell r="KA28628">
            <v>200</v>
          </cell>
          <cell r="KB28628">
            <v>16</v>
          </cell>
          <cell r="KC28628">
            <v>20</v>
          </cell>
        </row>
        <row r="28629">
          <cell r="A28629" t="str">
            <v>P17823</v>
          </cell>
          <cell r="KA28629">
            <v>100</v>
          </cell>
          <cell r="KB28629">
            <v>30</v>
          </cell>
          <cell r="KC28629">
            <v>12</v>
          </cell>
        </row>
        <row r="28630">
          <cell r="A28630" t="str">
            <v>P17824</v>
          </cell>
          <cell r="KA28630">
            <v>100</v>
          </cell>
          <cell r="KB28630">
            <v>30</v>
          </cell>
          <cell r="KC28630">
            <v>12</v>
          </cell>
        </row>
        <row r="28631">
          <cell r="A28631" t="str">
            <v>P17825</v>
          </cell>
          <cell r="KA28631">
            <v>50</v>
          </cell>
          <cell r="KB28631">
            <v>40</v>
          </cell>
          <cell r="KC28631">
            <v>24</v>
          </cell>
        </row>
        <row r="28632">
          <cell r="A28632" t="str">
            <v>P17826</v>
          </cell>
          <cell r="KA28632">
            <v>200</v>
          </cell>
          <cell r="KB28632">
            <v>16</v>
          </cell>
          <cell r="KC28632">
            <v>20</v>
          </cell>
        </row>
        <row r="28633">
          <cell r="A28633" t="str">
            <v>P17827</v>
          </cell>
          <cell r="KA28633">
            <v>200</v>
          </cell>
          <cell r="KB28633">
            <v>16</v>
          </cell>
          <cell r="KC28633">
            <v>20</v>
          </cell>
        </row>
        <row r="28634">
          <cell r="A28634" t="str">
            <v>P17835</v>
          </cell>
          <cell r="KA28634">
            <v>100</v>
          </cell>
          <cell r="KB28634">
            <v>30</v>
          </cell>
          <cell r="KC28634">
            <v>24</v>
          </cell>
        </row>
        <row r="28635">
          <cell r="A28635" t="str">
            <v>P17836</v>
          </cell>
          <cell r="KA28635">
            <v>100</v>
          </cell>
          <cell r="KB28635">
            <v>30</v>
          </cell>
          <cell r="KC28635">
            <v>24</v>
          </cell>
        </row>
        <row r="28636">
          <cell r="A28636" t="str">
            <v>P17837</v>
          </cell>
          <cell r="KA28636">
            <v>100</v>
          </cell>
          <cell r="KB28636">
            <v>40</v>
          </cell>
          <cell r="KC28636">
            <v>28</v>
          </cell>
        </row>
        <row r="28637">
          <cell r="A28637" t="str">
            <v>P17838</v>
          </cell>
          <cell r="KA28637">
            <v>200</v>
          </cell>
          <cell r="KB28637">
            <v>16</v>
          </cell>
          <cell r="KC28637">
            <v>20</v>
          </cell>
        </row>
        <row r="28638">
          <cell r="A28638" t="str">
            <v>P17839</v>
          </cell>
          <cell r="KA28638">
            <v>200</v>
          </cell>
          <cell r="KB28638">
            <v>16</v>
          </cell>
          <cell r="KC28638">
            <v>20</v>
          </cell>
        </row>
        <row r="28639">
          <cell r="A28639" t="str">
            <v>P17840</v>
          </cell>
          <cell r="KA28639">
            <v>200</v>
          </cell>
          <cell r="KB28639">
            <v>16</v>
          </cell>
          <cell r="KC28639">
            <v>20</v>
          </cell>
        </row>
        <row r="28640">
          <cell r="A28640" t="str">
            <v>P17841</v>
          </cell>
          <cell r="KA28640">
            <v>50</v>
          </cell>
          <cell r="KB28640">
            <v>40</v>
          </cell>
          <cell r="KC28640">
            <v>24</v>
          </cell>
        </row>
        <row r="28641">
          <cell r="A28641" t="str">
            <v>P17856</v>
          </cell>
          <cell r="KA28641">
            <v>200</v>
          </cell>
          <cell r="KB28641">
            <v>16</v>
          </cell>
          <cell r="KC28641">
            <v>20</v>
          </cell>
        </row>
        <row r="28642">
          <cell r="A28642" t="str">
            <v>P17843</v>
          </cell>
          <cell r="KA28642">
            <v>150</v>
          </cell>
          <cell r="KB28642">
            <v>16</v>
          </cell>
          <cell r="KC28642">
            <v>20</v>
          </cell>
        </row>
        <row r="28643">
          <cell r="A28643" t="str">
            <v>P17849</v>
          </cell>
          <cell r="KA28643">
            <v>100</v>
          </cell>
          <cell r="KB28643">
            <v>30</v>
          </cell>
          <cell r="KC28643">
            <v>12</v>
          </cell>
        </row>
        <row r="28644">
          <cell r="A28644" t="str">
            <v>P17850</v>
          </cell>
          <cell r="KA28644">
            <v>200</v>
          </cell>
          <cell r="KB28644">
            <v>16</v>
          </cell>
          <cell r="KC28644">
            <v>20</v>
          </cell>
        </row>
        <row r="28645">
          <cell r="A28645" t="str">
            <v>P17851</v>
          </cell>
          <cell r="KA28645">
            <v>100</v>
          </cell>
          <cell r="KB28645">
            <v>30</v>
          </cell>
          <cell r="KC28645">
            <v>12</v>
          </cell>
        </row>
        <row r="28646">
          <cell r="A28646" t="str">
            <v>P17845</v>
          </cell>
          <cell r="KA28646">
            <v>200</v>
          </cell>
          <cell r="KB28646">
            <v>16</v>
          </cell>
          <cell r="KC28646">
            <v>20</v>
          </cell>
        </row>
        <row r="28647">
          <cell r="A28647" t="str">
            <v>P17846</v>
          </cell>
          <cell r="KA28647">
            <v>200</v>
          </cell>
          <cell r="KB28647">
            <v>16</v>
          </cell>
          <cell r="KC28647">
            <v>20</v>
          </cell>
        </row>
        <row r="28648">
          <cell r="A28648" t="str">
            <v>P17847</v>
          </cell>
          <cell r="KA28648">
            <v>50</v>
          </cell>
          <cell r="KB28648">
            <v>60</v>
          </cell>
          <cell r="KC28648">
            <v>12</v>
          </cell>
        </row>
        <row r="28649">
          <cell r="A28649" t="str">
            <v>P17830</v>
          </cell>
          <cell r="KA28649">
            <v>50</v>
          </cell>
          <cell r="KB28649">
            <v>40</v>
          </cell>
          <cell r="KC28649">
            <v>24</v>
          </cell>
        </row>
        <row r="28650">
          <cell r="A28650" t="str">
            <v>P17831</v>
          </cell>
          <cell r="KA28650">
            <v>100</v>
          </cell>
          <cell r="KB28650">
            <v>40</v>
          </cell>
          <cell r="KC28650">
            <v>28</v>
          </cell>
        </row>
        <row r="28651">
          <cell r="A28651" t="str">
            <v>P17832</v>
          </cell>
          <cell r="KA28651">
            <v>200</v>
          </cell>
          <cell r="KB28651">
            <v>16</v>
          </cell>
          <cell r="KC28651">
            <v>20</v>
          </cell>
        </row>
        <row r="28652">
          <cell r="A28652" t="str">
            <v>P17833</v>
          </cell>
          <cell r="KA28652">
            <v>100</v>
          </cell>
          <cell r="KB28652">
            <v>40</v>
          </cell>
          <cell r="KC28652">
            <v>28</v>
          </cell>
        </row>
        <row r="28653">
          <cell r="A28653" t="str">
            <v>P17715</v>
          </cell>
          <cell r="KA28653">
            <v>100</v>
          </cell>
          <cell r="KB28653">
            <v>40</v>
          </cell>
          <cell r="KC28653">
            <v>28</v>
          </cell>
        </row>
        <row r="28654">
          <cell r="A28654" t="str">
            <v>P17716</v>
          </cell>
          <cell r="KA28654">
            <v>100</v>
          </cell>
          <cell r="KB28654">
            <v>40</v>
          </cell>
          <cell r="KC28654">
            <v>28</v>
          </cell>
        </row>
        <row r="28655">
          <cell r="A28655" t="str">
            <v>P17717</v>
          </cell>
          <cell r="KA28655">
            <v>200</v>
          </cell>
          <cell r="KB28655">
            <v>16</v>
          </cell>
          <cell r="KC28655">
            <v>20</v>
          </cell>
        </row>
        <row r="28656">
          <cell r="A28656" t="str">
            <v>P17709</v>
          </cell>
          <cell r="KA28656">
            <v>50</v>
          </cell>
          <cell r="KB28656">
            <v>40</v>
          </cell>
          <cell r="KC28656">
            <v>24</v>
          </cell>
        </row>
        <row r="28657">
          <cell r="A28657" t="str">
            <v>P17710</v>
          </cell>
          <cell r="KA28657">
            <v>100</v>
          </cell>
          <cell r="KB28657">
            <v>40</v>
          </cell>
          <cell r="KC28657">
            <v>24</v>
          </cell>
        </row>
        <row r="28658">
          <cell r="A28658" t="str">
            <v>P17711</v>
          </cell>
          <cell r="KA28658">
            <v>200</v>
          </cell>
          <cell r="KB28658">
            <v>16</v>
          </cell>
          <cell r="KC28658">
            <v>20</v>
          </cell>
        </row>
        <row r="28659">
          <cell r="A28659" t="str">
            <v>P17722</v>
          </cell>
          <cell r="KA28659">
            <v>200</v>
          </cell>
          <cell r="KB28659">
            <v>16</v>
          </cell>
          <cell r="KC28659">
            <v>16</v>
          </cell>
        </row>
        <row r="28660">
          <cell r="A28660" t="str">
            <v>P17723</v>
          </cell>
          <cell r="KA28660">
            <v>100</v>
          </cell>
          <cell r="KB28660">
            <v>30</v>
          </cell>
          <cell r="KC28660">
            <v>24</v>
          </cell>
        </row>
        <row r="28661">
          <cell r="A28661" t="str">
            <v>P17724</v>
          </cell>
          <cell r="KA28661">
            <v>200</v>
          </cell>
          <cell r="KB28661">
            <v>16</v>
          </cell>
          <cell r="KC28661">
            <v>20</v>
          </cell>
        </row>
        <row r="28662">
          <cell r="A28662" t="str">
            <v>P17725</v>
          </cell>
          <cell r="KA28662">
            <v>200</v>
          </cell>
          <cell r="KB28662">
            <v>16</v>
          </cell>
          <cell r="KC28662">
            <v>20</v>
          </cell>
        </row>
        <row r="28663">
          <cell r="A28663" t="str">
            <v>P17726</v>
          </cell>
          <cell r="KA28663">
            <v>100</v>
          </cell>
          <cell r="KB28663">
            <v>30</v>
          </cell>
          <cell r="KC28663">
            <v>24</v>
          </cell>
        </row>
        <row r="28664">
          <cell r="A28664" t="str">
            <v>P17727</v>
          </cell>
          <cell r="KA28664">
            <v>100</v>
          </cell>
          <cell r="KB28664">
            <v>8</v>
          </cell>
          <cell r="KC28664">
            <v>48</v>
          </cell>
        </row>
        <row r="28665">
          <cell r="A28665" t="str">
            <v>P17737</v>
          </cell>
          <cell r="KA28665">
            <v>200</v>
          </cell>
          <cell r="KB28665">
            <v>16</v>
          </cell>
          <cell r="KC28665">
            <v>20</v>
          </cell>
        </row>
        <row r="28666">
          <cell r="A28666" t="str">
            <v>P17738</v>
          </cell>
          <cell r="KA28666">
            <v>200</v>
          </cell>
          <cell r="KB28666">
            <v>16</v>
          </cell>
          <cell r="KC28666">
            <v>20</v>
          </cell>
        </row>
        <row r="28667">
          <cell r="A28667" t="str">
            <v>P17741</v>
          </cell>
          <cell r="KA28667">
            <v>50</v>
          </cell>
          <cell r="KB28667">
            <v>40</v>
          </cell>
          <cell r="KC28667">
            <v>24</v>
          </cell>
        </row>
        <row r="28668">
          <cell r="A28668" t="str">
            <v>P17729</v>
          </cell>
          <cell r="KA28668">
            <v>200</v>
          </cell>
          <cell r="KB28668">
            <v>16</v>
          </cell>
          <cell r="KC28668">
            <v>20</v>
          </cell>
        </row>
        <row r="28669">
          <cell r="A28669" t="str">
            <v>P17730</v>
          </cell>
          <cell r="KA28669">
            <v>200</v>
          </cell>
          <cell r="KB28669">
            <v>16</v>
          </cell>
          <cell r="KC28669">
            <v>20</v>
          </cell>
        </row>
        <row r="28670">
          <cell r="A28670" t="str">
            <v>P17731</v>
          </cell>
          <cell r="KA28670">
            <v>200</v>
          </cell>
          <cell r="KB28670">
            <v>16</v>
          </cell>
          <cell r="KC28670">
            <v>20</v>
          </cell>
        </row>
        <row r="28671">
          <cell r="A28671" t="str">
            <v>P17732</v>
          </cell>
          <cell r="KA28671">
            <v>200</v>
          </cell>
          <cell r="KB28671">
            <v>16</v>
          </cell>
          <cell r="KC28671">
            <v>20</v>
          </cell>
        </row>
        <row r="28672">
          <cell r="A28672" t="str">
            <v>P17733</v>
          </cell>
          <cell r="KA28672">
            <v>100</v>
          </cell>
          <cell r="KB28672">
            <v>40</v>
          </cell>
          <cell r="KC28672">
            <v>24</v>
          </cell>
        </row>
        <row r="28673">
          <cell r="A28673" t="str">
            <v>P17734</v>
          </cell>
          <cell r="KA28673">
            <v>100</v>
          </cell>
          <cell r="KB28673">
            <v>40</v>
          </cell>
          <cell r="KC28673">
            <v>28</v>
          </cell>
        </row>
        <row r="28674">
          <cell r="A28674" t="str">
            <v>P17735</v>
          </cell>
          <cell r="KA28674">
            <v>100</v>
          </cell>
          <cell r="KB28674">
            <v>40</v>
          </cell>
          <cell r="KC28674">
            <v>28</v>
          </cell>
        </row>
        <row r="28675">
          <cell r="A28675" t="str">
            <v>P17751</v>
          </cell>
          <cell r="KA28675">
            <v>100</v>
          </cell>
          <cell r="KB28675">
            <v>30</v>
          </cell>
          <cell r="KC28675">
            <v>12</v>
          </cell>
        </row>
        <row r="28676">
          <cell r="A28676" t="str">
            <v>P17752</v>
          </cell>
          <cell r="KA28676">
            <v>100</v>
          </cell>
          <cell r="KB28676">
            <v>40</v>
          </cell>
          <cell r="KC28676">
            <v>28</v>
          </cell>
        </row>
        <row r="28677">
          <cell r="A28677" t="str">
            <v>P17760</v>
          </cell>
          <cell r="KA28677">
            <v>100</v>
          </cell>
          <cell r="KB28677">
            <v>30</v>
          </cell>
          <cell r="KC28677">
            <v>12</v>
          </cell>
        </row>
        <row r="28678">
          <cell r="A28678" t="str">
            <v>P17757</v>
          </cell>
          <cell r="KA28678">
            <v>200</v>
          </cell>
          <cell r="KB28678">
            <v>16</v>
          </cell>
          <cell r="KC28678">
            <v>20</v>
          </cell>
        </row>
        <row r="28679">
          <cell r="A28679" t="str">
            <v>P17754</v>
          </cell>
          <cell r="KA28679">
            <v>200</v>
          </cell>
          <cell r="KB28679">
            <v>16</v>
          </cell>
          <cell r="KC28679">
            <v>20</v>
          </cell>
        </row>
        <row r="28680">
          <cell r="A28680" t="str">
            <v>P17762</v>
          </cell>
          <cell r="KA28680">
            <v>100</v>
          </cell>
          <cell r="KB28680">
            <v>40</v>
          </cell>
          <cell r="KC28680">
            <v>28</v>
          </cell>
        </row>
        <row r="28681">
          <cell r="A28681" t="str">
            <v>P17771</v>
          </cell>
          <cell r="KA28681">
            <v>100</v>
          </cell>
          <cell r="KB28681">
            <v>40</v>
          </cell>
          <cell r="KC28681">
            <v>28</v>
          </cell>
        </row>
        <row r="28682">
          <cell r="A28682" t="str">
            <v>P17764</v>
          </cell>
          <cell r="KA28682">
            <v>50</v>
          </cell>
          <cell r="KB28682">
            <v>60</v>
          </cell>
          <cell r="KC28682">
            <v>12</v>
          </cell>
        </row>
        <row r="28683">
          <cell r="A28683" t="str">
            <v>P17765</v>
          </cell>
          <cell r="KA28683">
            <v>200</v>
          </cell>
          <cell r="KB28683">
            <v>16</v>
          </cell>
          <cell r="KC28683">
            <v>20</v>
          </cell>
        </row>
        <row r="28684">
          <cell r="A28684" t="str">
            <v>P17766</v>
          </cell>
          <cell r="KA28684">
            <v>50</v>
          </cell>
          <cell r="KB28684">
            <v>40</v>
          </cell>
          <cell r="KC28684">
            <v>24</v>
          </cell>
        </row>
        <row r="28685">
          <cell r="A28685" t="str">
            <v>P17767</v>
          </cell>
          <cell r="KA28685">
            <v>50</v>
          </cell>
          <cell r="KB28685">
            <v>40</v>
          </cell>
          <cell r="KC28685">
            <v>24</v>
          </cell>
        </row>
        <row r="28686">
          <cell r="A28686" t="str">
            <v>P17777</v>
          </cell>
          <cell r="KA28686">
            <v>200</v>
          </cell>
          <cell r="KB28686">
            <v>16</v>
          </cell>
          <cell r="KC28686">
            <v>20</v>
          </cell>
        </row>
        <row r="28687">
          <cell r="A28687" t="str">
            <v>P17778</v>
          </cell>
          <cell r="KA28687">
            <v>200</v>
          </cell>
          <cell r="KB28687">
            <v>16</v>
          </cell>
          <cell r="KC28687">
            <v>20</v>
          </cell>
        </row>
        <row r="28688">
          <cell r="A28688" t="str">
            <v>P17773</v>
          </cell>
          <cell r="KA28688">
            <v>50</v>
          </cell>
          <cell r="KB28688">
            <v>24</v>
          </cell>
          <cell r="KC28688">
            <v>16</v>
          </cell>
        </row>
        <row r="28689">
          <cell r="A28689" t="str">
            <v>P17774</v>
          </cell>
          <cell r="KA28689">
            <v>200</v>
          </cell>
          <cell r="KB28689">
            <v>16</v>
          </cell>
          <cell r="KC28689">
            <v>20</v>
          </cell>
        </row>
        <row r="28690">
          <cell r="A28690" t="str">
            <v>P17679</v>
          </cell>
          <cell r="KA28690">
            <v>100</v>
          </cell>
          <cell r="KB28690">
            <v>40</v>
          </cell>
          <cell r="KC28690">
            <v>28</v>
          </cell>
        </row>
        <row r="28691">
          <cell r="A28691" t="str">
            <v>P17680</v>
          </cell>
          <cell r="KA28691">
            <v>100</v>
          </cell>
          <cell r="KB28691">
            <v>40</v>
          </cell>
          <cell r="KC28691">
            <v>28</v>
          </cell>
        </row>
        <row r="28692">
          <cell r="A28692" t="str">
            <v>P17681</v>
          </cell>
          <cell r="KA28692">
            <v>200</v>
          </cell>
          <cell r="KB28692">
            <v>16</v>
          </cell>
          <cell r="KC28692">
            <v>20</v>
          </cell>
        </row>
        <row r="28693">
          <cell r="A28693" t="str">
            <v>P17682</v>
          </cell>
          <cell r="KA28693">
            <v>50</v>
          </cell>
          <cell r="KB28693">
            <v>40</v>
          </cell>
          <cell r="KC28693">
            <v>24</v>
          </cell>
        </row>
        <row r="28694">
          <cell r="A28694" t="str">
            <v>P17671</v>
          </cell>
          <cell r="KA28694">
            <v>200</v>
          </cell>
          <cell r="KB28694">
            <v>16</v>
          </cell>
          <cell r="KC28694">
            <v>20</v>
          </cell>
        </row>
        <row r="28695">
          <cell r="A28695" t="str">
            <v>P17672</v>
          </cell>
          <cell r="KA28695">
            <v>100</v>
          </cell>
          <cell r="KB28695">
            <v>30</v>
          </cell>
          <cell r="KC28695">
            <v>24</v>
          </cell>
        </row>
        <row r="28696">
          <cell r="A28696" t="str">
            <v>P17674</v>
          </cell>
          <cell r="KA28696">
            <v>50</v>
          </cell>
          <cell r="KB28696">
            <v>60</v>
          </cell>
          <cell r="KC28696">
            <v>12</v>
          </cell>
        </row>
        <row r="28697">
          <cell r="A28697" t="str">
            <v>P17686</v>
          </cell>
          <cell r="KA28697">
            <v>100</v>
          </cell>
          <cell r="KB28697">
            <v>40</v>
          </cell>
          <cell r="KC28697">
            <v>24</v>
          </cell>
        </row>
        <row r="28698">
          <cell r="A28698" t="str">
            <v>P17687</v>
          </cell>
          <cell r="KA28698">
            <v>100</v>
          </cell>
          <cell r="KB28698">
            <v>40</v>
          </cell>
          <cell r="KC28698">
            <v>24</v>
          </cell>
        </row>
        <row r="28699">
          <cell r="A28699" t="str">
            <v>P17689</v>
          </cell>
          <cell r="KA28699">
            <v>100</v>
          </cell>
          <cell r="KB28699">
            <v>40</v>
          </cell>
          <cell r="KC28699">
            <v>28</v>
          </cell>
        </row>
        <row r="28700">
          <cell r="A28700" t="str">
            <v>P17676</v>
          </cell>
          <cell r="KA28700">
            <v>100</v>
          </cell>
          <cell r="KB28700">
            <v>30</v>
          </cell>
          <cell r="KC28700">
            <v>24</v>
          </cell>
        </row>
        <row r="28701">
          <cell r="A28701" t="str">
            <v>P17677</v>
          </cell>
          <cell r="KA28701">
            <v>200</v>
          </cell>
          <cell r="KB28701">
            <v>16</v>
          </cell>
          <cell r="KC28701">
            <v>20</v>
          </cell>
        </row>
        <row r="28702">
          <cell r="A28702" t="str">
            <v>P17705</v>
          </cell>
          <cell r="KA28702">
            <v>50</v>
          </cell>
          <cell r="KB28702">
            <v>60</v>
          </cell>
          <cell r="KC28702">
            <v>12</v>
          </cell>
        </row>
        <row r="28703">
          <cell r="A28703" t="str">
            <v>P17706</v>
          </cell>
          <cell r="KA28703">
            <v>50</v>
          </cell>
          <cell r="KB28703">
            <v>60</v>
          </cell>
          <cell r="KC28703">
            <v>12</v>
          </cell>
        </row>
        <row r="28704">
          <cell r="A28704" t="str">
            <v>P17707</v>
          </cell>
          <cell r="KA28704">
            <v>50</v>
          </cell>
          <cell r="KB28704">
            <v>60</v>
          </cell>
          <cell r="KC28704">
            <v>12</v>
          </cell>
        </row>
        <row r="28705">
          <cell r="A28705" t="str">
            <v>P17700</v>
          </cell>
          <cell r="KA28705">
            <v>50</v>
          </cell>
          <cell r="KB28705">
            <v>60</v>
          </cell>
          <cell r="KC28705">
            <v>12</v>
          </cell>
        </row>
        <row r="28706">
          <cell r="A28706" t="str">
            <v>P17701</v>
          </cell>
          <cell r="KA28706">
            <v>200</v>
          </cell>
          <cell r="KB28706">
            <v>16</v>
          </cell>
          <cell r="KC28706">
            <v>20</v>
          </cell>
        </row>
        <row r="28707">
          <cell r="A28707" t="str">
            <v>P17702</v>
          </cell>
          <cell r="KA28707">
            <v>100</v>
          </cell>
          <cell r="KB28707">
            <v>40</v>
          </cell>
          <cell r="KC28707">
            <v>28</v>
          </cell>
        </row>
        <row r="28708">
          <cell r="A28708" t="str">
            <v>P17691</v>
          </cell>
          <cell r="KA28708">
            <v>50</v>
          </cell>
          <cell r="KB28708">
            <v>40</v>
          </cell>
          <cell r="KC28708">
            <v>24</v>
          </cell>
        </row>
        <row r="28709">
          <cell r="A28709" t="str">
            <v>P17696</v>
          </cell>
          <cell r="KA28709">
            <v>200</v>
          </cell>
          <cell r="KB28709">
            <v>16</v>
          </cell>
          <cell r="KC28709">
            <v>16</v>
          </cell>
        </row>
        <row r="28710">
          <cell r="A28710" t="str">
            <v>P17694</v>
          </cell>
          <cell r="KA28710">
            <v>100</v>
          </cell>
          <cell r="KB28710">
            <v>30</v>
          </cell>
          <cell r="KC28710">
            <v>24</v>
          </cell>
        </row>
        <row r="28711">
          <cell r="A28711" t="str">
            <v>P17666</v>
          </cell>
          <cell r="KA28711">
            <v>50</v>
          </cell>
          <cell r="KB28711">
            <v>40</v>
          </cell>
          <cell r="KC28711">
            <v>24</v>
          </cell>
        </row>
        <row r="28712">
          <cell r="A28712" t="str">
            <v>P17667</v>
          </cell>
          <cell r="KA28712">
            <v>50</v>
          </cell>
          <cell r="KB28712">
            <v>40</v>
          </cell>
          <cell r="KC28712">
            <v>24</v>
          </cell>
        </row>
        <row r="28713">
          <cell r="A28713" t="str">
            <v>P17657</v>
          </cell>
          <cell r="KA28713">
            <v>200</v>
          </cell>
          <cell r="KB28713">
            <v>16</v>
          </cell>
          <cell r="KC28713">
            <v>20</v>
          </cell>
        </row>
        <row r="28714">
          <cell r="A28714" t="str">
            <v>P17661</v>
          </cell>
          <cell r="KA28714">
            <v>200</v>
          </cell>
          <cell r="KB28714">
            <v>16</v>
          </cell>
          <cell r="KC28714">
            <v>20</v>
          </cell>
        </row>
        <row r="28715">
          <cell r="A28715" t="str">
            <v>P17662</v>
          </cell>
          <cell r="KA28715">
            <v>50</v>
          </cell>
          <cell r="KB28715">
            <v>40</v>
          </cell>
          <cell r="KC28715">
            <v>24</v>
          </cell>
        </row>
        <row r="28716">
          <cell r="A28716" t="str">
            <v>P17663</v>
          </cell>
          <cell r="KA28716">
            <v>100</v>
          </cell>
          <cell r="KB28716">
            <v>40</v>
          </cell>
          <cell r="KC28716">
            <v>28</v>
          </cell>
        </row>
        <row r="28717">
          <cell r="A28717" t="str">
            <v>P17641</v>
          </cell>
          <cell r="KA28717">
            <v>200</v>
          </cell>
          <cell r="KB28717">
            <v>16</v>
          </cell>
          <cell r="KC28717">
            <v>20</v>
          </cell>
        </row>
        <row r="28718">
          <cell r="A28718" t="str">
            <v>P17642</v>
          </cell>
          <cell r="KA28718">
            <v>100</v>
          </cell>
          <cell r="KB28718">
            <v>40</v>
          </cell>
          <cell r="KC28718">
            <v>28</v>
          </cell>
        </row>
        <row r="28719">
          <cell r="A28719" t="str">
            <v>P17643</v>
          </cell>
          <cell r="KA28719">
            <v>200</v>
          </cell>
          <cell r="KB28719">
            <v>16</v>
          </cell>
          <cell r="KC28719">
            <v>20</v>
          </cell>
        </row>
        <row r="28720">
          <cell r="A28720" t="str">
            <v>P17646</v>
          </cell>
          <cell r="KA28720">
            <v>100</v>
          </cell>
          <cell r="KB28720">
            <v>30</v>
          </cell>
          <cell r="KC28720">
            <v>24</v>
          </cell>
        </row>
        <row r="28721">
          <cell r="A28721" t="str">
            <v>P17647</v>
          </cell>
          <cell r="KA28721">
            <v>200</v>
          </cell>
          <cell r="KB28721">
            <v>16</v>
          </cell>
          <cell r="KC28721">
            <v>20</v>
          </cell>
        </row>
        <row r="28722">
          <cell r="A28722" t="str">
            <v>P17648</v>
          </cell>
          <cell r="KA28722">
            <v>100</v>
          </cell>
          <cell r="KB28722">
            <v>40</v>
          </cell>
          <cell r="KC28722">
            <v>28</v>
          </cell>
        </row>
        <row r="28723">
          <cell r="A28723" t="str">
            <v>P17649</v>
          </cell>
          <cell r="KA28723">
            <v>200</v>
          </cell>
          <cell r="KB28723">
            <v>16</v>
          </cell>
          <cell r="KC28723">
            <v>20</v>
          </cell>
        </row>
        <row r="28724">
          <cell r="A28724" t="str">
            <v>P17652</v>
          </cell>
          <cell r="KA28724">
            <v>100</v>
          </cell>
          <cell r="KB28724">
            <v>40</v>
          </cell>
          <cell r="KC28724">
            <v>24</v>
          </cell>
        </row>
        <row r="28725">
          <cell r="A28725" t="str">
            <v>P17392</v>
          </cell>
          <cell r="KA28725">
            <v>50</v>
          </cell>
          <cell r="KB28725">
            <v>60</v>
          </cell>
          <cell r="KC28725">
            <v>12</v>
          </cell>
        </row>
        <row r="28726">
          <cell r="A28726" t="str">
            <v>P17406</v>
          </cell>
          <cell r="KA28726">
            <v>100</v>
          </cell>
          <cell r="KB28726">
            <v>40</v>
          </cell>
          <cell r="KC28726">
            <v>28</v>
          </cell>
        </row>
        <row r="28727">
          <cell r="A28727" t="str">
            <v>P17407</v>
          </cell>
          <cell r="KA28727">
            <v>100</v>
          </cell>
          <cell r="KB28727">
            <v>40</v>
          </cell>
          <cell r="KC28727">
            <v>28</v>
          </cell>
        </row>
        <row r="28728">
          <cell r="A28728" t="str">
            <v>P17388</v>
          </cell>
          <cell r="KA28728">
            <v>100</v>
          </cell>
          <cell r="KB28728">
            <v>30</v>
          </cell>
          <cell r="KC28728">
            <v>12</v>
          </cell>
        </row>
        <row r="28729">
          <cell r="A28729" t="str">
            <v>P17389</v>
          </cell>
          <cell r="KA28729">
            <v>100</v>
          </cell>
          <cell r="KB28729">
            <v>30</v>
          </cell>
          <cell r="KC28729">
            <v>12</v>
          </cell>
        </row>
        <row r="28730">
          <cell r="A28730" t="str">
            <v>P17390</v>
          </cell>
          <cell r="KA28730">
            <v>100</v>
          </cell>
          <cell r="KB28730">
            <v>40</v>
          </cell>
          <cell r="KC28730">
            <v>24</v>
          </cell>
        </row>
        <row r="28731">
          <cell r="A28731" t="str">
            <v>P17394</v>
          </cell>
          <cell r="KA28731">
            <v>100</v>
          </cell>
          <cell r="KB28731">
            <v>40</v>
          </cell>
          <cell r="KC28731">
            <v>28</v>
          </cell>
        </row>
        <row r="28732">
          <cell r="A28732" t="str">
            <v>P17395</v>
          </cell>
          <cell r="KA28732">
            <v>200</v>
          </cell>
          <cell r="KB28732">
            <v>16</v>
          </cell>
          <cell r="KC28732">
            <v>20</v>
          </cell>
        </row>
        <row r="28733">
          <cell r="A28733" t="str">
            <v>P17379</v>
          </cell>
          <cell r="KA28733">
            <v>200</v>
          </cell>
          <cell r="KB28733">
            <v>16</v>
          </cell>
          <cell r="KC28733">
            <v>16</v>
          </cell>
        </row>
        <row r="28734">
          <cell r="A28734" t="str">
            <v>P17382</v>
          </cell>
          <cell r="KA28734">
            <v>50</v>
          </cell>
          <cell r="KB28734">
            <v>40</v>
          </cell>
          <cell r="KC28734">
            <v>24</v>
          </cell>
        </row>
        <row r="28735">
          <cell r="A28735" t="str">
            <v>P17383</v>
          </cell>
          <cell r="KA28735">
            <v>200</v>
          </cell>
          <cell r="KB28735">
            <v>16</v>
          </cell>
          <cell r="KC28735">
            <v>20</v>
          </cell>
        </row>
        <row r="28736">
          <cell r="A28736" t="str">
            <v>P17372</v>
          </cell>
          <cell r="KA28736">
            <v>200</v>
          </cell>
          <cell r="KB28736">
            <v>16</v>
          </cell>
          <cell r="KC28736">
            <v>20</v>
          </cell>
        </row>
        <row r="28737">
          <cell r="A28737" t="str">
            <v>P17370</v>
          </cell>
          <cell r="KA28737">
            <v>200</v>
          </cell>
          <cell r="KB28737">
            <v>16</v>
          </cell>
          <cell r="KC28737">
            <v>20</v>
          </cell>
        </row>
        <row r="28738">
          <cell r="A28738" t="str">
            <v>P17377</v>
          </cell>
          <cell r="KA28738">
            <v>200</v>
          </cell>
          <cell r="KB28738">
            <v>16</v>
          </cell>
          <cell r="KC28738">
            <v>20</v>
          </cell>
        </row>
        <row r="28739">
          <cell r="A28739" t="str">
            <v>P17374</v>
          </cell>
          <cell r="KA28739">
            <v>100</v>
          </cell>
          <cell r="KB28739">
            <v>30</v>
          </cell>
          <cell r="KC28739">
            <v>12</v>
          </cell>
        </row>
        <row r="28740">
          <cell r="A28740" t="str">
            <v>P17375</v>
          </cell>
          <cell r="KA28740">
            <v>100</v>
          </cell>
          <cell r="KB28740">
            <v>40</v>
          </cell>
          <cell r="KC28740">
            <v>24</v>
          </cell>
        </row>
        <row r="28741">
          <cell r="A28741" t="str">
            <v>P17334</v>
          </cell>
          <cell r="KA28741">
            <v>50</v>
          </cell>
          <cell r="KB28741">
            <v>60</v>
          </cell>
          <cell r="KC28741">
            <v>12</v>
          </cell>
        </row>
        <row r="28742">
          <cell r="A28742" t="str">
            <v>P17343</v>
          </cell>
          <cell r="KA28742">
            <v>100</v>
          </cell>
          <cell r="KB28742">
            <v>40</v>
          </cell>
          <cell r="KC28742">
            <v>28</v>
          </cell>
        </row>
        <row r="28743">
          <cell r="A28743" t="str">
            <v>P17351</v>
          </cell>
          <cell r="KA28743">
            <v>200</v>
          </cell>
          <cell r="KB28743">
            <v>16</v>
          </cell>
          <cell r="KC28743">
            <v>20</v>
          </cell>
        </row>
        <row r="28744">
          <cell r="A28744" t="str">
            <v>P17352</v>
          </cell>
          <cell r="KA28744">
            <v>100</v>
          </cell>
          <cell r="KB28744">
            <v>40</v>
          </cell>
          <cell r="KC28744">
            <v>28</v>
          </cell>
        </row>
        <row r="28745">
          <cell r="A28745" t="str">
            <v>P17364</v>
          </cell>
          <cell r="KA28745">
            <v>50</v>
          </cell>
          <cell r="KB28745">
            <v>40</v>
          </cell>
          <cell r="KC28745">
            <v>24</v>
          </cell>
        </row>
        <row r="28746">
          <cell r="A28746" t="str">
            <v>P17367</v>
          </cell>
          <cell r="KA28746">
            <v>50</v>
          </cell>
          <cell r="KB28746">
            <v>60</v>
          </cell>
          <cell r="KC28746">
            <v>12</v>
          </cell>
        </row>
        <row r="28747">
          <cell r="A28747" t="str">
            <v>P17360</v>
          </cell>
          <cell r="KA28747">
            <v>50</v>
          </cell>
          <cell r="KB28747">
            <v>40</v>
          </cell>
          <cell r="KC28747">
            <v>24</v>
          </cell>
        </row>
        <row r="28748">
          <cell r="A28748" t="str">
            <v>P17361</v>
          </cell>
          <cell r="KA28748">
            <v>200</v>
          </cell>
          <cell r="KB28748">
            <v>16</v>
          </cell>
          <cell r="KC28748">
            <v>16</v>
          </cell>
        </row>
        <row r="28749">
          <cell r="A28749" t="str">
            <v>P17357</v>
          </cell>
          <cell r="KA28749">
            <v>50</v>
          </cell>
          <cell r="KB28749">
            <v>60</v>
          </cell>
          <cell r="KC28749">
            <v>12</v>
          </cell>
        </row>
        <row r="28750">
          <cell r="A28750" t="str">
            <v>P17358</v>
          </cell>
          <cell r="KA28750">
            <v>50</v>
          </cell>
          <cell r="KB28750">
            <v>60</v>
          </cell>
          <cell r="KC28750">
            <v>12</v>
          </cell>
        </row>
        <row r="28751">
          <cell r="A28751" t="str">
            <v>P17341</v>
          </cell>
          <cell r="KA28751">
            <v>100</v>
          </cell>
          <cell r="KB28751">
            <v>40</v>
          </cell>
          <cell r="KC28751">
            <v>28</v>
          </cell>
        </row>
        <row r="28752">
          <cell r="A28752" t="str">
            <v>P17346</v>
          </cell>
          <cell r="KA28752">
            <v>100</v>
          </cell>
          <cell r="KB28752">
            <v>40</v>
          </cell>
          <cell r="KC28752">
            <v>28</v>
          </cell>
        </row>
        <row r="28753">
          <cell r="A28753" t="str">
            <v>P17402</v>
          </cell>
          <cell r="KA28753">
            <v>200</v>
          </cell>
          <cell r="KB28753">
            <v>16</v>
          </cell>
          <cell r="KC28753">
            <v>20</v>
          </cell>
        </row>
        <row r="28754">
          <cell r="A28754" t="str">
            <v>P17432</v>
          </cell>
          <cell r="KA28754">
            <v>100</v>
          </cell>
          <cell r="KB28754">
            <v>30</v>
          </cell>
          <cell r="KC28754">
            <v>12</v>
          </cell>
        </row>
        <row r="28755">
          <cell r="A28755" t="str">
            <v>P17436</v>
          </cell>
          <cell r="KA28755">
            <v>50</v>
          </cell>
          <cell r="KB28755">
            <v>40</v>
          </cell>
          <cell r="KC28755">
            <v>24</v>
          </cell>
        </row>
        <row r="28756">
          <cell r="A28756" t="str">
            <v>P17437</v>
          </cell>
          <cell r="KA28756">
            <v>100</v>
          </cell>
          <cell r="KB28756">
            <v>40</v>
          </cell>
          <cell r="KC28756">
            <v>28</v>
          </cell>
        </row>
        <row r="28757">
          <cell r="A28757" t="str">
            <v>P17438</v>
          </cell>
          <cell r="KA28757">
            <v>100</v>
          </cell>
          <cell r="KB28757">
            <v>30</v>
          </cell>
          <cell r="KC28757">
            <v>12</v>
          </cell>
        </row>
        <row r="28758">
          <cell r="A28758" t="str">
            <v>P17444</v>
          </cell>
          <cell r="KA28758">
            <v>100</v>
          </cell>
          <cell r="KB28758">
            <v>40</v>
          </cell>
          <cell r="KC28758">
            <v>24</v>
          </cell>
        </row>
        <row r="28759">
          <cell r="A28759" t="str">
            <v>P17445</v>
          </cell>
          <cell r="KA28759">
            <v>50</v>
          </cell>
          <cell r="KB28759">
            <v>60</v>
          </cell>
          <cell r="KC28759">
            <v>12</v>
          </cell>
        </row>
        <row r="28760">
          <cell r="A28760" t="str">
            <v>P17446</v>
          </cell>
          <cell r="KA28760">
            <v>200</v>
          </cell>
          <cell r="KB28760">
            <v>16</v>
          </cell>
          <cell r="KC28760">
            <v>20</v>
          </cell>
        </row>
        <row r="28761">
          <cell r="A28761" t="str">
            <v>P17447</v>
          </cell>
          <cell r="KA28761">
            <v>200</v>
          </cell>
          <cell r="KB28761">
            <v>16</v>
          </cell>
          <cell r="KC28761">
            <v>20</v>
          </cell>
        </row>
        <row r="28762">
          <cell r="A28762" t="str">
            <v>P17448</v>
          </cell>
          <cell r="KA28762">
            <v>50</v>
          </cell>
          <cell r="KB28762">
            <v>60</v>
          </cell>
          <cell r="KC28762">
            <v>12</v>
          </cell>
        </row>
        <row r="28763">
          <cell r="A28763" t="str">
            <v>P17440</v>
          </cell>
          <cell r="KA28763">
            <v>200</v>
          </cell>
          <cell r="KB28763">
            <v>16</v>
          </cell>
          <cell r="KC28763">
            <v>20</v>
          </cell>
        </row>
        <row r="28764">
          <cell r="A28764" t="str">
            <v>P17441</v>
          </cell>
          <cell r="KA28764">
            <v>100</v>
          </cell>
          <cell r="KB28764">
            <v>40</v>
          </cell>
          <cell r="KC28764">
            <v>28</v>
          </cell>
        </row>
        <row r="28765">
          <cell r="A28765" t="str">
            <v>P17442</v>
          </cell>
          <cell r="KA28765">
            <v>200</v>
          </cell>
          <cell r="KB28765">
            <v>16</v>
          </cell>
          <cell r="KC28765">
            <v>20</v>
          </cell>
        </row>
        <row r="28766">
          <cell r="A28766" t="str">
            <v>P17409</v>
          </cell>
          <cell r="KA28766">
            <v>100</v>
          </cell>
          <cell r="KB28766">
            <v>40</v>
          </cell>
          <cell r="KC28766">
            <v>28</v>
          </cell>
        </row>
        <row r="28767">
          <cell r="A28767" t="str">
            <v>P17410</v>
          </cell>
          <cell r="KA28767">
            <v>200</v>
          </cell>
          <cell r="KB28767">
            <v>16</v>
          </cell>
          <cell r="KC28767">
            <v>20</v>
          </cell>
        </row>
        <row r="28768">
          <cell r="A28768" t="str">
            <v>P17416</v>
          </cell>
          <cell r="KA28768">
            <v>100</v>
          </cell>
          <cell r="KB28768">
            <v>40</v>
          </cell>
          <cell r="KC28768">
            <v>28</v>
          </cell>
        </row>
        <row r="28769">
          <cell r="A28769" t="str">
            <v>P17417</v>
          </cell>
          <cell r="KA28769">
            <v>200</v>
          </cell>
          <cell r="KB28769">
            <v>16</v>
          </cell>
          <cell r="KC28769">
            <v>20</v>
          </cell>
        </row>
        <row r="28770">
          <cell r="A28770" t="str">
            <v>P17418</v>
          </cell>
          <cell r="KA28770">
            <v>100</v>
          </cell>
          <cell r="KB28770">
            <v>40</v>
          </cell>
          <cell r="KC28770">
            <v>28</v>
          </cell>
        </row>
        <row r="28771">
          <cell r="A28771" t="str">
            <v>P17419</v>
          </cell>
          <cell r="KA28771">
            <v>50</v>
          </cell>
          <cell r="KB28771">
            <v>40</v>
          </cell>
          <cell r="KC28771">
            <v>24</v>
          </cell>
        </row>
        <row r="28772">
          <cell r="A28772" t="str">
            <v>p17421</v>
          </cell>
          <cell r="KA28772">
            <v>100</v>
          </cell>
          <cell r="KB28772">
            <v>30</v>
          </cell>
          <cell r="KC28772">
            <v>24</v>
          </cell>
        </row>
        <row r="28773">
          <cell r="A28773" t="str">
            <v>P17422</v>
          </cell>
          <cell r="KA28773">
            <v>50</v>
          </cell>
          <cell r="KB28773">
            <v>40</v>
          </cell>
          <cell r="KC28773">
            <v>24</v>
          </cell>
        </row>
        <row r="28774">
          <cell r="A28774" t="str">
            <v>P17424</v>
          </cell>
          <cell r="KA28774">
            <v>200</v>
          </cell>
          <cell r="KB28774">
            <v>16</v>
          </cell>
          <cell r="KC28774">
            <v>20</v>
          </cell>
        </row>
        <row r="28775">
          <cell r="A28775" t="str">
            <v>P17425</v>
          </cell>
          <cell r="KA28775">
            <v>200</v>
          </cell>
          <cell r="KB28775">
            <v>16</v>
          </cell>
          <cell r="KC28775">
            <v>20</v>
          </cell>
        </row>
        <row r="28776">
          <cell r="A28776" t="str">
            <v>P17426</v>
          </cell>
          <cell r="KA28776">
            <v>100</v>
          </cell>
          <cell r="KB28776">
            <v>30</v>
          </cell>
          <cell r="KC28776">
            <v>30</v>
          </cell>
        </row>
        <row r="28777">
          <cell r="A28777" t="str">
            <v>P17427</v>
          </cell>
          <cell r="KA28777">
            <v>100</v>
          </cell>
          <cell r="KB28777">
            <v>40</v>
          </cell>
          <cell r="KC28777">
            <v>28</v>
          </cell>
        </row>
        <row r="28778">
          <cell r="A28778" t="str">
            <v>P17428</v>
          </cell>
          <cell r="KA28778">
            <v>200</v>
          </cell>
          <cell r="KB28778">
            <v>16</v>
          </cell>
          <cell r="KC28778">
            <v>20</v>
          </cell>
        </row>
        <row r="28779">
          <cell r="A28779" t="str">
            <v>P17429</v>
          </cell>
          <cell r="KA28779">
            <v>100</v>
          </cell>
          <cell r="KB28779">
            <v>40</v>
          </cell>
          <cell r="KC28779">
            <v>28</v>
          </cell>
        </row>
        <row r="28780">
          <cell r="A28780" t="str">
            <v>P17480</v>
          </cell>
          <cell r="KA28780">
            <v>200</v>
          </cell>
          <cell r="KB28780">
            <v>16</v>
          </cell>
          <cell r="KC28780">
            <v>20</v>
          </cell>
        </row>
        <row r="28781">
          <cell r="A28781" t="str">
            <v>P17481</v>
          </cell>
          <cell r="KA28781">
            <v>200</v>
          </cell>
          <cell r="KB28781">
            <v>16</v>
          </cell>
          <cell r="KC28781">
            <v>16</v>
          </cell>
        </row>
        <row r="28782">
          <cell r="A28782" t="str">
            <v>P17483</v>
          </cell>
          <cell r="KA28782">
            <v>50</v>
          </cell>
          <cell r="KB28782">
            <v>40</v>
          </cell>
          <cell r="KC28782">
            <v>24</v>
          </cell>
        </row>
        <row r="28783">
          <cell r="A28783" t="str">
            <v>P17484</v>
          </cell>
          <cell r="KA28783">
            <v>100</v>
          </cell>
          <cell r="KB28783">
            <v>40</v>
          </cell>
          <cell r="KC28783">
            <v>28</v>
          </cell>
        </row>
        <row r="28784">
          <cell r="A28784" t="str">
            <v>P17485</v>
          </cell>
          <cell r="KA28784">
            <v>100</v>
          </cell>
          <cell r="KB28784">
            <v>30</v>
          </cell>
          <cell r="KC28784">
            <v>12</v>
          </cell>
        </row>
        <row r="28785">
          <cell r="A28785" t="str">
            <v>P17471</v>
          </cell>
          <cell r="KA28785">
            <v>50</v>
          </cell>
          <cell r="KB28785">
            <v>40</v>
          </cell>
          <cell r="KC28785">
            <v>24</v>
          </cell>
        </row>
        <row r="28786">
          <cell r="A28786" t="str">
            <v>P17472</v>
          </cell>
          <cell r="KA28786">
            <v>50</v>
          </cell>
          <cell r="KB28786">
            <v>40</v>
          </cell>
          <cell r="KC28786">
            <v>24</v>
          </cell>
        </row>
        <row r="28787">
          <cell r="A28787" t="str">
            <v>P17474</v>
          </cell>
          <cell r="KA28787">
            <v>200</v>
          </cell>
          <cell r="KB28787">
            <v>16</v>
          </cell>
          <cell r="KC28787">
            <v>20</v>
          </cell>
        </row>
        <row r="28788">
          <cell r="A28788" t="str">
            <v>P17475</v>
          </cell>
          <cell r="KA28788">
            <v>200</v>
          </cell>
          <cell r="KB28788">
            <v>16</v>
          </cell>
          <cell r="KC28788">
            <v>20</v>
          </cell>
        </row>
        <row r="28789">
          <cell r="A28789" t="str">
            <v>P17476</v>
          </cell>
          <cell r="KA28789">
            <v>200</v>
          </cell>
          <cell r="KB28789">
            <v>16</v>
          </cell>
          <cell r="KC28789">
            <v>20</v>
          </cell>
        </row>
        <row r="28790">
          <cell r="A28790" t="str">
            <v>P17458</v>
          </cell>
          <cell r="KA28790">
            <v>100</v>
          </cell>
          <cell r="KB28790">
            <v>40</v>
          </cell>
          <cell r="KC28790">
            <v>24</v>
          </cell>
        </row>
        <row r="28791">
          <cell r="A28791" t="str">
            <v>P17451</v>
          </cell>
          <cell r="KA28791">
            <v>100</v>
          </cell>
          <cell r="KB28791">
            <v>40</v>
          </cell>
          <cell r="KC28791">
            <v>24</v>
          </cell>
        </row>
        <row r="28792">
          <cell r="A28792" t="str">
            <v>P17452</v>
          </cell>
          <cell r="KA28792">
            <v>100</v>
          </cell>
          <cell r="KB28792">
            <v>30</v>
          </cell>
          <cell r="KC28792">
            <v>12</v>
          </cell>
        </row>
        <row r="28793">
          <cell r="A28793" t="str">
            <v>P17453</v>
          </cell>
          <cell r="KA28793">
            <v>100</v>
          </cell>
          <cell r="KB28793">
            <v>40</v>
          </cell>
          <cell r="KC28793">
            <v>24</v>
          </cell>
        </row>
        <row r="28794">
          <cell r="A28794" t="str">
            <v>P17454</v>
          </cell>
          <cell r="KA28794">
            <v>200</v>
          </cell>
          <cell r="KB28794">
            <v>16</v>
          </cell>
          <cell r="KC28794">
            <v>20</v>
          </cell>
        </row>
        <row r="28795">
          <cell r="A28795" t="str">
            <v>P17455</v>
          </cell>
          <cell r="KA28795">
            <v>200</v>
          </cell>
          <cell r="KB28795">
            <v>16</v>
          </cell>
          <cell r="KC28795">
            <v>20</v>
          </cell>
        </row>
        <row r="28796">
          <cell r="A28796" t="str">
            <v>P17467</v>
          </cell>
          <cell r="KA28796">
            <v>100</v>
          </cell>
          <cell r="KB28796">
            <v>40</v>
          </cell>
          <cell r="KC28796">
            <v>24</v>
          </cell>
        </row>
        <row r="28797">
          <cell r="A28797" t="str">
            <v>P17460</v>
          </cell>
          <cell r="KA28797">
            <v>200</v>
          </cell>
          <cell r="KB28797">
            <v>16</v>
          </cell>
          <cell r="KC28797">
            <v>20</v>
          </cell>
        </row>
        <row r="28798">
          <cell r="A28798" t="str">
            <v>P17463</v>
          </cell>
          <cell r="KA28798">
            <v>100</v>
          </cell>
          <cell r="KB28798">
            <v>30</v>
          </cell>
          <cell r="KC28798">
            <v>12</v>
          </cell>
        </row>
        <row r="28799">
          <cell r="A28799" t="str">
            <v>P17627</v>
          </cell>
          <cell r="KA28799">
            <v>200</v>
          </cell>
          <cell r="KB28799">
            <v>16</v>
          </cell>
          <cell r="KC28799">
            <v>20</v>
          </cell>
        </row>
        <row r="28800">
          <cell r="A28800" t="str">
            <v>P17628</v>
          </cell>
          <cell r="KA28800">
            <v>200</v>
          </cell>
          <cell r="KB28800">
            <v>16</v>
          </cell>
          <cell r="KC28800">
            <v>20</v>
          </cell>
        </row>
        <row r="28801">
          <cell r="A28801" t="str">
            <v>P17634</v>
          </cell>
          <cell r="KA28801">
            <v>200</v>
          </cell>
          <cell r="KB28801">
            <v>16</v>
          </cell>
          <cell r="KC28801">
            <v>20</v>
          </cell>
        </row>
        <row r="28802">
          <cell r="A28802" t="str">
            <v>p17635</v>
          </cell>
          <cell r="KA28802">
            <v>200</v>
          </cell>
          <cell r="KB28802">
            <v>16</v>
          </cell>
          <cell r="KC28802">
            <v>20</v>
          </cell>
        </row>
        <row r="28803">
          <cell r="A28803" t="str">
            <v>P17636</v>
          </cell>
          <cell r="KA28803">
            <v>200</v>
          </cell>
          <cell r="KB28803">
            <v>16</v>
          </cell>
          <cell r="KC28803">
            <v>20</v>
          </cell>
        </row>
        <row r="28804">
          <cell r="A28804" t="str">
            <v>P17637</v>
          </cell>
          <cell r="KA28804">
            <v>50</v>
          </cell>
          <cell r="KB28804">
            <v>40</v>
          </cell>
          <cell r="KC28804">
            <v>24</v>
          </cell>
        </row>
        <row r="28805">
          <cell r="A28805" t="str">
            <v>P17630</v>
          </cell>
          <cell r="KA28805">
            <v>200</v>
          </cell>
          <cell r="KB28805">
            <v>16</v>
          </cell>
          <cell r="KC28805">
            <v>20</v>
          </cell>
        </row>
        <row r="28806">
          <cell r="A28806" t="str">
            <v>P17624</v>
          </cell>
          <cell r="KA28806">
            <v>200</v>
          </cell>
          <cell r="KB28806">
            <v>16</v>
          </cell>
          <cell r="KC28806">
            <v>16</v>
          </cell>
        </row>
        <row r="28807">
          <cell r="A28807" t="str">
            <v>P17608</v>
          </cell>
          <cell r="KA28807">
            <v>100</v>
          </cell>
          <cell r="KB28807">
            <v>30</v>
          </cell>
          <cell r="KC28807">
            <v>24</v>
          </cell>
        </row>
        <row r="28808">
          <cell r="A28808" t="str">
            <v>P17604</v>
          </cell>
          <cell r="KA28808">
            <v>80</v>
          </cell>
          <cell r="KB28808">
            <v>16</v>
          </cell>
          <cell r="KC28808">
            <v>24</v>
          </cell>
        </row>
        <row r="28809">
          <cell r="A28809" t="str">
            <v>P17605</v>
          </cell>
          <cell r="KA28809">
            <v>150</v>
          </cell>
          <cell r="KB28809">
            <v>16</v>
          </cell>
          <cell r="KC28809">
            <v>20</v>
          </cell>
        </row>
        <row r="28810">
          <cell r="A28810" t="str">
            <v>P17606</v>
          </cell>
          <cell r="KA28810">
            <v>50</v>
          </cell>
          <cell r="KB28810">
            <v>40</v>
          </cell>
          <cell r="KC28810">
            <v>24</v>
          </cell>
        </row>
        <row r="28811">
          <cell r="A28811" t="str">
            <v>P17615</v>
          </cell>
          <cell r="KA28811">
            <v>50</v>
          </cell>
          <cell r="KB28811">
            <v>60</v>
          </cell>
          <cell r="KC28811">
            <v>12</v>
          </cell>
        </row>
        <row r="28812">
          <cell r="A28812" t="str">
            <v>P17617</v>
          </cell>
          <cell r="KA28812">
            <v>50</v>
          </cell>
          <cell r="KB28812">
            <v>40</v>
          </cell>
          <cell r="KC28812">
            <v>24</v>
          </cell>
        </row>
        <row r="28813">
          <cell r="A28813" t="str">
            <v>P17618</v>
          </cell>
          <cell r="KA28813">
            <v>200</v>
          </cell>
          <cell r="KB28813">
            <v>16</v>
          </cell>
          <cell r="KC28813">
            <v>20</v>
          </cell>
        </row>
        <row r="28814">
          <cell r="A28814" t="str">
            <v>P17597</v>
          </cell>
          <cell r="KA28814">
            <v>200</v>
          </cell>
          <cell r="KB28814">
            <v>16</v>
          </cell>
          <cell r="KC28814">
            <v>20</v>
          </cell>
        </row>
        <row r="28815">
          <cell r="A28815" t="str">
            <v>P17591</v>
          </cell>
          <cell r="KA28815">
            <v>100</v>
          </cell>
          <cell r="KB28815">
            <v>40</v>
          </cell>
          <cell r="KC28815">
            <v>28</v>
          </cell>
        </row>
        <row r="28816">
          <cell r="A28816" t="str">
            <v>p17592</v>
          </cell>
          <cell r="KA28816">
            <v>100</v>
          </cell>
          <cell r="KB28816">
            <v>40</v>
          </cell>
          <cell r="KC28816">
            <v>28</v>
          </cell>
        </row>
        <row r="28817">
          <cell r="A28817" t="str">
            <v>P17594</v>
          </cell>
          <cell r="KA28817">
            <v>100</v>
          </cell>
          <cell r="KB28817">
            <v>40</v>
          </cell>
          <cell r="KC28817">
            <v>28</v>
          </cell>
        </row>
        <row r="28818">
          <cell r="A28818" t="str">
            <v>P17595</v>
          </cell>
          <cell r="KA28818">
            <v>100</v>
          </cell>
          <cell r="KB28818">
            <v>40</v>
          </cell>
          <cell r="KC28818">
            <v>28</v>
          </cell>
        </row>
        <row r="28819">
          <cell r="A28819" t="str">
            <v>P17578</v>
          </cell>
          <cell r="KA28819">
            <v>100</v>
          </cell>
          <cell r="KB28819">
            <v>40</v>
          </cell>
          <cell r="KC28819">
            <v>28</v>
          </cell>
        </row>
        <row r="28820">
          <cell r="A28820" t="str">
            <v>P17579</v>
          </cell>
          <cell r="KA28820">
            <v>50</v>
          </cell>
          <cell r="KB28820">
            <v>60</v>
          </cell>
          <cell r="KC28820">
            <v>12</v>
          </cell>
        </row>
        <row r="28821">
          <cell r="A28821" t="str">
            <v>P17580</v>
          </cell>
          <cell r="KA28821">
            <v>200</v>
          </cell>
          <cell r="KB28821">
            <v>16</v>
          </cell>
          <cell r="KC28821">
            <v>20</v>
          </cell>
        </row>
        <row r="28822">
          <cell r="A28822" t="str">
            <v>P17576</v>
          </cell>
          <cell r="KA28822">
            <v>100</v>
          </cell>
          <cell r="KB28822">
            <v>40</v>
          </cell>
          <cell r="KC28822">
            <v>28</v>
          </cell>
        </row>
        <row r="28823">
          <cell r="A28823" t="str">
            <v>P17589</v>
          </cell>
          <cell r="KA28823">
            <v>100</v>
          </cell>
          <cell r="KB28823">
            <v>40</v>
          </cell>
          <cell r="KC28823">
            <v>28</v>
          </cell>
        </row>
        <row r="28824">
          <cell r="A28824" t="str">
            <v>P17570</v>
          </cell>
          <cell r="KA28824">
            <v>100</v>
          </cell>
          <cell r="KB28824">
            <v>40</v>
          </cell>
          <cell r="KC28824">
            <v>24</v>
          </cell>
        </row>
        <row r="28825">
          <cell r="A28825" t="str">
            <v>P17571</v>
          </cell>
          <cell r="KA28825">
            <v>200</v>
          </cell>
          <cell r="KB28825">
            <v>16</v>
          </cell>
          <cell r="KC28825">
            <v>20</v>
          </cell>
        </row>
        <row r="28826">
          <cell r="A28826" t="str">
            <v>P17572</v>
          </cell>
          <cell r="KA28826">
            <v>200</v>
          </cell>
          <cell r="KB28826">
            <v>16</v>
          </cell>
          <cell r="KC28826">
            <v>20</v>
          </cell>
        </row>
        <row r="28827">
          <cell r="A28827" t="str">
            <v>P17573</v>
          </cell>
          <cell r="KA28827">
            <v>200</v>
          </cell>
          <cell r="KB28827">
            <v>16</v>
          </cell>
          <cell r="KC28827">
            <v>20</v>
          </cell>
        </row>
        <row r="28828">
          <cell r="A28828" t="str">
            <v>P17574</v>
          </cell>
          <cell r="KA28828">
            <v>200</v>
          </cell>
          <cell r="KB28828">
            <v>16</v>
          </cell>
          <cell r="KC28828">
            <v>20</v>
          </cell>
        </row>
        <row r="28829">
          <cell r="A28829" t="str">
            <v>P17582</v>
          </cell>
          <cell r="KA28829">
            <v>100</v>
          </cell>
          <cell r="KB28829">
            <v>30</v>
          </cell>
          <cell r="KC28829">
            <v>12</v>
          </cell>
        </row>
        <row r="28830">
          <cell r="A28830" t="str">
            <v>P17583</v>
          </cell>
          <cell r="KA28830">
            <v>200</v>
          </cell>
          <cell r="KB28830">
            <v>16</v>
          </cell>
          <cell r="KC28830">
            <v>20</v>
          </cell>
        </row>
        <row r="28831">
          <cell r="A28831" t="str">
            <v>P17584</v>
          </cell>
          <cell r="KA28831">
            <v>50</v>
          </cell>
          <cell r="KB28831">
            <v>40</v>
          </cell>
          <cell r="KC28831">
            <v>24</v>
          </cell>
        </row>
        <row r="28832">
          <cell r="A28832" t="str">
            <v>P17585</v>
          </cell>
          <cell r="KA28832">
            <v>100</v>
          </cell>
          <cell r="KB28832">
            <v>30</v>
          </cell>
          <cell r="KC28832">
            <v>24</v>
          </cell>
        </row>
        <row r="28833">
          <cell r="A28833" t="str">
            <v>P17586</v>
          </cell>
          <cell r="KA28833">
            <v>100</v>
          </cell>
          <cell r="KB28833">
            <v>40</v>
          </cell>
          <cell r="KC28833">
            <v>28</v>
          </cell>
        </row>
        <row r="28834">
          <cell r="A28834" t="str">
            <v>P17587</v>
          </cell>
          <cell r="KA28834">
            <v>200</v>
          </cell>
          <cell r="KB28834">
            <v>16</v>
          </cell>
          <cell r="KC28834">
            <v>16</v>
          </cell>
        </row>
        <row r="28835">
          <cell r="A28835" t="str">
            <v>P17559</v>
          </cell>
          <cell r="KA28835">
            <v>100</v>
          </cell>
          <cell r="KB28835">
            <v>40</v>
          </cell>
          <cell r="KC28835">
            <v>28</v>
          </cell>
        </row>
        <row r="28836">
          <cell r="A28836" t="str">
            <v>P17563</v>
          </cell>
          <cell r="KA28836">
            <v>50</v>
          </cell>
          <cell r="KB28836">
            <v>60</v>
          </cell>
          <cell r="KC28836">
            <v>12</v>
          </cell>
        </row>
        <row r="28837">
          <cell r="A28837" t="str">
            <v>P17552</v>
          </cell>
          <cell r="KA28837">
            <v>100</v>
          </cell>
          <cell r="KB28837">
            <v>40</v>
          </cell>
          <cell r="KC28837">
            <v>28</v>
          </cell>
        </row>
        <row r="28838">
          <cell r="A28838" t="str">
            <v>P17553</v>
          </cell>
          <cell r="KA28838">
            <v>200</v>
          </cell>
          <cell r="KB28838">
            <v>16</v>
          </cell>
          <cell r="KC28838">
            <v>20</v>
          </cell>
        </row>
        <row r="28839">
          <cell r="A28839" t="str">
            <v>P17554</v>
          </cell>
          <cell r="KA28839">
            <v>100</v>
          </cell>
          <cell r="KB28839">
            <v>40</v>
          </cell>
          <cell r="KC28839">
            <v>28</v>
          </cell>
        </row>
        <row r="28840">
          <cell r="A28840" t="str">
            <v>P17555</v>
          </cell>
          <cell r="KA28840">
            <v>100</v>
          </cell>
          <cell r="KB28840">
            <v>40</v>
          </cell>
          <cell r="KC28840">
            <v>28</v>
          </cell>
        </row>
        <row r="28841">
          <cell r="A28841" t="str">
            <v>P17543</v>
          </cell>
          <cell r="KA28841">
            <v>50</v>
          </cell>
          <cell r="KB28841">
            <v>40</v>
          </cell>
          <cell r="KC28841">
            <v>24</v>
          </cell>
        </row>
        <row r="28842">
          <cell r="A28842" t="str">
            <v>P17544</v>
          </cell>
          <cell r="KA28842">
            <v>200</v>
          </cell>
          <cell r="KB28842">
            <v>16</v>
          </cell>
          <cell r="KC28842">
            <v>16</v>
          </cell>
        </row>
        <row r="28843">
          <cell r="A28843" t="str">
            <v>P17530</v>
          </cell>
          <cell r="KA28843">
            <v>200</v>
          </cell>
          <cell r="KB28843">
            <v>16</v>
          </cell>
          <cell r="KC28843">
            <v>20</v>
          </cell>
        </row>
        <row r="28844">
          <cell r="A28844" t="str">
            <v>P17535</v>
          </cell>
          <cell r="KA28844">
            <v>100</v>
          </cell>
          <cell r="KB28844">
            <v>30</v>
          </cell>
          <cell r="KC28844">
            <v>12</v>
          </cell>
        </row>
        <row r="28845">
          <cell r="A28845" t="str">
            <v>P17537</v>
          </cell>
          <cell r="KA28845">
            <v>50</v>
          </cell>
          <cell r="KB28845">
            <v>40</v>
          </cell>
          <cell r="KC28845">
            <v>24</v>
          </cell>
        </row>
        <row r="28846">
          <cell r="A28846" t="str">
            <v>P17538</v>
          </cell>
          <cell r="KA28846">
            <v>100</v>
          </cell>
          <cell r="KB28846">
            <v>30</v>
          </cell>
          <cell r="KC28846">
            <v>24</v>
          </cell>
        </row>
        <row r="28847">
          <cell r="A28847" t="str">
            <v>P17532</v>
          </cell>
          <cell r="KA28847">
            <v>200</v>
          </cell>
          <cell r="KB28847">
            <v>16</v>
          </cell>
          <cell r="KC28847">
            <v>20</v>
          </cell>
        </row>
        <row r="28848">
          <cell r="A28848" t="str">
            <v>P17533</v>
          </cell>
          <cell r="KA28848">
            <v>100</v>
          </cell>
          <cell r="KB28848">
            <v>40</v>
          </cell>
          <cell r="KC28848">
            <v>24</v>
          </cell>
        </row>
        <row r="28849">
          <cell r="A28849" t="str">
            <v>P17523</v>
          </cell>
          <cell r="KA28849">
            <v>200</v>
          </cell>
          <cell r="KB28849">
            <v>16</v>
          </cell>
          <cell r="KC28849">
            <v>20</v>
          </cell>
        </row>
        <row r="28850">
          <cell r="A28850" t="str">
            <v>P17524</v>
          </cell>
          <cell r="KA28850">
            <v>200</v>
          </cell>
          <cell r="KB28850">
            <v>16</v>
          </cell>
          <cell r="KC28850">
            <v>20</v>
          </cell>
        </row>
        <row r="28851">
          <cell r="A28851" t="str">
            <v>P17525</v>
          </cell>
          <cell r="KA28851">
            <v>200</v>
          </cell>
          <cell r="KB28851">
            <v>16</v>
          </cell>
          <cell r="KC28851">
            <v>20</v>
          </cell>
        </row>
        <row r="28852">
          <cell r="A28852" t="str">
            <v>P17526</v>
          </cell>
          <cell r="KA28852">
            <v>100</v>
          </cell>
          <cell r="KB28852">
            <v>30</v>
          </cell>
          <cell r="KC28852">
            <v>24</v>
          </cell>
        </row>
        <row r="28853">
          <cell r="A28853" t="str">
            <v>P17527</v>
          </cell>
          <cell r="KA28853">
            <v>100</v>
          </cell>
          <cell r="KB28853">
            <v>30</v>
          </cell>
          <cell r="KC28853">
            <v>24</v>
          </cell>
        </row>
        <row r="28854">
          <cell r="A28854" t="str">
            <v>P17528</v>
          </cell>
          <cell r="KA28854">
            <v>250</v>
          </cell>
          <cell r="KB28854">
            <v>12</v>
          </cell>
          <cell r="KC28854">
            <v>24</v>
          </cell>
        </row>
        <row r="28855">
          <cell r="A28855" t="str">
            <v>P17501</v>
          </cell>
          <cell r="KA28855">
            <v>100</v>
          </cell>
          <cell r="KB28855">
            <v>40</v>
          </cell>
          <cell r="KC28855">
            <v>28</v>
          </cell>
        </row>
        <row r="28856">
          <cell r="A28856" t="str">
            <v>P17502</v>
          </cell>
          <cell r="KA28856">
            <v>200</v>
          </cell>
          <cell r="KB28856">
            <v>16</v>
          </cell>
          <cell r="KC28856">
            <v>20</v>
          </cell>
        </row>
        <row r="28857">
          <cell r="A28857" t="str">
            <v>P17498</v>
          </cell>
          <cell r="KA28857">
            <v>100</v>
          </cell>
          <cell r="KB28857">
            <v>40</v>
          </cell>
          <cell r="KC28857">
            <v>28</v>
          </cell>
        </row>
        <row r="28858">
          <cell r="A28858" t="str">
            <v>P17492</v>
          </cell>
          <cell r="KA28858">
            <v>200</v>
          </cell>
          <cell r="KB28858">
            <v>16</v>
          </cell>
          <cell r="KC28858">
            <v>20</v>
          </cell>
        </row>
        <row r="28859">
          <cell r="A28859" t="str">
            <v>P17493</v>
          </cell>
          <cell r="KA28859">
            <v>100</v>
          </cell>
          <cell r="KB28859">
            <v>30</v>
          </cell>
          <cell r="KC28859">
            <v>24</v>
          </cell>
        </row>
        <row r="28860">
          <cell r="A28860" t="str">
            <v>P17510</v>
          </cell>
          <cell r="KA28860">
            <v>200</v>
          </cell>
          <cell r="KB28860">
            <v>16</v>
          </cell>
          <cell r="KC28860">
            <v>20</v>
          </cell>
        </row>
        <row r="28861">
          <cell r="A28861" t="str">
            <v>P17519</v>
          </cell>
          <cell r="KA28861">
            <v>100</v>
          </cell>
          <cell r="KB28861">
            <v>40</v>
          </cell>
          <cell r="KC28861">
            <v>28</v>
          </cell>
        </row>
        <row r="28862">
          <cell r="A28862" t="str">
            <v>P17520</v>
          </cell>
          <cell r="KA28862">
            <v>50</v>
          </cell>
          <cell r="KB28862">
            <v>40</v>
          </cell>
          <cell r="KC28862">
            <v>24</v>
          </cell>
        </row>
        <row r="28863">
          <cell r="A28863" t="str">
            <v>P17521</v>
          </cell>
          <cell r="KA28863">
            <v>200</v>
          </cell>
          <cell r="KB28863">
            <v>16</v>
          </cell>
          <cell r="KC28863">
            <v>20</v>
          </cell>
        </row>
        <row r="28864">
          <cell r="A28864" t="str">
            <v>P17513</v>
          </cell>
          <cell r="KA28864">
            <v>100</v>
          </cell>
          <cell r="KB28864">
            <v>40</v>
          </cell>
          <cell r="KC28864">
            <v>28</v>
          </cell>
        </row>
        <row r="28865">
          <cell r="A28865" t="str">
            <v>P17514</v>
          </cell>
          <cell r="KA28865">
            <v>100</v>
          </cell>
          <cell r="KB28865">
            <v>30</v>
          </cell>
          <cell r="KC28865">
            <v>24</v>
          </cell>
        </row>
        <row r="28866">
          <cell r="A28866" t="str">
            <v>P22871</v>
          </cell>
          <cell r="KA28866">
            <v>200</v>
          </cell>
          <cell r="KB28866">
            <v>16</v>
          </cell>
          <cell r="KC28866">
            <v>20</v>
          </cell>
        </row>
        <row r="28867">
          <cell r="A28867" t="str">
            <v>P22872</v>
          </cell>
          <cell r="KA28867">
            <v>200</v>
          </cell>
          <cell r="KB28867">
            <v>16</v>
          </cell>
          <cell r="KC28867">
            <v>20</v>
          </cell>
        </row>
        <row r="28868">
          <cell r="A28868" t="str">
            <v>P22873</v>
          </cell>
          <cell r="KA28868">
            <v>100</v>
          </cell>
          <cell r="KB28868">
            <v>30</v>
          </cell>
          <cell r="KC28868">
            <v>12</v>
          </cell>
        </row>
        <row r="28869">
          <cell r="A28869" t="str">
            <v>P22875</v>
          </cell>
          <cell r="KA28869">
            <v>100</v>
          </cell>
          <cell r="KB28869">
            <v>40</v>
          </cell>
          <cell r="KC28869">
            <v>28</v>
          </cell>
        </row>
        <row r="28870">
          <cell r="A28870" t="str">
            <v>P22863</v>
          </cell>
          <cell r="KA28870">
            <v>100</v>
          </cell>
          <cell r="KB28870">
            <v>30</v>
          </cell>
          <cell r="KC28870">
            <v>24</v>
          </cell>
        </row>
        <row r="28871">
          <cell r="A28871" t="str">
            <v>P22864</v>
          </cell>
          <cell r="KA28871">
            <v>50</v>
          </cell>
          <cell r="KB28871">
            <v>40</v>
          </cell>
          <cell r="KC28871">
            <v>24</v>
          </cell>
        </row>
        <row r="28872">
          <cell r="A28872" t="str">
            <v>P22867</v>
          </cell>
          <cell r="KA28872">
            <v>200</v>
          </cell>
          <cell r="KB28872">
            <v>16</v>
          </cell>
          <cell r="KC28872">
            <v>20</v>
          </cell>
        </row>
        <row r="28873">
          <cell r="A28873" t="str">
            <v>P22868</v>
          </cell>
          <cell r="KA28873">
            <v>200</v>
          </cell>
          <cell r="KB28873">
            <v>16</v>
          </cell>
          <cell r="KC28873">
            <v>20</v>
          </cell>
        </row>
        <row r="28874">
          <cell r="A28874" t="str">
            <v>P22869</v>
          </cell>
          <cell r="KA28874">
            <v>100</v>
          </cell>
          <cell r="KB28874">
            <v>30</v>
          </cell>
          <cell r="KC28874">
            <v>24</v>
          </cell>
        </row>
        <row r="28875">
          <cell r="A28875" t="str">
            <v>P22857</v>
          </cell>
          <cell r="KA28875">
            <v>200</v>
          </cell>
          <cell r="KB28875">
            <v>16</v>
          </cell>
          <cell r="KC28875">
            <v>20</v>
          </cell>
        </row>
        <row r="28876">
          <cell r="A28876" t="str">
            <v>P22858</v>
          </cell>
          <cell r="KA28876">
            <v>100</v>
          </cell>
          <cell r="KB28876">
            <v>30</v>
          </cell>
          <cell r="KC28876">
            <v>12</v>
          </cell>
        </row>
        <row r="28877">
          <cell r="A28877" t="str">
            <v>P22859</v>
          </cell>
          <cell r="KA28877">
            <v>100</v>
          </cell>
          <cell r="KB28877">
            <v>40</v>
          </cell>
          <cell r="KC28877">
            <v>28</v>
          </cell>
        </row>
        <row r="28878">
          <cell r="A28878" t="str">
            <v>P22855</v>
          </cell>
          <cell r="KA28878">
            <v>100</v>
          </cell>
          <cell r="KB28878">
            <v>24</v>
          </cell>
          <cell r="KC28878">
            <v>20</v>
          </cell>
        </row>
        <row r="28879">
          <cell r="A28879" t="str">
            <v>P22846</v>
          </cell>
          <cell r="KA28879">
            <v>100</v>
          </cell>
          <cell r="KB28879">
            <v>8</v>
          </cell>
          <cell r="KC28879">
            <v>48</v>
          </cell>
        </row>
        <row r="28880">
          <cell r="A28880" t="str">
            <v>P22849</v>
          </cell>
          <cell r="KA28880">
            <v>100</v>
          </cell>
          <cell r="KB28880">
            <v>30</v>
          </cell>
          <cell r="KC28880">
            <v>12</v>
          </cell>
        </row>
        <row r="28881">
          <cell r="A28881" t="str">
            <v>P22844</v>
          </cell>
          <cell r="KA28881">
            <v>100</v>
          </cell>
          <cell r="KB28881">
            <v>30</v>
          </cell>
          <cell r="KC28881">
            <v>12</v>
          </cell>
        </row>
        <row r="28882">
          <cell r="A28882" t="str">
            <v>P22841</v>
          </cell>
          <cell r="KA28882">
            <v>100</v>
          </cell>
          <cell r="KB28882">
            <v>30</v>
          </cell>
          <cell r="KC28882">
            <v>12</v>
          </cell>
        </row>
        <row r="28883">
          <cell r="A28883" t="str">
            <v>P22899</v>
          </cell>
          <cell r="KA28883">
            <v>100</v>
          </cell>
          <cell r="KB28883">
            <v>40</v>
          </cell>
          <cell r="KC28883">
            <v>28</v>
          </cell>
        </row>
        <row r="28884">
          <cell r="A28884" t="str">
            <v>P22901</v>
          </cell>
          <cell r="KA28884">
            <v>200</v>
          </cell>
          <cell r="KB28884">
            <v>16</v>
          </cell>
          <cell r="KC28884">
            <v>20</v>
          </cell>
        </row>
        <row r="28885">
          <cell r="A28885" t="str">
            <v>P22909</v>
          </cell>
          <cell r="KA28885">
            <v>200</v>
          </cell>
          <cell r="KB28885">
            <v>16</v>
          </cell>
          <cell r="KC28885">
            <v>20</v>
          </cell>
        </row>
        <row r="28886">
          <cell r="A28886" t="str">
            <v>P22883</v>
          </cell>
          <cell r="KA28886">
            <v>200</v>
          </cell>
          <cell r="KB28886">
            <v>16</v>
          </cell>
          <cell r="KC28886">
            <v>20</v>
          </cell>
        </row>
        <row r="28887">
          <cell r="A28887" t="str">
            <v>P22884</v>
          </cell>
          <cell r="KA28887">
            <v>100</v>
          </cell>
          <cell r="KB28887">
            <v>30</v>
          </cell>
          <cell r="KC28887">
            <v>24</v>
          </cell>
        </row>
        <row r="28888">
          <cell r="A28888" t="str">
            <v>P22897</v>
          </cell>
          <cell r="KA28888">
            <v>200</v>
          </cell>
          <cell r="KB28888">
            <v>16</v>
          </cell>
          <cell r="KC28888">
            <v>20</v>
          </cell>
        </row>
        <row r="28889">
          <cell r="A28889" t="str">
            <v>P22894</v>
          </cell>
          <cell r="KA28889">
            <v>50</v>
          </cell>
          <cell r="KB28889">
            <v>40</v>
          </cell>
          <cell r="KC28889">
            <v>24</v>
          </cell>
        </row>
        <row r="28890">
          <cell r="A28890" t="str">
            <v>P22890</v>
          </cell>
          <cell r="KA28890">
            <v>100</v>
          </cell>
          <cell r="KB28890">
            <v>40</v>
          </cell>
          <cell r="KC28890">
            <v>28</v>
          </cell>
        </row>
        <row r="28891">
          <cell r="A28891" t="str">
            <v>P22891</v>
          </cell>
          <cell r="KA28891">
            <v>200</v>
          </cell>
          <cell r="KB28891">
            <v>16</v>
          </cell>
          <cell r="KC28891">
            <v>20</v>
          </cell>
        </row>
        <row r="28892">
          <cell r="A28892" t="str">
            <v>P22892</v>
          </cell>
          <cell r="KA28892">
            <v>100</v>
          </cell>
          <cell r="KB28892">
            <v>30</v>
          </cell>
          <cell r="KC28892">
            <v>24</v>
          </cell>
        </row>
        <row r="28893">
          <cell r="A28893" t="str">
            <v>P22771</v>
          </cell>
          <cell r="KA28893">
            <v>100</v>
          </cell>
          <cell r="KB28893">
            <v>30</v>
          </cell>
          <cell r="KC28893">
            <v>24</v>
          </cell>
        </row>
        <row r="28894">
          <cell r="A28894" t="str">
            <v>P22772</v>
          </cell>
          <cell r="KA28894">
            <v>200</v>
          </cell>
          <cell r="KB28894">
            <v>16</v>
          </cell>
          <cell r="KC28894">
            <v>20</v>
          </cell>
        </row>
        <row r="28895">
          <cell r="A28895" t="str">
            <v>P22782</v>
          </cell>
          <cell r="KA28895">
            <v>100</v>
          </cell>
          <cell r="KB28895">
            <v>30</v>
          </cell>
          <cell r="KC28895">
            <v>24</v>
          </cell>
        </row>
        <row r="28896">
          <cell r="A28896" t="str">
            <v>P22790</v>
          </cell>
          <cell r="KA28896">
            <v>200</v>
          </cell>
          <cell r="KB28896">
            <v>16</v>
          </cell>
          <cell r="KC28896">
            <v>20</v>
          </cell>
        </row>
        <row r="28897">
          <cell r="A28897" t="str">
            <v>P22791</v>
          </cell>
          <cell r="KA28897">
            <v>100</v>
          </cell>
          <cell r="KB28897">
            <v>30</v>
          </cell>
          <cell r="KC28897">
            <v>12</v>
          </cell>
        </row>
        <row r="28898">
          <cell r="A28898" t="str">
            <v>P22796</v>
          </cell>
          <cell r="KA28898">
            <v>50</v>
          </cell>
          <cell r="KB28898">
            <v>40</v>
          </cell>
          <cell r="KC28898">
            <v>24</v>
          </cell>
        </row>
        <row r="28899">
          <cell r="A28899" t="str">
            <v>P22793</v>
          </cell>
          <cell r="KA28899">
            <v>100</v>
          </cell>
          <cell r="KB28899">
            <v>40</v>
          </cell>
          <cell r="KC28899">
            <v>28</v>
          </cell>
        </row>
        <row r="28900">
          <cell r="A28900" t="str">
            <v>P22823</v>
          </cell>
          <cell r="KA28900">
            <v>100</v>
          </cell>
          <cell r="KB28900">
            <v>30</v>
          </cell>
          <cell r="KC28900">
            <v>24</v>
          </cell>
        </row>
        <row r="28901">
          <cell r="A28901" t="str">
            <v>P22824</v>
          </cell>
          <cell r="KA28901">
            <v>100</v>
          </cell>
          <cell r="KB28901">
            <v>30</v>
          </cell>
          <cell r="KC28901">
            <v>12</v>
          </cell>
        </row>
        <row r="28902">
          <cell r="A28902" t="str">
            <v>P22825</v>
          </cell>
          <cell r="KA28902">
            <v>100</v>
          </cell>
          <cell r="KB28902">
            <v>40</v>
          </cell>
          <cell r="KC28902">
            <v>28</v>
          </cell>
        </row>
        <row r="28903">
          <cell r="A28903" t="str">
            <v>P22831</v>
          </cell>
          <cell r="KA28903">
            <v>50</v>
          </cell>
          <cell r="KB28903">
            <v>40</v>
          </cell>
          <cell r="KC28903">
            <v>24</v>
          </cell>
        </row>
        <row r="28904">
          <cell r="A28904" t="str">
            <v>P22821</v>
          </cell>
          <cell r="KA28904">
            <v>100</v>
          </cell>
          <cell r="KB28904">
            <v>40</v>
          </cell>
          <cell r="KC28904">
            <v>28</v>
          </cell>
        </row>
        <row r="28905">
          <cell r="A28905" t="str">
            <v>P22836</v>
          </cell>
          <cell r="KA28905">
            <v>100</v>
          </cell>
          <cell r="KB28905">
            <v>30</v>
          </cell>
          <cell r="KC28905">
            <v>24</v>
          </cell>
        </row>
        <row r="28906">
          <cell r="A28906" t="str">
            <v>P22802</v>
          </cell>
          <cell r="KA28906">
            <v>50</v>
          </cell>
          <cell r="KB28906">
            <v>40</v>
          </cell>
          <cell r="KC28906">
            <v>24</v>
          </cell>
        </row>
        <row r="28907">
          <cell r="A28907" t="str">
            <v>P22807</v>
          </cell>
          <cell r="KA28907">
            <v>200</v>
          </cell>
          <cell r="KB28907">
            <v>16</v>
          </cell>
          <cell r="KC28907">
            <v>20</v>
          </cell>
        </row>
        <row r="28908">
          <cell r="A28908" t="str">
            <v>P22804</v>
          </cell>
          <cell r="KA28908">
            <v>100</v>
          </cell>
          <cell r="KB28908">
            <v>40</v>
          </cell>
          <cell r="KC28908">
            <v>28</v>
          </cell>
        </row>
        <row r="28909">
          <cell r="A28909" t="str">
            <v>P22805</v>
          </cell>
          <cell r="KA28909">
            <v>200</v>
          </cell>
          <cell r="KB28909">
            <v>16</v>
          </cell>
          <cell r="KC28909">
            <v>20</v>
          </cell>
        </row>
        <row r="28910">
          <cell r="A28910" t="str">
            <v>P22818</v>
          </cell>
          <cell r="KA28910">
            <v>100</v>
          </cell>
          <cell r="KB28910">
            <v>30</v>
          </cell>
          <cell r="KC28910">
            <v>12</v>
          </cell>
        </row>
        <row r="28911">
          <cell r="A28911" t="str">
            <v>P22811</v>
          </cell>
          <cell r="KA28911">
            <v>100</v>
          </cell>
          <cell r="KB28911">
            <v>30</v>
          </cell>
          <cell r="KC28911">
            <v>12</v>
          </cell>
        </row>
        <row r="28912">
          <cell r="A28912" t="str">
            <v>P22814</v>
          </cell>
          <cell r="KA28912">
            <v>200</v>
          </cell>
          <cell r="KB28912">
            <v>16</v>
          </cell>
          <cell r="KC28912">
            <v>20</v>
          </cell>
        </row>
        <row r="28913">
          <cell r="A28913" t="str">
            <v>P22815</v>
          </cell>
          <cell r="KA28913">
            <v>100</v>
          </cell>
          <cell r="KB28913">
            <v>8</v>
          </cell>
          <cell r="KC28913">
            <v>48</v>
          </cell>
        </row>
        <row r="28914">
          <cell r="A28914" t="str">
            <v>P22816</v>
          </cell>
          <cell r="KA28914">
            <v>200</v>
          </cell>
          <cell r="KB28914">
            <v>16</v>
          </cell>
          <cell r="KC28914">
            <v>20</v>
          </cell>
        </row>
        <row r="28915">
          <cell r="A28915" t="str">
            <v>P22985</v>
          </cell>
          <cell r="KA28915">
            <v>200</v>
          </cell>
          <cell r="KB28915">
            <v>16</v>
          </cell>
          <cell r="KC28915">
            <v>20</v>
          </cell>
        </row>
        <row r="28916">
          <cell r="A28916" t="str">
            <v>P22980</v>
          </cell>
          <cell r="KA28916">
            <v>200</v>
          </cell>
          <cell r="KB28916">
            <v>16</v>
          </cell>
          <cell r="KC28916">
            <v>20</v>
          </cell>
        </row>
        <row r="28917">
          <cell r="A28917" t="str">
            <v>P22983</v>
          </cell>
          <cell r="KA28917">
            <v>100</v>
          </cell>
          <cell r="KB28917">
            <v>40</v>
          </cell>
          <cell r="KC28917">
            <v>28</v>
          </cell>
        </row>
        <row r="28918">
          <cell r="A28918" t="str">
            <v>P22978</v>
          </cell>
          <cell r="KA28918">
            <v>200</v>
          </cell>
          <cell r="KB28918">
            <v>16</v>
          </cell>
          <cell r="KC28918">
            <v>20</v>
          </cell>
        </row>
        <row r="28919">
          <cell r="A28919" t="str">
            <v>P22976</v>
          </cell>
          <cell r="KA28919">
            <v>200</v>
          </cell>
          <cell r="KB28919">
            <v>16</v>
          </cell>
          <cell r="KC28919">
            <v>20</v>
          </cell>
        </row>
        <row r="28920">
          <cell r="A28920" t="str">
            <v>P22971</v>
          </cell>
          <cell r="KA28920">
            <v>25</v>
          </cell>
          <cell r="KB28920">
            <v>20</v>
          </cell>
          <cell r="KC28920">
            <v>24</v>
          </cell>
        </row>
        <row r="28921">
          <cell r="A28921" t="str">
            <v>P22960</v>
          </cell>
          <cell r="KA28921">
            <v>100</v>
          </cell>
          <cell r="KB28921">
            <v>30</v>
          </cell>
          <cell r="KC28921">
            <v>24</v>
          </cell>
        </row>
        <row r="28922">
          <cell r="A28922" t="str">
            <v>P22927</v>
          </cell>
          <cell r="KA28922">
            <v>200</v>
          </cell>
          <cell r="KB28922">
            <v>16</v>
          </cell>
          <cell r="KC28922">
            <v>20</v>
          </cell>
        </row>
        <row r="28923">
          <cell r="A28923" t="str">
            <v>P22954</v>
          </cell>
          <cell r="KA28923">
            <v>200</v>
          </cell>
          <cell r="KB28923">
            <v>16</v>
          </cell>
          <cell r="KC28923">
            <v>20</v>
          </cell>
        </row>
        <row r="28924">
          <cell r="A28924" t="str">
            <v>P22965</v>
          </cell>
          <cell r="KA28924">
            <v>100</v>
          </cell>
          <cell r="KB28924">
            <v>24</v>
          </cell>
          <cell r="KC28924">
            <v>20</v>
          </cell>
        </row>
        <row r="28925">
          <cell r="A28925" t="str">
            <v>P22966</v>
          </cell>
          <cell r="KA28925">
            <v>200</v>
          </cell>
          <cell r="KB28925">
            <v>16</v>
          </cell>
          <cell r="KC28925">
            <v>20</v>
          </cell>
        </row>
        <row r="28926">
          <cell r="A28926" t="str">
            <v>P22969</v>
          </cell>
          <cell r="KA28926">
            <v>100</v>
          </cell>
          <cell r="KB28926">
            <v>30</v>
          </cell>
          <cell r="KC28926">
            <v>24</v>
          </cell>
        </row>
        <row r="28927">
          <cell r="A28927" t="str">
            <v>P22957</v>
          </cell>
          <cell r="KA28927">
            <v>100</v>
          </cell>
          <cell r="KB28927">
            <v>30</v>
          </cell>
          <cell r="KC28927">
            <v>24</v>
          </cell>
        </row>
        <row r="28928">
          <cell r="A28928" t="str">
            <v>P22963</v>
          </cell>
          <cell r="KA28928">
            <v>200</v>
          </cell>
          <cell r="KB28928">
            <v>16</v>
          </cell>
          <cell r="KC28928">
            <v>20</v>
          </cell>
        </row>
        <row r="28929">
          <cell r="A28929" t="str">
            <v>P22918</v>
          </cell>
          <cell r="KA28929">
            <v>100</v>
          </cell>
          <cell r="KB28929">
            <v>30</v>
          </cell>
          <cell r="KC28929">
            <v>12</v>
          </cell>
        </row>
        <row r="28930">
          <cell r="A28930" t="str">
            <v>P22935</v>
          </cell>
          <cell r="KA28930">
            <v>100</v>
          </cell>
          <cell r="KB28930">
            <v>40</v>
          </cell>
          <cell r="KC28930">
            <v>28</v>
          </cell>
        </row>
        <row r="28931">
          <cell r="A28931" t="str">
            <v>P22931</v>
          </cell>
          <cell r="KA28931">
            <v>100</v>
          </cell>
          <cell r="KB28931">
            <v>24</v>
          </cell>
          <cell r="KC28931">
            <v>20</v>
          </cell>
        </row>
        <row r="28932">
          <cell r="A28932" t="str">
            <v>P22925</v>
          </cell>
          <cell r="KA28932">
            <v>200</v>
          </cell>
          <cell r="KB28932">
            <v>16</v>
          </cell>
          <cell r="KC28932">
            <v>20</v>
          </cell>
        </row>
        <row r="28933">
          <cell r="A28933" t="str">
            <v>P22939</v>
          </cell>
          <cell r="KA28933">
            <v>200</v>
          </cell>
          <cell r="KB28933">
            <v>16</v>
          </cell>
          <cell r="KC28933">
            <v>20</v>
          </cell>
        </row>
        <row r="28934">
          <cell r="A28934" t="str">
            <v>P22943</v>
          </cell>
          <cell r="KA28934">
            <v>200</v>
          </cell>
          <cell r="KB28934">
            <v>16</v>
          </cell>
          <cell r="KC28934">
            <v>20</v>
          </cell>
        </row>
        <row r="28935">
          <cell r="A28935" t="str">
            <v>P22944</v>
          </cell>
          <cell r="KA28935">
            <v>100</v>
          </cell>
          <cell r="KB28935">
            <v>24</v>
          </cell>
          <cell r="KC28935">
            <v>20</v>
          </cell>
        </row>
        <row r="28936">
          <cell r="A28936" t="str">
            <v>P22951</v>
          </cell>
          <cell r="KA28936">
            <v>100</v>
          </cell>
          <cell r="KB28936">
            <v>40</v>
          </cell>
          <cell r="KC28936">
            <v>28</v>
          </cell>
        </row>
        <row r="28937">
          <cell r="A28937" t="str">
            <v>P23045</v>
          </cell>
          <cell r="KA28937">
            <v>200</v>
          </cell>
          <cell r="KB28937">
            <v>16</v>
          </cell>
          <cell r="KC28937">
            <v>20</v>
          </cell>
        </row>
        <row r="28938">
          <cell r="A28938" t="str">
            <v>P23039</v>
          </cell>
          <cell r="KA28938">
            <v>200</v>
          </cell>
          <cell r="KB28938">
            <v>16</v>
          </cell>
          <cell r="KC28938">
            <v>20</v>
          </cell>
        </row>
        <row r="28939">
          <cell r="A28939" t="str">
            <v>P23040</v>
          </cell>
          <cell r="KA28939">
            <v>50</v>
          </cell>
          <cell r="KB28939">
            <v>40</v>
          </cell>
          <cell r="KC28939">
            <v>24</v>
          </cell>
        </row>
        <row r="28940">
          <cell r="A28940" t="str">
            <v>P23041</v>
          </cell>
          <cell r="KA28940">
            <v>100</v>
          </cell>
          <cell r="KB28940">
            <v>30</v>
          </cell>
          <cell r="KC28940">
            <v>24</v>
          </cell>
        </row>
        <row r="28941">
          <cell r="A28941" t="str">
            <v>P23042</v>
          </cell>
          <cell r="KA28941">
            <v>200</v>
          </cell>
          <cell r="KB28941">
            <v>16</v>
          </cell>
          <cell r="KC28941">
            <v>20</v>
          </cell>
        </row>
        <row r="28942">
          <cell r="A28942" t="str">
            <v>P23066</v>
          </cell>
          <cell r="KA28942">
            <v>50</v>
          </cell>
          <cell r="KB28942">
            <v>60</v>
          </cell>
          <cell r="KC28942">
            <v>12</v>
          </cell>
        </row>
        <row r="28943">
          <cell r="A28943" t="str">
            <v>P23058</v>
          </cell>
          <cell r="KA28943">
            <v>50</v>
          </cell>
          <cell r="KB28943">
            <v>60</v>
          </cell>
          <cell r="KC28943">
            <v>12</v>
          </cell>
        </row>
        <row r="28944">
          <cell r="A28944" t="str">
            <v>P23061</v>
          </cell>
          <cell r="KA28944">
            <v>50</v>
          </cell>
          <cell r="KB28944">
            <v>40</v>
          </cell>
          <cell r="KC28944">
            <v>24</v>
          </cell>
        </row>
        <row r="28945">
          <cell r="A28945" t="str">
            <v>P23047</v>
          </cell>
          <cell r="KA28945">
            <v>20</v>
          </cell>
          <cell r="KB28945">
            <v>20</v>
          </cell>
          <cell r="KC28945">
            <v>80</v>
          </cell>
        </row>
        <row r="28946">
          <cell r="A28946" t="str">
            <v>P23048</v>
          </cell>
          <cell r="KA28946">
            <v>20</v>
          </cell>
          <cell r="KB28946">
            <v>20</v>
          </cell>
          <cell r="KC28946">
            <v>80</v>
          </cell>
        </row>
        <row r="28947">
          <cell r="A28947" t="str">
            <v>P23049</v>
          </cell>
          <cell r="KA28947">
            <v>20</v>
          </cell>
          <cell r="KB28947">
            <v>20</v>
          </cell>
          <cell r="KC28947">
            <v>80</v>
          </cell>
        </row>
        <row r="28948">
          <cell r="A28948" t="str">
            <v>P23050</v>
          </cell>
          <cell r="KA28948">
            <v>20</v>
          </cell>
          <cell r="KB28948">
            <v>20</v>
          </cell>
          <cell r="KC28948">
            <v>80</v>
          </cell>
        </row>
        <row r="28949">
          <cell r="A28949" t="str">
            <v>P23051</v>
          </cell>
          <cell r="KA28949">
            <v>20</v>
          </cell>
          <cell r="KB28949">
            <v>20</v>
          </cell>
          <cell r="KC28949">
            <v>80</v>
          </cell>
        </row>
        <row r="28950">
          <cell r="A28950" t="str">
            <v>P23052</v>
          </cell>
          <cell r="KA28950">
            <v>20</v>
          </cell>
          <cell r="KB28950">
            <v>20</v>
          </cell>
          <cell r="KC28950">
            <v>80</v>
          </cell>
        </row>
        <row r="28951">
          <cell r="A28951" t="str">
            <v>P23053</v>
          </cell>
          <cell r="KA28951">
            <v>20</v>
          </cell>
          <cell r="KB28951">
            <v>20</v>
          </cell>
          <cell r="KC28951">
            <v>80</v>
          </cell>
        </row>
        <row r="28952">
          <cell r="A28952" t="str">
            <v>P23054</v>
          </cell>
          <cell r="KA28952">
            <v>20</v>
          </cell>
          <cell r="KB28952">
            <v>20</v>
          </cell>
          <cell r="KC28952">
            <v>80</v>
          </cell>
        </row>
        <row r="28953">
          <cell r="A28953" t="str">
            <v>P23034</v>
          </cell>
          <cell r="KA28953">
            <v>100</v>
          </cell>
          <cell r="KB28953">
            <v>20</v>
          </cell>
          <cell r="KC28953">
            <v>12</v>
          </cell>
        </row>
        <row r="28954">
          <cell r="A28954" t="str">
            <v>P23035</v>
          </cell>
          <cell r="KA28954">
            <v>100</v>
          </cell>
          <cell r="KB28954">
            <v>30</v>
          </cell>
          <cell r="KC28954">
            <v>24</v>
          </cell>
        </row>
        <row r="28955">
          <cell r="A28955" t="str">
            <v>P23036</v>
          </cell>
          <cell r="KA28955">
            <v>100</v>
          </cell>
          <cell r="KB28955">
            <v>30</v>
          </cell>
          <cell r="KC28955">
            <v>24</v>
          </cell>
        </row>
        <row r="28956">
          <cell r="A28956" t="str">
            <v>P23025</v>
          </cell>
          <cell r="KA28956">
            <v>100</v>
          </cell>
          <cell r="KB28956">
            <v>40</v>
          </cell>
          <cell r="KC28956">
            <v>28</v>
          </cell>
        </row>
        <row r="28957">
          <cell r="A28957" t="str">
            <v>P23023</v>
          </cell>
          <cell r="KA28957">
            <v>100</v>
          </cell>
          <cell r="KB28957">
            <v>40</v>
          </cell>
          <cell r="KC28957">
            <v>28</v>
          </cell>
        </row>
        <row r="28958">
          <cell r="A28958" t="str">
            <v>P23028</v>
          </cell>
          <cell r="KA28958">
            <v>100</v>
          </cell>
          <cell r="KB28958">
            <v>40</v>
          </cell>
          <cell r="KC28958">
            <v>28</v>
          </cell>
        </row>
        <row r="28959">
          <cell r="A28959" t="str">
            <v>P23029</v>
          </cell>
          <cell r="KA28959">
            <v>200</v>
          </cell>
          <cell r="KB28959">
            <v>16</v>
          </cell>
          <cell r="KC28959">
            <v>20</v>
          </cell>
        </row>
        <row r="28960">
          <cell r="A28960" t="str">
            <v>P22993</v>
          </cell>
          <cell r="KA28960">
            <v>100</v>
          </cell>
          <cell r="KB28960">
            <v>40</v>
          </cell>
          <cell r="KC28960">
            <v>28</v>
          </cell>
        </row>
        <row r="28961">
          <cell r="A28961" t="str">
            <v>P23006</v>
          </cell>
          <cell r="KA28961">
            <v>100</v>
          </cell>
          <cell r="KB28961">
            <v>30</v>
          </cell>
          <cell r="KC28961">
            <v>24</v>
          </cell>
        </row>
        <row r="28962">
          <cell r="A28962" t="str">
            <v>P23020</v>
          </cell>
          <cell r="KA28962">
            <v>100</v>
          </cell>
          <cell r="KB28962">
            <v>30</v>
          </cell>
          <cell r="KC28962">
            <v>24</v>
          </cell>
        </row>
        <row r="28963">
          <cell r="A28963" t="str">
            <v>P23021</v>
          </cell>
          <cell r="KA28963">
            <v>100</v>
          </cell>
          <cell r="KB28963">
            <v>30</v>
          </cell>
          <cell r="KC28963">
            <v>24</v>
          </cell>
        </row>
        <row r="28964">
          <cell r="A28964" t="str">
            <v>P23009</v>
          </cell>
          <cell r="KA28964">
            <v>100</v>
          </cell>
          <cell r="KB28964">
            <v>40</v>
          </cell>
          <cell r="KC28964">
            <v>28</v>
          </cell>
        </row>
        <row r="28965">
          <cell r="A28965" t="str">
            <v>P23010</v>
          </cell>
          <cell r="KA28965">
            <v>100</v>
          </cell>
          <cell r="KB28965">
            <v>40</v>
          </cell>
          <cell r="KC28965">
            <v>28</v>
          </cell>
        </row>
        <row r="28966">
          <cell r="A28966" t="str">
            <v>P22999</v>
          </cell>
          <cell r="KA28966">
            <v>200</v>
          </cell>
          <cell r="KB28966">
            <v>16</v>
          </cell>
          <cell r="KC28966">
            <v>20</v>
          </cell>
        </row>
        <row r="28967">
          <cell r="A28967" t="str">
            <v>P23000</v>
          </cell>
          <cell r="KA28967">
            <v>200</v>
          </cell>
          <cell r="KB28967">
            <v>16</v>
          </cell>
          <cell r="KC28967">
            <v>20</v>
          </cell>
        </row>
        <row r="28968">
          <cell r="A28968" t="str">
            <v>P23181</v>
          </cell>
          <cell r="KA28968">
            <v>200</v>
          </cell>
          <cell r="KB28968">
            <v>16</v>
          </cell>
          <cell r="KC28968">
            <v>20</v>
          </cell>
        </row>
        <row r="28969">
          <cell r="A28969" t="str">
            <v>P23182</v>
          </cell>
          <cell r="KA28969">
            <v>200</v>
          </cell>
          <cell r="KB28969">
            <v>16</v>
          </cell>
          <cell r="KC28969">
            <v>20</v>
          </cell>
        </row>
        <row r="28970">
          <cell r="A28970" t="str">
            <v>P23183</v>
          </cell>
          <cell r="KA28970">
            <v>100</v>
          </cell>
          <cell r="KB28970">
            <v>40</v>
          </cell>
          <cell r="KC28970">
            <v>28</v>
          </cell>
        </row>
        <row r="28971">
          <cell r="A28971" t="str">
            <v>P23202</v>
          </cell>
          <cell r="KA28971">
            <v>200</v>
          </cell>
          <cell r="KB28971">
            <v>16</v>
          </cell>
          <cell r="KC28971">
            <v>20</v>
          </cell>
        </row>
        <row r="28972">
          <cell r="A28972" t="str">
            <v>P23191</v>
          </cell>
          <cell r="KA28972">
            <v>100</v>
          </cell>
          <cell r="KB28972">
            <v>24</v>
          </cell>
          <cell r="KC28972">
            <v>20</v>
          </cell>
        </row>
        <row r="28973">
          <cell r="A28973" t="str">
            <v>P23195</v>
          </cell>
          <cell r="KA28973">
            <v>100</v>
          </cell>
          <cell r="KB28973">
            <v>40</v>
          </cell>
          <cell r="KC28973">
            <v>28</v>
          </cell>
        </row>
        <row r="28974">
          <cell r="A28974" t="str">
            <v>P23204</v>
          </cell>
          <cell r="KA28974">
            <v>200</v>
          </cell>
          <cell r="KB28974">
            <v>16</v>
          </cell>
          <cell r="KC28974">
            <v>20</v>
          </cell>
        </row>
        <row r="28975">
          <cell r="A28975" t="str">
            <v>P23220</v>
          </cell>
          <cell r="KA28975">
            <v>200</v>
          </cell>
          <cell r="KB28975">
            <v>16</v>
          </cell>
          <cell r="KC28975">
            <v>20</v>
          </cell>
        </row>
        <row r="28976">
          <cell r="A28976" t="str">
            <v>P23215</v>
          </cell>
          <cell r="KA28976">
            <v>50</v>
          </cell>
          <cell r="KB28976">
            <v>40</v>
          </cell>
          <cell r="KC28976">
            <v>24</v>
          </cell>
        </row>
        <row r="28977">
          <cell r="A28977" t="str">
            <v>P23216</v>
          </cell>
          <cell r="KA28977">
            <v>100</v>
          </cell>
          <cell r="KB28977">
            <v>30</v>
          </cell>
          <cell r="KC28977">
            <v>24</v>
          </cell>
        </row>
        <row r="28978">
          <cell r="A28978" t="str">
            <v>P23211</v>
          </cell>
          <cell r="KA28978">
            <v>100</v>
          </cell>
          <cell r="KB28978">
            <v>30</v>
          </cell>
          <cell r="KC28978">
            <v>24</v>
          </cell>
        </row>
        <row r="28979">
          <cell r="A28979" t="str">
            <v>P23151</v>
          </cell>
          <cell r="KA28979">
            <v>100</v>
          </cell>
          <cell r="KB28979">
            <v>30</v>
          </cell>
          <cell r="KC28979">
            <v>24</v>
          </cell>
        </row>
        <row r="28980">
          <cell r="A28980" t="str">
            <v>P23157</v>
          </cell>
          <cell r="KA28980">
            <v>100</v>
          </cell>
          <cell r="KB28980">
            <v>40</v>
          </cell>
          <cell r="KC28980">
            <v>28</v>
          </cell>
        </row>
        <row r="28981">
          <cell r="A28981" t="str">
            <v>P23159</v>
          </cell>
          <cell r="KA28981">
            <v>50</v>
          </cell>
          <cell r="KB28981">
            <v>40</v>
          </cell>
          <cell r="KC28981">
            <v>24</v>
          </cell>
        </row>
        <row r="28982">
          <cell r="A28982" t="str">
            <v>P23143</v>
          </cell>
          <cell r="KA28982">
            <v>100</v>
          </cell>
          <cell r="KB28982">
            <v>24</v>
          </cell>
          <cell r="KC28982">
            <v>20</v>
          </cell>
        </row>
        <row r="28983">
          <cell r="A28983" t="str">
            <v>P23145</v>
          </cell>
          <cell r="KA28983">
            <v>100</v>
          </cell>
          <cell r="KB28983">
            <v>40</v>
          </cell>
          <cell r="KC28983">
            <v>28</v>
          </cell>
        </row>
        <row r="28984">
          <cell r="A28984" t="str">
            <v>P23162</v>
          </cell>
          <cell r="KA28984">
            <v>100</v>
          </cell>
          <cell r="KB28984">
            <v>40</v>
          </cell>
          <cell r="KC28984">
            <v>28</v>
          </cell>
        </row>
        <row r="28985">
          <cell r="A28985" t="str">
            <v>P23164</v>
          </cell>
          <cell r="KA28985">
            <v>100</v>
          </cell>
          <cell r="KB28985">
            <v>40</v>
          </cell>
          <cell r="KC28985">
            <v>28</v>
          </cell>
        </row>
        <row r="28986">
          <cell r="A28986" t="str">
            <v>P23165</v>
          </cell>
          <cell r="KA28986">
            <v>50</v>
          </cell>
          <cell r="KB28986">
            <v>40</v>
          </cell>
          <cell r="KC28986">
            <v>24</v>
          </cell>
        </row>
        <row r="28987">
          <cell r="A28987" t="str">
            <v>P23166</v>
          </cell>
          <cell r="KA28987">
            <v>100</v>
          </cell>
          <cell r="KB28987">
            <v>30</v>
          </cell>
          <cell r="KC28987">
            <v>24</v>
          </cell>
        </row>
        <row r="28988">
          <cell r="A28988" t="str">
            <v>P23170</v>
          </cell>
          <cell r="KA28988">
            <v>200</v>
          </cell>
          <cell r="KB28988">
            <v>16</v>
          </cell>
          <cell r="KC28988">
            <v>20</v>
          </cell>
        </row>
        <row r="28989">
          <cell r="A28989" t="str">
            <v>P23171</v>
          </cell>
          <cell r="KA28989">
            <v>200</v>
          </cell>
          <cell r="KB28989">
            <v>16</v>
          </cell>
          <cell r="KC28989">
            <v>20</v>
          </cell>
        </row>
        <row r="28990">
          <cell r="A28990" t="str">
            <v>P23172</v>
          </cell>
          <cell r="KA28990">
            <v>50</v>
          </cell>
          <cell r="KB28990">
            <v>40</v>
          </cell>
          <cell r="KC28990">
            <v>24</v>
          </cell>
        </row>
        <row r="28991">
          <cell r="A28991" t="str">
            <v>P23173</v>
          </cell>
          <cell r="KA28991">
            <v>100</v>
          </cell>
          <cell r="KB28991">
            <v>24</v>
          </cell>
          <cell r="KC28991">
            <v>20</v>
          </cell>
        </row>
        <row r="28992">
          <cell r="A28992" t="str">
            <v>P23177</v>
          </cell>
          <cell r="KA28992">
            <v>200</v>
          </cell>
          <cell r="KB28992">
            <v>16</v>
          </cell>
          <cell r="KC28992">
            <v>20</v>
          </cell>
        </row>
        <row r="28993">
          <cell r="A28993" t="str">
            <v>P23178</v>
          </cell>
          <cell r="KA28993">
            <v>200</v>
          </cell>
          <cell r="KB28993">
            <v>16</v>
          </cell>
          <cell r="KC28993">
            <v>20</v>
          </cell>
        </row>
        <row r="28994">
          <cell r="A28994" t="str">
            <v>P23179</v>
          </cell>
          <cell r="KA28994">
            <v>100</v>
          </cell>
          <cell r="KB28994">
            <v>30</v>
          </cell>
          <cell r="KC28994">
            <v>24</v>
          </cell>
        </row>
        <row r="28995">
          <cell r="A28995" t="str">
            <v>P23072</v>
          </cell>
          <cell r="KA28995">
            <v>100</v>
          </cell>
          <cell r="KB28995">
            <v>30</v>
          </cell>
          <cell r="KC28995">
            <v>16</v>
          </cell>
        </row>
        <row r="28996">
          <cell r="A28996" t="str">
            <v>P23073</v>
          </cell>
          <cell r="KA28996">
            <v>100</v>
          </cell>
          <cell r="KB28996">
            <v>8</v>
          </cell>
          <cell r="KC28996">
            <v>48</v>
          </cell>
        </row>
        <row r="28997">
          <cell r="A28997" t="str">
            <v>P23069</v>
          </cell>
          <cell r="KA28997">
            <v>100</v>
          </cell>
          <cell r="KB28997">
            <v>30</v>
          </cell>
          <cell r="KC28997">
            <v>24</v>
          </cell>
        </row>
        <row r="28998">
          <cell r="A28998" t="str">
            <v>P23064</v>
          </cell>
          <cell r="KA28998">
            <v>200</v>
          </cell>
          <cell r="KB28998">
            <v>16</v>
          </cell>
          <cell r="KC28998">
            <v>20</v>
          </cell>
        </row>
        <row r="28999">
          <cell r="A28999" t="str">
            <v>P23084</v>
          </cell>
          <cell r="KA28999">
            <v>100</v>
          </cell>
          <cell r="KB28999">
            <v>40</v>
          </cell>
          <cell r="KC28999">
            <v>28</v>
          </cell>
        </row>
        <row r="29000">
          <cell r="A29000" t="str">
            <v>P23080</v>
          </cell>
          <cell r="KA29000">
            <v>200</v>
          </cell>
          <cell r="KB29000">
            <v>16</v>
          </cell>
          <cell r="KC29000">
            <v>20</v>
          </cell>
        </row>
        <row r="29001">
          <cell r="A29001" t="str">
            <v>P23081</v>
          </cell>
          <cell r="KA29001">
            <v>50</v>
          </cell>
          <cell r="KB29001">
            <v>16</v>
          </cell>
          <cell r="KC29001">
            <v>24</v>
          </cell>
        </row>
        <row r="29002">
          <cell r="A29002" t="str">
            <v>P23082</v>
          </cell>
          <cell r="KA29002">
            <v>100</v>
          </cell>
          <cell r="KB29002">
            <v>8</v>
          </cell>
          <cell r="KC29002">
            <v>48</v>
          </cell>
        </row>
        <row r="29003">
          <cell r="A29003" t="str">
            <v>P23097</v>
          </cell>
          <cell r="KA29003">
            <v>50</v>
          </cell>
          <cell r="KB29003">
            <v>60</v>
          </cell>
          <cell r="KC29003">
            <v>12</v>
          </cell>
        </row>
        <row r="29004">
          <cell r="A29004" t="str">
            <v>P23100</v>
          </cell>
          <cell r="KA29004">
            <v>100</v>
          </cell>
          <cell r="KB29004">
            <v>40</v>
          </cell>
          <cell r="KC29004">
            <v>28</v>
          </cell>
        </row>
        <row r="29005">
          <cell r="A29005" t="str">
            <v>P23101</v>
          </cell>
          <cell r="KA29005">
            <v>100</v>
          </cell>
          <cell r="KB29005">
            <v>40</v>
          </cell>
          <cell r="KC29005">
            <v>28</v>
          </cell>
        </row>
        <row r="29006">
          <cell r="A29006" t="str">
            <v>P23086</v>
          </cell>
          <cell r="KA29006">
            <v>100</v>
          </cell>
          <cell r="KB29006">
            <v>40</v>
          </cell>
          <cell r="KC29006">
            <v>28</v>
          </cell>
        </row>
        <row r="29007">
          <cell r="A29007" t="str">
            <v>P23095</v>
          </cell>
          <cell r="KA29007">
            <v>100</v>
          </cell>
          <cell r="KB29007">
            <v>40</v>
          </cell>
          <cell r="KC29007">
            <v>28</v>
          </cell>
        </row>
        <row r="29008">
          <cell r="A29008" t="str">
            <v>P23088</v>
          </cell>
          <cell r="KA29008">
            <v>100</v>
          </cell>
          <cell r="KB29008">
            <v>40</v>
          </cell>
          <cell r="KC29008">
            <v>28</v>
          </cell>
        </row>
        <row r="29009">
          <cell r="A29009" t="str">
            <v>P23089</v>
          </cell>
          <cell r="KA29009">
            <v>200</v>
          </cell>
          <cell r="KB29009">
            <v>16</v>
          </cell>
          <cell r="KC29009">
            <v>20</v>
          </cell>
        </row>
        <row r="29010">
          <cell r="A29010" t="str">
            <v>P23090</v>
          </cell>
          <cell r="KA29010">
            <v>100</v>
          </cell>
          <cell r="KB29010">
            <v>40</v>
          </cell>
          <cell r="KC29010">
            <v>28</v>
          </cell>
        </row>
        <row r="29011">
          <cell r="A29011" t="str">
            <v>P23091</v>
          </cell>
          <cell r="KA29011">
            <v>100</v>
          </cell>
          <cell r="KB29011">
            <v>40</v>
          </cell>
          <cell r="KC29011">
            <v>28</v>
          </cell>
        </row>
        <row r="29012">
          <cell r="A29012" t="str">
            <v>P23092</v>
          </cell>
          <cell r="KA29012">
            <v>200</v>
          </cell>
          <cell r="KB29012">
            <v>16</v>
          </cell>
          <cell r="KC29012">
            <v>20</v>
          </cell>
        </row>
        <row r="29013">
          <cell r="A29013" t="str">
            <v>P23111</v>
          </cell>
          <cell r="KA29013">
            <v>50</v>
          </cell>
          <cell r="KB29013">
            <v>40</v>
          </cell>
          <cell r="KC29013">
            <v>24</v>
          </cell>
        </row>
        <row r="29014">
          <cell r="A29014" t="str">
            <v>P23103</v>
          </cell>
          <cell r="KA29014">
            <v>100</v>
          </cell>
          <cell r="KB29014">
            <v>30</v>
          </cell>
          <cell r="KC29014">
            <v>24</v>
          </cell>
        </row>
        <row r="29015">
          <cell r="A29015" t="str">
            <v>P23115</v>
          </cell>
          <cell r="KA29015">
            <v>200</v>
          </cell>
          <cell r="KB29015">
            <v>16</v>
          </cell>
          <cell r="KC29015">
            <v>20</v>
          </cell>
        </row>
        <row r="29016">
          <cell r="A29016" t="str">
            <v>P23116</v>
          </cell>
          <cell r="KA29016">
            <v>200</v>
          </cell>
          <cell r="KB29016">
            <v>16</v>
          </cell>
          <cell r="KC29016">
            <v>20</v>
          </cell>
        </row>
        <row r="29017">
          <cell r="A29017" t="str">
            <v>P23125</v>
          </cell>
          <cell r="KA29017">
            <v>200</v>
          </cell>
          <cell r="KB29017">
            <v>16</v>
          </cell>
          <cell r="KC29017">
            <v>20</v>
          </cell>
        </row>
        <row r="29018">
          <cell r="A29018" t="str">
            <v>P23126</v>
          </cell>
          <cell r="KA29018">
            <v>100</v>
          </cell>
          <cell r="KB29018">
            <v>40</v>
          </cell>
          <cell r="KC29018">
            <v>28</v>
          </cell>
        </row>
        <row r="29019">
          <cell r="A29019" t="str">
            <v>P23140</v>
          </cell>
          <cell r="KA29019">
            <v>200</v>
          </cell>
          <cell r="KB29019">
            <v>16</v>
          </cell>
          <cell r="KC29019">
            <v>20</v>
          </cell>
        </row>
        <row r="29020">
          <cell r="A29020" t="str">
            <v>P23132</v>
          </cell>
          <cell r="KA29020">
            <v>200</v>
          </cell>
          <cell r="KB29020">
            <v>16</v>
          </cell>
          <cell r="KC29020">
            <v>20</v>
          </cell>
        </row>
        <row r="29021">
          <cell r="A29021" t="str">
            <v>P23133</v>
          </cell>
          <cell r="KA29021">
            <v>50</v>
          </cell>
          <cell r="KB29021">
            <v>40</v>
          </cell>
          <cell r="KC29021">
            <v>24</v>
          </cell>
        </row>
        <row r="29022">
          <cell r="A29022" t="str">
            <v>P23134</v>
          </cell>
          <cell r="KA29022">
            <v>100</v>
          </cell>
          <cell r="KB29022">
            <v>40</v>
          </cell>
          <cell r="KC29022">
            <v>28</v>
          </cell>
        </row>
        <row r="29023">
          <cell r="A29023" t="str">
            <v>P23136</v>
          </cell>
          <cell r="KA29023">
            <v>100</v>
          </cell>
          <cell r="KB29023">
            <v>40</v>
          </cell>
          <cell r="KC29023">
            <v>28</v>
          </cell>
        </row>
        <row r="29024">
          <cell r="A29024" t="str">
            <v>P23137</v>
          </cell>
          <cell r="KA29024">
            <v>100</v>
          </cell>
          <cell r="KB29024">
            <v>40</v>
          </cell>
          <cell r="KC29024">
            <v>28</v>
          </cell>
        </row>
        <row r="29025">
          <cell r="A29025" t="str">
            <v>P23138</v>
          </cell>
          <cell r="KA29025">
            <v>100</v>
          </cell>
          <cell r="KB29025">
            <v>40</v>
          </cell>
          <cell r="KC29025">
            <v>28</v>
          </cell>
        </row>
        <row r="29026">
          <cell r="A29026" t="str">
            <v>P23339</v>
          </cell>
          <cell r="KA29026">
            <v>100</v>
          </cell>
          <cell r="KB29026">
            <v>30</v>
          </cell>
          <cell r="KC29026">
            <v>24</v>
          </cell>
        </row>
        <row r="29027">
          <cell r="A29027" t="str">
            <v>P23352</v>
          </cell>
          <cell r="KA29027">
            <v>50</v>
          </cell>
          <cell r="KB29027">
            <v>60</v>
          </cell>
          <cell r="KC29027">
            <v>12</v>
          </cell>
        </row>
        <row r="29028">
          <cell r="A29028" t="str">
            <v>P23353</v>
          </cell>
          <cell r="KA29028">
            <v>50</v>
          </cell>
          <cell r="KB29028">
            <v>40</v>
          </cell>
          <cell r="KC29028">
            <v>24</v>
          </cell>
        </row>
        <row r="29029">
          <cell r="A29029" t="str">
            <v>P23354</v>
          </cell>
          <cell r="KA29029">
            <v>200</v>
          </cell>
          <cell r="KB29029">
            <v>16</v>
          </cell>
          <cell r="KC29029">
            <v>20</v>
          </cell>
        </row>
        <row r="29030">
          <cell r="A29030" t="str">
            <v>P23361</v>
          </cell>
          <cell r="KA29030">
            <v>200</v>
          </cell>
          <cell r="KB29030">
            <v>16</v>
          </cell>
          <cell r="KC29030">
            <v>20</v>
          </cell>
        </row>
        <row r="29031">
          <cell r="A29031" t="str">
            <v>P23358</v>
          </cell>
          <cell r="KA29031">
            <v>100</v>
          </cell>
          <cell r="KB29031">
            <v>40</v>
          </cell>
          <cell r="KC29031">
            <v>28</v>
          </cell>
        </row>
        <row r="29032">
          <cell r="A29032" t="str">
            <v>P23363</v>
          </cell>
          <cell r="KA29032">
            <v>100</v>
          </cell>
          <cell r="KB29032">
            <v>40</v>
          </cell>
          <cell r="KC29032">
            <v>28</v>
          </cell>
        </row>
        <row r="29033">
          <cell r="A29033" t="str">
            <v>P23364</v>
          </cell>
          <cell r="KA29033">
            <v>50</v>
          </cell>
          <cell r="KB29033">
            <v>60</v>
          </cell>
          <cell r="KC29033">
            <v>12</v>
          </cell>
        </row>
        <row r="29034">
          <cell r="A29034" t="str">
            <v>P23365</v>
          </cell>
          <cell r="KA29034">
            <v>100</v>
          </cell>
          <cell r="KB29034">
            <v>24</v>
          </cell>
          <cell r="KC29034">
            <v>20</v>
          </cell>
        </row>
        <row r="29035">
          <cell r="A29035" t="str">
            <v>P23366</v>
          </cell>
          <cell r="KA29035">
            <v>100</v>
          </cell>
          <cell r="KB29035">
            <v>40</v>
          </cell>
          <cell r="KC29035">
            <v>28</v>
          </cell>
        </row>
        <row r="29036">
          <cell r="A29036" t="str">
            <v>P23367</v>
          </cell>
          <cell r="KA29036">
            <v>100</v>
          </cell>
          <cell r="KB29036">
            <v>30</v>
          </cell>
          <cell r="KC29036">
            <v>24</v>
          </cell>
        </row>
        <row r="29037">
          <cell r="A29037" t="str">
            <v>P23347</v>
          </cell>
          <cell r="KA29037">
            <v>100</v>
          </cell>
          <cell r="KB29037">
            <v>40</v>
          </cell>
          <cell r="KC29037">
            <v>28</v>
          </cell>
        </row>
        <row r="29038">
          <cell r="A29038" t="str">
            <v>P23341</v>
          </cell>
          <cell r="KA29038">
            <v>200</v>
          </cell>
          <cell r="KB29038">
            <v>16</v>
          </cell>
          <cell r="KC29038">
            <v>20</v>
          </cell>
        </row>
        <row r="29039">
          <cell r="A29039" t="str">
            <v>P23342</v>
          </cell>
          <cell r="KA29039">
            <v>200</v>
          </cell>
          <cell r="KB29039">
            <v>16</v>
          </cell>
          <cell r="KC29039">
            <v>20</v>
          </cell>
        </row>
        <row r="29040">
          <cell r="A29040" t="str">
            <v>P23345</v>
          </cell>
          <cell r="KA29040">
            <v>100</v>
          </cell>
          <cell r="KB29040">
            <v>30</v>
          </cell>
          <cell r="KC29040">
            <v>24</v>
          </cell>
        </row>
        <row r="29041">
          <cell r="A29041" t="str">
            <v>P23331</v>
          </cell>
          <cell r="KA29041">
            <v>200</v>
          </cell>
          <cell r="KB29041">
            <v>16</v>
          </cell>
          <cell r="KC29041">
            <v>20</v>
          </cell>
        </row>
        <row r="29042">
          <cell r="A29042" t="str">
            <v>P23314</v>
          </cell>
          <cell r="KA29042">
            <v>100</v>
          </cell>
          <cell r="KB29042">
            <v>40</v>
          </cell>
          <cell r="KC29042">
            <v>28</v>
          </cell>
        </row>
        <row r="29043">
          <cell r="A29043" t="str">
            <v>P23315</v>
          </cell>
          <cell r="KA29043">
            <v>100</v>
          </cell>
          <cell r="KB29043">
            <v>40</v>
          </cell>
          <cell r="KC29043">
            <v>28</v>
          </cell>
        </row>
        <row r="29044">
          <cell r="A29044" t="str">
            <v>P23319</v>
          </cell>
          <cell r="KA29044">
            <v>100</v>
          </cell>
          <cell r="KB29044">
            <v>40</v>
          </cell>
          <cell r="KC29044">
            <v>28</v>
          </cell>
        </row>
        <row r="29045">
          <cell r="A29045" t="str">
            <v>P23322</v>
          </cell>
          <cell r="KA29045">
            <v>100</v>
          </cell>
          <cell r="KB29045">
            <v>24</v>
          </cell>
          <cell r="KC29045">
            <v>20</v>
          </cell>
        </row>
        <row r="29046">
          <cell r="A29046" t="str">
            <v>P23306</v>
          </cell>
          <cell r="KA29046">
            <v>200</v>
          </cell>
          <cell r="KB29046">
            <v>16</v>
          </cell>
          <cell r="KC29046">
            <v>20</v>
          </cell>
        </row>
        <row r="29047">
          <cell r="A29047" t="str">
            <v>P23307</v>
          </cell>
          <cell r="KA29047">
            <v>50</v>
          </cell>
          <cell r="KB29047">
            <v>40</v>
          </cell>
          <cell r="KC29047">
            <v>24</v>
          </cell>
        </row>
        <row r="29048">
          <cell r="A29048" t="str">
            <v>P23298</v>
          </cell>
          <cell r="KA29048">
            <v>50</v>
          </cell>
          <cell r="KB29048">
            <v>60</v>
          </cell>
          <cell r="KC29048">
            <v>12</v>
          </cell>
        </row>
        <row r="29049">
          <cell r="A29049" t="str">
            <v>P23299</v>
          </cell>
          <cell r="KA29049">
            <v>100</v>
          </cell>
          <cell r="KB29049">
            <v>40</v>
          </cell>
          <cell r="KC29049">
            <v>28</v>
          </cell>
        </row>
        <row r="29050">
          <cell r="A29050" t="str">
            <v>P23300</v>
          </cell>
          <cell r="KA29050">
            <v>200</v>
          </cell>
          <cell r="KB29050">
            <v>16</v>
          </cell>
          <cell r="KC29050">
            <v>20</v>
          </cell>
        </row>
        <row r="29051">
          <cell r="A29051" t="str">
            <v>P23301</v>
          </cell>
          <cell r="KA29051">
            <v>200</v>
          </cell>
          <cell r="KB29051">
            <v>16</v>
          </cell>
          <cell r="KC29051">
            <v>20</v>
          </cell>
        </row>
        <row r="29052">
          <cell r="A29052" t="str">
            <v>P23284</v>
          </cell>
          <cell r="KA29052">
            <v>100</v>
          </cell>
          <cell r="KB29052">
            <v>40</v>
          </cell>
          <cell r="KC29052">
            <v>28</v>
          </cell>
        </row>
        <row r="29053">
          <cell r="A29053" t="str">
            <v>P23285</v>
          </cell>
          <cell r="KA29053">
            <v>100</v>
          </cell>
          <cell r="KB29053">
            <v>40</v>
          </cell>
          <cell r="KC29053">
            <v>28</v>
          </cell>
        </row>
        <row r="29054">
          <cell r="A29054" t="str">
            <v>P23278</v>
          </cell>
          <cell r="KA29054">
            <v>100</v>
          </cell>
          <cell r="KB29054">
            <v>40</v>
          </cell>
          <cell r="KC29054">
            <v>28</v>
          </cell>
        </row>
        <row r="29055">
          <cell r="A29055" t="str">
            <v>P23279</v>
          </cell>
          <cell r="KA29055">
            <v>100</v>
          </cell>
          <cell r="KB29055">
            <v>40</v>
          </cell>
          <cell r="KC29055">
            <v>28</v>
          </cell>
        </row>
        <row r="29056">
          <cell r="A29056" t="str">
            <v>P23293</v>
          </cell>
          <cell r="KA29056">
            <v>100</v>
          </cell>
          <cell r="KB29056">
            <v>40</v>
          </cell>
          <cell r="KC29056">
            <v>28</v>
          </cell>
        </row>
        <row r="29057">
          <cell r="A29057" t="str">
            <v>P23294</v>
          </cell>
          <cell r="KA29057">
            <v>100</v>
          </cell>
          <cell r="KB29057">
            <v>40</v>
          </cell>
          <cell r="KC29057">
            <v>28</v>
          </cell>
        </row>
        <row r="29058">
          <cell r="A29058" t="str">
            <v>P23295</v>
          </cell>
          <cell r="KA29058">
            <v>200</v>
          </cell>
          <cell r="KB29058">
            <v>16</v>
          </cell>
          <cell r="KC29058">
            <v>20</v>
          </cell>
        </row>
        <row r="29059">
          <cell r="A29059" t="str">
            <v>P23289</v>
          </cell>
          <cell r="KA29059">
            <v>100</v>
          </cell>
          <cell r="KB29059">
            <v>30</v>
          </cell>
          <cell r="KC29059">
            <v>24</v>
          </cell>
        </row>
        <row r="29060">
          <cell r="A29060" t="str">
            <v>P23290</v>
          </cell>
          <cell r="KA29060">
            <v>50</v>
          </cell>
          <cell r="KB29060">
            <v>40</v>
          </cell>
          <cell r="KC29060">
            <v>24</v>
          </cell>
        </row>
        <row r="29061">
          <cell r="A29061" t="str">
            <v>P23260</v>
          </cell>
          <cell r="KA29061">
            <v>100</v>
          </cell>
          <cell r="KB29061">
            <v>30</v>
          </cell>
          <cell r="KC29061">
            <v>12</v>
          </cell>
        </row>
        <row r="29062">
          <cell r="A29062" t="str">
            <v>P23257</v>
          </cell>
          <cell r="KA29062">
            <v>200</v>
          </cell>
          <cell r="KB29062">
            <v>16</v>
          </cell>
          <cell r="KC29062">
            <v>20</v>
          </cell>
        </row>
        <row r="29063">
          <cell r="A29063" t="str">
            <v>P23258</v>
          </cell>
          <cell r="KA29063">
            <v>100</v>
          </cell>
          <cell r="KB29063">
            <v>30</v>
          </cell>
          <cell r="KC29063">
            <v>24</v>
          </cell>
        </row>
        <row r="29064">
          <cell r="A29064" t="str">
            <v>P23274</v>
          </cell>
          <cell r="KA29064">
            <v>200</v>
          </cell>
          <cell r="KB29064">
            <v>16</v>
          </cell>
          <cell r="KC29064">
            <v>20</v>
          </cell>
        </row>
        <row r="29065">
          <cell r="A29065" t="str">
            <v>P23230</v>
          </cell>
          <cell r="KA29065">
            <v>200</v>
          </cell>
          <cell r="KB29065">
            <v>12</v>
          </cell>
          <cell r="KC29065">
            <v>20</v>
          </cell>
        </row>
        <row r="29066">
          <cell r="A29066" t="str">
            <v>P23234</v>
          </cell>
          <cell r="KA29066">
            <v>100</v>
          </cell>
          <cell r="KB29066">
            <v>40</v>
          </cell>
          <cell r="KC29066">
            <v>28</v>
          </cell>
        </row>
        <row r="29067">
          <cell r="A29067" t="str">
            <v>P23235</v>
          </cell>
          <cell r="KA29067">
            <v>100</v>
          </cell>
          <cell r="KB29067">
            <v>40</v>
          </cell>
          <cell r="KC29067">
            <v>28</v>
          </cell>
        </row>
        <row r="29068">
          <cell r="A29068" t="str">
            <v>P23236</v>
          </cell>
          <cell r="KA29068">
            <v>200</v>
          </cell>
          <cell r="KB29068">
            <v>16</v>
          </cell>
          <cell r="KC29068">
            <v>20</v>
          </cell>
        </row>
        <row r="29069">
          <cell r="A29069" t="str">
            <v>P23237</v>
          </cell>
          <cell r="KA29069">
            <v>100</v>
          </cell>
          <cell r="KB29069">
            <v>40</v>
          </cell>
          <cell r="KC29069">
            <v>28</v>
          </cell>
        </row>
        <row r="29070">
          <cell r="A29070" t="str">
            <v>P23238</v>
          </cell>
          <cell r="KA29070">
            <v>100</v>
          </cell>
          <cell r="KB29070">
            <v>40</v>
          </cell>
          <cell r="KC29070">
            <v>28</v>
          </cell>
        </row>
        <row r="29071">
          <cell r="A29071" t="str">
            <v>P23239</v>
          </cell>
          <cell r="KA29071">
            <v>200</v>
          </cell>
          <cell r="KB29071">
            <v>16</v>
          </cell>
          <cell r="KC29071">
            <v>20</v>
          </cell>
        </row>
        <row r="29072">
          <cell r="A29072" t="str">
            <v>P23218</v>
          </cell>
          <cell r="KA29072">
            <v>100</v>
          </cell>
          <cell r="KB29072">
            <v>8</v>
          </cell>
          <cell r="KC29072">
            <v>48</v>
          </cell>
        </row>
        <row r="29073">
          <cell r="A29073" t="str">
            <v>P23223</v>
          </cell>
          <cell r="KA29073">
            <v>100</v>
          </cell>
          <cell r="KB29073">
            <v>24</v>
          </cell>
          <cell r="KC29073">
            <v>20</v>
          </cell>
        </row>
        <row r="29074">
          <cell r="A29074" t="str">
            <v>P23226</v>
          </cell>
          <cell r="KA29074">
            <v>200</v>
          </cell>
          <cell r="KB29074">
            <v>16</v>
          </cell>
          <cell r="KC29074">
            <v>20</v>
          </cell>
        </row>
        <row r="29075">
          <cell r="A29075" t="str">
            <v>P23227</v>
          </cell>
          <cell r="KA29075">
            <v>200</v>
          </cell>
          <cell r="KB29075">
            <v>16</v>
          </cell>
          <cell r="KC29075">
            <v>20</v>
          </cell>
        </row>
        <row r="29076">
          <cell r="A29076" t="str">
            <v>P23248</v>
          </cell>
          <cell r="KA29076">
            <v>200</v>
          </cell>
          <cell r="KB29076">
            <v>16</v>
          </cell>
          <cell r="KC29076">
            <v>20</v>
          </cell>
        </row>
        <row r="29077">
          <cell r="A29077" t="str">
            <v>P23249</v>
          </cell>
          <cell r="KA29077">
            <v>100</v>
          </cell>
          <cell r="KB29077">
            <v>24</v>
          </cell>
          <cell r="KC29077">
            <v>20</v>
          </cell>
        </row>
        <row r="29078">
          <cell r="A29078" t="str">
            <v>P23243</v>
          </cell>
          <cell r="KA29078">
            <v>200</v>
          </cell>
          <cell r="KB29078">
            <v>16</v>
          </cell>
          <cell r="KC29078">
            <v>20</v>
          </cell>
        </row>
        <row r="29079">
          <cell r="A29079" t="str">
            <v>P22598</v>
          </cell>
          <cell r="KA29079">
            <v>100</v>
          </cell>
          <cell r="KB29079">
            <v>30</v>
          </cell>
          <cell r="KC29079">
            <v>24</v>
          </cell>
        </row>
        <row r="29080">
          <cell r="A29080" t="str">
            <v>P22573</v>
          </cell>
          <cell r="KA29080">
            <v>200</v>
          </cell>
          <cell r="KB29080">
            <v>16</v>
          </cell>
          <cell r="KC29080">
            <v>20</v>
          </cell>
        </row>
        <row r="29081">
          <cell r="A29081" t="str">
            <v>P22574</v>
          </cell>
          <cell r="KA29081">
            <v>200</v>
          </cell>
          <cell r="KB29081">
            <v>16</v>
          </cell>
          <cell r="KC29081">
            <v>20</v>
          </cell>
        </row>
        <row r="29082">
          <cell r="A29082" t="str">
            <v>P22605</v>
          </cell>
          <cell r="KA29082">
            <v>200</v>
          </cell>
          <cell r="KB29082">
            <v>16</v>
          </cell>
          <cell r="KC29082">
            <v>20</v>
          </cell>
        </row>
        <row r="29083">
          <cell r="A29083" t="str">
            <v>P22610</v>
          </cell>
          <cell r="KA29083">
            <v>200</v>
          </cell>
          <cell r="KB29083">
            <v>16</v>
          </cell>
          <cell r="KC29083">
            <v>20</v>
          </cell>
        </row>
        <row r="29084">
          <cell r="A29084" t="str">
            <v>P22619</v>
          </cell>
          <cell r="KA29084">
            <v>200</v>
          </cell>
          <cell r="KB29084">
            <v>16</v>
          </cell>
          <cell r="KC29084">
            <v>20</v>
          </cell>
        </row>
        <row r="29085">
          <cell r="A29085" t="str">
            <v>P22612</v>
          </cell>
          <cell r="KA29085">
            <v>100</v>
          </cell>
          <cell r="KB29085">
            <v>40</v>
          </cell>
          <cell r="KC29085">
            <v>28</v>
          </cell>
        </row>
        <row r="29086">
          <cell r="A29086" t="str">
            <v>P22561</v>
          </cell>
          <cell r="KA29086">
            <v>200</v>
          </cell>
          <cell r="KB29086">
            <v>16</v>
          </cell>
          <cell r="KC29086">
            <v>20</v>
          </cell>
        </row>
        <row r="29087">
          <cell r="A29087" t="str">
            <v>P22547</v>
          </cell>
          <cell r="KA29087">
            <v>200</v>
          </cell>
          <cell r="KB29087">
            <v>16</v>
          </cell>
          <cell r="KC29087">
            <v>20</v>
          </cell>
        </row>
        <row r="29088">
          <cell r="A29088" t="str">
            <v>P22554</v>
          </cell>
          <cell r="KA29088">
            <v>100</v>
          </cell>
          <cell r="KB29088">
            <v>40</v>
          </cell>
          <cell r="KC29088">
            <v>28</v>
          </cell>
        </row>
        <row r="29089">
          <cell r="A29089" t="str">
            <v>P22551</v>
          </cell>
          <cell r="KA29089">
            <v>200</v>
          </cell>
          <cell r="KB29089">
            <v>16</v>
          </cell>
          <cell r="KC29089">
            <v>20</v>
          </cell>
        </row>
        <row r="29090">
          <cell r="A29090" t="str">
            <v>P22552</v>
          </cell>
          <cell r="KA29090">
            <v>200</v>
          </cell>
          <cell r="KB29090">
            <v>16</v>
          </cell>
          <cell r="KC29090">
            <v>20</v>
          </cell>
        </row>
        <row r="29091">
          <cell r="A29091" t="str">
            <v>P22565</v>
          </cell>
          <cell r="KA29091">
            <v>100</v>
          </cell>
          <cell r="KB29091">
            <v>40</v>
          </cell>
          <cell r="KC29091">
            <v>28</v>
          </cell>
        </row>
        <row r="29092">
          <cell r="A29092" t="str">
            <v>P22569</v>
          </cell>
          <cell r="KA29092">
            <v>200</v>
          </cell>
          <cell r="KB29092">
            <v>16</v>
          </cell>
          <cell r="KC29092">
            <v>20</v>
          </cell>
        </row>
        <row r="29093">
          <cell r="A29093" t="str">
            <v>P22584</v>
          </cell>
          <cell r="KA29093">
            <v>100</v>
          </cell>
          <cell r="KB29093">
            <v>30</v>
          </cell>
          <cell r="KC29093">
            <v>24</v>
          </cell>
        </row>
        <row r="29094">
          <cell r="A29094" t="str">
            <v>P22585</v>
          </cell>
          <cell r="KA29094">
            <v>200</v>
          </cell>
          <cell r="KB29094">
            <v>16</v>
          </cell>
          <cell r="KC29094">
            <v>20</v>
          </cell>
        </row>
        <row r="29095">
          <cell r="A29095" t="str">
            <v>P22586</v>
          </cell>
          <cell r="KA29095">
            <v>200</v>
          </cell>
          <cell r="KB29095">
            <v>16</v>
          </cell>
          <cell r="KC29095">
            <v>20</v>
          </cell>
        </row>
        <row r="29096">
          <cell r="A29096" t="str">
            <v>P22576</v>
          </cell>
          <cell r="KA29096">
            <v>50</v>
          </cell>
          <cell r="KB29096">
            <v>40</v>
          </cell>
          <cell r="KC29096">
            <v>24</v>
          </cell>
        </row>
        <row r="29097">
          <cell r="A29097" t="str">
            <v>P22577</v>
          </cell>
          <cell r="KA29097">
            <v>200</v>
          </cell>
          <cell r="KB29097">
            <v>16</v>
          </cell>
          <cell r="KC29097">
            <v>16</v>
          </cell>
        </row>
        <row r="29098">
          <cell r="A29098" t="str">
            <v>P22578</v>
          </cell>
          <cell r="KA29098">
            <v>200</v>
          </cell>
          <cell r="KB29098">
            <v>16</v>
          </cell>
          <cell r="KC29098">
            <v>20</v>
          </cell>
        </row>
        <row r="29099">
          <cell r="A29099" t="str">
            <v>P22579</v>
          </cell>
          <cell r="KA29099">
            <v>50</v>
          </cell>
          <cell r="KB29099">
            <v>40</v>
          </cell>
          <cell r="KC29099">
            <v>24</v>
          </cell>
        </row>
        <row r="29100">
          <cell r="A29100" t="str">
            <v>P22580</v>
          </cell>
          <cell r="KA29100">
            <v>50</v>
          </cell>
          <cell r="KB29100">
            <v>40</v>
          </cell>
          <cell r="KC29100">
            <v>24</v>
          </cell>
        </row>
        <row r="29101">
          <cell r="A29101" t="str">
            <v>P22528</v>
          </cell>
          <cell r="KA29101">
            <v>200</v>
          </cell>
          <cell r="KB29101">
            <v>16</v>
          </cell>
          <cell r="KC29101">
            <v>20</v>
          </cell>
        </row>
        <row r="29102">
          <cell r="A29102" t="str">
            <v>P22534</v>
          </cell>
          <cell r="KA29102">
            <v>100</v>
          </cell>
          <cell r="KB29102">
            <v>30</v>
          </cell>
          <cell r="KC29102">
            <v>24</v>
          </cell>
        </row>
        <row r="29103">
          <cell r="A29103" t="str">
            <v>P22536</v>
          </cell>
          <cell r="KA29103">
            <v>200</v>
          </cell>
          <cell r="KB29103">
            <v>16</v>
          </cell>
          <cell r="KC29103">
            <v>20</v>
          </cell>
        </row>
        <row r="29104">
          <cell r="A29104" t="str">
            <v>P22543</v>
          </cell>
          <cell r="KA29104">
            <v>100</v>
          </cell>
          <cell r="KB29104">
            <v>8</v>
          </cell>
          <cell r="KC29104">
            <v>48</v>
          </cell>
        </row>
        <row r="29105">
          <cell r="A29105" t="str">
            <v>P22511</v>
          </cell>
          <cell r="KA29105">
            <v>200</v>
          </cell>
          <cell r="KB29105">
            <v>16</v>
          </cell>
          <cell r="KC29105">
            <v>20</v>
          </cell>
        </row>
        <row r="29106">
          <cell r="A29106" t="str">
            <v>P22512</v>
          </cell>
          <cell r="KA29106">
            <v>100</v>
          </cell>
          <cell r="KB29106">
            <v>40</v>
          </cell>
          <cell r="KC29106">
            <v>28</v>
          </cell>
        </row>
        <row r="29107">
          <cell r="A29107" t="str">
            <v>P22513</v>
          </cell>
          <cell r="KA29107">
            <v>200</v>
          </cell>
          <cell r="KB29107">
            <v>16</v>
          </cell>
          <cell r="KC29107">
            <v>20</v>
          </cell>
        </row>
        <row r="29108">
          <cell r="A29108" t="str">
            <v>P22514</v>
          </cell>
          <cell r="KA29108">
            <v>100</v>
          </cell>
          <cell r="KB29108">
            <v>40</v>
          </cell>
          <cell r="KC29108">
            <v>28</v>
          </cell>
        </row>
        <row r="29109">
          <cell r="A29109" t="str">
            <v>P22516</v>
          </cell>
          <cell r="KA29109">
            <v>100</v>
          </cell>
          <cell r="KB29109">
            <v>40</v>
          </cell>
          <cell r="KC29109">
            <v>28</v>
          </cell>
        </row>
        <row r="29110">
          <cell r="A29110" t="str">
            <v>P22522</v>
          </cell>
          <cell r="KA29110">
            <v>200</v>
          </cell>
          <cell r="KB29110">
            <v>16</v>
          </cell>
          <cell r="KC29110">
            <v>20</v>
          </cell>
        </row>
        <row r="29111">
          <cell r="A29111" t="str">
            <v>P22524</v>
          </cell>
          <cell r="KA29111">
            <v>100</v>
          </cell>
          <cell r="KB29111">
            <v>30</v>
          </cell>
          <cell r="KC29111">
            <v>24</v>
          </cell>
        </row>
        <row r="29112">
          <cell r="A29112" t="str">
            <v>P22525</v>
          </cell>
          <cell r="KA29112">
            <v>100</v>
          </cell>
          <cell r="KB29112">
            <v>30</v>
          </cell>
          <cell r="KC29112">
            <v>24</v>
          </cell>
        </row>
        <row r="29113">
          <cell r="A29113" t="str">
            <v>P22469</v>
          </cell>
          <cell r="KA29113">
            <v>200</v>
          </cell>
          <cell r="KB29113">
            <v>16</v>
          </cell>
          <cell r="KC29113">
            <v>20</v>
          </cell>
        </row>
        <row r="29114">
          <cell r="A29114" t="str">
            <v>P22470</v>
          </cell>
          <cell r="KA29114">
            <v>200</v>
          </cell>
          <cell r="KB29114">
            <v>16</v>
          </cell>
          <cell r="KC29114">
            <v>20</v>
          </cell>
        </row>
        <row r="29115">
          <cell r="A29115" t="str">
            <v>P22475</v>
          </cell>
          <cell r="KA29115">
            <v>200</v>
          </cell>
          <cell r="KB29115">
            <v>16</v>
          </cell>
          <cell r="KC29115">
            <v>20</v>
          </cell>
        </row>
        <row r="29116">
          <cell r="A29116" t="str">
            <v>P22476</v>
          </cell>
          <cell r="KA29116">
            <v>100</v>
          </cell>
          <cell r="KB29116">
            <v>40</v>
          </cell>
          <cell r="KC29116">
            <v>28</v>
          </cell>
        </row>
        <row r="29117">
          <cell r="A29117" t="str">
            <v>P22477</v>
          </cell>
          <cell r="KA29117">
            <v>50</v>
          </cell>
          <cell r="KB29117">
            <v>60</v>
          </cell>
          <cell r="KC29117">
            <v>12</v>
          </cell>
        </row>
        <row r="29118">
          <cell r="A29118" t="str">
            <v>P22480</v>
          </cell>
          <cell r="KA29118">
            <v>50</v>
          </cell>
          <cell r="KB29118">
            <v>40</v>
          </cell>
          <cell r="KC29118">
            <v>24</v>
          </cell>
        </row>
        <row r="29119">
          <cell r="A29119" t="str">
            <v>P22481</v>
          </cell>
          <cell r="KA29119">
            <v>100</v>
          </cell>
          <cell r="KB29119">
            <v>40</v>
          </cell>
          <cell r="KC29119">
            <v>28</v>
          </cell>
        </row>
        <row r="29120">
          <cell r="A29120" t="str">
            <v>P22482</v>
          </cell>
          <cell r="KA29120">
            <v>50</v>
          </cell>
          <cell r="KB29120">
            <v>40</v>
          </cell>
          <cell r="KC29120">
            <v>24</v>
          </cell>
        </row>
        <row r="29121">
          <cell r="A29121" t="str">
            <v>P22483</v>
          </cell>
          <cell r="KA29121">
            <v>200</v>
          </cell>
          <cell r="KB29121">
            <v>16</v>
          </cell>
          <cell r="KC29121">
            <v>16</v>
          </cell>
        </row>
        <row r="29122">
          <cell r="A29122" t="str">
            <v>P22473</v>
          </cell>
          <cell r="KA29122">
            <v>200</v>
          </cell>
          <cell r="KB29122">
            <v>16</v>
          </cell>
          <cell r="KC29122">
            <v>20</v>
          </cell>
        </row>
        <row r="29123">
          <cell r="A29123" t="str">
            <v>P22488</v>
          </cell>
          <cell r="KA29123">
            <v>100</v>
          </cell>
          <cell r="KB29123">
            <v>40</v>
          </cell>
          <cell r="KC29123">
            <v>28</v>
          </cell>
        </row>
        <row r="29124">
          <cell r="A29124" t="str">
            <v>P22490</v>
          </cell>
          <cell r="KA29124">
            <v>100</v>
          </cell>
          <cell r="KB29124">
            <v>40</v>
          </cell>
          <cell r="KC29124">
            <v>28</v>
          </cell>
        </row>
        <row r="29125">
          <cell r="A29125" t="str">
            <v>P22491</v>
          </cell>
          <cell r="KA29125">
            <v>200</v>
          </cell>
          <cell r="KB29125">
            <v>16</v>
          </cell>
          <cell r="KC29125">
            <v>20</v>
          </cell>
        </row>
        <row r="29126">
          <cell r="A29126" t="str">
            <v>P22496</v>
          </cell>
          <cell r="KA29126">
            <v>200</v>
          </cell>
          <cell r="KB29126">
            <v>16</v>
          </cell>
          <cell r="KC29126">
            <v>20</v>
          </cell>
        </row>
        <row r="29127">
          <cell r="A29127" t="str">
            <v>P22497</v>
          </cell>
          <cell r="KA29127">
            <v>100</v>
          </cell>
          <cell r="KB29127">
            <v>20</v>
          </cell>
          <cell r="KC29127">
            <v>12</v>
          </cell>
        </row>
        <row r="29128">
          <cell r="A29128" t="str">
            <v>P22498</v>
          </cell>
          <cell r="KA29128">
            <v>200</v>
          </cell>
          <cell r="KB29128">
            <v>16</v>
          </cell>
          <cell r="KC29128">
            <v>20</v>
          </cell>
        </row>
        <row r="29129">
          <cell r="A29129" t="str">
            <v>P22499</v>
          </cell>
          <cell r="KA29129">
            <v>200</v>
          </cell>
          <cell r="KB29129">
            <v>16</v>
          </cell>
          <cell r="KC29129">
            <v>20</v>
          </cell>
        </row>
        <row r="29130">
          <cell r="A29130" t="str">
            <v>P22501</v>
          </cell>
          <cell r="KA29130">
            <v>200</v>
          </cell>
          <cell r="KB29130">
            <v>16</v>
          </cell>
          <cell r="KC29130">
            <v>20</v>
          </cell>
        </row>
        <row r="29131">
          <cell r="A29131" t="str">
            <v>P22504</v>
          </cell>
          <cell r="KA29131">
            <v>200</v>
          </cell>
          <cell r="KB29131">
            <v>16</v>
          </cell>
          <cell r="KC29131">
            <v>20</v>
          </cell>
        </row>
        <row r="29132">
          <cell r="A29132" t="str">
            <v>P22505</v>
          </cell>
          <cell r="KA29132">
            <v>50</v>
          </cell>
          <cell r="KB29132">
            <v>20</v>
          </cell>
          <cell r="KC29132">
            <v>16</v>
          </cell>
        </row>
        <row r="29133">
          <cell r="A29133" t="str">
            <v>P22506</v>
          </cell>
          <cell r="KA29133">
            <v>50</v>
          </cell>
          <cell r="KB29133">
            <v>40</v>
          </cell>
          <cell r="KC29133">
            <v>24</v>
          </cell>
        </row>
        <row r="29134">
          <cell r="A29134" t="str">
            <v>P22635</v>
          </cell>
          <cell r="KA29134">
            <v>200</v>
          </cell>
          <cell r="KB29134">
            <v>16</v>
          </cell>
          <cell r="KC29134">
            <v>20</v>
          </cell>
        </row>
        <row r="29135">
          <cell r="A29135" t="str">
            <v>P22637</v>
          </cell>
          <cell r="KA29135">
            <v>200</v>
          </cell>
          <cell r="KB29135">
            <v>16</v>
          </cell>
          <cell r="KC29135">
            <v>20</v>
          </cell>
        </row>
        <row r="29136">
          <cell r="A29136" t="str">
            <v>P22626</v>
          </cell>
          <cell r="KA29136">
            <v>200</v>
          </cell>
          <cell r="KB29136">
            <v>16</v>
          </cell>
          <cell r="KC29136">
            <v>20</v>
          </cell>
        </row>
        <row r="29137">
          <cell r="A29137" t="str">
            <v>P22627</v>
          </cell>
          <cell r="KA29137">
            <v>50</v>
          </cell>
          <cell r="KB29137">
            <v>60</v>
          </cell>
          <cell r="KC29137">
            <v>12</v>
          </cell>
        </row>
        <row r="29138">
          <cell r="A29138" t="str">
            <v>P22628</v>
          </cell>
          <cell r="KA29138">
            <v>100</v>
          </cell>
          <cell r="KB29138">
            <v>30</v>
          </cell>
          <cell r="KC29138">
            <v>24</v>
          </cell>
        </row>
        <row r="29139">
          <cell r="A29139" t="str">
            <v>P22622</v>
          </cell>
          <cell r="KA29139">
            <v>100</v>
          </cell>
          <cell r="KB29139">
            <v>30</v>
          </cell>
          <cell r="KC29139">
            <v>24</v>
          </cell>
        </row>
        <row r="29140">
          <cell r="A29140" t="str">
            <v>P22623</v>
          </cell>
          <cell r="KA29140">
            <v>100</v>
          </cell>
          <cell r="KB29140">
            <v>30</v>
          </cell>
          <cell r="KC29140">
            <v>24</v>
          </cell>
        </row>
        <row r="29141">
          <cell r="A29141" t="str">
            <v>P22643</v>
          </cell>
          <cell r="KA29141">
            <v>200</v>
          </cell>
          <cell r="KB29141">
            <v>16</v>
          </cell>
          <cell r="KC29141">
            <v>20</v>
          </cell>
        </row>
        <row r="29142">
          <cell r="A29142" t="str">
            <v>P22648</v>
          </cell>
          <cell r="KA29142">
            <v>150</v>
          </cell>
          <cell r="KB29142">
            <v>16</v>
          </cell>
          <cell r="KC29142">
            <v>20</v>
          </cell>
        </row>
        <row r="29143">
          <cell r="A29143" t="str">
            <v>P22639</v>
          </cell>
          <cell r="KA29143">
            <v>200</v>
          </cell>
          <cell r="KB29143">
            <v>16</v>
          </cell>
          <cell r="KC29143">
            <v>16</v>
          </cell>
        </row>
        <row r="29144">
          <cell r="A29144" t="str">
            <v>P22645</v>
          </cell>
          <cell r="KA29144">
            <v>200</v>
          </cell>
          <cell r="KB29144">
            <v>16</v>
          </cell>
          <cell r="KC29144">
            <v>20</v>
          </cell>
        </row>
        <row r="29145">
          <cell r="A29145" t="str">
            <v>P22646</v>
          </cell>
          <cell r="KA29145">
            <v>100</v>
          </cell>
          <cell r="KB29145">
            <v>40</v>
          </cell>
          <cell r="KC29145">
            <v>28</v>
          </cell>
        </row>
        <row r="29146">
          <cell r="A29146" t="str">
            <v>P22671</v>
          </cell>
          <cell r="KA29146">
            <v>200</v>
          </cell>
          <cell r="KB29146">
            <v>16</v>
          </cell>
          <cell r="KC29146">
            <v>20</v>
          </cell>
        </row>
        <row r="29147">
          <cell r="A29147" t="str">
            <v>P22672</v>
          </cell>
          <cell r="KA29147">
            <v>100</v>
          </cell>
          <cell r="KB29147">
            <v>30</v>
          </cell>
          <cell r="KC29147">
            <v>12</v>
          </cell>
        </row>
        <row r="29148">
          <cell r="A29148" t="str">
            <v>P22673</v>
          </cell>
          <cell r="KA29148">
            <v>100</v>
          </cell>
          <cell r="KB29148">
            <v>40</v>
          </cell>
          <cell r="KC29148">
            <v>28</v>
          </cell>
        </row>
        <row r="29149">
          <cell r="A29149" t="str">
            <v>P22662</v>
          </cell>
          <cell r="KA29149">
            <v>50</v>
          </cell>
          <cell r="KB29149">
            <v>40</v>
          </cell>
          <cell r="KC29149">
            <v>24</v>
          </cell>
        </row>
        <row r="29150">
          <cell r="A29150" t="str">
            <v>P22663</v>
          </cell>
          <cell r="KA29150">
            <v>100</v>
          </cell>
          <cell r="KB29150">
            <v>30</v>
          </cell>
          <cell r="KC29150">
            <v>12</v>
          </cell>
        </row>
        <row r="29151">
          <cell r="A29151" t="str">
            <v>P22684</v>
          </cell>
          <cell r="KA29151">
            <v>100</v>
          </cell>
          <cell r="KB29151">
            <v>30</v>
          </cell>
          <cell r="KC29151">
            <v>12</v>
          </cell>
        </row>
        <row r="29152">
          <cell r="A29152" t="str">
            <v>P22685</v>
          </cell>
          <cell r="KA29152">
            <v>100</v>
          </cell>
          <cell r="KB29152">
            <v>40</v>
          </cell>
          <cell r="KC29152">
            <v>28</v>
          </cell>
        </row>
        <row r="29153">
          <cell r="A29153" t="str">
            <v>P22687</v>
          </cell>
          <cell r="KA29153">
            <v>50</v>
          </cell>
          <cell r="KB29153">
            <v>40</v>
          </cell>
          <cell r="KC29153">
            <v>24</v>
          </cell>
        </row>
        <row r="29154">
          <cell r="A29154" t="str">
            <v>P22688</v>
          </cell>
          <cell r="KA29154">
            <v>200</v>
          </cell>
          <cell r="KB29154">
            <v>16</v>
          </cell>
          <cell r="KC29154">
            <v>20</v>
          </cell>
        </row>
        <row r="29155">
          <cell r="A29155" t="str">
            <v>P22689</v>
          </cell>
          <cell r="KA29155">
            <v>100</v>
          </cell>
          <cell r="KB29155">
            <v>30</v>
          </cell>
          <cell r="KC29155">
            <v>24</v>
          </cell>
        </row>
        <row r="29156">
          <cell r="A29156" t="str">
            <v>P22681</v>
          </cell>
          <cell r="KA29156">
            <v>200</v>
          </cell>
          <cell r="KB29156">
            <v>16</v>
          </cell>
          <cell r="KC29156">
            <v>20</v>
          </cell>
        </row>
        <row r="29157">
          <cell r="A29157" t="str">
            <v>P22682</v>
          </cell>
          <cell r="KA29157">
            <v>100</v>
          </cell>
          <cell r="KB29157">
            <v>30</v>
          </cell>
          <cell r="KC29157">
            <v>24</v>
          </cell>
        </row>
        <row r="29158">
          <cell r="A29158" t="str">
            <v>P22667</v>
          </cell>
          <cell r="KA29158">
            <v>100</v>
          </cell>
          <cell r="KB29158">
            <v>30</v>
          </cell>
          <cell r="KC29158">
            <v>12</v>
          </cell>
        </row>
        <row r="29159">
          <cell r="A29159" t="str">
            <v>P22676</v>
          </cell>
          <cell r="KA29159">
            <v>50</v>
          </cell>
          <cell r="KB29159">
            <v>40</v>
          </cell>
          <cell r="KC29159">
            <v>24</v>
          </cell>
        </row>
        <row r="29160">
          <cell r="A29160" t="str">
            <v>P22701</v>
          </cell>
          <cell r="KA29160">
            <v>100</v>
          </cell>
          <cell r="KB29160">
            <v>30</v>
          </cell>
          <cell r="KC29160">
            <v>24</v>
          </cell>
        </row>
        <row r="29161">
          <cell r="A29161" t="str">
            <v>P22694</v>
          </cell>
          <cell r="KA29161">
            <v>100</v>
          </cell>
          <cell r="KB29161">
            <v>40</v>
          </cell>
          <cell r="KC29161">
            <v>28</v>
          </cell>
        </row>
        <row r="29162">
          <cell r="A29162" t="str">
            <v>P22704</v>
          </cell>
          <cell r="KA29162">
            <v>200</v>
          </cell>
          <cell r="KB29162">
            <v>16</v>
          </cell>
          <cell r="KC29162">
            <v>20</v>
          </cell>
        </row>
        <row r="29163">
          <cell r="A29163" t="str">
            <v>P22705</v>
          </cell>
          <cell r="KA29163">
            <v>200</v>
          </cell>
          <cell r="KB29163">
            <v>16</v>
          </cell>
          <cell r="KC29163">
            <v>20</v>
          </cell>
        </row>
        <row r="29164">
          <cell r="A29164" t="str">
            <v>P22706</v>
          </cell>
          <cell r="KA29164">
            <v>100</v>
          </cell>
          <cell r="KB29164">
            <v>30</v>
          </cell>
          <cell r="KC29164">
            <v>12</v>
          </cell>
        </row>
        <row r="29165">
          <cell r="A29165" t="str">
            <v>P22699</v>
          </cell>
          <cell r="KA29165">
            <v>200</v>
          </cell>
          <cell r="KB29165">
            <v>16</v>
          </cell>
          <cell r="KC29165">
            <v>20</v>
          </cell>
        </row>
        <row r="29166">
          <cell r="A29166" t="str">
            <v>P22714</v>
          </cell>
          <cell r="KA29166">
            <v>100</v>
          </cell>
          <cell r="KB29166">
            <v>30</v>
          </cell>
          <cell r="KC29166">
            <v>12</v>
          </cell>
        </row>
        <row r="29167">
          <cell r="A29167" t="str">
            <v>P22708</v>
          </cell>
          <cell r="KA29167">
            <v>50</v>
          </cell>
          <cell r="KB29167">
            <v>40</v>
          </cell>
          <cell r="KC29167">
            <v>24</v>
          </cell>
        </row>
        <row r="29168">
          <cell r="A29168" t="str">
            <v>P22711</v>
          </cell>
          <cell r="KA29168">
            <v>200</v>
          </cell>
          <cell r="KB29168">
            <v>16</v>
          </cell>
          <cell r="KC29168">
            <v>20</v>
          </cell>
        </row>
        <row r="29169">
          <cell r="A29169" t="str">
            <v>P22720</v>
          </cell>
          <cell r="KA29169">
            <v>200</v>
          </cell>
          <cell r="KB29169">
            <v>16</v>
          </cell>
          <cell r="KC29169">
            <v>20</v>
          </cell>
        </row>
        <row r="29170">
          <cell r="A29170" t="str">
            <v>P22723</v>
          </cell>
          <cell r="KA29170">
            <v>200</v>
          </cell>
          <cell r="KB29170">
            <v>16</v>
          </cell>
          <cell r="KC29170">
            <v>20</v>
          </cell>
        </row>
        <row r="29171">
          <cell r="A29171" t="str">
            <v>P22742</v>
          </cell>
          <cell r="KA29171">
            <v>100</v>
          </cell>
          <cell r="KB29171">
            <v>40</v>
          </cell>
          <cell r="KC29171">
            <v>28</v>
          </cell>
        </row>
        <row r="29172">
          <cell r="A29172" t="str">
            <v>P22743</v>
          </cell>
          <cell r="KA29172">
            <v>100</v>
          </cell>
          <cell r="KB29172">
            <v>40</v>
          </cell>
          <cell r="KC29172">
            <v>28</v>
          </cell>
        </row>
        <row r="29173">
          <cell r="A29173" t="str">
            <v>P22736</v>
          </cell>
          <cell r="KA29173">
            <v>200</v>
          </cell>
          <cell r="KB29173">
            <v>16</v>
          </cell>
          <cell r="KC29173">
            <v>20</v>
          </cell>
        </row>
        <row r="29174">
          <cell r="A29174" t="str">
            <v>P22737</v>
          </cell>
          <cell r="KA29174">
            <v>100</v>
          </cell>
          <cell r="KB29174">
            <v>40</v>
          </cell>
          <cell r="KC29174">
            <v>28</v>
          </cell>
        </row>
        <row r="29175">
          <cell r="A29175" t="str">
            <v>P22738</v>
          </cell>
          <cell r="KA29175">
            <v>100</v>
          </cell>
          <cell r="KB29175">
            <v>40</v>
          </cell>
          <cell r="KC29175">
            <v>28</v>
          </cell>
        </row>
        <row r="29176">
          <cell r="A29176" t="str">
            <v>P22725</v>
          </cell>
          <cell r="KA29176">
            <v>100</v>
          </cell>
          <cell r="KB29176">
            <v>40</v>
          </cell>
          <cell r="KC29176">
            <v>28</v>
          </cell>
        </row>
        <row r="29177">
          <cell r="A29177" t="str">
            <v>P22726</v>
          </cell>
          <cell r="KA29177">
            <v>100</v>
          </cell>
          <cell r="KB29177">
            <v>40</v>
          </cell>
          <cell r="KC29177">
            <v>28</v>
          </cell>
        </row>
        <row r="29178">
          <cell r="A29178" t="str">
            <v>P22727</v>
          </cell>
          <cell r="KA29178">
            <v>50</v>
          </cell>
          <cell r="KB29178">
            <v>40</v>
          </cell>
          <cell r="KC29178">
            <v>24</v>
          </cell>
        </row>
        <row r="29179">
          <cell r="A29179" t="str">
            <v>P22728</v>
          </cell>
          <cell r="KA29179">
            <v>50</v>
          </cell>
          <cell r="KB29179">
            <v>40</v>
          </cell>
          <cell r="KC29179">
            <v>24</v>
          </cell>
        </row>
        <row r="29180">
          <cell r="A29180" t="str">
            <v>P22729</v>
          </cell>
          <cell r="KA29180">
            <v>100</v>
          </cell>
          <cell r="KB29180">
            <v>40</v>
          </cell>
          <cell r="KC29180">
            <v>28</v>
          </cell>
        </row>
        <row r="29181">
          <cell r="A29181" t="str">
            <v>P22730</v>
          </cell>
          <cell r="KA29181">
            <v>100</v>
          </cell>
          <cell r="KB29181">
            <v>40</v>
          </cell>
          <cell r="KC29181">
            <v>28</v>
          </cell>
        </row>
        <row r="29182">
          <cell r="A29182" t="str">
            <v>P22732</v>
          </cell>
          <cell r="KA29182">
            <v>200</v>
          </cell>
          <cell r="KB29182">
            <v>16</v>
          </cell>
          <cell r="KC29182">
            <v>20</v>
          </cell>
        </row>
        <row r="29183">
          <cell r="A29183" t="str">
            <v>P22733</v>
          </cell>
          <cell r="KA29183">
            <v>100</v>
          </cell>
          <cell r="KB29183">
            <v>40</v>
          </cell>
          <cell r="KC29183">
            <v>28</v>
          </cell>
        </row>
        <row r="29184">
          <cell r="A29184" t="str">
            <v>P22745</v>
          </cell>
          <cell r="KA29184">
            <v>50</v>
          </cell>
          <cell r="KB29184">
            <v>40</v>
          </cell>
          <cell r="KC29184">
            <v>24</v>
          </cell>
        </row>
        <row r="29185">
          <cell r="A29185" t="str">
            <v>P22759</v>
          </cell>
          <cell r="KA29185">
            <v>200</v>
          </cell>
          <cell r="KB29185">
            <v>12</v>
          </cell>
          <cell r="KC29185">
            <v>20</v>
          </cell>
        </row>
        <row r="29186">
          <cell r="A29186" t="str">
            <v>P22760</v>
          </cell>
          <cell r="KA29186">
            <v>50</v>
          </cell>
          <cell r="KB29186">
            <v>40</v>
          </cell>
          <cell r="KC29186">
            <v>24</v>
          </cell>
        </row>
        <row r="29187">
          <cell r="A29187" t="str">
            <v>P22761</v>
          </cell>
          <cell r="KA29187">
            <v>200</v>
          </cell>
          <cell r="KB29187">
            <v>16</v>
          </cell>
          <cell r="KC29187">
            <v>20</v>
          </cell>
        </row>
        <row r="29188">
          <cell r="A29188" t="str">
            <v>P22754</v>
          </cell>
          <cell r="KA29188">
            <v>100</v>
          </cell>
          <cell r="KB29188">
            <v>30</v>
          </cell>
          <cell r="KC29188">
            <v>24</v>
          </cell>
        </row>
        <row r="29189">
          <cell r="A29189" t="str">
            <v>P22755</v>
          </cell>
          <cell r="KA29189">
            <v>200</v>
          </cell>
          <cell r="KB29189">
            <v>16</v>
          </cell>
          <cell r="KC29189">
            <v>20</v>
          </cell>
        </row>
        <row r="29190">
          <cell r="A29190" t="str">
            <v>P22227</v>
          </cell>
          <cell r="KA29190">
            <v>200</v>
          </cell>
          <cell r="KB29190">
            <v>16</v>
          </cell>
          <cell r="KC29190">
            <v>20</v>
          </cell>
        </row>
        <row r="29191">
          <cell r="A29191" t="str">
            <v>P22223</v>
          </cell>
          <cell r="KA29191">
            <v>50</v>
          </cell>
          <cell r="KB29191">
            <v>60</v>
          </cell>
          <cell r="KC29191">
            <v>12</v>
          </cell>
        </row>
        <row r="29192">
          <cell r="A29192" t="str">
            <v>P22211</v>
          </cell>
          <cell r="KA29192">
            <v>200</v>
          </cell>
          <cell r="KB29192">
            <v>16</v>
          </cell>
          <cell r="KC29192">
            <v>20</v>
          </cell>
        </row>
        <row r="29193">
          <cell r="A29193" t="str">
            <v>P22225</v>
          </cell>
          <cell r="KA29193">
            <v>200</v>
          </cell>
          <cell r="KB29193">
            <v>16</v>
          </cell>
          <cell r="KC29193">
            <v>20</v>
          </cell>
        </row>
        <row r="29194">
          <cell r="A29194" t="str">
            <v>P22219</v>
          </cell>
          <cell r="KA29194">
            <v>200</v>
          </cell>
          <cell r="KB29194">
            <v>16</v>
          </cell>
          <cell r="KC29194">
            <v>20</v>
          </cell>
        </row>
        <row r="29195">
          <cell r="A29195" t="str">
            <v>P22214</v>
          </cell>
          <cell r="KA29195">
            <v>100</v>
          </cell>
          <cell r="KB29195">
            <v>32</v>
          </cell>
          <cell r="KC29195">
            <v>16</v>
          </cell>
        </row>
        <row r="29196">
          <cell r="A29196" t="str">
            <v>P22215</v>
          </cell>
          <cell r="KA29196">
            <v>25</v>
          </cell>
          <cell r="KB29196">
            <v>120</v>
          </cell>
          <cell r="KC29196">
            <v>12</v>
          </cell>
        </row>
        <row r="29197">
          <cell r="A29197" t="str">
            <v>P22216</v>
          </cell>
          <cell r="KA29197">
            <v>200</v>
          </cell>
          <cell r="KB29197">
            <v>16</v>
          </cell>
          <cell r="KC29197">
            <v>20</v>
          </cell>
        </row>
        <row r="29198">
          <cell r="A29198" t="str">
            <v>P22209</v>
          </cell>
          <cell r="KA29198">
            <v>50</v>
          </cell>
          <cell r="KB29198">
            <v>60</v>
          </cell>
          <cell r="KC29198">
            <v>12</v>
          </cell>
        </row>
        <row r="29199">
          <cell r="A29199" t="str">
            <v>P22207</v>
          </cell>
          <cell r="KA29199">
            <v>100</v>
          </cell>
          <cell r="KB29199">
            <v>8</v>
          </cell>
          <cell r="KC29199">
            <v>48</v>
          </cell>
        </row>
        <row r="29200">
          <cell r="A29200" t="str">
            <v>P22200</v>
          </cell>
          <cell r="KA29200">
            <v>100</v>
          </cell>
          <cell r="KB29200">
            <v>40</v>
          </cell>
          <cell r="KC29200">
            <v>28</v>
          </cell>
        </row>
        <row r="29201">
          <cell r="A29201" t="str">
            <v>P22168</v>
          </cell>
          <cell r="KA29201">
            <v>80</v>
          </cell>
          <cell r="KB29201">
            <v>16</v>
          </cell>
          <cell r="KC29201">
            <v>24</v>
          </cell>
        </row>
        <row r="29202">
          <cell r="A29202" t="str">
            <v>P22192</v>
          </cell>
          <cell r="KA29202">
            <v>50</v>
          </cell>
          <cell r="KB29202">
            <v>40</v>
          </cell>
          <cell r="KC29202">
            <v>24</v>
          </cell>
        </row>
        <row r="29203">
          <cell r="A29203" t="str">
            <v>P22184</v>
          </cell>
          <cell r="KA29203">
            <v>200</v>
          </cell>
          <cell r="KB29203">
            <v>16</v>
          </cell>
          <cell r="KC29203">
            <v>20</v>
          </cell>
        </row>
        <row r="29204">
          <cell r="A29204" t="str">
            <v>P22185</v>
          </cell>
          <cell r="KA29204">
            <v>200</v>
          </cell>
          <cell r="KB29204">
            <v>16</v>
          </cell>
          <cell r="KC29204">
            <v>20</v>
          </cell>
        </row>
        <row r="29205">
          <cell r="A29205" t="str">
            <v>P22179</v>
          </cell>
          <cell r="KA29205">
            <v>100</v>
          </cell>
          <cell r="KB29205">
            <v>40</v>
          </cell>
          <cell r="KC29205">
            <v>28</v>
          </cell>
        </row>
        <row r="29206">
          <cell r="A29206" t="str">
            <v>P22180</v>
          </cell>
          <cell r="KA29206">
            <v>100</v>
          </cell>
          <cell r="KB29206">
            <v>30</v>
          </cell>
          <cell r="KC29206">
            <v>24</v>
          </cell>
        </row>
        <row r="29207">
          <cell r="A29207" t="str">
            <v>P22187</v>
          </cell>
          <cell r="KA29207">
            <v>100</v>
          </cell>
          <cell r="KB29207">
            <v>30</v>
          </cell>
          <cell r="KC29207">
            <v>24</v>
          </cell>
        </row>
        <row r="29208">
          <cell r="A29208" t="str">
            <v>P22170</v>
          </cell>
          <cell r="KA29208">
            <v>100</v>
          </cell>
          <cell r="KB29208">
            <v>30</v>
          </cell>
          <cell r="KC29208">
            <v>12</v>
          </cell>
        </row>
        <row r="29209">
          <cell r="A29209" t="str">
            <v>P22176</v>
          </cell>
          <cell r="KA29209">
            <v>200</v>
          </cell>
          <cell r="KB29209">
            <v>16</v>
          </cell>
          <cell r="KC29209">
            <v>20</v>
          </cell>
        </row>
        <row r="29210">
          <cell r="A29210" t="str">
            <v>P22164</v>
          </cell>
          <cell r="KA29210">
            <v>200</v>
          </cell>
          <cell r="KB29210">
            <v>16</v>
          </cell>
          <cell r="KC29210">
            <v>20</v>
          </cell>
        </row>
        <row r="29211">
          <cell r="A29211" t="str">
            <v>P22165</v>
          </cell>
          <cell r="KA29211">
            <v>200</v>
          </cell>
          <cell r="KB29211">
            <v>16</v>
          </cell>
          <cell r="KC29211">
            <v>20</v>
          </cell>
        </row>
        <row r="29212">
          <cell r="A29212" t="str">
            <v>P22166</v>
          </cell>
          <cell r="KA29212">
            <v>200</v>
          </cell>
          <cell r="KB29212">
            <v>16</v>
          </cell>
          <cell r="KC29212">
            <v>20</v>
          </cell>
        </row>
        <row r="29213">
          <cell r="A29213" t="str">
            <v>P22155</v>
          </cell>
          <cell r="KA29213">
            <v>200</v>
          </cell>
          <cell r="KB29213">
            <v>16</v>
          </cell>
          <cell r="KC29213">
            <v>20</v>
          </cell>
        </row>
        <row r="29214">
          <cell r="A29214" t="str">
            <v>P22247</v>
          </cell>
          <cell r="KA29214">
            <v>100</v>
          </cell>
          <cell r="KB29214">
            <v>40</v>
          </cell>
          <cell r="KC29214">
            <v>28</v>
          </cell>
        </row>
        <row r="29215">
          <cell r="A29215" t="str">
            <v>P22248</v>
          </cell>
          <cell r="KA29215">
            <v>100</v>
          </cell>
          <cell r="KB29215">
            <v>40</v>
          </cell>
          <cell r="KC29215">
            <v>28</v>
          </cell>
        </row>
        <row r="29216">
          <cell r="A29216" t="str">
            <v>P22238</v>
          </cell>
          <cell r="KA29216">
            <v>200</v>
          </cell>
          <cell r="KB29216">
            <v>16</v>
          </cell>
          <cell r="KC29216">
            <v>20</v>
          </cell>
        </row>
        <row r="29217">
          <cell r="A29217" t="str">
            <v>P22244</v>
          </cell>
          <cell r="KA29217">
            <v>100</v>
          </cell>
          <cell r="KB29217">
            <v>40</v>
          </cell>
          <cell r="KC29217">
            <v>28</v>
          </cell>
        </row>
        <row r="29218">
          <cell r="A29218" t="str">
            <v>P22235</v>
          </cell>
          <cell r="KA29218">
            <v>200</v>
          </cell>
          <cell r="KB29218">
            <v>16</v>
          </cell>
          <cell r="KC29218">
            <v>20</v>
          </cell>
        </row>
        <row r="29219">
          <cell r="A29219" t="str">
            <v>P22236</v>
          </cell>
          <cell r="KA29219">
            <v>200</v>
          </cell>
          <cell r="KB29219">
            <v>16</v>
          </cell>
          <cell r="KC29219">
            <v>20</v>
          </cell>
        </row>
        <row r="29220">
          <cell r="A29220" t="str">
            <v>P22240</v>
          </cell>
          <cell r="KA29220">
            <v>200</v>
          </cell>
          <cell r="KB29220">
            <v>16</v>
          </cell>
          <cell r="KC29220">
            <v>20</v>
          </cell>
        </row>
        <row r="29221">
          <cell r="A29221" t="str">
            <v>P22241</v>
          </cell>
          <cell r="KA29221">
            <v>100</v>
          </cell>
          <cell r="KB29221">
            <v>30</v>
          </cell>
          <cell r="KC29221">
            <v>24</v>
          </cell>
        </row>
        <row r="29222">
          <cell r="A29222" t="str">
            <v>P22242</v>
          </cell>
          <cell r="KA29222">
            <v>50</v>
          </cell>
          <cell r="KB29222">
            <v>60</v>
          </cell>
          <cell r="KC29222">
            <v>12</v>
          </cell>
        </row>
        <row r="29223">
          <cell r="A29223" t="str">
            <v>P22252</v>
          </cell>
          <cell r="KA29223">
            <v>100</v>
          </cell>
          <cell r="KB29223">
            <v>30</v>
          </cell>
          <cell r="KC29223">
            <v>24</v>
          </cell>
        </row>
        <row r="29224">
          <cell r="A29224" t="str">
            <v>P22271</v>
          </cell>
          <cell r="KA29224">
            <v>100</v>
          </cell>
          <cell r="KB29224">
            <v>40</v>
          </cell>
          <cell r="KC29224">
            <v>28</v>
          </cell>
        </row>
        <row r="29225">
          <cell r="A29225" t="str">
            <v>P22266</v>
          </cell>
          <cell r="KA29225">
            <v>200</v>
          </cell>
          <cell r="KB29225">
            <v>16</v>
          </cell>
          <cell r="KC29225">
            <v>20</v>
          </cell>
        </row>
        <row r="29226">
          <cell r="A29226" t="str">
            <v>P22254</v>
          </cell>
          <cell r="KA29226">
            <v>100</v>
          </cell>
          <cell r="KB29226">
            <v>40</v>
          </cell>
          <cell r="KC29226">
            <v>28</v>
          </cell>
        </row>
        <row r="29227">
          <cell r="A29227" t="str">
            <v>P22263</v>
          </cell>
          <cell r="KA29227">
            <v>200</v>
          </cell>
          <cell r="KB29227">
            <v>16</v>
          </cell>
          <cell r="KC29227">
            <v>20</v>
          </cell>
        </row>
        <row r="29228">
          <cell r="A29228" t="str">
            <v>P22279</v>
          </cell>
          <cell r="KA29228">
            <v>200</v>
          </cell>
          <cell r="KB29228">
            <v>16</v>
          </cell>
          <cell r="KC29228">
            <v>20</v>
          </cell>
        </row>
        <row r="29229">
          <cell r="A29229" t="str">
            <v>P22276</v>
          </cell>
          <cell r="KA29229">
            <v>100</v>
          </cell>
          <cell r="KB29229">
            <v>8</v>
          </cell>
          <cell r="KC29229">
            <v>48</v>
          </cell>
        </row>
        <row r="29230">
          <cell r="A29230" t="str">
            <v>P22281</v>
          </cell>
          <cell r="KA29230">
            <v>100</v>
          </cell>
          <cell r="KB29230">
            <v>30</v>
          </cell>
          <cell r="KC29230">
            <v>24</v>
          </cell>
        </row>
        <row r="29231">
          <cell r="A29231" t="str">
            <v>P22306</v>
          </cell>
          <cell r="KA29231">
            <v>200</v>
          </cell>
          <cell r="KB29231">
            <v>16</v>
          </cell>
          <cell r="KC29231">
            <v>20</v>
          </cell>
        </row>
        <row r="29232">
          <cell r="A29232" t="str">
            <v>P22303</v>
          </cell>
          <cell r="KA29232">
            <v>100</v>
          </cell>
          <cell r="KB29232">
            <v>8</v>
          </cell>
          <cell r="KC29232">
            <v>48</v>
          </cell>
        </row>
        <row r="29233">
          <cell r="A29233" t="str">
            <v>P22299</v>
          </cell>
          <cell r="KA29233">
            <v>200</v>
          </cell>
          <cell r="KB29233">
            <v>16</v>
          </cell>
          <cell r="KC29233">
            <v>16</v>
          </cell>
        </row>
        <row r="29234">
          <cell r="A29234" t="str">
            <v>P22294</v>
          </cell>
          <cell r="KA29234">
            <v>200</v>
          </cell>
          <cell r="KB29234">
            <v>16</v>
          </cell>
          <cell r="KC29234">
            <v>20</v>
          </cell>
        </row>
        <row r="29235">
          <cell r="A29235" t="str">
            <v>P22321</v>
          </cell>
          <cell r="KA29235">
            <v>100</v>
          </cell>
          <cell r="KB29235">
            <v>30</v>
          </cell>
          <cell r="KC29235">
            <v>24</v>
          </cell>
        </row>
        <row r="29236">
          <cell r="A29236" t="str">
            <v>P22319</v>
          </cell>
          <cell r="KA29236">
            <v>100</v>
          </cell>
          <cell r="KB29236">
            <v>30</v>
          </cell>
          <cell r="KC29236">
            <v>24</v>
          </cell>
        </row>
        <row r="29237">
          <cell r="A29237" t="str">
            <v>P22324</v>
          </cell>
          <cell r="KA29237">
            <v>200</v>
          </cell>
          <cell r="KB29237">
            <v>16</v>
          </cell>
          <cell r="KC29237">
            <v>20</v>
          </cell>
        </row>
        <row r="29238">
          <cell r="A29238" t="str">
            <v>P22292</v>
          </cell>
          <cell r="KA29238">
            <v>200</v>
          </cell>
          <cell r="KB29238">
            <v>16</v>
          </cell>
          <cell r="KC29238">
            <v>20</v>
          </cell>
        </row>
        <row r="29239">
          <cell r="A29239" t="str">
            <v>P22308</v>
          </cell>
          <cell r="KA29239">
            <v>100</v>
          </cell>
          <cell r="KB29239">
            <v>40</v>
          </cell>
          <cell r="KC29239">
            <v>28</v>
          </cell>
        </row>
        <row r="29240">
          <cell r="A29240" t="str">
            <v>P22340</v>
          </cell>
          <cell r="KA29240">
            <v>100</v>
          </cell>
          <cell r="KB29240">
            <v>30</v>
          </cell>
          <cell r="KC29240">
            <v>24</v>
          </cell>
        </row>
        <row r="29241">
          <cell r="A29241" t="str">
            <v>P22341</v>
          </cell>
          <cell r="KA29241">
            <v>200</v>
          </cell>
          <cell r="KB29241">
            <v>16</v>
          </cell>
          <cell r="KC29241">
            <v>16</v>
          </cell>
        </row>
        <row r="29242">
          <cell r="A29242" t="str">
            <v>P22338</v>
          </cell>
          <cell r="KA29242">
            <v>100</v>
          </cell>
          <cell r="KB29242">
            <v>8</v>
          </cell>
          <cell r="KC29242">
            <v>48</v>
          </cell>
        </row>
        <row r="29243">
          <cell r="A29243" t="str">
            <v>P22344</v>
          </cell>
          <cell r="KA29243">
            <v>100</v>
          </cell>
          <cell r="KB29243">
            <v>40</v>
          </cell>
          <cell r="KC29243">
            <v>28</v>
          </cell>
        </row>
        <row r="29244">
          <cell r="A29244" t="str">
            <v>P22327</v>
          </cell>
          <cell r="KA29244">
            <v>200</v>
          </cell>
          <cell r="KB29244">
            <v>16</v>
          </cell>
          <cell r="KC29244">
            <v>20</v>
          </cell>
        </row>
        <row r="29245">
          <cell r="A29245" t="str">
            <v>P22328</v>
          </cell>
          <cell r="KA29245">
            <v>50</v>
          </cell>
          <cell r="KB29245">
            <v>40</v>
          </cell>
          <cell r="KC29245">
            <v>24</v>
          </cell>
        </row>
        <row r="29246">
          <cell r="A29246" t="str">
            <v>P22332</v>
          </cell>
          <cell r="KA29246">
            <v>200</v>
          </cell>
          <cell r="KB29246">
            <v>16</v>
          </cell>
          <cell r="KC29246">
            <v>20</v>
          </cell>
        </row>
        <row r="29247">
          <cell r="A29247" t="str">
            <v>P22333</v>
          </cell>
          <cell r="KA29247">
            <v>100</v>
          </cell>
          <cell r="KB29247">
            <v>30</v>
          </cell>
          <cell r="KC29247">
            <v>24</v>
          </cell>
        </row>
        <row r="29248">
          <cell r="A29248" t="str">
            <v>P22334</v>
          </cell>
          <cell r="KA29248">
            <v>200</v>
          </cell>
          <cell r="KB29248">
            <v>16</v>
          </cell>
          <cell r="KC29248">
            <v>20</v>
          </cell>
        </row>
        <row r="29249">
          <cell r="A29249" t="str">
            <v>P22335</v>
          </cell>
          <cell r="KA29249">
            <v>200</v>
          </cell>
          <cell r="KB29249">
            <v>16</v>
          </cell>
          <cell r="KC29249">
            <v>20</v>
          </cell>
        </row>
        <row r="29250">
          <cell r="A29250" t="str">
            <v>P22336</v>
          </cell>
          <cell r="KA29250">
            <v>100</v>
          </cell>
          <cell r="KB29250">
            <v>30</v>
          </cell>
          <cell r="KC29250">
            <v>24</v>
          </cell>
        </row>
        <row r="29251">
          <cell r="A29251" t="str">
            <v>P22365</v>
          </cell>
          <cell r="KA29251">
            <v>200</v>
          </cell>
          <cell r="KB29251">
            <v>16</v>
          </cell>
          <cell r="KC29251">
            <v>20</v>
          </cell>
        </row>
        <row r="29252">
          <cell r="A29252" t="str">
            <v>P22366</v>
          </cell>
          <cell r="KA29252">
            <v>100</v>
          </cell>
          <cell r="KB29252">
            <v>40</v>
          </cell>
          <cell r="KC29252">
            <v>28</v>
          </cell>
        </row>
        <row r="29253">
          <cell r="A29253" t="str">
            <v>P22361</v>
          </cell>
          <cell r="KA29253">
            <v>100</v>
          </cell>
          <cell r="KB29253">
            <v>40</v>
          </cell>
          <cell r="KC29253">
            <v>28</v>
          </cell>
        </row>
        <row r="29254">
          <cell r="A29254" t="str">
            <v>P22362</v>
          </cell>
          <cell r="KA29254">
            <v>100</v>
          </cell>
          <cell r="KB29254">
            <v>30</v>
          </cell>
          <cell r="KC29254">
            <v>24</v>
          </cell>
        </row>
        <row r="29255">
          <cell r="A29255" t="str">
            <v>P22350</v>
          </cell>
          <cell r="KA29255">
            <v>100</v>
          </cell>
          <cell r="KB29255">
            <v>40</v>
          </cell>
          <cell r="KC29255">
            <v>28</v>
          </cell>
        </row>
        <row r="29256">
          <cell r="A29256" t="str">
            <v>P22356</v>
          </cell>
          <cell r="KA29256">
            <v>200</v>
          </cell>
          <cell r="KB29256">
            <v>16</v>
          </cell>
          <cell r="KC29256">
            <v>20</v>
          </cell>
        </row>
        <row r="29257">
          <cell r="A29257" t="str">
            <v>P22389</v>
          </cell>
          <cell r="KA29257">
            <v>100</v>
          </cell>
          <cell r="KB29257">
            <v>40</v>
          </cell>
          <cell r="KC29257">
            <v>28</v>
          </cell>
        </row>
        <row r="29258">
          <cell r="A29258" t="str">
            <v>P22375</v>
          </cell>
          <cell r="KA29258">
            <v>100</v>
          </cell>
          <cell r="KB29258">
            <v>30</v>
          </cell>
          <cell r="KC29258">
            <v>24</v>
          </cell>
        </row>
        <row r="29259">
          <cell r="A29259" t="str">
            <v>P22382</v>
          </cell>
          <cell r="KA29259">
            <v>200</v>
          </cell>
          <cell r="KB29259">
            <v>16</v>
          </cell>
          <cell r="KC29259">
            <v>20</v>
          </cell>
        </row>
        <row r="29260">
          <cell r="A29260" t="str">
            <v>P22383</v>
          </cell>
          <cell r="KA29260">
            <v>100</v>
          </cell>
          <cell r="KB29260">
            <v>40</v>
          </cell>
          <cell r="KC29260">
            <v>28</v>
          </cell>
        </row>
        <row r="29261">
          <cell r="A29261" t="str">
            <v>P22384</v>
          </cell>
          <cell r="KA29261">
            <v>200</v>
          </cell>
          <cell r="KB29261">
            <v>16</v>
          </cell>
          <cell r="KC29261">
            <v>20</v>
          </cell>
        </row>
        <row r="29262">
          <cell r="A29262" t="str">
            <v>P22385</v>
          </cell>
          <cell r="KA29262">
            <v>50</v>
          </cell>
          <cell r="KB29262">
            <v>60</v>
          </cell>
          <cell r="KC29262">
            <v>12</v>
          </cell>
        </row>
        <row r="29263">
          <cell r="A29263" t="str">
            <v>P22386</v>
          </cell>
          <cell r="KA29263">
            <v>100</v>
          </cell>
          <cell r="KB29263">
            <v>30</v>
          </cell>
          <cell r="KC29263">
            <v>12</v>
          </cell>
        </row>
        <row r="29264">
          <cell r="A29264" t="str">
            <v>P22370</v>
          </cell>
          <cell r="KA29264">
            <v>200</v>
          </cell>
          <cell r="KB29264">
            <v>16</v>
          </cell>
          <cell r="KC29264">
            <v>20</v>
          </cell>
        </row>
        <row r="29265">
          <cell r="A29265" t="str">
            <v>P22371</v>
          </cell>
          <cell r="KA29265">
            <v>50</v>
          </cell>
          <cell r="KB29265">
            <v>60</v>
          </cell>
          <cell r="KC29265">
            <v>12</v>
          </cell>
        </row>
        <row r="29266">
          <cell r="A29266" t="str">
            <v>P22378</v>
          </cell>
          <cell r="KA29266">
            <v>100</v>
          </cell>
          <cell r="KB29266">
            <v>40</v>
          </cell>
          <cell r="KC29266">
            <v>28</v>
          </cell>
        </row>
        <row r="29267">
          <cell r="A29267" t="str">
            <v>P22379</v>
          </cell>
          <cell r="KA29267">
            <v>100</v>
          </cell>
          <cell r="KB29267">
            <v>40</v>
          </cell>
          <cell r="KC29267">
            <v>28</v>
          </cell>
        </row>
        <row r="29268">
          <cell r="A29268" t="str">
            <v>P22412</v>
          </cell>
          <cell r="KA29268">
            <v>200</v>
          </cell>
          <cell r="KB29268">
            <v>16</v>
          </cell>
          <cell r="KC29268">
            <v>20</v>
          </cell>
        </row>
        <row r="29269">
          <cell r="A29269" t="str">
            <v>P22409</v>
          </cell>
          <cell r="KA29269">
            <v>50</v>
          </cell>
          <cell r="KB29269">
            <v>40</v>
          </cell>
          <cell r="KC29269">
            <v>24</v>
          </cell>
        </row>
        <row r="29270">
          <cell r="A29270" t="str">
            <v>P22410</v>
          </cell>
          <cell r="KA29270">
            <v>200</v>
          </cell>
          <cell r="KB29270">
            <v>16</v>
          </cell>
          <cell r="KC29270">
            <v>20</v>
          </cell>
        </row>
        <row r="29271">
          <cell r="A29271" t="str">
            <v>P22414</v>
          </cell>
          <cell r="KA29271">
            <v>200</v>
          </cell>
          <cell r="KB29271">
            <v>16</v>
          </cell>
          <cell r="KC29271">
            <v>20</v>
          </cell>
        </row>
        <row r="29272">
          <cell r="A29272" t="str">
            <v>P22428</v>
          </cell>
          <cell r="KA29272">
            <v>200</v>
          </cell>
          <cell r="KB29272">
            <v>16</v>
          </cell>
          <cell r="KC29272">
            <v>20</v>
          </cell>
        </row>
        <row r="29273">
          <cell r="A29273" t="str">
            <v>P22419</v>
          </cell>
          <cell r="KA29273">
            <v>100</v>
          </cell>
          <cell r="KB29273">
            <v>40</v>
          </cell>
          <cell r="KC29273">
            <v>28</v>
          </cell>
        </row>
        <row r="29274">
          <cell r="A29274" t="str">
            <v>P22421</v>
          </cell>
          <cell r="KA29274">
            <v>200</v>
          </cell>
          <cell r="KB29274">
            <v>16</v>
          </cell>
          <cell r="KC29274">
            <v>20</v>
          </cell>
        </row>
        <row r="29275">
          <cell r="A29275" t="str">
            <v>P22422</v>
          </cell>
          <cell r="KA29275">
            <v>200</v>
          </cell>
          <cell r="KB29275">
            <v>16</v>
          </cell>
          <cell r="KC29275">
            <v>20</v>
          </cell>
        </row>
        <row r="29276">
          <cell r="A29276" t="str">
            <v>P22423</v>
          </cell>
          <cell r="KA29276">
            <v>100</v>
          </cell>
          <cell r="KB29276">
            <v>40</v>
          </cell>
          <cell r="KC29276">
            <v>28</v>
          </cell>
        </row>
        <row r="29277">
          <cell r="A29277" t="str">
            <v>P22424</v>
          </cell>
          <cell r="KA29277">
            <v>200</v>
          </cell>
          <cell r="KB29277">
            <v>16</v>
          </cell>
          <cell r="KC29277">
            <v>16</v>
          </cell>
        </row>
        <row r="29278">
          <cell r="A29278" t="str">
            <v>P22425</v>
          </cell>
          <cell r="KA29278">
            <v>200</v>
          </cell>
          <cell r="KB29278">
            <v>16</v>
          </cell>
          <cell r="KC29278">
            <v>20</v>
          </cell>
        </row>
        <row r="29279">
          <cell r="A29279" t="str">
            <v>P22406</v>
          </cell>
          <cell r="KA29279">
            <v>100</v>
          </cell>
          <cell r="KB29279">
            <v>40</v>
          </cell>
          <cell r="KC29279">
            <v>28</v>
          </cell>
        </row>
        <row r="29280">
          <cell r="A29280" t="str">
            <v>P22407</v>
          </cell>
          <cell r="KA29280">
            <v>100</v>
          </cell>
          <cell r="KB29280">
            <v>40</v>
          </cell>
          <cell r="KC29280">
            <v>28</v>
          </cell>
        </row>
        <row r="29281">
          <cell r="A29281" t="str">
            <v>P22395</v>
          </cell>
          <cell r="KA29281">
            <v>100</v>
          </cell>
          <cell r="KB29281">
            <v>30</v>
          </cell>
          <cell r="KC29281">
            <v>24</v>
          </cell>
        </row>
        <row r="29282">
          <cell r="A29282" t="str">
            <v>P22393</v>
          </cell>
          <cell r="KA29282">
            <v>50</v>
          </cell>
          <cell r="KB29282">
            <v>60</v>
          </cell>
          <cell r="KC29282">
            <v>12</v>
          </cell>
        </row>
        <row r="29283">
          <cell r="A29283" t="str">
            <v>P22397</v>
          </cell>
          <cell r="KA29283">
            <v>200</v>
          </cell>
          <cell r="KB29283">
            <v>16</v>
          </cell>
          <cell r="KC29283">
            <v>20</v>
          </cell>
        </row>
        <row r="29284">
          <cell r="A29284" t="str">
            <v>P22398</v>
          </cell>
          <cell r="KA29284">
            <v>200</v>
          </cell>
          <cell r="KB29284">
            <v>16</v>
          </cell>
          <cell r="KC29284">
            <v>16</v>
          </cell>
        </row>
        <row r="29285">
          <cell r="A29285" t="str">
            <v>P22399</v>
          </cell>
          <cell r="KA29285">
            <v>200</v>
          </cell>
          <cell r="KB29285">
            <v>16</v>
          </cell>
          <cell r="KC29285">
            <v>20</v>
          </cell>
        </row>
        <row r="29286">
          <cell r="A29286" t="str">
            <v>P22400</v>
          </cell>
          <cell r="KA29286">
            <v>100</v>
          </cell>
          <cell r="KB29286">
            <v>40</v>
          </cell>
          <cell r="KC29286">
            <v>28</v>
          </cell>
        </row>
        <row r="29287">
          <cell r="A29287" t="str">
            <v>P22401</v>
          </cell>
          <cell r="KA29287">
            <v>50</v>
          </cell>
          <cell r="KB29287">
            <v>40</v>
          </cell>
          <cell r="KC29287">
            <v>24</v>
          </cell>
        </row>
        <row r="29288">
          <cell r="A29288" t="str">
            <v>P22402</v>
          </cell>
          <cell r="KA29288">
            <v>100</v>
          </cell>
          <cell r="KB29288">
            <v>40</v>
          </cell>
          <cell r="KC29288">
            <v>28</v>
          </cell>
        </row>
        <row r="29289">
          <cell r="A29289" t="str">
            <v>P22441</v>
          </cell>
          <cell r="KA29289">
            <v>100</v>
          </cell>
          <cell r="KB29289">
            <v>30</v>
          </cell>
          <cell r="KC29289">
            <v>24</v>
          </cell>
        </row>
        <row r="29290">
          <cell r="A29290" t="str">
            <v>P22453</v>
          </cell>
          <cell r="KA29290">
            <v>200</v>
          </cell>
          <cell r="KB29290">
            <v>16</v>
          </cell>
          <cell r="KC29290">
            <v>20</v>
          </cell>
        </row>
        <row r="29291">
          <cell r="A29291" t="str">
            <v>P22454</v>
          </cell>
          <cell r="KA29291">
            <v>100</v>
          </cell>
          <cell r="KB29291">
            <v>8</v>
          </cell>
          <cell r="KC29291">
            <v>48</v>
          </cell>
        </row>
        <row r="29292">
          <cell r="A29292" t="str">
            <v>P22464</v>
          </cell>
          <cell r="KA29292">
            <v>200</v>
          </cell>
          <cell r="KB29292">
            <v>16</v>
          </cell>
          <cell r="KC29292">
            <v>20</v>
          </cell>
        </row>
        <row r="29293">
          <cell r="A29293" t="str">
            <v>P22465</v>
          </cell>
          <cell r="KA29293">
            <v>100</v>
          </cell>
          <cell r="KB29293">
            <v>40</v>
          </cell>
          <cell r="KC29293">
            <v>28</v>
          </cell>
        </row>
        <row r="29294">
          <cell r="A29294" t="str">
            <v>P22450</v>
          </cell>
          <cell r="KA29294">
            <v>50</v>
          </cell>
          <cell r="KB29294">
            <v>40</v>
          </cell>
          <cell r="KC29294">
            <v>24</v>
          </cell>
        </row>
        <row r="29295">
          <cell r="A29295" t="str">
            <v>P22451</v>
          </cell>
          <cell r="KA29295">
            <v>200</v>
          </cell>
          <cell r="KB29295">
            <v>16</v>
          </cell>
          <cell r="KC29295">
            <v>20</v>
          </cell>
        </row>
        <row r="29296">
          <cell r="A29296" t="str">
            <v>P22446</v>
          </cell>
          <cell r="KA29296">
            <v>100</v>
          </cell>
          <cell r="KB29296">
            <v>30</v>
          </cell>
          <cell r="KC29296">
            <v>24</v>
          </cell>
        </row>
        <row r="29297">
          <cell r="A29297" t="str">
            <v>P22447</v>
          </cell>
          <cell r="KA29297">
            <v>100</v>
          </cell>
          <cell r="KB29297">
            <v>30</v>
          </cell>
          <cell r="KC29297">
            <v>24</v>
          </cell>
        </row>
        <row r="29298">
          <cell r="A29298" t="str">
            <v>P22448</v>
          </cell>
          <cell r="KA29298">
            <v>50</v>
          </cell>
          <cell r="KB29298">
            <v>40</v>
          </cell>
          <cell r="KC29298">
            <v>24</v>
          </cell>
        </row>
        <row r="29299">
          <cell r="A29299" t="str">
            <v>P22457</v>
          </cell>
          <cell r="KA29299">
            <v>100</v>
          </cell>
          <cell r="KB29299">
            <v>30</v>
          </cell>
          <cell r="KC29299">
            <v>24</v>
          </cell>
        </row>
        <row r="29300">
          <cell r="A29300" t="str">
            <v>P22458</v>
          </cell>
          <cell r="KA29300">
            <v>100</v>
          </cell>
          <cell r="KB29300">
            <v>30</v>
          </cell>
          <cell r="KC29300">
            <v>24</v>
          </cell>
        </row>
        <row r="29301">
          <cell r="A29301" t="str">
            <v>P23594</v>
          </cell>
          <cell r="KA29301">
            <v>200</v>
          </cell>
          <cell r="KB29301">
            <v>16</v>
          </cell>
          <cell r="KC29301">
            <v>20</v>
          </cell>
        </row>
        <row r="29302">
          <cell r="A29302" t="str">
            <v>P23592</v>
          </cell>
          <cell r="KA29302">
            <v>100</v>
          </cell>
          <cell r="KB29302">
            <v>30</v>
          </cell>
          <cell r="KC29302">
            <v>24</v>
          </cell>
        </row>
        <row r="29303">
          <cell r="A29303" t="str">
            <v>P23589</v>
          </cell>
          <cell r="KA29303">
            <v>200</v>
          </cell>
          <cell r="KB29303">
            <v>16</v>
          </cell>
          <cell r="KC29303">
            <v>20</v>
          </cell>
        </row>
        <row r="29304">
          <cell r="A29304" t="str">
            <v>P23604</v>
          </cell>
          <cell r="KA29304">
            <v>200</v>
          </cell>
          <cell r="KB29304">
            <v>16</v>
          </cell>
          <cell r="KC29304">
            <v>20</v>
          </cell>
        </row>
        <row r="29305">
          <cell r="A29305" t="str">
            <v>P23598</v>
          </cell>
          <cell r="KA29305">
            <v>100</v>
          </cell>
          <cell r="KB29305">
            <v>40</v>
          </cell>
          <cell r="KC29305">
            <v>28</v>
          </cell>
        </row>
        <row r="29306">
          <cell r="A29306" t="str">
            <v>P23617</v>
          </cell>
          <cell r="KA29306">
            <v>100</v>
          </cell>
          <cell r="KB29306">
            <v>40</v>
          </cell>
          <cell r="KC29306">
            <v>28</v>
          </cell>
        </row>
        <row r="29307">
          <cell r="A29307" t="str">
            <v>P23610</v>
          </cell>
          <cell r="KA29307">
            <v>200</v>
          </cell>
          <cell r="KB29307">
            <v>16</v>
          </cell>
          <cell r="KC29307">
            <v>20</v>
          </cell>
        </row>
        <row r="29308">
          <cell r="A29308" t="str">
            <v>P23621</v>
          </cell>
          <cell r="KA29308">
            <v>100</v>
          </cell>
          <cell r="KB29308">
            <v>40</v>
          </cell>
          <cell r="KC29308">
            <v>28</v>
          </cell>
        </row>
        <row r="29309">
          <cell r="A29309" t="str">
            <v>P23622</v>
          </cell>
          <cell r="KA29309">
            <v>100</v>
          </cell>
          <cell r="KB29309">
            <v>30</v>
          </cell>
          <cell r="KC29309">
            <v>24</v>
          </cell>
        </row>
        <row r="29310">
          <cell r="A29310" t="str">
            <v>P23623</v>
          </cell>
          <cell r="KA29310">
            <v>100</v>
          </cell>
          <cell r="KB29310">
            <v>40</v>
          </cell>
          <cell r="KC29310">
            <v>28</v>
          </cell>
        </row>
        <row r="29311">
          <cell r="A29311" t="str">
            <v>P23624</v>
          </cell>
          <cell r="KA29311">
            <v>200</v>
          </cell>
          <cell r="KB29311">
            <v>16</v>
          </cell>
          <cell r="KC29311">
            <v>20</v>
          </cell>
        </row>
        <row r="29312">
          <cell r="A29312" t="str">
            <v>P23606</v>
          </cell>
          <cell r="KA29312">
            <v>100</v>
          </cell>
          <cell r="KB29312">
            <v>30</v>
          </cell>
          <cell r="KC29312">
            <v>24</v>
          </cell>
        </row>
        <row r="29313">
          <cell r="A29313" t="str">
            <v>P23608</v>
          </cell>
          <cell r="KA29313">
            <v>100</v>
          </cell>
          <cell r="KB29313">
            <v>30</v>
          </cell>
          <cell r="KC29313">
            <v>24</v>
          </cell>
        </row>
        <row r="29314">
          <cell r="A29314" t="str">
            <v>P23613</v>
          </cell>
          <cell r="KA29314">
            <v>200</v>
          </cell>
          <cell r="KB29314">
            <v>16</v>
          </cell>
          <cell r="KC29314">
            <v>20</v>
          </cell>
        </row>
        <row r="29315">
          <cell r="A29315" t="str">
            <v>P23651</v>
          </cell>
          <cell r="KA29315">
            <v>200</v>
          </cell>
          <cell r="KB29315">
            <v>16</v>
          </cell>
          <cell r="KC29315">
            <v>20</v>
          </cell>
        </row>
        <row r="29316">
          <cell r="A29316" t="str">
            <v>P23652</v>
          </cell>
          <cell r="KA29316">
            <v>200</v>
          </cell>
          <cell r="KB29316">
            <v>16</v>
          </cell>
          <cell r="KC29316">
            <v>20</v>
          </cell>
        </row>
        <row r="29317">
          <cell r="A29317" t="str">
            <v>P23653</v>
          </cell>
          <cell r="KA29317">
            <v>200</v>
          </cell>
          <cell r="KB29317">
            <v>16</v>
          </cell>
          <cell r="KC29317">
            <v>20</v>
          </cell>
        </row>
        <row r="29318">
          <cell r="A29318" t="str">
            <v>P23658</v>
          </cell>
          <cell r="KA29318">
            <v>100</v>
          </cell>
          <cell r="KB29318">
            <v>30</v>
          </cell>
          <cell r="KC29318">
            <v>24</v>
          </cell>
        </row>
        <row r="29319">
          <cell r="A29319" t="str">
            <v>P23659</v>
          </cell>
          <cell r="KA29319">
            <v>100</v>
          </cell>
          <cell r="KB29319">
            <v>40</v>
          </cell>
          <cell r="KC29319">
            <v>28</v>
          </cell>
        </row>
        <row r="29320">
          <cell r="A29320" t="str">
            <v>P23660</v>
          </cell>
          <cell r="KA29320">
            <v>200</v>
          </cell>
          <cell r="KB29320">
            <v>16</v>
          </cell>
          <cell r="KC29320">
            <v>20</v>
          </cell>
        </row>
        <row r="29321">
          <cell r="A29321" t="str">
            <v>P23641</v>
          </cell>
          <cell r="KA29321">
            <v>100</v>
          </cell>
          <cell r="KB29321">
            <v>30</v>
          </cell>
          <cell r="KC29321">
            <v>24</v>
          </cell>
        </row>
        <row r="29322">
          <cell r="A29322" t="str">
            <v>P23642</v>
          </cell>
          <cell r="KA29322">
            <v>50</v>
          </cell>
          <cell r="KB29322">
            <v>60</v>
          </cell>
          <cell r="KC29322">
            <v>12</v>
          </cell>
        </row>
        <row r="29323">
          <cell r="A29323" t="str">
            <v>P23643</v>
          </cell>
          <cell r="KA29323">
            <v>100</v>
          </cell>
          <cell r="KB29323">
            <v>40</v>
          </cell>
          <cell r="KC29323">
            <v>28</v>
          </cell>
        </row>
        <row r="29324">
          <cell r="A29324" t="str">
            <v>P23645</v>
          </cell>
          <cell r="KA29324">
            <v>200</v>
          </cell>
          <cell r="KB29324">
            <v>16</v>
          </cell>
          <cell r="KC29324">
            <v>20</v>
          </cell>
        </row>
        <row r="29325">
          <cell r="A29325" t="str">
            <v>P23647</v>
          </cell>
          <cell r="KA29325">
            <v>50</v>
          </cell>
          <cell r="KB29325">
            <v>40</v>
          </cell>
          <cell r="KC29325">
            <v>24</v>
          </cell>
        </row>
        <row r="29326">
          <cell r="A29326" t="str">
            <v>P23626</v>
          </cell>
          <cell r="KA29326">
            <v>50</v>
          </cell>
          <cell r="KB29326">
            <v>40</v>
          </cell>
          <cell r="KC29326">
            <v>24</v>
          </cell>
        </row>
        <row r="29327">
          <cell r="A29327" t="str">
            <v>P23631</v>
          </cell>
          <cell r="KA29327">
            <v>200</v>
          </cell>
          <cell r="KB29327">
            <v>16</v>
          </cell>
          <cell r="KC29327">
            <v>20</v>
          </cell>
        </row>
        <row r="29328">
          <cell r="A29328" t="str">
            <v>P23633</v>
          </cell>
          <cell r="KA29328">
            <v>50</v>
          </cell>
          <cell r="KB29328">
            <v>60</v>
          </cell>
          <cell r="KC29328">
            <v>12</v>
          </cell>
        </row>
        <row r="29329">
          <cell r="A29329" t="str">
            <v>P23635</v>
          </cell>
          <cell r="KA29329">
            <v>100</v>
          </cell>
          <cell r="KB29329">
            <v>40</v>
          </cell>
          <cell r="KC29329">
            <v>28</v>
          </cell>
        </row>
        <row r="29330">
          <cell r="A29330" t="str">
            <v>P23600</v>
          </cell>
          <cell r="KA29330">
            <v>80</v>
          </cell>
          <cell r="KB29330">
            <v>16</v>
          </cell>
          <cell r="KC29330">
            <v>24</v>
          </cell>
        </row>
        <row r="29331">
          <cell r="A29331" t="str">
            <v>P23637</v>
          </cell>
          <cell r="KA29331">
            <v>100</v>
          </cell>
          <cell r="KB29331">
            <v>40</v>
          </cell>
          <cell r="KC29331">
            <v>24</v>
          </cell>
        </row>
        <row r="29332">
          <cell r="A29332" t="str">
            <v>P23566</v>
          </cell>
          <cell r="KA29332">
            <v>200</v>
          </cell>
          <cell r="KB29332">
            <v>16</v>
          </cell>
          <cell r="KC29332">
            <v>20</v>
          </cell>
        </row>
        <row r="29333">
          <cell r="A29333" t="str">
            <v>P23567</v>
          </cell>
          <cell r="KA29333">
            <v>100</v>
          </cell>
          <cell r="KB29333">
            <v>30</v>
          </cell>
          <cell r="KC29333">
            <v>24</v>
          </cell>
        </row>
        <row r="29334">
          <cell r="A29334" t="str">
            <v>P23569</v>
          </cell>
          <cell r="KA29334">
            <v>200</v>
          </cell>
          <cell r="KB29334">
            <v>16</v>
          </cell>
          <cell r="KC29334">
            <v>20</v>
          </cell>
        </row>
        <row r="29335">
          <cell r="A29335" t="str">
            <v>P23570</v>
          </cell>
          <cell r="KA29335">
            <v>200</v>
          </cell>
          <cell r="KB29335">
            <v>16</v>
          </cell>
          <cell r="KC29335">
            <v>20</v>
          </cell>
        </row>
        <row r="29336">
          <cell r="A29336" t="str">
            <v>P23560</v>
          </cell>
          <cell r="KA29336">
            <v>100</v>
          </cell>
          <cell r="KB29336">
            <v>40</v>
          </cell>
          <cell r="KC29336">
            <v>28</v>
          </cell>
        </row>
        <row r="29337">
          <cell r="A29337" t="str">
            <v>P23554</v>
          </cell>
          <cell r="KA29337">
            <v>100</v>
          </cell>
          <cell r="KB29337">
            <v>24</v>
          </cell>
          <cell r="KC29337">
            <v>20</v>
          </cell>
        </row>
        <row r="29338">
          <cell r="A29338" t="str">
            <v>P23555</v>
          </cell>
          <cell r="KA29338">
            <v>200</v>
          </cell>
          <cell r="KB29338">
            <v>16</v>
          </cell>
          <cell r="KC29338">
            <v>20</v>
          </cell>
        </row>
        <row r="29339">
          <cell r="A29339" t="str">
            <v>P23556</v>
          </cell>
          <cell r="KA29339">
            <v>100</v>
          </cell>
          <cell r="KB29339">
            <v>40</v>
          </cell>
          <cell r="KC29339">
            <v>28</v>
          </cell>
        </row>
        <row r="29340">
          <cell r="A29340" t="str">
            <v>P23557</v>
          </cell>
          <cell r="KA29340">
            <v>50</v>
          </cell>
          <cell r="KB29340">
            <v>60</v>
          </cell>
          <cell r="KC29340">
            <v>12</v>
          </cell>
        </row>
        <row r="29341">
          <cell r="A29341" t="str">
            <v>P23582</v>
          </cell>
          <cell r="KA29341">
            <v>50</v>
          </cell>
          <cell r="KB29341">
            <v>40</v>
          </cell>
          <cell r="KC29341">
            <v>24</v>
          </cell>
        </row>
        <row r="29342">
          <cell r="A29342" t="str">
            <v>P23583</v>
          </cell>
          <cell r="KA29342">
            <v>250</v>
          </cell>
          <cell r="KB29342">
            <v>12</v>
          </cell>
          <cell r="KC29342">
            <v>24</v>
          </cell>
        </row>
        <row r="29343">
          <cell r="A29343" t="str">
            <v>P23586</v>
          </cell>
          <cell r="KA29343">
            <v>100</v>
          </cell>
          <cell r="KB29343">
            <v>40</v>
          </cell>
          <cell r="KC29343">
            <v>28</v>
          </cell>
        </row>
        <row r="29344">
          <cell r="A29344" t="str">
            <v>P23573</v>
          </cell>
          <cell r="KA29344">
            <v>100</v>
          </cell>
          <cell r="KB29344">
            <v>40</v>
          </cell>
          <cell r="KC29344">
            <v>28</v>
          </cell>
        </row>
        <row r="29345">
          <cell r="A29345" t="str">
            <v>P23578</v>
          </cell>
          <cell r="KA29345">
            <v>100</v>
          </cell>
          <cell r="KB29345">
            <v>24</v>
          </cell>
          <cell r="KC29345">
            <v>20</v>
          </cell>
        </row>
        <row r="29346">
          <cell r="A29346" t="str">
            <v>P23524</v>
          </cell>
          <cell r="KA29346">
            <v>25</v>
          </cell>
          <cell r="KB29346">
            <v>120</v>
          </cell>
          <cell r="KC29346">
            <v>12</v>
          </cell>
        </row>
        <row r="29347">
          <cell r="A29347" t="str">
            <v>P23527</v>
          </cell>
          <cell r="KA29347">
            <v>100</v>
          </cell>
          <cell r="KB29347">
            <v>40</v>
          </cell>
          <cell r="KC29347">
            <v>28</v>
          </cell>
        </row>
        <row r="29348">
          <cell r="A29348" t="str">
            <v>P23545</v>
          </cell>
          <cell r="KA29348">
            <v>50</v>
          </cell>
          <cell r="KB29348">
            <v>40</v>
          </cell>
          <cell r="KC29348">
            <v>24</v>
          </cell>
        </row>
        <row r="29349">
          <cell r="A29349" t="str">
            <v>P23546</v>
          </cell>
          <cell r="KA29349">
            <v>200</v>
          </cell>
          <cell r="KB29349">
            <v>16</v>
          </cell>
          <cell r="KC29349">
            <v>20</v>
          </cell>
        </row>
        <row r="29350">
          <cell r="A29350" t="str">
            <v>P23535</v>
          </cell>
          <cell r="KA29350">
            <v>100</v>
          </cell>
          <cell r="KB29350">
            <v>30</v>
          </cell>
          <cell r="KC29350">
            <v>24</v>
          </cell>
        </row>
        <row r="29351">
          <cell r="A29351" t="str">
            <v>P23410</v>
          </cell>
          <cell r="KA29351">
            <v>100</v>
          </cell>
          <cell r="KB29351">
            <v>30</v>
          </cell>
          <cell r="KC29351">
            <v>24</v>
          </cell>
        </row>
        <row r="29352">
          <cell r="A29352" t="str">
            <v>P23411</v>
          </cell>
          <cell r="KA29352">
            <v>100</v>
          </cell>
          <cell r="KB29352">
            <v>40</v>
          </cell>
          <cell r="KC29352">
            <v>28</v>
          </cell>
        </row>
        <row r="29353">
          <cell r="A29353" t="str">
            <v>P23405</v>
          </cell>
          <cell r="KA29353">
            <v>100</v>
          </cell>
          <cell r="KB29353">
            <v>40</v>
          </cell>
          <cell r="KC29353">
            <v>28</v>
          </cell>
        </row>
        <row r="29354">
          <cell r="A29354" t="str">
            <v>P23406</v>
          </cell>
          <cell r="KA29354">
            <v>100</v>
          </cell>
          <cell r="KB29354">
            <v>40</v>
          </cell>
          <cell r="KC29354">
            <v>28</v>
          </cell>
        </row>
        <row r="29355">
          <cell r="A29355" t="str">
            <v>P23422</v>
          </cell>
          <cell r="KA29355">
            <v>100</v>
          </cell>
          <cell r="KB29355">
            <v>40</v>
          </cell>
          <cell r="KC29355">
            <v>28</v>
          </cell>
        </row>
        <row r="29356">
          <cell r="A29356" t="str">
            <v>P23429</v>
          </cell>
          <cell r="KA29356">
            <v>100</v>
          </cell>
          <cell r="KB29356">
            <v>30</v>
          </cell>
          <cell r="KC29356">
            <v>24</v>
          </cell>
        </row>
        <row r="29357">
          <cell r="A29357" t="str">
            <v>P23430</v>
          </cell>
          <cell r="KA29357">
            <v>50</v>
          </cell>
          <cell r="KB29357">
            <v>40</v>
          </cell>
          <cell r="KC29357">
            <v>24</v>
          </cell>
        </row>
        <row r="29358">
          <cell r="A29358" t="str">
            <v>P23431</v>
          </cell>
          <cell r="KA29358">
            <v>50</v>
          </cell>
          <cell r="KB29358">
            <v>60</v>
          </cell>
          <cell r="KC29358">
            <v>12</v>
          </cell>
        </row>
        <row r="29359">
          <cell r="A29359" t="str">
            <v>P23432</v>
          </cell>
          <cell r="KA29359">
            <v>100</v>
          </cell>
          <cell r="KB29359">
            <v>30</v>
          </cell>
          <cell r="KC29359">
            <v>24</v>
          </cell>
        </row>
        <row r="29360">
          <cell r="A29360" t="str">
            <v>P23433</v>
          </cell>
          <cell r="KA29360">
            <v>100</v>
          </cell>
          <cell r="KB29360">
            <v>30</v>
          </cell>
          <cell r="KC29360">
            <v>24</v>
          </cell>
        </row>
        <row r="29361">
          <cell r="A29361" t="str">
            <v>P23426</v>
          </cell>
          <cell r="KA29361">
            <v>50</v>
          </cell>
          <cell r="KB29361">
            <v>40</v>
          </cell>
          <cell r="KC29361">
            <v>24</v>
          </cell>
        </row>
        <row r="29362">
          <cell r="A29362" t="str">
            <v>P23438</v>
          </cell>
          <cell r="KA29362">
            <v>100</v>
          </cell>
          <cell r="KB29362">
            <v>40</v>
          </cell>
          <cell r="KC29362">
            <v>28</v>
          </cell>
        </row>
        <row r="29363">
          <cell r="A29363" t="str">
            <v>P23442</v>
          </cell>
          <cell r="KA29363">
            <v>100</v>
          </cell>
          <cell r="KB29363">
            <v>40</v>
          </cell>
          <cell r="KC29363">
            <v>28</v>
          </cell>
        </row>
        <row r="29364">
          <cell r="A29364" t="str">
            <v>P23403</v>
          </cell>
          <cell r="KA29364">
            <v>100</v>
          </cell>
          <cell r="KB29364">
            <v>40</v>
          </cell>
          <cell r="KC29364">
            <v>28</v>
          </cell>
        </row>
        <row r="29365">
          <cell r="A29365" t="str">
            <v>P23394</v>
          </cell>
          <cell r="KA29365">
            <v>50</v>
          </cell>
          <cell r="KB29365">
            <v>40</v>
          </cell>
          <cell r="KC29365">
            <v>24</v>
          </cell>
        </row>
        <row r="29366">
          <cell r="A29366" t="str">
            <v>P23376</v>
          </cell>
          <cell r="KA29366">
            <v>200</v>
          </cell>
          <cell r="KB29366">
            <v>16</v>
          </cell>
          <cell r="KC29366">
            <v>20</v>
          </cell>
        </row>
        <row r="29367">
          <cell r="A29367" t="str">
            <v>P23391</v>
          </cell>
          <cell r="KA29367">
            <v>200</v>
          </cell>
          <cell r="KB29367">
            <v>16</v>
          </cell>
          <cell r="KC29367">
            <v>20</v>
          </cell>
        </row>
        <row r="29368">
          <cell r="A29368" t="str">
            <v>P23392</v>
          </cell>
          <cell r="KA29368">
            <v>100</v>
          </cell>
          <cell r="KB29368">
            <v>30</v>
          </cell>
          <cell r="KC29368">
            <v>12</v>
          </cell>
        </row>
        <row r="29369">
          <cell r="A29369" t="str">
            <v>P23378</v>
          </cell>
          <cell r="KA29369">
            <v>100</v>
          </cell>
          <cell r="KB29369">
            <v>30</v>
          </cell>
          <cell r="KC29369">
            <v>12</v>
          </cell>
        </row>
        <row r="29370">
          <cell r="A29370" t="str">
            <v>P23379</v>
          </cell>
          <cell r="KA29370">
            <v>100</v>
          </cell>
          <cell r="KB29370">
            <v>30</v>
          </cell>
          <cell r="KC29370">
            <v>12</v>
          </cell>
        </row>
        <row r="29371">
          <cell r="A29371" t="str">
            <v>P23370</v>
          </cell>
          <cell r="KA29371">
            <v>100</v>
          </cell>
          <cell r="KB29371">
            <v>30</v>
          </cell>
          <cell r="KC29371">
            <v>24</v>
          </cell>
        </row>
        <row r="29372">
          <cell r="A29372" t="str">
            <v>P23381</v>
          </cell>
          <cell r="KA29372">
            <v>100</v>
          </cell>
          <cell r="KB29372">
            <v>40</v>
          </cell>
          <cell r="KC29372">
            <v>28</v>
          </cell>
        </row>
        <row r="29373">
          <cell r="A29373" t="str">
            <v>P23382</v>
          </cell>
          <cell r="KA29373">
            <v>20</v>
          </cell>
          <cell r="KB29373">
            <v>20</v>
          </cell>
          <cell r="KC29373">
            <v>80</v>
          </cell>
        </row>
        <row r="29374">
          <cell r="A29374" t="str">
            <v>P23383</v>
          </cell>
          <cell r="KA29374">
            <v>20</v>
          </cell>
          <cell r="KB29374">
            <v>20</v>
          </cell>
          <cell r="KC29374">
            <v>80</v>
          </cell>
        </row>
        <row r="29375">
          <cell r="A29375" t="str">
            <v>P23384</v>
          </cell>
          <cell r="KA29375">
            <v>20</v>
          </cell>
          <cell r="KB29375">
            <v>20</v>
          </cell>
          <cell r="KC29375">
            <v>80</v>
          </cell>
        </row>
        <row r="29376">
          <cell r="A29376" t="str">
            <v>P23385</v>
          </cell>
          <cell r="KA29376">
            <v>20</v>
          </cell>
          <cell r="KB29376">
            <v>20</v>
          </cell>
          <cell r="KC29376">
            <v>80</v>
          </cell>
        </row>
        <row r="29377">
          <cell r="A29377" t="str">
            <v>P23386</v>
          </cell>
          <cell r="KA29377">
            <v>20</v>
          </cell>
          <cell r="KB29377">
            <v>20</v>
          </cell>
          <cell r="KC29377">
            <v>80</v>
          </cell>
        </row>
        <row r="29378">
          <cell r="A29378" t="str">
            <v>P23387</v>
          </cell>
          <cell r="KA29378">
            <v>20</v>
          </cell>
          <cell r="KB29378">
            <v>20</v>
          </cell>
          <cell r="KC29378">
            <v>80</v>
          </cell>
        </row>
        <row r="29379">
          <cell r="A29379" t="str">
            <v>P23388</v>
          </cell>
          <cell r="KA29379">
            <v>20</v>
          </cell>
          <cell r="KB29379">
            <v>20</v>
          </cell>
          <cell r="KC29379">
            <v>80</v>
          </cell>
        </row>
        <row r="29380">
          <cell r="A29380" t="str">
            <v>P23389</v>
          </cell>
          <cell r="KA29380">
            <v>100</v>
          </cell>
          <cell r="KB29380">
            <v>40</v>
          </cell>
          <cell r="KC29380">
            <v>28</v>
          </cell>
        </row>
        <row r="29381">
          <cell r="A29381" t="str">
            <v>P23478</v>
          </cell>
          <cell r="KA29381">
            <v>200</v>
          </cell>
          <cell r="KB29381">
            <v>16</v>
          </cell>
          <cell r="KC29381">
            <v>20</v>
          </cell>
        </row>
        <row r="29382">
          <cell r="A29382" t="str">
            <v>P23476</v>
          </cell>
          <cell r="KA29382">
            <v>100</v>
          </cell>
          <cell r="KB29382">
            <v>40</v>
          </cell>
          <cell r="KC29382">
            <v>28</v>
          </cell>
        </row>
        <row r="29383">
          <cell r="A29383" t="str">
            <v>P23470</v>
          </cell>
          <cell r="KA29383">
            <v>100</v>
          </cell>
          <cell r="KB29383">
            <v>30</v>
          </cell>
          <cell r="KC29383">
            <v>24</v>
          </cell>
        </row>
        <row r="29384">
          <cell r="A29384" t="str">
            <v>P23457</v>
          </cell>
          <cell r="KA29384">
            <v>100</v>
          </cell>
          <cell r="KB29384">
            <v>40</v>
          </cell>
          <cell r="KC29384">
            <v>28</v>
          </cell>
        </row>
        <row r="29385">
          <cell r="A29385" t="str">
            <v>P23452</v>
          </cell>
          <cell r="KA29385">
            <v>50</v>
          </cell>
          <cell r="KB29385">
            <v>60</v>
          </cell>
          <cell r="KC29385">
            <v>12</v>
          </cell>
        </row>
        <row r="29386">
          <cell r="A29386" t="str">
            <v>P23446</v>
          </cell>
          <cell r="KA29386">
            <v>100</v>
          </cell>
          <cell r="KB29386">
            <v>40</v>
          </cell>
          <cell r="KC29386">
            <v>28</v>
          </cell>
        </row>
        <row r="29387">
          <cell r="A29387" t="str">
            <v>P23447</v>
          </cell>
          <cell r="KA29387">
            <v>200</v>
          </cell>
          <cell r="KB29387">
            <v>16</v>
          </cell>
          <cell r="KC29387">
            <v>20</v>
          </cell>
        </row>
        <row r="29388">
          <cell r="A29388" t="str">
            <v>P23448</v>
          </cell>
          <cell r="KA29388">
            <v>200</v>
          </cell>
          <cell r="KB29388">
            <v>16</v>
          </cell>
          <cell r="KC29388">
            <v>20</v>
          </cell>
        </row>
        <row r="29389">
          <cell r="A29389" t="str">
            <v>P23449</v>
          </cell>
          <cell r="KA29389">
            <v>100</v>
          </cell>
          <cell r="KB29389">
            <v>30</v>
          </cell>
          <cell r="KC29389">
            <v>24</v>
          </cell>
        </row>
        <row r="29390">
          <cell r="A29390" t="str">
            <v>P23450</v>
          </cell>
          <cell r="KA29390">
            <v>50</v>
          </cell>
          <cell r="KB29390">
            <v>60</v>
          </cell>
          <cell r="KC29390">
            <v>12</v>
          </cell>
        </row>
        <row r="29391">
          <cell r="A29391" t="str">
            <v>P23485</v>
          </cell>
          <cell r="KA29391">
            <v>200</v>
          </cell>
          <cell r="KB29391">
            <v>16</v>
          </cell>
          <cell r="KC29391">
            <v>20</v>
          </cell>
        </row>
        <row r="29392">
          <cell r="A29392" t="str">
            <v>P23482</v>
          </cell>
          <cell r="KA29392">
            <v>50</v>
          </cell>
          <cell r="KB29392">
            <v>40</v>
          </cell>
          <cell r="KC29392">
            <v>24</v>
          </cell>
        </row>
        <row r="29393">
          <cell r="A29393" t="str">
            <v>P23483</v>
          </cell>
          <cell r="KA29393">
            <v>50</v>
          </cell>
          <cell r="KB29393">
            <v>40</v>
          </cell>
          <cell r="KC29393">
            <v>24</v>
          </cell>
        </row>
        <row r="29394">
          <cell r="A29394" t="str">
            <v>P23498</v>
          </cell>
          <cell r="KA29394">
            <v>100</v>
          </cell>
          <cell r="KB29394">
            <v>40</v>
          </cell>
          <cell r="KC29394">
            <v>28</v>
          </cell>
        </row>
        <row r="29395">
          <cell r="A29395" t="str">
            <v>P23489</v>
          </cell>
          <cell r="KA29395">
            <v>50</v>
          </cell>
          <cell r="KB29395">
            <v>60</v>
          </cell>
          <cell r="KC29395">
            <v>12</v>
          </cell>
        </row>
        <row r="29396">
          <cell r="A29396" t="str">
            <v>P23513</v>
          </cell>
          <cell r="KA29396">
            <v>100</v>
          </cell>
          <cell r="KB29396">
            <v>24</v>
          </cell>
          <cell r="KC29396">
            <v>20</v>
          </cell>
        </row>
        <row r="29397">
          <cell r="A29397" t="str">
            <v>P23508</v>
          </cell>
          <cell r="KA29397">
            <v>200</v>
          </cell>
          <cell r="KB29397">
            <v>16</v>
          </cell>
          <cell r="KC29397">
            <v>20</v>
          </cell>
        </row>
        <row r="29398">
          <cell r="A29398" t="str">
            <v>P23509</v>
          </cell>
          <cell r="KA29398">
            <v>100</v>
          </cell>
          <cell r="KB29398">
            <v>30</v>
          </cell>
          <cell r="KC29398">
            <v>24</v>
          </cell>
        </row>
        <row r="29399">
          <cell r="A29399" t="str">
            <v>P23510</v>
          </cell>
          <cell r="KA29399">
            <v>200</v>
          </cell>
          <cell r="KB29399">
            <v>16</v>
          </cell>
          <cell r="KC29399">
            <v>20</v>
          </cell>
        </row>
        <row r="29400">
          <cell r="A29400" t="str">
            <v>P23502</v>
          </cell>
          <cell r="KA29400">
            <v>100</v>
          </cell>
          <cell r="KB29400">
            <v>8</v>
          </cell>
          <cell r="KC29400">
            <v>48</v>
          </cell>
        </row>
        <row r="29401">
          <cell r="A29401" t="str">
            <v>P23487</v>
          </cell>
          <cell r="KA29401">
            <v>100</v>
          </cell>
          <cell r="KB29401">
            <v>40</v>
          </cell>
          <cell r="KC29401">
            <v>28</v>
          </cell>
        </row>
        <row r="29402">
          <cell r="A29402" t="str">
            <v>P23500</v>
          </cell>
          <cell r="KA29402">
            <v>100</v>
          </cell>
          <cell r="KB29402">
            <v>40</v>
          </cell>
          <cell r="KC29402">
            <v>28</v>
          </cell>
        </row>
        <row r="29403">
          <cell r="A29403" t="str">
            <v>P23918</v>
          </cell>
          <cell r="KA29403">
            <v>50</v>
          </cell>
          <cell r="KB29403">
            <v>40</v>
          </cell>
          <cell r="KC29403">
            <v>24</v>
          </cell>
        </row>
        <row r="29404">
          <cell r="A29404" t="str">
            <v>P23919</v>
          </cell>
          <cell r="KA29404">
            <v>200</v>
          </cell>
          <cell r="KB29404">
            <v>16</v>
          </cell>
          <cell r="KC29404">
            <v>20</v>
          </cell>
        </row>
        <row r="29405">
          <cell r="A29405" t="str">
            <v>P23931</v>
          </cell>
          <cell r="KA29405">
            <v>200</v>
          </cell>
          <cell r="KB29405">
            <v>16</v>
          </cell>
          <cell r="KC29405">
            <v>20</v>
          </cell>
        </row>
        <row r="29406">
          <cell r="A29406" t="str">
            <v>P23932</v>
          </cell>
          <cell r="KA29406">
            <v>100</v>
          </cell>
          <cell r="KB29406">
            <v>40</v>
          </cell>
          <cell r="KC29406">
            <v>28</v>
          </cell>
        </row>
        <row r="29407">
          <cell r="A29407" t="str">
            <v>P23933</v>
          </cell>
          <cell r="KA29407">
            <v>200</v>
          </cell>
          <cell r="KB29407">
            <v>16</v>
          </cell>
          <cell r="KC29407">
            <v>20</v>
          </cell>
        </row>
        <row r="29408">
          <cell r="A29408" t="str">
            <v>P23936</v>
          </cell>
          <cell r="KA29408">
            <v>200</v>
          </cell>
          <cell r="KB29408">
            <v>16</v>
          </cell>
          <cell r="KC29408">
            <v>20</v>
          </cell>
        </row>
        <row r="29409">
          <cell r="A29409" t="str">
            <v>P23937</v>
          </cell>
          <cell r="KA29409">
            <v>100</v>
          </cell>
          <cell r="KB29409">
            <v>40</v>
          </cell>
          <cell r="KC29409">
            <v>28</v>
          </cell>
        </row>
        <row r="29410">
          <cell r="A29410" t="str">
            <v>P23922</v>
          </cell>
          <cell r="KA29410">
            <v>100</v>
          </cell>
          <cell r="KB29410">
            <v>40</v>
          </cell>
          <cell r="KC29410">
            <v>28</v>
          </cell>
        </row>
        <row r="29411">
          <cell r="A29411" t="str">
            <v>P23923</v>
          </cell>
          <cell r="KA29411">
            <v>200</v>
          </cell>
          <cell r="KB29411">
            <v>16</v>
          </cell>
          <cell r="KC29411">
            <v>20</v>
          </cell>
        </row>
        <row r="29412">
          <cell r="A29412" t="str">
            <v>P23924</v>
          </cell>
          <cell r="KA29412">
            <v>200</v>
          </cell>
          <cell r="KB29412">
            <v>16</v>
          </cell>
          <cell r="KC29412">
            <v>20</v>
          </cell>
        </row>
        <row r="29413">
          <cell r="A29413" t="str">
            <v>P23925</v>
          </cell>
          <cell r="KA29413">
            <v>200</v>
          </cell>
          <cell r="KB29413">
            <v>16</v>
          </cell>
          <cell r="KC29413">
            <v>20</v>
          </cell>
        </row>
        <row r="29414">
          <cell r="A29414" t="str">
            <v>P23927</v>
          </cell>
          <cell r="KA29414">
            <v>100</v>
          </cell>
          <cell r="KB29414">
            <v>40</v>
          </cell>
          <cell r="KC29414">
            <v>28</v>
          </cell>
        </row>
        <row r="29415">
          <cell r="A29415" t="str">
            <v>P23928</v>
          </cell>
          <cell r="KA29415">
            <v>100</v>
          </cell>
          <cell r="KB29415">
            <v>30</v>
          </cell>
          <cell r="KC29415">
            <v>24</v>
          </cell>
        </row>
        <row r="29416">
          <cell r="A29416" t="str">
            <v>P23939</v>
          </cell>
          <cell r="KA29416">
            <v>100</v>
          </cell>
          <cell r="KB29416">
            <v>40</v>
          </cell>
          <cell r="KC29416">
            <v>28</v>
          </cell>
        </row>
        <row r="29417">
          <cell r="A29417" t="str">
            <v>P23941</v>
          </cell>
          <cell r="KA29417">
            <v>100</v>
          </cell>
          <cell r="KB29417">
            <v>30</v>
          </cell>
          <cell r="KC29417">
            <v>24</v>
          </cell>
        </row>
        <row r="29418">
          <cell r="A29418" t="str">
            <v>P23942</v>
          </cell>
          <cell r="KA29418">
            <v>100</v>
          </cell>
          <cell r="KB29418">
            <v>40</v>
          </cell>
          <cell r="KC29418">
            <v>28</v>
          </cell>
        </row>
        <row r="29419">
          <cell r="A29419" t="str">
            <v>P23943</v>
          </cell>
          <cell r="KA29419">
            <v>200</v>
          </cell>
          <cell r="KB29419">
            <v>16</v>
          </cell>
          <cell r="KC29419">
            <v>20</v>
          </cell>
        </row>
        <row r="29420">
          <cell r="A29420" t="str">
            <v>P23953</v>
          </cell>
          <cell r="KA29420">
            <v>100</v>
          </cell>
          <cell r="KB29420">
            <v>40</v>
          </cell>
          <cell r="KC29420">
            <v>28</v>
          </cell>
        </row>
        <row r="29421">
          <cell r="A29421" t="str">
            <v>P23954</v>
          </cell>
          <cell r="KA29421">
            <v>100</v>
          </cell>
          <cell r="KB29421">
            <v>24</v>
          </cell>
          <cell r="KC29421">
            <v>20</v>
          </cell>
        </row>
        <row r="29422">
          <cell r="A29422" t="str">
            <v>P23948</v>
          </cell>
          <cell r="KA29422">
            <v>200</v>
          </cell>
          <cell r="KB29422">
            <v>16</v>
          </cell>
          <cell r="KC29422">
            <v>20</v>
          </cell>
        </row>
        <row r="29423">
          <cell r="A29423" t="str">
            <v>P23949</v>
          </cell>
          <cell r="KA29423">
            <v>200</v>
          </cell>
          <cell r="KB29423">
            <v>16</v>
          </cell>
          <cell r="KC29423">
            <v>20</v>
          </cell>
        </row>
        <row r="29424">
          <cell r="A29424" t="str">
            <v>P23950</v>
          </cell>
          <cell r="KA29424">
            <v>100</v>
          </cell>
          <cell r="KB29424">
            <v>30</v>
          </cell>
          <cell r="KC29424">
            <v>24</v>
          </cell>
        </row>
        <row r="29425">
          <cell r="A29425" t="str">
            <v>P23892</v>
          </cell>
          <cell r="KA29425">
            <v>100</v>
          </cell>
          <cell r="KB29425">
            <v>40</v>
          </cell>
          <cell r="KC29425">
            <v>28</v>
          </cell>
        </row>
        <row r="29426">
          <cell r="A29426" t="str">
            <v>P23907</v>
          </cell>
          <cell r="KA29426">
            <v>100</v>
          </cell>
          <cell r="KB29426">
            <v>40</v>
          </cell>
          <cell r="KC29426">
            <v>28</v>
          </cell>
        </row>
        <row r="29427">
          <cell r="A29427" t="str">
            <v>P23915</v>
          </cell>
          <cell r="KA29427">
            <v>100</v>
          </cell>
          <cell r="KB29427">
            <v>30</v>
          </cell>
          <cell r="KC29427">
            <v>24</v>
          </cell>
        </row>
        <row r="29428">
          <cell r="A29428" t="str">
            <v>P23916</v>
          </cell>
          <cell r="KA29428">
            <v>200</v>
          </cell>
          <cell r="KB29428">
            <v>16</v>
          </cell>
          <cell r="KC29428">
            <v>20</v>
          </cell>
        </row>
        <row r="29429">
          <cell r="A29429" t="str">
            <v>P23909</v>
          </cell>
          <cell r="KA29429">
            <v>100</v>
          </cell>
          <cell r="KB29429">
            <v>40</v>
          </cell>
          <cell r="KC29429">
            <v>28</v>
          </cell>
        </row>
        <row r="29430">
          <cell r="A29430" t="str">
            <v>P23894</v>
          </cell>
          <cell r="KA29430">
            <v>100</v>
          </cell>
          <cell r="KB29430">
            <v>40</v>
          </cell>
          <cell r="KC29430">
            <v>28</v>
          </cell>
        </row>
        <row r="29431">
          <cell r="A29431" t="str">
            <v>P23897</v>
          </cell>
          <cell r="KA29431">
            <v>50</v>
          </cell>
          <cell r="KB29431">
            <v>60</v>
          </cell>
          <cell r="KC29431">
            <v>12</v>
          </cell>
        </row>
        <row r="29432">
          <cell r="A29432" t="str">
            <v>P23898</v>
          </cell>
          <cell r="KA29432">
            <v>50</v>
          </cell>
          <cell r="KB29432">
            <v>60</v>
          </cell>
          <cell r="KC29432">
            <v>12</v>
          </cell>
        </row>
        <row r="29433">
          <cell r="A29433" t="str">
            <v>P23899</v>
          </cell>
          <cell r="KA29433">
            <v>200</v>
          </cell>
          <cell r="KB29433">
            <v>16</v>
          </cell>
          <cell r="KC29433">
            <v>20</v>
          </cell>
        </row>
        <row r="29434">
          <cell r="A29434" t="str">
            <v>P23900</v>
          </cell>
          <cell r="KA29434">
            <v>50</v>
          </cell>
          <cell r="KB29434">
            <v>40</v>
          </cell>
          <cell r="KC29434">
            <v>24</v>
          </cell>
        </row>
        <row r="29435">
          <cell r="A29435" t="str">
            <v>P23901</v>
          </cell>
          <cell r="KA29435">
            <v>50</v>
          </cell>
          <cell r="KB29435">
            <v>60</v>
          </cell>
          <cell r="KC29435">
            <v>12</v>
          </cell>
        </row>
        <row r="29436">
          <cell r="A29436" t="str">
            <v>P23884</v>
          </cell>
          <cell r="KA29436">
            <v>100</v>
          </cell>
          <cell r="KB29436">
            <v>24</v>
          </cell>
          <cell r="KC29436">
            <v>20</v>
          </cell>
        </row>
        <row r="29437">
          <cell r="A29437" t="str">
            <v>P23887</v>
          </cell>
          <cell r="KA29437">
            <v>100</v>
          </cell>
          <cell r="KB29437">
            <v>40</v>
          </cell>
          <cell r="KC29437">
            <v>28</v>
          </cell>
        </row>
        <row r="29438">
          <cell r="A29438" t="str">
            <v>P23889</v>
          </cell>
          <cell r="KA29438">
            <v>100</v>
          </cell>
          <cell r="KB29438">
            <v>24</v>
          </cell>
          <cell r="KC29438">
            <v>20</v>
          </cell>
        </row>
        <row r="29439">
          <cell r="A29439" t="str">
            <v>P23840</v>
          </cell>
          <cell r="KA29439">
            <v>200</v>
          </cell>
          <cell r="KB29439">
            <v>16</v>
          </cell>
          <cell r="KC29439">
            <v>20</v>
          </cell>
        </row>
        <row r="29440">
          <cell r="A29440" t="str">
            <v>P23842</v>
          </cell>
          <cell r="KA29440">
            <v>100</v>
          </cell>
          <cell r="KB29440">
            <v>30</v>
          </cell>
          <cell r="KC29440">
            <v>24</v>
          </cell>
        </row>
        <row r="29441">
          <cell r="A29441" t="str">
            <v>P23843</v>
          </cell>
          <cell r="KA29441">
            <v>100</v>
          </cell>
          <cell r="KB29441">
            <v>40</v>
          </cell>
          <cell r="KC29441">
            <v>28</v>
          </cell>
        </row>
        <row r="29442">
          <cell r="A29442" t="str">
            <v>P23833</v>
          </cell>
          <cell r="KA29442">
            <v>100</v>
          </cell>
          <cell r="KB29442">
            <v>30</v>
          </cell>
          <cell r="KC29442">
            <v>24</v>
          </cell>
        </row>
        <row r="29443">
          <cell r="A29443" t="str">
            <v>P23834</v>
          </cell>
          <cell r="KA29443">
            <v>200</v>
          </cell>
          <cell r="KB29443">
            <v>16</v>
          </cell>
          <cell r="KC29443">
            <v>20</v>
          </cell>
        </row>
        <row r="29444">
          <cell r="A29444" t="str">
            <v>P23835</v>
          </cell>
          <cell r="KA29444">
            <v>200</v>
          </cell>
          <cell r="KB29444">
            <v>16</v>
          </cell>
          <cell r="KC29444">
            <v>20</v>
          </cell>
        </row>
        <row r="29445">
          <cell r="A29445" t="str">
            <v>P23821</v>
          </cell>
          <cell r="KA29445">
            <v>100</v>
          </cell>
          <cell r="KB29445">
            <v>40</v>
          </cell>
          <cell r="KC29445">
            <v>28</v>
          </cell>
        </row>
        <row r="29446">
          <cell r="A29446" t="str">
            <v>P23819</v>
          </cell>
          <cell r="KA29446">
            <v>50</v>
          </cell>
          <cell r="KB29446">
            <v>40</v>
          </cell>
          <cell r="KC29446">
            <v>24</v>
          </cell>
        </row>
        <row r="29447">
          <cell r="A29447" t="str">
            <v>P23809</v>
          </cell>
          <cell r="KA29447">
            <v>200</v>
          </cell>
          <cell r="KB29447">
            <v>16</v>
          </cell>
          <cell r="KC29447">
            <v>20</v>
          </cell>
        </row>
        <row r="29448">
          <cell r="A29448" t="str">
            <v>P23810</v>
          </cell>
          <cell r="KA29448">
            <v>200</v>
          </cell>
          <cell r="KB29448">
            <v>16</v>
          </cell>
          <cell r="KC29448">
            <v>20</v>
          </cell>
        </row>
        <row r="29449">
          <cell r="A29449" t="str">
            <v>P23813</v>
          </cell>
          <cell r="KA29449">
            <v>100</v>
          </cell>
          <cell r="KB29449">
            <v>24</v>
          </cell>
          <cell r="KC29449">
            <v>20</v>
          </cell>
        </row>
        <row r="29450">
          <cell r="A29450" t="str">
            <v>P23824</v>
          </cell>
          <cell r="KA29450">
            <v>200</v>
          </cell>
          <cell r="KB29450">
            <v>16</v>
          </cell>
          <cell r="KC29450">
            <v>20</v>
          </cell>
        </row>
        <row r="29451">
          <cell r="A29451" t="str">
            <v>P23825</v>
          </cell>
          <cell r="KA29451">
            <v>200</v>
          </cell>
          <cell r="KB29451">
            <v>16</v>
          </cell>
          <cell r="KC29451">
            <v>20</v>
          </cell>
        </row>
        <row r="29452">
          <cell r="A29452" t="str">
            <v>P23826</v>
          </cell>
          <cell r="KA29452">
            <v>50</v>
          </cell>
          <cell r="KB29452">
            <v>40</v>
          </cell>
          <cell r="KC29452">
            <v>24</v>
          </cell>
        </row>
        <row r="29453">
          <cell r="A29453" t="str">
            <v>P23827</v>
          </cell>
          <cell r="KA29453">
            <v>100</v>
          </cell>
          <cell r="KB29453">
            <v>24</v>
          </cell>
          <cell r="KC29453">
            <v>20</v>
          </cell>
        </row>
        <row r="29454">
          <cell r="A29454" t="str">
            <v>P23828</v>
          </cell>
          <cell r="KA29454">
            <v>200</v>
          </cell>
          <cell r="KB29454">
            <v>16</v>
          </cell>
          <cell r="KC29454">
            <v>20</v>
          </cell>
        </row>
        <row r="29455">
          <cell r="A29455" t="str">
            <v>P23829</v>
          </cell>
          <cell r="KA29455">
            <v>100</v>
          </cell>
          <cell r="KB29455">
            <v>24</v>
          </cell>
          <cell r="KC29455">
            <v>20</v>
          </cell>
        </row>
        <row r="29456">
          <cell r="A29456" t="str">
            <v>P23846</v>
          </cell>
          <cell r="KA29456">
            <v>200</v>
          </cell>
          <cell r="KB29456">
            <v>16</v>
          </cell>
          <cell r="KC29456">
            <v>20</v>
          </cell>
        </row>
        <row r="29457">
          <cell r="A29457" t="str">
            <v>P23847</v>
          </cell>
          <cell r="KA29457">
            <v>50</v>
          </cell>
          <cell r="KB29457">
            <v>60</v>
          </cell>
          <cell r="KC29457">
            <v>12</v>
          </cell>
        </row>
        <row r="29458">
          <cell r="A29458" t="str">
            <v>P23850</v>
          </cell>
          <cell r="KA29458">
            <v>50</v>
          </cell>
          <cell r="KB29458">
            <v>40</v>
          </cell>
          <cell r="KC29458">
            <v>24</v>
          </cell>
        </row>
        <row r="29459">
          <cell r="A29459" t="str">
            <v>P23859</v>
          </cell>
          <cell r="KA29459">
            <v>200</v>
          </cell>
          <cell r="KB29459">
            <v>16</v>
          </cell>
          <cell r="KC29459">
            <v>20</v>
          </cell>
        </row>
        <row r="29460">
          <cell r="A29460" t="str">
            <v>P23860</v>
          </cell>
          <cell r="KA29460">
            <v>50</v>
          </cell>
          <cell r="KB29460">
            <v>60</v>
          </cell>
          <cell r="KC29460">
            <v>12</v>
          </cell>
        </row>
        <row r="29461">
          <cell r="A29461" t="str">
            <v>P23872</v>
          </cell>
          <cell r="KA29461">
            <v>100</v>
          </cell>
          <cell r="KB29461">
            <v>40</v>
          </cell>
          <cell r="KC29461">
            <v>28</v>
          </cell>
        </row>
        <row r="29462">
          <cell r="A29462" t="str">
            <v>P23873</v>
          </cell>
          <cell r="KA29462">
            <v>100</v>
          </cell>
          <cell r="KB29462">
            <v>40</v>
          </cell>
          <cell r="KC29462">
            <v>28</v>
          </cell>
        </row>
        <row r="29463">
          <cell r="A29463" t="str">
            <v>P23874</v>
          </cell>
          <cell r="KA29463">
            <v>200</v>
          </cell>
          <cell r="KB29463">
            <v>12</v>
          </cell>
          <cell r="KC29463">
            <v>20</v>
          </cell>
        </row>
        <row r="29464">
          <cell r="A29464" t="str">
            <v>P23865</v>
          </cell>
          <cell r="KA29464">
            <v>100</v>
          </cell>
          <cell r="KB29464">
            <v>8</v>
          </cell>
          <cell r="KC29464">
            <v>48</v>
          </cell>
        </row>
        <row r="29465">
          <cell r="A29465" t="str">
            <v>P23866</v>
          </cell>
          <cell r="KA29465">
            <v>100</v>
          </cell>
          <cell r="KB29465">
            <v>30</v>
          </cell>
          <cell r="KC29465">
            <v>24</v>
          </cell>
        </row>
        <row r="29466">
          <cell r="A29466" t="str">
            <v>P23867</v>
          </cell>
          <cell r="KA29466">
            <v>200</v>
          </cell>
          <cell r="KB29466">
            <v>16</v>
          </cell>
          <cell r="KC29466">
            <v>20</v>
          </cell>
        </row>
        <row r="29467">
          <cell r="A29467" t="str">
            <v>P23869</v>
          </cell>
          <cell r="KA29467">
            <v>50</v>
          </cell>
          <cell r="KB29467">
            <v>40</v>
          </cell>
          <cell r="KC29467">
            <v>24</v>
          </cell>
        </row>
        <row r="29468">
          <cell r="A29468" t="str">
            <v>P23857</v>
          </cell>
          <cell r="KA29468">
            <v>100</v>
          </cell>
          <cell r="KB29468">
            <v>30</v>
          </cell>
          <cell r="KC29468">
            <v>24</v>
          </cell>
        </row>
        <row r="29469">
          <cell r="A29469" t="str">
            <v>P23879</v>
          </cell>
          <cell r="KA29469">
            <v>100</v>
          </cell>
          <cell r="KB29469">
            <v>40</v>
          </cell>
          <cell r="KC29469">
            <v>28</v>
          </cell>
        </row>
        <row r="29470">
          <cell r="A29470" t="str">
            <v>P23880</v>
          </cell>
          <cell r="KA29470">
            <v>200</v>
          </cell>
          <cell r="KB29470">
            <v>16</v>
          </cell>
          <cell r="KC29470">
            <v>20</v>
          </cell>
        </row>
        <row r="29471">
          <cell r="A29471" t="str">
            <v>P23881</v>
          </cell>
          <cell r="KA29471">
            <v>100</v>
          </cell>
          <cell r="KB29471">
            <v>40</v>
          </cell>
          <cell r="KC29471">
            <v>28</v>
          </cell>
        </row>
        <row r="29472">
          <cell r="A29472" t="str">
            <v>P23697</v>
          </cell>
          <cell r="KA29472">
            <v>50</v>
          </cell>
          <cell r="KB29472">
            <v>40</v>
          </cell>
          <cell r="KC29472">
            <v>24</v>
          </cell>
        </row>
        <row r="29473">
          <cell r="A29473" t="str">
            <v>P23708</v>
          </cell>
          <cell r="KA29473">
            <v>50</v>
          </cell>
          <cell r="KB29473">
            <v>40</v>
          </cell>
          <cell r="KC29473">
            <v>24</v>
          </cell>
        </row>
        <row r="29474">
          <cell r="A29474" t="str">
            <v>P23710</v>
          </cell>
          <cell r="KA29474">
            <v>100</v>
          </cell>
          <cell r="KB29474">
            <v>30</v>
          </cell>
          <cell r="KC29474">
            <v>24</v>
          </cell>
        </row>
        <row r="29475">
          <cell r="A29475" t="str">
            <v>P23717</v>
          </cell>
          <cell r="KA29475">
            <v>200</v>
          </cell>
          <cell r="KB29475">
            <v>16</v>
          </cell>
          <cell r="KC29475">
            <v>20</v>
          </cell>
        </row>
        <row r="29476">
          <cell r="A29476" t="str">
            <v>P23719</v>
          </cell>
          <cell r="KA29476">
            <v>200</v>
          </cell>
          <cell r="KB29476">
            <v>16</v>
          </cell>
          <cell r="KC29476">
            <v>20</v>
          </cell>
        </row>
        <row r="29477">
          <cell r="A29477" t="str">
            <v>P23720</v>
          </cell>
          <cell r="KA29477">
            <v>100</v>
          </cell>
          <cell r="KB29477">
            <v>40</v>
          </cell>
          <cell r="KC29477">
            <v>28</v>
          </cell>
        </row>
        <row r="29478">
          <cell r="A29478" t="str">
            <v>P23724</v>
          </cell>
          <cell r="KA29478">
            <v>100</v>
          </cell>
          <cell r="KB29478">
            <v>40</v>
          </cell>
          <cell r="KC29478">
            <v>28</v>
          </cell>
        </row>
        <row r="29479">
          <cell r="A29479" t="str">
            <v>P23725</v>
          </cell>
          <cell r="KA29479">
            <v>100</v>
          </cell>
          <cell r="KB29479">
            <v>40</v>
          </cell>
          <cell r="KC29479">
            <v>28</v>
          </cell>
        </row>
        <row r="29480">
          <cell r="A29480" t="str">
            <v>P23726</v>
          </cell>
          <cell r="KA29480">
            <v>100</v>
          </cell>
          <cell r="KB29480">
            <v>40</v>
          </cell>
          <cell r="KC29480">
            <v>28</v>
          </cell>
        </row>
        <row r="29481">
          <cell r="A29481" t="str">
            <v>P23670</v>
          </cell>
          <cell r="KA29481">
            <v>200</v>
          </cell>
          <cell r="KB29481">
            <v>16</v>
          </cell>
          <cell r="KC29481">
            <v>20</v>
          </cell>
        </row>
        <row r="29482">
          <cell r="A29482" t="str">
            <v>P23672</v>
          </cell>
          <cell r="KA29482">
            <v>50</v>
          </cell>
          <cell r="KB29482">
            <v>40</v>
          </cell>
          <cell r="KC29482">
            <v>24</v>
          </cell>
        </row>
        <row r="29483">
          <cell r="A29483" t="str">
            <v>P23663</v>
          </cell>
          <cell r="KA29483">
            <v>200</v>
          </cell>
          <cell r="KB29483">
            <v>16</v>
          </cell>
          <cell r="KC29483">
            <v>20</v>
          </cell>
        </row>
        <row r="29484">
          <cell r="A29484" t="str">
            <v>P23649</v>
          </cell>
          <cell r="KA29484">
            <v>50</v>
          </cell>
          <cell r="KB29484">
            <v>40</v>
          </cell>
          <cell r="KC29484">
            <v>24</v>
          </cell>
        </row>
        <row r="29485">
          <cell r="A29485" t="str">
            <v>P23693</v>
          </cell>
          <cell r="KA29485">
            <v>100</v>
          </cell>
          <cell r="KB29485">
            <v>40</v>
          </cell>
          <cell r="KC29485">
            <v>28</v>
          </cell>
        </row>
        <row r="29486">
          <cell r="A29486" t="str">
            <v>P23694</v>
          </cell>
          <cell r="KA29486">
            <v>100</v>
          </cell>
          <cell r="KB29486">
            <v>40</v>
          </cell>
          <cell r="KC29486">
            <v>28</v>
          </cell>
        </row>
        <row r="29487">
          <cell r="A29487" t="str">
            <v>P23687</v>
          </cell>
          <cell r="KA29487">
            <v>200</v>
          </cell>
          <cell r="KB29487">
            <v>16</v>
          </cell>
          <cell r="KC29487">
            <v>20</v>
          </cell>
        </row>
        <row r="29488">
          <cell r="A29488" t="str">
            <v>P23656</v>
          </cell>
          <cell r="KA29488">
            <v>50</v>
          </cell>
          <cell r="KB29488">
            <v>40</v>
          </cell>
          <cell r="KC29488">
            <v>24</v>
          </cell>
        </row>
        <row r="29489">
          <cell r="A29489" t="str">
            <v>P23674</v>
          </cell>
          <cell r="KA29489">
            <v>200</v>
          </cell>
          <cell r="KB29489">
            <v>16</v>
          </cell>
          <cell r="KC29489">
            <v>20</v>
          </cell>
        </row>
        <row r="29490">
          <cell r="A29490" t="str">
            <v>P23682</v>
          </cell>
          <cell r="KA29490">
            <v>100</v>
          </cell>
          <cell r="KB29490">
            <v>40</v>
          </cell>
          <cell r="KC29490">
            <v>28</v>
          </cell>
        </row>
        <row r="29491">
          <cell r="A29491" t="str">
            <v>P23683</v>
          </cell>
          <cell r="KA29491">
            <v>100</v>
          </cell>
          <cell r="KB29491">
            <v>40</v>
          </cell>
          <cell r="KC29491">
            <v>28</v>
          </cell>
        </row>
        <row r="29492">
          <cell r="A29492" t="str">
            <v>P23684</v>
          </cell>
          <cell r="KA29492">
            <v>50</v>
          </cell>
          <cell r="KB29492">
            <v>40</v>
          </cell>
          <cell r="KC29492">
            <v>24</v>
          </cell>
        </row>
        <row r="29493">
          <cell r="A29493" t="str">
            <v>P23783</v>
          </cell>
          <cell r="KA29493">
            <v>100</v>
          </cell>
          <cell r="KB29493">
            <v>30</v>
          </cell>
          <cell r="KC29493">
            <v>24</v>
          </cell>
        </row>
        <row r="29494">
          <cell r="A29494" t="str">
            <v>P23785</v>
          </cell>
          <cell r="KA29494">
            <v>100</v>
          </cell>
          <cell r="KB29494">
            <v>40</v>
          </cell>
          <cell r="KC29494">
            <v>28</v>
          </cell>
        </row>
        <row r="29495">
          <cell r="A29495" t="str">
            <v>P23786</v>
          </cell>
          <cell r="KA29495">
            <v>200</v>
          </cell>
          <cell r="KB29495">
            <v>16</v>
          </cell>
          <cell r="KC29495">
            <v>20</v>
          </cell>
        </row>
        <row r="29496">
          <cell r="A29496" t="str">
            <v>P23776</v>
          </cell>
          <cell r="KA29496">
            <v>200</v>
          </cell>
          <cell r="KB29496">
            <v>16</v>
          </cell>
          <cell r="KC29496">
            <v>20</v>
          </cell>
        </row>
        <row r="29497">
          <cell r="A29497" t="str">
            <v>P23794</v>
          </cell>
          <cell r="KA29497">
            <v>100</v>
          </cell>
          <cell r="KB29497">
            <v>30</v>
          </cell>
          <cell r="KC29497">
            <v>24</v>
          </cell>
        </row>
        <row r="29498">
          <cell r="A29498" t="str">
            <v>P23800</v>
          </cell>
          <cell r="KA29498">
            <v>200</v>
          </cell>
          <cell r="KB29498">
            <v>16</v>
          </cell>
          <cell r="KC29498">
            <v>20</v>
          </cell>
        </row>
        <row r="29499">
          <cell r="A29499" t="str">
            <v>P23804</v>
          </cell>
          <cell r="KA29499">
            <v>200</v>
          </cell>
          <cell r="KB29499">
            <v>16</v>
          </cell>
          <cell r="KC29499">
            <v>20</v>
          </cell>
        </row>
        <row r="29500">
          <cell r="A29500" t="str">
            <v>P23806</v>
          </cell>
          <cell r="KA29500">
            <v>100</v>
          </cell>
          <cell r="KB29500">
            <v>24</v>
          </cell>
          <cell r="KC29500">
            <v>20</v>
          </cell>
        </row>
        <row r="29501">
          <cell r="A29501" t="str">
            <v>P23760</v>
          </cell>
          <cell r="KA29501">
            <v>200</v>
          </cell>
          <cell r="KB29501">
            <v>16</v>
          </cell>
          <cell r="KC29501">
            <v>20</v>
          </cell>
        </row>
        <row r="29502">
          <cell r="A29502" t="str">
            <v>P23761</v>
          </cell>
          <cell r="KA29502">
            <v>200</v>
          </cell>
          <cell r="KB29502">
            <v>16</v>
          </cell>
          <cell r="KC29502">
            <v>20</v>
          </cell>
        </row>
        <row r="29503">
          <cell r="A29503" t="str">
            <v>P23754</v>
          </cell>
          <cell r="KA29503">
            <v>50</v>
          </cell>
          <cell r="KB29503">
            <v>40</v>
          </cell>
          <cell r="KC29503">
            <v>24</v>
          </cell>
        </row>
        <row r="29504">
          <cell r="A29504" t="str">
            <v>P23766</v>
          </cell>
          <cell r="KA29504">
            <v>200</v>
          </cell>
          <cell r="KB29504">
            <v>16</v>
          </cell>
          <cell r="KC29504">
            <v>20</v>
          </cell>
        </row>
        <row r="29505">
          <cell r="A29505" t="str">
            <v>P23757</v>
          </cell>
          <cell r="KA29505">
            <v>200</v>
          </cell>
          <cell r="KB29505">
            <v>16</v>
          </cell>
          <cell r="KC29505">
            <v>20</v>
          </cell>
        </row>
        <row r="29506">
          <cell r="A29506" t="str">
            <v>P23751</v>
          </cell>
          <cell r="KA29506">
            <v>200</v>
          </cell>
          <cell r="KB29506">
            <v>16</v>
          </cell>
          <cell r="KC29506">
            <v>20</v>
          </cell>
        </row>
        <row r="29507">
          <cell r="A29507" t="str">
            <v>P23737</v>
          </cell>
          <cell r="KA29507">
            <v>200</v>
          </cell>
          <cell r="KB29507">
            <v>16</v>
          </cell>
          <cell r="KC29507">
            <v>20</v>
          </cell>
        </row>
        <row r="29508">
          <cell r="A29508" t="str">
            <v>P23738</v>
          </cell>
          <cell r="KA29508">
            <v>200</v>
          </cell>
          <cell r="KB29508">
            <v>16</v>
          </cell>
          <cell r="KC29508">
            <v>20</v>
          </cell>
        </row>
        <row r="29509">
          <cell r="A29509" t="str">
            <v>P23743</v>
          </cell>
          <cell r="KA29509">
            <v>100</v>
          </cell>
          <cell r="KB29509">
            <v>40</v>
          </cell>
          <cell r="KC29509">
            <v>28</v>
          </cell>
        </row>
        <row r="29510">
          <cell r="A29510" t="str">
            <v>P23749</v>
          </cell>
          <cell r="KA29510">
            <v>200</v>
          </cell>
          <cell r="KB29510">
            <v>16</v>
          </cell>
          <cell r="KC29510">
            <v>20</v>
          </cell>
        </row>
        <row r="29511">
          <cell r="A29511" t="str">
            <v>P24407</v>
          </cell>
          <cell r="KA29511">
            <v>50</v>
          </cell>
          <cell r="KB29511">
            <v>60</v>
          </cell>
          <cell r="KC29511">
            <v>12</v>
          </cell>
        </row>
        <row r="29512">
          <cell r="A29512" t="str">
            <v>P24388</v>
          </cell>
          <cell r="KA29512">
            <v>100</v>
          </cell>
          <cell r="KB29512">
            <v>30</v>
          </cell>
          <cell r="KC29512">
            <v>24</v>
          </cell>
        </row>
        <row r="29513">
          <cell r="A29513" t="str">
            <v>P24398</v>
          </cell>
          <cell r="KA29513">
            <v>50</v>
          </cell>
          <cell r="KB29513">
            <v>60</v>
          </cell>
          <cell r="KC29513">
            <v>12</v>
          </cell>
        </row>
        <row r="29514">
          <cell r="A29514" t="str">
            <v>P24415</v>
          </cell>
          <cell r="KA29514">
            <v>50</v>
          </cell>
          <cell r="KB29514">
            <v>40</v>
          </cell>
          <cell r="KC29514">
            <v>24</v>
          </cell>
        </row>
        <row r="29515">
          <cell r="A29515" t="str">
            <v>P24417</v>
          </cell>
          <cell r="KA29515">
            <v>200</v>
          </cell>
          <cell r="KB29515">
            <v>16</v>
          </cell>
          <cell r="KC29515">
            <v>20</v>
          </cell>
        </row>
        <row r="29516">
          <cell r="A29516" t="str">
            <v>P24430</v>
          </cell>
          <cell r="KA29516">
            <v>200</v>
          </cell>
          <cell r="KB29516">
            <v>16</v>
          </cell>
          <cell r="KC29516">
            <v>20</v>
          </cell>
        </row>
        <row r="29517">
          <cell r="A29517" t="str">
            <v>P24431</v>
          </cell>
          <cell r="KA29517">
            <v>50</v>
          </cell>
          <cell r="KB29517">
            <v>60</v>
          </cell>
          <cell r="KC29517">
            <v>12</v>
          </cell>
        </row>
        <row r="29518">
          <cell r="A29518" t="str">
            <v>P24458</v>
          </cell>
          <cell r="KA29518">
            <v>200</v>
          </cell>
          <cell r="KB29518">
            <v>16</v>
          </cell>
          <cell r="KC29518">
            <v>20</v>
          </cell>
        </row>
        <row r="29519">
          <cell r="A29519" t="str">
            <v>P24462</v>
          </cell>
          <cell r="KA29519">
            <v>50</v>
          </cell>
          <cell r="KB29519">
            <v>40</v>
          </cell>
          <cell r="KC29519">
            <v>24</v>
          </cell>
        </row>
        <row r="29520">
          <cell r="A29520" t="str">
            <v>P24463</v>
          </cell>
          <cell r="KA29520">
            <v>200</v>
          </cell>
          <cell r="KB29520">
            <v>16</v>
          </cell>
          <cell r="KC29520">
            <v>20</v>
          </cell>
        </row>
        <row r="29521">
          <cell r="A29521" t="str">
            <v>P24464</v>
          </cell>
          <cell r="KA29521">
            <v>100</v>
          </cell>
          <cell r="KB29521">
            <v>40</v>
          </cell>
          <cell r="KC29521">
            <v>28</v>
          </cell>
        </row>
        <row r="29522">
          <cell r="A29522" t="str">
            <v>P24447</v>
          </cell>
          <cell r="KA29522">
            <v>100</v>
          </cell>
          <cell r="KB29522">
            <v>30</v>
          </cell>
          <cell r="KC29522">
            <v>24</v>
          </cell>
        </row>
        <row r="29523">
          <cell r="A29523" t="str">
            <v>P24445</v>
          </cell>
          <cell r="KA29523">
            <v>100</v>
          </cell>
          <cell r="KB29523">
            <v>40</v>
          </cell>
          <cell r="KC29523">
            <v>28</v>
          </cell>
        </row>
        <row r="29524">
          <cell r="A29524" t="str">
            <v>P24442</v>
          </cell>
          <cell r="KA29524">
            <v>100</v>
          </cell>
          <cell r="KB29524">
            <v>24</v>
          </cell>
          <cell r="KC29524">
            <v>20</v>
          </cell>
        </row>
        <row r="29525">
          <cell r="A29525" t="str">
            <v>P24443</v>
          </cell>
          <cell r="KA29525">
            <v>200</v>
          </cell>
          <cell r="KB29525">
            <v>16</v>
          </cell>
          <cell r="KC29525">
            <v>20</v>
          </cell>
        </row>
        <row r="29526">
          <cell r="A29526" t="str">
            <v>P24438</v>
          </cell>
          <cell r="KA29526">
            <v>200</v>
          </cell>
          <cell r="KB29526">
            <v>16</v>
          </cell>
          <cell r="KC29526">
            <v>20</v>
          </cell>
        </row>
        <row r="29527">
          <cell r="A29527" t="str">
            <v>P24488</v>
          </cell>
          <cell r="KA29527">
            <v>200</v>
          </cell>
          <cell r="KB29527">
            <v>16</v>
          </cell>
          <cell r="KC29527">
            <v>20</v>
          </cell>
        </row>
        <row r="29528">
          <cell r="A29528" t="str">
            <v>P24476</v>
          </cell>
          <cell r="KA29528">
            <v>200</v>
          </cell>
          <cell r="KB29528">
            <v>16</v>
          </cell>
          <cell r="KC29528">
            <v>20</v>
          </cell>
        </row>
        <row r="29529">
          <cell r="A29529" t="str">
            <v>P24502</v>
          </cell>
          <cell r="KA29529">
            <v>200</v>
          </cell>
          <cell r="KB29529">
            <v>16</v>
          </cell>
          <cell r="KC29529">
            <v>20</v>
          </cell>
        </row>
        <row r="29530">
          <cell r="A29530" t="str">
            <v>P24503</v>
          </cell>
          <cell r="KA29530">
            <v>200</v>
          </cell>
          <cell r="KB29530">
            <v>16</v>
          </cell>
          <cell r="KC29530">
            <v>20</v>
          </cell>
        </row>
        <row r="29531">
          <cell r="A29531" t="str">
            <v>P24505</v>
          </cell>
          <cell r="KA29531">
            <v>200</v>
          </cell>
          <cell r="KB29531">
            <v>16</v>
          </cell>
          <cell r="KC29531">
            <v>20</v>
          </cell>
        </row>
        <row r="29532">
          <cell r="A29532" t="str">
            <v>P24499</v>
          </cell>
          <cell r="KA29532">
            <v>100</v>
          </cell>
          <cell r="KB29532">
            <v>40</v>
          </cell>
          <cell r="KC29532">
            <v>28</v>
          </cell>
        </row>
        <row r="29533">
          <cell r="A29533" t="str">
            <v>P24494</v>
          </cell>
          <cell r="KA29533">
            <v>100</v>
          </cell>
          <cell r="KB29533">
            <v>30</v>
          </cell>
          <cell r="KC29533">
            <v>24</v>
          </cell>
        </row>
        <row r="29534">
          <cell r="A29534" t="str">
            <v>P24492</v>
          </cell>
          <cell r="KA29534">
            <v>200</v>
          </cell>
          <cell r="KB29534">
            <v>16</v>
          </cell>
          <cell r="KC29534">
            <v>20</v>
          </cell>
        </row>
        <row r="29535">
          <cell r="A29535" t="str">
            <v>P24519</v>
          </cell>
          <cell r="KA29535">
            <v>50</v>
          </cell>
          <cell r="KB29535">
            <v>40</v>
          </cell>
          <cell r="KC29535">
            <v>24</v>
          </cell>
        </row>
        <row r="29536">
          <cell r="A29536" t="str">
            <v>P24526</v>
          </cell>
          <cell r="KA29536">
            <v>200</v>
          </cell>
          <cell r="KB29536">
            <v>16</v>
          </cell>
          <cell r="KC29536">
            <v>20</v>
          </cell>
        </row>
        <row r="29537">
          <cell r="A29537" t="str">
            <v>P24527</v>
          </cell>
          <cell r="KA29537">
            <v>100</v>
          </cell>
          <cell r="KB29537">
            <v>40</v>
          </cell>
          <cell r="KC29537">
            <v>28</v>
          </cell>
        </row>
        <row r="29538">
          <cell r="A29538" t="str">
            <v>P24528</v>
          </cell>
          <cell r="KA29538">
            <v>50</v>
          </cell>
          <cell r="KB29538">
            <v>40</v>
          </cell>
          <cell r="KC29538">
            <v>24</v>
          </cell>
        </row>
        <row r="29539">
          <cell r="A29539" t="str">
            <v>P24529</v>
          </cell>
          <cell r="KA29539">
            <v>200</v>
          </cell>
          <cell r="KB29539">
            <v>16</v>
          </cell>
          <cell r="KC29539">
            <v>20</v>
          </cell>
        </row>
        <row r="29540">
          <cell r="A29540" t="str">
            <v>P24508</v>
          </cell>
          <cell r="KA29540">
            <v>200</v>
          </cell>
          <cell r="KB29540">
            <v>16</v>
          </cell>
          <cell r="KC29540">
            <v>20</v>
          </cell>
        </row>
        <row r="29541">
          <cell r="A29541" t="str">
            <v>P24514</v>
          </cell>
          <cell r="KA29541">
            <v>100</v>
          </cell>
          <cell r="KB29541">
            <v>30</v>
          </cell>
          <cell r="KC29541">
            <v>24</v>
          </cell>
        </row>
        <row r="29542">
          <cell r="A29542" t="str">
            <v>P24531</v>
          </cell>
          <cell r="KA29542">
            <v>200</v>
          </cell>
          <cell r="KB29542">
            <v>16</v>
          </cell>
          <cell r="KC29542">
            <v>20</v>
          </cell>
        </row>
        <row r="29543">
          <cell r="A29543" t="str">
            <v>P24533</v>
          </cell>
          <cell r="KA29543">
            <v>100</v>
          </cell>
          <cell r="KB29543">
            <v>40</v>
          </cell>
          <cell r="KC29543">
            <v>28</v>
          </cell>
        </row>
        <row r="29544">
          <cell r="A29544" t="str">
            <v>P24368</v>
          </cell>
          <cell r="KA29544">
            <v>200</v>
          </cell>
          <cell r="KB29544">
            <v>16</v>
          </cell>
          <cell r="KC29544">
            <v>20</v>
          </cell>
        </row>
        <row r="29545">
          <cell r="A29545" t="str">
            <v>P24365</v>
          </cell>
          <cell r="KA29545">
            <v>50</v>
          </cell>
          <cell r="KB29545">
            <v>40</v>
          </cell>
          <cell r="KC29545">
            <v>24</v>
          </cell>
        </row>
        <row r="29546">
          <cell r="A29546" t="str">
            <v>P24373</v>
          </cell>
          <cell r="KA29546">
            <v>100</v>
          </cell>
          <cell r="KB29546">
            <v>30</v>
          </cell>
          <cell r="KC29546">
            <v>24</v>
          </cell>
        </row>
        <row r="29547">
          <cell r="A29547" t="str">
            <v>P24378</v>
          </cell>
          <cell r="KA29547">
            <v>200</v>
          </cell>
          <cell r="KB29547">
            <v>16</v>
          </cell>
          <cell r="KC29547">
            <v>20</v>
          </cell>
        </row>
        <row r="29548">
          <cell r="A29548" t="str">
            <v>P24402</v>
          </cell>
          <cell r="KA29548">
            <v>50</v>
          </cell>
          <cell r="KB29548">
            <v>60</v>
          </cell>
          <cell r="KC29548">
            <v>12</v>
          </cell>
        </row>
        <row r="29549">
          <cell r="A29549" t="str">
            <v>P24394</v>
          </cell>
          <cell r="KA29549">
            <v>50</v>
          </cell>
          <cell r="KB29549">
            <v>60</v>
          </cell>
          <cell r="KC29549">
            <v>12</v>
          </cell>
        </row>
        <row r="29550">
          <cell r="A29550" t="str">
            <v>P24395</v>
          </cell>
          <cell r="KA29550">
            <v>50</v>
          </cell>
          <cell r="KB29550">
            <v>40</v>
          </cell>
          <cell r="KC29550">
            <v>24</v>
          </cell>
        </row>
        <row r="29551">
          <cell r="A29551" t="str">
            <v>P24396</v>
          </cell>
          <cell r="KA29551">
            <v>200</v>
          </cell>
          <cell r="KB29551">
            <v>16</v>
          </cell>
          <cell r="KC29551">
            <v>20</v>
          </cell>
        </row>
        <row r="29552">
          <cell r="A29552" t="str">
            <v>P24361</v>
          </cell>
          <cell r="KA29552">
            <v>200</v>
          </cell>
          <cell r="KB29552">
            <v>16</v>
          </cell>
          <cell r="KC29552">
            <v>20</v>
          </cell>
        </row>
        <row r="29553">
          <cell r="A29553" t="str">
            <v>P24363</v>
          </cell>
          <cell r="KA29553">
            <v>50</v>
          </cell>
          <cell r="KB29553">
            <v>40</v>
          </cell>
          <cell r="KC29553">
            <v>24</v>
          </cell>
        </row>
        <row r="29554">
          <cell r="A29554" t="str">
            <v>P24356</v>
          </cell>
          <cell r="KA29554">
            <v>100</v>
          </cell>
          <cell r="KB29554">
            <v>24</v>
          </cell>
          <cell r="KC29554">
            <v>20</v>
          </cell>
        </row>
        <row r="29555">
          <cell r="A29555" t="str">
            <v>P24357</v>
          </cell>
          <cell r="KA29555">
            <v>100</v>
          </cell>
          <cell r="KB29555">
            <v>40</v>
          </cell>
          <cell r="KC29555">
            <v>28</v>
          </cell>
        </row>
        <row r="29556">
          <cell r="A29556" t="str">
            <v>P24353</v>
          </cell>
          <cell r="KA29556">
            <v>100</v>
          </cell>
          <cell r="KB29556">
            <v>40</v>
          </cell>
          <cell r="KC29556">
            <v>28</v>
          </cell>
        </row>
        <row r="29557">
          <cell r="A29557" t="str">
            <v>P24354</v>
          </cell>
          <cell r="KA29557">
            <v>100</v>
          </cell>
          <cell r="KB29557">
            <v>40</v>
          </cell>
          <cell r="KC29557">
            <v>28</v>
          </cell>
        </row>
        <row r="29558">
          <cell r="A29558" t="str">
            <v>P24345</v>
          </cell>
          <cell r="KA29558">
            <v>100</v>
          </cell>
          <cell r="KB29558">
            <v>30</v>
          </cell>
          <cell r="KC29558">
            <v>24</v>
          </cell>
        </row>
        <row r="29559">
          <cell r="A29559" t="str">
            <v>P24340</v>
          </cell>
          <cell r="KA29559">
            <v>100</v>
          </cell>
          <cell r="KB29559">
            <v>30</v>
          </cell>
          <cell r="KC29559">
            <v>24</v>
          </cell>
        </row>
        <row r="29560">
          <cell r="A29560" t="str">
            <v>P24341</v>
          </cell>
          <cell r="KA29560">
            <v>100</v>
          </cell>
          <cell r="KB29560">
            <v>40</v>
          </cell>
          <cell r="KC29560">
            <v>28</v>
          </cell>
        </row>
        <row r="29561">
          <cell r="A29561" t="str">
            <v>P24338</v>
          </cell>
          <cell r="KA29561">
            <v>100</v>
          </cell>
          <cell r="KB29561">
            <v>30</v>
          </cell>
          <cell r="KC29561">
            <v>24</v>
          </cell>
        </row>
        <row r="29562">
          <cell r="A29562" t="str">
            <v>P24336</v>
          </cell>
          <cell r="KA29562">
            <v>200</v>
          </cell>
          <cell r="KB29562">
            <v>16</v>
          </cell>
          <cell r="KC29562">
            <v>20</v>
          </cell>
        </row>
        <row r="29563">
          <cell r="A29563" t="str">
            <v>P24334</v>
          </cell>
          <cell r="KA29563">
            <v>50</v>
          </cell>
          <cell r="KB29563">
            <v>60</v>
          </cell>
          <cell r="KC29563">
            <v>12</v>
          </cell>
        </row>
        <row r="29564">
          <cell r="A29564" t="str">
            <v>P24331</v>
          </cell>
          <cell r="KA29564">
            <v>100</v>
          </cell>
          <cell r="KB29564">
            <v>30</v>
          </cell>
          <cell r="KC29564">
            <v>24</v>
          </cell>
        </row>
        <row r="29565">
          <cell r="A29565" t="str">
            <v>P24332</v>
          </cell>
          <cell r="KA29565">
            <v>200</v>
          </cell>
          <cell r="KB29565">
            <v>16</v>
          </cell>
          <cell r="KC29565">
            <v>20</v>
          </cell>
        </row>
        <row r="29566">
          <cell r="A29566" t="str">
            <v>P24329</v>
          </cell>
          <cell r="KA29566">
            <v>100</v>
          </cell>
          <cell r="KB29566">
            <v>40</v>
          </cell>
          <cell r="KC29566">
            <v>28</v>
          </cell>
        </row>
        <row r="29567">
          <cell r="A29567" t="str">
            <v>P24279</v>
          </cell>
          <cell r="KA29567">
            <v>100</v>
          </cell>
          <cell r="KB29567">
            <v>40</v>
          </cell>
          <cell r="KC29567">
            <v>28</v>
          </cell>
        </row>
        <row r="29568">
          <cell r="A29568" t="str">
            <v>P24269</v>
          </cell>
          <cell r="KA29568">
            <v>200</v>
          </cell>
          <cell r="KB29568">
            <v>16</v>
          </cell>
          <cell r="KC29568">
            <v>20</v>
          </cell>
        </row>
        <row r="29569">
          <cell r="A29569" t="str">
            <v>P24266</v>
          </cell>
          <cell r="KA29569">
            <v>200</v>
          </cell>
          <cell r="KB29569">
            <v>16</v>
          </cell>
          <cell r="KC29569">
            <v>20</v>
          </cell>
        </row>
        <row r="29570">
          <cell r="A29570" t="str">
            <v>P24264</v>
          </cell>
          <cell r="KA29570">
            <v>100</v>
          </cell>
          <cell r="KB29570">
            <v>40</v>
          </cell>
          <cell r="KC29570">
            <v>28</v>
          </cell>
        </row>
        <row r="29571">
          <cell r="A29571" t="str">
            <v>P24313</v>
          </cell>
          <cell r="KA29571">
            <v>200</v>
          </cell>
          <cell r="KB29571">
            <v>16</v>
          </cell>
          <cell r="KC29571">
            <v>20</v>
          </cell>
        </row>
        <row r="29572">
          <cell r="A29572" t="str">
            <v>P24314</v>
          </cell>
          <cell r="KA29572">
            <v>100</v>
          </cell>
          <cell r="KB29572">
            <v>40</v>
          </cell>
          <cell r="KC29572">
            <v>28</v>
          </cell>
        </row>
        <row r="29573">
          <cell r="A29573" t="str">
            <v>P24315</v>
          </cell>
          <cell r="KA29573">
            <v>200</v>
          </cell>
          <cell r="KB29573">
            <v>16</v>
          </cell>
          <cell r="KC29573">
            <v>20</v>
          </cell>
        </row>
        <row r="29574">
          <cell r="A29574" t="str">
            <v>P24316</v>
          </cell>
          <cell r="KA29574">
            <v>100</v>
          </cell>
          <cell r="KB29574">
            <v>24</v>
          </cell>
          <cell r="KC29574">
            <v>20</v>
          </cell>
        </row>
        <row r="29575">
          <cell r="A29575" t="str">
            <v>P24317</v>
          </cell>
          <cell r="KA29575">
            <v>200</v>
          </cell>
          <cell r="KB29575">
            <v>16</v>
          </cell>
          <cell r="KC29575">
            <v>20</v>
          </cell>
        </row>
        <row r="29576">
          <cell r="A29576" t="str">
            <v>P24319</v>
          </cell>
          <cell r="KA29576">
            <v>100</v>
          </cell>
          <cell r="KB29576">
            <v>40</v>
          </cell>
          <cell r="KC29576">
            <v>28</v>
          </cell>
        </row>
        <row r="29577">
          <cell r="A29577" t="str">
            <v>P24320</v>
          </cell>
          <cell r="KA29577">
            <v>200</v>
          </cell>
          <cell r="KB29577">
            <v>16</v>
          </cell>
          <cell r="KC29577">
            <v>20</v>
          </cell>
        </row>
        <row r="29578">
          <cell r="A29578" t="str">
            <v>P24321</v>
          </cell>
          <cell r="KA29578">
            <v>100</v>
          </cell>
          <cell r="KB29578">
            <v>30</v>
          </cell>
          <cell r="KC29578">
            <v>24</v>
          </cell>
        </row>
        <row r="29579">
          <cell r="A29579" t="str">
            <v>P24310</v>
          </cell>
          <cell r="KA29579">
            <v>200</v>
          </cell>
          <cell r="KB29579">
            <v>16</v>
          </cell>
          <cell r="KC29579">
            <v>20</v>
          </cell>
        </row>
        <row r="29580">
          <cell r="A29580" t="str">
            <v>P24325</v>
          </cell>
          <cell r="KA29580">
            <v>100</v>
          </cell>
          <cell r="KB29580">
            <v>40</v>
          </cell>
          <cell r="KC29580">
            <v>28</v>
          </cell>
        </row>
        <row r="29581">
          <cell r="A29581" t="str">
            <v>P24298</v>
          </cell>
          <cell r="KA29581">
            <v>100</v>
          </cell>
          <cell r="KB29581">
            <v>30</v>
          </cell>
          <cell r="KC29581">
            <v>24</v>
          </cell>
        </row>
        <row r="29582">
          <cell r="A29582" t="str">
            <v>P24292</v>
          </cell>
          <cell r="KA29582">
            <v>200</v>
          </cell>
          <cell r="KB29582">
            <v>16</v>
          </cell>
          <cell r="KC29582">
            <v>20</v>
          </cell>
        </row>
        <row r="29583">
          <cell r="A29583" t="str">
            <v>P24293</v>
          </cell>
          <cell r="KA29583">
            <v>200</v>
          </cell>
          <cell r="KB29583">
            <v>16</v>
          </cell>
          <cell r="KC29583">
            <v>20</v>
          </cell>
        </row>
        <row r="29584">
          <cell r="A29584" t="str">
            <v>P24295</v>
          </cell>
          <cell r="KA29584">
            <v>100</v>
          </cell>
          <cell r="KB29584">
            <v>30</v>
          </cell>
          <cell r="KC29584">
            <v>24</v>
          </cell>
        </row>
        <row r="29585">
          <cell r="A29585" t="str">
            <v>P23990</v>
          </cell>
          <cell r="KA29585">
            <v>50</v>
          </cell>
          <cell r="KB29585">
            <v>60</v>
          </cell>
          <cell r="KC29585">
            <v>12</v>
          </cell>
        </row>
        <row r="29586">
          <cell r="A29586" t="str">
            <v>P23991</v>
          </cell>
          <cell r="KA29586">
            <v>100</v>
          </cell>
          <cell r="KB29586">
            <v>8</v>
          </cell>
          <cell r="KC29586">
            <v>48</v>
          </cell>
        </row>
        <row r="29587">
          <cell r="A29587" t="str">
            <v>P23992</v>
          </cell>
          <cell r="KA29587">
            <v>200</v>
          </cell>
          <cell r="KB29587">
            <v>15</v>
          </cell>
          <cell r="KC29587">
            <v>16</v>
          </cell>
        </row>
        <row r="29588">
          <cell r="A29588" t="str">
            <v>P23997</v>
          </cell>
          <cell r="KA29588">
            <v>200</v>
          </cell>
          <cell r="KB29588">
            <v>16</v>
          </cell>
          <cell r="KC29588">
            <v>20</v>
          </cell>
        </row>
        <row r="29589">
          <cell r="A29589" t="str">
            <v>P23987</v>
          </cell>
          <cell r="KA29589">
            <v>50</v>
          </cell>
          <cell r="KB29589">
            <v>60</v>
          </cell>
          <cell r="KC29589">
            <v>12</v>
          </cell>
        </row>
        <row r="29590">
          <cell r="A29590" t="str">
            <v>P23988</v>
          </cell>
          <cell r="KA29590">
            <v>50</v>
          </cell>
          <cell r="KB29590">
            <v>60</v>
          </cell>
          <cell r="KC29590">
            <v>12</v>
          </cell>
        </row>
        <row r="29591">
          <cell r="A29591" t="str">
            <v>P23977</v>
          </cell>
          <cell r="KA29591">
            <v>100</v>
          </cell>
          <cell r="KB29591">
            <v>30</v>
          </cell>
          <cell r="KC29591">
            <v>24</v>
          </cell>
        </row>
        <row r="29592">
          <cell r="A29592" t="str">
            <v>P23978</v>
          </cell>
          <cell r="KA29592">
            <v>100</v>
          </cell>
          <cell r="KB29592">
            <v>40</v>
          </cell>
          <cell r="KC29592">
            <v>28</v>
          </cell>
        </row>
        <row r="29593">
          <cell r="A29593" t="str">
            <v>P23979</v>
          </cell>
          <cell r="KA29593">
            <v>100</v>
          </cell>
          <cell r="KB29593">
            <v>30</v>
          </cell>
          <cell r="KC29593">
            <v>24</v>
          </cell>
        </row>
        <row r="29594">
          <cell r="A29594" t="str">
            <v>P23980</v>
          </cell>
          <cell r="KA29594">
            <v>100</v>
          </cell>
          <cell r="KB29594">
            <v>30</v>
          </cell>
          <cell r="KC29594">
            <v>24</v>
          </cell>
        </row>
        <row r="29595">
          <cell r="A29595" t="str">
            <v>P23981</v>
          </cell>
          <cell r="KA29595">
            <v>100</v>
          </cell>
          <cell r="KB29595">
            <v>24</v>
          </cell>
          <cell r="KC29595">
            <v>20</v>
          </cell>
        </row>
        <row r="29596">
          <cell r="A29596" t="str">
            <v>P23958</v>
          </cell>
          <cell r="KA29596">
            <v>100</v>
          </cell>
          <cell r="KB29596">
            <v>30</v>
          </cell>
          <cell r="KC29596">
            <v>24</v>
          </cell>
        </row>
        <row r="29597">
          <cell r="A29597" t="str">
            <v>P23959</v>
          </cell>
          <cell r="KA29597">
            <v>100</v>
          </cell>
          <cell r="KB29597">
            <v>30</v>
          </cell>
          <cell r="KC29597">
            <v>24</v>
          </cell>
        </row>
        <row r="29598">
          <cell r="A29598" t="str">
            <v>P23960</v>
          </cell>
          <cell r="KA29598">
            <v>100</v>
          </cell>
          <cell r="KB29598">
            <v>40</v>
          </cell>
          <cell r="KC29598">
            <v>28</v>
          </cell>
        </row>
        <row r="29599">
          <cell r="A29599" t="str">
            <v>P23974</v>
          </cell>
          <cell r="KA29599">
            <v>100</v>
          </cell>
          <cell r="KB29599">
            <v>30</v>
          </cell>
          <cell r="KC29599">
            <v>24</v>
          </cell>
        </row>
        <row r="29600">
          <cell r="A29600" t="str">
            <v>P23999</v>
          </cell>
          <cell r="KA29600">
            <v>200</v>
          </cell>
          <cell r="KB29600">
            <v>16</v>
          </cell>
          <cell r="KC29600">
            <v>20</v>
          </cell>
        </row>
        <row r="29601">
          <cell r="A29601" t="str">
            <v>P24001</v>
          </cell>
          <cell r="KA29601">
            <v>200</v>
          </cell>
          <cell r="KB29601">
            <v>16</v>
          </cell>
          <cell r="KC29601">
            <v>20</v>
          </cell>
        </row>
        <row r="29602">
          <cell r="A29602" t="str">
            <v>P24002</v>
          </cell>
          <cell r="KA29602">
            <v>150</v>
          </cell>
          <cell r="KB29602">
            <v>16</v>
          </cell>
          <cell r="KC29602">
            <v>20</v>
          </cell>
        </row>
        <row r="29603">
          <cell r="A29603" t="str">
            <v>P24012</v>
          </cell>
          <cell r="KA29603">
            <v>200</v>
          </cell>
          <cell r="KB29603">
            <v>16</v>
          </cell>
          <cell r="KC29603">
            <v>20</v>
          </cell>
        </row>
        <row r="29604">
          <cell r="A29604" t="str">
            <v>P23972</v>
          </cell>
          <cell r="KA29604">
            <v>100</v>
          </cell>
          <cell r="KB29604">
            <v>40</v>
          </cell>
          <cell r="KC29604">
            <v>28</v>
          </cell>
        </row>
        <row r="29605">
          <cell r="A29605" t="str">
            <v>P24014</v>
          </cell>
          <cell r="KA29605">
            <v>50</v>
          </cell>
          <cell r="KB29605">
            <v>40</v>
          </cell>
          <cell r="KC29605">
            <v>24</v>
          </cell>
        </row>
        <row r="29606">
          <cell r="A29606" t="str">
            <v>P24010</v>
          </cell>
          <cell r="KA29606">
            <v>100</v>
          </cell>
          <cell r="KB29606">
            <v>30</v>
          </cell>
          <cell r="KC29606">
            <v>24</v>
          </cell>
        </row>
        <row r="29607">
          <cell r="A29607" t="str">
            <v>P24016</v>
          </cell>
          <cell r="KA29607">
            <v>50</v>
          </cell>
          <cell r="KB29607">
            <v>40</v>
          </cell>
          <cell r="KC29607">
            <v>24</v>
          </cell>
        </row>
        <row r="29608">
          <cell r="A29608" t="str">
            <v>P24023</v>
          </cell>
          <cell r="KA29608">
            <v>100</v>
          </cell>
          <cell r="KB29608">
            <v>40</v>
          </cell>
          <cell r="KC29608">
            <v>28</v>
          </cell>
        </row>
        <row r="29609">
          <cell r="A29609" t="str">
            <v>P24032</v>
          </cell>
          <cell r="KA29609">
            <v>200</v>
          </cell>
          <cell r="KB29609">
            <v>16</v>
          </cell>
          <cell r="KC29609">
            <v>20</v>
          </cell>
        </row>
        <row r="29610">
          <cell r="A29610" t="str">
            <v>P24033</v>
          </cell>
          <cell r="KA29610">
            <v>100</v>
          </cell>
          <cell r="KB29610">
            <v>40</v>
          </cell>
          <cell r="KC29610">
            <v>28</v>
          </cell>
        </row>
        <row r="29611">
          <cell r="A29611" t="str">
            <v>P24027</v>
          </cell>
          <cell r="KA29611">
            <v>200</v>
          </cell>
          <cell r="KB29611">
            <v>16</v>
          </cell>
          <cell r="KC29611">
            <v>20</v>
          </cell>
        </row>
        <row r="29612">
          <cell r="A29612" t="str">
            <v>P24079</v>
          </cell>
          <cell r="KA29612">
            <v>100</v>
          </cell>
          <cell r="KB29612">
            <v>30</v>
          </cell>
          <cell r="KC29612">
            <v>24</v>
          </cell>
        </row>
        <row r="29613">
          <cell r="A29613" t="str">
            <v>P24080</v>
          </cell>
          <cell r="KA29613">
            <v>100</v>
          </cell>
          <cell r="KB29613">
            <v>30</v>
          </cell>
          <cell r="KC29613">
            <v>24</v>
          </cell>
        </row>
        <row r="29614">
          <cell r="A29614" t="str">
            <v>P24075</v>
          </cell>
          <cell r="KA29614">
            <v>200</v>
          </cell>
          <cell r="KB29614">
            <v>16</v>
          </cell>
          <cell r="KC29614">
            <v>20</v>
          </cell>
        </row>
        <row r="29615">
          <cell r="A29615" t="str">
            <v>P24076</v>
          </cell>
          <cell r="KA29615">
            <v>200</v>
          </cell>
          <cell r="KB29615">
            <v>16</v>
          </cell>
          <cell r="KC29615">
            <v>20</v>
          </cell>
        </row>
        <row r="29616">
          <cell r="A29616" t="str">
            <v>P24093</v>
          </cell>
          <cell r="KA29616">
            <v>200</v>
          </cell>
          <cell r="KB29616">
            <v>16</v>
          </cell>
          <cell r="KC29616">
            <v>20</v>
          </cell>
        </row>
        <row r="29617">
          <cell r="A29617" t="str">
            <v>P24088</v>
          </cell>
          <cell r="KA29617">
            <v>100</v>
          </cell>
          <cell r="KB29617">
            <v>30</v>
          </cell>
          <cell r="KC29617">
            <v>24</v>
          </cell>
        </row>
        <row r="29618">
          <cell r="A29618" t="str">
            <v>P24097</v>
          </cell>
          <cell r="KA29618">
            <v>100</v>
          </cell>
          <cell r="KB29618">
            <v>8</v>
          </cell>
          <cell r="KC29618">
            <v>48</v>
          </cell>
        </row>
        <row r="29619">
          <cell r="A29619" t="str">
            <v>P24099</v>
          </cell>
          <cell r="KA29619">
            <v>100</v>
          </cell>
          <cell r="KB29619">
            <v>40</v>
          </cell>
          <cell r="KC29619">
            <v>28</v>
          </cell>
        </row>
        <row r="29620">
          <cell r="A29620" t="str">
            <v>P24105</v>
          </cell>
          <cell r="KA29620">
            <v>200</v>
          </cell>
          <cell r="KB29620">
            <v>16</v>
          </cell>
          <cell r="KC29620">
            <v>20</v>
          </cell>
        </row>
        <row r="29621">
          <cell r="A29621" t="str">
            <v>P24102</v>
          </cell>
          <cell r="KA29621">
            <v>100</v>
          </cell>
          <cell r="KB29621">
            <v>30</v>
          </cell>
          <cell r="KC29621">
            <v>24</v>
          </cell>
        </row>
        <row r="29622">
          <cell r="A29622" t="str">
            <v>P24110</v>
          </cell>
          <cell r="KA29622">
            <v>100</v>
          </cell>
          <cell r="KB29622">
            <v>40</v>
          </cell>
          <cell r="KC29622">
            <v>28</v>
          </cell>
        </row>
        <row r="29623">
          <cell r="A29623" t="str">
            <v>P24036</v>
          </cell>
          <cell r="KA29623">
            <v>100</v>
          </cell>
          <cell r="KB29623">
            <v>30</v>
          </cell>
          <cell r="KC29623">
            <v>24</v>
          </cell>
        </row>
        <row r="29624">
          <cell r="A29624" t="str">
            <v>P24037</v>
          </cell>
          <cell r="KA29624">
            <v>100</v>
          </cell>
          <cell r="KB29624">
            <v>40</v>
          </cell>
          <cell r="KC29624">
            <v>28</v>
          </cell>
        </row>
        <row r="29625">
          <cell r="A29625" t="str">
            <v>P24042</v>
          </cell>
          <cell r="KA29625">
            <v>100</v>
          </cell>
          <cell r="KB29625">
            <v>8</v>
          </cell>
          <cell r="KC29625">
            <v>48</v>
          </cell>
        </row>
        <row r="29626">
          <cell r="A29626" t="str">
            <v>P24044</v>
          </cell>
          <cell r="KA29626">
            <v>100</v>
          </cell>
          <cell r="KB29626">
            <v>40</v>
          </cell>
          <cell r="KC29626">
            <v>28</v>
          </cell>
        </row>
        <row r="29627">
          <cell r="A29627" t="str">
            <v>P24045</v>
          </cell>
          <cell r="KA29627">
            <v>200</v>
          </cell>
          <cell r="KB29627">
            <v>16</v>
          </cell>
          <cell r="KC29627">
            <v>20</v>
          </cell>
        </row>
        <row r="29628">
          <cell r="A29628" t="str">
            <v>P24051</v>
          </cell>
          <cell r="KA29628">
            <v>100</v>
          </cell>
          <cell r="KB29628">
            <v>40</v>
          </cell>
          <cell r="KC29628">
            <v>28</v>
          </cell>
        </row>
        <row r="29629">
          <cell r="A29629" t="str">
            <v>P24052</v>
          </cell>
          <cell r="KA29629">
            <v>100</v>
          </cell>
          <cell r="KB29629">
            <v>40</v>
          </cell>
          <cell r="KC29629">
            <v>28</v>
          </cell>
        </row>
        <row r="29630">
          <cell r="A29630" t="str">
            <v>P24049</v>
          </cell>
          <cell r="KA29630">
            <v>50</v>
          </cell>
          <cell r="KB29630">
            <v>40</v>
          </cell>
          <cell r="KC29630">
            <v>24</v>
          </cell>
        </row>
        <row r="29631">
          <cell r="A29631" t="str">
            <v>P24073</v>
          </cell>
          <cell r="KA29631">
            <v>100</v>
          </cell>
          <cell r="KB29631">
            <v>30</v>
          </cell>
          <cell r="KC29631">
            <v>24</v>
          </cell>
        </row>
        <row r="29632">
          <cell r="A29632" t="str">
            <v>P24068</v>
          </cell>
          <cell r="KA29632">
            <v>50</v>
          </cell>
          <cell r="KB29632">
            <v>60</v>
          </cell>
          <cell r="KC29632">
            <v>12</v>
          </cell>
        </row>
        <row r="29633">
          <cell r="A29633" t="str">
            <v>P24054</v>
          </cell>
          <cell r="KA29633">
            <v>200</v>
          </cell>
          <cell r="KB29633">
            <v>16</v>
          </cell>
          <cell r="KC29633">
            <v>20</v>
          </cell>
        </row>
        <row r="29634">
          <cell r="A29634" t="str">
            <v>P24056</v>
          </cell>
          <cell r="KA29634">
            <v>200</v>
          </cell>
          <cell r="KB29634">
            <v>16</v>
          </cell>
          <cell r="KC29634">
            <v>20</v>
          </cell>
        </row>
        <row r="29635">
          <cell r="A29635" t="str">
            <v>P24057</v>
          </cell>
          <cell r="KA29635">
            <v>200</v>
          </cell>
          <cell r="KB29635">
            <v>16</v>
          </cell>
          <cell r="KC29635">
            <v>20</v>
          </cell>
        </row>
        <row r="29636">
          <cell r="A29636" t="str">
            <v>P24058</v>
          </cell>
          <cell r="KA29636">
            <v>200</v>
          </cell>
          <cell r="KB29636">
            <v>16</v>
          </cell>
          <cell r="KC29636">
            <v>20</v>
          </cell>
        </row>
        <row r="29637">
          <cell r="A29637" t="str">
            <v>P24061</v>
          </cell>
          <cell r="KA29637">
            <v>200</v>
          </cell>
          <cell r="KB29637">
            <v>16</v>
          </cell>
          <cell r="KC29637">
            <v>20</v>
          </cell>
        </row>
        <row r="29638">
          <cell r="A29638" t="str">
            <v>P24062</v>
          </cell>
          <cell r="KA29638">
            <v>50</v>
          </cell>
          <cell r="KB29638">
            <v>40</v>
          </cell>
          <cell r="KC29638">
            <v>24</v>
          </cell>
        </row>
        <row r="29639">
          <cell r="A29639" t="str">
            <v>P24169</v>
          </cell>
          <cell r="KA29639">
            <v>100</v>
          </cell>
          <cell r="KB29639">
            <v>30</v>
          </cell>
          <cell r="KC29639">
            <v>24</v>
          </cell>
        </row>
        <row r="29640">
          <cell r="A29640" t="str">
            <v>P24172</v>
          </cell>
          <cell r="KA29640">
            <v>200</v>
          </cell>
          <cell r="KB29640">
            <v>12</v>
          </cell>
          <cell r="KC29640">
            <v>20</v>
          </cell>
        </row>
        <row r="29641">
          <cell r="A29641" t="str">
            <v>P24173</v>
          </cell>
          <cell r="KA29641">
            <v>50</v>
          </cell>
          <cell r="KB29641">
            <v>40</v>
          </cell>
          <cell r="KC29641">
            <v>24</v>
          </cell>
        </row>
        <row r="29642">
          <cell r="A29642" t="str">
            <v>P24181</v>
          </cell>
          <cell r="KA29642">
            <v>100</v>
          </cell>
          <cell r="KB29642">
            <v>30</v>
          </cell>
          <cell r="KC29642">
            <v>24</v>
          </cell>
        </row>
        <row r="29643">
          <cell r="A29643" t="str">
            <v>P24176</v>
          </cell>
          <cell r="KA29643">
            <v>50</v>
          </cell>
          <cell r="KB29643">
            <v>40</v>
          </cell>
          <cell r="KC29643">
            <v>24</v>
          </cell>
        </row>
        <row r="29644">
          <cell r="A29644" t="str">
            <v>P24177</v>
          </cell>
          <cell r="KA29644">
            <v>200</v>
          </cell>
          <cell r="KB29644">
            <v>16</v>
          </cell>
          <cell r="KC29644">
            <v>20</v>
          </cell>
        </row>
        <row r="29645">
          <cell r="A29645" t="str">
            <v>P24141</v>
          </cell>
          <cell r="KA29645">
            <v>100</v>
          </cell>
          <cell r="KB29645">
            <v>40</v>
          </cell>
          <cell r="KC29645">
            <v>28</v>
          </cell>
        </row>
        <row r="29646">
          <cell r="A29646" t="str">
            <v>P24137</v>
          </cell>
          <cell r="KA29646">
            <v>100</v>
          </cell>
          <cell r="KB29646">
            <v>40</v>
          </cell>
          <cell r="KC29646">
            <v>28</v>
          </cell>
        </row>
        <row r="29647">
          <cell r="A29647" t="str">
            <v>P24138</v>
          </cell>
          <cell r="KA29647">
            <v>200</v>
          </cell>
          <cell r="KB29647">
            <v>16</v>
          </cell>
          <cell r="KC29647">
            <v>20</v>
          </cell>
        </row>
        <row r="29648">
          <cell r="A29648" t="str">
            <v>P24155</v>
          </cell>
          <cell r="KA29648">
            <v>200</v>
          </cell>
          <cell r="KB29648">
            <v>16</v>
          </cell>
          <cell r="KC29648">
            <v>20</v>
          </cell>
        </row>
        <row r="29649">
          <cell r="A29649" t="str">
            <v>P24163</v>
          </cell>
          <cell r="KA29649">
            <v>200</v>
          </cell>
          <cell r="KB29649">
            <v>16</v>
          </cell>
          <cell r="KC29649">
            <v>20</v>
          </cell>
        </row>
        <row r="29650">
          <cell r="A29650" t="str">
            <v>P24165</v>
          </cell>
          <cell r="KA29650">
            <v>100</v>
          </cell>
          <cell r="KB29650">
            <v>40</v>
          </cell>
          <cell r="KC29650">
            <v>28</v>
          </cell>
        </row>
        <row r="29651">
          <cell r="A29651" t="str">
            <v>P24157</v>
          </cell>
          <cell r="KA29651">
            <v>100</v>
          </cell>
          <cell r="KB29651">
            <v>8</v>
          </cell>
          <cell r="KC29651">
            <v>48</v>
          </cell>
        </row>
        <row r="29652">
          <cell r="A29652" t="str">
            <v>P24117</v>
          </cell>
          <cell r="KA29652">
            <v>50</v>
          </cell>
          <cell r="KB29652">
            <v>60</v>
          </cell>
          <cell r="KC29652">
            <v>12</v>
          </cell>
        </row>
        <row r="29653">
          <cell r="A29653" t="str">
            <v>P24113</v>
          </cell>
          <cell r="KA29653">
            <v>200</v>
          </cell>
          <cell r="KB29653">
            <v>16</v>
          </cell>
          <cell r="KC29653">
            <v>20</v>
          </cell>
        </row>
        <row r="29654">
          <cell r="A29654" t="str">
            <v>P24108</v>
          </cell>
          <cell r="KA29654">
            <v>50</v>
          </cell>
          <cell r="KB29654">
            <v>60</v>
          </cell>
          <cell r="KC29654">
            <v>12</v>
          </cell>
        </row>
        <row r="29655">
          <cell r="A29655" t="str">
            <v>P24127</v>
          </cell>
          <cell r="KA29655">
            <v>100</v>
          </cell>
          <cell r="KB29655">
            <v>24</v>
          </cell>
          <cell r="KC29655">
            <v>20</v>
          </cell>
        </row>
        <row r="29656">
          <cell r="A29656" t="str">
            <v>P24131</v>
          </cell>
          <cell r="KA29656">
            <v>200</v>
          </cell>
          <cell r="KB29656">
            <v>16</v>
          </cell>
          <cell r="KC29656">
            <v>20</v>
          </cell>
        </row>
        <row r="29657">
          <cell r="A29657" t="str">
            <v>P24132</v>
          </cell>
          <cell r="KA29657">
            <v>200</v>
          </cell>
          <cell r="KB29657">
            <v>16</v>
          </cell>
          <cell r="KC29657">
            <v>20</v>
          </cell>
        </row>
        <row r="29658">
          <cell r="A29658" t="str">
            <v>P24133</v>
          </cell>
          <cell r="KA29658">
            <v>100</v>
          </cell>
          <cell r="KB29658">
            <v>40</v>
          </cell>
          <cell r="KC29658">
            <v>28</v>
          </cell>
        </row>
        <row r="29659">
          <cell r="A29659" t="str">
            <v>P24143</v>
          </cell>
          <cell r="KA29659">
            <v>100</v>
          </cell>
          <cell r="KB29659">
            <v>24</v>
          </cell>
          <cell r="KC29659">
            <v>20</v>
          </cell>
        </row>
        <row r="29660">
          <cell r="A29660" t="str">
            <v>p24144</v>
          </cell>
          <cell r="KA29660">
            <v>100</v>
          </cell>
          <cell r="KB29660">
            <v>24</v>
          </cell>
          <cell r="KC29660">
            <v>20</v>
          </cell>
        </row>
        <row r="29661">
          <cell r="A29661" t="str">
            <v>P24145</v>
          </cell>
          <cell r="KA29661">
            <v>20</v>
          </cell>
          <cell r="KB29661">
            <v>20</v>
          </cell>
          <cell r="KC29661">
            <v>80</v>
          </cell>
        </row>
        <row r="29662">
          <cell r="A29662" t="str">
            <v>P24146</v>
          </cell>
          <cell r="KA29662">
            <v>20</v>
          </cell>
          <cell r="KB29662">
            <v>20</v>
          </cell>
          <cell r="KC29662">
            <v>80</v>
          </cell>
        </row>
        <row r="29663">
          <cell r="A29663" t="str">
            <v>P24147</v>
          </cell>
          <cell r="KA29663">
            <v>20</v>
          </cell>
          <cell r="KB29663">
            <v>20</v>
          </cell>
          <cell r="KC29663">
            <v>80</v>
          </cell>
        </row>
        <row r="29664">
          <cell r="A29664" t="str">
            <v>P24148</v>
          </cell>
          <cell r="KA29664">
            <v>20</v>
          </cell>
          <cell r="KB29664">
            <v>20</v>
          </cell>
          <cell r="KC29664">
            <v>80</v>
          </cell>
        </row>
        <row r="29665">
          <cell r="A29665" t="str">
            <v>P24149</v>
          </cell>
          <cell r="KA29665">
            <v>20</v>
          </cell>
          <cell r="KB29665">
            <v>20</v>
          </cell>
          <cell r="KC29665">
            <v>80</v>
          </cell>
        </row>
        <row r="29666">
          <cell r="A29666" t="str">
            <v>P24150</v>
          </cell>
          <cell r="KA29666">
            <v>20</v>
          </cell>
          <cell r="KB29666">
            <v>20</v>
          </cell>
          <cell r="KC29666">
            <v>80</v>
          </cell>
        </row>
        <row r="29667">
          <cell r="A29667" t="str">
            <v>P24220</v>
          </cell>
          <cell r="KA29667">
            <v>100</v>
          </cell>
          <cell r="KB29667">
            <v>40</v>
          </cell>
          <cell r="KC29667">
            <v>28</v>
          </cell>
        </row>
        <row r="29668">
          <cell r="A29668" t="str">
            <v>P24221</v>
          </cell>
          <cell r="KA29668">
            <v>50</v>
          </cell>
          <cell r="KB29668">
            <v>60</v>
          </cell>
          <cell r="KC29668">
            <v>12</v>
          </cell>
        </row>
        <row r="29669">
          <cell r="A29669" t="str">
            <v>P24224</v>
          </cell>
          <cell r="KA29669">
            <v>100</v>
          </cell>
          <cell r="KB29669">
            <v>40</v>
          </cell>
          <cell r="KC29669">
            <v>28</v>
          </cell>
        </row>
        <row r="29670">
          <cell r="A29670" t="str">
            <v>P24230</v>
          </cell>
          <cell r="KA29670">
            <v>100</v>
          </cell>
          <cell r="KB29670">
            <v>40</v>
          </cell>
          <cell r="KC29670">
            <v>28</v>
          </cell>
        </row>
        <row r="29671">
          <cell r="A29671" t="str">
            <v>P24231</v>
          </cell>
          <cell r="KA29671">
            <v>200</v>
          </cell>
          <cell r="KB29671">
            <v>16</v>
          </cell>
          <cell r="KC29671">
            <v>20</v>
          </cell>
        </row>
        <row r="29672">
          <cell r="A29672" t="str">
            <v>P24232</v>
          </cell>
          <cell r="KA29672">
            <v>200</v>
          </cell>
          <cell r="KB29672">
            <v>16</v>
          </cell>
          <cell r="KC29672">
            <v>20</v>
          </cell>
        </row>
        <row r="29673">
          <cell r="A29673" t="str">
            <v>P24233</v>
          </cell>
          <cell r="KA29673">
            <v>50</v>
          </cell>
          <cell r="KB29673">
            <v>60</v>
          </cell>
          <cell r="KC29673">
            <v>12</v>
          </cell>
        </row>
        <row r="29674">
          <cell r="A29674" t="str">
            <v>P24228</v>
          </cell>
          <cell r="KA29674">
            <v>200</v>
          </cell>
          <cell r="KB29674">
            <v>16</v>
          </cell>
          <cell r="KC29674">
            <v>20</v>
          </cell>
        </row>
        <row r="29675">
          <cell r="A29675" t="str">
            <v>P24242</v>
          </cell>
          <cell r="KA29675">
            <v>50</v>
          </cell>
          <cell r="KB29675">
            <v>40</v>
          </cell>
          <cell r="KC29675">
            <v>24</v>
          </cell>
        </row>
        <row r="29676">
          <cell r="A29676" t="str">
            <v>P24236</v>
          </cell>
          <cell r="KA29676">
            <v>100</v>
          </cell>
          <cell r="KB29676">
            <v>40</v>
          </cell>
          <cell r="KC29676">
            <v>28</v>
          </cell>
        </row>
        <row r="29677">
          <cell r="A29677" t="str">
            <v>P24237</v>
          </cell>
          <cell r="KA29677">
            <v>100</v>
          </cell>
          <cell r="KB29677">
            <v>40</v>
          </cell>
          <cell r="KC29677">
            <v>28</v>
          </cell>
        </row>
        <row r="29678">
          <cell r="A29678" t="str">
            <v>P24238</v>
          </cell>
          <cell r="KA29678">
            <v>100</v>
          </cell>
          <cell r="KB29678">
            <v>30</v>
          </cell>
          <cell r="KC29678">
            <v>24</v>
          </cell>
        </row>
        <row r="29679">
          <cell r="A29679" t="str">
            <v>P24239</v>
          </cell>
          <cell r="KA29679">
            <v>100</v>
          </cell>
          <cell r="KB29679">
            <v>40</v>
          </cell>
          <cell r="KC29679">
            <v>28</v>
          </cell>
        </row>
        <row r="29680">
          <cell r="A29680" t="str">
            <v>P24244</v>
          </cell>
          <cell r="KA29680">
            <v>100</v>
          </cell>
          <cell r="KB29680">
            <v>30</v>
          </cell>
          <cell r="KC29680">
            <v>24</v>
          </cell>
        </row>
        <row r="29681">
          <cell r="A29681" t="str">
            <v>P24245</v>
          </cell>
          <cell r="KA29681">
            <v>50</v>
          </cell>
          <cell r="KB29681">
            <v>40</v>
          </cell>
          <cell r="KC29681">
            <v>24</v>
          </cell>
        </row>
        <row r="29682">
          <cell r="A29682" t="str">
            <v>P24252</v>
          </cell>
          <cell r="KA29682">
            <v>100</v>
          </cell>
          <cell r="KB29682">
            <v>40</v>
          </cell>
          <cell r="KC29682">
            <v>28</v>
          </cell>
        </row>
        <row r="29683">
          <cell r="A29683" t="str">
            <v>P24200</v>
          </cell>
          <cell r="KA29683">
            <v>50</v>
          </cell>
          <cell r="KB29683">
            <v>40</v>
          </cell>
          <cell r="KC29683">
            <v>24</v>
          </cell>
        </row>
        <row r="29684">
          <cell r="A29684" t="str">
            <v>P24204</v>
          </cell>
          <cell r="KA29684">
            <v>100</v>
          </cell>
          <cell r="KB29684">
            <v>40</v>
          </cell>
          <cell r="KC29684">
            <v>28</v>
          </cell>
        </row>
        <row r="29685">
          <cell r="A29685" t="str">
            <v>P24217</v>
          </cell>
          <cell r="KA29685">
            <v>100</v>
          </cell>
          <cell r="KB29685">
            <v>30</v>
          </cell>
          <cell r="KC29685">
            <v>24</v>
          </cell>
        </row>
        <row r="29686">
          <cell r="A29686" t="str">
            <v>P24208</v>
          </cell>
          <cell r="KA29686">
            <v>100</v>
          </cell>
          <cell r="KB29686">
            <v>40</v>
          </cell>
          <cell r="KC29686">
            <v>28</v>
          </cell>
        </row>
        <row r="29687">
          <cell r="A29687" t="str">
            <v>P24209</v>
          </cell>
          <cell r="KA29687">
            <v>50</v>
          </cell>
          <cell r="KB29687">
            <v>40</v>
          </cell>
          <cell r="KC29687">
            <v>24</v>
          </cell>
        </row>
        <row r="29688">
          <cell r="A29688" t="str">
            <v>P24210</v>
          </cell>
          <cell r="KA29688">
            <v>100</v>
          </cell>
          <cell r="KB29688">
            <v>40</v>
          </cell>
          <cell r="KC29688">
            <v>28</v>
          </cell>
        </row>
        <row r="29689">
          <cell r="A29689" t="str">
            <v>P24211</v>
          </cell>
          <cell r="KA29689">
            <v>50</v>
          </cell>
          <cell r="KB29689">
            <v>40</v>
          </cell>
          <cell r="KC29689">
            <v>24</v>
          </cell>
        </row>
        <row r="29690">
          <cell r="A29690" t="str">
            <v>P24187</v>
          </cell>
          <cell r="KA29690">
            <v>50</v>
          </cell>
          <cell r="KB29690">
            <v>40</v>
          </cell>
          <cell r="KC29690">
            <v>24</v>
          </cell>
        </row>
        <row r="29691">
          <cell r="A29691" t="str">
            <v>P24188</v>
          </cell>
          <cell r="KA29691">
            <v>50</v>
          </cell>
          <cell r="KB29691">
            <v>40</v>
          </cell>
          <cell r="KC29691">
            <v>24</v>
          </cell>
        </row>
        <row r="29692">
          <cell r="A29692" t="str">
            <v>P24189</v>
          </cell>
          <cell r="KA29692">
            <v>100</v>
          </cell>
          <cell r="KB29692">
            <v>40</v>
          </cell>
          <cell r="KC29692">
            <v>28</v>
          </cell>
        </row>
        <row r="29693">
          <cell r="A29693" t="str">
            <v>P24184</v>
          </cell>
          <cell r="KA29693">
            <v>100</v>
          </cell>
          <cell r="KB29693">
            <v>40</v>
          </cell>
          <cell r="KC29693">
            <v>28</v>
          </cell>
        </row>
        <row r="29694">
          <cell r="A29694" t="str">
            <v>P24196</v>
          </cell>
          <cell r="KA29694">
            <v>200</v>
          </cell>
          <cell r="KB29694">
            <v>16</v>
          </cell>
          <cell r="KC29694">
            <v>20</v>
          </cell>
        </row>
        <row r="29695">
          <cell r="A29695" t="str">
            <v>P24197</v>
          </cell>
          <cell r="KA29695">
            <v>200</v>
          </cell>
          <cell r="KB29695">
            <v>16</v>
          </cell>
          <cell r="KC29695">
            <v>20</v>
          </cell>
        </row>
        <row r="29696">
          <cell r="A29696" t="str">
            <v>P24742</v>
          </cell>
          <cell r="KA29696">
            <v>100</v>
          </cell>
          <cell r="KB29696">
            <v>40</v>
          </cell>
          <cell r="KC29696">
            <v>28</v>
          </cell>
        </row>
        <row r="29697">
          <cell r="A29697" t="str">
            <v>P24729</v>
          </cell>
          <cell r="KA29697">
            <v>50</v>
          </cell>
          <cell r="KB29697">
            <v>60</v>
          </cell>
          <cell r="KC29697">
            <v>12</v>
          </cell>
        </row>
        <row r="29698">
          <cell r="A29698" t="str">
            <v>P24730</v>
          </cell>
          <cell r="KA29698">
            <v>200</v>
          </cell>
          <cell r="KB29698">
            <v>16</v>
          </cell>
          <cell r="KC29698">
            <v>20</v>
          </cell>
        </row>
        <row r="29699">
          <cell r="A29699" t="str">
            <v>P24731</v>
          </cell>
          <cell r="KA29699">
            <v>50</v>
          </cell>
          <cell r="KB29699">
            <v>40</v>
          </cell>
          <cell r="KC29699">
            <v>24</v>
          </cell>
        </row>
        <row r="29700">
          <cell r="A29700" t="str">
            <v>P24725</v>
          </cell>
          <cell r="KA29700">
            <v>100</v>
          </cell>
          <cell r="KB29700">
            <v>40</v>
          </cell>
          <cell r="KC29700">
            <v>28</v>
          </cell>
        </row>
        <row r="29701">
          <cell r="A29701" t="str">
            <v>P24726</v>
          </cell>
          <cell r="KA29701">
            <v>200</v>
          </cell>
          <cell r="KB29701">
            <v>16</v>
          </cell>
          <cell r="KC29701">
            <v>20</v>
          </cell>
        </row>
        <row r="29702">
          <cell r="A29702" t="str">
            <v>P24727</v>
          </cell>
          <cell r="KA29702">
            <v>200</v>
          </cell>
          <cell r="KB29702">
            <v>16</v>
          </cell>
          <cell r="KC29702">
            <v>20</v>
          </cell>
        </row>
        <row r="29703">
          <cell r="A29703" t="str">
            <v>P24752</v>
          </cell>
          <cell r="KA29703">
            <v>200</v>
          </cell>
          <cell r="KB29703">
            <v>16</v>
          </cell>
          <cell r="KC29703">
            <v>20</v>
          </cell>
        </row>
        <row r="29704">
          <cell r="A29704" t="str">
            <v>P24710</v>
          </cell>
          <cell r="KA29704">
            <v>20</v>
          </cell>
          <cell r="KB29704">
            <v>20</v>
          </cell>
          <cell r="KC29704">
            <v>80</v>
          </cell>
        </row>
        <row r="29705">
          <cell r="A29705" t="str">
            <v>P24711</v>
          </cell>
          <cell r="KA29705">
            <v>20</v>
          </cell>
          <cell r="KB29705">
            <v>20</v>
          </cell>
          <cell r="KC29705">
            <v>80</v>
          </cell>
        </row>
        <row r="29706">
          <cell r="A29706" t="str">
            <v>P24693</v>
          </cell>
          <cell r="KA29706">
            <v>100</v>
          </cell>
          <cell r="KB29706">
            <v>40</v>
          </cell>
          <cell r="KC29706">
            <v>28</v>
          </cell>
        </row>
        <row r="29707">
          <cell r="A29707" t="str">
            <v>P24695</v>
          </cell>
          <cell r="KA29707">
            <v>100</v>
          </cell>
          <cell r="KB29707">
            <v>40</v>
          </cell>
          <cell r="KC29707">
            <v>28</v>
          </cell>
        </row>
        <row r="29708">
          <cell r="A29708" t="str">
            <v>P24699</v>
          </cell>
          <cell r="KA29708">
            <v>200</v>
          </cell>
          <cell r="KB29708">
            <v>16</v>
          </cell>
          <cell r="KC29708">
            <v>20</v>
          </cell>
        </row>
        <row r="29709">
          <cell r="A29709" t="str">
            <v>P24795</v>
          </cell>
          <cell r="KA29709">
            <v>100</v>
          </cell>
          <cell r="KB29709">
            <v>30</v>
          </cell>
          <cell r="KC29709">
            <v>24</v>
          </cell>
        </row>
        <row r="29710">
          <cell r="A29710" t="str">
            <v>P24790</v>
          </cell>
          <cell r="KA29710">
            <v>200</v>
          </cell>
          <cell r="KB29710">
            <v>16</v>
          </cell>
          <cell r="KC29710">
            <v>20</v>
          </cell>
        </row>
        <row r="29711">
          <cell r="A29711" t="str">
            <v>P24793</v>
          </cell>
          <cell r="KA29711">
            <v>100</v>
          </cell>
          <cell r="KB29711">
            <v>30</v>
          </cell>
          <cell r="KC29711">
            <v>24</v>
          </cell>
        </row>
        <row r="29712">
          <cell r="A29712" t="str">
            <v>P24788</v>
          </cell>
          <cell r="KA29712">
            <v>200</v>
          </cell>
          <cell r="KB29712">
            <v>16</v>
          </cell>
          <cell r="KC29712">
            <v>20</v>
          </cell>
        </row>
        <row r="29713">
          <cell r="A29713" t="str">
            <v>P24767</v>
          </cell>
          <cell r="KA29713">
            <v>200</v>
          </cell>
          <cell r="KB29713">
            <v>16</v>
          </cell>
          <cell r="KC29713">
            <v>20</v>
          </cell>
        </row>
        <row r="29714">
          <cell r="A29714" t="str">
            <v>P24761</v>
          </cell>
          <cell r="KA29714">
            <v>200</v>
          </cell>
          <cell r="KB29714">
            <v>16</v>
          </cell>
          <cell r="KC29714">
            <v>20</v>
          </cell>
        </row>
        <row r="29715">
          <cell r="A29715" t="str">
            <v>P24772</v>
          </cell>
          <cell r="KA29715">
            <v>200</v>
          </cell>
          <cell r="KB29715">
            <v>16</v>
          </cell>
          <cell r="KC29715">
            <v>20</v>
          </cell>
        </row>
        <row r="29716">
          <cell r="A29716" t="str">
            <v>P24773</v>
          </cell>
          <cell r="KA29716">
            <v>100</v>
          </cell>
          <cell r="KB29716">
            <v>40</v>
          </cell>
          <cell r="KC29716">
            <v>28</v>
          </cell>
        </row>
        <row r="29717">
          <cell r="A29717" t="str">
            <v>P24798</v>
          </cell>
          <cell r="KA29717">
            <v>100</v>
          </cell>
          <cell r="KB29717">
            <v>30</v>
          </cell>
          <cell r="KC29717">
            <v>24</v>
          </cell>
        </row>
        <row r="29718">
          <cell r="A29718" t="str">
            <v>P24812</v>
          </cell>
          <cell r="KA29718">
            <v>200</v>
          </cell>
          <cell r="KB29718">
            <v>16</v>
          </cell>
          <cell r="KC29718">
            <v>20</v>
          </cell>
        </row>
        <row r="29719">
          <cell r="A29719" t="str">
            <v>P24804</v>
          </cell>
          <cell r="KA29719">
            <v>200</v>
          </cell>
          <cell r="KB29719">
            <v>16</v>
          </cell>
          <cell r="KC29719">
            <v>20</v>
          </cell>
        </row>
        <row r="29720">
          <cell r="A29720" t="str">
            <v>P24802</v>
          </cell>
          <cell r="KA29720">
            <v>100</v>
          </cell>
          <cell r="KB29720">
            <v>30</v>
          </cell>
          <cell r="KC29720">
            <v>24</v>
          </cell>
        </row>
        <row r="29721">
          <cell r="A29721" t="str">
            <v>P24821</v>
          </cell>
          <cell r="KA29721">
            <v>50</v>
          </cell>
          <cell r="KB29721">
            <v>40</v>
          </cell>
          <cell r="KC29721">
            <v>24</v>
          </cell>
        </row>
        <row r="29722">
          <cell r="A29722" t="str">
            <v>P24822</v>
          </cell>
          <cell r="KA29722">
            <v>100</v>
          </cell>
          <cell r="KB29722">
            <v>30</v>
          </cell>
          <cell r="KC29722">
            <v>24</v>
          </cell>
        </row>
        <row r="29723">
          <cell r="A29723" t="str">
            <v>P24823</v>
          </cell>
          <cell r="KA29723">
            <v>50</v>
          </cell>
          <cell r="KB29723">
            <v>40</v>
          </cell>
          <cell r="KC29723">
            <v>24</v>
          </cell>
        </row>
        <row r="29724">
          <cell r="A29724" t="str">
            <v>P24829</v>
          </cell>
          <cell r="KA29724">
            <v>200</v>
          </cell>
          <cell r="KB29724">
            <v>16</v>
          </cell>
          <cell r="KC29724">
            <v>20</v>
          </cell>
        </row>
        <row r="29725">
          <cell r="A29725" t="str">
            <v>P24830</v>
          </cell>
          <cell r="KA29725">
            <v>200</v>
          </cell>
          <cell r="KB29725">
            <v>16</v>
          </cell>
          <cell r="KC29725">
            <v>20</v>
          </cell>
        </row>
        <row r="29726">
          <cell r="A29726" t="str">
            <v>P24641</v>
          </cell>
          <cell r="KA29726">
            <v>200</v>
          </cell>
          <cell r="KB29726">
            <v>16</v>
          </cell>
          <cell r="KC29726">
            <v>20</v>
          </cell>
        </row>
        <row r="29727">
          <cell r="A29727" t="str">
            <v>P24626</v>
          </cell>
          <cell r="KA29727">
            <v>100</v>
          </cell>
          <cell r="KB29727">
            <v>40</v>
          </cell>
          <cell r="KC29727">
            <v>28</v>
          </cell>
        </row>
        <row r="29728">
          <cell r="A29728" t="str">
            <v>P24687</v>
          </cell>
          <cell r="KA29728">
            <v>100</v>
          </cell>
          <cell r="KB29728">
            <v>40</v>
          </cell>
          <cell r="KC29728">
            <v>28</v>
          </cell>
        </row>
        <row r="29729">
          <cell r="A29729" t="str">
            <v>P24683</v>
          </cell>
          <cell r="KA29729">
            <v>100</v>
          </cell>
          <cell r="KB29729">
            <v>30</v>
          </cell>
          <cell r="KC29729">
            <v>24</v>
          </cell>
        </row>
        <row r="29730">
          <cell r="A29730" t="str">
            <v>P24680</v>
          </cell>
          <cell r="KA29730">
            <v>100</v>
          </cell>
          <cell r="KB29730">
            <v>8</v>
          </cell>
          <cell r="KC29730">
            <v>48</v>
          </cell>
        </row>
        <row r="29731">
          <cell r="A29731" t="str">
            <v>P24661</v>
          </cell>
          <cell r="KA29731">
            <v>200</v>
          </cell>
          <cell r="KB29731">
            <v>16</v>
          </cell>
          <cell r="KC29731">
            <v>20</v>
          </cell>
        </row>
        <row r="29732">
          <cell r="A29732" t="str">
            <v>P24594</v>
          </cell>
          <cell r="KA29732">
            <v>100</v>
          </cell>
          <cell r="KB29732">
            <v>30</v>
          </cell>
          <cell r="KC29732">
            <v>24</v>
          </cell>
        </row>
        <row r="29733">
          <cell r="A29733" t="str">
            <v>P24600</v>
          </cell>
          <cell r="KA29733">
            <v>200</v>
          </cell>
          <cell r="KB29733">
            <v>16</v>
          </cell>
          <cell r="KC29733">
            <v>20</v>
          </cell>
        </row>
        <row r="29734">
          <cell r="A29734" t="str">
            <v>P24608</v>
          </cell>
          <cell r="KA29734">
            <v>100</v>
          </cell>
          <cell r="KB29734">
            <v>40</v>
          </cell>
          <cell r="KC29734">
            <v>28</v>
          </cell>
        </row>
        <row r="29735">
          <cell r="A29735" t="str">
            <v>P24614</v>
          </cell>
          <cell r="KA29735">
            <v>200</v>
          </cell>
          <cell r="KB29735">
            <v>16</v>
          </cell>
          <cell r="KC29735">
            <v>20</v>
          </cell>
        </row>
        <row r="29736">
          <cell r="A29736" t="str">
            <v>P24612</v>
          </cell>
          <cell r="KA29736">
            <v>200</v>
          </cell>
          <cell r="KB29736">
            <v>16</v>
          </cell>
          <cell r="KC29736">
            <v>20</v>
          </cell>
        </row>
        <row r="29737">
          <cell r="A29737" t="str">
            <v>P24583</v>
          </cell>
          <cell r="KA29737">
            <v>100</v>
          </cell>
          <cell r="KB29737">
            <v>40</v>
          </cell>
          <cell r="KC29737">
            <v>28</v>
          </cell>
        </row>
        <row r="29738">
          <cell r="A29738" t="str">
            <v>P24585</v>
          </cell>
          <cell r="KA29738">
            <v>100</v>
          </cell>
          <cell r="KB29738">
            <v>40</v>
          </cell>
          <cell r="KC29738">
            <v>28</v>
          </cell>
        </row>
        <row r="29739">
          <cell r="A29739" t="str">
            <v>P24587</v>
          </cell>
          <cell r="KA29739">
            <v>100</v>
          </cell>
          <cell r="KB29739">
            <v>30</v>
          </cell>
          <cell r="KC29739">
            <v>24</v>
          </cell>
        </row>
        <row r="29740">
          <cell r="A29740" t="str">
            <v>P24588</v>
          </cell>
          <cell r="KA29740">
            <v>100</v>
          </cell>
          <cell r="KB29740">
            <v>30</v>
          </cell>
          <cell r="KC29740">
            <v>24</v>
          </cell>
        </row>
        <row r="29741">
          <cell r="A29741" t="str">
            <v>P24596</v>
          </cell>
          <cell r="KA29741">
            <v>200</v>
          </cell>
          <cell r="KB29741">
            <v>16</v>
          </cell>
          <cell r="KC29741">
            <v>20</v>
          </cell>
        </row>
        <row r="29742">
          <cell r="A29742" t="str">
            <v>P24563</v>
          </cell>
          <cell r="KA29742">
            <v>200</v>
          </cell>
          <cell r="KB29742">
            <v>16</v>
          </cell>
          <cell r="KC29742">
            <v>20</v>
          </cell>
        </row>
        <row r="29743">
          <cell r="A29743" t="str">
            <v>P24569</v>
          </cell>
          <cell r="KA29743">
            <v>200</v>
          </cell>
          <cell r="KB29743">
            <v>16</v>
          </cell>
          <cell r="KC29743">
            <v>20</v>
          </cell>
        </row>
        <row r="29744">
          <cell r="A29744" t="str">
            <v>P24570</v>
          </cell>
          <cell r="KA29744">
            <v>50</v>
          </cell>
          <cell r="KB29744">
            <v>60</v>
          </cell>
          <cell r="KC29744">
            <v>12</v>
          </cell>
        </row>
        <row r="29745">
          <cell r="A29745" t="str">
            <v>P24566</v>
          </cell>
          <cell r="KA29745">
            <v>100</v>
          </cell>
          <cell r="KB29745">
            <v>30</v>
          </cell>
          <cell r="KC29745">
            <v>24</v>
          </cell>
        </row>
        <row r="29746">
          <cell r="A29746" t="str">
            <v>P24567</v>
          </cell>
          <cell r="KA29746">
            <v>200</v>
          </cell>
          <cell r="KB29746">
            <v>16</v>
          </cell>
          <cell r="KC29746">
            <v>20</v>
          </cell>
        </row>
        <row r="29747">
          <cell r="A29747" t="str">
            <v>P24573</v>
          </cell>
          <cell r="KA29747">
            <v>50</v>
          </cell>
          <cell r="KB29747">
            <v>60</v>
          </cell>
          <cell r="KC29747">
            <v>12</v>
          </cell>
        </row>
        <row r="29748">
          <cell r="A29748" t="str">
            <v>P24578</v>
          </cell>
          <cell r="KA29748">
            <v>200</v>
          </cell>
          <cell r="KB29748">
            <v>16</v>
          </cell>
          <cell r="KC29748">
            <v>20</v>
          </cell>
        </row>
        <row r="29749">
          <cell r="A29749" t="str">
            <v>P24559</v>
          </cell>
          <cell r="KA29749">
            <v>100</v>
          </cell>
          <cell r="KB29749">
            <v>40</v>
          </cell>
          <cell r="KC29749">
            <v>28</v>
          </cell>
        </row>
        <row r="29750">
          <cell r="A29750" t="str">
            <v>P24560</v>
          </cell>
          <cell r="KA29750">
            <v>100</v>
          </cell>
          <cell r="KB29750">
            <v>40</v>
          </cell>
          <cell r="KC29750">
            <v>28</v>
          </cell>
        </row>
        <row r="29751">
          <cell r="A29751" t="str">
            <v>P24547</v>
          </cell>
          <cell r="KA29751">
            <v>200</v>
          </cell>
          <cell r="KB29751">
            <v>16</v>
          </cell>
          <cell r="KC29751">
            <v>20</v>
          </cell>
        </row>
        <row r="29752">
          <cell r="A29752" t="str">
            <v>P24551</v>
          </cell>
          <cell r="KA29752">
            <v>200</v>
          </cell>
          <cell r="KB29752">
            <v>16</v>
          </cell>
          <cell r="KC29752">
            <v>20</v>
          </cell>
        </row>
        <row r="29753">
          <cell r="A29753" t="str">
            <v>P24552</v>
          </cell>
          <cell r="KA29753">
            <v>200</v>
          </cell>
          <cell r="KB29753">
            <v>16</v>
          </cell>
          <cell r="KC29753">
            <v>20</v>
          </cell>
        </row>
        <row r="29754">
          <cell r="A29754" t="str">
            <v>P24553</v>
          </cell>
          <cell r="KA29754">
            <v>50</v>
          </cell>
          <cell r="KB29754">
            <v>20</v>
          </cell>
          <cell r="KC29754">
            <v>16</v>
          </cell>
        </row>
        <row r="29755">
          <cell r="A29755" t="str">
            <v>P24554</v>
          </cell>
          <cell r="KA29755">
            <v>50</v>
          </cell>
          <cell r="KB29755">
            <v>40</v>
          </cell>
          <cell r="KC29755">
            <v>24</v>
          </cell>
        </row>
        <row r="29756">
          <cell r="A29756" t="str">
            <v>P25035</v>
          </cell>
          <cell r="KA29756">
            <v>200</v>
          </cell>
          <cell r="KB29756">
            <v>16</v>
          </cell>
          <cell r="KC29756">
            <v>20</v>
          </cell>
        </row>
        <row r="29757">
          <cell r="A29757" t="str">
            <v>P25036</v>
          </cell>
          <cell r="KA29757">
            <v>200</v>
          </cell>
          <cell r="KB29757">
            <v>16</v>
          </cell>
          <cell r="KC29757">
            <v>20</v>
          </cell>
        </row>
        <row r="29758">
          <cell r="A29758" t="str">
            <v>P25032</v>
          </cell>
          <cell r="KA29758">
            <v>50</v>
          </cell>
          <cell r="KB29758">
            <v>60</v>
          </cell>
          <cell r="KC29758">
            <v>12</v>
          </cell>
        </row>
        <row r="29759">
          <cell r="A29759" t="str">
            <v>P25024</v>
          </cell>
          <cell r="KA29759">
            <v>100</v>
          </cell>
          <cell r="KB29759">
            <v>40</v>
          </cell>
          <cell r="KC29759">
            <v>28</v>
          </cell>
        </row>
        <row r="29760">
          <cell r="A29760" t="str">
            <v>P25025</v>
          </cell>
          <cell r="KA29760">
            <v>50</v>
          </cell>
          <cell r="KB29760">
            <v>60</v>
          </cell>
          <cell r="KC29760">
            <v>12</v>
          </cell>
        </row>
        <row r="29761">
          <cell r="A29761" t="str">
            <v>P25050</v>
          </cell>
          <cell r="KA29761">
            <v>200</v>
          </cell>
          <cell r="KB29761">
            <v>16</v>
          </cell>
          <cell r="KC29761">
            <v>20</v>
          </cell>
        </row>
        <row r="29762">
          <cell r="A29762" t="str">
            <v>P25047</v>
          </cell>
          <cell r="KA29762">
            <v>50</v>
          </cell>
          <cell r="KB29762">
            <v>40</v>
          </cell>
          <cell r="KC29762">
            <v>24</v>
          </cell>
        </row>
        <row r="29763">
          <cell r="A29763" t="str">
            <v>P25040</v>
          </cell>
          <cell r="KA29763">
            <v>200</v>
          </cell>
          <cell r="KB29763">
            <v>16</v>
          </cell>
          <cell r="KC29763">
            <v>20</v>
          </cell>
        </row>
        <row r="29764">
          <cell r="A29764" t="str">
            <v>P25041</v>
          </cell>
          <cell r="KA29764">
            <v>100</v>
          </cell>
          <cell r="KB29764">
            <v>30</v>
          </cell>
          <cell r="KC29764">
            <v>24</v>
          </cell>
        </row>
        <row r="29765">
          <cell r="A29765" t="str">
            <v>P25042</v>
          </cell>
          <cell r="KA29765">
            <v>100</v>
          </cell>
          <cell r="KB29765">
            <v>30</v>
          </cell>
          <cell r="KC29765">
            <v>24</v>
          </cell>
        </row>
        <row r="29766">
          <cell r="A29766" t="str">
            <v>P25043</v>
          </cell>
          <cell r="KA29766">
            <v>100</v>
          </cell>
          <cell r="KB29766">
            <v>40</v>
          </cell>
          <cell r="KC29766">
            <v>28</v>
          </cell>
        </row>
        <row r="29767">
          <cell r="A29767" t="str">
            <v>P25009</v>
          </cell>
          <cell r="KA29767">
            <v>200</v>
          </cell>
          <cell r="KB29767">
            <v>16</v>
          </cell>
          <cell r="KC29767">
            <v>20</v>
          </cell>
        </row>
        <row r="29768">
          <cell r="A29768" t="str">
            <v>P25005</v>
          </cell>
          <cell r="KA29768">
            <v>100</v>
          </cell>
          <cell r="KB29768">
            <v>30</v>
          </cell>
          <cell r="KC29768">
            <v>24</v>
          </cell>
        </row>
        <row r="29769">
          <cell r="A29769" t="str">
            <v>P25007</v>
          </cell>
          <cell r="KA29769">
            <v>100</v>
          </cell>
          <cell r="KB29769">
            <v>40</v>
          </cell>
          <cell r="KC29769">
            <v>28</v>
          </cell>
        </row>
        <row r="29770">
          <cell r="A29770" t="str">
            <v>P25012</v>
          </cell>
          <cell r="KA29770">
            <v>200</v>
          </cell>
          <cell r="KB29770">
            <v>16</v>
          </cell>
          <cell r="KC29770">
            <v>20</v>
          </cell>
        </row>
        <row r="29771">
          <cell r="A29771" t="str">
            <v>P24982</v>
          </cell>
          <cell r="KA29771">
            <v>100</v>
          </cell>
          <cell r="KB29771">
            <v>30</v>
          </cell>
          <cell r="KC29771">
            <v>24</v>
          </cell>
        </row>
        <row r="29772">
          <cell r="A29772" t="str">
            <v>P24987</v>
          </cell>
          <cell r="KA29772">
            <v>200</v>
          </cell>
          <cell r="KB29772">
            <v>16</v>
          </cell>
          <cell r="KC29772">
            <v>20</v>
          </cell>
        </row>
        <row r="29773">
          <cell r="A29773" t="str">
            <v>P24999</v>
          </cell>
          <cell r="KA29773">
            <v>100</v>
          </cell>
          <cell r="KB29773">
            <v>40</v>
          </cell>
          <cell r="KC29773">
            <v>28</v>
          </cell>
        </row>
        <row r="29774">
          <cell r="A29774" t="str">
            <v>P25000</v>
          </cell>
          <cell r="KA29774">
            <v>50</v>
          </cell>
          <cell r="KB29774">
            <v>60</v>
          </cell>
          <cell r="KC29774">
            <v>12</v>
          </cell>
        </row>
        <row r="29775">
          <cell r="A29775" t="str">
            <v>P24996</v>
          </cell>
          <cell r="KA29775">
            <v>50</v>
          </cell>
          <cell r="KB29775">
            <v>12</v>
          </cell>
          <cell r="KC29775">
            <v>24</v>
          </cell>
        </row>
        <row r="29776">
          <cell r="A29776" t="str">
            <v>P25117</v>
          </cell>
          <cell r="KA29776">
            <v>100</v>
          </cell>
          <cell r="KB29776">
            <v>24</v>
          </cell>
          <cell r="KC29776">
            <v>20</v>
          </cell>
        </row>
        <row r="29777">
          <cell r="A29777" t="str">
            <v>P25119</v>
          </cell>
          <cell r="KA29777">
            <v>200</v>
          </cell>
          <cell r="KB29777">
            <v>16</v>
          </cell>
          <cell r="KC29777">
            <v>20</v>
          </cell>
        </row>
        <row r="29778">
          <cell r="A29778" t="str">
            <v>P25121</v>
          </cell>
          <cell r="KA29778">
            <v>200</v>
          </cell>
          <cell r="KB29778">
            <v>16</v>
          </cell>
          <cell r="KC29778">
            <v>20</v>
          </cell>
        </row>
        <row r="29779">
          <cell r="A29779" t="str">
            <v>P25122</v>
          </cell>
          <cell r="KA29779">
            <v>100</v>
          </cell>
          <cell r="KB29779">
            <v>30</v>
          </cell>
          <cell r="KC29779">
            <v>24</v>
          </cell>
        </row>
        <row r="29780">
          <cell r="A29780" t="str">
            <v>P25109</v>
          </cell>
          <cell r="KA29780">
            <v>50</v>
          </cell>
          <cell r="KB29780">
            <v>60</v>
          </cell>
          <cell r="KC29780">
            <v>12</v>
          </cell>
        </row>
        <row r="29781">
          <cell r="A29781" t="str">
            <v>P25110</v>
          </cell>
          <cell r="KA29781">
            <v>200</v>
          </cell>
          <cell r="KB29781">
            <v>16</v>
          </cell>
          <cell r="KC29781">
            <v>20</v>
          </cell>
        </row>
        <row r="29782">
          <cell r="A29782" t="str">
            <v>P25111</v>
          </cell>
          <cell r="KA29782">
            <v>200</v>
          </cell>
          <cell r="KB29782">
            <v>12</v>
          </cell>
          <cell r="KC29782">
            <v>20</v>
          </cell>
        </row>
        <row r="29783">
          <cell r="A29783" t="str">
            <v>P25112</v>
          </cell>
          <cell r="KA29783">
            <v>50</v>
          </cell>
          <cell r="KB29783">
            <v>60</v>
          </cell>
          <cell r="KC29783">
            <v>12</v>
          </cell>
        </row>
        <row r="29784">
          <cell r="A29784" t="str">
            <v>P25113</v>
          </cell>
          <cell r="KA29784">
            <v>100</v>
          </cell>
          <cell r="KB29784">
            <v>24</v>
          </cell>
          <cell r="KC29784">
            <v>20</v>
          </cell>
        </row>
        <row r="29785">
          <cell r="A29785" t="str">
            <v>P25114</v>
          </cell>
          <cell r="KA29785">
            <v>200</v>
          </cell>
          <cell r="KB29785">
            <v>16</v>
          </cell>
          <cell r="KC29785">
            <v>20</v>
          </cell>
        </row>
        <row r="29786">
          <cell r="A29786" t="str">
            <v>P25106</v>
          </cell>
          <cell r="KA29786">
            <v>200</v>
          </cell>
          <cell r="KB29786">
            <v>16</v>
          </cell>
          <cell r="KC29786">
            <v>20</v>
          </cell>
        </row>
        <row r="29787">
          <cell r="A29787" t="str">
            <v>P25086</v>
          </cell>
          <cell r="KA29787">
            <v>100</v>
          </cell>
          <cell r="KB29787">
            <v>40</v>
          </cell>
          <cell r="KC29787">
            <v>28</v>
          </cell>
        </row>
        <row r="29788">
          <cell r="A29788" t="str">
            <v>P25099</v>
          </cell>
          <cell r="KA29788">
            <v>200</v>
          </cell>
          <cell r="KB29788">
            <v>16</v>
          </cell>
          <cell r="KC29788">
            <v>20</v>
          </cell>
        </row>
        <row r="29789">
          <cell r="A29789" t="str">
            <v>P25094</v>
          </cell>
          <cell r="KA29789">
            <v>100</v>
          </cell>
          <cell r="KB29789">
            <v>8</v>
          </cell>
          <cell r="KC29789">
            <v>48</v>
          </cell>
        </row>
        <row r="29790">
          <cell r="A29790" t="str">
            <v>P25095</v>
          </cell>
          <cell r="KA29790">
            <v>150</v>
          </cell>
          <cell r="KB29790">
            <v>16</v>
          </cell>
          <cell r="KC29790">
            <v>20</v>
          </cell>
        </row>
        <row r="29791">
          <cell r="A29791" t="str">
            <v>P25096</v>
          </cell>
          <cell r="KA29791">
            <v>150</v>
          </cell>
          <cell r="KB29791">
            <v>16</v>
          </cell>
          <cell r="KC29791">
            <v>20</v>
          </cell>
        </row>
        <row r="29792">
          <cell r="A29792" t="str">
            <v>P25097</v>
          </cell>
          <cell r="KA29792">
            <v>100</v>
          </cell>
          <cell r="KB29792">
            <v>24</v>
          </cell>
          <cell r="KC29792">
            <v>20</v>
          </cell>
        </row>
        <row r="29793">
          <cell r="A29793" t="str">
            <v>P25077</v>
          </cell>
          <cell r="KA29793">
            <v>50</v>
          </cell>
          <cell r="KB29793">
            <v>40</v>
          </cell>
          <cell r="KC29793">
            <v>24</v>
          </cell>
        </row>
        <row r="29794">
          <cell r="A29794" t="str">
            <v>P25078</v>
          </cell>
          <cell r="KA29794">
            <v>200</v>
          </cell>
          <cell r="KB29794">
            <v>16</v>
          </cell>
          <cell r="KC29794">
            <v>20</v>
          </cell>
        </row>
        <row r="29795">
          <cell r="A29795" t="str">
            <v>P25079</v>
          </cell>
          <cell r="KA29795">
            <v>100</v>
          </cell>
          <cell r="KB29795">
            <v>40</v>
          </cell>
          <cell r="KC29795">
            <v>28</v>
          </cell>
        </row>
        <row r="29796">
          <cell r="A29796" t="str">
            <v>P25074</v>
          </cell>
          <cell r="KA29796">
            <v>200</v>
          </cell>
          <cell r="KB29796">
            <v>12</v>
          </cell>
          <cell r="KC29796">
            <v>20</v>
          </cell>
        </row>
        <row r="29797">
          <cell r="A29797" t="str">
            <v>P25075</v>
          </cell>
          <cell r="KA29797">
            <v>200</v>
          </cell>
          <cell r="KB29797">
            <v>16</v>
          </cell>
          <cell r="KC29797">
            <v>20</v>
          </cell>
        </row>
        <row r="29798">
          <cell r="A29798" t="str">
            <v>P25082</v>
          </cell>
          <cell r="KA29798">
            <v>100</v>
          </cell>
          <cell r="KB29798">
            <v>40</v>
          </cell>
          <cell r="KC29798">
            <v>28</v>
          </cell>
        </row>
        <row r="29799">
          <cell r="A29799" t="str">
            <v>P25088</v>
          </cell>
          <cell r="KA29799">
            <v>100</v>
          </cell>
          <cell r="KB29799">
            <v>24</v>
          </cell>
          <cell r="KC29799">
            <v>20</v>
          </cell>
        </row>
        <row r="29800">
          <cell r="A29800" t="str">
            <v>P25089</v>
          </cell>
          <cell r="KA29800">
            <v>100</v>
          </cell>
          <cell r="KB29800">
            <v>24</v>
          </cell>
          <cell r="KC29800">
            <v>20</v>
          </cell>
        </row>
        <row r="29801">
          <cell r="A29801" t="str">
            <v>P25090</v>
          </cell>
          <cell r="KA29801">
            <v>50</v>
          </cell>
          <cell r="KB29801">
            <v>40</v>
          </cell>
          <cell r="KC29801">
            <v>24</v>
          </cell>
        </row>
        <row r="29802">
          <cell r="A29802" t="str">
            <v>P25091</v>
          </cell>
          <cell r="KA29802">
            <v>100</v>
          </cell>
          <cell r="KB29802">
            <v>8</v>
          </cell>
          <cell r="KC29802">
            <v>48</v>
          </cell>
        </row>
        <row r="29803">
          <cell r="A29803" t="str">
            <v>P24861</v>
          </cell>
          <cell r="KA29803">
            <v>100</v>
          </cell>
          <cell r="KB29803">
            <v>40</v>
          </cell>
          <cell r="KC29803">
            <v>28</v>
          </cell>
        </row>
        <row r="29804">
          <cell r="A29804" t="str">
            <v>P24862</v>
          </cell>
          <cell r="KA29804">
            <v>100</v>
          </cell>
          <cell r="KB29804">
            <v>40</v>
          </cell>
          <cell r="KC29804">
            <v>28</v>
          </cell>
        </row>
        <row r="29805">
          <cell r="A29805" t="str">
            <v>P24863</v>
          </cell>
          <cell r="KA29805">
            <v>50</v>
          </cell>
          <cell r="KB29805">
            <v>40</v>
          </cell>
          <cell r="KC29805">
            <v>24</v>
          </cell>
        </row>
        <row r="29806">
          <cell r="A29806" t="str">
            <v>P24857</v>
          </cell>
          <cell r="KA29806">
            <v>200</v>
          </cell>
          <cell r="KB29806">
            <v>16</v>
          </cell>
          <cell r="KC29806">
            <v>20</v>
          </cell>
        </row>
        <row r="29807">
          <cell r="A29807" t="str">
            <v>P24868</v>
          </cell>
          <cell r="KA29807">
            <v>100</v>
          </cell>
          <cell r="KB29807">
            <v>30</v>
          </cell>
          <cell r="KC29807">
            <v>24</v>
          </cell>
        </row>
        <row r="29808">
          <cell r="A29808" t="str">
            <v>P24837</v>
          </cell>
          <cell r="KA29808">
            <v>50</v>
          </cell>
          <cell r="KB29808">
            <v>60</v>
          </cell>
          <cell r="KC29808">
            <v>12</v>
          </cell>
        </row>
        <row r="29809">
          <cell r="A29809" t="str">
            <v>P24892</v>
          </cell>
          <cell r="KA29809">
            <v>100</v>
          </cell>
          <cell r="KB29809">
            <v>30</v>
          </cell>
          <cell r="KC29809">
            <v>24</v>
          </cell>
        </row>
        <row r="29810">
          <cell r="A29810" t="str">
            <v>P24893</v>
          </cell>
          <cell r="KA29810">
            <v>100</v>
          </cell>
          <cell r="KB29810">
            <v>30</v>
          </cell>
          <cell r="KC29810">
            <v>24</v>
          </cell>
        </row>
        <row r="29811">
          <cell r="A29811" t="str">
            <v>P24894</v>
          </cell>
          <cell r="KA29811">
            <v>100</v>
          </cell>
          <cell r="KB29811">
            <v>30</v>
          </cell>
          <cell r="KC29811">
            <v>24</v>
          </cell>
        </row>
        <row r="29812">
          <cell r="A29812" t="str">
            <v>P24908</v>
          </cell>
          <cell r="KA29812">
            <v>200</v>
          </cell>
          <cell r="KB29812">
            <v>16</v>
          </cell>
          <cell r="KC29812">
            <v>20</v>
          </cell>
        </row>
        <row r="29813">
          <cell r="A29813" t="str">
            <v>P24909</v>
          </cell>
          <cell r="KA29813">
            <v>200</v>
          </cell>
          <cell r="KB29813">
            <v>16</v>
          </cell>
          <cell r="KC29813">
            <v>20</v>
          </cell>
        </row>
        <row r="29814">
          <cell r="A29814" t="str">
            <v>P24910</v>
          </cell>
          <cell r="KA29814">
            <v>200</v>
          </cell>
          <cell r="KB29814">
            <v>16</v>
          </cell>
          <cell r="KC29814">
            <v>20</v>
          </cell>
        </row>
        <row r="29815">
          <cell r="A29815" t="str">
            <v>P24883</v>
          </cell>
          <cell r="KA29815">
            <v>50</v>
          </cell>
          <cell r="KB29815">
            <v>40</v>
          </cell>
          <cell r="KC29815">
            <v>24</v>
          </cell>
        </row>
        <row r="29816">
          <cell r="A29816" t="str">
            <v>P24885</v>
          </cell>
          <cell r="KA29816">
            <v>200</v>
          </cell>
          <cell r="KB29816">
            <v>16</v>
          </cell>
          <cell r="KC29816">
            <v>20</v>
          </cell>
        </row>
        <row r="29817">
          <cell r="A29817" t="str">
            <v>P24888</v>
          </cell>
          <cell r="KA29817">
            <v>100</v>
          </cell>
          <cell r="KB29817">
            <v>40</v>
          </cell>
          <cell r="KC29817">
            <v>28</v>
          </cell>
        </row>
        <row r="29818">
          <cell r="A29818" t="str">
            <v>P24870</v>
          </cell>
          <cell r="KA29818">
            <v>200</v>
          </cell>
          <cell r="KB29818">
            <v>16</v>
          </cell>
          <cell r="KC29818">
            <v>20</v>
          </cell>
        </row>
        <row r="29819">
          <cell r="A29819" t="str">
            <v>P24878</v>
          </cell>
          <cell r="KA29819">
            <v>100</v>
          </cell>
          <cell r="KB29819">
            <v>40</v>
          </cell>
          <cell r="KC29819">
            <v>28</v>
          </cell>
        </row>
        <row r="29820">
          <cell r="A29820" t="str">
            <v>P24880</v>
          </cell>
          <cell r="KA29820">
            <v>200</v>
          </cell>
          <cell r="KB29820">
            <v>16</v>
          </cell>
          <cell r="KC29820">
            <v>20</v>
          </cell>
        </row>
        <row r="29821">
          <cell r="A29821" t="str">
            <v>P24935</v>
          </cell>
          <cell r="KA29821">
            <v>100</v>
          </cell>
          <cell r="KB29821">
            <v>40</v>
          </cell>
          <cell r="KC29821">
            <v>28</v>
          </cell>
        </row>
        <row r="29822">
          <cell r="A29822" t="str">
            <v>P24936</v>
          </cell>
          <cell r="KA29822">
            <v>50</v>
          </cell>
          <cell r="KB29822">
            <v>60</v>
          </cell>
          <cell r="KC29822">
            <v>12</v>
          </cell>
        </row>
        <row r="29823">
          <cell r="A29823" t="str">
            <v>P24929</v>
          </cell>
          <cell r="KA29823">
            <v>100</v>
          </cell>
          <cell r="KB29823">
            <v>24</v>
          </cell>
          <cell r="KC29823">
            <v>20</v>
          </cell>
        </row>
        <row r="29824">
          <cell r="A29824" t="str">
            <v>P24917</v>
          </cell>
          <cell r="KA29824">
            <v>100</v>
          </cell>
          <cell r="KB29824">
            <v>8</v>
          </cell>
          <cell r="KC29824">
            <v>48</v>
          </cell>
        </row>
        <row r="29825">
          <cell r="A29825" t="str">
            <v>P24927</v>
          </cell>
          <cell r="KA29825">
            <v>50</v>
          </cell>
          <cell r="KB29825">
            <v>40</v>
          </cell>
          <cell r="KC29825">
            <v>24</v>
          </cell>
        </row>
        <row r="29826">
          <cell r="A29826" t="str">
            <v>P24906</v>
          </cell>
          <cell r="KA29826">
            <v>100</v>
          </cell>
          <cell r="KB29826">
            <v>40</v>
          </cell>
          <cell r="KC29826">
            <v>28</v>
          </cell>
        </row>
        <row r="29827">
          <cell r="A29827" t="str">
            <v>P24920</v>
          </cell>
          <cell r="KA29827">
            <v>80</v>
          </cell>
          <cell r="KB29827">
            <v>16</v>
          </cell>
          <cell r="KC29827">
            <v>24</v>
          </cell>
        </row>
        <row r="29828">
          <cell r="A29828" t="str">
            <v>P24914</v>
          </cell>
          <cell r="KA29828">
            <v>100</v>
          </cell>
          <cell r="KB29828">
            <v>40</v>
          </cell>
          <cell r="KC29828">
            <v>28</v>
          </cell>
        </row>
        <row r="29829">
          <cell r="A29829" t="str">
            <v>P24953</v>
          </cell>
          <cell r="KA29829">
            <v>100</v>
          </cell>
          <cell r="KB29829">
            <v>40</v>
          </cell>
          <cell r="KC29829">
            <v>28</v>
          </cell>
        </row>
        <row r="29830">
          <cell r="A29830" t="str">
            <v>P24954</v>
          </cell>
          <cell r="KA29830">
            <v>100</v>
          </cell>
          <cell r="KB29830">
            <v>40</v>
          </cell>
          <cell r="KC29830">
            <v>28</v>
          </cell>
        </row>
        <row r="29831">
          <cell r="A29831" t="str">
            <v>P24967</v>
          </cell>
          <cell r="KA29831">
            <v>50</v>
          </cell>
          <cell r="KB29831">
            <v>60</v>
          </cell>
          <cell r="KC29831">
            <v>12</v>
          </cell>
        </row>
        <row r="29832">
          <cell r="A29832" t="str">
            <v>P24968</v>
          </cell>
          <cell r="KA29832">
            <v>100</v>
          </cell>
          <cell r="KB29832">
            <v>8</v>
          </cell>
          <cell r="KC29832">
            <v>48</v>
          </cell>
        </row>
        <row r="29833">
          <cell r="A29833" t="str">
            <v>P24960</v>
          </cell>
          <cell r="KA29833">
            <v>200</v>
          </cell>
          <cell r="KB29833">
            <v>16</v>
          </cell>
          <cell r="KC29833">
            <v>20</v>
          </cell>
        </row>
        <row r="29834">
          <cell r="A29834" t="str">
            <v>P24961</v>
          </cell>
          <cell r="KA29834">
            <v>20</v>
          </cell>
          <cell r="KB29834">
            <v>20</v>
          </cell>
          <cell r="KC29834">
            <v>80</v>
          </cell>
        </row>
        <row r="29835">
          <cell r="A29835" t="str">
            <v>P24962</v>
          </cell>
          <cell r="KA29835">
            <v>20</v>
          </cell>
          <cell r="KB29835">
            <v>20</v>
          </cell>
          <cell r="KC29835">
            <v>80</v>
          </cell>
        </row>
        <row r="29836">
          <cell r="A29836" t="str">
            <v>P24963</v>
          </cell>
          <cell r="KA29836">
            <v>20</v>
          </cell>
          <cell r="KB29836">
            <v>20</v>
          </cell>
          <cell r="KC29836">
            <v>80</v>
          </cell>
        </row>
        <row r="29837">
          <cell r="A29837" t="str">
            <v>P24976</v>
          </cell>
          <cell r="KA29837">
            <v>100</v>
          </cell>
          <cell r="KB29837">
            <v>40</v>
          </cell>
          <cell r="KC29837">
            <v>28</v>
          </cell>
        </row>
        <row r="29838">
          <cell r="A29838" t="str">
            <v>P24974</v>
          </cell>
          <cell r="KA29838">
            <v>50</v>
          </cell>
          <cell r="KB29838">
            <v>40</v>
          </cell>
          <cell r="KC29838">
            <v>24</v>
          </cell>
        </row>
        <row r="29839">
          <cell r="A29839" t="str">
            <v>P24985</v>
          </cell>
          <cell r="KA29839">
            <v>200</v>
          </cell>
          <cell r="KB29839">
            <v>16</v>
          </cell>
          <cell r="KC29839">
            <v>20</v>
          </cell>
        </row>
        <row r="29840">
          <cell r="A29840" t="str">
            <v>P24979</v>
          </cell>
          <cell r="KA29840">
            <v>200</v>
          </cell>
          <cell r="KB29840">
            <v>16</v>
          </cell>
          <cell r="KC29840">
            <v>20</v>
          </cell>
        </row>
        <row r="29841">
          <cell r="A29841" t="str">
            <v>P25523</v>
          </cell>
          <cell r="KA29841">
            <v>200</v>
          </cell>
          <cell r="KB29841">
            <v>16</v>
          </cell>
          <cell r="KC29841">
            <v>20</v>
          </cell>
        </row>
        <row r="29842">
          <cell r="A29842" t="str">
            <v>P25542</v>
          </cell>
          <cell r="KA29842">
            <v>100</v>
          </cell>
          <cell r="KB29842">
            <v>30</v>
          </cell>
          <cell r="KC29842">
            <v>24</v>
          </cell>
        </row>
        <row r="29843">
          <cell r="A29843" t="str">
            <v>P25501</v>
          </cell>
          <cell r="KA29843">
            <v>50</v>
          </cell>
          <cell r="KB29843">
            <v>60</v>
          </cell>
          <cell r="KC29843">
            <v>12</v>
          </cell>
        </row>
        <row r="29844">
          <cell r="A29844" t="str">
            <v>P25509</v>
          </cell>
          <cell r="KA29844">
            <v>100</v>
          </cell>
          <cell r="KB29844">
            <v>30</v>
          </cell>
          <cell r="KC29844">
            <v>24</v>
          </cell>
        </row>
        <row r="29845">
          <cell r="A29845" t="str">
            <v>P25510</v>
          </cell>
          <cell r="KA29845">
            <v>100</v>
          </cell>
          <cell r="KB29845">
            <v>30</v>
          </cell>
          <cell r="KC29845">
            <v>24</v>
          </cell>
        </row>
        <row r="29846">
          <cell r="A29846" t="str">
            <v>P25555</v>
          </cell>
          <cell r="KA29846">
            <v>100</v>
          </cell>
          <cell r="KB29846">
            <v>30</v>
          </cell>
          <cell r="KC29846">
            <v>24</v>
          </cell>
        </row>
        <row r="29847">
          <cell r="A29847" t="str">
            <v>P25556</v>
          </cell>
          <cell r="KA29847">
            <v>100</v>
          </cell>
          <cell r="KB29847">
            <v>30</v>
          </cell>
          <cell r="KC29847">
            <v>24</v>
          </cell>
        </row>
        <row r="29848">
          <cell r="A29848" t="str">
            <v>P25560</v>
          </cell>
          <cell r="KA29848">
            <v>100</v>
          </cell>
          <cell r="KB29848">
            <v>24</v>
          </cell>
          <cell r="KC29848">
            <v>20</v>
          </cell>
        </row>
        <row r="29849">
          <cell r="A29849" t="str">
            <v>P25565</v>
          </cell>
          <cell r="KA29849">
            <v>100</v>
          </cell>
          <cell r="KB29849">
            <v>30</v>
          </cell>
          <cell r="KC29849">
            <v>24</v>
          </cell>
        </row>
        <row r="29850">
          <cell r="A29850" t="str">
            <v>P25563</v>
          </cell>
          <cell r="KA29850">
            <v>200</v>
          </cell>
          <cell r="KB29850">
            <v>16</v>
          </cell>
          <cell r="KC29850">
            <v>20</v>
          </cell>
        </row>
        <row r="29851">
          <cell r="A29851" t="str">
            <v>P25582</v>
          </cell>
          <cell r="KA29851">
            <v>100</v>
          </cell>
          <cell r="KB29851">
            <v>30</v>
          </cell>
          <cell r="KC29851">
            <v>24</v>
          </cell>
        </row>
        <row r="29852">
          <cell r="A29852" t="str">
            <v>P25576</v>
          </cell>
          <cell r="KA29852">
            <v>200</v>
          </cell>
          <cell r="KB29852">
            <v>16</v>
          </cell>
          <cell r="KC29852">
            <v>20</v>
          </cell>
        </row>
        <row r="29853">
          <cell r="A29853" t="str">
            <v>P25577</v>
          </cell>
          <cell r="KA29853">
            <v>100</v>
          </cell>
          <cell r="KB29853">
            <v>24</v>
          </cell>
          <cell r="KC29853">
            <v>20</v>
          </cell>
        </row>
        <row r="29854">
          <cell r="A29854" t="str">
            <v>P25580</v>
          </cell>
          <cell r="KA29854">
            <v>50</v>
          </cell>
          <cell r="KB29854">
            <v>40</v>
          </cell>
          <cell r="KC29854">
            <v>24</v>
          </cell>
        </row>
        <row r="29855">
          <cell r="A29855" t="str">
            <v>P25569</v>
          </cell>
          <cell r="KA29855">
            <v>100</v>
          </cell>
          <cell r="KB29855">
            <v>30</v>
          </cell>
          <cell r="KC29855">
            <v>24</v>
          </cell>
        </row>
        <row r="29856">
          <cell r="A29856" t="str">
            <v>P25430</v>
          </cell>
          <cell r="KA29856">
            <v>50</v>
          </cell>
          <cell r="KB29856">
            <v>60</v>
          </cell>
          <cell r="KC29856">
            <v>12</v>
          </cell>
        </row>
        <row r="29857">
          <cell r="A29857" t="str">
            <v>P25431</v>
          </cell>
          <cell r="KA29857">
            <v>50</v>
          </cell>
          <cell r="KB29857">
            <v>60</v>
          </cell>
          <cell r="KC29857">
            <v>12</v>
          </cell>
        </row>
        <row r="29858">
          <cell r="A29858" t="str">
            <v>P25423</v>
          </cell>
          <cell r="KA29858">
            <v>50</v>
          </cell>
          <cell r="KB29858">
            <v>60</v>
          </cell>
          <cell r="KC29858">
            <v>12</v>
          </cell>
        </row>
        <row r="29859">
          <cell r="A29859" t="str">
            <v>P25435</v>
          </cell>
          <cell r="KA29859">
            <v>100</v>
          </cell>
          <cell r="KB29859">
            <v>40</v>
          </cell>
          <cell r="KC29859">
            <v>28</v>
          </cell>
        </row>
        <row r="29860">
          <cell r="A29860" t="str">
            <v>P25436</v>
          </cell>
          <cell r="KA29860">
            <v>100</v>
          </cell>
          <cell r="KB29860">
            <v>40</v>
          </cell>
          <cell r="KC29860">
            <v>28</v>
          </cell>
        </row>
        <row r="29861">
          <cell r="A29861" t="str">
            <v>P25448</v>
          </cell>
          <cell r="KA29861">
            <v>200</v>
          </cell>
          <cell r="KB29861">
            <v>16</v>
          </cell>
          <cell r="KC29861">
            <v>20</v>
          </cell>
        </row>
        <row r="29862">
          <cell r="A29862" t="str">
            <v>P25449</v>
          </cell>
          <cell r="KA29862">
            <v>100</v>
          </cell>
          <cell r="KB29862">
            <v>30</v>
          </cell>
          <cell r="KC29862">
            <v>24</v>
          </cell>
        </row>
        <row r="29863">
          <cell r="A29863" t="str">
            <v>P25456</v>
          </cell>
          <cell r="KA29863">
            <v>200</v>
          </cell>
          <cell r="KB29863">
            <v>16</v>
          </cell>
          <cell r="KC29863">
            <v>20</v>
          </cell>
        </row>
        <row r="29864">
          <cell r="A29864" t="str">
            <v>P25461</v>
          </cell>
          <cell r="KA29864">
            <v>200</v>
          </cell>
          <cell r="KB29864">
            <v>16</v>
          </cell>
          <cell r="KC29864">
            <v>20</v>
          </cell>
        </row>
        <row r="29865">
          <cell r="A29865" t="str">
            <v>P25462</v>
          </cell>
          <cell r="KA29865">
            <v>200</v>
          </cell>
          <cell r="KB29865">
            <v>16</v>
          </cell>
          <cell r="KC29865">
            <v>20</v>
          </cell>
        </row>
        <row r="29866">
          <cell r="A29866" t="str">
            <v>P25463</v>
          </cell>
          <cell r="KA29866">
            <v>200</v>
          </cell>
          <cell r="KB29866">
            <v>16</v>
          </cell>
          <cell r="KC29866">
            <v>20</v>
          </cell>
        </row>
        <row r="29867">
          <cell r="A29867" t="str">
            <v>P25467</v>
          </cell>
          <cell r="KA29867">
            <v>50</v>
          </cell>
          <cell r="KB29867">
            <v>40</v>
          </cell>
          <cell r="KC29867">
            <v>24</v>
          </cell>
        </row>
        <row r="29868">
          <cell r="A29868" t="str">
            <v>P25468</v>
          </cell>
          <cell r="KA29868">
            <v>100</v>
          </cell>
          <cell r="KB29868">
            <v>40</v>
          </cell>
          <cell r="KC29868">
            <v>28</v>
          </cell>
        </row>
        <row r="29869">
          <cell r="A29869" t="str">
            <v>P25483</v>
          </cell>
          <cell r="KA29869">
            <v>200</v>
          </cell>
          <cell r="KB29869">
            <v>16</v>
          </cell>
          <cell r="KC29869">
            <v>20</v>
          </cell>
        </row>
        <row r="29870">
          <cell r="A29870" t="str">
            <v>P25458</v>
          </cell>
          <cell r="KA29870">
            <v>200</v>
          </cell>
          <cell r="KB29870">
            <v>16</v>
          </cell>
          <cell r="KC29870">
            <v>20</v>
          </cell>
        </row>
        <row r="29871">
          <cell r="A29871" t="str">
            <v>P25477</v>
          </cell>
          <cell r="KA29871">
            <v>50</v>
          </cell>
          <cell r="KB29871">
            <v>60</v>
          </cell>
          <cell r="KC29871">
            <v>12</v>
          </cell>
        </row>
        <row r="29872">
          <cell r="A29872" t="str">
            <v>P25485</v>
          </cell>
          <cell r="KA29872">
            <v>200</v>
          </cell>
          <cell r="KB29872">
            <v>16</v>
          </cell>
          <cell r="KC29872">
            <v>20</v>
          </cell>
        </row>
        <row r="29873">
          <cell r="A29873" t="str">
            <v>P25665</v>
          </cell>
          <cell r="KA29873">
            <v>100</v>
          </cell>
          <cell r="KB29873">
            <v>40</v>
          </cell>
          <cell r="KC29873">
            <v>28</v>
          </cell>
        </row>
        <row r="29874">
          <cell r="A29874" t="str">
            <v>P25666</v>
          </cell>
          <cell r="KA29874">
            <v>200</v>
          </cell>
          <cell r="KB29874">
            <v>16</v>
          </cell>
          <cell r="KC29874">
            <v>20</v>
          </cell>
        </row>
        <row r="29875">
          <cell r="A29875" t="str">
            <v>P25667</v>
          </cell>
          <cell r="KA29875">
            <v>50</v>
          </cell>
          <cell r="KB29875">
            <v>60</v>
          </cell>
          <cell r="KC29875">
            <v>12</v>
          </cell>
        </row>
        <row r="29876">
          <cell r="A29876" t="str">
            <v>P25675</v>
          </cell>
          <cell r="KA29876">
            <v>100</v>
          </cell>
          <cell r="KB29876">
            <v>40</v>
          </cell>
          <cell r="KC29876">
            <v>28</v>
          </cell>
        </row>
        <row r="29877">
          <cell r="A29877" t="str">
            <v>P25676</v>
          </cell>
          <cell r="KA29877">
            <v>100</v>
          </cell>
          <cell r="KB29877">
            <v>30</v>
          </cell>
          <cell r="KC29877">
            <v>24</v>
          </cell>
        </row>
        <row r="29878">
          <cell r="A29878" t="str">
            <v>P25669</v>
          </cell>
          <cell r="KA29878">
            <v>100</v>
          </cell>
          <cell r="KB29878">
            <v>30</v>
          </cell>
          <cell r="KC29878">
            <v>24</v>
          </cell>
        </row>
        <row r="29879">
          <cell r="A29879" t="str">
            <v>P25681</v>
          </cell>
          <cell r="KA29879">
            <v>100</v>
          </cell>
          <cell r="KB29879">
            <v>30</v>
          </cell>
          <cell r="KC29879">
            <v>24</v>
          </cell>
        </row>
        <row r="29880">
          <cell r="A29880" t="str">
            <v>P25682</v>
          </cell>
          <cell r="KA29880">
            <v>100</v>
          </cell>
          <cell r="KB29880">
            <v>40</v>
          </cell>
          <cell r="KC29880">
            <v>28</v>
          </cell>
        </row>
        <row r="29881">
          <cell r="A29881" t="str">
            <v>P25690</v>
          </cell>
          <cell r="KA29881">
            <v>100</v>
          </cell>
          <cell r="KB29881">
            <v>40</v>
          </cell>
          <cell r="KC29881">
            <v>28</v>
          </cell>
        </row>
        <row r="29882">
          <cell r="A29882" t="str">
            <v>P25730</v>
          </cell>
          <cell r="KA29882">
            <v>200</v>
          </cell>
          <cell r="KB29882">
            <v>16</v>
          </cell>
          <cell r="KC29882">
            <v>20</v>
          </cell>
        </row>
        <row r="29883">
          <cell r="A29883" t="str">
            <v>P25725</v>
          </cell>
          <cell r="KA29883">
            <v>100</v>
          </cell>
          <cell r="KB29883">
            <v>40</v>
          </cell>
          <cell r="KC29883">
            <v>28</v>
          </cell>
        </row>
        <row r="29884">
          <cell r="A29884" t="str">
            <v>P25726</v>
          </cell>
          <cell r="KA29884">
            <v>100</v>
          </cell>
          <cell r="KB29884">
            <v>40</v>
          </cell>
          <cell r="KC29884">
            <v>28</v>
          </cell>
        </row>
        <row r="29885">
          <cell r="A29885" t="str">
            <v>P25719</v>
          </cell>
          <cell r="KA29885">
            <v>50</v>
          </cell>
          <cell r="KB29885">
            <v>60</v>
          </cell>
          <cell r="KC29885">
            <v>12</v>
          </cell>
        </row>
        <row r="29886">
          <cell r="A29886" t="str">
            <v>P25712</v>
          </cell>
          <cell r="KA29886">
            <v>100</v>
          </cell>
          <cell r="KB29886">
            <v>30</v>
          </cell>
          <cell r="KC29886">
            <v>24</v>
          </cell>
        </row>
        <row r="29887">
          <cell r="A29887" t="str">
            <v>P25694</v>
          </cell>
          <cell r="KA29887">
            <v>200</v>
          </cell>
          <cell r="KB29887">
            <v>16</v>
          </cell>
          <cell r="KC29887">
            <v>20</v>
          </cell>
        </row>
        <row r="29888">
          <cell r="A29888" t="str">
            <v>P25714</v>
          </cell>
          <cell r="KA29888">
            <v>50</v>
          </cell>
          <cell r="KB29888">
            <v>40</v>
          </cell>
          <cell r="KC29888">
            <v>24</v>
          </cell>
        </row>
        <row r="29889">
          <cell r="A29889" t="str">
            <v>P25597</v>
          </cell>
          <cell r="KA29889">
            <v>100</v>
          </cell>
          <cell r="KB29889">
            <v>40</v>
          </cell>
          <cell r="KC29889">
            <v>28</v>
          </cell>
        </row>
        <row r="29890">
          <cell r="A29890" t="str">
            <v>P25587</v>
          </cell>
          <cell r="KA29890">
            <v>200</v>
          </cell>
          <cell r="KB29890">
            <v>16</v>
          </cell>
          <cell r="KC29890">
            <v>20</v>
          </cell>
        </row>
        <row r="29891">
          <cell r="A29891" t="str">
            <v>P25594</v>
          </cell>
          <cell r="KA29891">
            <v>100</v>
          </cell>
          <cell r="KB29891">
            <v>30</v>
          </cell>
          <cell r="KC29891">
            <v>24</v>
          </cell>
        </row>
        <row r="29892">
          <cell r="A29892" t="str">
            <v>P25591</v>
          </cell>
          <cell r="KA29892">
            <v>50</v>
          </cell>
          <cell r="KB29892">
            <v>60</v>
          </cell>
          <cell r="KC29892">
            <v>12</v>
          </cell>
        </row>
        <row r="29893">
          <cell r="A29893" t="str">
            <v>P25604</v>
          </cell>
          <cell r="KA29893">
            <v>100</v>
          </cell>
          <cell r="KB29893">
            <v>24</v>
          </cell>
          <cell r="KC29893">
            <v>20</v>
          </cell>
        </row>
        <row r="29894">
          <cell r="A29894" t="str">
            <v>P25614</v>
          </cell>
          <cell r="KA29894">
            <v>100</v>
          </cell>
          <cell r="KB29894">
            <v>40</v>
          </cell>
          <cell r="KC29894">
            <v>28</v>
          </cell>
        </row>
        <row r="29895">
          <cell r="A29895" t="str">
            <v>P25616</v>
          </cell>
          <cell r="KA29895">
            <v>100</v>
          </cell>
          <cell r="KB29895">
            <v>30</v>
          </cell>
          <cell r="KC29895">
            <v>24</v>
          </cell>
        </row>
        <row r="29896">
          <cell r="A29896" t="str">
            <v>P25617</v>
          </cell>
          <cell r="KA29896">
            <v>100</v>
          </cell>
          <cell r="KB29896">
            <v>40</v>
          </cell>
          <cell r="KC29896">
            <v>28</v>
          </cell>
        </row>
        <row r="29897">
          <cell r="A29897" t="str">
            <v>P25655</v>
          </cell>
          <cell r="KA29897">
            <v>100</v>
          </cell>
          <cell r="KB29897">
            <v>30</v>
          </cell>
          <cell r="KC29897">
            <v>24</v>
          </cell>
        </row>
        <row r="29898">
          <cell r="A29898" t="str">
            <v>P25645</v>
          </cell>
          <cell r="KA29898">
            <v>200</v>
          </cell>
          <cell r="KB29898">
            <v>16</v>
          </cell>
          <cell r="KC29898">
            <v>20</v>
          </cell>
        </row>
        <row r="29899">
          <cell r="A29899" t="str">
            <v>P25642</v>
          </cell>
          <cell r="KA29899">
            <v>50</v>
          </cell>
          <cell r="KB29899">
            <v>60</v>
          </cell>
          <cell r="KC29899">
            <v>12</v>
          </cell>
        </row>
        <row r="29900">
          <cell r="A29900" t="str">
            <v>P25643</v>
          </cell>
          <cell r="KA29900">
            <v>50</v>
          </cell>
          <cell r="KB29900">
            <v>60</v>
          </cell>
          <cell r="KC29900">
            <v>12</v>
          </cell>
        </row>
        <row r="29901">
          <cell r="A29901" t="str">
            <v>P25648</v>
          </cell>
          <cell r="KA29901">
            <v>100</v>
          </cell>
          <cell r="KB29901">
            <v>40</v>
          </cell>
          <cell r="KC29901">
            <v>28</v>
          </cell>
        </row>
        <row r="29902">
          <cell r="A29902" t="str">
            <v>P25649</v>
          </cell>
          <cell r="KA29902">
            <v>200</v>
          </cell>
          <cell r="KB29902">
            <v>16</v>
          </cell>
          <cell r="KC29902">
            <v>20</v>
          </cell>
        </row>
        <row r="29903">
          <cell r="A29903" t="str">
            <v>P25650</v>
          </cell>
          <cell r="KA29903">
            <v>100</v>
          </cell>
          <cell r="KB29903">
            <v>40</v>
          </cell>
          <cell r="KC29903">
            <v>28</v>
          </cell>
        </row>
        <row r="29904">
          <cell r="A29904" t="str">
            <v>P25651</v>
          </cell>
          <cell r="KA29904">
            <v>100</v>
          </cell>
          <cell r="KB29904">
            <v>30</v>
          </cell>
          <cell r="KC29904">
            <v>24</v>
          </cell>
        </row>
        <row r="29905">
          <cell r="A29905" t="str">
            <v>P2562</v>
          </cell>
          <cell r="KA29905">
            <v>100</v>
          </cell>
          <cell r="KB29905">
            <v>30</v>
          </cell>
          <cell r="KC29905">
            <v>24</v>
          </cell>
        </row>
        <row r="29906">
          <cell r="A29906" t="str">
            <v>P25636</v>
          </cell>
          <cell r="KA29906">
            <v>100</v>
          </cell>
          <cell r="KB29906">
            <v>30</v>
          </cell>
          <cell r="KC29906">
            <v>24</v>
          </cell>
        </row>
        <row r="29907">
          <cell r="A29907" t="str">
            <v>P25625</v>
          </cell>
          <cell r="KA29907">
            <v>100</v>
          </cell>
          <cell r="KB29907">
            <v>30</v>
          </cell>
          <cell r="KC29907">
            <v>24</v>
          </cell>
        </row>
        <row r="29908">
          <cell r="A29908" t="str">
            <v>P25126</v>
          </cell>
          <cell r="KA29908">
            <v>100</v>
          </cell>
          <cell r="KB29908">
            <v>40</v>
          </cell>
          <cell r="KC29908">
            <v>28</v>
          </cell>
        </row>
        <row r="29909">
          <cell r="A29909" t="str">
            <v>P25127</v>
          </cell>
          <cell r="KA29909">
            <v>200</v>
          </cell>
          <cell r="KB29909">
            <v>16</v>
          </cell>
          <cell r="KC29909">
            <v>20</v>
          </cell>
        </row>
        <row r="29910">
          <cell r="A29910" t="str">
            <v>P25128</v>
          </cell>
          <cell r="KA29910">
            <v>200</v>
          </cell>
          <cell r="KB29910">
            <v>16</v>
          </cell>
          <cell r="KC29910">
            <v>20</v>
          </cell>
        </row>
        <row r="29911">
          <cell r="A29911" t="str">
            <v>P25137</v>
          </cell>
          <cell r="KA29911">
            <v>50</v>
          </cell>
          <cell r="KB29911">
            <v>60</v>
          </cell>
          <cell r="KC29911">
            <v>12</v>
          </cell>
        </row>
        <row r="29912">
          <cell r="A29912" t="str">
            <v>P25138</v>
          </cell>
          <cell r="KA29912">
            <v>200</v>
          </cell>
          <cell r="KB29912">
            <v>16</v>
          </cell>
          <cell r="KC29912">
            <v>20</v>
          </cell>
        </row>
        <row r="29913">
          <cell r="A29913" t="str">
            <v>P25139</v>
          </cell>
          <cell r="KA29913">
            <v>200</v>
          </cell>
          <cell r="KB29913">
            <v>16</v>
          </cell>
          <cell r="KC29913">
            <v>20</v>
          </cell>
        </row>
        <row r="29914">
          <cell r="A29914" t="str">
            <v>P25140</v>
          </cell>
          <cell r="KA29914">
            <v>100</v>
          </cell>
          <cell r="KB29914">
            <v>30</v>
          </cell>
          <cell r="KC29914">
            <v>24</v>
          </cell>
        </row>
        <row r="29915">
          <cell r="A29915" t="str">
            <v>P25141</v>
          </cell>
          <cell r="KA29915">
            <v>100</v>
          </cell>
          <cell r="KB29915">
            <v>30</v>
          </cell>
          <cell r="KC29915">
            <v>24</v>
          </cell>
        </row>
        <row r="29916">
          <cell r="A29916" t="str">
            <v>P25166</v>
          </cell>
          <cell r="KA29916">
            <v>100</v>
          </cell>
          <cell r="KB29916">
            <v>30</v>
          </cell>
          <cell r="KC29916">
            <v>24</v>
          </cell>
        </row>
        <row r="29917">
          <cell r="A29917" t="str">
            <v>P25167</v>
          </cell>
          <cell r="KA29917">
            <v>100</v>
          </cell>
          <cell r="KB29917">
            <v>30</v>
          </cell>
          <cell r="KC29917">
            <v>24</v>
          </cell>
        </row>
        <row r="29918">
          <cell r="A29918" t="str">
            <v>P25156</v>
          </cell>
          <cell r="KA29918">
            <v>100</v>
          </cell>
          <cell r="KB29918">
            <v>40</v>
          </cell>
          <cell r="KC29918">
            <v>28</v>
          </cell>
        </row>
        <row r="29919">
          <cell r="A29919" t="str">
            <v>P25157</v>
          </cell>
          <cell r="KA29919">
            <v>200</v>
          </cell>
          <cell r="KB29919">
            <v>16</v>
          </cell>
          <cell r="KC29919">
            <v>20</v>
          </cell>
        </row>
        <row r="29920">
          <cell r="A29920" t="str">
            <v>P25158</v>
          </cell>
          <cell r="KA29920">
            <v>200</v>
          </cell>
          <cell r="KB29920">
            <v>16</v>
          </cell>
          <cell r="KC29920">
            <v>20</v>
          </cell>
        </row>
        <row r="29921">
          <cell r="A29921" t="str">
            <v>P25159</v>
          </cell>
          <cell r="KA29921">
            <v>100</v>
          </cell>
          <cell r="KB29921">
            <v>30</v>
          </cell>
          <cell r="KC29921">
            <v>24</v>
          </cell>
        </row>
        <row r="29922">
          <cell r="A29922" t="str">
            <v>P25160</v>
          </cell>
          <cell r="KA29922">
            <v>100</v>
          </cell>
          <cell r="KB29922">
            <v>40</v>
          </cell>
          <cell r="KC29922">
            <v>28</v>
          </cell>
        </row>
        <row r="29923">
          <cell r="A29923" t="str">
            <v>P25161</v>
          </cell>
          <cell r="KA29923">
            <v>100</v>
          </cell>
          <cell r="KB29923">
            <v>30</v>
          </cell>
          <cell r="KC29923">
            <v>24</v>
          </cell>
        </row>
        <row r="29924">
          <cell r="A29924" t="str">
            <v>P25183</v>
          </cell>
          <cell r="KA29924">
            <v>200</v>
          </cell>
          <cell r="KB29924">
            <v>16</v>
          </cell>
          <cell r="KC29924">
            <v>20</v>
          </cell>
        </row>
        <row r="29925">
          <cell r="A29925" t="str">
            <v>P25192</v>
          </cell>
          <cell r="KA29925">
            <v>200</v>
          </cell>
          <cell r="KB29925">
            <v>16</v>
          </cell>
          <cell r="KC29925">
            <v>20</v>
          </cell>
        </row>
        <row r="29926">
          <cell r="A29926" t="str">
            <v>P25190</v>
          </cell>
          <cell r="KA29926">
            <v>100</v>
          </cell>
          <cell r="KB29926">
            <v>30</v>
          </cell>
          <cell r="KC29926">
            <v>24</v>
          </cell>
        </row>
        <row r="29927">
          <cell r="A29927" t="str">
            <v>P25202</v>
          </cell>
          <cell r="KA29927">
            <v>100</v>
          </cell>
          <cell r="KB29927">
            <v>30</v>
          </cell>
          <cell r="KC29927">
            <v>24</v>
          </cell>
        </row>
        <row r="29928">
          <cell r="A29928" t="str">
            <v>P25200</v>
          </cell>
          <cell r="KA29928">
            <v>200</v>
          </cell>
          <cell r="KB29928">
            <v>16</v>
          </cell>
          <cell r="KC29928">
            <v>20</v>
          </cell>
        </row>
        <row r="29929">
          <cell r="A29929" t="str">
            <v>P25173</v>
          </cell>
          <cell r="KA29929">
            <v>200</v>
          </cell>
          <cell r="KB29929">
            <v>16</v>
          </cell>
          <cell r="KC29929">
            <v>20</v>
          </cell>
        </row>
        <row r="29930">
          <cell r="A29930" t="str">
            <v>P25174</v>
          </cell>
          <cell r="KA29930">
            <v>200</v>
          </cell>
          <cell r="KB29930">
            <v>16</v>
          </cell>
          <cell r="KC29930">
            <v>20</v>
          </cell>
        </row>
        <row r="29931">
          <cell r="A29931" t="str">
            <v>P25135</v>
          </cell>
          <cell r="KA29931">
            <v>200</v>
          </cell>
          <cell r="KB29931">
            <v>16</v>
          </cell>
          <cell r="KC29931">
            <v>20</v>
          </cell>
        </row>
        <row r="29932">
          <cell r="A29932" t="str">
            <v>P25169</v>
          </cell>
          <cell r="KA29932">
            <v>200</v>
          </cell>
          <cell r="KB29932">
            <v>16</v>
          </cell>
          <cell r="KC29932">
            <v>20</v>
          </cell>
        </row>
        <row r="29933">
          <cell r="A29933" t="str">
            <v>P25178</v>
          </cell>
          <cell r="KA29933">
            <v>100</v>
          </cell>
          <cell r="KB29933">
            <v>30</v>
          </cell>
          <cell r="KC29933">
            <v>24</v>
          </cell>
        </row>
        <row r="29934">
          <cell r="A29934" t="str">
            <v>P25267</v>
          </cell>
          <cell r="KA29934">
            <v>20</v>
          </cell>
          <cell r="KB29934">
            <v>20</v>
          </cell>
          <cell r="KC29934">
            <v>80</v>
          </cell>
        </row>
        <row r="29935">
          <cell r="A29935" t="str">
            <v>P25268</v>
          </cell>
          <cell r="KA29935">
            <v>20</v>
          </cell>
          <cell r="KB29935">
            <v>20</v>
          </cell>
          <cell r="KC29935">
            <v>80</v>
          </cell>
        </row>
        <row r="29936">
          <cell r="A29936" t="str">
            <v>P25269</v>
          </cell>
          <cell r="KA29936">
            <v>20</v>
          </cell>
          <cell r="KB29936">
            <v>20</v>
          </cell>
          <cell r="KC29936">
            <v>80</v>
          </cell>
        </row>
        <row r="29937">
          <cell r="A29937" t="str">
            <v>P25259</v>
          </cell>
          <cell r="KA29937">
            <v>200</v>
          </cell>
          <cell r="KB29937">
            <v>16</v>
          </cell>
          <cell r="KC29937">
            <v>20</v>
          </cell>
        </row>
        <row r="29938">
          <cell r="A29938" t="str">
            <v>P25276</v>
          </cell>
          <cell r="KA29938">
            <v>100</v>
          </cell>
          <cell r="KB29938">
            <v>30</v>
          </cell>
          <cell r="KC29938">
            <v>24</v>
          </cell>
        </row>
        <row r="29939">
          <cell r="A29939" t="str">
            <v>P25232</v>
          </cell>
          <cell r="KA29939">
            <v>50</v>
          </cell>
          <cell r="KB29939">
            <v>40</v>
          </cell>
          <cell r="KC29939">
            <v>24</v>
          </cell>
        </row>
        <row r="29940">
          <cell r="A29940" t="str">
            <v>P25253</v>
          </cell>
          <cell r="KA29940">
            <v>100</v>
          </cell>
          <cell r="KB29940">
            <v>8</v>
          </cell>
          <cell r="KC29940">
            <v>48</v>
          </cell>
        </row>
        <row r="29941">
          <cell r="A29941" t="str">
            <v>P25245</v>
          </cell>
          <cell r="KA29941">
            <v>200</v>
          </cell>
          <cell r="KB29941">
            <v>16</v>
          </cell>
          <cell r="KC29941">
            <v>20</v>
          </cell>
        </row>
        <row r="29942">
          <cell r="A29942" t="str">
            <v>P25246</v>
          </cell>
          <cell r="KA29942">
            <v>50</v>
          </cell>
          <cell r="KB29942">
            <v>60</v>
          </cell>
          <cell r="KC29942">
            <v>12</v>
          </cell>
        </row>
        <row r="29943">
          <cell r="A29943" t="str">
            <v>P25247</v>
          </cell>
          <cell r="KA29943">
            <v>50</v>
          </cell>
          <cell r="KB29943">
            <v>60</v>
          </cell>
          <cell r="KC29943">
            <v>12</v>
          </cell>
        </row>
        <row r="29944">
          <cell r="A29944" t="str">
            <v>P25248</v>
          </cell>
          <cell r="KA29944">
            <v>200</v>
          </cell>
          <cell r="KB29944">
            <v>16</v>
          </cell>
          <cell r="KC29944">
            <v>20</v>
          </cell>
        </row>
        <row r="29945">
          <cell r="A29945" t="str">
            <v>P25256</v>
          </cell>
          <cell r="KA29945">
            <v>200</v>
          </cell>
          <cell r="KB29945">
            <v>16</v>
          </cell>
          <cell r="KC29945">
            <v>20</v>
          </cell>
        </row>
        <row r="29946">
          <cell r="A29946" t="str">
            <v>P25257</v>
          </cell>
          <cell r="KA29946">
            <v>50</v>
          </cell>
          <cell r="KB29946">
            <v>60</v>
          </cell>
          <cell r="KC29946">
            <v>12</v>
          </cell>
        </row>
        <row r="29947">
          <cell r="A29947" t="str">
            <v>P25230</v>
          </cell>
          <cell r="KA29947">
            <v>100</v>
          </cell>
          <cell r="KB29947">
            <v>30</v>
          </cell>
          <cell r="KC29947">
            <v>24</v>
          </cell>
        </row>
        <row r="29948">
          <cell r="A29948" t="str">
            <v>P25241</v>
          </cell>
          <cell r="KA29948">
            <v>200</v>
          </cell>
          <cell r="KB29948">
            <v>16</v>
          </cell>
          <cell r="KC29948">
            <v>20</v>
          </cell>
        </row>
        <row r="29949">
          <cell r="A29949" t="str">
            <v>P25235</v>
          </cell>
          <cell r="KA29949">
            <v>50</v>
          </cell>
          <cell r="KB29949">
            <v>60</v>
          </cell>
          <cell r="KC29949">
            <v>12</v>
          </cell>
        </row>
        <row r="29950">
          <cell r="A29950" t="str">
            <v>P25236</v>
          </cell>
          <cell r="KA29950">
            <v>50</v>
          </cell>
          <cell r="KB29950">
            <v>60</v>
          </cell>
          <cell r="KC29950">
            <v>12</v>
          </cell>
        </row>
        <row r="29951">
          <cell r="A29951" t="str">
            <v>P25238</v>
          </cell>
          <cell r="KA29951">
            <v>100</v>
          </cell>
          <cell r="KB29951">
            <v>30</v>
          </cell>
          <cell r="KC29951">
            <v>24</v>
          </cell>
        </row>
        <row r="29952">
          <cell r="A29952" t="str">
            <v>P25239</v>
          </cell>
          <cell r="KA29952">
            <v>100</v>
          </cell>
          <cell r="KB29952">
            <v>40</v>
          </cell>
          <cell r="KC29952">
            <v>28</v>
          </cell>
        </row>
        <row r="29953">
          <cell r="A29953" t="str">
            <v>P25205</v>
          </cell>
          <cell r="KA29953">
            <v>50</v>
          </cell>
          <cell r="KB29953">
            <v>60</v>
          </cell>
          <cell r="KC29953">
            <v>12</v>
          </cell>
        </row>
        <row r="29954">
          <cell r="A29954" t="str">
            <v>P25206</v>
          </cell>
          <cell r="KA29954">
            <v>200</v>
          </cell>
          <cell r="KB29954">
            <v>16</v>
          </cell>
          <cell r="KC29954">
            <v>20</v>
          </cell>
        </row>
        <row r="29955">
          <cell r="A29955" t="str">
            <v>P25207</v>
          </cell>
          <cell r="KA29955">
            <v>50</v>
          </cell>
          <cell r="KB29955">
            <v>40</v>
          </cell>
          <cell r="KC29955">
            <v>24</v>
          </cell>
        </row>
        <row r="29956">
          <cell r="A29956" t="str">
            <v>P25208</v>
          </cell>
          <cell r="KA29956">
            <v>50</v>
          </cell>
          <cell r="KB29956">
            <v>60</v>
          </cell>
          <cell r="KC29956">
            <v>12</v>
          </cell>
        </row>
        <row r="29957">
          <cell r="A29957" t="str">
            <v>P25224</v>
          </cell>
          <cell r="KA29957">
            <v>200</v>
          </cell>
          <cell r="KB29957">
            <v>16</v>
          </cell>
          <cell r="KC29957">
            <v>20</v>
          </cell>
        </row>
        <row r="29958">
          <cell r="A29958" t="str">
            <v>P25225</v>
          </cell>
          <cell r="KA29958">
            <v>50</v>
          </cell>
          <cell r="KB29958">
            <v>40</v>
          </cell>
          <cell r="KC29958">
            <v>24</v>
          </cell>
        </row>
        <row r="29959">
          <cell r="A29959" t="str">
            <v>P25316</v>
          </cell>
          <cell r="KA29959">
            <v>100</v>
          </cell>
          <cell r="KB29959">
            <v>30</v>
          </cell>
          <cell r="KC29959">
            <v>24</v>
          </cell>
        </row>
        <row r="29960">
          <cell r="A29960" t="str">
            <v>P25309</v>
          </cell>
          <cell r="KA29960">
            <v>200</v>
          </cell>
          <cell r="KB29960">
            <v>16</v>
          </cell>
          <cell r="KC29960">
            <v>20</v>
          </cell>
        </row>
        <row r="29961">
          <cell r="A29961" t="str">
            <v>P25310</v>
          </cell>
          <cell r="KA29961">
            <v>100</v>
          </cell>
          <cell r="KB29961">
            <v>30</v>
          </cell>
          <cell r="KC29961">
            <v>24</v>
          </cell>
        </row>
        <row r="29962">
          <cell r="A29962" t="str">
            <v>P25289</v>
          </cell>
          <cell r="KA29962">
            <v>200</v>
          </cell>
          <cell r="KB29962">
            <v>16</v>
          </cell>
          <cell r="KC29962">
            <v>20</v>
          </cell>
        </row>
        <row r="29963">
          <cell r="A29963" t="str">
            <v>P25290</v>
          </cell>
          <cell r="KA29963">
            <v>100</v>
          </cell>
          <cell r="KB29963">
            <v>8</v>
          </cell>
          <cell r="KC29963">
            <v>48</v>
          </cell>
        </row>
        <row r="29964">
          <cell r="A29964" t="str">
            <v>P25291</v>
          </cell>
          <cell r="KA29964">
            <v>200</v>
          </cell>
          <cell r="KB29964">
            <v>16</v>
          </cell>
          <cell r="KC29964">
            <v>20</v>
          </cell>
        </row>
        <row r="29965">
          <cell r="A29965" t="str">
            <v>P25284</v>
          </cell>
          <cell r="KA29965">
            <v>200</v>
          </cell>
          <cell r="KB29965">
            <v>16</v>
          </cell>
          <cell r="KC29965">
            <v>20</v>
          </cell>
        </row>
        <row r="29966">
          <cell r="A29966" t="str">
            <v>P25297</v>
          </cell>
          <cell r="KA29966">
            <v>200</v>
          </cell>
          <cell r="KB29966">
            <v>16</v>
          </cell>
          <cell r="KC29966">
            <v>20</v>
          </cell>
        </row>
        <row r="29967">
          <cell r="A29967" t="str">
            <v>P25294</v>
          </cell>
          <cell r="KA29967">
            <v>100</v>
          </cell>
          <cell r="KB29967">
            <v>30</v>
          </cell>
          <cell r="KC29967">
            <v>24</v>
          </cell>
        </row>
        <row r="29968">
          <cell r="A29968" t="str">
            <v>P25344</v>
          </cell>
          <cell r="KA29968">
            <v>100</v>
          </cell>
          <cell r="KB29968">
            <v>30</v>
          </cell>
          <cell r="KC29968">
            <v>24</v>
          </cell>
        </row>
        <row r="29969">
          <cell r="A29969" t="str">
            <v>P25346</v>
          </cell>
          <cell r="KA29969">
            <v>100</v>
          </cell>
          <cell r="KB29969">
            <v>30</v>
          </cell>
          <cell r="KC29969">
            <v>24</v>
          </cell>
        </row>
        <row r="29970">
          <cell r="A29970" t="str">
            <v>P25347</v>
          </cell>
          <cell r="KA29970">
            <v>200</v>
          </cell>
          <cell r="KB29970">
            <v>16</v>
          </cell>
          <cell r="KC29970">
            <v>20</v>
          </cell>
        </row>
        <row r="29971">
          <cell r="A29971" t="str">
            <v>P25337</v>
          </cell>
          <cell r="KA29971">
            <v>200</v>
          </cell>
          <cell r="KB29971">
            <v>16</v>
          </cell>
          <cell r="KC29971">
            <v>20</v>
          </cell>
        </row>
        <row r="29972">
          <cell r="A29972" t="str">
            <v>P25338</v>
          </cell>
          <cell r="KA29972">
            <v>100</v>
          </cell>
          <cell r="KB29972">
            <v>24</v>
          </cell>
          <cell r="KC29972">
            <v>20</v>
          </cell>
        </row>
        <row r="29973">
          <cell r="A29973" t="str">
            <v>P25342</v>
          </cell>
          <cell r="KA29973">
            <v>100</v>
          </cell>
          <cell r="KB29973">
            <v>30</v>
          </cell>
          <cell r="KC29973">
            <v>24</v>
          </cell>
        </row>
        <row r="29974">
          <cell r="A29974" t="str">
            <v>P25319</v>
          </cell>
          <cell r="KA29974">
            <v>50</v>
          </cell>
          <cell r="KB29974">
            <v>60</v>
          </cell>
          <cell r="KC29974">
            <v>12</v>
          </cell>
        </row>
        <row r="29975">
          <cell r="A29975" t="str">
            <v>P25321</v>
          </cell>
          <cell r="KA29975">
            <v>200</v>
          </cell>
          <cell r="KB29975">
            <v>16</v>
          </cell>
          <cell r="KC29975">
            <v>20</v>
          </cell>
        </row>
        <row r="29976">
          <cell r="A29976" t="str">
            <v>P25322</v>
          </cell>
          <cell r="KA29976">
            <v>200</v>
          </cell>
          <cell r="KB29976">
            <v>16</v>
          </cell>
          <cell r="KC29976">
            <v>20</v>
          </cell>
        </row>
        <row r="29977">
          <cell r="A29977" t="str">
            <v>p25349</v>
          </cell>
          <cell r="KA29977">
            <v>100</v>
          </cell>
          <cell r="KB29977">
            <v>30</v>
          </cell>
          <cell r="KC29977">
            <v>24</v>
          </cell>
        </row>
        <row r="29978">
          <cell r="A29978" t="str">
            <v>P25362</v>
          </cell>
          <cell r="KA29978">
            <v>100</v>
          </cell>
          <cell r="KB29978">
            <v>30</v>
          </cell>
          <cell r="KC29978">
            <v>24</v>
          </cell>
        </row>
        <row r="29979">
          <cell r="A29979" t="str">
            <v>P25363</v>
          </cell>
          <cell r="KA29979">
            <v>50</v>
          </cell>
          <cell r="KB29979">
            <v>40</v>
          </cell>
          <cell r="KC29979">
            <v>24</v>
          </cell>
        </row>
        <row r="29980">
          <cell r="A29980" t="str">
            <v>P25371</v>
          </cell>
          <cell r="KA29980">
            <v>100</v>
          </cell>
          <cell r="KB29980">
            <v>30</v>
          </cell>
          <cell r="KC29980">
            <v>24</v>
          </cell>
        </row>
        <row r="29981">
          <cell r="A29981" t="str">
            <v>P25372</v>
          </cell>
          <cell r="KA29981">
            <v>50</v>
          </cell>
          <cell r="KB29981">
            <v>60</v>
          </cell>
          <cell r="KC29981">
            <v>12</v>
          </cell>
        </row>
        <row r="29982">
          <cell r="A29982" t="str">
            <v>P25367</v>
          </cell>
          <cell r="KA29982">
            <v>100</v>
          </cell>
          <cell r="KB29982">
            <v>40</v>
          </cell>
          <cell r="KC29982">
            <v>28</v>
          </cell>
        </row>
        <row r="29983">
          <cell r="A29983" t="str">
            <v>P25368</v>
          </cell>
          <cell r="KA29983">
            <v>50</v>
          </cell>
          <cell r="KB29983">
            <v>40</v>
          </cell>
          <cell r="KC29983">
            <v>24</v>
          </cell>
        </row>
        <row r="29984">
          <cell r="A29984" t="str">
            <v>P25374</v>
          </cell>
          <cell r="KA29984">
            <v>50</v>
          </cell>
          <cell r="KB29984">
            <v>60</v>
          </cell>
          <cell r="KC29984">
            <v>12</v>
          </cell>
        </row>
        <row r="29985">
          <cell r="A29985" t="str">
            <v>P25379</v>
          </cell>
          <cell r="KA29985">
            <v>200</v>
          </cell>
          <cell r="KB29985">
            <v>16</v>
          </cell>
          <cell r="KC29985">
            <v>20</v>
          </cell>
        </row>
        <row r="29986">
          <cell r="A29986" t="str">
            <v>P25381</v>
          </cell>
          <cell r="KA29986">
            <v>200</v>
          </cell>
          <cell r="KB29986">
            <v>16</v>
          </cell>
          <cell r="KC29986">
            <v>20</v>
          </cell>
        </row>
        <row r="29987">
          <cell r="A29987" t="str">
            <v>P25420</v>
          </cell>
          <cell r="KA29987">
            <v>100</v>
          </cell>
          <cell r="KB29987">
            <v>30</v>
          </cell>
          <cell r="KC29987">
            <v>24</v>
          </cell>
        </row>
        <row r="29988">
          <cell r="A29988" t="str">
            <v>P25425</v>
          </cell>
          <cell r="KA29988">
            <v>50</v>
          </cell>
          <cell r="KB29988">
            <v>40</v>
          </cell>
          <cell r="KC29988">
            <v>24</v>
          </cell>
        </row>
        <row r="29989">
          <cell r="A29989" t="str">
            <v>P25426</v>
          </cell>
          <cell r="KA29989">
            <v>50</v>
          </cell>
          <cell r="KB29989">
            <v>60</v>
          </cell>
          <cell r="KC29989">
            <v>12</v>
          </cell>
        </row>
        <row r="29990">
          <cell r="A29990" t="str">
            <v>P25404</v>
          </cell>
          <cell r="KA29990">
            <v>100</v>
          </cell>
          <cell r="KB29990">
            <v>30</v>
          </cell>
          <cell r="KC29990">
            <v>24</v>
          </cell>
        </row>
        <row r="29991">
          <cell r="A29991" t="str">
            <v>P25415</v>
          </cell>
          <cell r="KA29991">
            <v>200</v>
          </cell>
          <cell r="KB29991">
            <v>16</v>
          </cell>
          <cell r="KC29991">
            <v>20</v>
          </cell>
        </row>
        <row r="29992">
          <cell r="A29992" t="str">
            <v>P25417</v>
          </cell>
          <cell r="KA29992">
            <v>100</v>
          </cell>
          <cell r="KB29992">
            <v>30</v>
          </cell>
          <cell r="KC29992">
            <v>24</v>
          </cell>
        </row>
        <row r="29993">
          <cell r="A29993" t="str">
            <v>P25418</v>
          </cell>
          <cell r="KA29993">
            <v>100</v>
          </cell>
          <cell r="KB29993">
            <v>40</v>
          </cell>
          <cell r="KC29993">
            <v>28</v>
          </cell>
        </row>
        <row r="29994">
          <cell r="A29994" t="str">
            <v>P25742</v>
          </cell>
          <cell r="KA29994">
            <v>100</v>
          </cell>
          <cell r="KB29994">
            <v>40</v>
          </cell>
          <cell r="KC29994">
            <v>28</v>
          </cell>
        </row>
        <row r="29995">
          <cell r="A29995" t="str">
            <v>P25743</v>
          </cell>
          <cell r="KA29995">
            <v>100</v>
          </cell>
          <cell r="KB29995">
            <v>30</v>
          </cell>
          <cell r="KC29995">
            <v>24</v>
          </cell>
        </row>
        <row r="29996">
          <cell r="A29996" t="str">
            <v>P25737</v>
          </cell>
          <cell r="KA29996">
            <v>200</v>
          </cell>
          <cell r="KB29996">
            <v>16</v>
          </cell>
          <cell r="KC29996">
            <v>20</v>
          </cell>
        </row>
        <row r="29997">
          <cell r="A29997" t="str">
            <v>P25735</v>
          </cell>
          <cell r="KA29997">
            <v>200</v>
          </cell>
          <cell r="KB29997">
            <v>16</v>
          </cell>
          <cell r="KC29997">
            <v>20</v>
          </cell>
        </row>
        <row r="29998">
          <cell r="A29998" t="str">
            <v>P25739</v>
          </cell>
          <cell r="KA29998">
            <v>100</v>
          </cell>
          <cell r="KB29998">
            <v>30</v>
          </cell>
          <cell r="KC29998">
            <v>24</v>
          </cell>
        </row>
        <row r="29999">
          <cell r="A29999" t="str">
            <v>P25749</v>
          </cell>
          <cell r="KA29999">
            <v>100</v>
          </cell>
          <cell r="KB29999">
            <v>30</v>
          </cell>
          <cell r="KC29999">
            <v>24</v>
          </cell>
        </row>
        <row r="30000">
          <cell r="A30000" t="str">
            <v>P25751</v>
          </cell>
          <cell r="KA30000">
            <v>100</v>
          </cell>
          <cell r="KB30000">
            <v>8</v>
          </cell>
          <cell r="KC30000">
            <v>48</v>
          </cell>
        </row>
        <row r="30001">
          <cell r="A30001" t="str">
            <v>P25752</v>
          </cell>
          <cell r="KA30001">
            <v>20</v>
          </cell>
          <cell r="KB30001">
            <v>20</v>
          </cell>
          <cell r="KC30001">
            <v>80</v>
          </cell>
        </row>
        <row r="30002">
          <cell r="A30002" t="str">
            <v>P25753</v>
          </cell>
          <cell r="KA30002">
            <v>20</v>
          </cell>
          <cell r="KB30002">
            <v>20</v>
          </cell>
          <cell r="KC30002">
            <v>80</v>
          </cell>
        </row>
        <row r="30003">
          <cell r="A30003" t="str">
            <v>P25754</v>
          </cell>
          <cell r="KA30003">
            <v>20</v>
          </cell>
          <cell r="KB30003">
            <v>20</v>
          </cell>
          <cell r="KC30003">
            <v>80</v>
          </cell>
        </row>
        <row r="30004">
          <cell r="A30004" t="str">
            <v>P25771</v>
          </cell>
          <cell r="KA30004">
            <v>50</v>
          </cell>
          <cell r="KB30004">
            <v>60</v>
          </cell>
          <cell r="KC30004">
            <v>12</v>
          </cell>
        </row>
        <row r="30005">
          <cell r="A30005" t="str">
            <v>P25761</v>
          </cell>
          <cell r="KA30005">
            <v>100</v>
          </cell>
          <cell r="KB30005">
            <v>30</v>
          </cell>
          <cell r="KC30005">
            <v>24</v>
          </cell>
        </row>
        <row r="30006">
          <cell r="A30006" t="str">
            <v>P25762</v>
          </cell>
          <cell r="KA30006">
            <v>100</v>
          </cell>
          <cell r="KB30006">
            <v>30</v>
          </cell>
          <cell r="KC30006">
            <v>24</v>
          </cell>
        </row>
        <row r="30007">
          <cell r="A30007" t="str">
            <v>P25763</v>
          </cell>
          <cell r="KA30007">
            <v>200</v>
          </cell>
          <cell r="KB30007">
            <v>16</v>
          </cell>
          <cell r="KC30007">
            <v>20</v>
          </cell>
        </row>
        <row r="30008">
          <cell r="A30008" t="str">
            <v>P25809</v>
          </cell>
          <cell r="KA30008">
            <v>200</v>
          </cell>
          <cell r="KB30008">
            <v>16</v>
          </cell>
          <cell r="KC30008">
            <v>20</v>
          </cell>
        </row>
        <row r="30009">
          <cell r="A30009" t="str">
            <v>P25794</v>
          </cell>
          <cell r="KA30009">
            <v>100</v>
          </cell>
          <cell r="KB30009">
            <v>40</v>
          </cell>
          <cell r="KC30009">
            <v>28</v>
          </cell>
        </row>
        <row r="30010">
          <cell r="A30010" t="str">
            <v>P25795</v>
          </cell>
          <cell r="KA30010">
            <v>50</v>
          </cell>
          <cell r="KB30010">
            <v>60</v>
          </cell>
          <cell r="KC30010">
            <v>12</v>
          </cell>
        </row>
        <row r="30011">
          <cell r="A30011" t="str">
            <v>P25801</v>
          </cell>
          <cell r="KA30011">
            <v>200</v>
          </cell>
          <cell r="KB30011">
            <v>16</v>
          </cell>
          <cell r="KC30011">
            <v>20</v>
          </cell>
        </row>
        <row r="30012">
          <cell r="A30012" t="str">
            <v>P25797</v>
          </cell>
          <cell r="KA30012">
            <v>100</v>
          </cell>
          <cell r="KB30012">
            <v>30</v>
          </cell>
          <cell r="KC30012">
            <v>24</v>
          </cell>
        </row>
        <row r="30013">
          <cell r="A30013" t="str">
            <v>P25786</v>
          </cell>
          <cell r="KA30013">
            <v>100</v>
          </cell>
          <cell r="KB30013">
            <v>40</v>
          </cell>
          <cell r="KC30013">
            <v>28</v>
          </cell>
        </row>
        <row r="30014">
          <cell r="A30014" t="str">
            <v>P25787</v>
          </cell>
          <cell r="KA30014">
            <v>100</v>
          </cell>
          <cell r="KB30014">
            <v>40</v>
          </cell>
          <cell r="KC30014">
            <v>28</v>
          </cell>
        </row>
        <row r="30015">
          <cell r="A30015" t="str">
            <v>P25781</v>
          </cell>
          <cell r="KA30015">
            <v>100</v>
          </cell>
          <cell r="KB30015">
            <v>40</v>
          </cell>
          <cell r="KC30015">
            <v>28</v>
          </cell>
        </row>
        <row r="30016">
          <cell r="A30016" t="str">
            <v>P25782</v>
          </cell>
          <cell r="KA30016">
            <v>100</v>
          </cell>
          <cell r="KB30016">
            <v>40</v>
          </cell>
          <cell r="KC30016">
            <v>28</v>
          </cell>
        </row>
        <row r="30017">
          <cell r="A30017" t="str">
            <v>P25844</v>
          </cell>
          <cell r="KA30017">
            <v>100</v>
          </cell>
          <cell r="KB30017">
            <v>40</v>
          </cell>
          <cell r="KC30017">
            <v>28</v>
          </cell>
        </row>
        <row r="30018">
          <cell r="A30018" t="str">
            <v>P25840</v>
          </cell>
          <cell r="KA30018">
            <v>100</v>
          </cell>
          <cell r="KB30018">
            <v>30</v>
          </cell>
          <cell r="KC30018">
            <v>24</v>
          </cell>
        </row>
        <row r="30019">
          <cell r="A30019" t="str">
            <v>P25841</v>
          </cell>
          <cell r="KA30019">
            <v>100</v>
          </cell>
          <cell r="KB30019">
            <v>30</v>
          </cell>
          <cell r="KC30019">
            <v>24</v>
          </cell>
        </row>
        <row r="30020">
          <cell r="A30020" t="str">
            <v>P25842</v>
          </cell>
          <cell r="KA30020">
            <v>100</v>
          </cell>
          <cell r="KB30020">
            <v>30</v>
          </cell>
          <cell r="KC30020">
            <v>24</v>
          </cell>
        </row>
        <row r="30021">
          <cell r="A30021" t="str">
            <v>P25834</v>
          </cell>
          <cell r="KA30021">
            <v>200</v>
          </cell>
          <cell r="KB30021">
            <v>16</v>
          </cell>
          <cell r="KC30021">
            <v>20</v>
          </cell>
        </row>
        <row r="30022">
          <cell r="A30022" t="str">
            <v>P25821</v>
          </cell>
          <cell r="KA30022">
            <v>50</v>
          </cell>
          <cell r="KB30022">
            <v>60</v>
          </cell>
          <cell r="KC30022">
            <v>12</v>
          </cell>
        </row>
        <row r="30023">
          <cell r="A30023" t="str">
            <v>P25814</v>
          </cell>
          <cell r="KA30023">
            <v>200</v>
          </cell>
          <cell r="KB30023">
            <v>16</v>
          </cell>
          <cell r="KC30023">
            <v>20</v>
          </cell>
        </row>
        <row r="30024">
          <cell r="A30024" t="str">
            <v>P25826</v>
          </cell>
          <cell r="KA30024">
            <v>100</v>
          </cell>
          <cell r="KB30024">
            <v>40</v>
          </cell>
          <cell r="KC30024">
            <v>28</v>
          </cell>
        </row>
        <row r="30025">
          <cell r="A30025" t="str">
            <v>P25863</v>
          </cell>
          <cell r="KA30025">
            <v>200</v>
          </cell>
          <cell r="KB30025">
            <v>16</v>
          </cell>
          <cell r="KC30025">
            <v>20</v>
          </cell>
        </row>
        <row r="30026">
          <cell r="A30026" t="str">
            <v>P25846</v>
          </cell>
          <cell r="KA30026">
            <v>100</v>
          </cell>
          <cell r="KB30026">
            <v>30</v>
          </cell>
          <cell r="KC30026">
            <v>24</v>
          </cell>
        </row>
        <row r="30027">
          <cell r="A30027" t="str">
            <v>P25847</v>
          </cell>
          <cell r="KA30027">
            <v>100</v>
          </cell>
          <cell r="KB30027">
            <v>30</v>
          </cell>
          <cell r="KC30027">
            <v>24</v>
          </cell>
        </row>
        <row r="30028">
          <cell r="A30028" t="str">
            <v>P25855</v>
          </cell>
          <cell r="KA30028">
            <v>100</v>
          </cell>
          <cell r="KB30028">
            <v>30</v>
          </cell>
          <cell r="KC30028">
            <v>24</v>
          </cell>
        </row>
        <row r="30029">
          <cell r="A30029" t="str">
            <v>P25879</v>
          </cell>
          <cell r="KA30029">
            <v>200</v>
          </cell>
          <cell r="KB30029">
            <v>16</v>
          </cell>
          <cell r="KC30029">
            <v>20</v>
          </cell>
        </row>
        <row r="30030">
          <cell r="A30030" t="str">
            <v>P25874</v>
          </cell>
          <cell r="KA30030">
            <v>100</v>
          </cell>
          <cell r="KB30030">
            <v>30</v>
          </cell>
          <cell r="KC30030">
            <v>24</v>
          </cell>
        </row>
        <row r="30031">
          <cell r="A30031" t="str">
            <v>P25865</v>
          </cell>
          <cell r="KA30031">
            <v>100</v>
          </cell>
          <cell r="KB30031">
            <v>24</v>
          </cell>
          <cell r="KC30031">
            <v>20</v>
          </cell>
        </row>
        <row r="30032">
          <cell r="A30032" t="str">
            <v>P25866</v>
          </cell>
          <cell r="KA30032">
            <v>200</v>
          </cell>
          <cell r="KB30032">
            <v>16</v>
          </cell>
          <cell r="KC30032">
            <v>20</v>
          </cell>
        </row>
        <row r="30033">
          <cell r="A30033" t="str">
            <v>P25870</v>
          </cell>
          <cell r="KA30033">
            <v>100</v>
          </cell>
          <cell r="KB30033">
            <v>40</v>
          </cell>
          <cell r="KC30033">
            <v>28</v>
          </cell>
        </row>
        <row r="30034">
          <cell r="A30034" t="str">
            <v>P25915</v>
          </cell>
          <cell r="KA30034">
            <v>100</v>
          </cell>
          <cell r="KB30034">
            <v>30</v>
          </cell>
          <cell r="KC30034">
            <v>24</v>
          </cell>
        </row>
        <row r="30035">
          <cell r="A30035" t="str">
            <v>P25923</v>
          </cell>
          <cell r="KA30035">
            <v>100</v>
          </cell>
          <cell r="KB30035">
            <v>30</v>
          </cell>
          <cell r="KC30035">
            <v>24</v>
          </cell>
        </row>
        <row r="30036">
          <cell r="A30036" t="str">
            <v>P25924</v>
          </cell>
          <cell r="KA30036">
            <v>100</v>
          </cell>
          <cell r="KB30036">
            <v>30</v>
          </cell>
          <cell r="KC30036">
            <v>24</v>
          </cell>
        </row>
        <row r="30037">
          <cell r="A30037" t="str">
            <v>P25936</v>
          </cell>
          <cell r="KA30037">
            <v>100</v>
          </cell>
          <cell r="KB30037">
            <v>30</v>
          </cell>
          <cell r="KC30037">
            <v>24</v>
          </cell>
        </row>
        <row r="30038">
          <cell r="A30038" t="str">
            <v>P25960</v>
          </cell>
          <cell r="KA30038">
            <v>50</v>
          </cell>
          <cell r="KB30038">
            <v>40</v>
          </cell>
          <cell r="KC30038">
            <v>24</v>
          </cell>
        </row>
        <row r="30039">
          <cell r="A30039" t="str">
            <v>P25952</v>
          </cell>
          <cell r="KA30039">
            <v>50</v>
          </cell>
          <cell r="KB30039">
            <v>60</v>
          </cell>
          <cell r="KC30039">
            <v>12</v>
          </cell>
        </row>
        <row r="30040">
          <cell r="A30040" t="str">
            <v>P25944</v>
          </cell>
          <cell r="KA30040">
            <v>50</v>
          </cell>
          <cell r="KB30040">
            <v>40</v>
          </cell>
          <cell r="KC30040">
            <v>24</v>
          </cell>
        </row>
        <row r="30041">
          <cell r="A30041" t="str">
            <v>P25940</v>
          </cell>
          <cell r="KA30041">
            <v>100</v>
          </cell>
          <cell r="KB30041">
            <v>30</v>
          </cell>
          <cell r="KC30041">
            <v>24</v>
          </cell>
        </row>
        <row r="30042">
          <cell r="A30042" t="str">
            <v>P25941</v>
          </cell>
          <cell r="KA30042">
            <v>50</v>
          </cell>
          <cell r="KB30042">
            <v>40</v>
          </cell>
          <cell r="KC30042">
            <v>24</v>
          </cell>
        </row>
        <row r="30043">
          <cell r="A30043" t="str">
            <v>P25942</v>
          </cell>
          <cell r="KA30043">
            <v>50</v>
          </cell>
          <cell r="KB30043">
            <v>60</v>
          </cell>
          <cell r="KC30043">
            <v>12</v>
          </cell>
        </row>
        <row r="30044">
          <cell r="A30044" t="str">
            <v>P25947</v>
          </cell>
          <cell r="KA30044">
            <v>100</v>
          </cell>
          <cell r="KB30044">
            <v>40</v>
          </cell>
          <cell r="KC30044">
            <v>28</v>
          </cell>
        </row>
        <row r="30045">
          <cell r="A30045" t="str">
            <v>P25948</v>
          </cell>
          <cell r="KA30045">
            <v>100</v>
          </cell>
          <cell r="KB30045">
            <v>40</v>
          </cell>
          <cell r="KC30045">
            <v>28</v>
          </cell>
        </row>
        <row r="30046">
          <cell r="A30046" t="str">
            <v>P25891</v>
          </cell>
          <cell r="KA30046">
            <v>100</v>
          </cell>
          <cell r="KB30046">
            <v>8</v>
          </cell>
          <cell r="KC30046">
            <v>24</v>
          </cell>
        </row>
        <row r="30047">
          <cell r="A30047" t="str">
            <v>P25892</v>
          </cell>
          <cell r="KA30047">
            <v>200</v>
          </cell>
          <cell r="KB30047">
            <v>16</v>
          </cell>
          <cell r="KC30047">
            <v>20</v>
          </cell>
        </row>
        <row r="30048">
          <cell r="A30048" t="str">
            <v>P25908</v>
          </cell>
          <cell r="KA30048">
            <v>100</v>
          </cell>
          <cell r="KB30048">
            <v>40</v>
          </cell>
          <cell r="KC30048">
            <v>28</v>
          </cell>
        </row>
        <row r="30049">
          <cell r="A30049" t="str">
            <v>P25896</v>
          </cell>
          <cell r="KA30049">
            <v>100</v>
          </cell>
          <cell r="KB30049">
            <v>40</v>
          </cell>
          <cell r="KC30049">
            <v>28</v>
          </cell>
        </row>
        <row r="30050">
          <cell r="A30050" t="str">
            <v>P25897</v>
          </cell>
          <cell r="KA30050">
            <v>100</v>
          </cell>
          <cell r="KB30050">
            <v>30</v>
          </cell>
          <cell r="KC30050">
            <v>24</v>
          </cell>
        </row>
        <row r="30051">
          <cell r="A30051" t="str">
            <v>P25898</v>
          </cell>
          <cell r="KA30051">
            <v>50</v>
          </cell>
          <cell r="KB30051">
            <v>40</v>
          </cell>
          <cell r="KC30051">
            <v>24</v>
          </cell>
        </row>
        <row r="30052">
          <cell r="A30052" t="str">
            <v>P25900</v>
          </cell>
          <cell r="KA30052">
            <v>50</v>
          </cell>
          <cell r="KB30052">
            <v>60</v>
          </cell>
          <cell r="KC30052">
            <v>12</v>
          </cell>
        </row>
        <row r="30053">
          <cell r="A30053" t="str">
            <v>P25901</v>
          </cell>
          <cell r="KA30053">
            <v>200</v>
          </cell>
          <cell r="KB30053">
            <v>16</v>
          </cell>
          <cell r="KC30053">
            <v>20</v>
          </cell>
        </row>
        <row r="30054">
          <cell r="A30054" t="str">
            <v>P25902</v>
          </cell>
          <cell r="KA30054">
            <v>200</v>
          </cell>
          <cell r="KB30054">
            <v>16</v>
          </cell>
          <cell r="KC30054">
            <v>20</v>
          </cell>
        </row>
        <row r="30055">
          <cell r="A30055" t="str">
            <v>P25903</v>
          </cell>
          <cell r="KA30055">
            <v>200</v>
          </cell>
          <cell r="KB30055">
            <v>16</v>
          </cell>
          <cell r="KC30055">
            <v>20</v>
          </cell>
        </row>
        <row r="30056">
          <cell r="A30056" t="str">
            <v>P25904</v>
          </cell>
          <cell r="KA30056">
            <v>100</v>
          </cell>
          <cell r="KB30056">
            <v>40</v>
          </cell>
          <cell r="KC30056">
            <v>28</v>
          </cell>
        </row>
        <row r="30057">
          <cell r="A30057" t="str">
            <v>P25886</v>
          </cell>
          <cell r="KA30057">
            <v>200</v>
          </cell>
          <cell r="KB30057">
            <v>16</v>
          </cell>
          <cell r="KC30057">
            <v>20</v>
          </cell>
        </row>
        <row r="30058">
          <cell r="A30058" t="str">
            <v>P25884</v>
          </cell>
          <cell r="KA30058">
            <v>100</v>
          </cell>
          <cell r="KB30058">
            <v>30</v>
          </cell>
          <cell r="KC30058">
            <v>24</v>
          </cell>
        </row>
        <row r="30059">
          <cell r="A30059" t="str">
            <v>P26006</v>
          </cell>
          <cell r="KA30059">
            <v>100</v>
          </cell>
          <cell r="KB30059">
            <v>40</v>
          </cell>
          <cell r="KC30059">
            <v>28</v>
          </cell>
        </row>
        <row r="30060">
          <cell r="A30060" t="str">
            <v>P26016</v>
          </cell>
          <cell r="KA30060">
            <v>100</v>
          </cell>
          <cell r="KB30060">
            <v>40</v>
          </cell>
          <cell r="KC30060">
            <v>28</v>
          </cell>
        </row>
        <row r="30061">
          <cell r="A30061" t="str">
            <v>P26017</v>
          </cell>
          <cell r="KA30061">
            <v>50</v>
          </cell>
          <cell r="KB30061">
            <v>40</v>
          </cell>
          <cell r="KC30061">
            <v>24</v>
          </cell>
        </row>
        <row r="30062">
          <cell r="A30062" t="str">
            <v>P26018</v>
          </cell>
          <cell r="KA30062">
            <v>100</v>
          </cell>
          <cell r="KB30062">
            <v>30</v>
          </cell>
          <cell r="KC30062">
            <v>24</v>
          </cell>
        </row>
        <row r="30063">
          <cell r="A30063" t="str">
            <v>P26011</v>
          </cell>
          <cell r="KA30063">
            <v>50</v>
          </cell>
          <cell r="KB30063">
            <v>60</v>
          </cell>
          <cell r="KC30063">
            <v>12</v>
          </cell>
        </row>
        <row r="30064">
          <cell r="A30064" t="str">
            <v>P26014</v>
          </cell>
          <cell r="KA30064">
            <v>200</v>
          </cell>
          <cell r="KB30064">
            <v>16</v>
          </cell>
          <cell r="KC30064">
            <v>20</v>
          </cell>
        </row>
        <row r="30065">
          <cell r="A30065" t="str">
            <v>P26034</v>
          </cell>
          <cell r="KA30065">
            <v>200</v>
          </cell>
          <cell r="KB30065">
            <v>16</v>
          </cell>
          <cell r="KC30065">
            <v>20</v>
          </cell>
        </row>
        <row r="30066">
          <cell r="A30066" t="str">
            <v>P26026</v>
          </cell>
          <cell r="KA30066">
            <v>100</v>
          </cell>
          <cell r="KB30066">
            <v>30</v>
          </cell>
          <cell r="KC30066">
            <v>24</v>
          </cell>
        </row>
        <row r="30067">
          <cell r="A30067" t="str">
            <v>P26009</v>
          </cell>
          <cell r="KA30067">
            <v>100</v>
          </cell>
          <cell r="KB30067">
            <v>24</v>
          </cell>
          <cell r="KC30067">
            <v>12</v>
          </cell>
        </row>
        <row r="30068">
          <cell r="A30068" t="str">
            <v>P26021</v>
          </cell>
          <cell r="KA30068">
            <v>50</v>
          </cell>
          <cell r="KB30068">
            <v>40</v>
          </cell>
          <cell r="KC30068">
            <v>24</v>
          </cell>
        </row>
        <row r="30069">
          <cell r="A30069" t="str">
            <v>P25973</v>
          </cell>
          <cell r="KA30069">
            <v>50</v>
          </cell>
          <cell r="KB30069">
            <v>40</v>
          </cell>
          <cell r="KC30069">
            <v>24</v>
          </cell>
        </row>
        <row r="30070">
          <cell r="A30070" t="str">
            <v>P25964</v>
          </cell>
          <cell r="KA30070">
            <v>100</v>
          </cell>
          <cell r="KB30070">
            <v>40</v>
          </cell>
          <cell r="KC30070">
            <v>28</v>
          </cell>
        </row>
        <row r="30071">
          <cell r="A30071" t="str">
            <v>P25981</v>
          </cell>
          <cell r="KA30071">
            <v>100</v>
          </cell>
          <cell r="KB30071">
            <v>40</v>
          </cell>
          <cell r="KC30071">
            <v>28</v>
          </cell>
        </row>
        <row r="30072">
          <cell r="A30072" t="str">
            <v>P25983</v>
          </cell>
          <cell r="KA30072">
            <v>200</v>
          </cell>
          <cell r="KB30072">
            <v>16</v>
          </cell>
          <cell r="KC30072">
            <v>20</v>
          </cell>
        </row>
        <row r="30073">
          <cell r="A30073" t="str">
            <v>P26000</v>
          </cell>
          <cell r="KA30073">
            <v>200</v>
          </cell>
          <cell r="KB30073">
            <v>16</v>
          </cell>
          <cell r="KC30073">
            <v>20</v>
          </cell>
        </row>
        <row r="30074">
          <cell r="A30074" t="str">
            <v>P25987</v>
          </cell>
          <cell r="KA30074">
            <v>100</v>
          </cell>
          <cell r="KB30074">
            <v>40</v>
          </cell>
          <cell r="KC30074">
            <v>28</v>
          </cell>
        </row>
        <row r="30075">
          <cell r="A30075" t="str">
            <v>P25970</v>
          </cell>
          <cell r="KA30075">
            <v>100</v>
          </cell>
          <cell r="KB30075">
            <v>40</v>
          </cell>
          <cell r="KC30075">
            <v>28</v>
          </cell>
        </row>
        <row r="30076">
          <cell r="A30076" t="str">
            <v>P25985</v>
          </cell>
          <cell r="KA30076">
            <v>100</v>
          </cell>
          <cell r="KB30076">
            <v>30</v>
          </cell>
          <cell r="KC30076">
            <v>18</v>
          </cell>
        </row>
        <row r="30077">
          <cell r="A30077" t="str">
            <v>P25991</v>
          </cell>
          <cell r="KA30077">
            <v>100</v>
          </cell>
          <cell r="KB30077">
            <v>40</v>
          </cell>
          <cell r="KC30077">
            <v>28</v>
          </cell>
        </row>
        <row r="30078">
          <cell r="A30078" t="str">
            <v>P27046</v>
          </cell>
          <cell r="KA30078">
            <v>100</v>
          </cell>
          <cell r="KB30078">
            <v>40</v>
          </cell>
          <cell r="KC30078">
            <v>28</v>
          </cell>
        </row>
        <row r="30079">
          <cell r="A30079" t="str">
            <v>P27057</v>
          </cell>
          <cell r="KA30079">
            <v>100</v>
          </cell>
          <cell r="KB30079">
            <v>40</v>
          </cell>
          <cell r="KC30079">
            <v>28</v>
          </cell>
        </row>
        <row r="30080">
          <cell r="A30080" t="str">
            <v>P27021</v>
          </cell>
          <cell r="KA30080">
            <v>200</v>
          </cell>
          <cell r="KB30080">
            <v>16</v>
          </cell>
          <cell r="KC30080">
            <v>20</v>
          </cell>
        </row>
        <row r="30081">
          <cell r="A30081" t="str">
            <v>P27039</v>
          </cell>
          <cell r="KA30081">
            <v>100</v>
          </cell>
          <cell r="KB30081">
            <v>40</v>
          </cell>
          <cell r="KC30081">
            <v>28</v>
          </cell>
        </row>
        <row r="30082">
          <cell r="A30082" t="str">
            <v>P26182</v>
          </cell>
          <cell r="KA30082">
            <v>100</v>
          </cell>
          <cell r="KB30082">
            <v>30</v>
          </cell>
          <cell r="KC30082">
            <v>24</v>
          </cell>
        </row>
        <row r="30083">
          <cell r="A30083" t="str">
            <v>P26196</v>
          </cell>
          <cell r="KA30083">
            <v>200</v>
          </cell>
          <cell r="KB30083">
            <v>16</v>
          </cell>
          <cell r="KC30083">
            <v>20</v>
          </cell>
        </row>
        <row r="30084">
          <cell r="A30084" t="str">
            <v>P26190</v>
          </cell>
          <cell r="KA30084">
            <v>20</v>
          </cell>
          <cell r="KB30084">
            <v>20</v>
          </cell>
          <cell r="KC30084">
            <v>80</v>
          </cell>
        </row>
        <row r="30085">
          <cell r="A30085" t="str">
            <v>P26191</v>
          </cell>
          <cell r="KA30085">
            <v>20</v>
          </cell>
          <cell r="KB30085">
            <v>20</v>
          </cell>
          <cell r="KC30085">
            <v>80</v>
          </cell>
        </row>
        <row r="30086">
          <cell r="A30086" t="str">
            <v>P27</v>
          </cell>
          <cell r="KA30086">
            <v>100</v>
          </cell>
          <cell r="KB30086">
            <v>30</v>
          </cell>
          <cell r="KC30086">
            <v>24</v>
          </cell>
        </row>
        <row r="30087">
          <cell r="A30087" t="str">
            <v>P27011</v>
          </cell>
          <cell r="KA30087">
            <v>100</v>
          </cell>
          <cell r="KB30087">
            <v>30</v>
          </cell>
          <cell r="KC30087">
            <v>24</v>
          </cell>
        </row>
        <row r="30088">
          <cell r="A30088" t="str">
            <v>P27007</v>
          </cell>
          <cell r="KA30088">
            <v>50</v>
          </cell>
          <cell r="KB30088">
            <v>60</v>
          </cell>
          <cell r="KC30088">
            <v>12</v>
          </cell>
        </row>
        <row r="30089">
          <cell r="A30089" t="str">
            <v>P27008</v>
          </cell>
          <cell r="KA30089">
            <v>50</v>
          </cell>
          <cell r="KB30089">
            <v>60</v>
          </cell>
          <cell r="KC30089">
            <v>12</v>
          </cell>
        </row>
        <row r="30090">
          <cell r="A30090" t="str">
            <v>P27095</v>
          </cell>
          <cell r="KA30090">
            <v>100</v>
          </cell>
          <cell r="KB30090">
            <v>40</v>
          </cell>
          <cell r="KC30090">
            <v>28</v>
          </cell>
        </row>
        <row r="30091">
          <cell r="A30091" t="str">
            <v>P27091</v>
          </cell>
          <cell r="KA30091">
            <v>50</v>
          </cell>
          <cell r="KB30091">
            <v>60</v>
          </cell>
          <cell r="KC30091">
            <v>12</v>
          </cell>
        </row>
        <row r="30092">
          <cell r="A30092" t="str">
            <v>P27081</v>
          </cell>
          <cell r="KA30092">
            <v>200</v>
          </cell>
          <cell r="KB30092">
            <v>16</v>
          </cell>
          <cell r="KC30092">
            <v>20</v>
          </cell>
        </row>
        <row r="30093">
          <cell r="A30093" t="str">
            <v>P27069</v>
          </cell>
          <cell r="KA30093">
            <v>100</v>
          </cell>
          <cell r="KB30093">
            <v>8</v>
          </cell>
          <cell r="KC30093">
            <v>24</v>
          </cell>
        </row>
        <row r="30094">
          <cell r="A30094" t="str">
            <v>P27053</v>
          </cell>
          <cell r="KA30094">
            <v>100</v>
          </cell>
          <cell r="KB30094">
            <v>30</v>
          </cell>
          <cell r="KC30094">
            <v>24</v>
          </cell>
        </row>
        <row r="30095">
          <cell r="A30095" t="str">
            <v>P27077</v>
          </cell>
          <cell r="KA30095">
            <v>100</v>
          </cell>
          <cell r="KB30095">
            <v>40</v>
          </cell>
          <cell r="KC30095">
            <v>28</v>
          </cell>
        </row>
        <row r="30096">
          <cell r="A30096" t="str">
            <v>P27071</v>
          </cell>
          <cell r="KA30096">
            <v>100</v>
          </cell>
          <cell r="KB30096">
            <v>30</v>
          </cell>
          <cell r="KC30096">
            <v>24</v>
          </cell>
        </row>
        <row r="30097">
          <cell r="A30097" t="str">
            <v>P27079</v>
          </cell>
          <cell r="KA30097">
            <v>100</v>
          </cell>
          <cell r="KB30097">
            <v>30</v>
          </cell>
          <cell r="KC30097">
            <v>24</v>
          </cell>
        </row>
        <row r="30098">
          <cell r="A30098" t="str">
            <v>P27097</v>
          </cell>
          <cell r="KA30098">
            <v>50</v>
          </cell>
          <cell r="KB30098">
            <v>60</v>
          </cell>
          <cell r="KC30098">
            <v>12</v>
          </cell>
        </row>
        <row r="30099">
          <cell r="A30099" t="str">
            <v>P27105</v>
          </cell>
          <cell r="KA30099">
            <v>100</v>
          </cell>
          <cell r="KB30099">
            <v>30</v>
          </cell>
          <cell r="KC30099">
            <v>24</v>
          </cell>
        </row>
        <row r="30100">
          <cell r="A30100" t="str">
            <v>P27107</v>
          </cell>
          <cell r="KA30100">
            <v>100</v>
          </cell>
          <cell r="KB30100">
            <v>30</v>
          </cell>
          <cell r="KC30100">
            <v>24</v>
          </cell>
        </row>
        <row r="30101">
          <cell r="A30101" t="str">
            <v>P27117</v>
          </cell>
          <cell r="KA30101">
            <v>200</v>
          </cell>
          <cell r="KB30101">
            <v>16</v>
          </cell>
          <cell r="KC30101">
            <v>20</v>
          </cell>
        </row>
        <row r="30102">
          <cell r="A30102" t="str">
            <v>P27118</v>
          </cell>
          <cell r="KA30102">
            <v>200</v>
          </cell>
          <cell r="KB30102">
            <v>16</v>
          </cell>
          <cell r="KC30102">
            <v>20</v>
          </cell>
        </row>
        <row r="30103">
          <cell r="A30103" t="str">
            <v>P27135</v>
          </cell>
          <cell r="KA30103">
            <v>100</v>
          </cell>
          <cell r="KB30103">
            <v>30</v>
          </cell>
          <cell r="KC30103">
            <v>24</v>
          </cell>
        </row>
        <row r="30104">
          <cell r="A30104" t="str">
            <v>P27136</v>
          </cell>
          <cell r="KA30104">
            <v>200</v>
          </cell>
          <cell r="KB30104">
            <v>16</v>
          </cell>
          <cell r="KC30104">
            <v>20</v>
          </cell>
        </row>
        <row r="30105">
          <cell r="A30105" t="str">
            <v>P26186</v>
          </cell>
          <cell r="KA30105">
            <v>200</v>
          </cell>
          <cell r="KB30105">
            <v>16</v>
          </cell>
          <cell r="KC30105">
            <v>20</v>
          </cell>
        </row>
        <row r="30106">
          <cell r="A30106" t="str">
            <v>P26187</v>
          </cell>
          <cell r="KA30106">
            <v>200</v>
          </cell>
          <cell r="KB30106">
            <v>16</v>
          </cell>
          <cell r="KC30106">
            <v>20</v>
          </cell>
        </row>
        <row r="30107">
          <cell r="A30107" t="str">
            <v>P26180</v>
          </cell>
          <cell r="KA30107">
            <v>200</v>
          </cell>
          <cell r="KB30107">
            <v>16</v>
          </cell>
          <cell r="KC30107">
            <v>20</v>
          </cell>
        </row>
        <row r="30108">
          <cell r="A30108" t="str">
            <v>P26162</v>
          </cell>
          <cell r="KA30108">
            <v>100</v>
          </cell>
          <cell r="KB30108">
            <v>24</v>
          </cell>
          <cell r="KC30108">
            <v>20</v>
          </cell>
        </row>
        <row r="30109">
          <cell r="A30109" t="str">
            <v>P26159</v>
          </cell>
          <cell r="KA30109">
            <v>100</v>
          </cell>
          <cell r="KB30109">
            <v>30</v>
          </cell>
          <cell r="KC30109">
            <v>24</v>
          </cell>
        </row>
        <row r="30110">
          <cell r="A30110" t="str">
            <v>P26116</v>
          </cell>
          <cell r="KA30110">
            <v>50</v>
          </cell>
          <cell r="KB30110">
            <v>40</v>
          </cell>
          <cell r="KC30110">
            <v>24</v>
          </cell>
        </row>
        <row r="30111">
          <cell r="A30111" t="str">
            <v>P26117</v>
          </cell>
          <cell r="KA30111">
            <v>100</v>
          </cell>
          <cell r="KB30111">
            <v>40</v>
          </cell>
          <cell r="KC30111">
            <v>28</v>
          </cell>
        </row>
        <row r="30112">
          <cell r="A30112" t="str">
            <v>P26118</v>
          </cell>
          <cell r="KA30112">
            <v>50</v>
          </cell>
          <cell r="KB30112">
            <v>40</v>
          </cell>
          <cell r="KC30112">
            <v>24</v>
          </cell>
        </row>
        <row r="30113">
          <cell r="A30113" t="str">
            <v>P26122</v>
          </cell>
          <cell r="KA30113">
            <v>100</v>
          </cell>
          <cell r="KB30113">
            <v>30</v>
          </cell>
          <cell r="KC30113">
            <v>24</v>
          </cell>
        </row>
        <row r="30114">
          <cell r="A30114" t="str">
            <v>P26143</v>
          </cell>
          <cell r="KA30114">
            <v>100</v>
          </cell>
          <cell r="KB30114">
            <v>30</v>
          </cell>
          <cell r="KC30114">
            <v>24</v>
          </cell>
        </row>
        <row r="30115">
          <cell r="A30115" t="str">
            <v>P26138</v>
          </cell>
          <cell r="KA30115">
            <v>200</v>
          </cell>
          <cell r="KB30115">
            <v>16</v>
          </cell>
          <cell r="KC30115">
            <v>20</v>
          </cell>
        </row>
        <row r="30116">
          <cell r="A30116" t="str">
            <v>P26134</v>
          </cell>
          <cell r="KA30116">
            <v>50</v>
          </cell>
          <cell r="KB30116">
            <v>60</v>
          </cell>
          <cell r="KC30116">
            <v>12</v>
          </cell>
        </row>
        <row r="30117">
          <cell r="A30117" t="str">
            <v>P26135</v>
          </cell>
          <cell r="KA30117">
            <v>100</v>
          </cell>
          <cell r="KB30117">
            <v>30</v>
          </cell>
          <cell r="KC30117">
            <v>24</v>
          </cell>
        </row>
        <row r="30118">
          <cell r="A30118" t="str">
            <v>P26107</v>
          </cell>
          <cell r="KA30118">
            <v>200</v>
          </cell>
          <cell r="KB30118">
            <v>16</v>
          </cell>
          <cell r="KC30118">
            <v>20</v>
          </cell>
        </row>
        <row r="30119">
          <cell r="A30119" t="str">
            <v>P26111</v>
          </cell>
          <cell r="KA30119">
            <v>200</v>
          </cell>
          <cell r="KB30119">
            <v>16</v>
          </cell>
          <cell r="KC30119">
            <v>20</v>
          </cell>
        </row>
        <row r="30120">
          <cell r="A30120" t="str">
            <v>P26112</v>
          </cell>
          <cell r="KA30120">
            <v>200</v>
          </cell>
          <cell r="KB30120">
            <v>16</v>
          </cell>
          <cell r="KC30120">
            <v>20</v>
          </cell>
        </row>
        <row r="30121">
          <cell r="A30121" t="str">
            <v>P26103</v>
          </cell>
          <cell r="KA30121">
            <v>100</v>
          </cell>
          <cell r="KB30121">
            <v>30</v>
          </cell>
          <cell r="KC30121">
            <v>24</v>
          </cell>
        </row>
        <row r="30122">
          <cell r="A30122" t="str">
            <v>P26094</v>
          </cell>
          <cell r="KA30122">
            <v>100</v>
          </cell>
          <cell r="KB30122">
            <v>40</v>
          </cell>
          <cell r="KC30122">
            <v>28</v>
          </cell>
        </row>
        <row r="30123">
          <cell r="A30123" t="str">
            <v>P26095</v>
          </cell>
          <cell r="KA30123">
            <v>200</v>
          </cell>
          <cell r="KB30123">
            <v>16</v>
          </cell>
          <cell r="KC30123">
            <v>20</v>
          </cell>
        </row>
        <row r="30124">
          <cell r="A30124" t="str">
            <v>P26098</v>
          </cell>
          <cell r="KA30124">
            <v>200</v>
          </cell>
          <cell r="KB30124">
            <v>16</v>
          </cell>
          <cell r="KC30124">
            <v>20</v>
          </cell>
        </row>
        <row r="30125">
          <cell r="A30125" t="str">
            <v>P26082</v>
          </cell>
          <cell r="KA30125">
            <v>100</v>
          </cell>
          <cell r="KB30125">
            <v>30</v>
          </cell>
          <cell r="KC30125">
            <v>24</v>
          </cell>
        </row>
        <row r="30126">
          <cell r="A30126" t="str">
            <v>P26076</v>
          </cell>
          <cell r="KA30126">
            <v>100</v>
          </cell>
          <cell r="KB30126">
            <v>40</v>
          </cell>
          <cell r="KC30126">
            <v>28</v>
          </cell>
        </row>
        <row r="30127">
          <cell r="A30127" t="str">
            <v>P26087</v>
          </cell>
          <cell r="KA30127">
            <v>100</v>
          </cell>
          <cell r="KB30127">
            <v>40</v>
          </cell>
          <cell r="KC30127">
            <v>28</v>
          </cell>
        </row>
        <row r="30128">
          <cell r="A30128" t="str">
            <v>p26088</v>
          </cell>
          <cell r="KA30128">
            <v>200</v>
          </cell>
          <cell r="KB30128">
            <v>16</v>
          </cell>
          <cell r="KC30128">
            <v>20</v>
          </cell>
        </row>
        <row r="30129">
          <cell r="A30129" t="str">
            <v>P26089</v>
          </cell>
          <cell r="KA30129">
            <v>200</v>
          </cell>
          <cell r="KB30129">
            <v>16</v>
          </cell>
          <cell r="KC30129">
            <v>20</v>
          </cell>
        </row>
        <row r="30130">
          <cell r="A30130" t="str">
            <v>P26090</v>
          </cell>
          <cell r="KA30130">
            <v>200</v>
          </cell>
          <cell r="KB30130">
            <v>16</v>
          </cell>
          <cell r="KC30130">
            <v>20</v>
          </cell>
        </row>
        <row r="30131">
          <cell r="A30131" t="str">
            <v>P26043</v>
          </cell>
          <cell r="KA30131">
            <v>100</v>
          </cell>
          <cell r="KB30131">
            <v>40</v>
          </cell>
          <cell r="KC30131">
            <v>28</v>
          </cell>
        </row>
        <row r="30132">
          <cell r="A30132" t="str">
            <v>P26045</v>
          </cell>
          <cell r="KA30132">
            <v>200</v>
          </cell>
          <cell r="KB30132">
            <v>16</v>
          </cell>
          <cell r="KC30132">
            <v>20</v>
          </cell>
        </row>
        <row r="30133">
          <cell r="A30133" t="str">
            <v>P26047</v>
          </cell>
          <cell r="KA30133">
            <v>100</v>
          </cell>
          <cell r="KB30133">
            <v>8</v>
          </cell>
          <cell r="KC30133">
            <v>48</v>
          </cell>
        </row>
        <row r="30134">
          <cell r="A30134" t="str">
            <v>P26069</v>
          </cell>
          <cell r="KA30134">
            <v>50</v>
          </cell>
          <cell r="KB30134">
            <v>40</v>
          </cell>
          <cell r="KC30134">
            <v>24</v>
          </cell>
        </row>
        <row r="30135">
          <cell r="A30135" t="str">
            <v>P26072</v>
          </cell>
          <cell r="KA30135">
            <v>100</v>
          </cell>
          <cell r="KB30135">
            <v>40</v>
          </cell>
          <cell r="KC30135">
            <v>28</v>
          </cell>
        </row>
        <row r="30136">
          <cell r="A30136" t="str">
            <v>P26061</v>
          </cell>
          <cell r="KA30136">
            <v>50</v>
          </cell>
          <cell r="KB30136">
            <v>60</v>
          </cell>
          <cell r="KC30136">
            <v>12</v>
          </cell>
        </row>
        <row r="30137">
          <cell r="A30137" t="str">
            <v>P27179</v>
          </cell>
          <cell r="KA30137">
            <v>200</v>
          </cell>
          <cell r="KB30137">
            <v>16</v>
          </cell>
          <cell r="KC30137">
            <v>20</v>
          </cell>
        </row>
        <row r="30138">
          <cell r="A30138" t="str">
            <v>P27181</v>
          </cell>
          <cell r="KA30138">
            <v>100</v>
          </cell>
          <cell r="KB30138">
            <v>30</v>
          </cell>
          <cell r="KC30138">
            <v>24</v>
          </cell>
        </row>
        <row r="30139">
          <cell r="A30139" t="str">
            <v>P27173</v>
          </cell>
          <cell r="KA30139">
            <v>150</v>
          </cell>
          <cell r="KB30139">
            <v>16</v>
          </cell>
          <cell r="KC30139">
            <v>20</v>
          </cell>
        </row>
        <row r="30140">
          <cell r="A30140" t="str">
            <v>P27175</v>
          </cell>
          <cell r="KA30140">
            <v>50</v>
          </cell>
          <cell r="KB30140">
            <v>40</v>
          </cell>
          <cell r="KC30140">
            <v>24</v>
          </cell>
        </row>
        <row r="30141">
          <cell r="A30141" t="str">
            <v>P27176</v>
          </cell>
          <cell r="KA30141">
            <v>100</v>
          </cell>
          <cell r="KB30141">
            <v>30</v>
          </cell>
          <cell r="KC30141">
            <v>24</v>
          </cell>
        </row>
        <row r="30142">
          <cell r="A30142" t="str">
            <v>P27206</v>
          </cell>
          <cell r="KA30142">
            <v>100</v>
          </cell>
          <cell r="KB30142">
            <v>30</v>
          </cell>
          <cell r="KC30142">
            <v>24</v>
          </cell>
        </row>
        <row r="30143">
          <cell r="A30143" t="str">
            <v>P27202</v>
          </cell>
          <cell r="KA30143">
            <v>100</v>
          </cell>
          <cell r="KB30143">
            <v>30</v>
          </cell>
          <cell r="KC30143">
            <v>24</v>
          </cell>
        </row>
        <row r="30144">
          <cell r="A30144" t="str">
            <v>P27200</v>
          </cell>
          <cell r="KA30144">
            <v>100</v>
          </cell>
          <cell r="KB30144">
            <v>30</v>
          </cell>
          <cell r="KC30144">
            <v>24</v>
          </cell>
        </row>
        <row r="30145">
          <cell r="A30145" t="str">
            <v>P27161</v>
          </cell>
          <cell r="KA30145">
            <v>100</v>
          </cell>
          <cell r="KB30145">
            <v>40</v>
          </cell>
          <cell r="KC30145">
            <v>28</v>
          </cell>
        </row>
        <row r="30146">
          <cell r="A30146" t="str">
            <v>P27153</v>
          </cell>
          <cell r="KA30146">
            <v>100</v>
          </cell>
          <cell r="KB30146">
            <v>30</v>
          </cell>
          <cell r="KC30146">
            <v>24</v>
          </cell>
        </row>
        <row r="30147">
          <cell r="A30147" t="str">
            <v>P27147</v>
          </cell>
          <cell r="KA30147">
            <v>100</v>
          </cell>
          <cell r="KB30147">
            <v>30</v>
          </cell>
          <cell r="KC30147">
            <v>24</v>
          </cell>
        </row>
        <row r="30148">
          <cell r="A30148" t="str">
            <v>P27156</v>
          </cell>
          <cell r="KA30148">
            <v>100</v>
          </cell>
          <cell r="KB30148">
            <v>30</v>
          </cell>
          <cell r="KC30148">
            <v>24</v>
          </cell>
        </row>
        <row r="30149">
          <cell r="A30149" t="str">
            <v>P27157</v>
          </cell>
          <cell r="KA30149">
            <v>50</v>
          </cell>
          <cell r="KB30149">
            <v>60</v>
          </cell>
          <cell r="KC30149">
            <v>12</v>
          </cell>
        </row>
        <row r="30150">
          <cell r="A30150" t="str">
            <v>P27158</v>
          </cell>
          <cell r="KA30150">
            <v>50</v>
          </cell>
          <cell r="KB30150">
            <v>60</v>
          </cell>
          <cell r="KC30150">
            <v>12</v>
          </cell>
        </row>
        <row r="30151">
          <cell r="A30151" t="str">
            <v>P27159</v>
          </cell>
          <cell r="KA30151">
            <v>100</v>
          </cell>
          <cell r="KB30151">
            <v>30</v>
          </cell>
          <cell r="KC30151">
            <v>24</v>
          </cell>
        </row>
        <row r="30152">
          <cell r="A30152" t="str">
            <v>P27236</v>
          </cell>
          <cell r="KA30152">
            <v>100</v>
          </cell>
          <cell r="KB30152">
            <v>40</v>
          </cell>
          <cell r="KC30152">
            <v>28</v>
          </cell>
        </row>
        <row r="30153">
          <cell r="A30153" t="str">
            <v>P27249</v>
          </cell>
          <cell r="KA30153">
            <v>100</v>
          </cell>
          <cell r="KB30153">
            <v>40</v>
          </cell>
          <cell r="KC30153">
            <v>28</v>
          </cell>
        </row>
        <row r="30154">
          <cell r="A30154" t="str">
            <v>P27239</v>
          </cell>
          <cell r="KA30154">
            <v>100</v>
          </cell>
          <cell r="KB30154">
            <v>30</v>
          </cell>
          <cell r="KC30154">
            <v>24</v>
          </cell>
        </row>
        <row r="30155">
          <cell r="A30155" t="str">
            <v>P27219</v>
          </cell>
          <cell r="KA30155">
            <v>100</v>
          </cell>
          <cell r="KB30155">
            <v>30</v>
          </cell>
          <cell r="KC30155">
            <v>24</v>
          </cell>
        </row>
        <row r="30156">
          <cell r="A30156" t="str">
            <v>P27220</v>
          </cell>
          <cell r="KA30156">
            <v>50</v>
          </cell>
          <cell r="KB30156">
            <v>40</v>
          </cell>
          <cell r="KC30156">
            <v>24</v>
          </cell>
        </row>
        <row r="30157">
          <cell r="A30157" t="str">
            <v>P27208</v>
          </cell>
          <cell r="KA30157">
            <v>200</v>
          </cell>
          <cell r="KB30157">
            <v>16</v>
          </cell>
          <cell r="KC30157">
            <v>20</v>
          </cell>
        </row>
        <row r="30158">
          <cell r="A30158" t="str">
            <v>P27281</v>
          </cell>
          <cell r="KA30158">
            <v>100</v>
          </cell>
          <cell r="KB30158">
            <v>40</v>
          </cell>
          <cell r="KC30158">
            <v>28</v>
          </cell>
        </row>
        <row r="30159">
          <cell r="A30159" t="str">
            <v>P27272</v>
          </cell>
          <cell r="KA30159">
            <v>200</v>
          </cell>
          <cell r="KB30159">
            <v>16</v>
          </cell>
          <cell r="KC30159">
            <v>20</v>
          </cell>
        </row>
        <row r="30160">
          <cell r="A30160" t="str">
            <v>P27274</v>
          </cell>
          <cell r="KA30160">
            <v>200</v>
          </cell>
          <cell r="KB30160">
            <v>16</v>
          </cell>
          <cell r="KC30160">
            <v>20</v>
          </cell>
        </row>
        <row r="30161">
          <cell r="A30161" t="str">
            <v>P27256</v>
          </cell>
          <cell r="KA30161">
            <v>200</v>
          </cell>
          <cell r="KB30161">
            <v>16</v>
          </cell>
          <cell r="KC30161">
            <v>20</v>
          </cell>
        </row>
        <row r="30162">
          <cell r="A30162" t="str">
            <v>P27254</v>
          </cell>
          <cell r="KA30162">
            <v>200</v>
          </cell>
          <cell r="KB30162">
            <v>16</v>
          </cell>
          <cell r="KC30162">
            <v>20</v>
          </cell>
        </row>
        <row r="30163">
          <cell r="A30163" t="str">
            <v>P27259</v>
          </cell>
          <cell r="KA30163">
            <v>100</v>
          </cell>
          <cell r="KB30163">
            <v>40</v>
          </cell>
          <cell r="KC30163">
            <v>28</v>
          </cell>
        </row>
        <row r="30164">
          <cell r="A30164" t="str">
            <v>P27267</v>
          </cell>
          <cell r="KA30164">
            <v>100</v>
          </cell>
          <cell r="KB30164">
            <v>40</v>
          </cell>
          <cell r="KC30164">
            <v>28</v>
          </cell>
        </row>
        <row r="30165">
          <cell r="A30165" t="str">
            <v>P27268</v>
          </cell>
          <cell r="KA30165">
            <v>100</v>
          </cell>
          <cell r="KB30165">
            <v>24</v>
          </cell>
          <cell r="KC30165">
            <v>20</v>
          </cell>
        </row>
        <row r="30166">
          <cell r="A30166" t="str">
            <v>P27269</v>
          </cell>
          <cell r="KA30166">
            <v>100</v>
          </cell>
          <cell r="KB30166">
            <v>30</v>
          </cell>
          <cell r="KC30166">
            <v>24</v>
          </cell>
        </row>
        <row r="30167">
          <cell r="A30167" t="str">
            <v>P27359</v>
          </cell>
          <cell r="KA30167">
            <v>100</v>
          </cell>
          <cell r="KB30167">
            <v>40</v>
          </cell>
          <cell r="KC30167">
            <v>28</v>
          </cell>
        </row>
        <row r="30168">
          <cell r="A30168" t="str">
            <v>P27351</v>
          </cell>
          <cell r="KA30168">
            <v>50</v>
          </cell>
          <cell r="KB30168">
            <v>60</v>
          </cell>
          <cell r="KC30168">
            <v>12</v>
          </cell>
        </row>
        <row r="30169">
          <cell r="A30169" t="str">
            <v>P27352</v>
          </cell>
          <cell r="KA30169">
            <v>100</v>
          </cell>
          <cell r="KB30169">
            <v>40</v>
          </cell>
          <cell r="KC30169">
            <v>28</v>
          </cell>
        </row>
        <row r="30170">
          <cell r="A30170" t="str">
            <v>P27322</v>
          </cell>
          <cell r="KA30170">
            <v>200</v>
          </cell>
          <cell r="KB30170">
            <v>16</v>
          </cell>
          <cell r="KC30170">
            <v>20</v>
          </cell>
        </row>
        <row r="30171">
          <cell r="A30171" t="str">
            <v>P27333</v>
          </cell>
          <cell r="KA30171">
            <v>200</v>
          </cell>
          <cell r="KB30171">
            <v>16</v>
          </cell>
          <cell r="KC30171">
            <v>20</v>
          </cell>
        </row>
        <row r="30172">
          <cell r="A30172" t="str">
            <v>P27334</v>
          </cell>
          <cell r="KA30172">
            <v>200</v>
          </cell>
          <cell r="KB30172">
            <v>16</v>
          </cell>
          <cell r="KC30172">
            <v>20</v>
          </cell>
        </row>
        <row r="30173">
          <cell r="A30173" t="str">
            <v>P27337</v>
          </cell>
          <cell r="KA30173">
            <v>100</v>
          </cell>
          <cell r="KB30173">
            <v>30</v>
          </cell>
          <cell r="KC30173">
            <v>24</v>
          </cell>
        </row>
        <row r="30174">
          <cell r="A30174" t="str">
            <v>P27311</v>
          </cell>
          <cell r="KA30174">
            <v>100</v>
          </cell>
          <cell r="KB30174">
            <v>8</v>
          </cell>
          <cell r="KC30174">
            <v>24</v>
          </cell>
        </row>
        <row r="30175">
          <cell r="A30175" t="str">
            <v>P27312</v>
          </cell>
          <cell r="KA30175">
            <v>100</v>
          </cell>
          <cell r="KB30175">
            <v>30</v>
          </cell>
          <cell r="KC30175">
            <v>24</v>
          </cell>
        </row>
        <row r="30176">
          <cell r="A30176" t="str">
            <v>P27319</v>
          </cell>
          <cell r="KA30176">
            <v>100</v>
          </cell>
          <cell r="KB30176">
            <v>40</v>
          </cell>
          <cell r="KC30176">
            <v>28</v>
          </cell>
        </row>
        <row r="30177">
          <cell r="A30177" t="str">
            <v>P27295</v>
          </cell>
          <cell r="KA30177">
            <v>200</v>
          </cell>
          <cell r="KB30177">
            <v>16</v>
          </cell>
          <cell r="KC30177">
            <v>20</v>
          </cell>
        </row>
        <row r="30178">
          <cell r="A30178" t="str">
            <v>P27291</v>
          </cell>
          <cell r="KA30178">
            <v>100</v>
          </cell>
          <cell r="KB30178">
            <v>40</v>
          </cell>
          <cell r="KC30178">
            <v>28</v>
          </cell>
        </row>
        <row r="30179">
          <cell r="A30179" t="str">
            <v>P27292</v>
          </cell>
          <cell r="KA30179">
            <v>100</v>
          </cell>
          <cell r="KB30179">
            <v>40</v>
          </cell>
          <cell r="KC30179">
            <v>28</v>
          </cell>
        </row>
        <row r="30180">
          <cell r="A30180" t="str">
            <v>P27302</v>
          </cell>
          <cell r="KA30180">
            <v>100</v>
          </cell>
          <cell r="KB30180">
            <v>8</v>
          </cell>
          <cell r="KC30180">
            <v>48</v>
          </cell>
        </row>
        <row r="30181">
          <cell r="A30181" t="str">
            <v>P27372</v>
          </cell>
          <cell r="KA30181">
            <v>100</v>
          </cell>
          <cell r="KB30181">
            <v>8</v>
          </cell>
          <cell r="KC30181">
            <v>48</v>
          </cell>
        </row>
        <row r="30182">
          <cell r="A30182" t="str">
            <v>P27373</v>
          </cell>
          <cell r="KA30182">
            <v>100</v>
          </cell>
          <cell r="KB30182">
            <v>8</v>
          </cell>
          <cell r="KC30182">
            <v>24</v>
          </cell>
        </row>
        <row r="30183">
          <cell r="A30183" t="str">
            <v>P27374</v>
          </cell>
          <cell r="KA30183">
            <v>50</v>
          </cell>
          <cell r="KB30183">
            <v>60</v>
          </cell>
          <cell r="KC30183">
            <v>12</v>
          </cell>
        </row>
        <row r="30184">
          <cell r="A30184" t="str">
            <v>P27365</v>
          </cell>
          <cell r="KA30184">
            <v>100</v>
          </cell>
          <cell r="KB30184">
            <v>24</v>
          </cell>
          <cell r="KC30184">
            <v>20</v>
          </cell>
        </row>
        <row r="30185">
          <cell r="A30185" t="str">
            <v>P27370</v>
          </cell>
          <cell r="KA30185">
            <v>100</v>
          </cell>
          <cell r="KB30185">
            <v>40</v>
          </cell>
          <cell r="KC30185">
            <v>28</v>
          </cell>
        </row>
        <row r="30186">
          <cell r="A30186" t="str">
            <v>P27384</v>
          </cell>
          <cell r="KA30186">
            <v>200</v>
          </cell>
          <cell r="KB30186">
            <v>16</v>
          </cell>
          <cell r="KC30186">
            <v>20</v>
          </cell>
        </row>
        <row r="30187">
          <cell r="A30187" t="str">
            <v>P27391</v>
          </cell>
          <cell r="KA30187">
            <v>200</v>
          </cell>
          <cell r="KB30187">
            <v>16</v>
          </cell>
          <cell r="KC30187">
            <v>20</v>
          </cell>
        </row>
        <row r="30188">
          <cell r="A30188" t="str">
            <v>P27396</v>
          </cell>
          <cell r="KA30188">
            <v>100</v>
          </cell>
          <cell r="KB30188">
            <v>40</v>
          </cell>
          <cell r="KC30188">
            <v>28</v>
          </cell>
        </row>
        <row r="30189">
          <cell r="A30189" t="str">
            <v>P27397</v>
          </cell>
          <cell r="KA30189">
            <v>200</v>
          </cell>
          <cell r="KB30189">
            <v>16</v>
          </cell>
          <cell r="KC30189">
            <v>20</v>
          </cell>
        </row>
        <row r="30190">
          <cell r="A30190" t="str">
            <v>P27400</v>
          </cell>
          <cell r="KA30190">
            <v>100</v>
          </cell>
          <cell r="KB30190">
            <v>30</v>
          </cell>
          <cell r="KC30190">
            <v>24</v>
          </cell>
        </row>
        <row r="30191">
          <cell r="A30191" t="str">
            <v>P27408</v>
          </cell>
          <cell r="KA30191">
            <v>100</v>
          </cell>
          <cell r="KB30191">
            <v>40</v>
          </cell>
          <cell r="KC30191">
            <v>28</v>
          </cell>
        </row>
        <row r="30192">
          <cell r="A30192" t="str">
            <v>P27409</v>
          </cell>
          <cell r="KA30192">
            <v>200</v>
          </cell>
          <cell r="KB30192">
            <v>16</v>
          </cell>
          <cell r="KC30192">
            <v>20</v>
          </cell>
        </row>
        <row r="30193">
          <cell r="A30193" t="str">
            <v>P27410</v>
          </cell>
          <cell r="KA30193">
            <v>200</v>
          </cell>
          <cell r="KB30193">
            <v>16</v>
          </cell>
          <cell r="KC30193">
            <v>20</v>
          </cell>
        </row>
        <row r="30194">
          <cell r="A30194" t="str">
            <v>P27411</v>
          </cell>
          <cell r="KA30194">
            <v>50</v>
          </cell>
          <cell r="KB30194">
            <v>40</v>
          </cell>
          <cell r="KC30194">
            <v>24</v>
          </cell>
        </row>
        <row r="30195">
          <cell r="A30195" t="str">
            <v>P27433</v>
          </cell>
          <cell r="KA30195">
            <v>200</v>
          </cell>
          <cell r="KB30195">
            <v>16</v>
          </cell>
          <cell r="KC30195">
            <v>20</v>
          </cell>
        </row>
        <row r="30196">
          <cell r="A30196" t="str">
            <v>P27693</v>
          </cell>
          <cell r="KA30196">
            <v>200</v>
          </cell>
          <cell r="KB30196">
            <v>16</v>
          </cell>
          <cell r="KC30196">
            <v>20</v>
          </cell>
        </row>
        <row r="30197">
          <cell r="A30197" t="str">
            <v>P27688</v>
          </cell>
          <cell r="KA30197">
            <v>200</v>
          </cell>
          <cell r="KB30197">
            <v>16</v>
          </cell>
          <cell r="KC30197">
            <v>20</v>
          </cell>
        </row>
        <row r="30198">
          <cell r="A30198" t="str">
            <v>P27705</v>
          </cell>
          <cell r="KA30198">
            <v>100</v>
          </cell>
          <cell r="KB30198">
            <v>40</v>
          </cell>
          <cell r="KC30198">
            <v>28</v>
          </cell>
        </row>
        <row r="30199">
          <cell r="A30199" t="str">
            <v>P27707</v>
          </cell>
          <cell r="KA30199">
            <v>200</v>
          </cell>
          <cell r="KB30199">
            <v>16</v>
          </cell>
          <cell r="KC30199">
            <v>20</v>
          </cell>
        </row>
        <row r="30200">
          <cell r="A30200" t="str">
            <v>P27711</v>
          </cell>
          <cell r="KA30200">
            <v>200</v>
          </cell>
          <cell r="KB30200">
            <v>16</v>
          </cell>
          <cell r="KC30200">
            <v>20</v>
          </cell>
        </row>
        <row r="30201">
          <cell r="A30201" t="str">
            <v>P27713</v>
          </cell>
          <cell r="KA30201">
            <v>200</v>
          </cell>
          <cell r="KB30201">
            <v>16</v>
          </cell>
          <cell r="KC30201">
            <v>20</v>
          </cell>
        </row>
        <row r="30202">
          <cell r="A30202" t="str">
            <v>P27715</v>
          </cell>
          <cell r="KA30202">
            <v>200</v>
          </cell>
          <cell r="KB30202">
            <v>16</v>
          </cell>
          <cell r="KC30202">
            <v>28</v>
          </cell>
        </row>
        <row r="30203">
          <cell r="A30203" t="str">
            <v>P27720</v>
          </cell>
          <cell r="KA30203">
            <v>100</v>
          </cell>
          <cell r="KB30203">
            <v>40</v>
          </cell>
          <cell r="KC30203">
            <v>28</v>
          </cell>
        </row>
        <row r="30204">
          <cell r="A30204" t="str">
            <v>P27721</v>
          </cell>
          <cell r="KA30204">
            <v>50</v>
          </cell>
          <cell r="KB30204">
            <v>40</v>
          </cell>
          <cell r="KC30204">
            <v>24</v>
          </cell>
        </row>
        <row r="30205">
          <cell r="A30205" t="str">
            <v>P27718</v>
          </cell>
          <cell r="KA30205">
            <v>200</v>
          </cell>
          <cell r="KB30205">
            <v>16</v>
          </cell>
          <cell r="KC30205">
            <v>20</v>
          </cell>
        </row>
        <row r="30206">
          <cell r="A30206" t="str">
            <v>P27686</v>
          </cell>
          <cell r="KA30206">
            <v>100</v>
          </cell>
          <cell r="KB30206">
            <v>30</v>
          </cell>
          <cell r="KC30206">
            <v>24</v>
          </cell>
        </row>
        <row r="30207">
          <cell r="A30207" t="str">
            <v>P27681</v>
          </cell>
          <cell r="KA30207">
            <v>100</v>
          </cell>
          <cell r="KB30207">
            <v>40</v>
          </cell>
          <cell r="KC30207">
            <v>28</v>
          </cell>
        </row>
        <row r="30208">
          <cell r="A30208" t="str">
            <v>P27679</v>
          </cell>
          <cell r="KA30208">
            <v>100</v>
          </cell>
          <cell r="KB30208">
            <v>8</v>
          </cell>
          <cell r="KC30208">
            <v>48</v>
          </cell>
        </row>
        <row r="30209">
          <cell r="A30209" t="str">
            <v>P27672</v>
          </cell>
          <cell r="KA30209">
            <v>100</v>
          </cell>
          <cell r="KB30209">
            <v>30</v>
          </cell>
          <cell r="KC30209">
            <v>24</v>
          </cell>
        </row>
        <row r="30210">
          <cell r="A30210" t="str">
            <v>P27673</v>
          </cell>
          <cell r="KA30210">
            <v>100</v>
          </cell>
          <cell r="KB30210">
            <v>30</v>
          </cell>
          <cell r="KC30210">
            <v>24</v>
          </cell>
        </row>
        <row r="30211">
          <cell r="A30211" t="str">
            <v>P27674</v>
          </cell>
          <cell r="KA30211">
            <v>50</v>
          </cell>
          <cell r="KB30211">
            <v>40</v>
          </cell>
          <cell r="KC30211">
            <v>24</v>
          </cell>
        </row>
        <row r="30212">
          <cell r="A30212" t="str">
            <v>P27675</v>
          </cell>
          <cell r="KA30212">
            <v>100</v>
          </cell>
          <cell r="KB30212">
            <v>8</v>
          </cell>
          <cell r="KC30212">
            <v>24</v>
          </cell>
        </row>
        <row r="30213">
          <cell r="A30213" t="str">
            <v>P27677</v>
          </cell>
          <cell r="KA30213">
            <v>100</v>
          </cell>
          <cell r="KB30213">
            <v>40</v>
          </cell>
          <cell r="KC30213">
            <v>28</v>
          </cell>
        </row>
        <row r="30214">
          <cell r="A30214" t="str">
            <v>P27667</v>
          </cell>
          <cell r="KA30214">
            <v>50</v>
          </cell>
          <cell r="KB30214">
            <v>60</v>
          </cell>
          <cell r="KC30214">
            <v>12</v>
          </cell>
        </row>
        <row r="30215">
          <cell r="A30215" t="str">
            <v>P27668</v>
          </cell>
          <cell r="KA30215">
            <v>100</v>
          </cell>
          <cell r="KB30215">
            <v>30</v>
          </cell>
          <cell r="KC30215">
            <v>24</v>
          </cell>
        </row>
        <row r="30216">
          <cell r="A30216" t="str">
            <v>P27669</v>
          </cell>
          <cell r="KA30216">
            <v>200</v>
          </cell>
          <cell r="KB30216">
            <v>16</v>
          </cell>
          <cell r="KC30216">
            <v>20</v>
          </cell>
        </row>
        <row r="30217">
          <cell r="A30217" t="str">
            <v>P27662</v>
          </cell>
          <cell r="KA30217">
            <v>100</v>
          </cell>
          <cell r="KB30217">
            <v>40</v>
          </cell>
          <cell r="KC30217">
            <v>28</v>
          </cell>
        </row>
        <row r="30218">
          <cell r="A30218" t="str">
            <v>P27663</v>
          </cell>
          <cell r="KA30218">
            <v>50</v>
          </cell>
          <cell r="KB30218">
            <v>40</v>
          </cell>
          <cell r="KC30218">
            <v>24</v>
          </cell>
        </row>
        <row r="30219">
          <cell r="A30219" t="str">
            <v>P27664</v>
          </cell>
          <cell r="KA30219">
            <v>50</v>
          </cell>
          <cell r="KB30219">
            <v>60</v>
          </cell>
          <cell r="KC30219">
            <v>12</v>
          </cell>
        </row>
        <row r="30220">
          <cell r="A30220" t="str">
            <v>P27654</v>
          </cell>
          <cell r="KA30220">
            <v>200</v>
          </cell>
          <cell r="KB30220">
            <v>16</v>
          </cell>
          <cell r="KC30220">
            <v>20</v>
          </cell>
        </row>
        <row r="30221">
          <cell r="A30221" t="str">
            <v>P27660</v>
          </cell>
          <cell r="KA30221">
            <v>100</v>
          </cell>
          <cell r="KB30221">
            <v>30</v>
          </cell>
          <cell r="KC30221">
            <v>24</v>
          </cell>
        </row>
        <row r="30222">
          <cell r="A30222" t="str">
            <v>P27643</v>
          </cell>
          <cell r="KA30222">
            <v>100</v>
          </cell>
          <cell r="KB30222">
            <v>40</v>
          </cell>
          <cell r="KC30222">
            <v>28</v>
          </cell>
        </row>
        <row r="30223">
          <cell r="A30223" t="str">
            <v>P27641</v>
          </cell>
          <cell r="KA30223">
            <v>100</v>
          </cell>
          <cell r="KB30223">
            <v>40</v>
          </cell>
          <cell r="KC30223">
            <v>28</v>
          </cell>
        </row>
        <row r="30224">
          <cell r="A30224" t="str">
            <v>P27645</v>
          </cell>
          <cell r="KA30224">
            <v>200</v>
          </cell>
          <cell r="KB30224">
            <v>16</v>
          </cell>
          <cell r="KC30224">
            <v>20</v>
          </cell>
        </row>
        <row r="30225">
          <cell r="A30225" t="str">
            <v>P27626</v>
          </cell>
          <cell r="KA30225">
            <v>200</v>
          </cell>
          <cell r="KB30225">
            <v>16</v>
          </cell>
          <cell r="KC30225">
            <v>20</v>
          </cell>
        </row>
        <row r="30226">
          <cell r="A30226" t="str">
            <v>P27629</v>
          </cell>
          <cell r="KA30226">
            <v>150</v>
          </cell>
          <cell r="KB30226">
            <v>16</v>
          </cell>
          <cell r="KC30226">
            <v>20</v>
          </cell>
        </row>
        <row r="30227">
          <cell r="A30227" t="str">
            <v>P27621</v>
          </cell>
          <cell r="KA30227">
            <v>100</v>
          </cell>
          <cell r="KB30227">
            <v>30</v>
          </cell>
          <cell r="KC30227">
            <v>24</v>
          </cell>
        </row>
        <row r="30228">
          <cell r="A30228" t="str">
            <v>P27622</v>
          </cell>
          <cell r="KA30228">
            <v>200</v>
          </cell>
          <cell r="KB30228">
            <v>16</v>
          </cell>
          <cell r="KC30228">
            <v>20</v>
          </cell>
        </row>
        <row r="30229">
          <cell r="A30229" t="str">
            <v>P27623</v>
          </cell>
          <cell r="KA30229">
            <v>200</v>
          </cell>
          <cell r="KB30229">
            <v>16</v>
          </cell>
          <cell r="KC30229">
            <v>20</v>
          </cell>
        </row>
        <row r="30230">
          <cell r="A30230" t="str">
            <v>P27624</v>
          </cell>
          <cell r="KA30230">
            <v>200</v>
          </cell>
          <cell r="KB30230">
            <v>16</v>
          </cell>
          <cell r="KC30230">
            <v>20</v>
          </cell>
        </row>
        <row r="30231">
          <cell r="A30231" t="str">
            <v>P27618</v>
          </cell>
          <cell r="KA30231">
            <v>200</v>
          </cell>
          <cell r="KB30231">
            <v>16</v>
          </cell>
          <cell r="KC30231">
            <v>20</v>
          </cell>
        </row>
        <row r="30232">
          <cell r="A30232" t="str">
            <v>P27612</v>
          </cell>
          <cell r="KA30232">
            <v>200</v>
          </cell>
          <cell r="KB30232">
            <v>16</v>
          </cell>
          <cell r="KC30232">
            <v>20</v>
          </cell>
        </row>
        <row r="30233">
          <cell r="A30233" t="str">
            <v>P27578</v>
          </cell>
          <cell r="KA30233">
            <v>200</v>
          </cell>
          <cell r="KB30233">
            <v>16</v>
          </cell>
          <cell r="KC30233">
            <v>20</v>
          </cell>
        </row>
        <row r="30234">
          <cell r="A30234" t="str">
            <v>P27592</v>
          </cell>
          <cell r="KA30234">
            <v>200</v>
          </cell>
          <cell r="KB30234">
            <v>16</v>
          </cell>
          <cell r="KC30234">
            <v>20</v>
          </cell>
        </row>
        <row r="30235">
          <cell r="A30235" t="str">
            <v>P27588</v>
          </cell>
          <cell r="KA30235">
            <v>200</v>
          </cell>
          <cell r="KB30235">
            <v>16</v>
          </cell>
          <cell r="KC30235">
            <v>20</v>
          </cell>
        </row>
        <row r="30236">
          <cell r="A30236" t="str">
            <v>P27589</v>
          </cell>
          <cell r="KA30236">
            <v>100</v>
          </cell>
          <cell r="KB30236">
            <v>30</v>
          </cell>
          <cell r="KC30236">
            <v>24</v>
          </cell>
        </row>
        <row r="30237">
          <cell r="A30237" t="str">
            <v>P27590</v>
          </cell>
          <cell r="KA30237">
            <v>200</v>
          </cell>
          <cell r="KB30237">
            <v>16</v>
          </cell>
          <cell r="KC30237">
            <v>20</v>
          </cell>
        </row>
        <row r="30238">
          <cell r="A30238" t="str">
            <v>P27584</v>
          </cell>
          <cell r="KA30238">
            <v>50</v>
          </cell>
          <cell r="KB30238">
            <v>40</v>
          </cell>
          <cell r="KC30238">
            <v>24</v>
          </cell>
        </row>
        <row r="30239">
          <cell r="A30239" t="str">
            <v>P27586</v>
          </cell>
          <cell r="KA30239">
            <v>200</v>
          </cell>
          <cell r="KB30239">
            <v>16</v>
          </cell>
          <cell r="KC30239">
            <v>20</v>
          </cell>
        </row>
        <row r="30240">
          <cell r="A30240" t="str">
            <v>P27604</v>
          </cell>
          <cell r="KA30240">
            <v>200</v>
          </cell>
          <cell r="KB30240">
            <v>16</v>
          </cell>
          <cell r="KC30240">
            <v>20</v>
          </cell>
        </row>
        <row r="30241">
          <cell r="A30241" t="str">
            <v>P27608</v>
          </cell>
          <cell r="KA30241">
            <v>100</v>
          </cell>
          <cell r="KB30241">
            <v>40</v>
          </cell>
          <cell r="KC30241">
            <v>28</v>
          </cell>
        </row>
        <row r="30242">
          <cell r="A30242" t="str">
            <v>P27610</v>
          </cell>
          <cell r="KA30242">
            <v>200</v>
          </cell>
          <cell r="KB30242">
            <v>16</v>
          </cell>
          <cell r="KC30242">
            <v>20</v>
          </cell>
        </row>
        <row r="30243">
          <cell r="A30243" t="str">
            <v>P27601</v>
          </cell>
          <cell r="KA30243">
            <v>100</v>
          </cell>
          <cell r="KB30243">
            <v>30</v>
          </cell>
          <cell r="KC30243">
            <v>24</v>
          </cell>
        </row>
        <row r="30244">
          <cell r="A30244" t="str">
            <v>P27602</v>
          </cell>
          <cell r="KA30244">
            <v>200</v>
          </cell>
          <cell r="KB30244">
            <v>16</v>
          </cell>
          <cell r="KC30244">
            <v>20</v>
          </cell>
        </row>
        <row r="30245">
          <cell r="A30245" t="str">
            <v>P27596</v>
          </cell>
          <cell r="KA30245">
            <v>100</v>
          </cell>
          <cell r="KB30245">
            <v>40</v>
          </cell>
          <cell r="KC30245">
            <v>28</v>
          </cell>
        </row>
        <row r="30246">
          <cell r="A30246" t="str">
            <v>P27597</v>
          </cell>
          <cell r="KA30246">
            <v>50</v>
          </cell>
          <cell r="KB30246">
            <v>40</v>
          </cell>
          <cell r="KC30246">
            <v>24</v>
          </cell>
        </row>
        <row r="30247">
          <cell r="A30247" t="str">
            <v>P27523</v>
          </cell>
          <cell r="KA30247">
            <v>100</v>
          </cell>
          <cell r="KB30247">
            <v>30</v>
          </cell>
          <cell r="KC30247">
            <v>24</v>
          </cell>
        </row>
        <row r="30248">
          <cell r="A30248" t="str">
            <v>P27524</v>
          </cell>
          <cell r="KA30248">
            <v>100</v>
          </cell>
          <cell r="KB30248">
            <v>30</v>
          </cell>
          <cell r="KC30248">
            <v>24</v>
          </cell>
        </row>
        <row r="30249">
          <cell r="A30249" t="str">
            <v>P27525</v>
          </cell>
          <cell r="KA30249">
            <v>100</v>
          </cell>
          <cell r="KB30249">
            <v>40</v>
          </cell>
          <cell r="KC30249">
            <v>28</v>
          </cell>
        </row>
        <row r="30250">
          <cell r="A30250" t="str">
            <v>P27537</v>
          </cell>
          <cell r="KA30250">
            <v>50</v>
          </cell>
          <cell r="KB30250">
            <v>60</v>
          </cell>
          <cell r="KC30250">
            <v>12</v>
          </cell>
        </row>
        <row r="30251">
          <cell r="A30251" t="str">
            <v>P27529</v>
          </cell>
          <cell r="KA30251">
            <v>100</v>
          </cell>
          <cell r="KB30251">
            <v>30</v>
          </cell>
          <cell r="KC30251">
            <v>24</v>
          </cell>
        </row>
        <row r="30252">
          <cell r="A30252" t="str">
            <v>P27530</v>
          </cell>
          <cell r="KA30252">
            <v>100</v>
          </cell>
          <cell r="KB30252">
            <v>40</v>
          </cell>
          <cell r="KC30252">
            <v>28</v>
          </cell>
        </row>
        <row r="30253">
          <cell r="A30253" t="str">
            <v>P27508</v>
          </cell>
          <cell r="KA30253">
            <v>50</v>
          </cell>
          <cell r="KB30253">
            <v>60</v>
          </cell>
          <cell r="KC30253">
            <v>12</v>
          </cell>
        </row>
        <row r="30254">
          <cell r="A30254" t="str">
            <v>P27504</v>
          </cell>
          <cell r="KA30254">
            <v>200</v>
          </cell>
          <cell r="KB30254">
            <v>16</v>
          </cell>
          <cell r="KC30254">
            <v>20</v>
          </cell>
        </row>
        <row r="30255">
          <cell r="A30255" t="str">
            <v>P27515</v>
          </cell>
          <cell r="KA30255">
            <v>200</v>
          </cell>
          <cell r="KB30255">
            <v>16</v>
          </cell>
          <cell r="KC30255">
            <v>20</v>
          </cell>
        </row>
        <row r="30256">
          <cell r="A30256" t="str">
            <v>P27516</v>
          </cell>
          <cell r="KA30256">
            <v>100</v>
          </cell>
          <cell r="KB30256">
            <v>40</v>
          </cell>
          <cell r="KC30256">
            <v>28</v>
          </cell>
        </row>
        <row r="30257">
          <cell r="A30257" t="str">
            <v>P27520</v>
          </cell>
          <cell r="KA30257">
            <v>100</v>
          </cell>
          <cell r="KB30257">
            <v>40</v>
          </cell>
          <cell r="KC30257">
            <v>28</v>
          </cell>
        </row>
        <row r="30258">
          <cell r="A30258" t="str">
            <v>P27539</v>
          </cell>
          <cell r="KA30258">
            <v>100</v>
          </cell>
          <cell r="KB30258">
            <v>40</v>
          </cell>
          <cell r="KC30258">
            <v>28</v>
          </cell>
        </row>
        <row r="30259">
          <cell r="A30259" t="str">
            <v>P27540</v>
          </cell>
          <cell r="KA30259">
            <v>100</v>
          </cell>
          <cell r="KB30259">
            <v>40</v>
          </cell>
          <cell r="KC30259">
            <v>28</v>
          </cell>
        </row>
        <row r="30260">
          <cell r="A30260" t="str">
            <v>P27541</v>
          </cell>
          <cell r="KA30260">
            <v>200</v>
          </cell>
          <cell r="KB30260">
            <v>16</v>
          </cell>
          <cell r="KC30260">
            <v>20</v>
          </cell>
        </row>
        <row r="30261">
          <cell r="A30261" t="str">
            <v>P27565</v>
          </cell>
          <cell r="KA30261">
            <v>50</v>
          </cell>
          <cell r="KB30261">
            <v>40</v>
          </cell>
          <cell r="KC30261">
            <v>24</v>
          </cell>
        </row>
        <row r="30262">
          <cell r="A30262" t="str">
            <v>P27557</v>
          </cell>
          <cell r="KA30262">
            <v>100</v>
          </cell>
          <cell r="KB30262">
            <v>40</v>
          </cell>
          <cell r="KC30262">
            <v>28</v>
          </cell>
        </row>
        <row r="30263">
          <cell r="A30263" t="str">
            <v>P27449</v>
          </cell>
          <cell r="KA30263">
            <v>100</v>
          </cell>
          <cell r="KB30263">
            <v>30</v>
          </cell>
          <cell r="KC30263">
            <v>24</v>
          </cell>
        </row>
        <row r="30264">
          <cell r="A30264" t="str">
            <v>P27450</v>
          </cell>
          <cell r="KA30264">
            <v>100</v>
          </cell>
          <cell r="KB30264">
            <v>40</v>
          </cell>
          <cell r="KC30264">
            <v>28</v>
          </cell>
        </row>
        <row r="30265">
          <cell r="A30265" t="str">
            <v>P27431</v>
          </cell>
          <cell r="KA30265">
            <v>100</v>
          </cell>
          <cell r="KB30265">
            <v>8</v>
          </cell>
          <cell r="KC30265">
            <v>48</v>
          </cell>
        </row>
        <row r="30266">
          <cell r="A30266" t="str">
            <v>P27438</v>
          </cell>
          <cell r="KA30266">
            <v>100</v>
          </cell>
          <cell r="KB30266">
            <v>40</v>
          </cell>
          <cell r="KC30266">
            <v>28</v>
          </cell>
        </row>
        <row r="30267">
          <cell r="A30267" t="str">
            <v>P27440</v>
          </cell>
          <cell r="KA30267">
            <v>200</v>
          </cell>
          <cell r="KB30267">
            <v>16</v>
          </cell>
          <cell r="KC30267">
            <v>20</v>
          </cell>
        </row>
        <row r="30268">
          <cell r="A30268" t="str">
            <v>P27441</v>
          </cell>
          <cell r="KA30268">
            <v>200</v>
          </cell>
          <cell r="KB30268">
            <v>16</v>
          </cell>
          <cell r="KC30268">
            <v>20</v>
          </cell>
        </row>
        <row r="30269">
          <cell r="A30269" t="str">
            <v>P27453</v>
          </cell>
          <cell r="KA30269">
            <v>100</v>
          </cell>
          <cell r="KB30269">
            <v>40</v>
          </cell>
          <cell r="KC30269">
            <v>28</v>
          </cell>
        </row>
        <row r="30270">
          <cell r="A30270" t="str">
            <v>P27455</v>
          </cell>
          <cell r="KA30270">
            <v>50</v>
          </cell>
          <cell r="KB30270">
            <v>60</v>
          </cell>
          <cell r="KC30270">
            <v>12</v>
          </cell>
        </row>
        <row r="30271">
          <cell r="A30271" t="str">
            <v>P27456</v>
          </cell>
          <cell r="KA30271">
            <v>100</v>
          </cell>
          <cell r="KB30271">
            <v>30</v>
          </cell>
          <cell r="KC30271">
            <v>24</v>
          </cell>
        </row>
        <row r="30272">
          <cell r="A30272" t="str">
            <v>P27468</v>
          </cell>
          <cell r="KA30272">
            <v>100</v>
          </cell>
          <cell r="KB30272">
            <v>30</v>
          </cell>
          <cell r="KC30272">
            <v>24</v>
          </cell>
        </row>
        <row r="30273">
          <cell r="A30273" t="str">
            <v>P27469</v>
          </cell>
          <cell r="KA30273">
            <v>100</v>
          </cell>
          <cell r="KB30273">
            <v>30</v>
          </cell>
          <cell r="KC30273">
            <v>24</v>
          </cell>
        </row>
        <row r="30274">
          <cell r="A30274" t="str">
            <v>P27464</v>
          </cell>
          <cell r="KA30274">
            <v>50</v>
          </cell>
          <cell r="KB30274">
            <v>60</v>
          </cell>
          <cell r="KC30274">
            <v>12</v>
          </cell>
        </row>
        <row r="30275">
          <cell r="A30275" t="str">
            <v>P27465</v>
          </cell>
          <cell r="KA30275">
            <v>100</v>
          </cell>
          <cell r="KB30275">
            <v>40</v>
          </cell>
          <cell r="KC30275">
            <v>28</v>
          </cell>
        </row>
        <row r="30276">
          <cell r="A30276" t="str">
            <v>P27497</v>
          </cell>
          <cell r="KA30276">
            <v>50</v>
          </cell>
          <cell r="KB30276">
            <v>40</v>
          </cell>
          <cell r="KC30276">
            <v>24</v>
          </cell>
        </row>
        <row r="30277">
          <cell r="A30277" t="str">
            <v>P27493</v>
          </cell>
          <cell r="KA30277">
            <v>100</v>
          </cell>
          <cell r="KB30277">
            <v>30</v>
          </cell>
          <cell r="KC30277">
            <v>24</v>
          </cell>
        </row>
        <row r="30278">
          <cell r="A30278" t="str">
            <v>P27494</v>
          </cell>
          <cell r="KA30278">
            <v>100</v>
          </cell>
          <cell r="KB30278">
            <v>8</v>
          </cell>
          <cell r="KC30278">
            <v>48</v>
          </cell>
        </row>
        <row r="30279">
          <cell r="A30279" t="str">
            <v>P27475</v>
          </cell>
          <cell r="KA30279">
            <v>200</v>
          </cell>
          <cell r="KB30279">
            <v>16</v>
          </cell>
          <cell r="KC30279">
            <v>20</v>
          </cell>
        </row>
        <row r="30280">
          <cell r="A30280" t="str">
            <v>P27473</v>
          </cell>
          <cell r="KA30280">
            <v>100</v>
          </cell>
          <cell r="KB30280">
            <v>30</v>
          </cell>
          <cell r="KC30280">
            <v>24</v>
          </cell>
        </row>
        <row r="30281">
          <cell r="A30281" t="str">
            <v>C01180</v>
          </cell>
          <cell r="KA30281">
            <v>50</v>
          </cell>
          <cell r="KB30281">
            <v>40</v>
          </cell>
          <cell r="KC30281">
            <v>18</v>
          </cell>
        </row>
        <row r="30282">
          <cell r="A30282" t="str">
            <v>C04542</v>
          </cell>
          <cell r="KA30282">
            <v>100</v>
          </cell>
          <cell r="KB30282">
            <v>30</v>
          </cell>
          <cell r="KC30282">
            <v>30</v>
          </cell>
        </row>
        <row r="30283">
          <cell r="A30283" t="str">
            <v>C00175</v>
          </cell>
          <cell r="KA30283">
            <v>200</v>
          </cell>
          <cell r="KB30283">
            <v>16</v>
          </cell>
          <cell r="KC30283">
            <v>20</v>
          </cell>
        </row>
        <row r="30284">
          <cell r="A30284" t="str">
            <v>C00150</v>
          </cell>
          <cell r="KA30284">
            <v>50</v>
          </cell>
          <cell r="KB30284">
            <v>60</v>
          </cell>
          <cell r="KC30284">
            <v>12</v>
          </cell>
        </row>
        <row r="30285">
          <cell r="A30285" t="str">
            <v>C00148</v>
          </cell>
          <cell r="KA30285">
            <v>50</v>
          </cell>
          <cell r="KB30285">
            <v>60</v>
          </cell>
          <cell r="KC30285">
            <v>12</v>
          </cell>
        </row>
        <row r="30286">
          <cell r="A30286" t="str">
            <v>C00163</v>
          </cell>
          <cell r="KA30286">
            <v>100</v>
          </cell>
          <cell r="KB30286">
            <v>30</v>
          </cell>
          <cell r="KC30286">
            <v>24</v>
          </cell>
        </row>
        <row r="30287">
          <cell r="A30287" t="str">
            <v>C00167</v>
          </cell>
          <cell r="KA30287">
            <v>100</v>
          </cell>
          <cell r="KB30287">
            <v>30</v>
          </cell>
          <cell r="KC30287">
            <v>24</v>
          </cell>
        </row>
        <row r="30288">
          <cell r="A30288" t="str">
            <v>C00160</v>
          </cell>
          <cell r="KA30288">
            <v>100</v>
          </cell>
          <cell r="KB30288">
            <v>40</v>
          </cell>
          <cell r="KC30288">
            <v>28</v>
          </cell>
        </row>
        <row r="30289">
          <cell r="A30289" t="str">
            <v>C00161</v>
          </cell>
          <cell r="KA30289">
            <v>50</v>
          </cell>
          <cell r="KB30289">
            <v>40</v>
          </cell>
          <cell r="KC30289">
            <v>24</v>
          </cell>
        </row>
        <row r="30290">
          <cell r="A30290" t="str">
            <v>C00084</v>
          </cell>
          <cell r="KA30290">
            <v>50</v>
          </cell>
          <cell r="KB30290">
            <v>40</v>
          </cell>
          <cell r="KC30290">
            <v>24</v>
          </cell>
        </row>
        <row r="30291">
          <cell r="A30291" t="str">
            <v>C00080</v>
          </cell>
          <cell r="KA30291">
            <v>40</v>
          </cell>
          <cell r="KB30291">
            <v>10</v>
          </cell>
          <cell r="KC30291">
            <v>48</v>
          </cell>
        </row>
        <row r="30292">
          <cell r="A30292" t="str">
            <v>C00081</v>
          </cell>
          <cell r="KA30292">
            <v>40</v>
          </cell>
          <cell r="KB30292">
            <v>10</v>
          </cell>
          <cell r="KC30292">
            <v>48</v>
          </cell>
        </row>
        <row r="30293">
          <cell r="A30293" t="str">
            <v>C00082</v>
          </cell>
          <cell r="KA30293">
            <v>40</v>
          </cell>
          <cell r="KB30293">
            <v>10</v>
          </cell>
          <cell r="KC30293">
            <v>48</v>
          </cell>
        </row>
        <row r="30294">
          <cell r="A30294" t="str">
            <v>C00055</v>
          </cell>
          <cell r="KA30294">
            <v>100</v>
          </cell>
          <cell r="KB30294">
            <v>30</v>
          </cell>
          <cell r="KC30294">
            <v>24</v>
          </cell>
        </row>
        <row r="30295">
          <cell r="A30295" t="str">
            <v>C00053</v>
          </cell>
          <cell r="KA30295">
            <v>100</v>
          </cell>
          <cell r="KB30295">
            <v>30</v>
          </cell>
          <cell r="KC30295">
            <v>24</v>
          </cell>
        </row>
        <row r="30296">
          <cell r="A30296" t="str">
            <v>C00102</v>
          </cell>
          <cell r="KA30296">
            <v>100</v>
          </cell>
          <cell r="KB30296">
            <v>40</v>
          </cell>
          <cell r="KC30296">
            <v>28</v>
          </cell>
        </row>
        <row r="30297">
          <cell r="A30297" t="str">
            <v>C00103</v>
          </cell>
          <cell r="KA30297">
            <v>100</v>
          </cell>
          <cell r="KB30297">
            <v>40</v>
          </cell>
          <cell r="KC30297">
            <v>28</v>
          </cell>
        </row>
        <row r="30298">
          <cell r="A30298" t="str">
            <v>C00105</v>
          </cell>
          <cell r="KA30298">
            <v>100</v>
          </cell>
          <cell r="KB30298">
            <v>40</v>
          </cell>
          <cell r="KC30298">
            <v>28</v>
          </cell>
        </row>
        <row r="30299">
          <cell r="A30299" t="str">
            <v>C00106</v>
          </cell>
          <cell r="KA30299">
            <v>100</v>
          </cell>
          <cell r="KB30299">
            <v>40</v>
          </cell>
          <cell r="KC30299">
            <v>28</v>
          </cell>
        </row>
        <row r="30300">
          <cell r="A30300" t="str">
            <v>C00107</v>
          </cell>
          <cell r="KA30300">
            <v>100</v>
          </cell>
          <cell r="KB30300">
            <v>40</v>
          </cell>
          <cell r="KC30300">
            <v>28</v>
          </cell>
        </row>
        <row r="30301">
          <cell r="A30301" t="str">
            <v>C00108</v>
          </cell>
          <cell r="KA30301">
            <v>100</v>
          </cell>
          <cell r="KB30301">
            <v>40</v>
          </cell>
          <cell r="KC30301">
            <v>28</v>
          </cell>
        </row>
        <row r="30302">
          <cell r="A30302" t="str">
            <v>C00109</v>
          </cell>
          <cell r="KA30302">
            <v>100</v>
          </cell>
          <cell r="KB30302">
            <v>40</v>
          </cell>
          <cell r="KC30302">
            <v>28</v>
          </cell>
        </row>
        <row r="30303">
          <cell r="A30303" t="str">
            <v>C00110</v>
          </cell>
          <cell r="KA30303">
            <v>100</v>
          </cell>
          <cell r="KB30303">
            <v>40</v>
          </cell>
          <cell r="KC30303">
            <v>28</v>
          </cell>
        </row>
        <row r="30304">
          <cell r="A30304" t="str">
            <v>C00111</v>
          </cell>
          <cell r="KA30304">
            <v>100</v>
          </cell>
          <cell r="KB30304">
            <v>40</v>
          </cell>
          <cell r="KC30304">
            <v>28</v>
          </cell>
        </row>
        <row r="30305">
          <cell r="A30305" t="str">
            <v>C00112</v>
          </cell>
          <cell r="KA30305">
            <v>100</v>
          </cell>
          <cell r="KB30305">
            <v>40</v>
          </cell>
          <cell r="KC30305">
            <v>28</v>
          </cell>
        </row>
        <row r="30306">
          <cell r="A30306" t="str">
            <v>C00113</v>
          </cell>
          <cell r="KA30306">
            <v>100</v>
          </cell>
          <cell r="KB30306">
            <v>40</v>
          </cell>
          <cell r="KC30306">
            <v>28</v>
          </cell>
        </row>
        <row r="30307">
          <cell r="A30307" t="str">
            <v>C00114</v>
          </cell>
          <cell r="KA30307">
            <v>100</v>
          </cell>
          <cell r="KB30307">
            <v>40</v>
          </cell>
          <cell r="KC30307">
            <v>28</v>
          </cell>
        </row>
        <row r="30308">
          <cell r="A30308" t="str">
            <v>C00115</v>
          </cell>
          <cell r="KA30308">
            <v>100</v>
          </cell>
          <cell r="KB30308">
            <v>40</v>
          </cell>
          <cell r="KC30308">
            <v>28</v>
          </cell>
        </row>
        <row r="30309">
          <cell r="A30309" t="str">
            <v>C00116</v>
          </cell>
          <cell r="KA30309">
            <v>100</v>
          </cell>
          <cell r="KB30309">
            <v>40</v>
          </cell>
          <cell r="KC30309">
            <v>28</v>
          </cell>
        </row>
        <row r="30310">
          <cell r="A30310" t="str">
            <v>C00117</v>
          </cell>
          <cell r="KA30310">
            <v>100</v>
          </cell>
          <cell r="KB30310">
            <v>40</v>
          </cell>
          <cell r="KC30310">
            <v>28</v>
          </cell>
        </row>
        <row r="30311">
          <cell r="A30311" t="str">
            <v>C00118</v>
          </cell>
          <cell r="KA30311">
            <v>100</v>
          </cell>
          <cell r="KB30311">
            <v>40</v>
          </cell>
          <cell r="KC30311">
            <v>28</v>
          </cell>
        </row>
        <row r="30312">
          <cell r="A30312" t="str">
            <v>C00119</v>
          </cell>
          <cell r="KA30312">
            <v>100</v>
          </cell>
          <cell r="KB30312">
            <v>40</v>
          </cell>
          <cell r="KC30312">
            <v>28</v>
          </cell>
        </row>
        <row r="30313">
          <cell r="A30313" t="str">
            <v>C00120</v>
          </cell>
          <cell r="KA30313">
            <v>100</v>
          </cell>
          <cell r="KB30313">
            <v>40</v>
          </cell>
          <cell r="KC30313">
            <v>28</v>
          </cell>
        </row>
        <row r="30314">
          <cell r="A30314" t="str">
            <v>C00121</v>
          </cell>
          <cell r="KA30314">
            <v>100</v>
          </cell>
          <cell r="KB30314">
            <v>40</v>
          </cell>
          <cell r="KC30314">
            <v>28</v>
          </cell>
        </row>
        <row r="30315">
          <cell r="A30315" t="str">
            <v>C00122</v>
          </cell>
          <cell r="KA30315">
            <v>100</v>
          </cell>
          <cell r="KB30315">
            <v>40</v>
          </cell>
          <cell r="KC30315">
            <v>28</v>
          </cell>
        </row>
        <row r="30316">
          <cell r="A30316" t="str">
            <v>C00123</v>
          </cell>
          <cell r="KA30316">
            <v>100</v>
          </cell>
          <cell r="KB30316">
            <v>40</v>
          </cell>
          <cell r="KC30316">
            <v>28</v>
          </cell>
        </row>
        <row r="30317">
          <cell r="A30317" t="str">
            <v>C00124</v>
          </cell>
          <cell r="KA30317">
            <v>100</v>
          </cell>
          <cell r="KB30317">
            <v>40</v>
          </cell>
          <cell r="KC30317">
            <v>28</v>
          </cell>
        </row>
        <row r="30318">
          <cell r="A30318" t="str">
            <v>C00125</v>
          </cell>
          <cell r="KA30318">
            <v>100</v>
          </cell>
          <cell r="KB30318">
            <v>40</v>
          </cell>
          <cell r="KC30318">
            <v>28</v>
          </cell>
        </row>
        <row r="30319">
          <cell r="A30319" t="str">
            <v>C 17972</v>
          </cell>
          <cell r="KA30319">
            <v>200</v>
          </cell>
          <cell r="KB30319">
            <v>16</v>
          </cell>
          <cell r="KC30319">
            <v>20</v>
          </cell>
        </row>
        <row r="30320">
          <cell r="A30320" t="str">
            <v>C00000</v>
          </cell>
          <cell r="KA30320">
            <v>100</v>
          </cell>
          <cell r="KB30320">
            <v>40</v>
          </cell>
          <cell r="KC30320">
            <v>28</v>
          </cell>
        </row>
        <row r="30321">
          <cell r="A30321" t="str">
            <v>C00001</v>
          </cell>
          <cell r="KA30321">
            <v>100</v>
          </cell>
          <cell r="KB30321">
            <v>40</v>
          </cell>
          <cell r="KC30321">
            <v>28</v>
          </cell>
        </row>
        <row r="30322">
          <cell r="A30322" t="str">
            <v>C00002</v>
          </cell>
          <cell r="KA30322">
            <v>100</v>
          </cell>
          <cell r="KB30322">
            <v>40</v>
          </cell>
          <cell r="KC30322">
            <v>28</v>
          </cell>
        </row>
        <row r="30323">
          <cell r="A30323" t="str">
            <v>C00003</v>
          </cell>
          <cell r="KA30323">
            <v>100</v>
          </cell>
          <cell r="KB30323">
            <v>40</v>
          </cell>
          <cell r="KC30323">
            <v>28</v>
          </cell>
        </row>
        <row r="30324">
          <cell r="A30324" t="str">
            <v>C00004</v>
          </cell>
          <cell r="KA30324">
            <v>100</v>
          </cell>
          <cell r="KB30324">
            <v>40</v>
          </cell>
          <cell r="KC30324">
            <v>28</v>
          </cell>
        </row>
        <row r="30325">
          <cell r="A30325" t="str">
            <v>C00005</v>
          </cell>
          <cell r="KA30325">
            <v>100</v>
          </cell>
          <cell r="KB30325">
            <v>40</v>
          </cell>
          <cell r="KC30325">
            <v>28</v>
          </cell>
        </row>
        <row r="30326">
          <cell r="A30326" t="str">
            <v>C00006</v>
          </cell>
          <cell r="KA30326">
            <v>100</v>
          </cell>
          <cell r="KB30326">
            <v>40</v>
          </cell>
          <cell r="KC30326">
            <v>28</v>
          </cell>
        </row>
        <row r="30327">
          <cell r="A30327" t="str">
            <v>C00007</v>
          </cell>
          <cell r="KA30327">
            <v>100</v>
          </cell>
          <cell r="KB30327">
            <v>40</v>
          </cell>
          <cell r="KC30327">
            <v>28</v>
          </cell>
        </row>
        <row r="30328">
          <cell r="A30328" t="str">
            <v>C00008</v>
          </cell>
          <cell r="KA30328">
            <v>100</v>
          </cell>
          <cell r="KB30328">
            <v>40</v>
          </cell>
          <cell r="KC30328">
            <v>28</v>
          </cell>
        </row>
        <row r="30329">
          <cell r="A30329" t="str">
            <v>C00009</v>
          </cell>
          <cell r="KA30329">
            <v>100</v>
          </cell>
          <cell r="KB30329">
            <v>40</v>
          </cell>
          <cell r="KC30329">
            <v>28</v>
          </cell>
        </row>
        <row r="30330">
          <cell r="A30330" t="str">
            <v>C00010</v>
          </cell>
          <cell r="KA30330">
            <v>100</v>
          </cell>
          <cell r="KB30330">
            <v>40</v>
          </cell>
          <cell r="KC30330">
            <v>28</v>
          </cell>
        </row>
        <row r="30331">
          <cell r="A30331" t="str">
            <v>C00011</v>
          </cell>
          <cell r="KA30331">
            <v>100</v>
          </cell>
          <cell r="KB30331">
            <v>40</v>
          </cell>
          <cell r="KC30331">
            <v>28</v>
          </cell>
        </row>
        <row r="30332">
          <cell r="A30332" t="str">
            <v>C00012</v>
          </cell>
          <cell r="KA30332">
            <v>100</v>
          </cell>
          <cell r="KB30332">
            <v>40</v>
          </cell>
          <cell r="KC30332">
            <v>28</v>
          </cell>
        </row>
        <row r="30333">
          <cell r="A30333" t="str">
            <v>C00013</v>
          </cell>
          <cell r="KA30333">
            <v>100</v>
          </cell>
          <cell r="KB30333">
            <v>40</v>
          </cell>
          <cell r="KC30333">
            <v>28</v>
          </cell>
        </row>
        <row r="30334">
          <cell r="A30334" t="str">
            <v>C00014</v>
          </cell>
          <cell r="KA30334">
            <v>100</v>
          </cell>
          <cell r="KB30334">
            <v>40</v>
          </cell>
          <cell r="KC30334">
            <v>28</v>
          </cell>
        </row>
        <row r="30335">
          <cell r="A30335" t="str">
            <v>C00015</v>
          </cell>
          <cell r="KA30335">
            <v>100</v>
          </cell>
          <cell r="KB30335">
            <v>40</v>
          </cell>
          <cell r="KC30335">
            <v>28</v>
          </cell>
        </row>
        <row r="30336">
          <cell r="A30336" t="str">
            <v>C00016</v>
          </cell>
          <cell r="KA30336">
            <v>100</v>
          </cell>
          <cell r="KB30336">
            <v>40</v>
          </cell>
          <cell r="KC30336">
            <v>28</v>
          </cell>
        </row>
        <row r="30337">
          <cell r="A30337" t="str">
            <v>C00017</v>
          </cell>
          <cell r="KA30337">
            <v>100</v>
          </cell>
          <cell r="KB30337">
            <v>40</v>
          </cell>
          <cell r="KC30337">
            <v>28</v>
          </cell>
        </row>
        <row r="30338">
          <cell r="A30338" t="str">
            <v>C00018</v>
          </cell>
          <cell r="KA30338">
            <v>100</v>
          </cell>
          <cell r="KB30338">
            <v>40</v>
          </cell>
          <cell r="KC30338">
            <v>28</v>
          </cell>
        </row>
        <row r="30339">
          <cell r="A30339" t="str">
            <v>C00019</v>
          </cell>
          <cell r="KA30339">
            <v>100</v>
          </cell>
          <cell r="KB30339">
            <v>40</v>
          </cell>
          <cell r="KC30339">
            <v>28</v>
          </cell>
        </row>
        <row r="30340">
          <cell r="A30340" t="str">
            <v>C00020</v>
          </cell>
          <cell r="KA30340">
            <v>100</v>
          </cell>
          <cell r="KB30340">
            <v>40</v>
          </cell>
          <cell r="KC30340">
            <v>28</v>
          </cell>
        </row>
        <row r="30341">
          <cell r="A30341" t="str">
            <v>C00021</v>
          </cell>
          <cell r="KA30341">
            <v>100</v>
          </cell>
          <cell r="KB30341">
            <v>40</v>
          </cell>
          <cell r="KC30341">
            <v>28</v>
          </cell>
        </row>
        <row r="30342">
          <cell r="A30342" t="str">
            <v>C00022</v>
          </cell>
          <cell r="KA30342">
            <v>100</v>
          </cell>
          <cell r="KB30342">
            <v>20</v>
          </cell>
          <cell r="KC30342">
            <v>12</v>
          </cell>
        </row>
        <row r="30343">
          <cell r="A30343" t="str">
            <v>C00023</v>
          </cell>
          <cell r="KA30343">
            <v>100</v>
          </cell>
          <cell r="KB30343">
            <v>40</v>
          </cell>
          <cell r="KC30343">
            <v>28</v>
          </cell>
        </row>
        <row r="30344">
          <cell r="A30344" t="str">
            <v>C00024</v>
          </cell>
          <cell r="KA30344">
            <v>100</v>
          </cell>
          <cell r="KB30344">
            <v>40</v>
          </cell>
          <cell r="KC30344">
            <v>28</v>
          </cell>
        </row>
        <row r="30345">
          <cell r="A30345" t="str">
            <v>C00025</v>
          </cell>
          <cell r="KA30345">
            <v>200</v>
          </cell>
          <cell r="KB30345">
            <v>16</v>
          </cell>
          <cell r="KC30345">
            <v>20</v>
          </cell>
        </row>
        <row r="30346">
          <cell r="A30346" t="str">
            <v>C08013</v>
          </cell>
          <cell r="KA30346">
            <v>50</v>
          </cell>
          <cell r="KB30346">
            <v>60</v>
          </cell>
          <cell r="KC30346">
            <v>12</v>
          </cell>
        </row>
        <row r="30347">
          <cell r="A30347" t="str">
            <v>C08466</v>
          </cell>
          <cell r="KA30347">
            <v>100</v>
          </cell>
          <cell r="KB30347">
            <v>30</v>
          </cell>
          <cell r="KC30347">
            <v>30</v>
          </cell>
        </row>
        <row r="30348">
          <cell r="A30348" t="str">
            <v>C08417</v>
          </cell>
          <cell r="KA30348">
            <v>100</v>
          </cell>
          <cell r="KB30348">
            <v>30</v>
          </cell>
          <cell r="KC30348">
            <v>30</v>
          </cell>
        </row>
        <row r="30349">
          <cell r="A30349" t="str">
            <v>C08817</v>
          </cell>
          <cell r="KA30349">
            <v>100</v>
          </cell>
          <cell r="KB30349">
            <v>30</v>
          </cell>
          <cell r="KC30349">
            <v>30</v>
          </cell>
        </row>
        <row r="30350">
          <cell r="A30350" t="str">
            <v>C06679</v>
          </cell>
          <cell r="KA30350">
            <v>100</v>
          </cell>
          <cell r="KB30350">
            <v>30</v>
          </cell>
          <cell r="KC30350">
            <v>30</v>
          </cell>
        </row>
        <row r="30351">
          <cell r="A30351" t="str">
            <v>C06264</v>
          </cell>
          <cell r="KA30351">
            <v>50</v>
          </cell>
          <cell r="KB30351">
            <v>60</v>
          </cell>
          <cell r="KC30351">
            <v>12</v>
          </cell>
        </row>
        <row r="30352">
          <cell r="A30352" t="str">
            <v>C10384</v>
          </cell>
          <cell r="KA30352">
            <v>100</v>
          </cell>
          <cell r="KB30352">
            <v>30</v>
          </cell>
          <cell r="KC30352">
            <v>30</v>
          </cell>
        </row>
        <row r="30353">
          <cell r="A30353" t="str">
            <v>C10385</v>
          </cell>
          <cell r="KA30353">
            <v>100</v>
          </cell>
          <cell r="KB30353">
            <v>30</v>
          </cell>
          <cell r="KC30353">
            <v>30</v>
          </cell>
        </row>
        <row r="30354">
          <cell r="A30354" t="str">
            <v>C10845</v>
          </cell>
          <cell r="KA30354">
            <v>250</v>
          </cell>
          <cell r="KB30354">
            <v>12</v>
          </cell>
          <cell r="KC30354">
            <v>20</v>
          </cell>
        </row>
        <row r="30355">
          <cell r="A30355" t="str">
            <v>C10925</v>
          </cell>
          <cell r="KA30355">
            <v>100</v>
          </cell>
          <cell r="KB30355">
            <v>30</v>
          </cell>
          <cell r="KC30355">
            <v>30</v>
          </cell>
        </row>
        <row r="30356">
          <cell r="A30356" t="str">
            <v>C09951</v>
          </cell>
          <cell r="KA30356">
            <v>100</v>
          </cell>
          <cell r="KB30356">
            <v>40</v>
          </cell>
          <cell r="KC30356">
            <v>28</v>
          </cell>
        </row>
        <row r="30357">
          <cell r="A30357" t="str">
            <v>C09894</v>
          </cell>
          <cell r="KA30357">
            <v>100</v>
          </cell>
          <cell r="KB30357">
            <v>40</v>
          </cell>
          <cell r="KC30357">
            <v>28</v>
          </cell>
        </row>
        <row r="30358">
          <cell r="A30358" t="str">
            <v>C09703</v>
          </cell>
          <cell r="KA30358">
            <v>50</v>
          </cell>
          <cell r="KB30358">
            <v>60</v>
          </cell>
          <cell r="KC30358">
            <v>12</v>
          </cell>
        </row>
        <row r="30359">
          <cell r="A30359" t="str">
            <v>C11265</v>
          </cell>
          <cell r="KA30359">
            <v>100</v>
          </cell>
          <cell r="KB30359">
            <v>30</v>
          </cell>
          <cell r="KC30359">
            <v>30</v>
          </cell>
        </row>
        <row r="30360">
          <cell r="A30360" t="str">
            <v>C11406</v>
          </cell>
          <cell r="KA30360">
            <v>50</v>
          </cell>
          <cell r="KB30360">
            <v>20</v>
          </cell>
          <cell r="KC30360">
            <v>16</v>
          </cell>
        </row>
        <row r="30361">
          <cell r="A30361" t="str">
            <v>C12743</v>
          </cell>
          <cell r="KA30361">
            <v>50</v>
          </cell>
          <cell r="KB30361">
            <v>60</v>
          </cell>
          <cell r="KC30361">
            <v>12</v>
          </cell>
        </row>
        <row r="30362">
          <cell r="A30362" t="str">
            <v>C13417</v>
          </cell>
          <cell r="KA30362">
            <v>200</v>
          </cell>
          <cell r="KB30362">
            <v>16</v>
          </cell>
          <cell r="KC30362">
            <v>16</v>
          </cell>
        </row>
        <row r="30363">
          <cell r="A30363" t="str">
            <v>C13372</v>
          </cell>
          <cell r="KA30363">
            <v>200</v>
          </cell>
          <cell r="KB30363">
            <v>16</v>
          </cell>
          <cell r="KC30363">
            <v>20</v>
          </cell>
        </row>
        <row r="30364">
          <cell r="A30364" t="str">
            <v>C13410</v>
          </cell>
          <cell r="KA30364">
            <v>200</v>
          </cell>
          <cell r="KB30364">
            <v>16</v>
          </cell>
          <cell r="KC30364">
            <v>20</v>
          </cell>
        </row>
        <row r="30365">
          <cell r="A30365" t="str">
            <v>C13451</v>
          </cell>
          <cell r="KA30365">
            <v>200</v>
          </cell>
          <cell r="KB30365">
            <v>16</v>
          </cell>
          <cell r="KC30365">
            <v>16</v>
          </cell>
        </row>
        <row r="30366">
          <cell r="A30366" t="str">
            <v>C13455</v>
          </cell>
          <cell r="KA30366">
            <v>200</v>
          </cell>
          <cell r="KB30366">
            <v>16</v>
          </cell>
          <cell r="KC30366">
            <v>16</v>
          </cell>
        </row>
        <row r="30367">
          <cell r="A30367" t="str">
            <v>C13456</v>
          </cell>
          <cell r="KA30367">
            <v>200</v>
          </cell>
          <cell r="KB30367">
            <v>16</v>
          </cell>
          <cell r="KC30367">
            <v>16</v>
          </cell>
        </row>
        <row r="30368">
          <cell r="A30368" t="str">
            <v>C13463</v>
          </cell>
          <cell r="KA30368">
            <v>100</v>
          </cell>
          <cell r="KB30368">
            <v>32</v>
          </cell>
          <cell r="KC30368">
            <v>16</v>
          </cell>
        </row>
        <row r="30369">
          <cell r="A30369" t="str">
            <v>C13362</v>
          </cell>
          <cell r="KA30369">
            <v>200</v>
          </cell>
          <cell r="KB30369">
            <v>16</v>
          </cell>
          <cell r="KC30369">
            <v>16</v>
          </cell>
        </row>
        <row r="30370">
          <cell r="A30370" t="str">
            <v>C13351</v>
          </cell>
          <cell r="KA30370">
            <v>200</v>
          </cell>
          <cell r="KB30370">
            <v>16</v>
          </cell>
          <cell r="KC30370">
            <v>20</v>
          </cell>
        </row>
        <row r="30371">
          <cell r="A30371" t="str">
            <v>C13353</v>
          </cell>
          <cell r="KA30371">
            <v>200</v>
          </cell>
          <cell r="KB30371">
            <v>16</v>
          </cell>
          <cell r="KC30371">
            <v>16</v>
          </cell>
        </row>
        <row r="30372">
          <cell r="A30372" t="str">
            <v>C13513</v>
          </cell>
          <cell r="KA30372">
            <v>200</v>
          </cell>
          <cell r="KB30372">
            <v>16</v>
          </cell>
          <cell r="KC30372">
            <v>16</v>
          </cell>
        </row>
        <row r="30373">
          <cell r="A30373" t="str">
            <v>C13841</v>
          </cell>
          <cell r="KA30373">
            <v>200</v>
          </cell>
          <cell r="KB30373">
            <v>16</v>
          </cell>
          <cell r="KC30373">
            <v>16</v>
          </cell>
        </row>
        <row r="30374">
          <cell r="A30374" t="str">
            <v>C13757</v>
          </cell>
          <cell r="KA30374">
            <v>200</v>
          </cell>
          <cell r="KB30374">
            <v>16</v>
          </cell>
          <cell r="KC30374">
            <v>16</v>
          </cell>
        </row>
        <row r="30375">
          <cell r="A30375" t="str">
            <v>C13667</v>
          </cell>
          <cell r="KA30375">
            <v>200</v>
          </cell>
          <cell r="KB30375">
            <v>16</v>
          </cell>
          <cell r="KC30375">
            <v>16</v>
          </cell>
        </row>
        <row r="30376">
          <cell r="A30376" t="str">
            <v>C13209</v>
          </cell>
          <cell r="KA30376">
            <v>200</v>
          </cell>
          <cell r="KB30376">
            <v>16</v>
          </cell>
          <cell r="KC30376">
            <v>20</v>
          </cell>
        </row>
        <row r="30377">
          <cell r="A30377" t="str">
            <v>C13190</v>
          </cell>
          <cell r="KA30377">
            <v>200</v>
          </cell>
          <cell r="KB30377">
            <v>16</v>
          </cell>
          <cell r="KC30377">
            <v>16</v>
          </cell>
        </row>
        <row r="30378">
          <cell r="A30378" t="str">
            <v>C13178</v>
          </cell>
          <cell r="KA30378">
            <v>200</v>
          </cell>
          <cell r="KB30378">
            <v>16</v>
          </cell>
          <cell r="KC30378">
            <v>20</v>
          </cell>
        </row>
        <row r="30379">
          <cell r="A30379" t="str">
            <v>C13181</v>
          </cell>
          <cell r="KA30379">
            <v>200</v>
          </cell>
          <cell r="KB30379">
            <v>16</v>
          </cell>
          <cell r="KC30379">
            <v>20</v>
          </cell>
        </row>
        <row r="30380">
          <cell r="A30380" t="str">
            <v>C13153</v>
          </cell>
          <cell r="KA30380">
            <v>200</v>
          </cell>
          <cell r="KB30380">
            <v>16</v>
          </cell>
          <cell r="KC30380">
            <v>20</v>
          </cell>
        </row>
        <row r="30381">
          <cell r="A30381" t="str">
            <v>C15298</v>
          </cell>
          <cell r="KA30381">
            <v>100</v>
          </cell>
          <cell r="KB30381">
            <v>40</v>
          </cell>
          <cell r="KC30381">
            <v>28</v>
          </cell>
        </row>
        <row r="30382">
          <cell r="A30382" t="str">
            <v>C15286</v>
          </cell>
          <cell r="KA30382">
            <v>100</v>
          </cell>
          <cell r="KB30382">
            <v>40</v>
          </cell>
          <cell r="KC30382">
            <v>28</v>
          </cell>
        </row>
        <row r="30383">
          <cell r="A30383" t="str">
            <v>C15405</v>
          </cell>
          <cell r="KA30383">
            <v>200</v>
          </cell>
          <cell r="KB30383">
            <v>16</v>
          </cell>
          <cell r="KC30383">
            <v>16</v>
          </cell>
        </row>
        <row r="30384">
          <cell r="A30384" t="str">
            <v>C15419</v>
          </cell>
          <cell r="KA30384">
            <v>50</v>
          </cell>
          <cell r="KB30384">
            <v>60</v>
          </cell>
          <cell r="KC30384">
            <v>12</v>
          </cell>
        </row>
        <row r="30385">
          <cell r="A30385" t="str">
            <v>C15513</v>
          </cell>
          <cell r="KA30385">
            <v>200</v>
          </cell>
          <cell r="KB30385">
            <v>16</v>
          </cell>
          <cell r="KC30385">
            <v>16</v>
          </cell>
        </row>
        <row r="30386">
          <cell r="A30386" t="str">
            <v>C15517</v>
          </cell>
          <cell r="KA30386">
            <v>50</v>
          </cell>
          <cell r="KB30386">
            <v>40</v>
          </cell>
          <cell r="KC30386">
            <v>24</v>
          </cell>
        </row>
        <row r="30387">
          <cell r="A30387" t="str">
            <v>C15611</v>
          </cell>
          <cell r="KA30387">
            <v>100</v>
          </cell>
          <cell r="KB30387">
            <v>30</v>
          </cell>
          <cell r="KC30387">
            <v>30</v>
          </cell>
        </row>
        <row r="30388">
          <cell r="A30388" t="str">
            <v>C15547</v>
          </cell>
          <cell r="KA30388">
            <v>200</v>
          </cell>
          <cell r="KB30388">
            <v>16</v>
          </cell>
          <cell r="KC30388">
            <v>16</v>
          </cell>
        </row>
        <row r="30389">
          <cell r="A30389" t="str">
            <v>C15873</v>
          </cell>
          <cell r="KA30389">
            <v>50</v>
          </cell>
          <cell r="KB30389">
            <v>60</v>
          </cell>
          <cell r="KC30389">
            <v>12</v>
          </cell>
        </row>
        <row r="30390">
          <cell r="A30390" t="str">
            <v>C15891</v>
          </cell>
          <cell r="KA30390">
            <v>200</v>
          </cell>
          <cell r="KB30390">
            <v>16</v>
          </cell>
          <cell r="KC30390">
            <v>16</v>
          </cell>
        </row>
        <row r="30391">
          <cell r="A30391" t="str">
            <v>C15892</v>
          </cell>
          <cell r="KA30391">
            <v>100</v>
          </cell>
          <cell r="KB30391">
            <v>40</v>
          </cell>
          <cell r="KC30391">
            <v>24</v>
          </cell>
        </row>
        <row r="30392">
          <cell r="A30392" t="str">
            <v>C15931</v>
          </cell>
          <cell r="KA30392">
            <v>200</v>
          </cell>
          <cell r="KB30392">
            <v>16</v>
          </cell>
          <cell r="KC30392">
            <v>16</v>
          </cell>
        </row>
        <row r="30393">
          <cell r="A30393" t="str">
            <v>C15935</v>
          </cell>
          <cell r="KA30393">
            <v>50</v>
          </cell>
          <cell r="KB30393">
            <v>40</v>
          </cell>
          <cell r="KC30393">
            <v>24</v>
          </cell>
        </row>
        <row r="30394">
          <cell r="A30394" t="str">
            <v>C15914</v>
          </cell>
          <cell r="KA30394">
            <v>50</v>
          </cell>
          <cell r="KB30394">
            <v>40</v>
          </cell>
          <cell r="KC30394">
            <v>24</v>
          </cell>
        </row>
        <row r="30395">
          <cell r="A30395" t="str">
            <v>C15915</v>
          </cell>
          <cell r="KA30395">
            <v>200</v>
          </cell>
          <cell r="KB30395">
            <v>16</v>
          </cell>
          <cell r="KC30395">
            <v>20</v>
          </cell>
        </row>
        <row r="30396">
          <cell r="A30396" t="str">
            <v>C15916</v>
          </cell>
          <cell r="KA30396">
            <v>100</v>
          </cell>
          <cell r="KB30396">
            <v>40</v>
          </cell>
          <cell r="KC30396">
            <v>24</v>
          </cell>
        </row>
        <row r="30397">
          <cell r="A30397" t="str">
            <v>C15901</v>
          </cell>
          <cell r="KA30397">
            <v>100</v>
          </cell>
          <cell r="KB30397">
            <v>30</v>
          </cell>
          <cell r="KC30397">
            <v>30</v>
          </cell>
        </row>
        <row r="30398">
          <cell r="A30398" t="str">
            <v>C15896</v>
          </cell>
          <cell r="KA30398">
            <v>50</v>
          </cell>
          <cell r="KB30398">
            <v>40</v>
          </cell>
          <cell r="KC30398">
            <v>24</v>
          </cell>
        </row>
        <row r="30399">
          <cell r="A30399" t="str">
            <v>C15806</v>
          </cell>
          <cell r="KA30399">
            <v>100</v>
          </cell>
          <cell r="KB30399">
            <v>30</v>
          </cell>
          <cell r="KC30399">
            <v>30</v>
          </cell>
        </row>
        <row r="30400">
          <cell r="A30400" t="str">
            <v>C15677</v>
          </cell>
          <cell r="KA30400">
            <v>50</v>
          </cell>
          <cell r="KB30400">
            <v>40</v>
          </cell>
          <cell r="KC30400">
            <v>24</v>
          </cell>
        </row>
        <row r="30401">
          <cell r="A30401" t="str">
            <v>C15656</v>
          </cell>
          <cell r="KA30401">
            <v>80</v>
          </cell>
          <cell r="KB30401">
            <v>16</v>
          </cell>
          <cell r="KC30401">
            <v>24</v>
          </cell>
        </row>
        <row r="30402">
          <cell r="A30402" t="str">
            <v>C15659</v>
          </cell>
          <cell r="KA30402">
            <v>200</v>
          </cell>
          <cell r="KB30402">
            <v>16</v>
          </cell>
          <cell r="KC30402">
            <v>16</v>
          </cell>
        </row>
        <row r="30403">
          <cell r="A30403" t="str">
            <v>C15662</v>
          </cell>
          <cell r="KA30403">
            <v>50</v>
          </cell>
          <cell r="KB30403">
            <v>60</v>
          </cell>
          <cell r="KC30403">
            <v>12</v>
          </cell>
        </row>
        <row r="30404">
          <cell r="A30404" t="str">
            <v>C15768</v>
          </cell>
          <cell r="KA30404">
            <v>50</v>
          </cell>
          <cell r="KB30404">
            <v>40</v>
          </cell>
          <cell r="KC30404">
            <v>24</v>
          </cell>
        </row>
        <row r="30405">
          <cell r="A30405" t="str">
            <v>C15714</v>
          </cell>
          <cell r="KA30405">
            <v>100</v>
          </cell>
          <cell r="KB30405">
            <v>40</v>
          </cell>
          <cell r="KC30405">
            <v>24</v>
          </cell>
        </row>
        <row r="30406">
          <cell r="A30406" t="str">
            <v>C16070</v>
          </cell>
          <cell r="KA30406">
            <v>100</v>
          </cell>
          <cell r="KB30406">
            <v>8</v>
          </cell>
          <cell r="KC30406">
            <v>48</v>
          </cell>
        </row>
        <row r="30407">
          <cell r="A30407" t="str">
            <v>C16079</v>
          </cell>
          <cell r="KA30407">
            <v>100</v>
          </cell>
          <cell r="KB30407">
            <v>40</v>
          </cell>
          <cell r="KC30407">
            <v>24</v>
          </cell>
        </row>
        <row r="30408">
          <cell r="A30408" t="str">
            <v>C16080</v>
          </cell>
          <cell r="KA30408">
            <v>50</v>
          </cell>
          <cell r="KB30408">
            <v>20</v>
          </cell>
          <cell r="KC30408">
            <v>16</v>
          </cell>
        </row>
        <row r="30409">
          <cell r="A30409" t="str">
            <v>C16058</v>
          </cell>
          <cell r="KA30409">
            <v>200</v>
          </cell>
          <cell r="KB30409">
            <v>16</v>
          </cell>
          <cell r="KC30409">
            <v>16</v>
          </cell>
        </row>
        <row r="30410">
          <cell r="A30410" t="str">
            <v>C16062</v>
          </cell>
          <cell r="KA30410">
            <v>100</v>
          </cell>
          <cell r="KB30410">
            <v>30</v>
          </cell>
          <cell r="KC30410">
            <v>30</v>
          </cell>
        </row>
        <row r="30411">
          <cell r="A30411" t="str">
            <v>C16031</v>
          </cell>
          <cell r="KA30411">
            <v>200</v>
          </cell>
          <cell r="KB30411">
            <v>16</v>
          </cell>
          <cell r="KC30411">
            <v>16</v>
          </cell>
        </row>
        <row r="30412">
          <cell r="A30412" t="str">
            <v>C16041</v>
          </cell>
          <cell r="KA30412">
            <v>50</v>
          </cell>
          <cell r="KB30412">
            <v>40</v>
          </cell>
          <cell r="KC30412">
            <v>24</v>
          </cell>
        </row>
        <row r="30413">
          <cell r="A30413" t="str">
            <v>C16038</v>
          </cell>
          <cell r="KA30413">
            <v>50</v>
          </cell>
          <cell r="KB30413">
            <v>60</v>
          </cell>
          <cell r="KC30413">
            <v>12</v>
          </cell>
        </row>
        <row r="30414">
          <cell r="A30414" t="str">
            <v>C16045</v>
          </cell>
          <cell r="KA30414">
            <v>200</v>
          </cell>
          <cell r="KB30414">
            <v>16</v>
          </cell>
          <cell r="KC30414">
            <v>16</v>
          </cell>
        </row>
        <row r="30415">
          <cell r="A30415" t="str">
            <v>C16047</v>
          </cell>
          <cell r="KA30415">
            <v>200</v>
          </cell>
          <cell r="KB30415">
            <v>16</v>
          </cell>
          <cell r="KC30415">
            <v>16</v>
          </cell>
        </row>
        <row r="30416">
          <cell r="A30416" t="str">
            <v>C16054</v>
          </cell>
          <cell r="KA30416">
            <v>100</v>
          </cell>
          <cell r="KB30416">
            <v>40</v>
          </cell>
          <cell r="KC30416">
            <v>24</v>
          </cell>
        </row>
        <row r="30417">
          <cell r="A30417" t="str">
            <v>C16056</v>
          </cell>
          <cell r="KA30417">
            <v>200</v>
          </cell>
          <cell r="KB30417">
            <v>16</v>
          </cell>
          <cell r="KC30417">
            <v>20</v>
          </cell>
        </row>
        <row r="30418">
          <cell r="A30418" t="str">
            <v>C15941</v>
          </cell>
          <cell r="KA30418">
            <v>50</v>
          </cell>
          <cell r="KB30418">
            <v>60</v>
          </cell>
          <cell r="KC30418">
            <v>12</v>
          </cell>
        </row>
        <row r="30419">
          <cell r="A30419" t="str">
            <v>C15944</v>
          </cell>
          <cell r="KA30419">
            <v>200</v>
          </cell>
          <cell r="KB30419">
            <v>16</v>
          </cell>
          <cell r="KC30419">
            <v>16</v>
          </cell>
        </row>
        <row r="30420">
          <cell r="A30420" t="str">
            <v>C15951</v>
          </cell>
          <cell r="KA30420">
            <v>200</v>
          </cell>
          <cell r="KB30420">
            <v>16</v>
          </cell>
          <cell r="KC30420">
            <v>16</v>
          </cell>
        </row>
        <row r="30421">
          <cell r="A30421" t="str">
            <v>C15952</v>
          </cell>
          <cell r="KA30421">
            <v>50</v>
          </cell>
          <cell r="KB30421">
            <v>60</v>
          </cell>
          <cell r="KC30421">
            <v>12</v>
          </cell>
        </row>
        <row r="30422">
          <cell r="A30422" t="str">
            <v>C15953</v>
          </cell>
          <cell r="KA30422">
            <v>200</v>
          </cell>
          <cell r="KB30422">
            <v>16</v>
          </cell>
          <cell r="KC30422">
            <v>16</v>
          </cell>
        </row>
        <row r="30423">
          <cell r="A30423" t="str">
            <v>C15960</v>
          </cell>
          <cell r="KA30423">
            <v>200</v>
          </cell>
          <cell r="KB30423">
            <v>16</v>
          </cell>
          <cell r="KC30423">
            <v>16</v>
          </cell>
        </row>
        <row r="30424">
          <cell r="A30424" t="str">
            <v>C15956</v>
          </cell>
          <cell r="KA30424">
            <v>200</v>
          </cell>
          <cell r="KB30424">
            <v>16</v>
          </cell>
          <cell r="KC30424">
            <v>16</v>
          </cell>
        </row>
        <row r="30425">
          <cell r="A30425" t="str">
            <v>C15973</v>
          </cell>
          <cell r="KA30425">
            <v>100</v>
          </cell>
          <cell r="KB30425">
            <v>40</v>
          </cell>
          <cell r="KC30425">
            <v>24</v>
          </cell>
        </row>
        <row r="30426">
          <cell r="A30426" t="str">
            <v>C16011</v>
          </cell>
          <cell r="KA30426">
            <v>200</v>
          </cell>
          <cell r="KB30426">
            <v>16</v>
          </cell>
          <cell r="KC30426">
            <v>16</v>
          </cell>
        </row>
        <row r="30427">
          <cell r="A30427" t="str">
            <v>C16012</v>
          </cell>
          <cell r="KA30427">
            <v>100</v>
          </cell>
          <cell r="KB30427">
            <v>30</v>
          </cell>
          <cell r="KC30427">
            <v>30</v>
          </cell>
        </row>
        <row r="30428">
          <cell r="A30428" t="str">
            <v>C15989</v>
          </cell>
          <cell r="KA30428">
            <v>200</v>
          </cell>
          <cell r="KB30428">
            <v>16</v>
          </cell>
          <cell r="KC30428">
            <v>16</v>
          </cell>
        </row>
        <row r="30429">
          <cell r="A30429" t="str">
            <v>C15997</v>
          </cell>
          <cell r="KA30429">
            <v>50</v>
          </cell>
          <cell r="KB30429">
            <v>40</v>
          </cell>
          <cell r="KC30429">
            <v>24</v>
          </cell>
        </row>
        <row r="30430">
          <cell r="A30430" t="str">
            <v>C15998</v>
          </cell>
          <cell r="KA30430">
            <v>100</v>
          </cell>
          <cell r="KB30430">
            <v>30</v>
          </cell>
          <cell r="KC30430">
            <v>30</v>
          </cell>
        </row>
        <row r="30431">
          <cell r="A30431" t="str">
            <v>C15978</v>
          </cell>
          <cell r="KA30431">
            <v>100</v>
          </cell>
          <cell r="KB30431">
            <v>30</v>
          </cell>
          <cell r="KC30431">
            <v>30</v>
          </cell>
        </row>
        <row r="30432">
          <cell r="A30432" t="str">
            <v>C15983</v>
          </cell>
          <cell r="KA30432">
            <v>50</v>
          </cell>
          <cell r="KB30432">
            <v>60</v>
          </cell>
          <cell r="KC30432">
            <v>12</v>
          </cell>
        </row>
        <row r="30433">
          <cell r="A30433" t="str">
            <v>C16101</v>
          </cell>
          <cell r="KA30433">
            <v>100</v>
          </cell>
          <cell r="KB30433">
            <v>30</v>
          </cell>
          <cell r="KC30433">
            <v>30</v>
          </cell>
        </row>
        <row r="30434">
          <cell r="A30434" t="str">
            <v>C16123</v>
          </cell>
          <cell r="KA30434">
            <v>100</v>
          </cell>
          <cell r="KB30434">
            <v>40</v>
          </cell>
          <cell r="KC30434">
            <v>24</v>
          </cell>
        </row>
        <row r="30435">
          <cell r="A30435" t="str">
            <v>C16083</v>
          </cell>
          <cell r="KA30435">
            <v>200</v>
          </cell>
          <cell r="KB30435">
            <v>16</v>
          </cell>
          <cell r="KC30435">
            <v>16</v>
          </cell>
        </row>
        <row r="30436">
          <cell r="A30436" t="str">
            <v>C16084</v>
          </cell>
          <cell r="KA30436">
            <v>100</v>
          </cell>
          <cell r="KB30436">
            <v>30</v>
          </cell>
          <cell r="KC30436">
            <v>30</v>
          </cell>
        </row>
        <row r="30437">
          <cell r="A30437" t="str">
            <v>C16096</v>
          </cell>
          <cell r="KA30437">
            <v>50</v>
          </cell>
          <cell r="KB30437">
            <v>60</v>
          </cell>
          <cell r="KC30437">
            <v>12</v>
          </cell>
        </row>
        <row r="30438">
          <cell r="A30438" t="str">
            <v>C16097</v>
          </cell>
          <cell r="KA30438">
            <v>50</v>
          </cell>
          <cell r="KB30438">
            <v>60</v>
          </cell>
          <cell r="KC30438">
            <v>12</v>
          </cell>
        </row>
        <row r="30439">
          <cell r="A30439" t="str">
            <v>C16098</v>
          </cell>
          <cell r="KA30439">
            <v>100</v>
          </cell>
          <cell r="KB30439">
            <v>40</v>
          </cell>
          <cell r="KC30439">
            <v>24</v>
          </cell>
        </row>
        <row r="30440">
          <cell r="A30440" t="str">
            <v>C16147</v>
          </cell>
          <cell r="KA30440">
            <v>200</v>
          </cell>
          <cell r="KB30440">
            <v>16</v>
          </cell>
          <cell r="KC30440">
            <v>16</v>
          </cell>
        </row>
        <row r="30441">
          <cell r="A30441" t="str">
            <v>C16143</v>
          </cell>
          <cell r="KA30441">
            <v>200</v>
          </cell>
          <cell r="KB30441">
            <v>16</v>
          </cell>
          <cell r="KC30441">
            <v>16</v>
          </cell>
        </row>
        <row r="30442">
          <cell r="A30442" t="str">
            <v>C16144</v>
          </cell>
          <cell r="KA30442">
            <v>100</v>
          </cell>
          <cell r="KB30442">
            <v>30</v>
          </cell>
          <cell r="KC30442">
            <v>30</v>
          </cell>
        </row>
        <row r="30443">
          <cell r="A30443" t="str">
            <v>C16126</v>
          </cell>
          <cell r="KA30443">
            <v>200</v>
          </cell>
          <cell r="KB30443">
            <v>16</v>
          </cell>
          <cell r="KC30443">
            <v>16</v>
          </cell>
        </row>
        <row r="30444">
          <cell r="A30444" t="str">
            <v>C16128</v>
          </cell>
          <cell r="KA30444">
            <v>100</v>
          </cell>
          <cell r="KB30444">
            <v>40</v>
          </cell>
          <cell r="KC30444">
            <v>24</v>
          </cell>
        </row>
        <row r="30445">
          <cell r="A30445" t="str">
            <v>C16129</v>
          </cell>
          <cell r="KA30445">
            <v>200</v>
          </cell>
          <cell r="KB30445">
            <v>16</v>
          </cell>
          <cell r="KC30445">
            <v>16</v>
          </cell>
        </row>
        <row r="30446">
          <cell r="A30446" t="str">
            <v>C16152</v>
          </cell>
          <cell r="KA30446">
            <v>100</v>
          </cell>
          <cell r="KB30446">
            <v>40</v>
          </cell>
          <cell r="KC30446">
            <v>24</v>
          </cell>
        </row>
        <row r="30447">
          <cell r="A30447" t="str">
            <v>C16153</v>
          </cell>
          <cell r="KA30447">
            <v>200</v>
          </cell>
          <cell r="KB30447">
            <v>16</v>
          </cell>
          <cell r="KC30447">
            <v>16</v>
          </cell>
        </row>
        <row r="30448">
          <cell r="A30448" t="str">
            <v>C16154</v>
          </cell>
          <cell r="KA30448">
            <v>50</v>
          </cell>
          <cell r="KB30448">
            <v>60</v>
          </cell>
          <cell r="KC30448">
            <v>12</v>
          </cell>
        </row>
        <row r="30449">
          <cell r="A30449" t="str">
            <v>C16222</v>
          </cell>
          <cell r="KA30449">
            <v>200</v>
          </cell>
          <cell r="KB30449">
            <v>16</v>
          </cell>
          <cell r="KC30449">
            <v>16</v>
          </cell>
        </row>
        <row r="30450">
          <cell r="A30450" t="str">
            <v>C16206</v>
          </cell>
          <cell r="KA30450">
            <v>200</v>
          </cell>
          <cell r="KB30450">
            <v>16</v>
          </cell>
          <cell r="KC30450">
            <v>16</v>
          </cell>
        </row>
        <row r="30451">
          <cell r="A30451" t="str">
            <v>C16203</v>
          </cell>
          <cell r="KA30451">
            <v>100</v>
          </cell>
          <cell r="KB30451">
            <v>8</v>
          </cell>
          <cell r="KC30451">
            <v>48</v>
          </cell>
        </row>
        <row r="30452">
          <cell r="A30452" t="str">
            <v>C16195</v>
          </cell>
          <cell r="KA30452">
            <v>100</v>
          </cell>
          <cell r="KB30452">
            <v>40</v>
          </cell>
          <cell r="KC30452">
            <v>24</v>
          </cell>
        </row>
        <row r="30453">
          <cell r="A30453" t="str">
            <v>C16196</v>
          </cell>
          <cell r="KA30453">
            <v>100</v>
          </cell>
          <cell r="KB30453">
            <v>40</v>
          </cell>
          <cell r="KC30453">
            <v>24</v>
          </cell>
        </row>
        <row r="30454">
          <cell r="A30454" t="str">
            <v>C16174</v>
          </cell>
          <cell r="KA30454">
            <v>100</v>
          </cell>
          <cell r="KB30454">
            <v>30</v>
          </cell>
          <cell r="KC30454">
            <v>30</v>
          </cell>
        </row>
        <row r="30455">
          <cell r="A30455" t="str">
            <v>C16176</v>
          </cell>
          <cell r="KA30455">
            <v>50</v>
          </cell>
          <cell r="KB30455">
            <v>60</v>
          </cell>
          <cell r="KC30455">
            <v>12</v>
          </cell>
        </row>
        <row r="30456">
          <cell r="A30456" t="str">
            <v>C16172</v>
          </cell>
          <cell r="KA30456">
            <v>200</v>
          </cell>
          <cell r="KB30456">
            <v>16</v>
          </cell>
          <cell r="KC30456">
            <v>16</v>
          </cell>
        </row>
        <row r="30457">
          <cell r="A30457" t="str">
            <v>C16168</v>
          </cell>
          <cell r="KA30457">
            <v>200</v>
          </cell>
          <cell r="KB30457">
            <v>16</v>
          </cell>
          <cell r="KC30457">
            <v>16</v>
          </cell>
        </row>
        <row r="30458">
          <cell r="A30458" t="str">
            <v>C16187</v>
          </cell>
          <cell r="KA30458">
            <v>100</v>
          </cell>
          <cell r="KB30458">
            <v>40</v>
          </cell>
          <cell r="KC30458">
            <v>24</v>
          </cell>
        </row>
        <row r="30459">
          <cell r="A30459" t="str">
            <v>C16179</v>
          </cell>
          <cell r="KA30459">
            <v>200</v>
          </cell>
          <cell r="KB30459">
            <v>16</v>
          </cell>
          <cell r="KC30459">
            <v>20</v>
          </cell>
        </row>
        <row r="30460">
          <cell r="A30460" t="str">
            <v>C16181</v>
          </cell>
          <cell r="KA30460">
            <v>200</v>
          </cell>
          <cell r="KB30460">
            <v>16</v>
          </cell>
          <cell r="KC30460">
            <v>16</v>
          </cell>
        </row>
        <row r="30461">
          <cell r="A30461" t="str">
            <v>C16183</v>
          </cell>
          <cell r="KA30461">
            <v>50</v>
          </cell>
          <cell r="KB30461">
            <v>60</v>
          </cell>
          <cell r="KC30461">
            <v>12</v>
          </cell>
        </row>
        <row r="30462">
          <cell r="A30462" t="str">
            <v>C16185</v>
          </cell>
          <cell r="KA30462">
            <v>100</v>
          </cell>
          <cell r="KB30462">
            <v>40</v>
          </cell>
          <cell r="KC30462">
            <v>24</v>
          </cell>
        </row>
        <row r="30463">
          <cell r="A30463" t="str">
            <v>C16365</v>
          </cell>
          <cell r="KA30463">
            <v>200</v>
          </cell>
          <cell r="KB30463">
            <v>16</v>
          </cell>
          <cell r="KC30463">
            <v>16</v>
          </cell>
        </row>
        <row r="30464">
          <cell r="A30464" t="str">
            <v>C16369</v>
          </cell>
          <cell r="KA30464">
            <v>50</v>
          </cell>
          <cell r="KB30464">
            <v>60</v>
          </cell>
          <cell r="KC30464">
            <v>12</v>
          </cell>
        </row>
        <row r="30465">
          <cell r="A30465" t="str">
            <v>C16370</v>
          </cell>
          <cell r="KA30465">
            <v>100</v>
          </cell>
          <cell r="KB30465">
            <v>40</v>
          </cell>
          <cell r="KC30465">
            <v>24</v>
          </cell>
        </row>
        <row r="30466">
          <cell r="A30466" t="str">
            <v>C16373</v>
          </cell>
          <cell r="KA30466">
            <v>200</v>
          </cell>
          <cell r="KB30466">
            <v>16</v>
          </cell>
          <cell r="KC30466">
            <v>16</v>
          </cell>
        </row>
        <row r="30467">
          <cell r="A30467" t="str">
            <v>C16374</v>
          </cell>
          <cell r="KA30467">
            <v>100</v>
          </cell>
          <cell r="KB30467">
            <v>40</v>
          </cell>
          <cell r="KC30467">
            <v>24</v>
          </cell>
        </row>
        <row r="30468">
          <cell r="A30468" t="str">
            <v>C16377</v>
          </cell>
          <cell r="KA30468">
            <v>100</v>
          </cell>
          <cell r="KB30468">
            <v>40</v>
          </cell>
          <cell r="KC30468">
            <v>24</v>
          </cell>
        </row>
        <row r="30469">
          <cell r="A30469" t="str">
            <v>C16378</v>
          </cell>
          <cell r="KA30469">
            <v>100</v>
          </cell>
          <cell r="KB30469">
            <v>40</v>
          </cell>
          <cell r="KC30469">
            <v>24</v>
          </cell>
        </row>
        <row r="30470">
          <cell r="A30470" t="str">
            <v>C16352</v>
          </cell>
          <cell r="KA30470">
            <v>100</v>
          </cell>
          <cell r="KB30470">
            <v>30</v>
          </cell>
          <cell r="KC30470">
            <v>30</v>
          </cell>
        </row>
        <row r="30471">
          <cell r="A30471" t="str">
            <v>C16399</v>
          </cell>
          <cell r="KA30471">
            <v>200</v>
          </cell>
          <cell r="KB30471">
            <v>16</v>
          </cell>
          <cell r="KC30471">
            <v>16</v>
          </cell>
        </row>
        <row r="30472">
          <cell r="A30472" t="str">
            <v>C16401</v>
          </cell>
          <cell r="KA30472">
            <v>100</v>
          </cell>
          <cell r="KB30472">
            <v>40</v>
          </cell>
          <cell r="KC30472">
            <v>24</v>
          </cell>
        </row>
        <row r="30473">
          <cell r="A30473" t="str">
            <v>C16402</v>
          </cell>
          <cell r="KA30473">
            <v>200</v>
          </cell>
          <cell r="KB30473">
            <v>16</v>
          </cell>
          <cell r="KC30473">
            <v>16</v>
          </cell>
        </row>
        <row r="30474">
          <cell r="A30474" t="str">
            <v>C16403</v>
          </cell>
          <cell r="KA30474">
            <v>50</v>
          </cell>
          <cell r="KB30474">
            <v>40</v>
          </cell>
          <cell r="KC30474">
            <v>24</v>
          </cell>
        </row>
        <row r="30475">
          <cell r="A30475" t="str">
            <v>C16406</v>
          </cell>
          <cell r="KA30475">
            <v>200</v>
          </cell>
          <cell r="KB30475">
            <v>16</v>
          </cell>
          <cell r="KC30475">
            <v>16</v>
          </cell>
        </row>
        <row r="30476">
          <cell r="A30476" t="str">
            <v>C16409</v>
          </cell>
          <cell r="KA30476">
            <v>100</v>
          </cell>
          <cell r="KB30476">
            <v>40</v>
          </cell>
          <cell r="KC30476">
            <v>24</v>
          </cell>
        </row>
        <row r="30477">
          <cell r="A30477" t="str">
            <v>C16410</v>
          </cell>
          <cell r="KA30477">
            <v>200</v>
          </cell>
          <cell r="KB30477">
            <v>16</v>
          </cell>
          <cell r="KC30477">
            <v>16</v>
          </cell>
        </row>
        <row r="30478">
          <cell r="A30478" t="str">
            <v>C16417</v>
          </cell>
          <cell r="KA30478">
            <v>100</v>
          </cell>
          <cell r="KB30478">
            <v>30</v>
          </cell>
          <cell r="KC30478">
            <v>30</v>
          </cell>
        </row>
        <row r="30479">
          <cell r="A30479" t="str">
            <v>C16418</v>
          </cell>
          <cell r="KA30479">
            <v>50</v>
          </cell>
          <cell r="KB30479">
            <v>60</v>
          </cell>
          <cell r="KC30479">
            <v>12</v>
          </cell>
        </row>
        <row r="30480">
          <cell r="A30480" t="str">
            <v>C16419</v>
          </cell>
          <cell r="KA30480">
            <v>200</v>
          </cell>
          <cell r="KB30480">
            <v>16</v>
          </cell>
          <cell r="KC30480">
            <v>20</v>
          </cell>
        </row>
        <row r="30481">
          <cell r="A30481" t="str">
            <v>C16412</v>
          </cell>
          <cell r="KA30481">
            <v>200</v>
          </cell>
          <cell r="KB30481">
            <v>16</v>
          </cell>
          <cell r="KC30481">
            <v>20</v>
          </cell>
        </row>
        <row r="30482">
          <cell r="A30482" t="str">
            <v>C16389</v>
          </cell>
          <cell r="KA30482">
            <v>200</v>
          </cell>
          <cell r="KB30482">
            <v>16</v>
          </cell>
          <cell r="KC30482">
            <v>16</v>
          </cell>
        </row>
        <row r="30483">
          <cell r="A30483" t="str">
            <v>C16422</v>
          </cell>
          <cell r="KA30483">
            <v>50</v>
          </cell>
          <cell r="KB30483">
            <v>40</v>
          </cell>
          <cell r="KC30483">
            <v>24</v>
          </cell>
        </row>
        <row r="30484">
          <cell r="A30484" t="str">
            <v>C16423</v>
          </cell>
          <cell r="KA30484">
            <v>50</v>
          </cell>
          <cell r="KB30484">
            <v>20</v>
          </cell>
          <cell r="KC30484">
            <v>16</v>
          </cell>
        </row>
        <row r="30485">
          <cell r="A30485" t="str">
            <v>C16425</v>
          </cell>
          <cell r="KA30485">
            <v>100</v>
          </cell>
          <cell r="KB30485">
            <v>30</v>
          </cell>
          <cell r="KC30485">
            <v>30</v>
          </cell>
        </row>
        <row r="30486">
          <cell r="A30486" t="str">
            <v>C16427</v>
          </cell>
          <cell r="KA30486">
            <v>100</v>
          </cell>
          <cell r="KB30486">
            <v>40</v>
          </cell>
          <cell r="KC30486">
            <v>24</v>
          </cell>
        </row>
        <row r="30487">
          <cell r="A30487" t="str">
            <v>C16430</v>
          </cell>
          <cell r="KA30487">
            <v>100</v>
          </cell>
          <cell r="KB30487">
            <v>30</v>
          </cell>
          <cell r="KC30487">
            <v>30</v>
          </cell>
        </row>
        <row r="30488">
          <cell r="A30488" t="str">
            <v>C16431</v>
          </cell>
          <cell r="KA30488">
            <v>50</v>
          </cell>
          <cell r="KB30488">
            <v>40</v>
          </cell>
          <cell r="KC30488">
            <v>24</v>
          </cell>
        </row>
        <row r="30489">
          <cell r="A30489" t="str">
            <v>C16433</v>
          </cell>
          <cell r="KA30489">
            <v>50</v>
          </cell>
          <cell r="KB30489">
            <v>60</v>
          </cell>
          <cell r="KC30489">
            <v>12</v>
          </cell>
        </row>
        <row r="30490">
          <cell r="A30490" t="str">
            <v>C16484</v>
          </cell>
          <cell r="KA30490">
            <v>100</v>
          </cell>
          <cell r="KB30490">
            <v>40</v>
          </cell>
          <cell r="KC30490">
            <v>24</v>
          </cell>
        </row>
        <row r="30491">
          <cell r="A30491" t="str">
            <v>C16461</v>
          </cell>
          <cell r="KA30491">
            <v>200</v>
          </cell>
          <cell r="KB30491">
            <v>16</v>
          </cell>
          <cell r="KC30491">
            <v>20</v>
          </cell>
        </row>
        <row r="30492">
          <cell r="A30492" t="str">
            <v>C16476</v>
          </cell>
          <cell r="KA30492">
            <v>200</v>
          </cell>
          <cell r="KB30492">
            <v>16</v>
          </cell>
          <cell r="KC30492">
            <v>16</v>
          </cell>
        </row>
        <row r="30493">
          <cell r="A30493" t="str">
            <v>C16480</v>
          </cell>
          <cell r="KA30493">
            <v>200</v>
          </cell>
          <cell r="KB30493">
            <v>16</v>
          </cell>
          <cell r="KC30493">
            <v>20</v>
          </cell>
        </row>
        <row r="30494">
          <cell r="A30494" t="str">
            <v>C16452</v>
          </cell>
          <cell r="KA30494">
            <v>50</v>
          </cell>
          <cell r="KB30494">
            <v>60</v>
          </cell>
          <cell r="KC30494">
            <v>12</v>
          </cell>
        </row>
        <row r="30495">
          <cell r="A30495" t="str">
            <v>C16446</v>
          </cell>
          <cell r="KA30495">
            <v>200</v>
          </cell>
          <cell r="KB30495">
            <v>16</v>
          </cell>
          <cell r="KC30495">
            <v>20</v>
          </cell>
        </row>
        <row r="30496">
          <cell r="A30496" t="str">
            <v>C16438</v>
          </cell>
          <cell r="KA30496">
            <v>100</v>
          </cell>
          <cell r="KB30496">
            <v>40</v>
          </cell>
          <cell r="KC30496">
            <v>24</v>
          </cell>
        </row>
        <row r="30497">
          <cell r="A30497" t="str">
            <v>C16439</v>
          </cell>
          <cell r="KA30497">
            <v>200</v>
          </cell>
          <cell r="KB30497">
            <v>16</v>
          </cell>
          <cell r="KC30497">
            <v>16</v>
          </cell>
        </row>
        <row r="30498">
          <cell r="A30498" t="str">
            <v>C16440</v>
          </cell>
          <cell r="KA30498">
            <v>100</v>
          </cell>
          <cell r="KB30498">
            <v>40</v>
          </cell>
          <cell r="KC30498">
            <v>24</v>
          </cell>
        </row>
        <row r="30499">
          <cell r="A30499" t="str">
            <v>C16441</v>
          </cell>
          <cell r="KA30499">
            <v>200</v>
          </cell>
          <cell r="KB30499">
            <v>16</v>
          </cell>
          <cell r="KC30499">
            <v>16</v>
          </cell>
        </row>
        <row r="30500">
          <cell r="A30500" t="str">
            <v>C16442</v>
          </cell>
          <cell r="KA30500">
            <v>100</v>
          </cell>
          <cell r="KB30500">
            <v>40</v>
          </cell>
          <cell r="KC30500">
            <v>24</v>
          </cell>
        </row>
        <row r="30501">
          <cell r="A30501" t="str">
            <v>C16522</v>
          </cell>
          <cell r="KA30501">
            <v>50</v>
          </cell>
          <cell r="KB30501">
            <v>40</v>
          </cell>
          <cell r="KC30501">
            <v>24</v>
          </cell>
        </row>
        <row r="30502">
          <cell r="A30502" t="str">
            <v>C16533</v>
          </cell>
          <cell r="KA30502">
            <v>100</v>
          </cell>
          <cell r="KB30502">
            <v>30</v>
          </cell>
          <cell r="KC30502">
            <v>12</v>
          </cell>
        </row>
        <row r="30503">
          <cell r="A30503" t="str">
            <v>C16535</v>
          </cell>
          <cell r="KA30503">
            <v>200</v>
          </cell>
          <cell r="KB30503">
            <v>16</v>
          </cell>
          <cell r="KC30503">
            <v>16</v>
          </cell>
        </row>
        <row r="30504">
          <cell r="A30504" t="str">
            <v>C16494</v>
          </cell>
          <cell r="KA30504">
            <v>100</v>
          </cell>
          <cell r="KB30504">
            <v>30</v>
          </cell>
          <cell r="KC30504">
            <v>30</v>
          </cell>
        </row>
        <row r="30505">
          <cell r="A30505" t="str">
            <v>C16497</v>
          </cell>
          <cell r="KA30505">
            <v>200</v>
          </cell>
          <cell r="KB30505">
            <v>16</v>
          </cell>
          <cell r="KC30505">
            <v>20</v>
          </cell>
        </row>
        <row r="30506">
          <cell r="A30506" t="str">
            <v>C16499</v>
          </cell>
          <cell r="KA30506">
            <v>200</v>
          </cell>
          <cell r="KB30506">
            <v>16</v>
          </cell>
          <cell r="KC30506">
            <v>24</v>
          </cell>
        </row>
        <row r="30507">
          <cell r="A30507" t="str">
            <v>C16540</v>
          </cell>
          <cell r="KA30507">
            <v>200</v>
          </cell>
          <cell r="KB30507">
            <v>16</v>
          </cell>
          <cell r="KC30507">
            <v>16</v>
          </cell>
        </row>
        <row r="30508">
          <cell r="A30508" t="str">
            <v>C16507</v>
          </cell>
          <cell r="KA30508">
            <v>200</v>
          </cell>
          <cell r="KB30508">
            <v>16</v>
          </cell>
          <cell r="KC30508">
            <v>20</v>
          </cell>
        </row>
        <row r="30509">
          <cell r="A30509" t="str">
            <v>C16227</v>
          </cell>
          <cell r="KA30509">
            <v>200</v>
          </cell>
          <cell r="KB30509">
            <v>16</v>
          </cell>
          <cell r="KC30509">
            <v>16</v>
          </cell>
        </row>
        <row r="30510">
          <cell r="A30510" t="str">
            <v>C16229</v>
          </cell>
          <cell r="KA30510">
            <v>100</v>
          </cell>
          <cell r="KB30510">
            <v>40</v>
          </cell>
          <cell r="KC30510">
            <v>28</v>
          </cell>
        </row>
        <row r="30511">
          <cell r="A30511" t="str">
            <v>C16235</v>
          </cell>
          <cell r="KA30511">
            <v>200</v>
          </cell>
          <cell r="KB30511">
            <v>16</v>
          </cell>
          <cell r="KC30511">
            <v>16</v>
          </cell>
        </row>
        <row r="30512">
          <cell r="A30512" t="str">
            <v>C16241</v>
          </cell>
          <cell r="KA30512">
            <v>200</v>
          </cell>
          <cell r="KB30512">
            <v>16</v>
          </cell>
          <cell r="KC30512">
            <v>20</v>
          </cell>
        </row>
        <row r="30513">
          <cell r="A30513" t="str">
            <v>C16247</v>
          </cell>
          <cell r="KA30513">
            <v>100</v>
          </cell>
          <cell r="KB30513">
            <v>40</v>
          </cell>
          <cell r="KC30513">
            <v>24</v>
          </cell>
        </row>
        <row r="30514">
          <cell r="A30514" t="str">
            <v>C16248</v>
          </cell>
          <cell r="KA30514">
            <v>100</v>
          </cell>
          <cell r="KB30514">
            <v>30</v>
          </cell>
          <cell r="KC30514">
            <v>30</v>
          </cell>
        </row>
        <row r="30515">
          <cell r="A30515" t="str">
            <v>C16250</v>
          </cell>
          <cell r="KA30515">
            <v>100</v>
          </cell>
          <cell r="KB30515">
            <v>30</v>
          </cell>
          <cell r="KC30515">
            <v>30</v>
          </cell>
        </row>
        <row r="30516">
          <cell r="A30516" t="str">
            <v>C16251</v>
          </cell>
          <cell r="KA30516">
            <v>200</v>
          </cell>
          <cell r="KB30516">
            <v>16</v>
          </cell>
          <cell r="KC30516">
            <v>16</v>
          </cell>
        </row>
        <row r="30517">
          <cell r="A30517" t="str">
            <v>C16255</v>
          </cell>
          <cell r="KA30517">
            <v>200</v>
          </cell>
          <cell r="KB30517">
            <v>16</v>
          </cell>
          <cell r="KC30517">
            <v>16</v>
          </cell>
        </row>
        <row r="30518">
          <cell r="A30518" t="str">
            <v>C16257</v>
          </cell>
          <cell r="KA30518">
            <v>50</v>
          </cell>
          <cell r="KB30518">
            <v>40</v>
          </cell>
          <cell r="KC30518">
            <v>24</v>
          </cell>
        </row>
        <row r="30519">
          <cell r="A30519" t="str">
            <v>C16265</v>
          </cell>
          <cell r="KA30519">
            <v>100</v>
          </cell>
          <cell r="KB30519">
            <v>40</v>
          </cell>
          <cell r="KC30519">
            <v>24</v>
          </cell>
        </row>
        <row r="30520">
          <cell r="A30520" t="str">
            <v>C16268</v>
          </cell>
          <cell r="KA30520">
            <v>50</v>
          </cell>
          <cell r="KB30520">
            <v>40</v>
          </cell>
          <cell r="KC30520">
            <v>24</v>
          </cell>
        </row>
        <row r="30521">
          <cell r="A30521" t="str">
            <v>C16272</v>
          </cell>
          <cell r="KA30521">
            <v>200</v>
          </cell>
          <cell r="KB30521">
            <v>16</v>
          </cell>
          <cell r="KC30521">
            <v>16</v>
          </cell>
        </row>
        <row r="30522">
          <cell r="A30522" t="str">
            <v>C16290</v>
          </cell>
          <cell r="KA30522">
            <v>200</v>
          </cell>
          <cell r="KB30522">
            <v>16</v>
          </cell>
          <cell r="KC30522">
            <v>16</v>
          </cell>
        </row>
        <row r="30523">
          <cell r="A30523" t="str">
            <v>C16261</v>
          </cell>
          <cell r="KA30523">
            <v>200</v>
          </cell>
          <cell r="KB30523">
            <v>16</v>
          </cell>
          <cell r="KC30523">
            <v>16</v>
          </cell>
        </row>
        <row r="30524">
          <cell r="A30524" t="str">
            <v>C16275</v>
          </cell>
          <cell r="KA30524">
            <v>100</v>
          </cell>
          <cell r="KB30524">
            <v>8</v>
          </cell>
          <cell r="KC30524">
            <v>48</v>
          </cell>
        </row>
        <row r="30525">
          <cell r="A30525" t="str">
            <v>C16277</v>
          </cell>
          <cell r="KA30525">
            <v>50</v>
          </cell>
          <cell r="KB30525">
            <v>60</v>
          </cell>
          <cell r="KC30525">
            <v>12</v>
          </cell>
        </row>
        <row r="30526">
          <cell r="A30526" t="str">
            <v>C16320</v>
          </cell>
          <cell r="KA30526">
            <v>50</v>
          </cell>
          <cell r="KB30526">
            <v>60</v>
          </cell>
          <cell r="KC30526">
            <v>12</v>
          </cell>
        </row>
        <row r="30527">
          <cell r="A30527" t="str">
            <v>C16322</v>
          </cell>
          <cell r="KA30527">
            <v>100</v>
          </cell>
          <cell r="KB30527">
            <v>40</v>
          </cell>
          <cell r="KC30527">
            <v>24</v>
          </cell>
        </row>
        <row r="30528">
          <cell r="A30528" t="str">
            <v>C16323</v>
          </cell>
          <cell r="KA30528">
            <v>100</v>
          </cell>
          <cell r="KB30528">
            <v>40</v>
          </cell>
          <cell r="KC30528">
            <v>24</v>
          </cell>
        </row>
        <row r="30529">
          <cell r="A30529" t="str">
            <v>C16311</v>
          </cell>
          <cell r="KA30529">
            <v>50</v>
          </cell>
          <cell r="KB30529">
            <v>40</v>
          </cell>
          <cell r="KC30529">
            <v>24</v>
          </cell>
        </row>
        <row r="30530">
          <cell r="A30530" t="str">
            <v>C16296</v>
          </cell>
          <cell r="KA30530">
            <v>100</v>
          </cell>
          <cell r="KB30530">
            <v>30</v>
          </cell>
          <cell r="KC30530">
            <v>30</v>
          </cell>
        </row>
        <row r="30531">
          <cell r="A30531" t="str">
            <v>C16301</v>
          </cell>
          <cell r="KA30531">
            <v>200</v>
          </cell>
          <cell r="KB30531">
            <v>16</v>
          </cell>
          <cell r="KC30531">
            <v>16</v>
          </cell>
        </row>
        <row r="30532">
          <cell r="A30532" t="str">
            <v>C16303</v>
          </cell>
          <cell r="KA30532">
            <v>50</v>
          </cell>
          <cell r="KB30532">
            <v>40</v>
          </cell>
          <cell r="KC30532">
            <v>24</v>
          </cell>
        </row>
        <row r="30533">
          <cell r="A30533" t="str">
            <v>C16305</v>
          </cell>
          <cell r="KA30533">
            <v>100</v>
          </cell>
          <cell r="KB30533">
            <v>40</v>
          </cell>
          <cell r="KC30533">
            <v>24</v>
          </cell>
        </row>
        <row r="30534">
          <cell r="A30534" t="str">
            <v>C16306</v>
          </cell>
          <cell r="KA30534">
            <v>50</v>
          </cell>
          <cell r="KB30534">
            <v>40</v>
          </cell>
          <cell r="KC30534">
            <v>24</v>
          </cell>
        </row>
        <row r="30535">
          <cell r="A30535" t="str">
            <v>C16309</v>
          </cell>
          <cell r="KA30535">
            <v>200</v>
          </cell>
          <cell r="KB30535">
            <v>16</v>
          </cell>
          <cell r="KC30535">
            <v>16</v>
          </cell>
        </row>
        <row r="30536">
          <cell r="A30536" t="str">
            <v>C16331</v>
          </cell>
          <cell r="KA30536">
            <v>100</v>
          </cell>
          <cell r="KB30536">
            <v>30</v>
          </cell>
          <cell r="KC30536">
            <v>30</v>
          </cell>
        </row>
        <row r="30537">
          <cell r="A30537" t="str">
            <v>C16326</v>
          </cell>
          <cell r="KA30537">
            <v>50</v>
          </cell>
          <cell r="KB30537">
            <v>40</v>
          </cell>
          <cell r="KC30537">
            <v>24</v>
          </cell>
        </row>
        <row r="30538">
          <cell r="A30538" t="str">
            <v>C16342</v>
          </cell>
          <cell r="KA30538">
            <v>100</v>
          </cell>
          <cell r="KB30538">
            <v>30</v>
          </cell>
          <cell r="KC30538">
            <v>30</v>
          </cell>
        </row>
        <row r="30539">
          <cell r="A30539" t="str">
            <v>C16343</v>
          </cell>
          <cell r="KA30539">
            <v>100</v>
          </cell>
          <cell r="KB30539">
            <v>40</v>
          </cell>
          <cell r="KC30539">
            <v>24</v>
          </cell>
        </row>
        <row r="30540">
          <cell r="A30540" t="str">
            <v>C16333</v>
          </cell>
          <cell r="KA30540">
            <v>100</v>
          </cell>
          <cell r="KB30540">
            <v>40</v>
          </cell>
          <cell r="KC30540">
            <v>24</v>
          </cell>
        </row>
        <row r="30541">
          <cell r="A30541" t="str">
            <v>C16335</v>
          </cell>
          <cell r="KA30541">
            <v>100</v>
          </cell>
          <cell r="KB30541">
            <v>40</v>
          </cell>
          <cell r="KC30541">
            <v>24</v>
          </cell>
        </row>
        <row r="30542">
          <cell r="A30542" t="str">
            <v>C16347</v>
          </cell>
          <cell r="KA30542">
            <v>100</v>
          </cell>
          <cell r="KB30542">
            <v>30</v>
          </cell>
          <cell r="KC30542">
            <v>30</v>
          </cell>
        </row>
        <row r="30543">
          <cell r="A30543" t="str">
            <v>C16359</v>
          </cell>
          <cell r="KA30543">
            <v>100</v>
          </cell>
          <cell r="KB30543">
            <v>40</v>
          </cell>
          <cell r="KC30543">
            <v>24</v>
          </cell>
        </row>
        <row r="30544">
          <cell r="A30544" t="str">
            <v>C16360</v>
          </cell>
          <cell r="KA30544">
            <v>100</v>
          </cell>
          <cell r="KB30544">
            <v>30</v>
          </cell>
          <cell r="KC30544">
            <v>30</v>
          </cell>
        </row>
        <row r="30545">
          <cell r="A30545" t="str">
            <v>C16361</v>
          </cell>
          <cell r="KA30545">
            <v>200</v>
          </cell>
          <cell r="KB30545">
            <v>16</v>
          </cell>
          <cell r="KC30545">
            <v>16</v>
          </cell>
        </row>
        <row r="30546">
          <cell r="A30546" t="str">
            <v>C14022</v>
          </cell>
          <cell r="KA30546">
            <v>200</v>
          </cell>
          <cell r="KB30546">
            <v>16</v>
          </cell>
          <cell r="KC30546">
            <v>16</v>
          </cell>
        </row>
        <row r="30547">
          <cell r="A30547" t="str">
            <v>C14028</v>
          </cell>
          <cell r="KA30547">
            <v>200</v>
          </cell>
          <cell r="KB30547">
            <v>16</v>
          </cell>
          <cell r="KC30547">
            <v>16</v>
          </cell>
        </row>
        <row r="30548">
          <cell r="A30548" t="str">
            <v>C14243</v>
          </cell>
          <cell r="KA30548">
            <v>200</v>
          </cell>
          <cell r="KB30548">
            <v>16</v>
          </cell>
          <cell r="KC30548">
            <v>16</v>
          </cell>
        </row>
        <row r="30549">
          <cell r="A30549" t="str">
            <v>C14256</v>
          </cell>
          <cell r="KA30549">
            <v>50</v>
          </cell>
          <cell r="KB30549">
            <v>40</v>
          </cell>
          <cell r="KC30549">
            <v>24</v>
          </cell>
        </row>
        <row r="30550">
          <cell r="A30550" t="str">
            <v>C14142</v>
          </cell>
          <cell r="KA30550">
            <v>200</v>
          </cell>
          <cell r="KB30550">
            <v>16</v>
          </cell>
          <cell r="KC30550">
            <v>16</v>
          </cell>
        </row>
        <row r="30551">
          <cell r="A30551" t="str">
            <v>C14145</v>
          </cell>
          <cell r="KA30551">
            <v>200</v>
          </cell>
          <cell r="KB30551">
            <v>16</v>
          </cell>
          <cell r="KC30551">
            <v>16</v>
          </cell>
        </row>
        <row r="30552">
          <cell r="A30552" t="str">
            <v>C14330</v>
          </cell>
          <cell r="KA30552">
            <v>200</v>
          </cell>
          <cell r="KB30552">
            <v>16</v>
          </cell>
          <cell r="KC30552">
            <v>20</v>
          </cell>
        </row>
        <row r="30553">
          <cell r="A30553" t="str">
            <v>C14626</v>
          </cell>
          <cell r="KA30553">
            <v>50</v>
          </cell>
          <cell r="KB30553">
            <v>40</v>
          </cell>
          <cell r="KC30553">
            <v>24</v>
          </cell>
        </row>
        <row r="30554">
          <cell r="A30554" t="str">
            <v>C14627</v>
          </cell>
          <cell r="KA30554">
            <v>100</v>
          </cell>
          <cell r="KB30554">
            <v>40</v>
          </cell>
          <cell r="KC30554">
            <v>24</v>
          </cell>
        </row>
        <row r="30555">
          <cell r="A30555" t="str">
            <v>C14618</v>
          </cell>
          <cell r="KA30555">
            <v>100</v>
          </cell>
          <cell r="KB30555">
            <v>40</v>
          </cell>
          <cell r="KC30555">
            <v>24</v>
          </cell>
        </row>
        <row r="30556">
          <cell r="A30556" t="str">
            <v>C14609</v>
          </cell>
          <cell r="KA30556">
            <v>200</v>
          </cell>
          <cell r="KB30556">
            <v>16</v>
          </cell>
          <cell r="KC30556">
            <v>16</v>
          </cell>
        </row>
        <row r="30557">
          <cell r="A30557" t="str">
            <v>C14470</v>
          </cell>
          <cell r="KA30557">
            <v>50</v>
          </cell>
          <cell r="KB30557">
            <v>40</v>
          </cell>
          <cell r="KC30557">
            <v>24</v>
          </cell>
        </row>
        <row r="30558">
          <cell r="A30558" t="str">
            <v>C14436</v>
          </cell>
          <cell r="KA30558">
            <v>200</v>
          </cell>
          <cell r="KB30558">
            <v>16</v>
          </cell>
          <cell r="KC30558">
            <v>16</v>
          </cell>
        </row>
        <row r="30559">
          <cell r="A30559" t="str">
            <v>C14990</v>
          </cell>
          <cell r="KA30559">
            <v>100</v>
          </cell>
          <cell r="KB30559">
            <v>40</v>
          </cell>
          <cell r="KC30559">
            <v>24</v>
          </cell>
        </row>
        <row r="30560">
          <cell r="A30560" t="str">
            <v>C15011</v>
          </cell>
          <cell r="KA30560">
            <v>50</v>
          </cell>
          <cell r="KB30560">
            <v>40</v>
          </cell>
          <cell r="KC30560">
            <v>24</v>
          </cell>
        </row>
        <row r="30561">
          <cell r="A30561" t="str">
            <v>C15014</v>
          </cell>
          <cell r="KA30561">
            <v>100</v>
          </cell>
          <cell r="KB30561">
            <v>40</v>
          </cell>
          <cell r="KC30561">
            <v>24</v>
          </cell>
        </row>
        <row r="30562">
          <cell r="A30562" t="str">
            <v>C15043</v>
          </cell>
          <cell r="KA30562">
            <v>100</v>
          </cell>
          <cell r="KB30562">
            <v>40</v>
          </cell>
          <cell r="KC30562">
            <v>28</v>
          </cell>
        </row>
        <row r="30563">
          <cell r="A30563" t="str">
            <v>C15069</v>
          </cell>
          <cell r="KA30563">
            <v>100</v>
          </cell>
          <cell r="KB30563">
            <v>40</v>
          </cell>
          <cell r="KC30563">
            <v>24</v>
          </cell>
        </row>
        <row r="30564">
          <cell r="A30564" t="str">
            <v>C15218</v>
          </cell>
          <cell r="KA30564">
            <v>200</v>
          </cell>
          <cell r="KB30564">
            <v>16</v>
          </cell>
          <cell r="KC30564">
            <v>16</v>
          </cell>
        </row>
        <row r="30565">
          <cell r="A30565" t="str">
            <v>C15171</v>
          </cell>
          <cell r="KA30565">
            <v>200</v>
          </cell>
          <cell r="KB30565">
            <v>16</v>
          </cell>
          <cell r="KC30565">
            <v>16</v>
          </cell>
        </row>
        <row r="30566">
          <cell r="A30566" t="str">
            <v>C15188</v>
          </cell>
          <cell r="KA30566">
            <v>100</v>
          </cell>
          <cell r="KB30566">
            <v>40</v>
          </cell>
          <cell r="KC30566">
            <v>24</v>
          </cell>
        </row>
        <row r="30567">
          <cell r="A30567" t="str">
            <v>C14795</v>
          </cell>
          <cell r="KA30567">
            <v>100</v>
          </cell>
          <cell r="KB30567">
            <v>40</v>
          </cell>
          <cell r="KC30567">
            <v>28</v>
          </cell>
        </row>
        <row r="30568">
          <cell r="A30568" t="str">
            <v>C14815</v>
          </cell>
          <cell r="KA30568">
            <v>200</v>
          </cell>
          <cell r="KB30568">
            <v>16</v>
          </cell>
          <cell r="KC30568">
            <v>16</v>
          </cell>
        </row>
        <row r="30569">
          <cell r="A30569" t="str">
            <v>C14806</v>
          </cell>
          <cell r="KA30569">
            <v>100</v>
          </cell>
          <cell r="KB30569">
            <v>40</v>
          </cell>
          <cell r="KC30569">
            <v>24</v>
          </cell>
        </row>
        <row r="30570">
          <cell r="A30570" t="str">
            <v>C14886</v>
          </cell>
          <cell r="KA30570">
            <v>200</v>
          </cell>
          <cell r="KB30570">
            <v>16</v>
          </cell>
          <cell r="KC30570">
            <v>16</v>
          </cell>
        </row>
        <row r="30571">
          <cell r="A30571" t="str">
            <v>C14894</v>
          </cell>
          <cell r="KA30571">
            <v>100</v>
          </cell>
          <cell r="KB30571">
            <v>40</v>
          </cell>
          <cell r="KC30571">
            <v>28</v>
          </cell>
        </row>
        <row r="30572">
          <cell r="A30572" t="str">
            <v>C14898</v>
          </cell>
          <cell r="KA30572">
            <v>100</v>
          </cell>
          <cell r="KB30572">
            <v>40</v>
          </cell>
          <cell r="KC30572">
            <v>24</v>
          </cell>
        </row>
        <row r="30573">
          <cell r="A30573" t="str">
            <v>C14904</v>
          </cell>
          <cell r="KA30573">
            <v>200</v>
          </cell>
          <cell r="KB30573">
            <v>16</v>
          </cell>
          <cell r="KC30573">
            <v>16</v>
          </cell>
        </row>
        <row r="30574">
          <cell r="A30574" t="str">
            <v>C14681</v>
          </cell>
          <cell r="KA30574">
            <v>100</v>
          </cell>
          <cell r="KB30574">
            <v>40</v>
          </cell>
          <cell r="KC30574">
            <v>28</v>
          </cell>
        </row>
        <row r="30575">
          <cell r="A30575" t="str">
            <v>C14640</v>
          </cell>
          <cell r="KA30575">
            <v>100</v>
          </cell>
          <cell r="KB30575">
            <v>40</v>
          </cell>
          <cell r="KC30575">
            <v>28</v>
          </cell>
        </row>
        <row r="30576">
          <cell r="A30576" t="str">
            <v>C14733</v>
          </cell>
          <cell r="KA30576">
            <v>50</v>
          </cell>
          <cell r="KB30576">
            <v>40</v>
          </cell>
          <cell r="KC30576">
            <v>24</v>
          </cell>
        </row>
        <row r="30577">
          <cell r="A30577" t="str">
            <v>C14769</v>
          </cell>
          <cell r="KA30577">
            <v>50</v>
          </cell>
          <cell r="KB30577">
            <v>40</v>
          </cell>
          <cell r="KC30577">
            <v>24</v>
          </cell>
        </row>
        <row r="30578">
          <cell r="A30578" t="str">
            <v>C14765</v>
          </cell>
          <cell r="KA30578">
            <v>200</v>
          </cell>
          <cell r="KB30578">
            <v>16</v>
          </cell>
          <cell r="KC30578">
            <v>20</v>
          </cell>
        </row>
        <row r="30579">
          <cell r="A30579" t="str">
            <v>C14755</v>
          </cell>
          <cell r="KA30579">
            <v>100</v>
          </cell>
          <cell r="KB30579">
            <v>40</v>
          </cell>
          <cell r="KC30579">
            <v>24</v>
          </cell>
        </row>
        <row r="30580">
          <cell r="A30580" t="str">
            <v>+P19989</v>
          </cell>
          <cell r="KA30580">
            <v>200</v>
          </cell>
          <cell r="KB30580">
            <v>16</v>
          </cell>
          <cell r="KC30580">
            <v>20</v>
          </cell>
        </row>
        <row r="30581">
          <cell r="A30581" t="str">
            <v>C23091</v>
          </cell>
          <cell r="KA30581">
            <v>100</v>
          </cell>
          <cell r="KB30581">
            <v>40</v>
          </cell>
          <cell r="KC30581">
            <v>28</v>
          </cell>
        </row>
        <row r="30582">
          <cell r="A30582" t="str">
            <v>C23092</v>
          </cell>
          <cell r="KA30582">
            <v>200</v>
          </cell>
          <cell r="KB30582">
            <v>16</v>
          </cell>
          <cell r="KC30582">
            <v>20</v>
          </cell>
        </row>
        <row r="30583">
          <cell r="A30583" t="str">
            <v>C23064</v>
          </cell>
          <cell r="KA30583">
            <v>200</v>
          </cell>
          <cell r="KB30583">
            <v>16</v>
          </cell>
          <cell r="KC30583">
            <v>20</v>
          </cell>
        </row>
        <row r="30584">
          <cell r="A30584" t="str">
            <v>C23097</v>
          </cell>
          <cell r="KA30584">
            <v>50</v>
          </cell>
          <cell r="KB30584">
            <v>60</v>
          </cell>
          <cell r="KC30584">
            <v>12</v>
          </cell>
        </row>
        <row r="30585">
          <cell r="A30585" t="str">
            <v>C23072</v>
          </cell>
          <cell r="KA30585">
            <v>200</v>
          </cell>
          <cell r="KB30585">
            <v>15</v>
          </cell>
          <cell r="KC30585">
            <v>20</v>
          </cell>
        </row>
        <row r="30586">
          <cell r="A30586" t="str">
            <v>C23073</v>
          </cell>
          <cell r="KA30586">
            <v>100</v>
          </cell>
          <cell r="KB30586">
            <v>8</v>
          </cell>
          <cell r="KC30586">
            <v>48</v>
          </cell>
        </row>
        <row r="30587">
          <cell r="A30587" t="str">
            <v>C23086</v>
          </cell>
          <cell r="KA30587">
            <v>100</v>
          </cell>
          <cell r="KB30587">
            <v>40</v>
          </cell>
          <cell r="KC30587">
            <v>28</v>
          </cell>
        </row>
        <row r="30588">
          <cell r="A30588" t="str">
            <v>C23080</v>
          </cell>
          <cell r="KA30588">
            <v>200</v>
          </cell>
          <cell r="KB30588">
            <v>16</v>
          </cell>
          <cell r="KC30588">
            <v>20</v>
          </cell>
        </row>
        <row r="30589">
          <cell r="A30589" t="str">
            <v>C23081</v>
          </cell>
          <cell r="KA30589">
            <v>50</v>
          </cell>
          <cell r="KB30589">
            <v>16</v>
          </cell>
          <cell r="KC30589">
            <v>24</v>
          </cell>
        </row>
        <row r="30590">
          <cell r="A30590" t="str">
            <v>C23082</v>
          </cell>
          <cell r="KA30590">
            <v>100</v>
          </cell>
          <cell r="KB30590">
            <v>8</v>
          </cell>
          <cell r="KC30590">
            <v>48</v>
          </cell>
        </row>
        <row r="30591">
          <cell r="A30591" t="str">
            <v>C23084</v>
          </cell>
          <cell r="KA30591">
            <v>100</v>
          </cell>
          <cell r="KB30591">
            <v>40</v>
          </cell>
          <cell r="KC30591">
            <v>28</v>
          </cell>
        </row>
        <row r="30592">
          <cell r="A30592" t="str">
            <v>C23066</v>
          </cell>
          <cell r="KA30592">
            <v>50</v>
          </cell>
          <cell r="KB30592">
            <v>60</v>
          </cell>
          <cell r="KC30592">
            <v>12</v>
          </cell>
        </row>
        <row r="30593">
          <cell r="A30593" t="str">
            <v>C23069</v>
          </cell>
          <cell r="KA30593">
            <v>100</v>
          </cell>
          <cell r="KB30593">
            <v>30</v>
          </cell>
          <cell r="KC30593">
            <v>24</v>
          </cell>
        </row>
        <row r="30594">
          <cell r="A30594" t="str">
            <v>C23061</v>
          </cell>
          <cell r="KA30594">
            <v>50</v>
          </cell>
          <cell r="KB30594">
            <v>40</v>
          </cell>
          <cell r="KC30594">
            <v>24</v>
          </cell>
        </row>
        <row r="30595">
          <cell r="A30595" t="str">
            <v>C23058</v>
          </cell>
          <cell r="KA30595">
            <v>50</v>
          </cell>
          <cell r="KB30595">
            <v>60</v>
          </cell>
          <cell r="KC30595">
            <v>12</v>
          </cell>
        </row>
        <row r="30596">
          <cell r="A30596" t="str">
            <v>C23111</v>
          </cell>
          <cell r="KA30596">
            <v>50</v>
          </cell>
          <cell r="KB30596">
            <v>40</v>
          </cell>
          <cell r="KC30596">
            <v>24</v>
          </cell>
        </row>
        <row r="30597">
          <cell r="A30597" t="str">
            <v>C23116</v>
          </cell>
          <cell r="KA30597">
            <v>200</v>
          </cell>
          <cell r="KB30597">
            <v>16</v>
          </cell>
          <cell r="KC30597">
            <v>20</v>
          </cell>
        </row>
        <row r="30598">
          <cell r="A30598" t="str">
            <v>C23145</v>
          </cell>
          <cell r="KA30598">
            <v>100</v>
          </cell>
          <cell r="KB30598">
            <v>40</v>
          </cell>
          <cell r="KC30598">
            <v>28</v>
          </cell>
        </row>
        <row r="30599">
          <cell r="A30599" t="str">
            <v>C23132</v>
          </cell>
          <cell r="KA30599">
            <v>200</v>
          </cell>
          <cell r="KB30599">
            <v>16</v>
          </cell>
          <cell r="KC30599">
            <v>20</v>
          </cell>
        </row>
        <row r="30600">
          <cell r="A30600" t="str">
            <v>C23134</v>
          </cell>
          <cell r="KA30600">
            <v>100</v>
          </cell>
          <cell r="KB30600">
            <v>40</v>
          </cell>
          <cell r="KC30600">
            <v>28</v>
          </cell>
        </row>
        <row r="30601">
          <cell r="A30601" t="str">
            <v>C23136</v>
          </cell>
          <cell r="KA30601">
            <v>100</v>
          </cell>
          <cell r="KB30601">
            <v>40</v>
          </cell>
          <cell r="KC30601">
            <v>28</v>
          </cell>
        </row>
        <row r="30602">
          <cell r="A30602" t="str">
            <v>C23137</v>
          </cell>
          <cell r="KA30602">
            <v>100</v>
          </cell>
          <cell r="KB30602">
            <v>40</v>
          </cell>
          <cell r="KC30602">
            <v>28</v>
          </cell>
        </row>
        <row r="30603">
          <cell r="A30603" t="str">
            <v>C23140</v>
          </cell>
          <cell r="KA30603">
            <v>200</v>
          </cell>
          <cell r="KB30603">
            <v>16</v>
          </cell>
          <cell r="KC30603">
            <v>20</v>
          </cell>
        </row>
        <row r="30604">
          <cell r="A30604" t="str">
            <v>C23125</v>
          </cell>
          <cell r="KA30604">
            <v>200</v>
          </cell>
          <cell r="KB30604">
            <v>16</v>
          </cell>
          <cell r="KC30604">
            <v>20</v>
          </cell>
        </row>
        <row r="30605">
          <cell r="A30605" t="str">
            <v>C23126</v>
          </cell>
          <cell r="KA30605">
            <v>100</v>
          </cell>
          <cell r="KB30605">
            <v>40</v>
          </cell>
          <cell r="KC30605">
            <v>28</v>
          </cell>
        </row>
        <row r="30606">
          <cell r="A30606" t="str">
            <v>C23101</v>
          </cell>
          <cell r="KA30606">
            <v>100</v>
          </cell>
          <cell r="KB30606">
            <v>40</v>
          </cell>
          <cell r="KC30606">
            <v>28</v>
          </cell>
        </row>
        <row r="30607">
          <cell r="A30607" t="str">
            <v>C23103</v>
          </cell>
          <cell r="KA30607">
            <v>100</v>
          </cell>
          <cell r="KB30607">
            <v>30</v>
          </cell>
          <cell r="KC30607">
            <v>24</v>
          </cell>
        </row>
        <row r="30608">
          <cell r="A30608" t="str">
            <v>C22985</v>
          </cell>
          <cell r="KA30608">
            <v>200</v>
          </cell>
          <cell r="KB30608">
            <v>16</v>
          </cell>
          <cell r="KC30608">
            <v>20</v>
          </cell>
        </row>
        <row r="30609">
          <cell r="A30609" t="str">
            <v>C22980</v>
          </cell>
          <cell r="KA30609">
            <v>200</v>
          </cell>
          <cell r="KB30609">
            <v>16</v>
          </cell>
          <cell r="KC30609">
            <v>20</v>
          </cell>
        </row>
        <row r="30610">
          <cell r="A30610" t="str">
            <v>C22983</v>
          </cell>
          <cell r="KA30610">
            <v>100</v>
          </cell>
          <cell r="KB30610">
            <v>40</v>
          </cell>
          <cell r="KC30610">
            <v>28</v>
          </cell>
        </row>
        <row r="30611">
          <cell r="A30611" t="str">
            <v>C22963</v>
          </cell>
          <cell r="KA30611">
            <v>200</v>
          </cell>
          <cell r="KB30611">
            <v>16</v>
          </cell>
          <cell r="KC30611">
            <v>20</v>
          </cell>
        </row>
        <row r="30612">
          <cell r="A30612" t="str">
            <v>C22966</v>
          </cell>
          <cell r="KA30612">
            <v>200</v>
          </cell>
          <cell r="KB30612">
            <v>16</v>
          </cell>
          <cell r="KC30612">
            <v>20</v>
          </cell>
        </row>
        <row r="30613">
          <cell r="A30613" t="str">
            <v>C22969</v>
          </cell>
          <cell r="KA30613">
            <v>100</v>
          </cell>
          <cell r="KB30613">
            <v>30</v>
          </cell>
          <cell r="KC30613">
            <v>24</v>
          </cell>
        </row>
        <row r="30614">
          <cell r="A30614" t="str">
            <v>C22939</v>
          </cell>
          <cell r="KA30614">
            <v>200</v>
          </cell>
          <cell r="KB30614">
            <v>16</v>
          </cell>
          <cell r="KC30614">
            <v>20</v>
          </cell>
        </row>
        <row r="30615">
          <cell r="A30615" t="str">
            <v>C22927</v>
          </cell>
          <cell r="KA30615">
            <v>200</v>
          </cell>
          <cell r="KB30615">
            <v>16</v>
          </cell>
          <cell r="KC30615">
            <v>20</v>
          </cell>
        </row>
        <row r="30616">
          <cell r="A30616" t="str">
            <v>C22943</v>
          </cell>
          <cell r="KA30616">
            <v>200</v>
          </cell>
          <cell r="KB30616">
            <v>16</v>
          </cell>
          <cell r="KC30616">
            <v>20</v>
          </cell>
        </row>
        <row r="30617">
          <cell r="A30617" t="str">
            <v>C22944</v>
          </cell>
          <cell r="KA30617">
            <v>200</v>
          </cell>
          <cell r="KB30617">
            <v>12</v>
          </cell>
          <cell r="KC30617">
            <v>20</v>
          </cell>
        </row>
        <row r="30618">
          <cell r="A30618" t="str">
            <v>C22951</v>
          </cell>
          <cell r="KA30618">
            <v>100</v>
          </cell>
          <cell r="KB30618">
            <v>40</v>
          </cell>
          <cell r="KC30618">
            <v>28</v>
          </cell>
        </row>
        <row r="30619">
          <cell r="A30619" t="str">
            <v>C22954</v>
          </cell>
          <cell r="KA30619">
            <v>200</v>
          </cell>
          <cell r="KB30619">
            <v>16</v>
          </cell>
          <cell r="KC30619">
            <v>20</v>
          </cell>
        </row>
        <row r="30620">
          <cell r="A30620" t="str">
            <v>C22957</v>
          </cell>
          <cell r="KA30620">
            <v>100</v>
          </cell>
          <cell r="KB30620">
            <v>30</v>
          </cell>
          <cell r="KC30620">
            <v>24</v>
          </cell>
        </row>
        <row r="30621">
          <cell r="A30621" t="str">
            <v>C22960</v>
          </cell>
          <cell r="KA30621">
            <v>100</v>
          </cell>
          <cell r="KB30621">
            <v>30</v>
          </cell>
          <cell r="KC30621">
            <v>24</v>
          </cell>
        </row>
        <row r="30622">
          <cell r="A30622" t="str">
            <v>C23045</v>
          </cell>
          <cell r="KA30622">
            <v>200</v>
          </cell>
          <cell r="KB30622">
            <v>16</v>
          </cell>
          <cell r="KC30622">
            <v>20</v>
          </cell>
        </row>
        <row r="30623">
          <cell r="A30623" t="str">
            <v>C23039</v>
          </cell>
          <cell r="KA30623">
            <v>200</v>
          </cell>
          <cell r="KB30623">
            <v>16</v>
          </cell>
          <cell r="KC30623">
            <v>20</v>
          </cell>
        </row>
        <row r="30624">
          <cell r="A30624" t="str">
            <v>C23040</v>
          </cell>
          <cell r="KA30624">
            <v>50</v>
          </cell>
          <cell r="KB30624">
            <v>40</v>
          </cell>
          <cell r="KC30624">
            <v>24</v>
          </cell>
        </row>
        <row r="30625">
          <cell r="A30625" t="str">
            <v>C23041</v>
          </cell>
          <cell r="KA30625">
            <v>100</v>
          </cell>
          <cell r="KB30625">
            <v>30</v>
          </cell>
          <cell r="KC30625">
            <v>24</v>
          </cell>
        </row>
        <row r="30626">
          <cell r="A30626" t="str">
            <v>C23042</v>
          </cell>
          <cell r="KA30626">
            <v>200</v>
          </cell>
          <cell r="KB30626">
            <v>16</v>
          </cell>
          <cell r="KC30626">
            <v>20</v>
          </cell>
        </row>
        <row r="30627">
          <cell r="A30627" t="str">
            <v>C23023</v>
          </cell>
          <cell r="KA30627">
            <v>100</v>
          </cell>
          <cell r="KB30627">
            <v>40</v>
          </cell>
          <cell r="KC30627">
            <v>28</v>
          </cell>
        </row>
        <row r="30628">
          <cell r="A30628" t="str">
            <v>C23025</v>
          </cell>
          <cell r="KA30628">
            <v>100</v>
          </cell>
          <cell r="KB30628">
            <v>40</v>
          </cell>
          <cell r="KC30628">
            <v>28</v>
          </cell>
        </row>
        <row r="30629">
          <cell r="A30629" t="str">
            <v>C23034</v>
          </cell>
          <cell r="KA30629">
            <v>100</v>
          </cell>
          <cell r="KB30629">
            <v>20</v>
          </cell>
          <cell r="KC30629">
            <v>12</v>
          </cell>
        </row>
        <row r="30630">
          <cell r="A30630" t="str">
            <v>C23035</v>
          </cell>
          <cell r="KA30630">
            <v>100</v>
          </cell>
          <cell r="KB30630">
            <v>30</v>
          </cell>
          <cell r="KC30630">
            <v>24</v>
          </cell>
        </row>
        <row r="30631">
          <cell r="A30631" t="str">
            <v>C23036</v>
          </cell>
          <cell r="KA30631">
            <v>100</v>
          </cell>
          <cell r="KB30631">
            <v>30</v>
          </cell>
          <cell r="KC30631">
            <v>24</v>
          </cell>
        </row>
        <row r="30632">
          <cell r="A30632" t="str">
            <v>C23000</v>
          </cell>
          <cell r="KA30632">
            <v>200</v>
          </cell>
          <cell r="KB30632">
            <v>16</v>
          </cell>
          <cell r="KC30632">
            <v>20</v>
          </cell>
        </row>
        <row r="30633">
          <cell r="A30633" t="str">
            <v>C22993</v>
          </cell>
          <cell r="KA30633">
            <v>100</v>
          </cell>
          <cell r="KB30633">
            <v>40</v>
          </cell>
          <cell r="KC30633">
            <v>28</v>
          </cell>
        </row>
        <row r="30634">
          <cell r="A30634" t="str">
            <v>C23020</v>
          </cell>
          <cell r="KA30634">
            <v>100</v>
          </cell>
          <cell r="KB30634">
            <v>30</v>
          </cell>
          <cell r="KC30634">
            <v>24</v>
          </cell>
        </row>
        <row r="30635">
          <cell r="A30635" t="str">
            <v>C23021</v>
          </cell>
          <cell r="KA30635">
            <v>100</v>
          </cell>
          <cell r="KB30635">
            <v>30</v>
          </cell>
          <cell r="KC30635">
            <v>24</v>
          </cell>
        </row>
        <row r="30636">
          <cell r="A30636" t="str">
            <v>C23006</v>
          </cell>
          <cell r="KA30636">
            <v>100</v>
          </cell>
          <cell r="KB30636">
            <v>30</v>
          </cell>
          <cell r="KC30636">
            <v>24</v>
          </cell>
        </row>
        <row r="30637">
          <cell r="A30637" t="str">
            <v>C22863</v>
          </cell>
          <cell r="KA30637">
            <v>100</v>
          </cell>
          <cell r="KB30637">
            <v>30</v>
          </cell>
          <cell r="KC30637">
            <v>24</v>
          </cell>
        </row>
        <row r="30638">
          <cell r="A30638" t="str">
            <v>C22867</v>
          </cell>
          <cell r="KA30638">
            <v>200</v>
          </cell>
          <cell r="KB30638">
            <v>16</v>
          </cell>
          <cell r="KC30638">
            <v>20</v>
          </cell>
        </row>
        <row r="30639">
          <cell r="A30639" t="str">
            <v>C22868</v>
          </cell>
          <cell r="KA30639">
            <v>200</v>
          </cell>
          <cell r="KB30639">
            <v>16</v>
          </cell>
          <cell r="KC30639">
            <v>20</v>
          </cell>
        </row>
        <row r="30640">
          <cell r="A30640" t="str">
            <v>C22871</v>
          </cell>
          <cell r="KA30640">
            <v>200</v>
          </cell>
          <cell r="KB30640">
            <v>16</v>
          </cell>
          <cell r="KC30640">
            <v>20</v>
          </cell>
        </row>
        <row r="30641">
          <cell r="A30641" t="str">
            <v>C22872</v>
          </cell>
          <cell r="KA30641">
            <v>200</v>
          </cell>
          <cell r="KB30641">
            <v>16</v>
          </cell>
          <cell r="KC30641">
            <v>20</v>
          </cell>
        </row>
        <row r="30642">
          <cell r="A30642" t="str">
            <v>C22873</v>
          </cell>
          <cell r="KA30642">
            <v>100</v>
          </cell>
          <cell r="KB30642">
            <v>30</v>
          </cell>
          <cell r="KC30642">
            <v>12</v>
          </cell>
        </row>
        <row r="30643">
          <cell r="A30643" t="str">
            <v>C22857</v>
          </cell>
          <cell r="KA30643">
            <v>200</v>
          </cell>
          <cell r="KB30643">
            <v>16</v>
          </cell>
          <cell r="KC30643">
            <v>20</v>
          </cell>
        </row>
        <row r="30644">
          <cell r="A30644" t="str">
            <v>C22858</v>
          </cell>
          <cell r="KA30644">
            <v>100</v>
          </cell>
          <cell r="KB30644">
            <v>30</v>
          </cell>
          <cell r="KC30644">
            <v>12</v>
          </cell>
        </row>
        <row r="30645">
          <cell r="A30645" t="str">
            <v>C22859</v>
          </cell>
          <cell r="KA30645">
            <v>100</v>
          </cell>
          <cell r="KB30645">
            <v>40</v>
          </cell>
          <cell r="KC30645">
            <v>28</v>
          </cell>
        </row>
        <row r="30646">
          <cell r="A30646" t="str">
            <v>C22844</v>
          </cell>
          <cell r="KA30646">
            <v>100</v>
          </cell>
          <cell r="KB30646">
            <v>30</v>
          </cell>
          <cell r="KC30646">
            <v>12</v>
          </cell>
        </row>
        <row r="30647">
          <cell r="A30647" t="str">
            <v>C22855</v>
          </cell>
          <cell r="KA30647">
            <v>100</v>
          </cell>
          <cell r="KB30647">
            <v>24</v>
          </cell>
          <cell r="KC30647">
            <v>20</v>
          </cell>
        </row>
        <row r="30648">
          <cell r="A30648" t="str">
            <v>C22823</v>
          </cell>
          <cell r="KA30648">
            <v>100</v>
          </cell>
          <cell r="KB30648">
            <v>30</v>
          </cell>
          <cell r="KC30648">
            <v>24</v>
          </cell>
        </row>
        <row r="30649">
          <cell r="A30649" t="str">
            <v>C22824</v>
          </cell>
          <cell r="KA30649">
            <v>100</v>
          </cell>
          <cell r="KB30649">
            <v>30</v>
          </cell>
          <cell r="KC30649">
            <v>12</v>
          </cell>
        </row>
        <row r="30650">
          <cell r="A30650" t="str">
            <v>C22825</v>
          </cell>
          <cell r="KA30650">
            <v>100</v>
          </cell>
          <cell r="KB30650">
            <v>40</v>
          </cell>
          <cell r="KC30650">
            <v>28</v>
          </cell>
        </row>
        <row r="30651">
          <cell r="A30651" t="str">
            <v>C22831</v>
          </cell>
          <cell r="KA30651">
            <v>50</v>
          </cell>
          <cell r="KB30651">
            <v>40</v>
          </cell>
          <cell r="KC30651">
            <v>24</v>
          </cell>
        </row>
        <row r="30652">
          <cell r="A30652" t="str">
            <v>C22849</v>
          </cell>
          <cell r="KA30652">
            <v>100</v>
          </cell>
          <cell r="KB30652">
            <v>30</v>
          </cell>
          <cell r="KC30652">
            <v>12</v>
          </cell>
        </row>
        <row r="30653">
          <cell r="A30653" t="str">
            <v>C22821</v>
          </cell>
          <cell r="KA30653">
            <v>100</v>
          </cell>
          <cell r="KB30653">
            <v>40</v>
          </cell>
          <cell r="KC30653">
            <v>28</v>
          </cell>
        </row>
        <row r="30654">
          <cell r="A30654" t="str">
            <v>C22918</v>
          </cell>
          <cell r="KA30654">
            <v>100</v>
          </cell>
          <cell r="KB30654">
            <v>30</v>
          </cell>
          <cell r="KC30654">
            <v>12</v>
          </cell>
        </row>
        <row r="30655">
          <cell r="A30655" t="str">
            <v>C22925</v>
          </cell>
          <cell r="KA30655">
            <v>200</v>
          </cell>
          <cell r="KB30655">
            <v>16</v>
          </cell>
          <cell r="KC30655">
            <v>20</v>
          </cell>
        </row>
        <row r="30656">
          <cell r="A30656" t="str">
            <v>C22884</v>
          </cell>
          <cell r="KA30656">
            <v>100</v>
          </cell>
          <cell r="KB30656">
            <v>30</v>
          </cell>
          <cell r="KC30656">
            <v>24</v>
          </cell>
        </row>
        <row r="30657">
          <cell r="A30657" t="str">
            <v>C22909</v>
          </cell>
          <cell r="KA30657">
            <v>200</v>
          </cell>
          <cell r="KB30657">
            <v>16</v>
          </cell>
          <cell r="KC30657">
            <v>20</v>
          </cell>
        </row>
        <row r="30658">
          <cell r="A30658" t="str">
            <v>C22875</v>
          </cell>
          <cell r="KA30658">
            <v>100</v>
          </cell>
          <cell r="KB30658">
            <v>40</v>
          </cell>
          <cell r="KC30658">
            <v>28</v>
          </cell>
        </row>
        <row r="30659">
          <cell r="A30659" t="str">
            <v>C22897</v>
          </cell>
          <cell r="KA30659">
            <v>200</v>
          </cell>
          <cell r="KB30659">
            <v>16</v>
          </cell>
          <cell r="KC30659">
            <v>20</v>
          </cell>
        </row>
        <row r="30660">
          <cell r="A30660" t="str">
            <v>C22899</v>
          </cell>
          <cell r="KA30660">
            <v>100</v>
          </cell>
          <cell r="KB30660">
            <v>40</v>
          </cell>
          <cell r="KC30660">
            <v>28</v>
          </cell>
        </row>
        <row r="30661">
          <cell r="A30661" t="str">
            <v>C22891</v>
          </cell>
          <cell r="KA30661">
            <v>200</v>
          </cell>
          <cell r="KB30661">
            <v>16</v>
          </cell>
          <cell r="KC30661">
            <v>20</v>
          </cell>
        </row>
        <row r="30662">
          <cell r="A30662" t="str">
            <v>C22892</v>
          </cell>
          <cell r="KA30662">
            <v>100</v>
          </cell>
          <cell r="KB30662">
            <v>30</v>
          </cell>
          <cell r="KC30662">
            <v>24</v>
          </cell>
        </row>
        <row r="30663">
          <cell r="A30663" t="str">
            <v>C22754</v>
          </cell>
          <cell r="KA30663">
            <v>100</v>
          </cell>
          <cell r="KB30663">
            <v>30</v>
          </cell>
          <cell r="KC30663">
            <v>24</v>
          </cell>
        </row>
        <row r="30664">
          <cell r="A30664" t="str">
            <v>C22742</v>
          </cell>
          <cell r="KA30664">
            <v>100</v>
          </cell>
          <cell r="KB30664">
            <v>40</v>
          </cell>
          <cell r="KC30664">
            <v>28</v>
          </cell>
        </row>
        <row r="30665">
          <cell r="A30665" t="str">
            <v>C22743</v>
          </cell>
          <cell r="KA30665">
            <v>100</v>
          </cell>
          <cell r="KB30665">
            <v>40</v>
          </cell>
          <cell r="KC30665">
            <v>28</v>
          </cell>
        </row>
        <row r="30666">
          <cell r="A30666" t="str">
            <v>C22736</v>
          </cell>
          <cell r="KA30666">
            <v>200</v>
          </cell>
          <cell r="KB30666">
            <v>16</v>
          </cell>
          <cell r="KC30666">
            <v>20</v>
          </cell>
        </row>
        <row r="30667">
          <cell r="A30667" t="str">
            <v>C22720</v>
          </cell>
          <cell r="KA30667">
            <v>200</v>
          </cell>
          <cell r="KB30667">
            <v>16</v>
          </cell>
          <cell r="KC30667">
            <v>20</v>
          </cell>
        </row>
        <row r="30668">
          <cell r="A30668" t="str">
            <v>C22701</v>
          </cell>
          <cell r="KA30668">
            <v>100</v>
          </cell>
          <cell r="KB30668">
            <v>30</v>
          </cell>
          <cell r="KC30668">
            <v>24</v>
          </cell>
        </row>
        <row r="30669">
          <cell r="A30669" t="str">
            <v>C22705</v>
          </cell>
          <cell r="KA30669">
            <v>200</v>
          </cell>
          <cell r="KB30669">
            <v>16</v>
          </cell>
          <cell r="KC30669">
            <v>20</v>
          </cell>
        </row>
        <row r="30670">
          <cell r="A30670" t="str">
            <v>C22706</v>
          </cell>
          <cell r="KA30670">
            <v>100</v>
          </cell>
          <cell r="KB30670">
            <v>30</v>
          </cell>
          <cell r="KC30670">
            <v>12</v>
          </cell>
        </row>
        <row r="30671">
          <cell r="A30671" t="str">
            <v>C22711</v>
          </cell>
          <cell r="KA30671">
            <v>200</v>
          </cell>
          <cell r="KB30671">
            <v>16</v>
          </cell>
          <cell r="KC30671">
            <v>20</v>
          </cell>
        </row>
        <row r="30672">
          <cell r="A30672" t="str">
            <v>C22714</v>
          </cell>
          <cell r="KA30672">
            <v>100</v>
          </cell>
          <cell r="KB30672">
            <v>30</v>
          </cell>
          <cell r="KC30672">
            <v>12</v>
          </cell>
        </row>
        <row r="30673">
          <cell r="A30673" t="str">
            <v>C22723</v>
          </cell>
          <cell r="KA30673">
            <v>200</v>
          </cell>
          <cell r="KB30673">
            <v>16</v>
          </cell>
          <cell r="KC30673">
            <v>20</v>
          </cell>
        </row>
        <row r="30674">
          <cell r="A30674" t="str">
            <v>C22725</v>
          </cell>
          <cell r="KA30674">
            <v>100</v>
          </cell>
          <cell r="KB30674">
            <v>40</v>
          </cell>
          <cell r="KC30674">
            <v>28</v>
          </cell>
        </row>
        <row r="30675">
          <cell r="A30675" t="str">
            <v>C22726</v>
          </cell>
          <cell r="KA30675">
            <v>100</v>
          </cell>
          <cell r="KB30675">
            <v>40</v>
          </cell>
          <cell r="KC30675">
            <v>28</v>
          </cell>
        </row>
        <row r="30676">
          <cell r="A30676" t="str">
            <v>C22727</v>
          </cell>
          <cell r="KA30676">
            <v>50</v>
          </cell>
          <cell r="KB30676">
            <v>40</v>
          </cell>
          <cell r="KC30676">
            <v>24</v>
          </cell>
        </row>
        <row r="30677">
          <cell r="A30677" t="str">
            <v>C22728</v>
          </cell>
          <cell r="KA30677">
            <v>50</v>
          </cell>
          <cell r="KB30677">
            <v>40</v>
          </cell>
          <cell r="KC30677">
            <v>24</v>
          </cell>
        </row>
        <row r="30678">
          <cell r="A30678" t="str">
            <v>C22729</v>
          </cell>
          <cell r="KA30678">
            <v>100</v>
          </cell>
          <cell r="KB30678">
            <v>40</v>
          </cell>
          <cell r="KC30678">
            <v>28</v>
          </cell>
        </row>
        <row r="30679">
          <cell r="A30679" t="str">
            <v>C22732</v>
          </cell>
          <cell r="KA30679">
            <v>200</v>
          </cell>
          <cell r="KB30679">
            <v>16</v>
          </cell>
          <cell r="KC30679">
            <v>20</v>
          </cell>
        </row>
        <row r="30680">
          <cell r="A30680" t="str">
            <v>C22733</v>
          </cell>
          <cell r="KA30680">
            <v>100</v>
          </cell>
          <cell r="KB30680">
            <v>40</v>
          </cell>
          <cell r="KC30680">
            <v>28</v>
          </cell>
        </row>
        <row r="30681">
          <cell r="A30681" t="str">
            <v>C22771</v>
          </cell>
          <cell r="KA30681">
            <v>100</v>
          </cell>
          <cell r="KB30681">
            <v>30</v>
          </cell>
          <cell r="KC30681">
            <v>24</v>
          </cell>
        </row>
        <row r="30682">
          <cell r="A30682" t="str">
            <v>C22772</v>
          </cell>
          <cell r="KA30682">
            <v>200</v>
          </cell>
          <cell r="KB30682">
            <v>16</v>
          </cell>
          <cell r="KC30682">
            <v>20</v>
          </cell>
        </row>
        <row r="30683">
          <cell r="A30683" t="str">
            <v>C22759</v>
          </cell>
          <cell r="KA30683">
            <v>200</v>
          </cell>
          <cell r="KB30683">
            <v>12</v>
          </cell>
          <cell r="KC30683">
            <v>20</v>
          </cell>
        </row>
        <row r="30684">
          <cell r="A30684" t="str">
            <v>C22760</v>
          </cell>
          <cell r="KA30684">
            <v>50</v>
          </cell>
          <cell r="KB30684">
            <v>40</v>
          </cell>
          <cell r="KC30684">
            <v>24</v>
          </cell>
        </row>
        <row r="30685">
          <cell r="A30685" t="str">
            <v>C22782</v>
          </cell>
          <cell r="KA30685">
            <v>100</v>
          </cell>
          <cell r="KB30685">
            <v>30</v>
          </cell>
          <cell r="KC30685">
            <v>24</v>
          </cell>
        </row>
        <row r="30686">
          <cell r="A30686" t="str">
            <v>C22790</v>
          </cell>
          <cell r="KA30686">
            <v>200</v>
          </cell>
          <cell r="KB30686">
            <v>16</v>
          </cell>
          <cell r="KC30686">
            <v>20</v>
          </cell>
        </row>
        <row r="30687">
          <cell r="A30687" t="str">
            <v>C22791</v>
          </cell>
          <cell r="KA30687">
            <v>100</v>
          </cell>
          <cell r="KB30687">
            <v>30</v>
          </cell>
          <cell r="KC30687">
            <v>12</v>
          </cell>
        </row>
        <row r="30688">
          <cell r="A30688" t="str">
            <v>C22811</v>
          </cell>
          <cell r="KA30688">
            <v>100</v>
          </cell>
          <cell r="KB30688">
            <v>30</v>
          </cell>
          <cell r="KC30688">
            <v>12</v>
          </cell>
        </row>
        <row r="30689">
          <cell r="A30689" t="str">
            <v>C22814</v>
          </cell>
          <cell r="KA30689">
            <v>200</v>
          </cell>
          <cell r="KB30689">
            <v>16</v>
          </cell>
          <cell r="KC30689">
            <v>20</v>
          </cell>
        </row>
        <row r="30690">
          <cell r="A30690" t="str">
            <v>C22815</v>
          </cell>
          <cell r="KA30690">
            <v>100</v>
          </cell>
          <cell r="KB30690">
            <v>8</v>
          </cell>
          <cell r="KC30690">
            <v>48</v>
          </cell>
        </row>
        <row r="30691">
          <cell r="A30691" t="str">
            <v>C22816</v>
          </cell>
          <cell r="KA30691">
            <v>200</v>
          </cell>
          <cell r="KB30691">
            <v>16</v>
          </cell>
          <cell r="KC30691">
            <v>20</v>
          </cell>
        </row>
        <row r="30692">
          <cell r="A30692" t="str">
            <v>C22818</v>
          </cell>
          <cell r="KA30692">
            <v>100</v>
          </cell>
          <cell r="KB30692">
            <v>30</v>
          </cell>
          <cell r="KC30692">
            <v>12</v>
          </cell>
        </row>
        <row r="30693">
          <cell r="A30693" t="str">
            <v>C22804</v>
          </cell>
          <cell r="KA30693">
            <v>100</v>
          </cell>
          <cell r="KB30693">
            <v>40</v>
          </cell>
          <cell r="KC30693">
            <v>28</v>
          </cell>
        </row>
        <row r="30694">
          <cell r="A30694" t="str">
            <v>C22805</v>
          </cell>
          <cell r="KA30694">
            <v>200</v>
          </cell>
          <cell r="KB30694">
            <v>16</v>
          </cell>
          <cell r="KC30694">
            <v>20</v>
          </cell>
        </row>
        <row r="30695">
          <cell r="A30695" t="str">
            <v>C22807</v>
          </cell>
          <cell r="KA30695">
            <v>200</v>
          </cell>
          <cell r="KB30695">
            <v>16</v>
          </cell>
          <cell r="KC30695">
            <v>20</v>
          </cell>
        </row>
        <row r="30696">
          <cell r="A30696" t="str">
            <v>C22793</v>
          </cell>
          <cell r="KA30696">
            <v>100</v>
          </cell>
          <cell r="KB30696">
            <v>40</v>
          </cell>
          <cell r="KC30696">
            <v>28</v>
          </cell>
        </row>
        <row r="30697">
          <cell r="A30697" t="str">
            <v>C22796</v>
          </cell>
          <cell r="KA30697">
            <v>50</v>
          </cell>
          <cell r="KB30697">
            <v>40</v>
          </cell>
          <cell r="KC30697">
            <v>24</v>
          </cell>
        </row>
        <row r="30698">
          <cell r="A30698" t="str">
            <v>C22321</v>
          </cell>
          <cell r="KA30698">
            <v>100</v>
          </cell>
          <cell r="KB30698">
            <v>30</v>
          </cell>
          <cell r="KC30698">
            <v>24</v>
          </cell>
        </row>
        <row r="30699">
          <cell r="A30699" t="str">
            <v>C22319</v>
          </cell>
          <cell r="KA30699">
            <v>100</v>
          </cell>
          <cell r="KB30699">
            <v>30</v>
          </cell>
          <cell r="KC30699">
            <v>24</v>
          </cell>
        </row>
        <row r="30700">
          <cell r="A30700" t="str">
            <v>C22324</v>
          </cell>
          <cell r="KA30700">
            <v>200</v>
          </cell>
          <cell r="KB30700">
            <v>16</v>
          </cell>
          <cell r="KC30700">
            <v>20</v>
          </cell>
        </row>
        <row r="30701">
          <cell r="A30701" t="str">
            <v>C22327</v>
          </cell>
          <cell r="KA30701">
            <v>200</v>
          </cell>
          <cell r="KB30701">
            <v>16</v>
          </cell>
          <cell r="KC30701">
            <v>20</v>
          </cell>
        </row>
        <row r="30702">
          <cell r="A30702" t="str">
            <v>C22328</v>
          </cell>
          <cell r="KA30702">
            <v>50</v>
          </cell>
          <cell r="KB30702">
            <v>40</v>
          </cell>
          <cell r="KC30702">
            <v>24</v>
          </cell>
        </row>
        <row r="30703">
          <cell r="A30703" t="str">
            <v>C22350</v>
          </cell>
          <cell r="KA30703">
            <v>100</v>
          </cell>
          <cell r="KB30703">
            <v>40</v>
          </cell>
          <cell r="KC30703">
            <v>28</v>
          </cell>
        </row>
        <row r="30704">
          <cell r="A30704" t="str">
            <v>C22356</v>
          </cell>
          <cell r="KA30704">
            <v>200</v>
          </cell>
          <cell r="KB30704">
            <v>16</v>
          </cell>
          <cell r="KC30704">
            <v>20</v>
          </cell>
        </row>
        <row r="30705">
          <cell r="A30705" t="str">
            <v>C22332</v>
          </cell>
          <cell r="KA30705">
            <v>200</v>
          </cell>
          <cell r="KB30705">
            <v>16</v>
          </cell>
          <cell r="KC30705">
            <v>20</v>
          </cell>
        </row>
        <row r="30706">
          <cell r="A30706" t="str">
            <v>C22334</v>
          </cell>
          <cell r="KA30706">
            <v>200</v>
          </cell>
          <cell r="KB30706">
            <v>16</v>
          </cell>
          <cell r="KC30706">
            <v>20</v>
          </cell>
        </row>
        <row r="30707">
          <cell r="A30707" t="str">
            <v>C22335</v>
          </cell>
          <cell r="KA30707">
            <v>200</v>
          </cell>
          <cell r="KB30707">
            <v>16</v>
          </cell>
          <cell r="KC30707">
            <v>20</v>
          </cell>
        </row>
        <row r="30708">
          <cell r="A30708" t="str">
            <v>C22336</v>
          </cell>
          <cell r="KA30708">
            <v>100</v>
          </cell>
          <cell r="KB30708">
            <v>30</v>
          </cell>
          <cell r="KC30708">
            <v>24</v>
          </cell>
        </row>
        <row r="30709">
          <cell r="A30709" t="str">
            <v>C22338</v>
          </cell>
          <cell r="KA30709">
            <v>100</v>
          </cell>
          <cell r="KB30709">
            <v>8</v>
          </cell>
          <cell r="KC30709">
            <v>48</v>
          </cell>
        </row>
        <row r="30710">
          <cell r="A30710" t="str">
            <v>C22340</v>
          </cell>
          <cell r="KA30710">
            <v>100</v>
          </cell>
          <cell r="KB30710">
            <v>30</v>
          </cell>
          <cell r="KC30710">
            <v>24</v>
          </cell>
        </row>
        <row r="30711">
          <cell r="A30711" t="str">
            <v>C22341</v>
          </cell>
          <cell r="KA30711">
            <v>200</v>
          </cell>
          <cell r="KB30711">
            <v>16</v>
          </cell>
          <cell r="KC30711">
            <v>16</v>
          </cell>
        </row>
        <row r="30712">
          <cell r="A30712" t="str">
            <v>C22344</v>
          </cell>
          <cell r="KA30712">
            <v>100</v>
          </cell>
          <cell r="KB30712">
            <v>40</v>
          </cell>
          <cell r="KC30712">
            <v>28</v>
          </cell>
        </row>
        <row r="30713">
          <cell r="A30713" t="str">
            <v>C22299</v>
          </cell>
          <cell r="KA30713">
            <v>200</v>
          </cell>
          <cell r="KB30713">
            <v>16</v>
          </cell>
          <cell r="KC30713">
            <v>16</v>
          </cell>
        </row>
        <row r="30714">
          <cell r="A30714" t="str">
            <v>C22308</v>
          </cell>
          <cell r="KA30714">
            <v>100</v>
          </cell>
          <cell r="KB30714">
            <v>40</v>
          </cell>
          <cell r="KC30714">
            <v>28</v>
          </cell>
        </row>
        <row r="30715">
          <cell r="A30715" t="str">
            <v>C22303</v>
          </cell>
          <cell r="KA30715">
            <v>100</v>
          </cell>
          <cell r="KB30715">
            <v>8</v>
          </cell>
          <cell r="KC30715">
            <v>48</v>
          </cell>
        </row>
        <row r="30716">
          <cell r="A30716" t="str">
            <v>C22271</v>
          </cell>
          <cell r="KA30716">
            <v>100</v>
          </cell>
          <cell r="KB30716">
            <v>40</v>
          </cell>
          <cell r="KC30716">
            <v>28</v>
          </cell>
        </row>
        <row r="30717">
          <cell r="A30717" t="str">
            <v>C22292</v>
          </cell>
          <cell r="KA30717">
            <v>200</v>
          </cell>
          <cell r="KB30717">
            <v>16</v>
          </cell>
          <cell r="KC30717">
            <v>20</v>
          </cell>
        </row>
        <row r="30718">
          <cell r="A30718" t="str">
            <v>C22294</v>
          </cell>
          <cell r="KA30718">
            <v>200</v>
          </cell>
          <cell r="KB30718">
            <v>16</v>
          </cell>
          <cell r="KC30718">
            <v>20</v>
          </cell>
        </row>
        <row r="30719">
          <cell r="A30719" t="str">
            <v>C22279</v>
          </cell>
          <cell r="KA30719">
            <v>200</v>
          </cell>
          <cell r="KB30719">
            <v>16</v>
          </cell>
          <cell r="KC30719">
            <v>20</v>
          </cell>
        </row>
        <row r="30720">
          <cell r="A30720" t="str">
            <v>C22281</v>
          </cell>
          <cell r="KA30720">
            <v>100</v>
          </cell>
          <cell r="KB30720">
            <v>30</v>
          </cell>
          <cell r="KC30720">
            <v>24</v>
          </cell>
        </row>
        <row r="30721">
          <cell r="A30721" t="str">
            <v>C22266</v>
          </cell>
          <cell r="KA30721">
            <v>200</v>
          </cell>
          <cell r="KB30721">
            <v>16</v>
          </cell>
          <cell r="KC30721">
            <v>20</v>
          </cell>
        </row>
        <row r="30722">
          <cell r="A30722" t="str">
            <v>C22263</v>
          </cell>
          <cell r="KA30722">
            <v>200</v>
          </cell>
          <cell r="KB30722">
            <v>16</v>
          </cell>
          <cell r="KC30722">
            <v>20</v>
          </cell>
        </row>
        <row r="30723">
          <cell r="A30723" t="str">
            <v>C22412</v>
          </cell>
          <cell r="KA30723">
            <v>200</v>
          </cell>
          <cell r="KB30723">
            <v>16</v>
          </cell>
          <cell r="KC30723">
            <v>20</v>
          </cell>
        </row>
        <row r="30724">
          <cell r="A30724" t="str">
            <v>C22414</v>
          </cell>
          <cell r="KA30724">
            <v>200</v>
          </cell>
          <cell r="KB30724">
            <v>16</v>
          </cell>
          <cell r="KC30724">
            <v>20</v>
          </cell>
        </row>
        <row r="30725">
          <cell r="A30725" t="str">
            <v>C22407</v>
          </cell>
          <cell r="KA30725">
            <v>100</v>
          </cell>
          <cell r="KB30725">
            <v>40</v>
          </cell>
          <cell r="KC30725">
            <v>28</v>
          </cell>
        </row>
        <row r="30726">
          <cell r="A30726" t="str">
            <v>C22409</v>
          </cell>
          <cell r="KA30726">
            <v>50</v>
          </cell>
          <cell r="KB30726">
            <v>40</v>
          </cell>
          <cell r="KC30726">
            <v>24</v>
          </cell>
        </row>
        <row r="30727">
          <cell r="A30727" t="str">
            <v>C22410</v>
          </cell>
          <cell r="KA30727">
            <v>200</v>
          </cell>
          <cell r="KB30727">
            <v>16</v>
          </cell>
          <cell r="KC30727">
            <v>20</v>
          </cell>
        </row>
        <row r="30728">
          <cell r="A30728" t="str">
            <v>C22375</v>
          </cell>
          <cell r="KA30728">
            <v>100</v>
          </cell>
          <cell r="KB30728">
            <v>30</v>
          </cell>
          <cell r="KC30728">
            <v>24</v>
          </cell>
        </row>
        <row r="30729">
          <cell r="A30729" t="str">
            <v>C22397</v>
          </cell>
          <cell r="KA30729">
            <v>200</v>
          </cell>
          <cell r="KB30729">
            <v>16</v>
          </cell>
          <cell r="KC30729">
            <v>20</v>
          </cell>
        </row>
        <row r="30730">
          <cell r="A30730" t="str">
            <v>C22398</v>
          </cell>
          <cell r="KA30730">
            <v>200</v>
          </cell>
          <cell r="KB30730">
            <v>16</v>
          </cell>
          <cell r="KC30730">
            <v>16</v>
          </cell>
        </row>
        <row r="30731">
          <cell r="A30731" t="str">
            <v>C22399</v>
          </cell>
          <cell r="KA30731">
            <v>200</v>
          </cell>
          <cell r="KB30731">
            <v>16</v>
          </cell>
          <cell r="KC30731">
            <v>20</v>
          </cell>
        </row>
        <row r="30732">
          <cell r="A30732" t="str">
            <v>C22400</v>
          </cell>
          <cell r="KA30732">
            <v>100</v>
          </cell>
          <cell r="KB30732">
            <v>40</v>
          </cell>
          <cell r="KC30732">
            <v>28</v>
          </cell>
        </row>
        <row r="30733">
          <cell r="A30733" t="str">
            <v>C22401</v>
          </cell>
          <cell r="KA30733">
            <v>50</v>
          </cell>
          <cell r="KB30733">
            <v>40</v>
          </cell>
          <cell r="KC30733">
            <v>24</v>
          </cell>
        </row>
        <row r="30734">
          <cell r="A30734" t="str">
            <v>C22402</v>
          </cell>
          <cell r="KA30734">
            <v>100</v>
          </cell>
          <cell r="KB30734">
            <v>40</v>
          </cell>
          <cell r="KC30734">
            <v>28</v>
          </cell>
        </row>
        <row r="30735">
          <cell r="A30735" t="str">
            <v>C22370</v>
          </cell>
          <cell r="KA30735">
            <v>200</v>
          </cell>
          <cell r="KB30735">
            <v>16</v>
          </cell>
          <cell r="KC30735">
            <v>20</v>
          </cell>
        </row>
        <row r="30736">
          <cell r="A30736" t="str">
            <v>C22371</v>
          </cell>
          <cell r="KA30736">
            <v>50</v>
          </cell>
          <cell r="KB30736">
            <v>60</v>
          </cell>
          <cell r="KC30736">
            <v>12</v>
          </cell>
        </row>
        <row r="30737">
          <cell r="A30737" t="str">
            <v>C22362</v>
          </cell>
          <cell r="KA30737">
            <v>100</v>
          </cell>
          <cell r="KB30737">
            <v>30</v>
          </cell>
          <cell r="KC30737">
            <v>24</v>
          </cell>
        </row>
        <row r="30738">
          <cell r="A30738" t="str">
            <v>C22365</v>
          </cell>
          <cell r="KA30738">
            <v>200</v>
          </cell>
          <cell r="KB30738">
            <v>16</v>
          </cell>
          <cell r="KC30738">
            <v>20</v>
          </cell>
        </row>
        <row r="30739">
          <cell r="A30739" t="str">
            <v>C22378</v>
          </cell>
          <cell r="KA30739">
            <v>100</v>
          </cell>
          <cell r="KB30739">
            <v>40</v>
          </cell>
          <cell r="KC30739">
            <v>28</v>
          </cell>
        </row>
        <row r="30740">
          <cell r="A30740" t="str">
            <v>C22382</v>
          </cell>
          <cell r="KA30740">
            <v>200</v>
          </cell>
          <cell r="KB30740">
            <v>16</v>
          </cell>
          <cell r="KC30740">
            <v>20</v>
          </cell>
        </row>
        <row r="30741">
          <cell r="A30741" t="str">
            <v>C22384</v>
          </cell>
          <cell r="KA30741">
            <v>200</v>
          </cell>
          <cell r="KB30741">
            <v>16</v>
          </cell>
          <cell r="KC30741">
            <v>20</v>
          </cell>
        </row>
        <row r="30742">
          <cell r="A30742" t="str">
            <v>C22385</v>
          </cell>
          <cell r="KA30742">
            <v>50</v>
          </cell>
          <cell r="KB30742">
            <v>60</v>
          </cell>
          <cell r="KC30742">
            <v>12</v>
          </cell>
        </row>
        <row r="30743">
          <cell r="A30743" t="str">
            <v>C22386</v>
          </cell>
          <cell r="KA30743">
            <v>100</v>
          </cell>
          <cell r="KB30743">
            <v>30</v>
          </cell>
          <cell r="KC30743">
            <v>12</v>
          </cell>
        </row>
        <row r="30744">
          <cell r="A30744" t="str">
            <v>C22389</v>
          </cell>
          <cell r="KA30744">
            <v>100</v>
          </cell>
          <cell r="KB30744">
            <v>40</v>
          </cell>
          <cell r="KC30744">
            <v>28</v>
          </cell>
        </row>
        <row r="30745">
          <cell r="A30745" t="str">
            <v>C22395</v>
          </cell>
          <cell r="KA30745">
            <v>100</v>
          </cell>
          <cell r="KB30745">
            <v>30</v>
          </cell>
          <cell r="KC30745">
            <v>24</v>
          </cell>
        </row>
        <row r="30746">
          <cell r="A30746" t="str">
            <v>C22446</v>
          </cell>
          <cell r="KA30746">
            <v>100</v>
          </cell>
          <cell r="KB30746">
            <v>30</v>
          </cell>
          <cell r="KC30746">
            <v>24</v>
          </cell>
        </row>
        <row r="30747">
          <cell r="A30747" t="str">
            <v>C22447</v>
          </cell>
          <cell r="KA30747">
            <v>100</v>
          </cell>
          <cell r="KB30747">
            <v>30</v>
          </cell>
          <cell r="KC30747">
            <v>24</v>
          </cell>
        </row>
        <row r="30748">
          <cell r="A30748" t="str">
            <v>C22450</v>
          </cell>
          <cell r="KA30748">
            <v>50</v>
          </cell>
          <cell r="KB30748">
            <v>40</v>
          </cell>
          <cell r="KC30748">
            <v>24</v>
          </cell>
        </row>
        <row r="30749">
          <cell r="A30749" t="str">
            <v>C22419</v>
          </cell>
          <cell r="KA30749">
            <v>100</v>
          </cell>
          <cell r="KB30749">
            <v>40</v>
          </cell>
          <cell r="KC30749">
            <v>28</v>
          </cell>
        </row>
        <row r="30750">
          <cell r="A30750" t="str">
            <v>C22428</v>
          </cell>
          <cell r="KA30750">
            <v>200</v>
          </cell>
          <cell r="KB30750">
            <v>16</v>
          </cell>
          <cell r="KC30750">
            <v>20</v>
          </cell>
        </row>
        <row r="30751">
          <cell r="A30751" t="str">
            <v>C22421</v>
          </cell>
          <cell r="KA30751">
            <v>200</v>
          </cell>
          <cell r="KB30751">
            <v>16</v>
          </cell>
          <cell r="KC30751">
            <v>20</v>
          </cell>
        </row>
        <row r="30752">
          <cell r="A30752" t="str">
            <v>C22422</v>
          </cell>
          <cell r="KA30752">
            <v>200</v>
          </cell>
          <cell r="KB30752">
            <v>16</v>
          </cell>
          <cell r="KC30752">
            <v>20</v>
          </cell>
        </row>
        <row r="30753">
          <cell r="A30753" t="str">
            <v>C22423</v>
          </cell>
          <cell r="KA30753">
            <v>100</v>
          </cell>
          <cell r="KB30753">
            <v>40</v>
          </cell>
          <cell r="KC30753">
            <v>28</v>
          </cell>
        </row>
        <row r="30754">
          <cell r="A30754" t="str">
            <v>C22424</v>
          </cell>
          <cell r="KA30754">
            <v>200</v>
          </cell>
          <cell r="KB30754">
            <v>16</v>
          </cell>
          <cell r="KC30754">
            <v>16</v>
          </cell>
        </row>
        <row r="30755">
          <cell r="A30755" t="str">
            <v>C22473</v>
          </cell>
          <cell r="KA30755">
            <v>200</v>
          </cell>
          <cell r="KB30755">
            <v>16</v>
          </cell>
          <cell r="KC30755">
            <v>20</v>
          </cell>
        </row>
        <row r="30756">
          <cell r="A30756" t="str">
            <v>C22477</v>
          </cell>
          <cell r="KA30756">
            <v>50</v>
          </cell>
          <cell r="KB30756">
            <v>60</v>
          </cell>
          <cell r="KC30756">
            <v>12</v>
          </cell>
        </row>
        <row r="30757">
          <cell r="A30757" t="str">
            <v>C22464</v>
          </cell>
          <cell r="KA30757">
            <v>200</v>
          </cell>
          <cell r="KB30757">
            <v>16</v>
          </cell>
          <cell r="KC30757">
            <v>20</v>
          </cell>
        </row>
        <row r="30758">
          <cell r="A30758" t="str">
            <v>C22465</v>
          </cell>
          <cell r="KA30758">
            <v>100</v>
          </cell>
          <cell r="KB30758">
            <v>40</v>
          </cell>
          <cell r="KC30758">
            <v>28</v>
          </cell>
        </row>
        <row r="30759">
          <cell r="A30759" t="str">
            <v>C22453</v>
          </cell>
          <cell r="KA30759">
            <v>200</v>
          </cell>
          <cell r="KB30759">
            <v>16</v>
          </cell>
          <cell r="KC30759">
            <v>20</v>
          </cell>
        </row>
        <row r="30760">
          <cell r="A30760" t="str">
            <v>C22454</v>
          </cell>
          <cell r="KA30760">
            <v>100</v>
          </cell>
          <cell r="KB30760">
            <v>8</v>
          </cell>
          <cell r="KC30760">
            <v>48</v>
          </cell>
        </row>
        <row r="30761">
          <cell r="A30761" t="str">
            <v>C22441</v>
          </cell>
          <cell r="KA30761">
            <v>100</v>
          </cell>
          <cell r="KB30761">
            <v>30</v>
          </cell>
          <cell r="KC30761">
            <v>24</v>
          </cell>
        </row>
        <row r="30762">
          <cell r="A30762" t="str">
            <v>C22457</v>
          </cell>
          <cell r="KA30762">
            <v>100</v>
          </cell>
          <cell r="KB30762">
            <v>30</v>
          </cell>
          <cell r="KC30762">
            <v>24</v>
          </cell>
        </row>
        <row r="30763">
          <cell r="A30763" t="str">
            <v>C22458</v>
          </cell>
          <cell r="KA30763">
            <v>100</v>
          </cell>
          <cell r="KB30763">
            <v>30</v>
          </cell>
          <cell r="KC30763">
            <v>24</v>
          </cell>
        </row>
        <row r="30764">
          <cell r="A30764" t="str">
            <v>C22561</v>
          </cell>
          <cell r="KA30764">
            <v>200</v>
          </cell>
          <cell r="KB30764">
            <v>16</v>
          </cell>
          <cell r="KC30764">
            <v>20</v>
          </cell>
        </row>
        <row r="30765">
          <cell r="A30765" t="str">
            <v>C22551</v>
          </cell>
          <cell r="KA30765">
            <v>200</v>
          </cell>
          <cell r="KB30765">
            <v>16</v>
          </cell>
          <cell r="KC30765">
            <v>20</v>
          </cell>
        </row>
        <row r="30766">
          <cell r="A30766" t="str">
            <v>C22552</v>
          </cell>
          <cell r="KA30766">
            <v>200</v>
          </cell>
          <cell r="KB30766">
            <v>16</v>
          </cell>
          <cell r="KC30766">
            <v>20</v>
          </cell>
        </row>
        <row r="30767">
          <cell r="A30767" t="str">
            <v>C22554</v>
          </cell>
          <cell r="KA30767">
            <v>100</v>
          </cell>
          <cell r="KB30767">
            <v>40</v>
          </cell>
          <cell r="KC30767">
            <v>28</v>
          </cell>
        </row>
        <row r="30768">
          <cell r="A30768" t="str">
            <v>C22534</v>
          </cell>
          <cell r="KA30768">
            <v>100</v>
          </cell>
          <cell r="KB30768">
            <v>30</v>
          </cell>
          <cell r="KC30768">
            <v>24</v>
          </cell>
        </row>
        <row r="30769">
          <cell r="A30769" t="str">
            <v>C22536</v>
          </cell>
          <cell r="KA30769">
            <v>200</v>
          </cell>
          <cell r="KB30769">
            <v>16</v>
          </cell>
          <cell r="KC30769">
            <v>20</v>
          </cell>
        </row>
        <row r="30770">
          <cell r="A30770" t="str">
            <v>C22584</v>
          </cell>
          <cell r="KA30770">
            <v>100</v>
          </cell>
          <cell r="KB30770">
            <v>30</v>
          </cell>
          <cell r="KC30770">
            <v>24</v>
          </cell>
        </row>
        <row r="30771">
          <cell r="A30771" t="str">
            <v>C22585</v>
          </cell>
          <cell r="KA30771">
            <v>200</v>
          </cell>
          <cell r="KB30771">
            <v>16</v>
          </cell>
          <cell r="KC30771">
            <v>20</v>
          </cell>
        </row>
        <row r="30772">
          <cell r="A30772" t="str">
            <v>C22576</v>
          </cell>
          <cell r="KA30772">
            <v>50</v>
          </cell>
          <cell r="KB30772">
            <v>40</v>
          </cell>
          <cell r="KC30772">
            <v>24</v>
          </cell>
        </row>
        <row r="30773">
          <cell r="A30773" t="str">
            <v>C22577</v>
          </cell>
          <cell r="KA30773">
            <v>200</v>
          </cell>
          <cell r="KB30773">
            <v>16</v>
          </cell>
          <cell r="KC30773">
            <v>16</v>
          </cell>
        </row>
        <row r="30774">
          <cell r="A30774" t="str">
            <v>C22578</v>
          </cell>
          <cell r="KA30774">
            <v>200</v>
          </cell>
          <cell r="KB30774">
            <v>16</v>
          </cell>
          <cell r="KC30774">
            <v>20</v>
          </cell>
        </row>
        <row r="30775">
          <cell r="A30775" t="str">
            <v>C22579</v>
          </cell>
          <cell r="KA30775">
            <v>50</v>
          </cell>
          <cell r="KB30775">
            <v>40</v>
          </cell>
          <cell r="KC30775">
            <v>24</v>
          </cell>
        </row>
        <row r="30776">
          <cell r="A30776" t="str">
            <v>C22580</v>
          </cell>
          <cell r="KA30776">
            <v>50</v>
          </cell>
          <cell r="KB30776">
            <v>40</v>
          </cell>
          <cell r="KC30776">
            <v>24</v>
          </cell>
        </row>
        <row r="30777">
          <cell r="A30777" t="str">
            <v>C22524</v>
          </cell>
          <cell r="KA30777">
            <v>100</v>
          </cell>
          <cell r="KB30777">
            <v>30</v>
          </cell>
          <cell r="KC30777">
            <v>24</v>
          </cell>
        </row>
        <row r="30778">
          <cell r="A30778" t="str">
            <v>C22528</v>
          </cell>
          <cell r="KA30778">
            <v>200</v>
          </cell>
          <cell r="KB30778">
            <v>16</v>
          </cell>
          <cell r="KC30778">
            <v>20</v>
          </cell>
        </row>
        <row r="30779">
          <cell r="A30779" t="str">
            <v>C22522</v>
          </cell>
          <cell r="KA30779">
            <v>200</v>
          </cell>
          <cell r="KB30779">
            <v>16</v>
          </cell>
          <cell r="KC30779">
            <v>20</v>
          </cell>
        </row>
        <row r="30780">
          <cell r="A30780" t="str">
            <v>C22511</v>
          </cell>
          <cell r="KA30780">
            <v>200</v>
          </cell>
          <cell r="KB30780">
            <v>16</v>
          </cell>
          <cell r="KC30780">
            <v>20</v>
          </cell>
        </row>
        <row r="30781">
          <cell r="A30781" t="str">
            <v>C22512</v>
          </cell>
          <cell r="KA30781">
            <v>100</v>
          </cell>
          <cell r="KB30781">
            <v>40</v>
          </cell>
          <cell r="KC30781">
            <v>28</v>
          </cell>
        </row>
        <row r="30782">
          <cell r="A30782" t="str">
            <v>C22513</v>
          </cell>
          <cell r="KA30782">
            <v>200</v>
          </cell>
          <cell r="KB30782">
            <v>16</v>
          </cell>
          <cell r="KC30782">
            <v>20</v>
          </cell>
        </row>
        <row r="30783">
          <cell r="A30783" t="str">
            <v>C22514</v>
          </cell>
          <cell r="KA30783">
            <v>100</v>
          </cell>
          <cell r="KB30783">
            <v>40</v>
          </cell>
          <cell r="KC30783">
            <v>28</v>
          </cell>
        </row>
        <row r="30784">
          <cell r="A30784" t="str">
            <v>C22516</v>
          </cell>
          <cell r="KA30784">
            <v>100</v>
          </cell>
          <cell r="KB30784">
            <v>40</v>
          </cell>
          <cell r="KC30784">
            <v>28</v>
          </cell>
        </row>
        <row r="30785">
          <cell r="A30785" t="str">
            <v>C22469</v>
          </cell>
          <cell r="KA30785">
            <v>200</v>
          </cell>
          <cell r="KB30785">
            <v>16</v>
          </cell>
          <cell r="KC30785">
            <v>20</v>
          </cell>
        </row>
        <row r="30786">
          <cell r="A30786" t="str">
            <v>C22470</v>
          </cell>
          <cell r="KA30786">
            <v>200</v>
          </cell>
          <cell r="KB30786">
            <v>16</v>
          </cell>
          <cell r="KC30786">
            <v>20</v>
          </cell>
        </row>
        <row r="30787">
          <cell r="A30787" t="str">
            <v>C22490</v>
          </cell>
          <cell r="KA30787">
            <v>100</v>
          </cell>
          <cell r="KB30787">
            <v>40</v>
          </cell>
          <cell r="KC30787">
            <v>28</v>
          </cell>
        </row>
        <row r="30788">
          <cell r="A30788" t="str">
            <v>C22491</v>
          </cell>
          <cell r="KA30788">
            <v>200</v>
          </cell>
          <cell r="KB30788">
            <v>16</v>
          </cell>
          <cell r="KC30788">
            <v>20</v>
          </cell>
        </row>
        <row r="30789">
          <cell r="A30789" t="str">
            <v>C22480</v>
          </cell>
          <cell r="KA30789">
            <v>50</v>
          </cell>
          <cell r="KB30789">
            <v>40</v>
          </cell>
          <cell r="KC30789">
            <v>24</v>
          </cell>
        </row>
        <row r="30790">
          <cell r="A30790" t="str">
            <v>C22481</v>
          </cell>
          <cell r="KA30790">
            <v>100</v>
          </cell>
          <cell r="KB30790">
            <v>40</v>
          </cell>
          <cell r="KC30790">
            <v>28</v>
          </cell>
        </row>
        <row r="30791">
          <cell r="A30791" t="str">
            <v>C22496</v>
          </cell>
          <cell r="KA30791">
            <v>200</v>
          </cell>
          <cell r="KB30791">
            <v>16</v>
          </cell>
          <cell r="KC30791">
            <v>20</v>
          </cell>
        </row>
        <row r="30792">
          <cell r="A30792" t="str">
            <v>C22497</v>
          </cell>
          <cell r="KA30792">
            <v>100</v>
          </cell>
          <cell r="KB30792">
            <v>20</v>
          </cell>
          <cell r="KC30792">
            <v>12</v>
          </cell>
        </row>
        <row r="30793">
          <cell r="A30793" t="str">
            <v>C22498</v>
          </cell>
          <cell r="KA30793">
            <v>200</v>
          </cell>
          <cell r="KB30793">
            <v>16</v>
          </cell>
          <cell r="KC30793">
            <v>20</v>
          </cell>
        </row>
        <row r="30794">
          <cell r="A30794" t="str">
            <v>C22501</v>
          </cell>
          <cell r="KA30794">
            <v>200</v>
          </cell>
          <cell r="KB30794">
            <v>16</v>
          </cell>
          <cell r="KC30794">
            <v>20</v>
          </cell>
        </row>
        <row r="30795">
          <cell r="A30795" t="str">
            <v>C22505</v>
          </cell>
          <cell r="KA30795">
            <v>50</v>
          </cell>
          <cell r="KB30795">
            <v>20</v>
          </cell>
          <cell r="KC30795">
            <v>16</v>
          </cell>
        </row>
        <row r="30796">
          <cell r="A30796" t="str">
            <v>C22506</v>
          </cell>
          <cell r="KA30796">
            <v>50</v>
          </cell>
          <cell r="KB30796">
            <v>40</v>
          </cell>
          <cell r="KC30796">
            <v>24</v>
          </cell>
        </row>
        <row r="30797">
          <cell r="A30797" t="str">
            <v>C22639</v>
          </cell>
          <cell r="KA30797">
            <v>200</v>
          </cell>
          <cell r="KB30797">
            <v>16</v>
          </cell>
          <cell r="KC30797">
            <v>16</v>
          </cell>
        </row>
        <row r="30798">
          <cell r="A30798" t="str">
            <v>C22662</v>
          </cell>
          <cell r="KA30798">
            <v>50</v>
          </cell>
          <cell r="KB30798">
            <v>40</v>
          </cell>
          <cell r="KC30798">
            <v>24</v>
          </cell>
        </row>
        <row r="30799">
          <cell r="A30799" t="str">
            <v>C22663</v>
          </cell>
          <cell r="KA30799">
            <v>100</v>
          </cell>
          <cell r="KB30799">
            <v>30</v>
          </cell>
          <cell r="KC30799">
            <v>12</v>
          </cell>
        </row>
        <row r="30800">
          <cell r="A30800" t="str">
            <v>C22671</v>
          </cell>
          <cell r="KA30800">
            <v>200</v>
          </cell>
          <cell r="KB30800">
            <v>16</v>
          </cell>
          <cell r="KC30800">
            <v>20</v>
          </cell>
        </row>
        <row r="30801">
          <cell r="A30801" t="str">
            <v>C22672</v>
          </cell>
          <cell r="KA30801">
            <v>100</v>
          </cell>
          <cell r="KB30801">
            <v>30</v>
          </cell>
          <cell r="KC30801">
            <v>12</v>
          </cell>
        </row>
        <row r="30802">
          <cell r="A30802" t="str">
            <v>C22673</v>
          </cell>
          <cell r="KA30802">
            <v>100</v>
          </cell>
          <cell r="KB30802">
            <v>40</v>
          </cell>
          <cell r="KC30802">
            <v>28</v>
          </cell>
        </row>
        <row r="30803">
          <cell r="A30803" t="str">
            <v>C22676</v>
          </cell>
          <cell r="KA30803">
            <v>50</v>
          </cell>
          <cell r="KB30803">
            <v>40</v>
          </cell>
          <cell r="KC30803">
            <v>24</v>
          </cell>
        </row>
        <row r="30804">
          <cell r="A30804" t="str">
            <v>C22667</v>
          </cell>
          <cell r="KA30804">
            <v>100</v>
          </cell>
          <cell r="KB30804">
            <v>30</v>
          </cell>
          <cell r="KC30804">
            <v>12</v>
          </cell>
        </row>
        <row r="30805">
          <cell r="A30805" t="str">
            <v>C22681</v>
          </cell>
          <cell r="KA30805">
            <v>200</v>
          </cell>
          <cell r="KB30805">
            <v>16</v>
          </cell>
          <cell r="KC30805">
            <v>20</v>
          </cell>
        </row>
        <row r="30806">
          <cell r="A30806" t="str">
            <v>C22682</v>
          </cell>
          <cell r="KA30806">
            <v>100</v>
          </cell>
          <cell r="KB30806">
            <v>30</v>
          </cell>
          <cell r="KC30806">
            <v>24</v>
          </cell>
        </row>
        <row r="30807">
          <cell r="A30807" t="str">
            <v>C22684</v>
          </cell>
          <cell r="KA30807">
            <v>100</v>
          </cell>
          <cell r="KB30807">
            <v>30</v>
          </cell>
          <cell r="KC30807">
            <v>12</v>
          </cell>
        </row>
        <row r="30808">
          <cell r="A30808" t="str">
            <v>C22688</v>
          </cell>
          <cell r="KA30808">
            <v>200</v>
          </cell>
          <cell r="KB30808">
            <v>16</v>
          </cell>
          <cell r="KC30808">
            <v>20</v>
          </cell>
        </row>
        <row r="30809">
          <cell r="A30809" t="str">
            <v>C22689</v>
          </cell>
          <cell r="KA30809">
            <v>100</v>
          </cell>
          <cell r="KB30809">
            <v>30</v>
          </cell>
          <cell r="KC30809">
            <v>24</v>
          </cell>
        </row>
        <row r="30810">
          <cell r="A30810" t="str">
            <v>C22598</v>
          </cell>
          <cell r="KA30810">
            <v>100</v>
          </cell>
          <cell r="KB30810">
            <v>30</v>
          </cell>
          <cell r="KC30810">
            <v>24</v>
          </cell>
        </row>
        <row r="30811">
          <cell r="A30811" t="str">
            <v>C22619</v>
          </cell>
          <cell r="KA30811">
            <v>200</v>
          </cell>
          <cell r="KB30811">
            <v>16</v>
          </cell>
          <cell r="KC30811">
            <v>20</v>
          </cell>
        </row>
        <row r="30812">
          <cell r="A30812" t="str">
            <v>C22605</v>
          </cell>
          <cell r="KA30812">
            <v>200</v>
          </cell>
          <cell r="KB30812">
            <v>16</v>
          </cell>
          <cell r="KC30812">
            <v>20</v>
          </cell>
        </row>
        <row r="30813">
          <cell r="A30813" t="str">
            <v>C22622</v>
          </cell>
          <cell r="KA30813">
            <v>100</v>
          </cell>
          <cell r="KB30813">
            <v>30</v>
          </cell>
          <cell r="KC30813">
            <v>24</v>
          </cell>
        </row>
        <row r="30814">
          <cell r="A30814" t="str">
            <v>C22623</v>
          </cell>
          <cell r="KA30814">
            <v>100</v>
          </cell>
          <cell r="KB30814">
            <v>30</v>
          </cell>
          <cell r="KC30814">
            <v>24</v>
          </cell>
        </row>
        <row r="30815">
          <cell r="A30815" t="str">
            <v>C22626</v>
          </cell>
          <cell r="KA30815">
            <v>200</v>
          </cell>
          <cell r="KB30815">
            <v>16</v>
          </cell>
          <cell r="KC30815">
            <v>20</v>
          </cell>
        </row>
        <row r="30816">
          <cell r="A30816" t="str">
            <v>C22628</v>
          </cell>
          <cell r="KA30816">
            <v>100</v>
          </cell>
          <cell r="KB30816">
            <v>30</v>
          </cell>
          <cell r="KC30816">
            <v>24</v>
          </cell>
        </row>
        <row r="30817">
          <cell r="A30817" t="str">
            <v>C22635</v>
          </cell>
          <cell r="KA30817">
            <v>200</v>
          </cell>
          <cell r="KB30817">
            <v>16</v>
          </cell>
          <cell r="KC30817">
            <v>20</v>
          </cell>
        </row>
        <row r="30818">
          <cell r="A30818" t="str">
            <v>C22612</v>
          </cell>
          <cell r="KA30818">
            <v>100</v>
          </cell>
          <cell r="KB30818">
            <v>40</v>
          </cell>
          <cell r="KC30818">
            <v>28</v>
          </cell>
        </row>
        <row r="30819">
          <cell r="A30819" t="str">
            <v>C22643</v>
          </cell>
          <cell r="KA30819">
            <v>200</v>
          </cell>
          <cell r="KB30819">
            <v>16</v>
          </cell>
          <cell r="KC30819">
            <v>20</v>
          </cell>
        </row>
        <row r="30820">
          <cell r="A30820" t="str">
            <v>C22645</v>
          </cell>
          <cell r="KA30820">
            <v>200</v>
          </cell>
          <cell r="KB30820">
            <v>16</v>
          </cell>
          <cell r="KC30820">
            <v>20</v>
          </cell>
        </row>
        <row r="30821">
          <cell r="A30821" t="str">
            <v>C22646</v>
          </cell>
          <cell r="KA30821">
            <v>100</v>
          </cell>
          <cell r="KB30821">
            <v>40</v>
          </cell>
          <cell r="KC30821">
            <v>28</v>
          </cell>
        </row>
        <row r="30822">
          <cell r="A30822" t="str">
            <v>C22648</v>
          </cell>
          <cell r="KA30822">
            <v>150</v>
          </cell>
          <cell r="KB30822">
            <v>16</v>
          </cell>
          <cell r="KC30822">
            <v>20</v>
          </cell>
        </row>
        <row r="30823">
          <cell r="A30823" t="str">
            <v>C23783</v>
          </cell>
          <cell r="KA30823">
            <v>100</v>
          </cell>
          <cell r="KB30823">
            <v>30</v>
          </cell>
          <cell r="KC30823">
            <v>24</v>
          </cell>
        </row>
        <row r="30824">
          <cell r="A30824" t="str">
            <v>C23785</v>
          </cell>
          <cell r="KA30824">
            <v>100</v>
          </cell>
          <cell r="KB30824">
            <v>40</v>
          </cell>
          <cell r="KC30824">
            <v>28</v>
          </cell>
        </row>
        <row r="30825">
          <cell r="A30825" t="str">
            <v>C23776</v>
          </cell>
          <cell r="KA30825">
            <v>200</v>
          </cell>
          <cell r="KB30825">
            <v>16</v>
          </cell>
          <cell r="KC30825">
            <v>20</v>
          </cell>
        </row>
        <row r="30826">
          <cell r="A30826" t="str">
            <v>C23766</v>
          </cell>
          <cell r="KA30826">
            <v>200</v>
          </cell>
          <cell r="KB30826">
            <v>16</v>
          </cell>
          <cell r="KC30826">
            <v>20</v>
          </cell>
        </row>
        <row r="30827">
          <cell r="A30827" t="str">
            <v>C23754</v>
          </cell>
          <cell r="KA30827">
            <v>50</v>
          </cell>
          <cell r="KB30827">
            <v>40</v>
          </cell>
          <cell r="KC30827">
            <v>24</v>
          </cell>
        </row>
        <row r="30828">
          <cell r="A30828" t="str">
            <v>C23757</v>
          </cell>
          <cell r="KA30828">
            <v>200</v>
          </cell>
          <cell r="KB30828">
            <v>16</v>
          </cell>
          <cell r="KC30828">
            <v>20</v>
          </cell>
        </row>
        <row r="30829">
          <cell r="A30829" t="str">
            <v>C23751</v>
          </cell>
          <cell r="KA30829">
            <v>200</v>
          </cell>
          <cell r="KB30829">
            <v>16</v>
          </cell>
          <cell r="KC30829">
            <v>20</v>
          </cell>
        </row>
        <row r="30830">
          <cell r="A30830" t="str">
            <v>C23743</v>
          </cell>
          <cell r="KA30830">
            <v>100</v>
          </cell>
          <cell r="KB30830">
            <v>40</v>
          </cell>
          <cell r="KC30830">
            <v>28</v>
          </cell>
        </row>
        <row r="30831">
          <cell r="A30831" t="str">
            <v>C23749</v>
          </cell>
          <cell r="KA30831">
            <v>200</v>
          </cell>
          <cell r="KB30831">
            <v>16</v>
          </cell>
          <cell r="KC30831">
            <v>20</v>
          </cell>
        </row>
        <row r="30832">
          <cell r="A30832" t="str">
            <v>C23737</v>
          </cell>
          <cell r="KA30832">
            <v>200</v>
          </cell>
          <cell r="KB30832">
            <v>16</v>
          </cell>
          <cell r="KC30832">
            <v>20</v>
          </cell>
        </row>
        <row r="30833">
          <cell r="A30833" t="str">
            <v>C23809</v>
          </cell>
          <cell r="KA30833">
            <v>200</v>
          </cell>
          <cell r="KB30833">
            <v>16</v>
          </cell>
          <cell r="KC30833">
            <v>20</v>
          </cell>
        </row>
        <row r="30834">
          <cell r="A30834" t="str">
            <v>C23810</v>
          </cell>
          <cell r="KA30834">
            <v>200</v>
          </cell>
          <cell r="KB30834">
            <v>16</v>
          </cell>
          <cell r="KC30834">
            <v>20</v>
          </cell>
        </row>
        <row r="30835">
          <cell r="A30835" t="str">
            <v>C23813</v>
          </cell>
          <cell r="KA30835">
            <v>200</v>
          </cell>
          <cell r="KB30835">
            <v>12</v>
          </cell>
          <cell r="KC30835">
            <v>20</v>
          </cell>
        </row>
        <row r="30836">
          <cell r="A30836" t="str">
            <v>C23794</v>
          </cell>
          <cell r="KA30836">
            <v>100</v>
          </cell>
          <cell r="KB30836">
            <v>30</v>
          </cell>
          <cell r="KC30836">
            <v>24</v>
          </cell>
        </row>
        <row r="30837">
          <cell r="A30837" t="str">
            <v>C23800</v>
          </cell>
          <cell r="KA30837">
            <v>200</v>
          </cell>
          <cell r="KB30837">
            <v>16</v>
          </cell>
          <cell r="KC30837">
            <v>20</v>
          </cell>
        </row>
        <row r="30838">
          <cell r="A30838" t="str">
            <v>C23840</v>
          </cell>
          <cell r="KA30838">
            <v>200</v>
          </cell>
          <cell r="KB30838">
            <v>16</v>
          </cell>
          <cell r="KC30838">
            <v>20</v>
          </cell>
        </row>
        <row r="30839">
          <cell r="A30839" t="str">
            <v>C23833</v>
          </cell>
          <cell r="KA30839">
            <v>100</v>
          </cell>
          <cell r="KB30839">
            <v>30</v>
          </cell>
          <cell r="KC30839">
            <v>24</v>
          </cell>
        </row>
        <row r="30840">
          <cell r="A30840" t="str">
            <v>C23834</v>
          </cell>
          <cell r="KA30840">
            <v>200</v>
          </cell>
          <cell r="KB30840">
            <v>16</v>
          </cell>
          <cell r="KC30840">
            <v>20</v>
          </cell>
        </row>
        <row r="30841">
          <cell r="A30841" t="str">
            <v>C23835</v>
          </cell>
          <cell r="KA30841">
            <v>200</v>
          </cell>
          <cell r="KB30841">
            <v>16</v>
          </cell>
          <cell r="KC30841">
            <v>20</v>
          </cell>
        </row>
        <row r="30842">
          <cell r="A30842" t="str">
            <v>C23824</v>
          </cell>
          <cell r="KA30842">
            <v>200</v>
          </cell>
          <cell r="KB30842">
            <v>16</v>
          </cell>
          <cell r="KC30842">
            <v>20</v>
          </cell>
        </row>
        <row r="30843">
          <cell r="A30843" t="str">
            <v>C23825</v>
          </cell>
          <cell r="KA30843">
            <v>200</v>
          </cell>
          <cell r="KB30843">
            <v>16</v>
          </cell>
          <cell r="KC30843">
            <v>20</v>
          </cell>
        </row>
        <row r="30844">
          <cell r="A30844" t="str">
            <v>C23826</v>
          </cell>
          <cell r="KA30844">
            <v>50</v>
          </cell>
          <cell r="KB30844">
            <v>40</v>
          </cell>
          <cell r="KC30844">
            <v>24</v>
          </cell>
        </row>
        <row r="30845">
          <cell r="A30845" t="str">
            <v>C23828</v>
          </cell>
          <cell r="KA30845">
            <v>200</v>
          </cell>
          <cell r="KB30845">
            <v>16</v>
          </cell>
          <cell r="KC30845">
            <v>20</v>
          </cell>
        </row>
        <row r="30846">
          <cell r="A30846" t="str">
            <v>C23829</v>
          </cell>
          <cell r="KA30846">
            <v>200</v>
          </cell>
          <cell r="KB30846">
            <v>12</v>
          </cell>
          <cell r="KC30846">
            <v>20</v>
          </cell>
        </row>
        <row r="30847">
          <cell r="A30847" t="str">
            <v>C23819</v>
          </cell>
          <cell r="KA30847">
            <v>50</v>
          </cell>
          <cell r="KB30847">
            <v>40</v>
          </cell>
          <cell r="KC30847">
            <v>24</v>
          </cell>
        </row>
        <row r="30848">
          <cell r="A30848" t="str">
            <v>C23821</v>
          </cell>
          <cell r="KA30848">
            <v>100</v>
          </cell>
          <cell r="KB30848">
            <v>40</v>
          </cell>
          <cell r="KC30848">
            <v>28</v>
          </cell>
        </row>
        <row r="30849">
          <cell r="A30849" t="str">
            <v>C23651</v>
          </cell>
          <cell r="KA30849">
            <v>200</v>
          </cell>
          <cell r="KB30849">
            <v>16</v>
          </cell>
          <cell r="KC30849">
            <v>20</v>
          </cell>
        </row>
        <row r="30850">
          <cell r="A30850" t="str">
            <v>C23652</v>
          </cell>
          <cell r="KA30850">
            <v>200</v>
          </cell>
          <cell r="KB30850">
            <v>16</v>
          </cell>
          <cell r="KC30850">
            <v>20</v>
          </cell>
        </row>
        <row r="30851">
          <cell r="A30851" t="str">
            <v>C23653</v>
          </cell>
          <cell r="KA30851">
            <v>200</v>
          </cell>
          <cell r="KB30851">
            <v>16</v>
          </cell>
          <cell r="KC30851">
            <v>20</v>
          </cell>
        </row>
        <row r="30852">
          <cell r="A30852" t="str">
            <v>C23658</v>
          </cell>
          <cell r="KA30852">
            <v>100</v>
          </cell>
          <cell r="KB30852">
            <v>30</v>
          </cell>
          <cell r="KC30852">
            <v>24</v>
          </cell>
        </row>
        <row r="30853">
          <cell r="A30853" t="str">
            <v>C23659</v>
          </cell>
          <cell r="KA30853">
            <v>100</v>
          </cell>
          <cell r="KB30853">
            <v>40</v>
          </cell>
          <cell r="KC30853">
            <v>28</v>
          </cell>
        </row>
        <row r="30854">
          <cell r="A30854" t="str">
            <v>C23660</v>
          </cell>
          <cell r="KA30854">
            <v>200</v>
          </cell>
          <cell r="KB30854">
            <v>16</v>
          </cell>
          <cell r="KC30854">
            <v>20</v>
          </cell>
        </row>
        <row r="30855">
          <cell r="A30855" t="str">
            <v>C23670</v>
          </cell>
          <cell r="KA30855">
            <v>200</v>
          </cell>
          <cell r="KB30855">
            <v>16</v>
          </cell>
          <cell r="KC30855">
            <v>20</v>
          </cell>
        </row>
        <row r="30856">
          <cell r="A30856" t="str">
            <v>C23649</v>
          </cell>
          <cell r="KA30856">
            <v>50</v>
          </cell>
          <cell r="KB30856">
            <v>40</v>
          </cell>
          <cell r="KC30856">
            <v>24</v>
          </cell>
        </row>
        <row r="30857">
          <cell r="A30857" t="str">
            <v>C23656</v>
          </cell>
          <cell r="KA30857">
            <v>50</v>
          </cell>
          <cell r="KB30857">
            <v>40</v>
          </cell>
          <cell r="KC30857">
            <v>24</v>
          </cell>
        </row>
        <row r="30858">
          <cell r="A30858" t="str">
            <v>C23637</v>
          </cell>
          <cell r="KA30858">
            <v>100</v>
          </cell>
          <cell r="KB30858">
            <v>30</v>
          </cell>
          <cell r="KC30858">
            <v>24</v>
          </cell>
        </row>
        <row r="30859">
          <cell r="A30859" t="str">
            <v>C23645</v>
          </cell>
          <cell r="KA30859">
            <v>200</v>
          </cell>
          <cell r="KB30859">
            <v>16</v>
          </cell>
          <cell r="KC30859">
            <v>20</v>
          </cell>
        </row>
        <row r="30860">
          <cell r="A30860" t="str">
            <v>C23642</v>
          </cell>
          <cell r="KA30860">
            <v>50</v>
          </cell>
          <cell r="KB30860">
            <v>60</v>
          </cell>
          <cell r="KC30860">
            <v>12</v>
          </cell>
        </row>
        <row r="30861">
          <cell r="A30861" t="str">
            <v>C23643</v>
          </cell>
          <cell r="KA30861">
            <v>100</v>
          </cell>
          <cell r="KB30861">
            <v>40</v>
          </cell>
          <cell r="KC30861">
            <v>28</v>
          </cell>
        </row>
        <row r="30862">
          <cell r="A30862" t="str">
            <v>C23631</v>
          </cell>
          <cell r="KA30862">
            <v>200</v>
          </cell>
          <cell r="KB30862">
            <v>16</v>
          </cell>
          <cell r="KC30862">
            <v>20</v>
          </cell>
        </row>
        <row r="30863">
          <cell r="A30863" t="str">
            <v>C23633</v>
          </cell>
          <cell r="KA30863">
            <v>50</v>
          </cell>
          <cell r="KB30863">
            <v>60</v>
          </cell>
          <cell r="KC30863">
            <v>12</v>
          </cell>
        </row>
        <row r="30864">
          <cell r="A30864" t="str">
            <v>C23635</v>
          </cell>
          <cell r="KA30864">
            <v>100</v>
          </cell>
          <cell r="KB30864">
            <v>40</v>
          </cell>
          <cell r="KC30864">
            <v>28</v>
          </cell>
        </row>
        <row r="30865">
          <cell r="A30865" t="str">
            <v>C23717</v>
          </cell>
          <cell r="KA30865">
            <v>200</v>
          </cell>
          <cell r="KB30865">
            <v>16</v>
          </cell>
          <cell r="KC30865">
            <v>20</v>
          </cell>
        </row>
        <row r="30866">
          <cell r="A30866" t="str">
            <v>C23710</v>
          </cell>
          <cell r="KA30866">
            <v>100</v>
          </cell>
          <cell r="KB30866">
            <v>30</v>
          </cell>
          <cell r="KC30866">
            <v>24</v>
          </cell>
        </row>
        <row r="30867">
          <cell r="A30867" t="str">
            <v>C23674</v>
          </cell>
          <cell r="KA30867">
            <v>200</v>
          </cell>
          <cell r="KB30867">
            <v>16</v>
          </cell>
          <cell r="KC30867">
            <v>20</v>
          </cell>
        </row>
        <row r="30868">
          <cell r="A30868" t="str">
            <v>C23693</v>
          </cell>
          <cell r="KA30868">
            <v>100</v>
          </cell>
          <cell r="KB30868">
            <v>40</v>
          </cell>
          <cell r="KC30868">
            <v>28</v>
          </cell>
        </row>
        <row r="30869">
          <cell r="A30869" t="str">
            <v>C23694</v>
          </cell>
          <cell r="KA30869">
            <v>100</v>
          </cell>
          <cell r="KB30869">
            <v>40</v>
          </cell>
          <cell r="KC30869">
            <v>28</v>
          </cell>
        </row>
        <row r="30870">
          <cell r="A30870" t="str">
            <v>C23672</v>
          </cell>
          <cell r="KA30870">
            <v>50</v>
          </cell>
          <cell r="KB30870">
            <v>40</v>
          </cell>
          <cell r="KC30870">
            <v>24</v>
          </cell>
        </row>
        <row r="30871">
          <cell r="A30871" t="str">
            <v>C23682</v>
          </cell>
          <cell r="KA30871">
            <v>100</v>
          </cell>
          <cell r="KB30871">
            <v>40</v>
          </cell>
          <cell r="KC30871">
            <v>28</v>
          </cell>
        </row>
        <row r="30872">
          <cell r="A30872" t="str">
            <v>C23683</v>
          </cell>
          <cell r="KA30872">
            <v>100</v>
          </cell>
          <cell r="KB30872">
            <v>40</v>
          </cell>
          <cell r="KC30872">
            <v>28</v>
          </cell>
        </row>
        <row r="30873">
          <cell r="A30873" t="str">
            <v>C24036</v>
          </cell>
          <cell r="KA30873">
            <v>100</v>
          </cell>
          <cell r="KB30873">
            <v>30</v>
          </cell>
          <cell r="KC30873">
            <v>24</v>
          </cell>
        </row>
        <row r="30874">
          <cell r="A30874" t="str">
            <v>C24037</v>
          </cell>
          <cell r="KA30874">
            <v>100</v>
          </cell>
          <cell r="KB30874">
            <v>40</v>
          </cell>
          <cell r="KC30874">
            <v>28</v>
          </cell>
        </row>
        <row r="30875">
          <cell r="A30875" t="str">
            <v>C24033</v>
          </cell>
          <cell r="KA30875">
            <v>100</v>
          </cell>
          <cell r="KB30875">
            <v>40</v>
          </cell>
          <cell r="KC30875">
            <v>28</v>
          </cell>
        </row>
        <row r="30876">
          <cell r="A30876" t="str">
            <v>C24023</v>
          </cell>
          <cell r="KA30876">
            <v>100</v>
          </cell>
          <cell r="KB30876">
            <v>40</v>
          </cell>
          <cell r="KC30876">
            <v>28</v>
          </cell>
        </row>
        <row r="30877">
          <cell r="A30877" t="str">
            <v>C24012</v>
          </cell>
          <cell r="KA30877">
            <v>200</v>
          </cell>
          <cell r="KB30877">
            <v>16</v>
          </cell>
          <cell r="KC30877">
            <v>20</v>
          </cell>
        </row>
        <row r="30878">
          <cell r="A30878" t="str">
            <v>C24051</v>
          </cell>
          <cell r="KA30878">
            <v>100</v>
          </cell>
          <cell r="KB30878">
            <v>40</v>
          </cell>
          <cell r="KC30878">
            <v>28</v>
          </cell>
        </row>
        <row r="30879">
          <cell r="A30879" t="str">
            <v>C24052</v>
          </cell>
          <cell r="KA30879">
            <v>100</v>
          </cell>
          <cell r="KB30879">
            <v>40</v>
          </cell>
          <cell r="KC30879">
            <v>28</v>
          </cell>
        </row>
        <row r="30880">
          <cell r="A30880" t="str">
            <v>C24042</v>
          </cell>
          <cell r="KA30880">
            <v>100</v>
          </cell>
          <cell r="KB30880">
            <v>8</v>
          </cell>
          <cell r="KC30880">
            <v>48</v>
          </cell>
        </row>
        <row r="30881">
          <cell r="A30881" t="str">
            <v>C24044</v>
          </cell>
          <cell r="KA30881">
            <v>100</v>
          </cell>
          <cell r="KB30881">
            <v>40</v>
          </cell>
          <cell r="KC30881">
            <v>28</v>
          </cell>
        </row>
        <row r="30882">
          <cell r="A30882" t="str">
            <v>C24045</v>
          </cell>
          <cell r="KA30882">
            <v>200</v>
          </cell>
          <cell r="KB30882">
            <v>16</v>
          </cell>
          <cell r="KC30882">
            <v>20</v>
          </cell>
        </row>
        <row r="30883">
          <cell r="A30883" t="str">
            <v>C24054</v>
          </cell>
          <cell r="KA30883">
            <v>200</v>
          </cell>
          <cell r="KB30883">
            <v>16</v>
          </cell>
          <cell r="KC30883">
            <v>20</v>
          </cell>
        </row>
        <row r="30884">
          <cell r="A30884" t="str">
            <v>C24056</v>
          </cell>
          <cell r="KA30884">
            <v>200</v>
          </cell>
          <cell r="KB30884">
            <v>16</v>
          </cell>
          <cell r="KC30884">
            <v>20</v>
          </cell>
        </row>
        <row r="30885">
          <cell r="A30885" t="str">
            <v>C24057</v>
          </cell>
          <cell r="KA30885">
            <v>200</v>
          </cell>
          <cell r="KB30885">
            <v>16</v>
          </cell>
          <cell r="KC30885">
            <v>20</v>
          </cell>
        </row>
        <row r="30886">
          <cell r="A30886" t="str">
            <v>C24062</v>
          </cell>
          <cell r="KA30886">
            <v>50</v>
          </cell>
          <cell r="KB30886">
            <v>40</v>
          </cell>
          <cell r="KC30886">
            <v>24</v>
          </cell>
        </row>
        <row r="30887">
          <cell r="A30887" t="str">
            <v>C23958</v>
          </cell>
          <cell r="KA30887">
            <v>100</v>
          </cell>
          <cell r="KB30887">
            <v>30</v>
          </cell>
          <cell r="KC30887">
            <v>24</v>
          </cell>
        </row>
        <row r="30888">
          <cell r="A30888" t="str">
            <v>C23959</v>
          </cell>
          <cell r="KA30888">
            <v>100</v>
          </cell>
          <cell r="KB30888">
            <v>30</v>
          </cell>
          <cell r="KC30888">
            <v>24</v>
          </cell>
        </row>
        <row r="30889">
          <cell r="A30889" t="str">
            <v>C23960</v>
          </cell>
          <cell r="KA30889">
            <v>100</v>
          </cell>
          <cell r="KB30889">
            <v>40</v>
          </cell>
          <cell r="KC30889">
            <v>28</v>
          </cell>
        </row>
        <row r="30890">
          <cell r="A30890" t="str">
            <v>C23948</v>
          </cell>
          <cell r="KA30890">
            <v>200</v>
          </cell>
          <cell r="KB30890">
            <v>16</v>
          </cell>
          <cell r="KC30890">
            <v>20</v>
          </cell>
        </row>
        <row r="30891">
          <cell r="A30891" t="str">
            <v>C23949</v>
          </cell>
          <cell r="KA30891">
            <v>200</v>
          </cell>
          <cell r="KB30891">
            <v>16</v>
          </cell>
          <cell r="KC30891">
            <v>20</v>
          </cell>
        </row>
        <row r="30892">
          <cell r="A30892" t="str">
            <v>C23950</v>
          </cell>
          <cell r="KA30892">
            <v>100</v>
          </cell>
          <cell r="KB30892">
            <v>30</v>
          </cell>
          <cell r="KC30892">
            <v>24</v>
          </cell>
        </row>
        <row r="30893">
          <cell r="A30893" t="str">
            <v>C23953</v>
          </cell>
          <cell r="KA30893">
            <v>100</v>
          </cell>
          <cell r="KB30893">
            <v>40</v>
          </cell>
          <cell r="KC30893">
            <v>28</v>
          </cell>
        </row>
        <row r="30894">
          <cell r="A30894" t="str">
            <v>C23987</v>
          </cell>
          <cell r="KA30894">
            <v>50</v>
          </cell>
          <cell r="KB30894">
            <v>60</v>
          </cell>
          <cell r="KC30894">
            <v>12</v>
          </cell>
        </row>
        <row r="30895">
          <cell r="A30895" t="str">
            <v>C23988</v>
          </cell>
          <cell r="KA30895">
            <v>50</v>
          </cell>
          <cell r="KB30895">
            <v>60</v>
          </cell>
          <cell r="KC30895">
            <v>12</v>
          </cell>
        </row>
        <row r="30896">
          <cell r="A30896" t="str">
            <v>C23990</v>
          </cell>
          <cell r="KA30896">
            <v>50</v>
          </cell>
          <cell r="KB30896">
            <v>60</v>
          </cell>
          <cell r="KC30896">
            <v>12</v>
          </cell>
        </row>
        <row r="30897">
          <cell r="A30897" t="str">
            <v>C23991</v>
          </cell>
          <cell r="KA30897">
            <v>100</v>
          </cell>
          <cell r="KB30897">
            <v>8</v>
          </cell>
          <cell r="KC30897">
            <v>48</v>
          </cell>
        </row>
        <row r="30898">
          <cell r="A30898" t="str">
            <v>C23992</v>
          </cell>
          <cell r="KA30898">
            <v>200</v>
          </cell>
          <cell r="KB30898">
            <v>15</v>
          </cell>
          <cell r="KC30898">
            <v>20</v>
          </cell>
        </row>
        <row r="30899">
          <cell r="A30899" t="str">
            <v>C23977</v>
          </cell>
          <cell r="KA30899">
            <v>100</v>
          </cell>
          <cell r="KB30899">
            <v>30</v>
          </cell>
          <cell r="KC30899">
            <v>24</v>
          </cell>
        </row>
        <row r="30900">
          <cell r="A30900" t="str">
            <v>C23978</v>
          </cell>
          <cell r="KA30900">
            <v>100</v>
          </cell>
          <cell r="KB30900">
            <v>40</v>
          </cell>
          <cell r="KC30900">
            <v>28</v>
          </cell>
        </row>
        <row r="30901">
          <cell r="A30901" t="str">
            <v>C23974</v>
          </cell>
          <cell r="KA30901">
            <v>100</v>
          </cell>
          <cell r="KB30901">
            <v>30</v>
          </cell>
          <cell r="KC30901">
            <v>24</v>
          </cell>
        </row>
        <row r="30902">
          <cell r="A30902" t="str">
            <v>C23997</v>
          </cell>
          <cell r="KA30902">
            <v>200</v>
          </cell>
          <cell r="KB30902">
            <v>16</v>
          </cell>
          <cell r="KC30902">
            <v>20</v>
          </cell>
        </row>
        <row r="30903">
          <cell r="A30903" t="str">
            <v>C23999</v>
          </cell>
          <cell r="KA30903">
            <v>200</v>
          </cell>
          <cell r="KB30903">
            <v>16</v>
          </cell>
          <cell r="KC30903">
            <v>20</v>
          </cell>
        </row>
        <row r="30904">
          <cell r="A30904" t="str">
            <v>C24001</v>
          </cell>
          <cell r="KA30904">
            <v>200</v>
          </cell>
          <cell r="KB30904">
            <v>16</v>
          </cell>
          <cell r="KC30904">
            <v>20</v>
          </cell>
        </row>
        <row r="30905">
          <cell r="A30905" t="str">
            <v>C24002</v>
          </cell>
          <cell r="KA30905">
            <v>150</v>
          </cell>
          <cell r="KB30905">
            <v>16</v>
          </cell>
          <cell r="KC30905">
            <v>20</v>
          </cell>
        </row>
        <row r="30906">
          <cell r="A30906" t="str">
            <v>C23919</v>
          </cell>
          <cell r="KA30906">
            <v>200</v>
          </cell>
          <cell r="KB30906">
            <v>16</v>
          </cell>
          <cell r="KC30906">
            <v>20</v>
          </cell>
        </row>
        <row r="30907">
          <cell r="A30907" t="str">
            <v>C23915</v>
          </cell>
          <cell r="KA30907">
            <v>100</v>
          </cell>
          <cell r="KB30907">
            <v>30</v>
          </cell>
          <cell r="KC30907">
            <v>24</v>
          </cell>
        </row>
        <row r="30908">
          <cell r="A30908" t="str">
            <v>C23916</v>
          </cell>
          <cell r="KA30908">
            <v>200</v>
          </cell>
          <cell r="KB30908">
            <v>16</v>
          </cell>
          <cell r="KC30908">
            <v>20</v>
          </cell>
        </row>
        <row r="30909">
          <cell r="A30909" t="str">
            <v>C23907</v>
          </cell>
          <cell r="KA30909">
            <v>100</v>
          </cell>
          <cell r="KB30909">
            <v>40</v>
          </cell>
          <cell r="KC30909">
            <v>28</v>
          </cell>
        </row>
        <row r="30910">
          <cell r="A30910" t="str">
            <v>C23909</v>
          </cell>
          <cell r="KA30910">
            <v>100</v>
          </cell>
          <cell r="KB30910">
            <v>40</v>
          </cell>
          <cell r="KC30910">
            <v>28</v>
          </cell>
        </row>
        <row r="30911">
          <cell r="A30911" t="str">
            <v>C23897</v>
          </cell>
          <cell r="KA30911">
            <v>50</v>
          </cell>
          <cell r="KB30911">
            <v>60</v>
          </cell>
          <cell r="KC30911">
            <v>12</v>
          </cell>
        </row>
        <row r="30912">
          <cell r="A30912" t="str">
            <v>C23898</v>
          </cell>
          <cell r="KA30912">
            <v>50</v>
          </cell>
          <cell r="KB30912">
            <v>60</v>
          </cell>
          <cell r="KC30912">
            <v>12</v>
          </cell>
        </row>
        <row r="30913">
          <cell r="A30913" t="str">
            <v>C23899</v>
          </cell>
          <cell r="KA30913">
            <v>200</v>
          </cell>
          <cell r="KB30913">
            <v>16</v>
          </cell>
          <cell r="KC30913">
            <v>20</v>
          </cell>
        </row>
        <row r="30914">
          <cell r="A30914" t="str">
            <v>C23901</v>
          </cell>
          <cell r="KA30914">
            <v>50</v>
          </cell>
          <cell r="KB30914">
            <v>60</v>
          </cell>
          <cell r="KC30914">
            <v>12</v>
          </cell>
        </row>
        <row r="30915">
          <cell r="A30915" t="str">
            <v>C23939</v>
          </cell>
          <cell r="KA30915">
            <v>100</v>
          </cell>
          <cell r="KB30915">
            <v>40</v>
          </cell>
          <cell r="KC30915">
            <v>28</v>
          </cell>
        </row>
        <row r="30916">
          <cell r="A30916" t="str">
            <v>C23941</v>
          </cell>
          <cell r="KA30916">
            <v>100</v>
          </cell>
          <cell r="KB30916">
            <v>30</v>
          </cell>
          <cell r="KC30916">
            <v>24</v>
          </cell>
        </row>
        <row r="30917">
          <cell r="A30917" t="str">
            <v>C23943</v>
          </cell>
          <cell r="KA30917">
            <v>200</v>
          </cell>
          <cell r="KB30917">
            <v>16</v>
          </cell>
          <cell r="KC30917">
            <v>20</v>
          </cell>
        </row>
        <row r="30918">
          <cell r="A30918" t="str">
            <v>C23936</v>
          </cell>
          <cell r="KA30918">
            <v>200</v>
          </cell>
          <cell r="KB30918">
            <v>16</v>
          </cell>
          <cell r="KC30918">
            <v>20</v>
          </cell>
        </row>
        <row r="30919">
          <cell r="A30919" t="str">
            <v>C23937</v>
          </cell>
          <cell r="KA30919">
            <v>100</v>
          </cell>
          <cell r="KB30919">
            <v>40</v>
          </cell>
          <cell r="KC30919">
            <v>28</v>
          </cell>
        </row>
        <row r="30920">
          <cell r="A30920" t="str">
            <v>C23922</v>
          </cell>
          <cell r="KA30920">
            <v>100</v>
          </cell>
          <cell r="KB30920">
            <v>40</v>
          </cell>
          <cell r="KC30920">
            <v>28</v>
          </cell>
        </row>
        <row r="30921">
          <cell r="A30921" t="str">
            <v>C23924</v>
          </cell>
          <cell r="KA30921">
            <v>200</v>
          </cell>
          <cell r="KB30921">
            <v>16</v>
          </cell>
          <cell r="KC30921">
            <v>20</v>
          </cell>
        </row>
        <row r="30922">
          <cell r="A30922" t="str">
            <v>C23925</v>
          </cell>
          <cell r="KA30922">
            <v>200</v>
          </cell>
          <cell r="KB30922">
            <v>16</v>
          </cell>
          <cell r="KC30922">
            <v>20</v>
          </cell>
        </row>
        <row r="30923">
          <cell r="A30923" t="str">
            <v>C23927</v>
          </cell>
          <cell r="KA30923">
            <v>100</v>
          </cell>
          <cell r="KB30923">
            <v>40</v>
          </cell>
          <cell r="KC30923">
            <v>28</v>
          </cell>
        </row>
        <row r="30924">
          <cell r="A30924" t="str">
            <v>C23928</v>
          </cell>
          <cell r="KA30924">
            <v>100</v>
          </cell>
          <cell r="KB30924">
            <v>30</v>
          </cell>
          <cell r="KC30924">
            <v>24</v>
          </cell>
        </row>
        <row r="30925">
          <cell r="A30925" t="str">
            <v>C23931</v>
          </cell>
          <cell r="KA30925">
            <v>200</v>
          </cell>
          <cell r="KB30925">
            <v>16</v>
          </cell>
          <cell r="KC30925">
            <v>20</v>
          </cell>
        </row>
        <row r="30926">
          <cell r="A30926" t="str">
            <v>C23932</v>
          </cell>
          <cell r="KA30926">
            <v>100</v>
          </cell>
          <cell r="KB30926">
            <v>40</v>
          </cell>
          <cell r="KC30926">
            <v>28</v>
          </cell>
        </row>
        <row r="30927">
          <cell r="A30927" t="str">
            <v>C23860</v>
          </cell>
          <cell r="KA30927">
            <v>50</v>
          </cell>
          <cell r="KB30927">
            <v>60</v>
          </cell>
          <cell r="KC30927">
            <v>12</v>
          </cell>
        </row>
        <row r="30928">
          <cell r="A30928" t="str">
            <v>C23857</v>
          </cell>
          <cell r="KA30928">
            <v>100</v>
          </cell>
          <cell r="KB30928">
            <v>30</v>
          </cell>
          <cell r="KC30928">
            <v>24</v>
          </cell>
        </row>
        <row r="30929">
          <cell r="A30929" t="str">
            <v>C23865</v>
          </cell>
          <cell r="KA30929">
            <v>100</v>
          </cell>
          <cell r="KB30929">
            <v>8</v>
          </cell>
          <cell r="KC30929">
            <v>48</v>
          </cell>
        </row>
        <row r="30930">
          <cell r="A30930" t="str">
            <v>C23866</v>
          </cell>
          <cell r="KA30930">
            <v>100</v>
          </cell>
          <cell r="KB30930">
            <v>30</v>
          </cell>
          <cell r="KC30930">
            <v>24</v>
          </cell>
        </row>
        <row r="30931">
          <cell r="A30931" t="str">
            <v>C23867</v>
          </cell>
          <cell r="KA30931">
            <v>200</v>
          </cell>
          <cell r="KB30931">
            <v>16</v>
          </cell>
          <cell r="KC30931">
            <v>20</v>
          </cell>
        </row>
        <row r="30932">
          <cell r="A30932" t="str">
            <v>C23842</v>
          </cell>
          <cell r="KA30932">
            <v>100</v>
          </cell>
          <cell r="KB30932">
            <v>30</v>
          </cell>
          <cell r="KC30932">
            <v>24</v>
          </cell>
        </row>
        <row r="30933">
          <cell r="A30933" t="str">
            <v>C23843</v>
          </cell>
          <cell r="KA30933">
            <v>100</v>
          </cell>
          <cell r="KB30933">
            <v>40</v>
          </cell>
          <cell r="KC30933">
            <v>28</v>
          </cell>
        </row>
        <row r="30934">
          <cell r="A30934" t="str">
            <v>C23846</v>
          </cell>
          <cell r="KA30934">
            <v>200</v>
          </cell>
          <cell r="KB30934">
            <v>16</v>
          </cell>
          <cell r="KC30934">
            <v>20</v>
          </cell>
        </row>
        <row r="30935">
          <cell r="A30935" t="str">
            <v>C23847</v>
          </cell>
          <cell r="KA30935">
            <v>50</v>
          </cell>
          <cell r="KB30935">
            <v>60</v>
          </cell>
          <cell r="KC30935">
            <v>12</v>
          </cell>
        </row>
        <row r="30936">
          <cell r="A30936" t="str">
            <v>C23872</v>
          </cell>
          <cell r="KA30936">
            <v>100</v>
          </cell>
          <cell r="KB30936">
            <v>40</v>
          </cell>
          <cell r="KC30936">
            <v>28</v>
          </cell>
        </row>
        <row r="30937">
          <cell r="A30937" t="str">
            <v>C23873</v>
          </cell>
          <cell r="KA30937">
            <v>100</v>
          </cell>
          <cell r="KB30937">
            <v>40</v>
          </cell>
          <cell r="KC30937">
            <v>28</v>
          </cell>
        </row>
        <row r="30938">
          <cell r="A30938" t="str">
            <v>C23874</v>
          </cell>
          <cell r="KA30938">
            <v>200</v>
          </cell>
          <cell r="KB30938">
            <v>12</v>
          </cell>
          <cell r="KC30938">
            <v>20</v>
          </cell>
        </row>
        <row r="30939">
          <cell r="A30939" t="str">
            <v>C23879</v>
          </cell>
          <cell r="KA30939">
            <v>100</v>
          </cell>
          <cell r="KB30939">
            <v>40</v>
          </cell>
          <cell r="KC30939">
            <v>28</v>
          </cell>
        </row>
        <row r="30940">
          <cell r="A30940" t="str">
            <v>C23880</v>
          </cell>
          <cell r="KA30940">
            <v>200</v>
          </cell>
          <cell r="KB30940">
            <v>16</v>
          </cell>
          <cell r="KC30940">
            <v>20</v>
          </cell>
        </row>
        <row r="30941">
          <cell r="A30941" t="str">
            <v>C23881</v>
          </cell>
          <cell r="KA30941">
            <v>100</v>
          </cell>
          <cell r="KB30941">
            <v>40</v>
          </cell>
          <cell r="KC30941">
            <v>28</v>
          </cell>
        </row>
        <row r="30942">
          <cell r="A30942" t="str">
            <v>C23892</v>
          </cell>
          <cell r="KA30942">
            <v>100</v>
          </cell>
          <cell r="KB30942">
            <v>40</v>
          </cell>
          <cell r="KC30942">
            <v>28</v>
          </cell>
        </row>
        <row r="30943">
          <cell r="A30943" t="str">
            <v>C23894</v>
          </cell>
          <cell r="KA30943">
            <v>100</v>
          </cell>
          <cell r="KB30943">
            <v>40</v>
          </cell>
          <cell r="KC30943">
            <v>28</v>
          </cell>
        </row>
        <row r="30944">
          <cell r="A30944" t="str">
            <v>C23887</v>
          </cell>
          <cell r="KA30944">
            <v>100</v>
          </cell>
          <cell r="KB30944">
            <v>40</v>
          </cell>
          <cell r="KC30944">
            <v>28</v>
          </cell>
        </row>
        <row r="30945">
          <cell r="A30945" t="str">
            <v>C23889</v>
          </cell>
          <cell r="KA30945">
            <v>200</v>
          </cell>
          <cell r="KB30945">
            <v>12</v>
          </cell>
          <cell r="KC30945">
            <v>20</v>
          </cell>
        </row>
        <row r="30946">
          <cell r="A30946" t="str">
            <v>C23410</v>
          </cell>
          <cell r="KA30946">
            <v>100</v>
          </cell>
          <cell r="KB30946">
            <v>30</v>
          </cell>
          <cell r="KC30946">
            <v>24</v>
          </cell>
        </row>
        <row r="30947">
          <cell r="A30947" t="str">
            <v>C23403</v>
          </cell>
          <cell r="KA30947">
            <v>100</v>
          </cell>
          <cell r="KB30947">
            <v>40</v>
          </cell>
          <cell r="KC30947">
            <v>28</v>
          </cell>
        </row>
        <row r="30948">
          <cell r="A30948" t="str">
            <v>C23406</v>
          </cell>
          <cell r="KA30948">
            <v>100</v>
          </cell>
          <cell r="KB30948">
            <v>40</v>
          </cell>
          <cell r="KC30948">
            <v>28</v>
          </cell>
        </row>
        <row r="30949">
          <cell r="A30949" t="str">
            <v>C23392</v>
          </cell>
          <cell r="KA30949">
            <v>100</v>
          </cell>
          <cell r="KB30949">
            <v>30</v>
          </cell>
          <cell r="KC30949">
            <v>12</v>
          </cell>
        </row>
        <row r="30950">
          <cell r="A30950" t="str">
            <v>C23381</v>
          </cell>
          <cell r="KA30950">
            <v>100</v>
          </cell>
          <cell r="KB30950">
            <v>40</v>
          </cell>
          <cell r="KC30950">
            <v>28</v>
          </cell>
        </row>
        <row r="30951">
          <cell r="A30951" t="str">
            <v>C23386</v>
          </cell>
          <cell r="KA30951">
            <v>20</v>
          </cell>
          <cell r="KB30951">
            <v>20</v>
          </cell>
          <cell r="KC30951">
            <v>24</v>
          </cell>
        </row>
        <row r="30952">
          <cell r="A30952" t="str">
            <v>C23389</v>
          </cell>
          <cell r="KA30952">
            <v>100</v>
          </cell>
          <cell r="KB30952">
            <v>40</v>
          </cell>
          <cell r="KC30952">
            <v>28</v>
          </cell>
        </row>
        <row r="30953">
          <cell r="A30953" t="str">
            <v>C23429</v>
          </cell>
          <cell r="KA30953">
            <v>100</v>
          </cell>
          <cell r="KB30953">
            <v>30</v>
          </cell>
          <cell r="KC30953">
            <v>24</v>
          </cell>
        </row>
        <row r="30954">
          <cell r="A30954" t="str">
            <v>C23430</v>
          </cell>
          <cell r="KA30954">
            <v>50</v>
          </cell>
          <cell r="KB30954">
            <v>40</v>
          </cell>
          <cell r="KC30954">
            <v>24</v>
          </cell>
        </row>
        <row r="30955">
          <cell r="A30955" t="str">
            <v>C23431</v>
          </cell>
          <cell r="KA30955">
            <v>50</v>
          </cell>
          <cell r="KB30955">
            <v>60</v>
          </cell>
          <cell r="KC30955">
            <v>12</v>
          </cell>
        </row>
        <row r="30956">
          <cell r="A30956" t="str">
            <v>C23432</v>
          </cell>
          <cell r="KA30956">
            <v>100</v>
          </cell>
          <cell r="KB30956">
            <v>30</v>
          </cell>
          <cell r="KC30956">
            <v>24</v>
          </cell>
        </row>
        <row r="30957">
          <cell r="A30957" t="str">
            <v>C23433</v>
          </cell>
          <cell r="KA30957">
            <v>100</v>
          </cell>
          <cell r="KB30957">
            <v>30</v>
          </cell>
          <cell r="KC30957">
            <v>24</v>
          </cell>
        </row>
        <row r="30958">
          <cell r="A30958" t="str">
            <v>C23426</v>
          </cell>
          <cell r="KA30958">
            <v>50</v>
          </cell>
          <cell r="KB30958">
            <v>40</v>
          </cell>
          <cell r="KC30958">
            <v>24</v>
          </cell>
        </row>
        <row r="30959">
          <cell r="A30959" t="str">
            <v>C23438</v>
          </cell>
          <cell r="KA30959">
            <v>100</v>
          </cell>
          <cell r="KB30959">
            <v>40</v>
          </cell>
          <cell r="KC30959">
            <v>28</v>
          </cell>
        </row>
        <row r="30960">
          <cell r="A30960" t="str">
            <v>C23482</v>
          </cell>
          <cell r="KA30960">
            <v>50</v>
          </cell>
          <cell r="KB30960">
            <v>40</v>
          </cell>
          <cell r="KC30960">
            <v>24</v>
          </cell>
        </row>
        <row r="30961">
          <cell r="A30961" t="str">
            <v>C23483</v>
          </cell>
          <cell r="KA30961">
            <v>50</v>
          </cell>
          <cell r="KB30961">
            <v>40</v>
          </cell>
          <cell r="KC30961">
            <v>24</v>
          </cell>
        </row>
        <row r="30962">
          <cell r="A30962" t="str">
            <v>C23476</v>
          </cell>
          <cell r="KA30962">
            <v>100</v>
          </cell>
          <cell r="KB30962">
            <v>40</v>
          </cell>
          <cell r="KC30962">
            <v>28</v>
          </cell>
        </row>
        <row r="30963">
          <cell r="A30963" t="str">
            <v>C23478</v>
          </cell>
          <cell r="KA30963">
            <v>200</v>
          </cell>
          <cell r="KB30963">
            <v>16</v>
          </cell>
          <cell r="KC30963">
            <v>20</v>
          </cell>
        </row>
        <row r="30964">
          <cell r="A30964" t="str">
            <v>C23498</v>
          </cell>
          <cell r="KA30964">
            <v>100</v>
          </cell>
          <cell r="KB30964">
            <v>40</v>
          </cell>
          <cell r="KC30964">
            <v>28</v>
          </cell>
        </row>
        <row r="30965">
          <cell r="A30965" t="str">
            <v>C23500</v>
          </cell>
          <cell r="KA30965">
            <v>100</v>
          </cell>
          <cell r="KB30965">
            <v>40</v>
          </cell>
          <cell r="KC30965">
            <v>28</v>
          </cell>
        </row>
        <row r="30966">
          <cell r="A30966" t="str">
            <v>C23485</v>
          </cell>
          <cell r="KA30966">
            <v>200</v>
          </cell>
          <cell r="KB30966">
            <v>16</v>
          </cell>
          <cell r="KC30966">
            <v>20</v>
          </cell>
        </row>
        <row r="30967">
          <cell r="A30967" t="str">
            <v>C23489</v>
          </cell>
          <cell r="KA30967">
            <v>50</v>
          </cell>
          <cell r="KB30967">
            <v>60</v>
          </cell>
          <cell r="KC30967">
            <v>12</v>
          </cell>
        </row>
        <row r="30968">
          <cell r="A30968" t="str">
            <v>C23470</v>
          </cell>
          <cell r="KA30968">
            <v>100</v>
          </cell>
          <cell r="KB30968">
            <v>30</v>
          </cell>
          <cell r="KC30968">
            <v>24</v>
          </cell>
        </row>
        <row r="30969">
          <cell r="A30969" t="str">
            <v>C23442</v>
          </cell>
          <cell r="KA30969">
            <v>100</v>
          </cell>
          <cell r="KB30969">
            <v>40</v>
          </cell>
          <cell r="KC30969">
            <v>28</v>
          </cell>
        </row>
        <row r="30970">
          <cell r="A30970" t="str">
            <v>C23449</v>
          </cell>
          <cell r="KA30970">
            <v>100</v>
          </cell>
          <cell r="KB30970">
            <v>30</v>
          </cell>
          <cell r="KC30970">
            <v>24</v>
          </cell>
        </row>
        <row r="30971">
          <cell r="A30971" t="str">
            <v>C23450</v>
          </cell>
          <cell r="KA30971">
            <v>50</v>
          </cell>
          <cell r="KB30971">
            <v>60</v>
          </cell>
          <cell r="KC30971">
            <v>12</v>
          </cell>
        </row>
        <row r="30972">
          <cell r="A30972" t="str">
            <v>C23452</v>
          </cell>
          <cell r="KA30972">
            <v>50</v>
          </cell>
          <cell r="KB30972">
            <v>60</v>
          </cell>
          <cell r="KC30972">
            <v>12</v>
          </cell>
        </row>
        <row r="30973">
          <cell r="A30973" t="str">
            <v>C23617</v>
          </cell>
          <cell r="KA30973">
            <v>100</v>
          </cell>
          <cell r="KB30973">
            <v>40</v>
          </cell>
          <cell r="KC30973">
            <v>28</v>
          </cell>
        </row>
        <row r="30974">
          <cell r="A30974" t="str">
            <v>C23613</v>
          </cell>
          <cell r="KA30974">
            <v>200</v>
          </cell>
          <cell r="KB30974">
            <v>16</v>
          </cell>
          <cell r="KC30974">
            <v>20</v>
          </cell>
        </row>
        <row r="30975">
          <cell r="A30975" t="str">
            <v>C23608</v>
          </cell>
          <cell r="KA30975">
            <v>100</v>
          </cell>
          <cell r="KB30975">
            <v>30</v>
          </cell>
          <cell r="KC30975">
            <v>24</v>
          </cell>
        </row>
        <row r="30976">
          <cell r="A30976" t="str">
            <v>C23626</v>
          </cell>
          <cell r="KA30976">
            <v>50</v>
          </cell>
          <cell r="KB30976">
            <v>40</v>
          </cell>
          <cell r="KC30976">
            <v>24</v>
          </cell>
        </row>
        <row r="30977">
          <cell r="A30977" t="str">
            <v>C23621</v>
          </cell>
          <cell r="KA30977">
            <v>100</v>
          </cell>
          <cell r="KB30977">
            <v>40</v>
          </cell>
          <cell r="KC30977">
            <v>28</v>
          </cell>
        </row>
        <row r="30978">
          <cell r="A30978" t="str">
            <v>C23622</v>
          </cell>
          <cell r="KA30978">
            <v>100</v>
          </cell>
          <cell r="KB30978">
            <v>30</v>
          </cell>
          <cell r="KC30978">
            <v>24</v>
          </cell>
        </row>
        <row r="30979">
          <cell r="A30979" t="str">
            <v>C23623</v>
          </cell>
          <cell r="KA30979">
            <v>100</v>
          </cell>
          <cell r="KB30979">
            <v>40</v>
          </cell>
          <cell r="KC30979">
            <v>28</v>
          </cell>
        </row>
        <row r="30980">
          <cell r="A30980" t="str">
            <v>C23624</v>
          </cell>
          <cell r="KA30980">
            <v>200</v>
          </cell>
          <cell r="KB30980">
            <v>16</v>
          </cell>
          <cell r="KC30980">
            <v>20</v>
          </cell>
        </row>
        <row r="30981">
          <cell r="A30981" t="str">
            <v>C23582</v>
          </cell>
          <cell r="KA30981">
            <v>50</v>
          </cell>
          <cell r="KB30981">
            <v>40</v>
          </cell>
          <cell r="KC30981">
            <v>24</v>
          </cell>
        </row>
        <row r="30982">
          <cell r="A30982" t="str">
            <v>C23586</v>
          </cell>
          <cell r="KA30982">
            <v>100</v>
          </cell>
          <cell r="KB30982">
            <v>40</v>
          </cell>
          <cell r="KC30982">
            <v>28</v>
          </cell>
        </row>
        <row r="30983">
          <cell r="A30983" t="str">
            <v>C23589</v>
          </cell>
          <cell r="KA30983">
            <v>200</v>
          </cell>
          <cell r="KB30983">
            <v>16</v>
          </cell>
          <cell r="KC30983">
            <v>20</v>
          </cell>
        </row>
        <row r="30984">
          <cell r="A30984" t="str">
            <v>C23592</v>
          </cell>
          <cell r="KA30984">
            <v>100</v>
          </cell>
          <cell r="KB30984">
            <v>30</v>
          </cell>
          <cell r="KC30984">
            <v>24</v>
          </cell>
        </row>
        <row r="30985">
          <cell r="A30985" t="str">
            <v>C23594</v>
          </cell>
          <cell r="KA30985">
            <v>200</v>
          </cell>
          <cell r="KB30985">
            <v>16</v>
          </cell>
          <cell r="KC30985">
            <v>20</v>
          </cell>
        </row>
        <row r="30986">
          <cell r="A30986" t="str">
            <v>C23573</v>
          </cell>
          <cell r="KA30986">
            <v>100</v>
          </cell>
          <cell r="KB30986">
            <v>40</v>
          </cell>
          <cell r="KC30986">
            <v>28</v>
          </cell>
        </row>
        <row r="30987">
          <cell r="A30987" t="str">
            <v>C23578</v>
          </cell>
          <cell r="KA30987">
            <v>200</v>
          </cell>
          <cell r="KB30987">
            <v>12</v>
          </cell>
          <cell r="KC30987">
            <v>20</v>
          </cell>
        </row>
        <row r="30988">
          <cell r="A30988" t="str">
            <v>C23560</v>
          </cell>
          <cell r="KA30988">
            <v>100</v>
          </cell>
          <cell r="KB30988">
            <v>40</v>
          </cell>
          <cell r="KC30988">
            <v>28</v>
          </cell>
        </row>
        <row r="30989">
          <cell r="A30989" t="str">
            <v>C23569</v>
          </cell>
          <cell r="KA30989">
            <v>200</v>
          </cell>
          <cell r="KB30989">
            <v>16</v>
          </cell>
          <cell r="KC30989">
            <v>20</v>
          </cell>
        </row>
        <row r="30990">
          <cell r="A30990" t="str">
            <v>C23570</v>
          </cell>
          <cell r="KA30990">
            <v>200</v>
          </cell>
          <cell r="KB30990">
            <v>16</v>
          </cell>
          <cell r="KC30990">
            <v>20</v>
          </cell>
        </row>
        <row r="30991">
          <cell r="A30991" t="str">
            <v>C23524</v>
          </cell>
          <cell r="KA30991">
            <v>25</v>
          </cell>
          <cell r="KB30991">
            <v>12</v>
          </cell>
          <cell r="KC30991">
            <v>12</v>
          </cell>
        </row>
        <row r="30992">
          <cell r="A30992" t="str">
            <v>C23502</v>
          </cell>
          <cell r="KA30992">
            <v>100</v>
          </cell>
          <cell r="KB30992">
            <v>8</v>
          </cell>
          <cell r="KC30992">
            <v>48</v>
          </cell>
        </row>
        <row r="30993">
          <cell r="A30993" t="str">
            <v>C23513</v>
          </cell>
          <cell r="KA30993">
            <v>200</v>
          </cell>
          <cell r="KB30993">
            <v>12</v>
          </cell>
          <cell r="KC30993">
            <v>20</v>
          </cell>
        </row>
        <row r="30994">
          <cell r="A30994" t="str">
            <v>C23508</v>
          </cell>
          <cell r="KA30994">
            <v>200</v>
          </cell>
          <cell r="KB30994">
            <v>16</v>
          </cell>
          <cell r="KC30994">
            <v>20</v>
          </cell>
        </row>
        <row r="30995">
          <cell r="A30995" t="str">
            <v>C23509</v>
          </cell>
          <cell r="KA30995">
            <v>100</v>
          </cell>
          <cell r="KB30995">
            <v>30</v>
          </cell>
          <cell r="KC30995">
            <v>24</v>
          </cell>
        </row>
        <row r="30996">
          <cell r="A30996" t="str">
            <v>C23510</v>
          </cell>
          <cell r="KA30996">
            <v>200</v>
          </cell>
          <cell r="KB30996">
            <v>16</v>
          </cell>
          <cell r="KC30996">
            <v>20</v>
          </cell>
        </row>
        <row r="30997">
          <cell r="A30997" t="str">
            <v>C23527</v>
          </cell>
          <cell r="KA30997">
            <v>100</v>
          </cell>
          <cell r="KB30997">
            <v>40</v>
          </cell>
          <cell r="KC30997">
            <v>28</v>
          </cell>
        </row>
        <row r="30998">
          <cell r="A30998" t="str">
            <v>C23554</v>
          </cell>
          <cell r="KA30998">
            <v>200</v>
          </cell>
          <cell r="KB30998">
            <v>12</v>
          </cell>
          <cell r="KC30998">
            <v>20</v>
          </cell>
        </row>
        <row r="30999">
          <cell r="A30999" t="str">
            <v>C23555</v>
          </cell>
          <cell r="KA30999">
            <v>200</v>
          </cell>
          <cell r="KB30999">
            <v>16</v>
          </cell>
          <cell r="KC30999">
            <v>20</v>
          </cell>
        </row>
        <row r="31000">
          <cell r="A31000" t="str">
            <v>C23556</v>
          </cell>
          <cell r="KA31000">
            <v>100</v>
          </cell>
          <cell r="KB31000">
            <v>40</v>
          </cell>
          <cell r="KC31000">
            <v>28</v>
          </cell>
        </row>
        <row r="31001">
          <cell r="A31001" t="str">
            <v>C23557</v>
          </cell>
          <cell r="KA31001">
            <v>50</v>
          </cell>
          <cell r="KB31001">
            <v>60</v>
          </cell>
          <cell r="KC31001">
            <v>12</v>
          </cell>
        </row>
        <row r="31002">
          <cell r="A31002" t="str">
            <v>C23535</v>
          </cell>
          <cell r="KA31002">
            <v>100</v>
          </cell>
          <cell r="KB31002">
            <v>30</v>
          </cell>
          <cell r="KC31002">
            <v>24</v>
          </cell>
        </row>
        <row r="31003">
          <cell r="A31003" t="str">
            <v>C23545</v>
          </cell>
          <cell r="KA31003">
            <v>50</v>
          </cell>
          <cell r="KB31003">
            <v>40</v>
          </cell>
          <cell r="KC31003">
            <v>24</v>
          </cell>
        </row>
        <row r="31004">
          <cell r="A31004" t="str">
            <v>C23191</v>
          </cell>
          <cell r="KA31004">
            <v>200</v>
          </cell>
          <cell r="KB31004">
            <v>12</v>
          </cell>
          <cell r="KC31004">
            <v>20</v>
          </cell>
        </row>
        <row r="31005">
          <cell r="A31005" t="str">
            <v>C23157</v>
          </cell>
          <cell r="KA31005">
            <v>100</v>
          </cell>
          <cell r="KB31005">
            <v>40</v>
          </cell>
          <cell r="KC31005">
            <v>28</v>
          </cell>
        </row>
        <row r="31006">
          <cell r="A31006" t="str">
            <v>C23202</v>
          </cell>
          <cell r="KA31006">
            <v>200</v>
          </cell>
          <cell r="KB31006">
            <v>16</v>
          </cell>
          <cell r="KC31006">
            <v>20</v>
          </cell>
        </row>
        <row r="31007">
          <cell r="A31007" t="str">
            <v>C23211</v>
          </cell>
          <cell r="KA31007">
            <v>100</v>
          </cell>
          <cell r="KB31007">
            <v>30</v>
          </cell>
          <cell r="KC31007">
            <v>24</v>
          </cell>
        </row>
        <row r="31008">
          <cell r="A31008" t="str">
            <v>C23177</v>
          </cell>
          <cell r="KA31008">
            <v>200</v>
          </cell>
          <cell r="KB31008">
            <v>16</v>
          </cell>
          <cell r="KC31008">
            <v>20</v>
          </cell>
        </row>
        <row r="31009">
          <cell r="A31009" t="str">
            <v>C23178</v>
          </cell>
          <cell r="KA31009">
            <v>200</v>
          </cell>
          <cell r="KB31009">
            <v>16</v>
          </cell>
          <cell r="KC31009">
            <v>20</v>
          </cell>
        </row>
        <row r="31010">
          <cell r="A31010" t="str">
            <v>C23181</v>
          </cell>
          <cell r="KA31010">
            <v>200</v>
          </cell>
          <cell r="KB31010">
            <v>16</v>
          </cell>
          <cell r="KC31010">
            <v>20</v>
          </cell>
        </row>
        <row r="31011">
          <cell r="A31011" t="str">
            <v>C23171</v>
          </cell>
          <cell r="KA31011">
            <v>200</v>
          </cell>
          <cell r="KB31011">
            <v>16</v>
          </cell>
          <cell r="KC31011">
            <v>20</v>
          </cell>
        </row>
        <row r="31012">
          <cell r="A31012" t="str">
            <v>C23172</v>
          </cell>
          <cell r="KA31012">
            <v>50</v>
          </cell>
          <cell r="KB31012">
            <v>40</v>
          </cell>
          <cell r="KC31012">
            <v>24</v>
          </cell>
        </row>
        <row r="31013">
          <cell r="A31013" t="str">
            <v>C23173</v>
          </cell>
          <cell r="KA31013">
            <v>200</v>
          </cell>
          <cell r="KB31013">
            <v>12</v>
          </cell>
          <cell r="KC31013">
            <v>20</v>
          </cell>
        </row>
        <row r="31014">
          <cell r="A31014" t="str">
            <v>C23162</v>
          </cell>
          <cell r="KA31014">
            <v>100</v>
          </cell>
          <cell r="KB31014">
            <v>40</v>
          </cell>
          <cell r="KC31014">
            <v>28</v>
          </cell>
        </row>
        <row r="31015">
          <cell r="A31015" t="str">
            <v>C23166</v>
          </cell>
          <cell r="KA31015">
            <v>100</v>
          </cell>
          <cell r="KB31015">
            <v>30</v>
          </cell>
          <cell r="KC31015">
            <v>24</v>
          </cell>
        </row>
        <row r="31016">
          <cell r="A31016" t="str">
            <v>C23257</v>
          </cell>
          <cell r="KA31016">
            <v>200</v>
          </cell>
          <cell r="KB31016">
            <v>16</v>
          </cell>
          <cell r="KC31016">
            <v>20</v>
          </cell>
        </row>
        <row r="31017">
          <cell r="A31017" t="str">
            <v>C23258</v>
          </cell>
          <cell r="KA31017">
            <v>100</v>
          </cell>
          <cell r="KB31017">
            <v>30</v>
          </cell>
          <cell r="KC31017">
            <v>24</v>
          </cell>
        </row>
        <row r="31018">
          <cell r="A31018" t="str">
            <v>C23260</v>
          </cell>
          <cell r="KA31018">
            <v>100</v>
          </cell>
          <cell r="KB31018">
            <v>30</v>
          </cell>
          <cell r="KC31018">
            <v>12</v>
          </cell>
        </row>
        <row r="31019">
          <cell r="A31019" t="str">
            <v>C23243</v>
          </cell>
          <cell r="KA31019">
            <v>200</v>
          </cell>
          <cell r="KB31019">
            <v>16</v>
          </cell>
          <cell r="KC31019">
            <v>20</v>
          </cell>
        </row>
        <row r="31020">
          <cell r="A31020" t="str">
            <v>C23248</v>
          </cell>
          <cell r="KA31020">
            <v>200</v>
          </cell>
          <cell r="KB31020">
            <v>16</v>
          </cell>
          <cell r="KC31020">
            <v>20</v>
          </cell>
        </row>
        <row r="31021">
          <cell r="A31021" t="str">
            <v>C23223</v>
          </cell>
          <cell r="KA31021">
            <v>200</v>
          </cell>
          <cell r="KB31021">
            <v>12</v>
          </cell>
          <cell r="KC31021">
            <v>20</v>
          </cell>
        </row>
        <row r="31022">
          <cell r="A31022" t="str">
            <v>C23226</v>
          </cell>
          <cell r="KA31022">
            <v>200</v>
          </cell>
          <cell r="KB31022">
            <v>16</v>
          </cell>
          <cell r="KC31022">
            <v>20</v>
          </cell>
        </row>
        <row r="31023">
          <cell r="A31023" t="str">
            <v>C23234</v>
          </cell>
          <cell r="KA31023">
            <v>100</v>
          </cell>
          <cell r="KB31023">
            <v>40</v>
          </cell>
          <cell r="KC31023">
            <v>28</v>
          </cell>
        </row>
        <row r="31024">
          <cell r="A31024" t="str">
            <v>C23235</v>
          </cell>
          <cell r="KA31024">
            <v>100</v>
          </cell>
          <cell r="KB31024">
            <v>40</v>
          </cell>
          <cell r="KC31024">
            <v>28</v>
          </cell>
        </row>
        <row r="31025">
          <cell r="A31025" t="str">
            <v>C23236</v>
          </cell>
          <cell r="KA31025">
            <v>200</v>
          </cell>
          <cell r="KB31025">
            <v>16</v>
          </cell>
          <cell r="KC31025">
            <v>20</v>
          </cell>
        </row>
        <row r="31026">
          <cell r="A31026" t="str">
            <v>C23151</v>
          </cell>
          <cell r="KA31026">
            <v>100</v>
          </cell>
          <cell r="KB31026">
            <v>30</v>
          </cell>
          <cell r="KC31026">
            <v>24</v>
          </cell>
        </row>
        <row r="31027">
          <cell r="A31027" t="str">
            <v>C23216</v>
          </cell>
          <cell r="KA31027">
            <v>100</v>
          </cell>
          <cell r="KB31027">
            <v>30</v>
          </cell>
          <cell r="KC31027">
            <v>24</v>
          </cell>
        </row>
        <row r="31028">
          <cell r="A31028" t="str">
            <v>C23220</v>
          </cell>
          <cell r="KA31028">
            <v>200</v>
          </cell>
          <cell r="KB31028">
            <v>16</v>
          </cell>
          <cell r="KC31028">
            <v>20</v>
          </cell>
        </row>
        <row r="31029">
          <cell r="A31029" t="str">
            <v>C23331</v>
          </cell>
          <cell r="KA31029">
            <v>200</v>
          </cell>
          <cell r="KB31029">
            <v>16</v>
          </cell>
          <cell r="KC31029">
            <v>20</v>
          </cell>
        </row>
        <row r="31030">
          <cell r="A31030" t="str">
            <v>C23345</v>
          </cell>
          <cell r="KA31030">
            <v>100</v>
          </cell>
          <cell r="KB31030">
            <v>30</v>
          </cell>
          <cell r="KC31030">
            <v>24</v>
          </cell>
        </row>
        <row r="31031">
          <cell r="A31031" t="str">
            <v>C23347</v>
          </cell>
          <cell r="KA31031">
            <v>100</v>
          </cell>
          <cell r="KB31031">
            <v>40</v>
          </cell>
          <cell r="KC31031">
            <v>28</v>
          </cell>
        </row>
        <row r="31032">
          <cell r="A31032" t="str">
            <v>C23352</v>
          </cell>
          <cell r="KA31032">
            <v>50</v>
          </cell>
          <cell r="KB31032">
            <v>60</v>
          </cell>
          <cell r="KC31032">
            <v>12</v>
          </cell>
        </row>
        <row r="31033">
          <cell r="A31033" t="str">
            <v>C23353</v>
          </cell>
          <cell r="KA31033">
            <v>50</v>
          </cell>
          <cell r="KB31033">
            <v>40</v>
          </cell>
          <cell r="KC31033">
            <v>24</v>
          </cell>
        </row>
        <row r="31034">
          <cell r="A31034" t="str">
            <v>C23354</v>
          </cell>
          <cell r="KA31034">
            <v>200</v>
          </cell>
          <cell r="KB31034">
            <v>16</v>
          </cell>
          <cell r="KC31034">
            <v>20</v>
          </cell>
        </row>
        <row r="31035">
          <cell r="A31035" t="str">
            <v>C23341</v>
          </cell>
          <cell r="KA31035">
            <v>200</v>
          </cell>
          <cell r="KB31035">
            <v>16</v>
          </cell>
          <cell r="KC31035">
            <v>20</v>
          </cell>
        </row>
        <row r="31036">
          <cell r="A31036" t="str">
            <v>C23358</v>
          </cell>
          <cell r="KA31036">
            <v>100</v>
          </cell>
          <cell r="KB31036">
            <v>40</v>
          </cell>
          <cell r="KC31036">
            <v>28</v>
          </cell>
        </row>
        <row r="31037">
          <cell r="A31037" t="str">
            <v>C23361</v>
          </cell>
          <cell r="KA31037">
            <v>200</v>
          </cell>
          <cell r="KB31037">
            <v>16</v>
          </cell>
          <cell r="KC31037">
            <v>20</v>
          </cell>
        </row>
        <row r="31038">
          <cell r="A31038" t="str">
            <v>C23363</v>
          </cell>
          <cell r="KA31038">
            <v>100</v>
          </cell>
          <cell r="KB31038">
            <v>40</v>
          </cell>
          <cell r="KC31038">
            <v>28</v>
          </cell>
        </row>
        <row r="31039">
          <cell r="A31039" t="str">
            <v>C23364</v>
          </cell>
          <cell r="KA31039">
            <v>50</v>
          </cell>
          <cell r="KB31039">
            <v>60</v>
          </cell>
          <cell r="KC31039">
            <v>12</v>
          </cell>
        </row>
        <row r="31040">
          <cell r="A31040" t="str">
            <v>C23365</v>
          </cell>
          <cell r="KA31040">
            <v>200</v>
          </cell>
          <cell r="KB31040">
            <v>12</v>
          </cell>
          <cell r="KC31040">
            <v>20</v>
          </cell>
        </row>
        <row r="31041">
          <cell r="A31041" t="str">
            <v>C23366</v>
          </cell>
          <cell r="KA31041">
            <v>100</v>
          </cell>
          <cell r="KB31041">
            <v>40</v>
          </cell>
          <cell r="KC31041">
            <v>28</v>
          </cell>
        </row>
        <row r="31042">
          <cell r="A31042" t="str">
            <v>C23378</v>
          </cell>
          <cell r="KA31042">
            <v>100</v>
          </cell>
          <cell r="KB31042">
            <v>30</v>
          </cell>
          <cell r="KC31042">
            <v>12</v>
          </cell>
        </row>
        <row r="31043">
          <cell r="A31043" t="str">
            <v>C23379</v>
          </cell>
          <cell r="KA31043">
            <v>100</v>
          </cell>
          <cell r="KB31043">
            <v>30</v>
          </cell>
          <cell r="KC31043">
            <v>12</v>
          </cell>
        </row>
        <row r="31044">
          <cell r="A31044" t="str">
            <v>C23370</v>
          </cell>
          <cell r="KA31044">
            <v>100</v>
          </cell>
          <cell r="KB31044">
            <v>30</v>
          </cell>
          <cell r="KC31044">
            <v>24</v>
          </cell>
        </row>
        <row r="31045">
          <cell r="A31045" t="str">
            <v>C23376</v>
          </cell>
          <cell r="KA31045">
            <v>200</v>
          </cell>
          <cell r="KB31045">
            <v>16</v>
          </cell>
          <cell r="KC31045">
            <v>20</v>
          </cell>
        </row>
        <row r="31046">
          <cell r="A31046" t="str">
            <v>C23319</v>
          </cell>
          <cell r="KA31046">
            <v>100</v>
          </cell>
          <cell r="KB31046">
            <v>40</v>
          </cell>
          <cell r="KC31046">
            <v>28</v>
          </cell>
        </row>
        <row r="31047">
          <cell r="A31047" t="str">
            <v>C23307</v>
          </cell>
          <cell r="KA31047">
            <v>50</v>
          </cell>
          <cell r="KB31047">
            <v>40</v>
          </cell>
          <cell r="KC31047">
            <v>24</v>
          </cell>
        </row>
        <row r="31048">
          <cell r="A31048" t="str">
            <v>C23314</v>
          </cell>
          <cell r="KA31048">
            <v>100</v>
          </cell>
          <cell r="KB31048">
            <v>40</v>
          </cell>
          <cell r="KC31048">
            <v>28</v>
          </cell>
        </row>
        <row r="31049">
          <cell r="A31049" t="str">
            <v>C23298</v>
          </cell>
          <cell r="KA31049">
            <v>50</v>
          </cell>
          <cell r="KB31049">
            <v>60</v>
          </cell>
          <cell r="KC31049">
            <v>12</v>
          </cell>
        </row>
        <row r="31050">
          <cell r="A31050" t="str">
            <v>C23299</v>
          </cell>
          <cell r="KA31050">
            <v>100</v>
          </cell>
          <cell r="KB31050">
            <v>40</v>
          </cell>
          <cell r="KC31050">
            <v>28</v>
          </cell>
        </row>
        <row r="31051">
          <cell r="A31051" t="str">
            <v>C23300</v>
          </cell>
          <cell r="KA31051">
            <v>200</v>
          </cell>
          <cell r="KB31051">
            <v>16</v>
          </cell>
          <cell r="KC31051">
            <v>20</v>
          </cell>
        </row>
        <row r="31052">
          <cell r="A31052" t="str">
            <v>C23293</v>
          </cell>
          <cell r="KA31052">
            <v>100</v>
          </cell>
          <cell r="KB31052">
            <v>40</v>
          </cell>
          <cell r="KC31052">
            <v>28</v>
          </cell>
        </row>
        <row r="31053">
          <cell r="A31053" t="str">
            <v>C23295</v>
          </cell>
          <cell r="KA31053">
            <v>200</v>
          </cell>
          <cell r="KB31053">
            <v>16</v>
          </cell>
          <cell r="KC31053">
            <v>20</v>
          </cell>
        </row>
        <row r="31054">
          <cell r="A31054" t="str">
            <v>C23289</v>
          </cell>
          <cell r="KA31054">
            <v>100</v>
          </cell>
          <cell r="KB31054">
            <v>30</v>
          </cell>
          <cell r="KC31054">
            <v>24</v>
          </cell>
        </row>
        <row r="31055">
          <cell r="A31055" t="str">
            <v>C23290</v>
          </cell>
          <cell r="KA31055">
            <v>50</v>
          </cell>
          <cell r="KB31055">
            <v>40</v>
          </cell>
          <cell r="KC31055">
            <v>24</v>
          </cell>
        </row>
        <row r="31056">
          <cell r="A31056" t="str">
            <v>C23284</v>
          </cell>
          <cell r="KA31056">
            <v>100</v>
          </cell>
          <cell r="KB31056">
            <v>40</v>
          </cell>
          <cell r="KC31056">
            <v>28</v>
          </cell>
        </row>
        <row r="31057">
          <cell r="A31057" t="str">
            <v>C23285</v>
          </cell>
          <cell r="KA31057">
            <v>100</v>
          </cell>
          <cell r="KB31057">
            <v>40</v>
          </cell>
          <cell r="KC31057">
            <v>28</v>
          </cell>
        </row>
        <row r="31058">
          <cell r="A31058" t="str">
            <v>C23274</v>
          </cell>
          <cell r="KA31058">
            <v>200</v>
          </cell>
          <cell r="KB31058">
            <v>16</v>
          </cell>
          <cell r="KC31058">
            <v>20</v>
          </cell>
        </row>
        <row r="31059">
          <cell r="A31059" t="str">
            <v>C23278</v>
          </cell>
          <cell r="KA31059">
            <v>100</v>
          </cell>
          <cell r="KB31059">
            <v>40</v>
          </cell>
          <cell r="KC31059">
            <v>28</v>
          </cell>
        </row>
        <row r="31060">
          <cell r="A31060" t="str">
            <v>C23279</v>
          </cell>
          <cell r="KA31060">
            <v>100</v>
          </cell>
          <cell r="KB31060">
            <v>40</v>
          </cell>
          <cell r="KC31060">
            <v>28</v>
          </cell>
        </row>
        <row r="31061">
          <cell r="A31061" t="str">
            <v>C20409</v>
          </cell>
          <cell r="KA31061">
            <v>100</v>
          </cell>
          <cell r="KB31061">
            <v>30</v>
          </cell>
          <cell r="KC31061">
            <v>24</v>
          </cell>
        </row>
        <row r="31062">
          <cell r="A31062" t="str">
            <v>C20412</v>
          </cell>
          <cell r="KA31062">
            <v>200</v>
          </cell>
          <cell r="KB31062">
            <v>16</v>
          </cell>
          <cell r="KC31062">
            <v>20</v>
          </cell>
        </row>
        <row r="31063">
          <cell r="A31063" t="str">
            <v>C20414</v>
          </cell>
          <cell r="KA31063">
            <v>200</v>
          </cell>
          <cell r="KB31063">
            <v>16</v>
          </cell>
          <cell r="KC31063">
            <v>20</v>
          </cell>
        </row>
        <row r="31064">
          <cell r="A31064" t="str">
            <v>C20416</v>
          </cell>
          <cell r="KA31064">
            <v>50</v>
          </cell>
          <cell r="KB31064">
            <v>60</v>
          </cell>
          <cell r="KC31064">
            <v>12</v>
          </cell>
        </row>
        <row r="31065">
          <cell r="A31065" t="str">
            <v>C20418</v>
          </cell>
          <cell r="KA31065">
            <v>200</v>
          </cell>
          <cell r="KB31065">
            <v>16</v>
          </cell>
          <cell r="KC31065">
            <v>20</v>
          </cell>
        </row>
        <row r="31066">
          <cell r="A31066" t="str">
            <v>C20402</v>
          </cell>
          <cell r="KA31066">
            <v>200</v>
          </cell>
          <cell r="KB31066">
            <v>16</v>
          </cell>
          <cell r="KC31066">
            <v>20</v>
          </cell>
        </row>
        <row r="31067">
          <cell r="A31067" t="str">
            <v>C20447</v>
          </cell>
          <cell r="KA31067">
            <v>100</v>
          </cell>
          <cell r="KB31067">
            <v>30</v>
          </cell>
          <cell r="KC31067">
            <v>24</v>
          </cell>
        </row>
        <row r="31068">
          <cell r="A31068" t="str">
            <v>C20448</v>
          </cell>
          <cell r="KA31068">
            <v>100</v>
          </cell>
          <cell r="KB31068">
            <v>30</v>
          </cell>
          <cell r="KC31068">
            <v>24</v>
          </cell>
        </row>
        <row r="31069">
          <cell r="A31069" t="str">
            <v>C20450</v>
          </cell>
          <cell r="KA31069">
            <v>100</v>
          </cell>
          <cell r="KB31069">
            <v>30</v>
          </cell>
          <cell r="KC31069">
            <v>24</v>
          </cell>
        </row>
        <row r="31070">
          <cell r="A31070" t="str">
            <v>C20439</v>
          </cell>
          <cell r="KA31070">
            <v>100</v>
          </cell>
          <cell r="KB31070">
            <v>30</v>
          </cell>
          <cell r="KC31070">
            <v>12</v>
          </cell>
        </row>
        <row r="31071">
          <cell r="A31071" t="str">
            <v>C20440</v>
          </cell>
          <cell r="KA31071">
            <v>50</v>
          </cell>
          <cell r="KB31071">
            <v>60</v>
          </cell>
          <cell r="KC31071">
            <v>12</v>
          </cell>
        </row>
        <row r="31072">
          <cell r="A31072" t="str">
            <v>C20441</v>
          </cell>
          <cell r="KA31072">
            <v>200</v>
          </cell>
          <cell r="KB31072">
            <v>16</v>
          </cell>
          <cell r="KC31072">
            <v>20</v>
          </cell>
        </row>
        <row r="31073">
          <cell r="A31073" t="str">
            <v>C20442</v>
          </cell>
          <cell r="KA31073">
            <v>200</v>
          </cell>
          <cell r="KB31073">
            <v>16</v>
          </cell>
          <cell r="KC31073">
            <v>20</v>
          </cell>
        </row>
        <row r="31074">
          <cell r="A31074" t="str">
            <v>C20443</v>
          </cell>
          <cell r="KA31074">
            <v>200</v>
          </cell>
          <cell r="KB31074">
            <v>16</v>
          </cell>
          <cell r="KC31074">
            <v>16</v>
          </cell>
        </row>
        <row r="31075">
          <cell r="A31075" t="str">
            <v>C20436</v>
          </cell>
          <cell r="KA31075">
            <v>200</v>
          </cell>
          <cell r="KB31075">
            <v>16</v>
          </cell>
          <cell r="KC31075">
            <v>20</v>
          </cell>
        </row>
        <row r="31076">
          <cell r="A31076" t="str">
            <v>C20434</v>
          </cell>
          <cell r="KA31076">
            <v>200</v>
          </cell>
          <cell r="KB31076">
            <v>16</v>
          </cell>
          <cell r="KC31076">
            <v>20</v>
          </cell>
        </row>
        <row r="31077">
          <cell r="A31077" t="str">
            <v>C20480</v>
          </cell>
          <cell r="KA31077">
            <v>200</v>
          </cell>
          <cell r="KB31077">
            <v>16</v>
          </cell>
          <cell r="KC31077">
            <v>20</v>
          </cell>
        </row>
        <row r="31078">
          <cell r="A31078" t="str">
            <v>C20481</v>
          </cell>
          <cell r="KA31078">
            <v>100</v>
          </cell>
          <cell r="KB31078">
            <v>30</v>
          </cell>
          <cell r="KC31078">
            <v>12</v>
          </cell>
        </row>
        <row r="31079">
          <cell r="A31079" t="str">
            <v>C20482</v>
          </cell>
          <cell r="KA31079">
            <v>100</v>
          </cell>
          <cell r="KB31079">
            <v>30</v>
          </cell>
          <cell r="KC31079">
            <v>24</v>
          </cell>
        </row>
        <row r="31080">
          <cell r="A31080" t="str">
            <v>C20483</v>
          </cell>
          <cell r="KA31080">
            <v>200</v>
          </cell>
          <cell r="KB31080">
            <v>16</v>
          </cell>
          <cell r="KC31080">
            <v>20</v>
          </cell>
        </row>
        <row r="31081">
          <cell r="A31081" t="str">
            <v>C20487</v>
          </cell>
          <cell r="KA31081">
            <v>200</v>
          </cell>
          <cell r="KB31081">
            <v>16</v>
          </cell>
          <cell r="KC31081">
            <v>20</v>
          </cell>
        </row>
        <row r="31082">
          <cell r="A31082" t="str">
            <v>C20473</v>
          </cell>
          <cell r="KA31082">
            <v>50</v>
          </cell>
          <cell r="KB31082">
            <v>60</v>
          </cell>
          <cell r="KC31082">
            <v>12</v>
          </cell>
        </row>
        <row r="31083">
          <cell r="A31083" t="str">
            <v>C20474</v>
          </cell>
          <cell r="KA31083">
            <v>200</v>
          </cell>
          <cell r="KB31083">
            <v>16</v>
          </cell>
          <cell r="KC31083">
            <v>20</v>
          </cell>
        </row>
        <row r="31084">
          <cell r="A31084" t="str">
            <v>C20465</v>
          </cell>
          <cell r="KA31084">
            <v>50</v>
          </cell>
          <cell r="KB31084">
            <v>40</v>
          </cell>
          <cell r="KC31084">
            <v>24</v>
          </cell>
        </row>
        <row r="31085">
          <cell r="A31085" t="str">
            <v>C20461</v>
          </cell>
          <cell r="KA31085">
            <v>100</v>
          </cell>
          <cell r="KB31085">
            <v>30</v>
          </cell>
          <cell r="KC31085">
            <v>24</v>
          </cell>
        </row>
        <row r="31086">
          <cell r="A31086" t="str">
            <v>C20456</v>
          </cell>
          <cell r="KA31086">
            <v>100</v>
          </cell>
          <cell r="KB31086">
            <v>30</v>
          </cell>
          <cell r="KC31086">
            <v>12</v>
          </cell>
        </row>
        <row r="31087">
          <cell r="A31087" t="str">
            <v>C20500</v>
          </cell>
          <cell r="KA31087">
            <v>100</v>
          </cell>
          <cell r="KB31087">
            <v>40</v>
          </cell>
          <cell r="KC31087">
            <v>28</v>
          </cell>
        </row>
        <row r="31088">
          <cell r="A31088" t="str">
            <v>C20493</v>
          </cell>
          <cell r="KA31088">
            <v>200</v>
          </cell>
          <cell r="KB31088">
            <v>16</v>
          </cell>
          <cell r="KC31088">
            <v>20</v>
          </cell>
        </row>
        <row r="31089">
          <cell r="A31089" t="str">
            <v>C20498</v>
          </cell>
          <cell r="KA31089">
            <v>100</v>
          </cell>
          <cell r="KB31089">
            <v>40</v>
          </cell>
          <cell r="KC31089">
            <v>28</v>
          </cell>
        </row>
        <row r="31090">
          <cell r="A31090" t="str">
            <v>C20495</v>
          </cell>
          <cell r="KA31090">
            <v>100</v>
          </cell>
          <cell r="KB31090">
            <v>30</v>
          </cell>
          <cell r="KC31090">
            <v>24</v>
          </cell>
        </row>
        <row r="31091">
          <cell r="A31091" t="str">
            <v>C20496</v>
          </cell>
          <cell r="KA31091">
            <v>100</v>
          </cell>
          <cell r="KB31091">
            <v>30</v>
          </cell>
          <cell r="KC31091">
            <v>24</v>
          </cell>
        </row>
        <row r="31092">
          <cell r="A31092" t="str">
            <v>C20489</v>
          </cell>
          <cell r="KA31092">
            <v>200</v>
          </cell>
          <cell r="KB31092">
            <v>16</v>
          </cell>
          <cell r="KC31092">
            <v>20</v>
          </cell>
        </row>
        <row r="31093">
          <cell r="A31093" t="str">
            <v>C20490</v>
          </cell>
          <cell r="KA31093">
            <v>50</v>
          </cell>
          <cell r="KB31093">
            <v>40</v>
          </cell>
          <cell r="KC31093">
            <v>24</v>
          </cell>
        </row>
        <row r="31094">
          <cell r="A31094" t="str">
            <v>C20476</v>
          </cell>
          <cell r="KA31094">
            <v>200</v>
          </cell>
          <cell r="KB31094">
            <v>16</v>
          </cell>
          <cell r="KC31094">
            <v>20</v>
          </cell>
        </row>
        <row r="31095">
          <cell r="A31095" t="str">
            <v>C20478</v>
          </cell>
          <cell r="KA31095">
            <v>150</v>
          </cell>
          <cell r="KB31095">
            <v>16</v>
          </cell>
          <cell r="KC31095">
            <v>20</v>
          </cell>
        </row>
        <row r="31096">
          <cell r="A31096" t="str">
            <v>C20470</v>
          </cell>
          <cell r="KA31096">
            <v>200</v>
          </cell>
          <cell r="KB31096">
            <v>16</v>
          </cell>
          <cell r="KC31096">
            <v>20</v>
          </cell>
        </row>
        <row r="31097">
          <cell r="A31097" t="str">
            <v>C20606</v>
          </cell>
          <cell r="KA31097">
            <v>100</v>
          </cell>
          <cell r="KB31097">
            <v>40</v>
          </cell>
          <cell r="KC31097">
            <v>28</v>
          </cell>
        </row>
        <row r="31098">
          <cell r="A31098" t="str">
            <v>C20603</v>
          </cell>
          <cell r="KA31098">
            <v>100</v>
          </cell>
          <cell r="KB31098">
            <v>30</v>
          </cell>
          <cell r="KC31098">
            <v>24</v>
          </cell>
        </row>
        <row r="31099">
          <cell r="A31099" t="str">
            <v>C20613</v>
          </cell>
          <cell r="KA31099">
            <v>100</v>
          </cell>
          <cell r="KB31099">
            <v>30</v>
          </cell>
          <cell r="KC31099">
            <v>24</v>
          </cell>
        </row>
        <row r="31100">
          <cell r="A31100" t="str">
            <v>C20616</v>
          </cell>
          <cell r="KA31100">
            <v>100</v>
          </cell>
          <cell r="KB31100">
            <v>30</v>
          </cell>
          <cell r="KC31100">
            <v>24</v>
          </cell>
        </row>
        <row r="31101">
          <cell r="A31101" t="str">
            <v>C20629</v>
          </cell>
          <cell r="KA31101">
            <v>200</v>
          </cell>
          <cell r="KB31101">
            <v>16</v>
          </cell>
          <cell r="KC31101">
            <v>20</v>
          </cell>
        </row>
        <row r="31102">
          <cell r="A31102" t="str">
            <v>C20609</v>
          </cell>
          <cell r="KA31102">
            <v>100</v>
          </cell>
          <cell r="KB31102">
            <v>30</v>
          </cell>
          <cell r="KC31102">
            <v>24</v>
          </cell>
        </row>
        <row r="31103">
          <cell r="A31103" t="str">
            <v>C20610</v>
          </cell>
          <cell r="KA31103">
            <v>200</v>
          </cell>
          <cell r="KB31103">
            <v>16</v>
          </cell>
          <cell r="KC31103">
            <v>20</v>
          </cell>
        </row>
        <row r="31104">
          <cell r="A31104" t="str">
            <v>C20620</v>
          </cell>
          <cell r="KA31104">
            <v>50</v>
          </cell>
          <cell r="KB31104">
            <v>60</v>
          </cell>
          <cell r="KC31104">
            <v>12</v>
          </cell>
        </row>
        <row r="31105">
          <cell r="A31105" t="str">
            <v>C20596</v>
          </cell>
          <cell r="KA31105">
            <v>200</v>
          </cell>
          <cell r="KB31105">
            <v>16</v>
          </cell>
          <cell r="KC31105">
            <v>20</v>
          </cell>
        </row>
        <row r="31106">
          <cell r="A31106" t="str">
            <v>C20598</v>
          </cell>
          <cell r="KA31106">
            <v>50</v>
          </cell>
          <cell r="KB31106">
            <v>16</v>
          </cell>
          <cell r="KC31106">
            <v>24</v>
          </cell>
        </row>
        <row r="31107">
          <cell r="A31107" t="str">
            <v>C20590</v>
          </cell>
          <cell r="KA31107">
            <v>200</v>
          </cell>
          <cell r="KB31107">
            <v>16</v>
          </cell>
          <cell r="KC31107">
            <v>20</v>
          </cell>
        </row>
        <row r="31108">
          <cell r="A31108" t="str">
            <v>C20563</v>
          </cell>
          <cell r="KA31108">
            <v>100</v>
          </cell>
          <cell r="KB31108">
            <v>40</v>
          </cell>
          <cell r="KC31108">
            <v>28</v>
          </cell>
        </row>
        <row r="31109">
          <cell r="A31109" t="str">
            <v>C20564</v>
          </cell>
          <cell r="KA31109">
            <v>100</v>
          </cell>
          <cell r="KB31109">
            <v>40</v>
          </cell>
          <cell r="KC31109">
            <v>28</v>
          </cell>
        </row>
        <row r="31110">
          <cell r="A31110" t="str">
            <v>C20560</v>
          </cell>
          <cell r="KA31110">
            <v>200</v>
          </cell>
          <cell r="KB31110">
            <v>16</v>
          </cell>
          <cell r="KC31110">
            <v>20</v>
          </cell>
        </row>
        <row r="31111">
          <cell r="A31111" t="str">
            <v>C20555</v>
          </cell>
          <cell r="KA31111">
            <v>200</v>
          </cell>
          <cell r="KB31111">
            <v>16</v>
          </cell>
          <cell r="KC31111">
            <v>20</v>
          </cell>
        </row>
        <row r="31112">
          <cell r="A31112" t="str">
            <v>C20519</v>
          </cell>
          <cell r="KA31112">
            <v>200</v>
          </cell>
          <cell r="KB31112">
            <v>16</v>
          </cell>
          <cell r="KC31112">
            <v>20</v>
          </cell>
        </row>
        <row r="31113">
          <cell r="A31113" t="str">
            <v>C20543</v>
          </cell>
          <cell r="KA31113">
            <v>200</v>
          </cell>
          <cell r="KB31113">
            <v>16</v>
          </cell>
          <cell r="KC31113">
            <v>20</v>
          </cell>
        </row>
        <row r="31114">
          <cell r="A31114" t="str">
            <v>C20544</v>
          </cell>
          <cell r="KA31114">
            <v>100</v>
          </cell>
          <cell r="KB31114">
            <v>40</v>
          </cell>
          <cell r="KC31114">
            <v>28</v>
          </cell>
        </row>
        <row r="31115">
          <cell r="A31115" t="str">
            <v>C20550</v>
          </cell>
          <cell r="KA31115">
            <v>100</v>
          </cell>
          <cell r="KB31115">
            <v>40</v>
          </cell>
          <cell r="KC31115">
            <v>28</v>
          </cell>
        </row>
        <row r="31116">
          <cell r="A31116" t="str">
            <v>C20521</v>
          </cell>
          <cell r="KA31116">
            <v>200</v>
          </cell>
          <cell r="KB31116">
            <v>16</v>
          </cell>
          <cell r="KC31116">
            <v>20</v>
          </cell>
        </row>
        <row r="31117">
          <cell r="A31117" t="str">
            <v>C20526</v>
          </cell>
          <cell r="KA31117">
            <v>200</v>
          </cell>
          <cell r="KB31117">
            <v>16</v>
          </cell>
          <cell r="KC31117">
            <v>20</v>
          </cell>
        </row>
        <row r="31118">
          <cell r="A31118" t="str">
            <v>C20527</v>
          </cell>
          <cell r="KA31118">
            <v>100</v>
          </cell>
          <cell r="KB31118">
            <v>40</v>
          </cell>
          <cell r="KC31118">
            <v>28</v>
          </cell>
        </row>
        <row r="31119">
          <cell r="A31119" t="str">
            <v>C20528</v>
          </cell>
          <cell r="KA31119">
            <v>50</v>
          </cell>
          <cell r="KB31119">
            <v>40</v>
          </cell>
          <cell r="KC31119">
            <v>24</v>
          </cell>
        </row>
        <row r="31120">
          <cell r="A31120" t="str">
            <v>C20531</v>
          </cell>
          <cell r="KA31120">
            <v>200</v>
          </cell>
          <cell r="KB31120">
            <v>16</v>
          </cell>
          <cell r="KC31120">
            <v>16</v>
          </cell>
        </row>
        <row r="31121">
          <cell r="A31121" t="str">
            <v>C20532</v>
          </cell>
          <cell r="KA31121">
            <v>50</v>
          </cell>
          <cell r="KB31121">
            <v>16</v>
          </cell>
          <cell r="KC31121">
            <v>24</v>
          </cell>
        </row>
        <row r="31122">
          <cell r="A31122" t="str">
            <v>C20502</v>
          </cell>
          <cell r="KA31122">
            <v>200</v>
          </cell>
          <cell r="KB31122">
            <v>16</v>
          </cell>
          <cell r="KC31122">
            <v>20</v>
          </cell>
        </row>
        <row r="31123">
          <cell r="A31123" t="str">
            <v>C20512</v>
          </cell>
          <cell r="KA31123">
            <v>100</v>
          </cell>
          <cell r="KB31123">
            <v>30</v>
          </cell>
          <cell r="KC31123">
            <v>24</v>
          </cell>
        </row>
        <row r="31124">
          <cell r="A31124" t="str">
            <v>C20514</v>
          </cell>
          <cell r="KA31124">
            <v>200</v>
          </cell>
          <cell r="KB31124">
            <v>16</v>
          </cell>
          <cell r="KC31124">
            <v>20</v>
          </cell>
        </row>
        <row r="31125">
          <cell r="A31125" t="str">
            <v>C20736</v>
          </cell>
          <cell r="KA31125">
            <v>100</v>
          </cell>
          <cell r="KB31125">
            <v>8</v>
          </cell>
          <cell r="KC31125">
            <v>48</v>
          </cell>
        </row>
        <row r="31126">
          <cell r="A31126" t="str">
            <v>C20725</v>
          </cell>
          <cell r="KA31126">
            <v>200</v>
          </cell>
          <cell r="KB31126">
            <v>16</v>
          </cell>
          <cell r="KC31126">
            <v>20</v>
          </cell>
        </row>
        <row r="31127">
          <cell r="A31127" t="str">
            <v>C20730</v>
          </cell>
          <cell r="KA31127">
            <v>100</v>
          </cell>
          <cell r="KB31127">
            <v>30</v>
          </cell>
          <cell r="KC31127">
            <v>12</v>
          </cell>
        </row>
        <row r="31128">
          <cell r="A31128" t="str">
            <v>C20731</v>
          </cell>
          <cell r="KA31128">
            <v>100</v>
          </cell>
          <cell r="KB31128">
            <v>30</v>
          </cell>
          <cell r="KC31128">
            <v>12</v>
          </cell>
        </row>
        <row r="31129">
          <cell r="A31129" t="str">
            <v>C20732</v>
          </cell>
          <cell r="KA31129">
            <v>100</v>
          </cell>
          <cell r="KB31129">
            <v>30</v>
          </cell>
          <cell r="KC31129">
            <v>12</v>
          </cell>
        </row>
        <row r="31130">
          <cell r="A31130" t="str">
            <v>C20722</v>
          </cell>
          <cell r="KA31130">
            <v>200</v>
          </cell>
          <cell r="KB31130">
            <v>16</v>
          </cell>
          <cell r="KC31130">
            <v>20</v>
          </cell>
        </row>
        <row r="31131">
          <cell r="A31131" t="str">
            <v>C20707</v>
          </cell>
          <cell r="KA31131">
            <v>50</v>
          </cell>
          <cell r="KB31131">
            <v>40</v>
          </cell>
          <cell r="KC31131">
            <v>24</v>
          </cell>
        </row>
        <row r="31132">
          <cell r="A31132" t="str">
            <v>C20719</v>
          </cell>
          <cell r="KA31132">
            <v>100</v>
          </cell>
          <cell r="KB31132">
            <v>40</v>
          </cell>
          <cell r="KC31132">
            <v>28</v>
          </cell>
        </row>
        <row r="31133">
          <cell r="A31133" t="str">
            <v>C20712</v>
          </cell>
          <cell r="KA31133">
            <v>100</v>
          </cell>
          <cell r="KB31133">
            <v>30</v>
          </cell>
          <cell r="KC31133">
            <v>24</v>
          </cell>
        </row>
        <row r="31134">
          <cell r="A31134" t="str">
            <v>C20715</v>
          </cell>
          <cell r="KA31134">
            <v>100</v>
          </cell>
          <cell r="KB31134">
            <v>30</v>
          </cell>
          <cell r="KC31134">
            <v>24</v>
          </cell>
        </row>
        <row r="31135">
          <cell r="A31135" t="str">
            <v>C20698</v>
          </cell>
          <cell r="KA31135">
            <v>100</v>
          </cell>
          <cell r="KB31135">
            <v>30</v>
          </cell>
          <cell r="KC31135">
            <v>24</v>
          </cell>
        </row>
        <row r="31136">
          <cell r="A31136" t="str">
            <v>C20681</v>
          </cell>
          <cell r="KA31136">
            <v>200</v>
          </cell>
          <cell r="KB31136">
            <v>16</v>
          </cell>
          <cell r="KC31136">
            <v>20</v>
          </cell>
        </row>
        <row r="31137">
          <cell r="A31137" t="str">
            <v>C20649</v>
          </cell>
          <cell r="KA31137">
            <v>200</v>
          </cell>
          <cell r="KB31137">
            <v>16</v>
          </cell>
          <cell r="KC31137">
            <v>20</v>
          </cell>
        </row>
        <row r="31138">
          <cell r="A31138" t="str">
            <v>C20687</v>
          </cell>
          <cell r="KA31138">
            <v>50</v>
          </cell>
          <cell r="KB31138">
            <v>40</v>
          </cell>
          <cell r="KC31138">
            <v>24</v>
          </cell>
        </row>
        <row r="31139">
          <cell r="A31139" t="str">
            <v>C20710</v>
          </cell>
          <cell r="KA31139">
            <v>50</v>
          </cell>
          <cell r="KB31139">
            <v>40</v>
          </cell>
          <cell r="KC31139">
            <v>24</v>
          </cell>
        </row>
        <row r="31140">
          <cell r="A31140" t="str">
            <v>C20701</v>
          </cell>
          <cell r="KA31140">
            <v>100</v>
          </cell>
          <cell r="KB31140">
            <v>40</v>
          </cell>
          <cell r="KC31140">
            <v>28</v>
          </cell>
        </row>
        <row r="31141">
          <cell r="A31141" t="str">
            <v>C20703</v>
          </cell>
          <cell r="KA31141">
            <v>100</v>
          </cell>
          <cell r="KB31141">
            <v>30</v>
          </cell>
          <cell r="KC31141">
            <v>24</v>
          </cell>
        </row>
        <row r="31142">
          <cell r="A31142" t="str">
            <v>C20647</v>
          </cell>
          <cell r="KA31142">
            <v>100</v>
          </cell>
          <cell r="KB31142">
            <v>40</v>
          </cell>
          <cell r="KC31142">
            <v>28</v>
          </cell>
        </row>
        <row r="31143">
          <cell r="A31143" t="str">
            <v>c20653</v>
          </cell>
          <cell r="KA31143">
            <v>100</v>
          </cell>
          <cell r="KB31143">
            <v>40</v>
          </cell>
          <cell r="KC31143">
            <v>28</v>
          </cell>
        </row>
        <row r="31144">
          <cell r="A31144" t="str">
            <v>C20639</v>
          </cell>
          <cell r="KA31144">
            <v>100</v>
          </cell>
          <cell r="KB31144">
            <v>30</v>
          </cell>
          <cell r="KC31144">
            <v>24</v>
          </cell>
        </row>
        <row r="31145">
          <cell r="A31145" t="str">
            <v>C20641</v>
          </cell>
          <cell r="KA31145">
            <v>200</v>
          </cell>
          <cell r="KB31145">
            <v>16</v>
          </cell>
          <cell r="KC31145">
            <v>20</v>
          </cell>
        </row>
        <row r="31146">
          <cell r="A31146" t="str">
            <v>C20632</v>
          </cell>
          <cell r="KA31146">
            <v>200</v>
          </cell>
          <cell r="KB31146">
            <v>16</v>
          </cell>
          <cell r="KC31146">
            <v>20</v>
          </cell>
        </row>
        <row r="31147">
          <cell r="A31147" t="str">
            <v>C20656</v>
          </cell>
          <cell r="KA31147">
            <v>100</v>
          </cell>
          <cell r="KB31147">
            <v>40</v>
          </cell>
          <cell r="KC31147">
            <v>28</v>
          </cell>
        </row>
        <row r="31148">
          <cell r="A31148" t="str">
            <v>C20657</v>
          </cell>
          <cell r="KA31148">
            <v>200</v>
          </cell>
          <cell r="KB31148">
            <v>16</v>
          </cell>
          <cell r="KC31148">
            <v>20</v>
          </cell>
        </row>
        <row r="31149">
          <cell r="A31149" t="str">
            <v>C20659</v>
          </cell>
          <cell r="KA31149">
            <v>200</v>
          </cell>
          <cell r="KB31149">
            <v>16</v>
          </cell>
          <cell r="KC31149">
            <v>16</v>
          </cell>
        </row>
        <row r="31150">
          <cell r="A31150" t="str">
            <v>C20672</v>
          </cell>
          <cell r="KA31150">
            <v>200</v>
          </cell>
          <cell r="KB31150">
            <v>16</v>
          </cell>
          <cell r="KC31150">
            <v>20</v>
          </cell>
        </row>
        <row r="31151">
          <cell r="A31151" t="str">
            <v>C20673</v>
          </cell>
          <cell r="KA31151">
            <v>50</v>
          </cell>
          <cell r="KB31151">
            <v>40</v>
          </cell>
          <cell r="KC31151">
            <v>24</v>
          </cell>
        </row>
        <row r="31152">
          <cell r="A31152" t="str">
            <v>C20669</v>
          </cell>
          <cell r="KA31152">
            <v>100</v>
          </cell>
          <cell r="KB31152">
            <v>40</v>
          </cell>
          <cell r="KC31152">
            <v>28</v>
          </cell>
        </row>
        <row r="31153">
          <cell r="A31153" t="str">
            <v>C20670</v>
          </cell>
          <cell r="KA31153">
            <v>200</v>
          </cell>
          <cell r="KB31153">
            <v>16</v>
          </cell>
          <cell r="KC31153">
            <v>24</v>
          </cell>
        </row>
        <row r="31154">
          <cell r="A31154" t="str">
            <v>C20766</v>
          </cell>
          <cell r="KA31154">
            <v>100</v>
          </cell>
          <cell r="KB31154">
            <v>30</v>
          </cell>
          <cell r="KC31154">
            <v>24</v>
          </cell>
        </row>
        <row r="31155">
          <cell r="A31155" t="str">
            <v>C20772</v>
          </cell>
          <cell r="KA31155">
            <v>50</v>
          </cell>
          <cell r="KB31155">
            <v>60</v>
          </cell>
          <cell r="KC31155">
            <v>12</v>
          </cell>
        </row>
        <row r="31156">
          <cell r="A31156" t="str">
            <v>C20753</v>
          </cell>
          <cell r="KA31156">
            <v>50</v>
          </cell>
          <cell r="KB31156">
            <v>40</v>
          </cell>
          <cell r="KC31156">
            <v>24</v>
          </cell>
        </row>
        <row r="31157">
          <cell r="A31157" t="str">
            <v>C20754</v>
          </cell>
          <cell r="KA31157">
            <v>100</v>
          </cell>
          <cell r="KB31157">
            <v>30</v>
          </cell>
          <cell r="KC31157">
            <v>12</v>
          </cell>
        </row>
        <row r="31158">
          <cell r="A31158" t="str">
            <v>C20751</v>
          </cell>
          <cell r="KA31158">
            <v>100</v>
          </cell>
          <cell r="KB31158">
            <v>30</v>
          </cell>
          <cell r="KC31158">
            <v>24</v>
          </cell>
        </row>
        <row r="31159">
          <cell r="A31159" t="str">
            <v>C20763</v>
          </cell>
          <cell r="KA31159">
            <v>100</v>
          </cell>
          <cell r="KB31159">
            <v>30</v>
          </cell>
          <cell r="KC31159">
            <v>24</v>
          </cell>
        </row>
        <row r="31160">
          <cell r="A31160" t="str">
            <v>C20764</v>
          </cell>
          <cell r="KA31160">
            <v>100</v>
          </cell>
          <cell r="KB31160">
            <v>30</v>
          </cell>
          <cell r="KC31160">
            <v>12</v>
          </cell>
        </row>
        <row r="31161">
          <cell r="A31161" t="str">
            <v>C20837</v>
          </cell>
          <cell r="KA31161">
            <v>100</v>
          </cell>
          <cell r="KB31161">
            <v>40</v>
          </cell>
          <cell r="KC31161">
            <v>28</v>
          </cell>
        </row>
        <row r="31162">
          <cell r="A31162" t="str">
            <v>C20842</v>
          </cell>
          <cell r="KA31162">
            <v>100</v>
          </cell>
          <cell r="KB31162">
            <v>40</v>
          </cell>
          <cell r="KC31162">
            <v>28</v>
          </cell>
        </row>
        <row r="31163">
          <cell r="A31163" t="str">
            <v>C20824</v>
          </cell>
          <cell r="KA31163">
            <v>200</v>
          </cell>
          <cell r="KB31163">
            <v>16</v>
          </cell>
          <cell r="KC31163">
            <v>20</v>
          </cell>
        </row>
        <row r="31164">
          <cell r="A31164" t="str">
            <v>C20828</v>
          </cell>
          <cell r="KA31164">
            <v>200</v>
          </cell>
          <cell r="KB31164">
            <v>16</v>
          </cell>
          <cell r="KC31164">
            <v>20</v>
          </cell>
        </row>
        <row r="31165">
          <cell r="A31165" t="str">
            <v>C20833</v>
          </cell>
          <cell r="KA31165">
            <v>100</v>
          </cell>
          <cell r="KB31165">
            <v>40</v>
          </cell>
          <cell r="KC31165">
            <v>28</v>
          </cell>
        </row>
        <row r="31166">
          <cell r="A31166" t="str">
            <v>C20819</v>
          </cell>
          <cell r="KA31166">
            <v>50</v>
          </cell>
          <cell r="KB31166">
            <v>60</v>
          </cell>
          <cell r="KC31166">
            <v>12</v>
          </cell>
        </row>
        <row r="31167">
          <cell r="A31167" t="str">
            <v>C20815</v>
          </cell>
          <cell r="KA31167">
            <v>200</v>
          </cell>
          <cell r="KB31167">
            <v>16</v>
          </cell>
          <cell r="KC31167">
            <v>20</v>
          </cell>
        </row>
        <row r="31168">
          <cell r="A31168" t="str">
            <v>C20811</v>
          </cell>
          <cell r="KA31168">
            <v>200</v>
          </cell>
          <cell r="KB31168">
            <v>16</v>
          </cell>
          <cell r="KC31168">
            <v>20</v>
          </cell>
        </row>
        <row r="31169">
          <cell r="A31169" t="str">
            <v>C20805</v>
          </cell>
          <cell r="KA31169">
            <v>50</v>
          </cell>
          <cell r="KB31169">
            <v>40</v>
          </cell>
          <cell r="KC31169">
            <v>24</v>
          </cell>
        </row>
        <row r="31170">
          <cell r="A31170" t="str">
            <v>C20794</v>
          </cell>
          <cell r="KA31170">
            <v>100</v>
          </cell>
          <cell r="KB31170">
            <v>40</v>
          </cell>
          <cell r="KC31170">
            <v>28</v>
          </cell>
        </row>
        <row r="31171">
          <cell r="A31171" t="str">
            <v>C20795</v>
          </cell>
          <cell r="KA31171">
            <v>200</v>
          </cell>
          <cell r="KB31171">
            <v>16</v>
          </cell>
          <cell r="KC31171">
            <v>20</v>
          </cell>
        </row>
        <row r="31172">
          <cell r="A31172" t="str">
            <v>C20875</v>
          </cell>
          <cell r="KA31172">
            <v>50</v>
          </cell>
          <cell r="KB31172">
            <v>40</v>
          </cell>
          <cell r="KC31172">
            <v>24</v>
          </cell>
        </row>
        <row r="31173">
          <cell r="A31173" t="str">
            <v>C20876</v>
          </cell>
          <cell r="KA31173">
            <v>200</v>
          </cell>
          <cell r="KB31173">
            <v>16</v>
          </cell>
          <cell r="KC31173">
            <v>20</v>
          </cell>
        </row>
        <row r="31174">
          <cell r="A31174" t="str">
            <v>C20877</v>
          </cell>
          <cell r="KA31174">
            <v>200</v>
          </cell>
          <cell r="KB31174">
            <v>16</v>
          </cell>
          <cell r="KC31174">
            <v>20</v>
          </cell>
        </row>
        <row r="31175">
          <cell r="A31175" t="str">
            <v>C20858</v>
          </cell>
          <cell r="KA31175">
            <v>50</v>
          </cell>
          <cell r="KB31175">
            <v>40</v>
          </cell>
          <cell r="KC31175">
            <v>24</v>
          </cell>
        </row>
        <row r="31176">
          <cell r="A31176" t="str">
            <v>C20850</v>
          </cell>
          <cell r="KA31176">
            <v>100</v>
          </cell>
          <cell r="KB31176">
            <v>30</v>
          </cell>
          <cell r="KC31176">
            <v>24</v>
          </cell>
        </row>
        <row r="31177">
          <cell r="A31177" t="str">
            <v>C20851</v>
          </cell>
          <cell r="KA31177">
            <v>200</v>
          </cell>
          <cell r="KB31177">
            <v>16</v>
          </cell>
          <cell r="KC31177">
            <v>20</v>
          </cell>
        </row>
        <row r="31178">
          <cell r="A31178" t="str">
            <v>C20853</v>
          </cell>
          <cell r="KA31178">
            <v>100</v>
          </cell>
          <cell r="KB31178">
            <v>30</v>
          </cell>
          <cell r="KC31178">
            <v>24</v>
          </cell>
        </row>
        <row r="31179">
          <cell r="A31179" t="str">
            <v>C20887</v>
          </cell>
          <cell r="KA31179">
            <v>200</v>
          </cell>
          <cell r="KB31179">
            <v>16</v>
          </cell>
          <cell r="KC31179">
            <v>20</v>
          </cell>
        </row>
        <row r="31180">
          <cell r="A31180" t="str">
            <v>C20888</v>
          </cell>
          <cell r="KA31180">
            <v>100</v>
          </cell>
          <cell r="KB31180">
            <v>40</v>
          </cell>
          <cell r="KC31180">
            <v>28</v>
          </cell>
        </row>
        <row r="31181">
          <cell r="A31181" t="str">
            <v>C20868</v>
          </cell>
          <cell r="KA31181">
            <v>100</v>
          </cell>
          <cell r="KB31181">
            <v>30</v>
          </cell>
          <cell r="KC31181">
            <v>24</v>
          </cell>
        </row>
        <row r="31182">
          <cell r="A31182" t="str">
            <v>C20890</v>
          </cell>
          <cell r="KA31182">
            <v>100</v>
          </cell>
          <cell r="KB31182">
            <v>40</v>
          </cell>
          <cell r="KC31182">
            <v>28</v>
          </cell>
        </row>
        <row r="31183">
          <cell r="A31183" t="str">
            <v>C20948</v>
          </cell>
          <cell r="KA31183">
            <v>200</v>
          </cell>
          <cell r="KB31183">
            <v>16</v>
          </cell>
          <cell r="KC31183">
            <v>20</v>
          </cell>
        </row>
        <row r="31184">
          <cell r="A31184" t="str">
            <v>C20949</v>
          </cell>
          <cell r="KA31184">
            <v>50</v>
          </cell>
          <cell r="KB31184">
            <v>40</v>
          </cell>
          <cell r="KC31184">
            <v>24</v>
          </cell>
        </row>
        <row r="31185">
          <cell r="A31185" t="str">
            <v>C20951</v>
          </cell>
          <cell r="KA31185">
            <v>200</v>
          </cell>
          <cell r="KB31185">
            <v>16</v>
          </cell>
          <cell r="KC31185">
            <v>20</v>
          </cell>
        </row>
        <row r="31186">
          <cell r="A31186" t="str">
            <v>C20952</v>
          </cell>
          <cell r="KA31186">
            <v>100</v>
          </cell>
          <cell r="KB31186">
            <v>30</v>
          </cell>
          <cell r="KC31186">
            <v>12</v>
          </cell>
        </row>
        <row r="31187">
          <cell r="A31187" t="str">
            <v>C20934</v>
          </cell>
          <cell r="KA31187">
            <v>200</v>
          </cell>
          <cell r="KB31187">
            <v>16</v>
          </cell>
          <cell r="KC31187">
            <v>20</v>
          </cell>
        </row>
        <row r="31188">
          <cell r="A31188" t="str">
            <v>C20935</v>
          </cell>
          <cell r="KA31188">
            <v>50</v>
          </cell>
          <cell r="KB31188">
            <v>60</v>
          </cell>
          <cell r="KC31188">
            <v>12</v>
          </cell>
        </row>
        <row r="31189">
          <cell r="A31189" t="str">
            <v>C20925</v>
          </cell>
          <cell r="KA31189">
            <v>200</v>
          </cell>
          <cell r="KB31189">
            <v>16</v>
          </cell>
          <cell r="KC31189">
            <v>20</v>
          </cell>
        </row>
        <row r="31190">
          <cell r="A31190" t="str">
            <v>C20926</v>
          </cell>
          <cell r="KA31190">
            <v>100</v>
          </cell>
          <cell r="KB31190">
            <v>40</v>
          </cell>
          <cell r="KC31190">
            <v>28</v>
          </cell>
        </row>
        <row r="31191">
          <cell r="A31191" t="str">
            <v>C20912</v>
          </cell>
          <cell r="KA31191">
            <v>50</v>
          </cell>
          <cell r="KB31191">
            <v>40</v>
          </cell>
          <cell r="KC31191">
            <v>24</v>
          </cell>
        </row>
        <row r="31192">
          <cell r="A31192" t="str">
            <v>C20914</v>
          </cell>
          <cell r="KA31192">
            <v>100</v>
          </cell>
          <cell r="KB31192">
            <v>40</v>
          </cell>
          <cell r="KC31192">
            <v>28</v>
          </cell>
        </row>
        <row r="31193">
          <cell r="A31193" t="str">
            <v>C20915</v>
          </cell>
          <cell r="KA31193">
            <v>100</v>
          </cell>
          <cell r="KB31193">
            <v>40</v>
          </cell>
          <cell r="KC31193">
            <v>28</v>
          </cell>
        </row>
        <row r="31194">
          <cell r="A31194" t="str">
            <v>C20916</v>
          </cell>
          <cell r="KA31194">
            <v>100</v>
          </cell>
          <cell r="KB31194">
            <v>40</v>
          </cell>
          <cell r="KC31194">
            <v>28</v>
          </cell>
        </row>
        <row r="31195">
          <cell r="A31195" t="str">
            <v>C20917</v>
          </cell>
          <cell r="KA31195">
            <v>200</v>
          </cell>
          <cell r="KB31195">
            <v>16</v>
          </cell>
          <cell r="KC31195">
            <v>16</v>
          </cell>
        </row>
        <row r="31196">
          <cell r="A31196" t="str">
            <v>C20918</v>
          </cell>
          <cell r="KA31196">
            <v>200</v>
          </cell>
          <cell r="KB31196">
            <v>16</v>
          </cell>
          <cell r="KC31196">
            <v>20</v>
          </cell>
        </row>
        <row r="31197">
          <cell r="A31197" t="str">
            <v>C20861</v>
          </cell>
          <cell r="KA31197">
            <v>200</v>
          </cell>
          <cell r="KB31197">
            <v>16</v>
          </cell>
          <cell r="KC31197">
            <v>20</v>
          </cell>
        </row>
        <row r="31198">
          <cell r="A31198" t="str">
            <v>C20900</v>
          </cell>
          <cell r="KA31198">
            <v>200</v>
          </cell>
          <cell r="KB31198">
            <v>16</v>
          </cell>
          <cell r="KC31198">
            <v>20</v>
          </cell>
        </row>
        <row r="31199">
          <cell r="A31199" t="str">
            <v>C20921</v>
          </cell>
          <cell r="KA31199">
            <v>100</v>
          </cell>
          <cell r="KB31199">
            <v>30</v>
          </cell>
          <cell r="KC31199">
            <v>12</v>
          </cell>
        </row>
        <row r="31200">
          <cell r="A31200" t="str">
            <v>C20981</v>
          </cell>
          <cell r="KA31200">
            <v>200</v>
          </cell>
          <cell r="KB31200">
            <v>16</v>
          </cell>
          <cell r="KC31200">
            <v>20</v>
          </cell>
        </row>
        <row r="31201">
          <cell r="A31201" t="str">
            <v>C20993</v>
          </cell>
          <cell r="KA31201">
            <v>200</v>
          </cell>
          <cell r="KB31201">
            <v>16</v>
          </cell>
          <cell r="KC31201">
            <v>20</v>
          </cell>
        </row>
        <row r="31202">
          <cell r="A31202" t="str">
            <v>C21003</v>
          </cell>
          <cell r="KA31202">
            <v>50</v>
          </cell>
          <cell r="KB31202">
            <v>40</v>
          </cell>
          <cell r="KC31202">
            <v>24</v>
          </cell>
        </row>
        <row r="31203">
          <cell r="A31203" t="str">
            <v>C20996</v>
          </cell>
          <cell r="KA31203">
            <v>200</v>
          </cell>
          <cell r="KB31203">
            <v>16</v>
          </cell>
          <cell r="KC31203">
            <v>20</v>
          </cell>
        </row>
        <row r="31204">
          <cell r="A31204" t="str">
            <v>C20998</v>
          </cell>
          <cell r="KA31204">
            <v>200</v>
          </cell>
          <cell r="KB31204">
            <v>16</v>
          </cell>
          <cell r="KC31204">
            <v>20</v>
          </cell>
        </row>
        <row r="31205">
          <cell r="A31205" t="str">
            <v>C20999</v>
          </cell>
          <cell r="KA31205">
            <v>200</v>
          </cell>
          <cell r="KB31205">
            <v>16</v>
          </cell>
          <cell r="KC31205">
            <v>16</v>
          </cell>
        </row>
        <row r="31206">
          <cell r="A31206" t="str">
            <v>C20957</v>
          </cell>
          <cell r="KA31206">
            <v>100</v>
          </cell>
          <cell r="KB31206">
            <v>40</v>
          </cell>
          <cell r="KC31206">
            <v>28</v>
          </cell>
        </row>
        <row r="31207">
          <cell r="A31207" t="str">
            <v>C20958</v>
          </cell>
          <cell r="KA31207">
            <v>200</v>
          </cell>
          <cell r="KB31207">
            <v>16</v>
          </cell>
          <cell r="KC31207">
            <v>20</v>
          </cell>
        </row>
        <row r="31208">
          <cell r="A31208" t="str">
            <v>C20976</v>
          </cell>
          <cell r="KA31208">
            <v>200</v>
          </cell>
          <cell r="KB31208">
            <v>16</v>
          </cell>
          <cell r="KC31208">
            <v>16</v>
          </cell>
        </row>
        <row r="31209">
          <cell r="A31209" t="str">
            <v>C20969</v>
          </cell>
          <cell r="KA31209">
            <v>100</v>
          </cell>
          <cell r="KB31209">
            <v>30</v>
          </cell>
          <cell r="KC31209">
            <v>24</v>
          </cell>
        </row>
        <row r="31210">
          <cell r="A31210" t="str">
            <v>C20967</v>
          </cell>
          <cell r="KA31210">
            <v>50</v>
          </cell>
          <cell r="KB31210">
            <v>40</v>
          </cell>
          <cell r="KC31210">
            <v>24</v>
          </cell>
        </row>
        <row r="31211">
          <cell r="A31211" t="str">
            <v>C21051</v>
          </cell>
          <cell r="KA31211">
            <v>200</v>
          </cell>
          <cell r="KB31211">
            <v>16</v>
          </cell>
          <cell r="KC31211">
            <v>20</v>
          </cell>
        </row>
        <row r="31212">
          <cell r="A31212" t="str">
            <v>C21032</v>
          </cell>
          <cell r="KA31212">
            <v>100</v>
          </cell>
          <cell r="KB31212">
            <v>30</v>
          </cell>
          <cell r="KC31212">
            <v>30</v>
          </cell>
        </row>
        <row r="31213">
          <cell r="A31213" t="str">
            <v>C21033</v>
          </cell>
          <cell r="KA31213">
            <v>50</v>
          </cell>
          <cell r="KB31213">
            <v>40</v>
          </cell>
          <cell r="KC31213">
            <v>24</v>
          </cell>
        </row>
        <row r="31214">
          <cell r="A31214" t="str">
            <v>C21042</v>
          </cell>
          <cell r="KA31214">
            <v>100</v>
          </cell>
          <cell r="KB31214">
            <v>30</v>
          </cell>
          <cell r="KC31214">
            <v>24</v>
          </cell>
        </row>
        <row r="31215">
          <cell r="A31215" t="str">
            <v>C21043</v>
          </cell>
          <cell r="KA31215">
            <v>50</v>
          </cell>
          <cell r="KB31215">
            <v>40</v>
          </cell>
          <cell r="KC31215">
            <v>24</v>
          </cell>
        </row>
        <row r="31216">
          <cell r="A31216" t="str">
            <v>C21044</v>
          </cell>
          <cell r="KA31216">
            <v>100</v>
          </cell>
          <cell r="KB31216">
            <v>40</v>
          </cell>
          <cell r="KC31216">
            <v>28</v>
          </cell>
        </row>
        <row r="31217">
          <cell r="A31217" t="str">
            <v>C21013</v>
          </cell>
          <cell r="KA31217">
            <v>200</v>
          </cell>
          <cell r="KB31217">
            <v>16</v>
          </cell>
          <cell r="KC31217">
            <v>24</v>
          </cell>
        </row>
        <row r="31218">
          <cell r="A31218" t="str">
            <v>C21010</v>
          </cell>
          <cell r="KA31218">
            <v>100</v>
          </cell>
          <cell r="KB31218">
            <v>40</v>
          </cell>
          <cell r="KC31218">
            <v>28</v>
          </cell>
        </row>
        <row r="31219">
          <cell r="A31219" t="str">
            <v>C21018</v>
          </cell>
          <cell r="KA31219">
            <v>50</v>
          </cell>
          <cell r="KB31219">
            <v>60</v>
          </cell>
          <cell r="KC31219">
            <v>12</v>
          </cell>
        </row>
        <row r="31220">
          <cell r="A31220" t="str">
            <v>C21025</v>
          </cell>
          <cell r="KA31220">
            <v>100</v>
          </cell>
          <cell r="KB31220">
            <v>30</v>
          </cell>
          <cell r="KC31220">
            <v>24</v>
          </cell>
        </row>
        <row r="31221">
          <cell r="A31221" t="str">
            <v>C21028</v>
          </cell>
          <cell r="KA31221">
            <v>200</v>
          </cell>
          <cell r="KB31221">
            <v>16</v>
          </cell>
          <cell r="KC31221">
            <v>20</v>
          </cell>
        </row>
        <row r="31222">
          <cell r="A31222" t="str">
            <v>C21163</v>
          </cell>
          <cell r="KA31222">
            <v>100</v>
          </cell>
          <cell r="KB31222">
            <v>40</v>
          </cell>
          <cell r="KC31222">
            <v>28</v>
          </cell>
        </row>
        <row r="31223">
          <cell r="A31223" t="str">
            <v>C21166</v>
          </cell>
          <cell r="KA31223">
            <v>100</v>
          </cell>
          <cell r="KB31223">
            <v>40</v>
          </cell>
          <cell r="KC31223">
            <v>28</v>
          </cell>
        </row>
        <row r="31224">
          <cell r="A31224" t="str">
            <v>C21168</v>
          </cell>
          <cell r="KA31224">
            <v>100</v>
          </cell>
          <cell r="KB31224">
            <v>40</v>
          </cell>
          <cell r="KC31224">
            <v>28</v>
          </cell>
        </row>
        <row r="31225">
          <cell r="A31225" t="str">
            <v>C21129</v>
          </cell>
          <cell r="KA31225">
            <v>50</v>
          </cell>
          <cell r="KB31225">
            <v>40</v>
          </cell>
          <cell r="KC31225">
            <v>24</v>
          </cell>
        </row>
        <row r="31226">
          <cell r="A31226" t="str">
            <v>C21137</v>
          </cell>
          <cell r="KA31226">
            <v>200</v>
          </cell>
          <cell r="KB31226">
            <v>16</v>
          </cell>
          <cell r="KC31226">
            <v>20</v>
          </cell>
        </row>
        <row r="31227">
          <cell r="A31227" t="str">
            <v>C21141</v>
          </cell>
          <cell r="KA31227">
            <v>50</v>
          </cell>
          <cell r="KB31227">
            <v>40</v>
          </cell>
          <cell r="KC31227">
            <v>24</v>
          </cell>
        </row>
        <row r="31228">
          <cell r="A31228" t="str">
            <v>C21143</v>
          </cell>
          <cell r="KA31228">
            <v>100</v>
          </cell>
          <cell r="KB31228">
            <v>30</v>
          </cell>
          <cell r="KC31228">
            <v>24</v>
          </cell>
        </row>
        <row r="31229">
          <cell r="A31229" t="str">
            <v>C21144</v>
          </cell>
          <cell r="KA31229">
            <v>100</v>
          </cell>
          <cell r="KB31229">
            <v>30</v>
          </cell>
          <cell r="KC31229">
            <v>24</v>
          </cell>
        </row>
        <row r="31230">
          <cell r="A31230" t="str">
            <v>C21124</v>
          </cell>
          <cell r="KA31230">
            <v>200</v>
          </cell>
          <cell r="KB31230">
            <v>15</v>
          </cell>
          <cell r="KC31230">
            <v>20</v>
          </cell>
        </row>
        <row r="31231">
          <cell r="A31231" t="str">
            <v>C21121</v>
          </cell>
          <cell r="KA31231">
            <v>100</v>
          </cell>
          <cell r="KB31231">
            <v>40</v>
          </cell>
          <cell r="KC31231">
            <v>28</v>
          </cell>
        </row>
        <row r="31232">
          <cell r="A31232" t="str">
            <v>C21061</v>
          </cell>
          <cell r="KA31232">
            <v>100</v>
          </cell>
          <cell r="KB31232">
            <v>30</v>
          </cell>
          <cell r="KC31232">
            <v>24</v>
          </cell>
        </row>
        <row r="31233">
          <cell r="A31233" t="str">
            <v>C21068</v>
          </cell>
          <cell r="KA31233">
            <v>100</v>
          </cell>
          <cell r="KB31233">
            <v>30</v>
          </cell>
          <cell r="KC31233">
            <v>12</v>
          </cell>
        </row>
        <row r="31234">
          <cell r="A31234" t="str">
            <v>C21058</v>
          </cell>
          <cell r="KA31234">
            <v>200</v>
          </cell>
          <cell r="KB31234">
            <v>16</v>
          </cell>
          <cell r="KC31234">
            <v>20</v>
          </cell>
        </row>
        <row r="31235">
          <cell r="A31235" t="str">
            <v>C21055</v>
          </cell>
          <cell r="KA31235">
            <v>100</v>
          </cell>
          <cell r="KB31235">
            <v>30</v>
          </cell>
          <cell r="KC31235">
            <v>12</v>
          </cell>
        </row>
        <row r="31236">
          <cell r="A31236" t="str">
            <v>C21082</v>
          </cell>
          <cell r="KA31236">
            <v>200</v>
          </cell>
          <cell r="KB31236">
            <v>16</v>
          </cell>
          <cell r="KC31236">
            <v>20</v>
          </cell>
        </row>
        <row r="31237">
          <cell r="A31237" t="str">
            <v>C21085</v>
          </cell>
          <cell r="KA31237">
            <v>100</v>
          </cell>
          <cell r="KB31237">
            <v>30</v>
          </cell>
          <cell r="KC31237">
            <v>24</v>
          </cell>
        </row>
        <row r="31238">
          <cell r="A31238" t="str">
            <v>C21086</v>
          </cell>
          <cell r="KA31238">
            <v>200</v>
          </cell>
          <cell r="KB31238">
            <v>16</v>
          </cell>
          <cell r="KC31238">
            <v>20</v>
          </cell>
        </row>
        <row r="31239">
          <cell r="A31239" t="str">
            <v>C21104</v>
          </cell>
          <cell r="KA31239">
            <v>100</v>
          </cell>
          <cell r="KB31239">
            <v>40</v>
          </cell>
          <cell r="KC31239">
            <v>28</v>
          </cell>
        </row>
        <row r="31240">
          <cell r="A31240" t="str">
            <v>C21105</v>
          </cell>
          <cell r="KA31240">
            <v>100</v>
          </cell>
          <cell r="KB31240">
            <v>40</v>
          </cell>
          <cell r="KC31240">
            <v>28</v>
          </cell>
        </row>
        <row r="31241">
          <cell r="A31241" t="str">
            <v>C21089</v>
          </cell>
          <cell r="KA31241">
            <v>50</v>
          </cell>
          <cell r="KB31241">
            <v>60</v>
          </cell>
          <cell r="KC31241">
            <v>12</v>
          </cell>
        </row>
        <row r="31242">
          <cell r="A31242" t="str">
            <v>C21091</v>
          </cell>
          <cell r="KA31242">
            <v>100</v>
          </cell>
          <cell r="KB31242">
            <v>40</v>
          </cell>
          <cell r="KC31242">
            <v>28</v>
          </cell>
        </row>
        <row r="31243">
          <cell r="A31243" t="str">
            <v>C21112</v>
          </cell>
          <cell r="KA31243">
            <v>100</v>
          </cell>
          <cell r="KB31243">
            <v>30</v>
          </cell>
          <cell r="KC31243">
            <v>24</v>
          </cell>
        </row>
        <row r="31244">
          <cell r="A31244" t="str">
            <v>C21098</v>
          </cell>
          <cell r="KA31244">
            <v>100</v>
          </cell>
          <cell r="KB31244">
            <v>30</v>
          </cell>
          <cell r="KC31244">
            <v>24</v>
          </cell>
        </row>
        <row r="31245">
          <cell r="A31245" t="str">
            <v>C21188</v>
          </cell>
          <cell r="KA31245">
            <v>200</v>
          </cell>
          <cell r="KB31245">
            <v>16</v>
          </cell>
          <cell r="KC31245">
            <v>20</v>
          </cell>
        </row>
        <row r="31246">
          <cell r="A31246" t="str">
            <v>C21185</v>
          </cell>
          <cell r="KA31246">
            <v>50</v>
          </cell>
          <cell r="KB31246">
            <v>60</v>
          </cell>
          <cell r="KC31246">
            <v>12</v>
          </cell>
        </row>
        <row r="31247">
          <cell r="A31247" t="str">
            <v>C21190</v>
          </cell>
          <cell r="KA31247">
            <v>100</v>
          </cell>
          <cell r="KB31247">
            <v>40</v>
          </cell>
          <cell r="KC31247">
            <v>28</v>
          </cell>
        </row>
        <row r="31248">
          <cell r="A31248" t="str">
            <v>C21194</v>
          </cell>
          <cell r="KA31248">
            <v>200</v>
          </cell>
          <cell r="KB31248">
            <v>16</v>
          </cell>
          <cell r="KC31248">
            <v>20</v>
          </cell>
        </row>
        <row r="31249">
          <cell r="A31249" t="str">
            <v>C21199</v>
          </cell>
          <cell r="KA31249">
            <v>200</v>
          </cell>
          <cell r="KB31249">
            <v>16</v>
          </cell>
          <cell r="KC31249">
            <v>20</v>
          </cell>
        </row>
        <row r="31250">
          <cell r="A31250" t="str">
            <v>C21200</v>
          </cell>
          <cell r="KA31250">
            <v>200</v>
          </cell>
          <cell r="KB31250">
            <v>16</v>
          </cell>
          <cell r="KC31250">
            <v>20</v>
          </cell>
        </row>
        <row r="31251">
          <cell r="A31251" t="str">
            <v>C21236</v>
          </cell>
          <cell r="KA31251">
            <v>100</v>
          </cell>
          <cell r="KB31251">
            <v>30</v>
          </cell>
          <cell r="KC31251">
            <v>24</v>
          </cell>
        </row>
        <row r="31252">
          <cell r="A31252" t="str">
            <v>C21238</v>
          </cell>
          <cell r="KA31252">
            <v>100</v>
          </cell>
          <cell r="KB31252">
            <v>40</v>
          </cell>
          <cell r="KC31252">
            <v>28</v>
          </cell>
        </row>
        <row r="31253">
          <cell r="A31253" t="str">
            <v>C21239</v>
          </cell>
          <cell r="KA31253">
            <v>50</v>
          </cell>
          <cell r="KB31253">
            <v>60</v>
          </cell>
          <cell r="KC31253">
            <v>12</v>
          </cell>
        </row>
        <row r="31254">
          <cell r="A31254" t="str">
            <v>C21241</v>
          </cell>
          <cell r="KA31254">
            <v>50</v>
          </cell>
          <cell r="KB31254">
            <v>40</v>
          </cell>
          <cell r="KC31254">
            <v>24</v>
          </cell>
        </row>
        <row r="31255">
          <cell r="A31255" t="str">
            <v>C21242</v>
          </cell>
          <cell r="KA31255">
            <v>100</v>
          </cell>
          <cell r="KB31255">
            <v>40</v>
          </cell>
          <cell r="KC31255">
            <v>28</v>
          </cell>
        </row>
        <row r="31256">
          <cell r="A31256" t="str">
            <v>C21243</v>
          </cell>
          <cell r="KA31256">
            <v>200</v>
          </cell>
          <cell r="KB31256">
            <v>16</v>
          </cell>
          <cell r="KC31256">
            <v>20</v>
          </cell>
        </row>
        <row r="31257">
          <cell r="A31257" t="str">
            <v>C21206</v>
          </cell>
          <cell r="KA31257">
            <v>200</v>
          </cell>
          <cell r="KB31257">
            <v>16</v>
          </cell>
          <cell r="KC31257">
            <v>20</v>
          </cell>
        </row>
        <row r="31258">
          <cell r="A31258" t="str">
            <v>C21207</v>
          </cell>
          <cell r="KA31258">
            <v>100</v>
          </cell>
          <cell r="KB31258">
            <v>30</v>
          </cell>
          <cell r="KC31258">
            <v>24</v>
          </cell>
        </row>
        <row r="31259">
          <cell r="A31259" t="str">
            <v>C21211</v>
          </cell>
          <cell r="KA31259">
            <v>200</v>
          </cell>
          <cell r="KB31259">
            <v>16</v>
          </cell>
          <cell r="KC31259">
            <v>20</v>
          </cell>
        </row>
        <row r="31260">
          <cell r="A31260" t="str">
            <v>C21212</v>
          </cell>
          <cell r="KA31260">
            <v>200</v>
          </cell>
          <cell r="KB31260">
            <v>16</v>
          </cell>
          <cell r="KC31260">
            <v>20</v>
          </cell>
        </row>
        <row r="31261">
          <cell r="A31261" t="str">
            <v>C21213</v>
          </cell>
          <cell r="KA31261">
            <v>200</v>
          </cell>
          <cell r="KB31261">
            <v>16</v>
          </cell>
          <cell r="KC31261">
            <v>20</v>
          </cell>
        </row>
        <row r="31262">
          <cell r="A31262" t="str">
            <v>C21215</v>
          </cell>
          <cell r="KA31262">
            <v>200</v>
          </cell>
          <cell r="KB31262">
            <v>16</v>
          </cell>
          <cell r="KC31262">
            <v>16</v>
          </cell>
        </row>
        <row r="31263">
          <cell r="A31263" t="str">
            <v>C21221</v>
          </cell>
          <cell r="KA31263">
            <v>50</v>
          </cell>
          <cell r="KB31263">
            <v>40</v>
          </cell>
          <cell r="KC31263">
            <v>24</v>
          </cell>
        </row>
        <row r="31264">
          <cell r="A31264" t="str">
            <v>C21252</v>
          </cell>
          <cell r="KA31264">
            <v>50</v>
          </cell>
          <cell r="KB31264">
            <v>40</v>
          </cell>
          <cell r="KC31264">
            <v>24</v>
          </cell>
        </row>
        <row r="31265">
          <cell r="A31265" t="str">
            <v>C21253</v>
          </cell>
          <cell r="KA31265">
            <v>200</v>
          </cell>
          <cell r="KB31265">
            <v>16</v>
          </cell>
          <cell r="KC31265">
            <v>20</v>
          </cell>
        </row>
        <row r="31266">
          <cell r="A31266" t="str">
            <v>C21228</v>
          </cell>
          <cell r="KA31266">
            <v>100</v>
          </cell>
          <cell r="KB31266">
            <v>30</v>
          </cell>
          <cell r="KC31266">
            <v>24</v>
          </cell>
        </row>
        <row r="31267">
          <cell r="A31267" t="str">
            <v>C21233</v>
          </cell>
          <cell r="KA31267">
            <v>200</v>
          </cell>
          <cell r="KB31267">
            <v>16</v>
          </cell>
          <cell r="KC31267">
            <v>20</v>
          </cell>
        </row>
        <row r="31268">
          <cell r="A31268" t="str">
            <v>C21255</v>
          </cell>
          <cell r="KA31268">
            <v>100</v>
          </cell>
          <cell r="KB31268">
            <v>40</v>
          </cell>
          <cell r="KC31268">
            <v>28</v>
          </cell>
        </row>
        <row r="31269">
          <cell r="A31269" t="str">
            <v>C21257</v>
          </cell>
          <cell r="KA31269">
            <v>100</v>
          </cell>
          <cell r="KB31269">
            <v>40</v>
          </cell>
          <cell r="KC31269">
            <v>28</v>
          </cell>
        </row>
        <row r="31270">
          <cell r="A31270" t="str">
            <v>C21268</v>
          </cell>
          <cell r="KA31270">
            <v>100</v>
          </cell>
          <cell r="KB31270">
            <v>30</v>
          </cell>
          <cell r="KC31270">
            <v>12</v>
          </cell>
        </row>
        <row r="31271">
          <cell r="A31271" t="str">
            <v>C21224</v>
          </cell>
          <cell r="KA31271">
            <v>100</v>
          </cell>
          <cell r="KB31271">
            <v>30</v>
          </cell>
          <cell r="KC31271">
            <v>24</v>
          </cell>
        </row>
        <row r="31272">
          <cell r="A31272" t="str">
            <v>C21245</v>
          </cell>
          <cell r="KA31272">
            <v>100</v>
          </cell>
          <cell r="KB31272">
            <v>30</v>
          </cell>
          <cell r="KC31272">
            <v>12</v>
          </cell>
        </row>
        <row r="31273">
          <cell r="A31273" t="str">
            <v>C21246</v>
          </cell>
          <cell r="KA31273">
            <v>100</v>
          </cell>
          <cell r="KB31273">
            <v>30</v>
          </cell>
          <cell r="KC31273">
            <v>24</v>
          </cell>
        </row>
        <row r="31274">
          <cell r="A31274" t="str">
            <v>C21247</v>
          </cell>
          <cell r="KA31274">
            <v>50</v>
          </cell>
          <cell r="KB31274">
            <v>40</v>
          </cell>
          <cell r="KC31274">
            <v>24</v>
          </cell>
        </row>
        <row r="31275">
          <cell r="A31275" t="str">
            <v>C21248</v>
          </cell>
          <cell r="KA31275">
            <v>200</v>
          </cell>
          <cell r="KB31275">
            <v>16</v>
          </cell>
          <cell r="KC31275">
            <v>20</v>
          </cell>
        </row>
        <row r="31276">
          <cell r="A31276" t="str">
            <v>C21287</v>
          </cell>
          <cell r="KA31276">
            <v>200</v>
          </cell>
          <cell r="KB31276">
            <v>16</v>
          </cell>
          <cell r="KC31276">
            <v>16</v>
          </cell>
        </row>
        <row r="31277">
          <cell r="A31277" t="str">
            <v>C21288</v>
          </cell>
          <cell r="KA31277">
            <v>200</v>
          </cell>
          <cell r="KB31277">
            <v>16</v>
          </cell>
          <cell r="KC31277">
            <v>20</v>
          </cell>
        </row>
        <row r="31278">
          <cell r="A31278" t="str">
            <v>C21289</v>
          </cell>
          <cell r="KA31278">
            <v>100</v>
          </cell>
          <cell r="KB31278">
            <v>40</v>
          </cell>
          <cell r="KC31278">
            <v>28</v>
          </cell>
        </row>
        <row r="31279">
          <cell r="A31279" t="str">
            <v>C21291</v>
          </cell>
          <cell r="KA31279">
            <v>100</v>
          </cell>
          <cell r="KB31279">
            <v>40</v>
          </cell>
          <cell r="KC31279">
            <v>28</v>
          </cell>
        </row>
        <row r="31280">
          <cell r="A31280" t="str">
            <v>C21293</v>
          </cell>
          <cell r="KA31280">
            <v>200</v>
          </cell>
          <cell r="KB31280">
            <v>16</v>
          </cell>
          <cell r="KC31280">
            <v>20</v>
          </cell>
        </row>
        <row r="31281">
          <cell r="A31281" t="str">
            <v>C21294</v>
          </cell>
          <cell r="KA31281">
            <v>100</v>
          </cell>
          <cell r="KB31281">
            <v>40</v>
          </cell>
          <cell r="KC31281">
            <v>28</v>
          </cell>
        </row>
        <row r="31282">
          <cell r="A31282" t="str">
            <v>C21298</v>
          </cell>
          <cell r="KA31282">
            <v>200</v>
          </cell>
          <cell r="KB31282">
            <v>16</v>
          </cell>
          <cell r="KC31282">
            <v>20</v>
          </cell>
        </row>
        <row r="31283">
          <cell r="A31283" t="str">
            <v>C21300</v>
          </cell>
          <cell r="KA31283">
            <v>50</v>
          </cell>
          <cell r="KB31283">
            <v>60</v>
          </cell>
          <cell r="KC31283">
            <v>12</v>
          </cell>
        </row>
        <row r="31284">
          <cell r="A31284" t="str">
            <v>C21301</v>
          </cell>
          <cell r="KA31284">
            <v>100</v>
          </cell>
          <cell r="KB31284">
            <v>40</v>
          </cell>
          <cell r="KC31284">
            <v>28</v>
          </cell>
        </row>
        <row r="31285">
          <cell r="A31285" t="str">
            <v>C21850</v>
          </cell>
          <cell r="KA31285">
            <v>200</v>
          </cell>
          <cell r="KB31285">
            <v>16</v>
          </cell>
          <cell r="KC31285">
            <v>20</v>
          </cell>
        </row>
        <row r="31286">
          <cell r="A31286" t="str">
            <v>C21859</v>
          </cell>
          <cell r="KA31286">
            <v>100</v>
          </cell>
          <cell r="KB31286">
            <v>30</v>
          </cell>
          <cell r="KC31286">
            <v>12</v>
          </cell>
        </row>
        <row r="31287">
          <cell r="A31287" t="str">
            <v>C21854</v>
          </cell>
          <cell r="KA31287">
            <v>100</v>
          </cell>
          <cell r="KB31287">
            <v>30</v>
          </cell>
          <cell r="KC31287">
            <v>12</v>
          </cell>
        </row>
        <row r="31288">
          <cell r="A31288" t="str">
            <v>C21856</v>
          </cell>
          <cell r="KA31288">
            <v>200</v>
          </cell>
          <cell r="KB31288">
            <v>16</v>
          </cell>
          <cell r="KC31288">
            <v>20</v>
          </cell>
        </row>
        <row r="31289">
          <cell r="A31289" t="str">
            <v>C21861</v>
          </cell>
          <cell r="KA31289">
            <v>100</v>
          </cell>
          <cell r="KB31289">
            <v>8</v>
          </cell>
          <cell r="KC31289">
            <v>48</v>
          </cell>
        </row>
        <row r="31290">
          <cell r="A31290" t="str">
            <v>C21867</v>
          </cell>
          <cell r="KA31290">
            <v>100</v>
          </cell>
          <cell r="KB31290">
            <v>30</v>
          </cell>
          <cell r="KC31290">
            <v>24</v>
          </cell>
        </row>
        <row r="31291">
          <cell r="A31291" t="str">
            <v>C21870</v>
          </cell>
          <cell r="KA31291">
            <v>100</v>
          </cell>
          <cell r="KB31291">
            <v>30</v>
          </cell>
          <cell r="KC31291">
            <v>12</v>
          </cell>
        </row>
        <row r="31292">
          <cell r="A31292" t="str">
            <v>C21871</v>
          </cell>
          <cell r="KA31292">
            <v>200</v>
          </cell>
          <cell r="KB31292">
            <v>16</v>
          </cell>
          <cell r="KC31292">
            <v>20</v>
          </cell>
        </row>
        <row r="31293">
          <cell r="A31293" t="str">
            <v>C21872</v>
          </cell>
          <cell r="KA31293">
            <v>200</v>
          </cell>
          <cell r="KB31293">
            <v>16</v>
          </cell>
          <cell r="KC31293">
            <v>20</v>
          </cell>
        </row>
        <row r="31294">
          <cell r="A31294" t="str">
            <v>C21873</v>
          </cell>
          <cell r="KA31294">
            <v>200</v>
          </cell>
          <cell r="KB31294">
            <v>16</v>
          </cell>
          <cell r="KC31294">
            <v>20</v>
          </cell>
        </row>
        <row r="31295">
          <cell r="A31295" t="str">
            <v>C21875</v>
          </cell>
          <cell r="KA31295">
            <v>100</v>
          </cell>
          <cell r="KB31295">
            <v>40</v>
          </cell>
          <cell r="KC31295">
            <v>28</v>
          </cell>
        </row>
        <row r="31296">
          <cell r="A31296" t="str">
            <v>C21883</v>
          </cell>
          <cell r="KA31296">
            <v>200</v>
          </cell>
          <cell r="KB31296">
            <v>16</v>
          </cell>
          <cell r="KC31296">
            <v>20</v>
          </cell>
        </row>
        <row r="31297">
          <cell r="A31297" t="str">
            <v>C21884</v>
          </cell>
          <cell r="KA31297">
            <v>100</v>
          </cell>
          <cell r="KB31297">
            <v>40</v>
          </cell>
          <cell r="KC31297">
            <v>28</v>
          </cell>
        </row>
        <row r="31298">
          <cell r="A31298" t="str">
            <v>C21887</v>
          </cell>
          <cell r="KA31298">
            <v>100</v>
          </cell>
          <cell r="KB31298">
            <v>40</v>
          </cell>
          <cell r="KC31298">
            <v>28</v>
          </cell>
        </row>
        <row r="31299">
          <cell r="A31299" t="str">
            <v>C21895</v>
          </cell>
          <cell r="KA31299">
            <v>100</v>
          </cell>
          <cell r="KB31299">
            <v>30</v>
          </cell>
          <cell r="KC31299">
            <v>12</v>
          </cell>
        </row>
        <row r="31300">
          <cell r="A31300" t="str">
            <v>C21889</v>
          </cell>
          <cell r="KA31300">
            <v>200</v>
          </cell>
          <cell r="KB31300">
            <v>16</v>
          </cell>
          <cell r="KC31300">
            <v>20</v>
          </cell>
        </row>
        <row r="31301">
          <cell r="A31301" t="str">
            <v>C21836</v>
          </cell>
          <cell r="KA31301">
            <v>50</v>
          </cell>
          <cell r="KB31301">
            <v>20</v>
          </cell>
          <cell r="KC31301">
            <v>16</v>
          </cell>
        </row>
        <row r="31302">
          <cell r="A31302" t="str">
            <v>C21830</v>
          </cell>
          <cell r="KA31302">
            <v>200</v>
          </cell>
          <cell r="KB31302">
            <v>16</v>
          </cell>
          <cell r="KC31302">
            <v>20</v>
          </cell>
        </row>
        <row r="31303">
          <cell r="A31303" t="str">
            <v>C21842</v>
          </cell>
          <cell r="KA31303">
            <v>200</v>
          </cell>
          <cell r="KB31303">
            <v>16</v>
          </cell>
          <cell r="KC31303">
            <v>20</v>
          </cell>
        </row>
        <row r="31304">
          <cell r="A31304" t="str">
            <v>C21844</v>
          </cell>
          <cell r="KA31304">
            <v>100</v>
          </cell>
          <cell r="KB31304">
            <v>40</v>
          </cell>
          <cell r="KC31304">
            <v>28</v>
          </cell>
        </row>
        <row r="31305">
          <cell r="A31305" t="str">
            <v>C21845</v>
          </cell>
          <cell r="KA31305">
            <v>100</v>
          </cell>
          <cell r="KB31305">
            <v>30</v>
          </cell>
          <cell r="KC31305">
            <v>12</v>
          </cell>
        </row>
        <row r="31306">
          <cell r="A31306" t="str">
            <v>C21846</v>
          </cell>
          <cell r="KA31306">
            <v>200</v>
          </cell>
          <cell r="KB31306">
            <v>16</v>
          </cell>
          <cell r="KC31306">
            <v>20</v>
          </cell>
        </row>
        <row r="31307">
          <cell r="A31307" t="str">
            <v>C21793</v>
          </cell>
          <cell r="KA31307">
            <v>200</v>
          </cell>
          <cell r="KB31307">
            <v>16</v>
          </cell>
          <cell r="KC31307">
            <v>20</v>
          </cell>
        </row>
        <row r="31308">
          <cell r="A31308" t="str">
            <v>C21795</v>
          </cell>
          <cell r="KA31308">
            <v>200</v>
          </cell>
          <cell r="KB31308">
            <v>16</v>
          </cell>
          <cell r="KC31308">
            <v>20</v>
          </cell>
        </row>
        <row r="31309">
          <cell r="A31309" t="str">
            <v>C21796</v>
          </cell>
          <cell r="KA31309">
            <v>50</v>
          </cell>
          <cell r="KB31309">
            <v>16</v>
          </cell>
          <cell r="KC31309">
            <v>24</v>
          </cell>
        </row>
        <row r="31310">
          <cell r="A31310" t="str">
            <v>C21797</v>
          </cell>
          <cell r="KA31310">
            <v>200</v>
          </cell>
          <cell r="KB31310">
            <v>16</v>
          </cell>
          <cell r="KC31310">
            <v>20</v>
          </cell>
        </row>
        <row r="31311">
          <cell r="A31311" t="str">
            <v>C21799</v>
          </cell>
          <cell r="KA31311">
            <v>100</v>
          </cell>
          <cell r="KB31311">
            <v>30</v>
          </cell>
          <cell r="KC31311">
            <v>24</v>
          </cell>
        </row>
        <row r="31312">
          <cell r="A31312" t="str">
            <v>C21801</v>
          </cell>
          <cell r="KA31312">
            <v>100</v>
          </cell>
          <cell r="KB31312">
            <v>40</v>
          </cell>
          <cell r="KC31312">
            <v>28</v>
          </cell>
        </row>
        <row r="31313">
          <cell r="A31313" t="str">
            <v>C21803</v>
          </cell>
          <cell r="KA31313">
            <v>100</v>
          </cell>
          <cell r="KB31313">
            <v>30</v>
          </cell>
          <cell r="KC31313">
            <v>12</v>
          </cell>
        </row>
        <row r="31314">
          <cell r="A31314" t="str">
            <v>C21804</v>
          </cell>
          <cell r="KA31314">
            <v>200</v>
          </cell>
          <cell r="KB31314">
            <v>16</v>
          </cell>
          <cell r="KC31314">
            <v>20</v>
          </cell>
        </row>
        <row r="31315">
          <cell r="A31315" t="str">
            <v>C21806</v>
          </cell>
          <cell r="KA31315">
            <v>100</v>
          </cell>
          <cell r="KB31315">
            <v>30</v>
          </cell>
          <cell r="KC31315">
            <v>12</v>
          </cell>
        </row>
        <row r="31316">
          <cell r="A31316" t="str">
            <v>C21808</v>
          </cell>
          <cell r="KA31316">
            <v>100</v>
          </cell>
          <cell r="KB31316">
            <v>30</v>
          </cell>
          <cell r="KC31316">
            <v>12</v>
          </cell>
        </row>
        <row r="31317">
          <cell r="A31317" t="str">
            <v>C21809</v>
          </cell>
          <cell r="KA31317">
            <v>50</v>
          </cell>
          <cell r="KB31317">
            <v>60</v>
          </cell>
          <cell r="KC31317">
            <v>12</v>
          </cell>
        </row>
        <row r="31318">
          <cell r="A31318" t="str">
            <v>C21810</v>
          </cell>
          <cell r="KA31318">
            <v>100</v>
          </cell>
          <cell r="KB31318">
            <v>30</v>
          </cell>
          <cell r="KC31318">
            <v>24</v>
          </cell>
        </row>
        <row r="31319">
          <cell r="A31319" t="str">
            <v>C21811</v>
          </cell>
          <cell r="KA31319">
            <v>100</v>
          </cell>
          <cell r="KB31319">
            <v>40</v>
          </cell>
          <cell r="KC31319">
            <v>28</v>
          </cell>
        </row>
        <row r="31320">
          <cell r="A31320" t="str">
            <v>C21812</v>
          </cell>
          <cell r="KA31320">
            <v>100</v>
          </cell>
          <cell r="KB31320">
            <v>40</v>
          </cell>
          <cell r="KC31320">
            <v>28</v>
          </cell>
        </row>
        <row r="31321">
          <cell r="A31321" t="str">
            <v>C21814</v>
          </cell>
          <cell r="KA31321">
            <v>50</v>
          </cell>
          <cell r="KB31321">
            <v>60</v>
          </cell>
          <cell r="KC31321">
            <v>12</v>
          </cell>
        </row>
        <row r="31322">
          <cell r="A31322" t="str">
            <v>C21921</v>
          </cell>
          <cell r="KA31322">
            <v>50</v>
          </cell>
          <cell r="KB31322">
            <v>60</v>
          </cell>
          <cell r="KC31322">
            <v>12</v>
          </cell>
        </row>
        <row r="31323">
          <cell r="A31323" t="str">
            <v>C21912</v>
          </cell>
          <cell r="KA31323">
            <v>100</v>
          </cell>
          <cell r="KB31323">
            <v>30</v>
          </cell>
          <cell r="KC31323">
            <v>24</v>
          </cell>
        </row>
        <row r="31324">
          <cell r="A31324" t="str">
            <v>C21913</v>
          </cell>
          <cell r="KA31324">
            <v>100</v>
          </cell>
          <cell r="KB31324">
            <v>40</v>
          </cell>
          <cell r="KC31324">
            <v>28</v>
          </cell>
        </row>
        <row r="31325">
          <cell r="A31325" t="str">
            <v>C21935</v>
          </cell>
          <cell r="KA31325">
            <v>50</v>
          </cell>
          <cell r="KB31325">
            <v>40</v>
          </cell>
          <cell r="KC31325">
            <v>24</v>
          </cell>
        </row>
        <row r="31326">
          <cell r="A31326" t="str">
            <v>C21927</v>
          </cell>
          <cell r="KA31326">
            <v>200</v>
          </cell>
          <cell r="KB31326">
            <v>16</v>
          </cell>
          <cell r="KC31326">
            <v>20</v>
          </cell>
        </row>
        <row r="31327">
          <cell r="A31327" t="str">
            <v>C21931</v>
          </cell>
          <cell r="KA31327">
            <v>200</v>
          </cell>
          <cell r="KB31327">
            <v>16</v>
          </cell>
          <cell r="KC31327">
            <v>20</v>
          </cell>
        </row>
        <row r="31328">
          <cell r="A31328" t="str">
            <v>C21945</v>
          </cell>
          <cell r="KA31328">
            <v>200</v>
          </cell>
          <cell r="KB31328">
            <v>16</v>
          </cell>
          <cell r="KC31328">
            <v>20</v>
          </cell>
        </row>
        <row r="31329">
          <cell r="A31329" t="str">
            <v>C21949</v>
          </cell>
          <cell r="KA31329">
            <v>200</v>
          </cell>
          <cell r="KB31329">
            <v>16</v>
          </cell>
          <cell r="KC31329">
            <v>20</v>
          </cell>
        </row>
        <row r="31330">
          <cell r="A31330" t="str">
            <v>C21956</v>
          </cell>
          <cell r="KA31330">
            <v>100</v>
          </cell>
          <cell r="KB31330">
            <v>40</v>
          </cell>
          <cell r="KC31330">
            <v>28</v>
          </cell>
        </row>
        <row r="31331">
          <cell r="A31331" t="str">
            <v>C21957</v>
          </cell>
          <cell r="KA31331">
            <v>100</v>
          </cell>
          <cell r="KB31331">
            <v>30</v>
          </cell>
          <cell r="KC31331">
            <v>24</v>
          </cell>
        </row>
        <row r="31332">
          <cell r="A31332" t="str">
            <v>C22015</v>
          </cell>
          <cell r="KA31332">
            <v>100</v>
          </cell>
          <cell r="KB31332">
            <v>8</v>
          </cell>
          <cell r="KC31332">
            <v>48</v>
          </cell>
        </row>
        <row r="31333">
          <cell r="A31333" t="str">
            <v>C22009</v>
          </cell>
          <cell r="KA31333">
            <v>200</v>
          </cell>
          <cell r="KB31333">
            <v>16</v>
          </cell>
          <cell r="KC31333">
            <v>20</v>
          </cell>
        </row>
        <row r="31334">
          <cell r="A31334" t="str">
            <v>C22010</v>
          </cell>
          <cell r="KA31334">
            <v>100</v>
          </cell>
          <cell r="KB31334">
            <v>30</v>
          </cell>
          <cell r="KC31334">
            <v>24</v>
          </cell>
        </row>
        <row r="31335">
          <cell r="A31335" t="str">
            <v>C21997</v>
          </cell>
          <cell r="KA31335">
            <v>100</v>
          </cell>
          <cell r="KB31335">
            <v>40</v>
          </cell>
          <cell r="KC31335">
            <v>28</v>
          </cell>
        </row>
        <row r="31336">
          <cell r="A31336" t="str">
            <v>C21998</v>
          </cell>
          <cell r="KA31336">
            <v>100</v>
          </cell>
          <cell r="KB31336">
            <v>30</v>
          </cell>
          <cell r="KC31336">
            <v>24</v>
          </cell>
        </row>
        <row r="31337">
          <cell r="A31337" t="str">
            <v>C21999</v>
          </cell>
          <cell r="KA31337">
            <v>50</v>
          </cell>
          <cell r="KB31337">
            <v>16</v>
          </cell>
          <cell r="KC31337">
            <v>24</v>
          </cell>
        </row>
        <row r="31338">
          <cell r="A31338" t="str">
            <v>C21991</v>
          </cell>
          <cell r="KA31338">
            <v>50</v>
          </cell>
          <cell r="KB31338">
            <v>60</v>
          </cell>
          <cell r="KC31338">
            <v>12</v>
          </cell>
        </row>
        <row r="31339">
          <cell r="A31339" t="str">
            <v>C21960</v>
          </cell>
          <cell r="KA31339">
            <v>100</v>
          </cell>
          <cell r="KB31339">
            <v>30</v>
          </cell>
          <cell r="KC31339">
            <v>24</v>
          </cell>
        </row>
        <row r="31340">
          <cell r="A31340" t="str">
            <v>C21962</v>
          </cell>
          <cell r="KA31340">
            <v>100</v>
          </cell>
          <cell r="KB31340">
            <v>40</v>
          </cell>
          <cell r="KC31340">
            <v>28</v>
          </cell>
        </row>
        <row r="31341">
          <cell r="A31341" t="str">
            <v>C21972</v>
          </cell>
          <cell r="KA31341">
            <v>100</v>
          </cell>
          <cell r="KB31341">
            <v>40</v>
          </cell>
          <cell r="KC31341">
            <v>28</v>
          </cell>
        </row>
        <row r="31342">
          <cell r="A31342" t="str">
            <v>C21983</v>
          </cell>
          <cell r="KA31342">
            <v>200</v>
          </cell>
          <cell r="KB31342">
            <v>16</v>
          </cell>
          <cell r="KC31342">
            <v>20</v>
          </cell>
        </row>
        <row r="31343">
          <cell r="A31343" t="str">
            <v>C21978</v>
          </cell>
          <cell r="KA31343">
            <v>200</v>
          </cell>
          <cell r="KB31343">
            <v>16</v>
          </cell>
          <cell r="KC31343">
            <v>20</v>
          </cell>
        </row>
        <row r="31344">
          <cell r="A31344" t="str">
            <v>C21979</v>
          </cell>
          <cell r="KA31344">
            <v>100</v>
          </cell>
          <cell r="KB31344">
            <v>40</v>
          </cell>
          <cell r="KC31344">
            <v>28</v>
          </cell>
        </row>
        <row r="31345">
          <cell r="A31345" t="str">
            <v>C22216</v>
          </cell>
          <cell r="KA31345">
            <v>200</v>
          </cell>
          <cell r="KB31345">
            <v>16</v>
          </cell>
          <cell r="KC31345">
            <v>20</v>
          </cell>
        </row>
        <row r="31346">
          <cell r="A31346" t="str">
            <v>C22219</v>
          </cell>
          <cell r="KA31346">
            <v>200</v>
          </cell>
          <cell r="KB31346">
            <v>16</v>
          </cell>
          <cell r="KC31346">
            <v>20</v>
          </cell>
        </row>
        <row r="31347">
          <cell r="A31347" t="str">
            <v>C22209</v>
          </cell>
          <cell r="KA31347">
            <v>50</v>
          </cell>
          <cell r="KB31347">
            <v>60</v>
          </cell>
          <cell r="KC31347">
            <v>12</v>
          </cell>
        </row>
        <row r="31348">
          <cell r="A31348" t="str">
            <v>C22238</v>
          </cell>
          <cell r="KA31348">
            <v>200</v>
          </cell>
          <cell r="KB31348">
            <v>16</v>
          </cell>
          <cell r="KC31348">
            <v>20</v>
          </cell>
        </row>
        <row r="31349">
          <cell r="A31349" t="str">
            <v>C22223</v>
          </cell>
          <cell r="KA31349">
            <v>50</v>
          </cell>
          <cell r="KB31349">
            <v>60</v>
          </cell>
          <cell r="KC31349">
            <v>12</v>
          </cell>
        </row>
        <row r="31350">
          <cell r="A31350" t="str">
            <v>C22225</v>
          </cell>
          <cell r="KA31350">
            <v>200</v>
          </cell>
          <cell r="KB31350">
            <v>16</v>
          </cell>
          <cell r="KC31350">
            <v>20</v>
          </cell>
        </row>
        <row r="31351">
          <cell r="A31351" t="str">
            <v>C22227</v>
          </cell>
          <cell r="KA31351">
            <v>200</v>
          </cell>
          <cell r="KB31351">
            <v>16</v>
          </cell>
          <cell r="KC31351">
            <v>20</v>
          </cell>
        </row>
        <row r="31352">
          <cell r="A31352" t="str">
            <v>C22244</v>
          </cell>
          <cell r="KA31352">
            <v>100</v>
          </cell>
          <cell r="KB31352">
            <v>40</v>
          </cell>
          <cell r="KC31352">
            <v>28</v>
          </cell>
        </row>
        <row r="31353">
          <cell r="A31353" t="str">
            <v>C22247</v>
          </cell>
          <cell r="KA31353">
            <v>100</v>
          </cell>
          <cell r="KB31353">
            <v>40</v>
          </cell>
          <cell r="KC31353">
            <v>28</v>
          </cell>
        </row>
        <row r="31354">
          <cell r="A31354" t="str">
            <v>C22240</v>
          </cell>
          <cell r="KA31354">
            <v>200</v>
          </cell>
          <cell r="KB31354">
            <v>16</v>
          </cell>
          <cell r="KC31354">
            <v>20</v>
          </cell>
        </row>
        <row r="31355">
          <cell r="A31355" t="str">
            <v>C22242</v>
          </cell>
          <cell r="KA31355">
            <v>50</v>
          </cell>
          <cell r="KB31355">
            <v>60</v>
          </cell>
          <cell r="KC31355">
            <v>12</v>
          </cell>
        </row>
        <row r="31356">
          <cell r="A31356" t="str">
            <v>C22252</v>
          </cell>
          <cell r="KA31356">
            <v>100</v>
          </cell>
          <cell r="KB31356">
            <v>30</v>
          </cell>
          <cell r="KC31356">
            <v>24</v>
          </cell>
        </row>
        <row r="31357">
          <cell r="A31357" t="str">
            <v>C22148</v>
          </cell>
          <cell r="KA31357">
            <v>200</v>
          </cell>
          <cell r="KB31357">
            <v>16</v>
          </cell>
          <cell r="KC31357">
            <v>20</v>
          </cell>
        </row>
        <row r="31358">
          <cell r="A31358" t="str">
            <v>C22150</v>
          </cell>
          <cell r="KA31358">
            <v>100</v>
          </cell>
          <cell r="KB31358">
            <v>30</v>
          </cell>
          <cell r="KC31358">
            <v>24</v>
          </cell>
        </row>
        <row r="31359">
          <cell r="A31359" t="str">
            <v>C22152</v>
          </cell>
          <cell r="KA31359">
            <v>100</v>
          </cell>
          <cell r="KB31359">
            <v>30</v>
          </cell>
          <cell r="KC31359">
            <v>24</v>
          </cell>
        </row>
        <row r="31360">
          <cell r="A31360" t="str">
            <v>C22142</v>
          </cell>
          <cell r="KA31360">
            <v>100</v>
          </cell>
          <cell r="KB31360">
            <v>40</v>
          </cell>
          <cell r="KC31360">
            <v>28</v>
          </cell>
        </row>
        <row r="31361">
          <cell r="A31361" t="str">
            <v>C22143</v>
          </cell>
          <cell r="KA31361">
            <v>200</v>
          </cell>
          <cell r="KB31361">
            <v>16</v>
          </cell>
          <cell r="KC31361">
            <v>20</v>
          </cell>
        </row>
        <row r="31362">
          <cell r="A31362" t="str">
            <v>C22164</v>
          </cell>
          <cell r="KA31362">
            <v>200</v>
          </cell>
          <cell r="KB31362">
            <v>16</v>
          </cell>
          <cell r="KC31362">
            <v>20</v>
          </cell>
        </row>
        <row r="31363">
          <cell r="A31363" t="str">
            <v>C22155</v>
          </cell>
          <cell r="KA31363">
            <v>200</v>
          </cell>
          <cell r="KB31363">
            <v>16</v>
          </cell>
          <cell r="KC31363">
            <v>20</v>
          </cell>
        </row>
        <row r="31364">
          <cell r="A31364" t="str">
            <v>C22158</v>
          </cell>
          <cell r="KA31364">
            <v>100</v>
          </cell>
          <cell r="KB31364">
            <v>8</v>
          </cell>
          <cell r="KC31364">
            <v>48</v>
          </cell>
        </row>
        <row r="31365">
          <cell r="A31365" t="str">
            <v>C22159</v>
          </cell>
          <cell r="KA31365">
            <v>100</v>
          </cell>
          <cell r="KB31365">
            <v>30</v>
          </cell>
          <cell r="KC31365">
            <v>12</v>
          </cell>
        </row>
        <row r="31366">
          <cell r="A31366" t="str">
            <v>C22170</v>
          </cell>
          <cell r="KA31366">
            <v>100</v>
          </cell>
          <cell r="KB31366">
            <v>30</v>
          </cell>
          <cell r="KC31366">
            <v>12</v>
          </cell>
        </row>
        <row r="31367">
          <cell r="A31367" t="str">
            <v>C22192</v>
          </cell>
          <cell r="KA31367">
            <v>50</v>
          </cell>
          <cell r="KB31367">
            <v>40</v>
          </cell>
          <cell r="KC31367">
            <v>24</v>
          </cell>
        </row>
        <row r="31368">
          <cell r="A31368" t="str">
            <v>C22179</v>
          </cell>
          <cell r="KA31368">
            <v>100</v>
          </cell>
          <cell r="KB31368">
            <v>40</v>
          </cell>
          <cell r="KC31368">
            <v>28</v>
          </cell>
        </row>
        <row r="31369">
          <cell r="A31369" t="str">
            <v>C22180</v>
          </cell>
          <cell r="KA31369">
            <v>100</v>
          </cell>
          <cell r="KB31369">
            <v>30</v>
          </cell>
          <cell r="KC31369">
            <v>24</v>
          </cell>
        </row>
        <row r="31370">
          <cell r="A31370" t="str">
            <v>C22187</v>
          </cell>
          <cell r="KA31370">
            <v>100</v>
          </cell>
          <cell r="KB31370">
            <v>30</v>
          </cell>
          <cell r="KC31370">
            <v>24</v>
          </cell>
        </row>
        <row r="31371">
          <cell r="A31371" t="str">
            <v>C22176</v>
          </cell>
          <cell r="KA31371">
            <v>200</v>
          </cell>
          <cell r="KB31371">
            <v>16</v>
          </cell>
          <cell r="KC31371">
            <v>20</v>
          </cell>
        </row>
        <row r="31372">
          <cell r="A31372" t="str">
            <v>C22184</v>
          </cell>
          <cell r="KA31372">
            <v>200</v>
          </cell>
          <cell r="KB31372">
            <v>16</v>
          </cell>
          <cell r="KC31372">
            <v>20</v>
          </cell>
        </row>
        <row r="31373">
          <cell r="A31373" t="str">
            <v>C22121</v>
          </cell>
          <cell r="KA31373">
            <v>200</v>
          </cell>
          <cell r="KB31373">
            <v>16</v>
          </cell>
          <cell r="KC31373">
            <v>20</v>
          </cell>
        </row>
        <row r="31374">
          <cell r="A31374" t="str">
            <v>C22124</v>
          </cell>
          <cell r="KA31374">
            <v>200</v>
          </cell>
          <cell r="KB31374">
            <v>16</v>
          </cell>
          <cell r="KC31374">
            <v>20</v>
          </cell>
        </row>
        <row r="31375">
          <cell r="A31375" t="str">
            <v>C22118</v>
          </cell>
          <cell r="KA31375">
            <v>100</v>
          </cell>
          <cell r="KB31375">
            <v>30</v>
          </cell>
          <cell r="KC31375">
            <v>12</v>
          </cell>
        </row>
        <row r="31376">
          <cell r="A31376" t="str">
            <v>C22136</v>
          </cell>
          <cell r="KA31376">
            <v>100</v>
          </cell>
          <cell r="KB31376">
            <v>30</v>
          </cell>
          <cell r="KC31376">
            <v>12</v>
          </cell>
        </row>
        <row r="31377">
          <cell r="A31377" t="str">
            <v>C22131</v>
          </cell>
          <cell r="KA31377">
            <v>100</v>
          </cell>
          <cell r="KB31377">
            <v>30</v>
          </cell>
          <cell r="KC31377">
            <v>24</v>
          </cell>
        </row>
        <row r="31378">
          <cell r="A31378" t="str">
            <v>C22132</v>
          </cell>
          <cell r="KA31378">
            <v>100</v>
          </cell>
          <cell r="KB31378">
            <v>20</v>
          </cell>
          <cell r="KC31378">
            <v>12</v>
          </cell>
        </row>
        <row r="31379">
          <cell r="A31379" t="str">
            <v>C22127</v>
          </cell>
          <cell r="KA31379">
            <v>50</v>
          </cell>
          <cell r="KB31379">
            <v>60</v>
          </cell>
          <cell r="KC31379">
            <v>12</v>
          </cell>
        </row>
        <row r="31380">
          <cell r="A31380" t="str">
            <v>C22051</v>
          </cell>
          <cell r="KA31380">
            <v>100</v>
          </cell>
          <cell r="KB31380">
            <v>8</v>
          </cell>
          <cell r="KC31380">
            <v>48</v>
          </cell>
        </row>
        <row r="31381">
          <cell r="A31381" t="str">
            <v>C22069</v>
          </cell>
          <cell r="KA31381">
            <v>200</v>
          </cell>
          <cell r="KB31381">
            <v>16</v>
          </cell>
          <cell r="KC31381">
            <v>20</v>
          </cell>
        </row>
        <row r="31382">
          <cell r="A31382" t="str">
            <v>C22083</v>
          </cell>
          <cell r="KA31382">
            <v>100</v>
          </cell>
          <cell r="KB31382">
            <v>30</v>
          </cell>
          <cell r="KC31382">
            <v>12</v>
          </cell>
        </row>
        <row r="31383">
          <cell r="A31383" t="str">
            <v>C22084</v>
          </cell>
          <cell r="KA31383">
            <v>100</v>
          </cell>
          <cell r="KB31383">
            <v>30</v>
          </cell>
          <cell r="KC31383">
            <v>12</v>
          </cell>
        </row>
        <row r="31384">
          <cell r="A31384" t="str">
            <v>C22086</v>
          </cell>
          <cell r="KA31384">
            <v>50</v>
          </cell>
          <cell r="KB31384">
            <v>16</v>
          </cell>
          <cell r="KC31384">
            <v>24</v>
          </cell>
        </row>
        <row r="31385">
          <cell r="A31385" t="str">
            <v>C22103</v>
          </cell>
          <cell r="KA31385">
            <v>100</v>
          </cell>
          <cell r="KB31385">
            <v>40</v>
          </cell>
          <cell r="KC31385">
            <v>28</v>
          </cell>
        </row>
        <row r="31386">
          <cell r="A31386" t="str">
            <v>C22100</v>
          </cell>
          <cell r="KA31386">
            <v>200</v>
          </cell>
          <cell r="KB31386">
            <v>16</v>
          </cell>
          <cell r="KC31386">
            <v>20</v>
          </cell>
        </row>
        <row r="31387">
          <cell r="A31387" t="str">
            <v>C22107</v>
          </cell>
          <cell r="KA31387">
            <v>100</v>
          </cell>
          <cell r="KB31387">
            <v>40</v>
          </cell>
          <cell r="KC31387">
            <v>28</v>
          </cell>
        </row>
        <row r="31388">
          <cell r="A31388" t="str">
            <v>C22109</v>
          </cell>
          <cell r="KA31388">
            <v>100</v>
          </cell>
          <cell r="KB31388">
            <v>30</v>
          </cell>
          <cell r="KC31388">
            <v>24</v>
          </cell>
        </row>
        <row r="31389">
          <cell r="A31389" t="str">
            <v>C22110</v>
          </cell>
          <cell r="KA31389">
            <v>50</v>
          </cell>
          <cell r="KB31389">
            <v>40</v>
          </cell>
          <cell r="KC31389">
            <v>24</v>
          </cell>
        </row>
        <row r="31390">
          <cell r="A31390" t="str">
            <v>C22020</v>
          </cell>
          <cell r="KA31390">
            <v>100</v>
          </cell>
          <cell r="KB31390">
            <v>30</v>
          </cell>
          <cell r="KC31390">
            <v>24</v>
          </cell>
        </row>
        <row r="31391">
          <cell r="A31391" t="str">
            <v>C22021</v>
          </cell>
          <cell r="KA31391">
            <v>50</v>
          </cell>
          <cell r="KB31391">
            <v>60</v>
          </cell>
          <cell r="KC31391">
            <v>12</v>
          </cell>
        </row>
        <row r="31392">
          <cell r="A31392" t="str">
            <v>C22023</v>
          </cell>
          <cell r="KA31392">
            <v>50</v>
          </cell>
          <cell r="KB31392">
            <v>40</v>
          </cell>
          <cell r="KC31392">
            <v>24</v>
          </cell>
        </row>
        <row r="31393">
          <cell r="A31393" t="str">
            <v>C22024</v>
          </cell>
          <cell r="KA31393">
            <v>100</v>
          </cell>
          <cell r="KB31393">
            <v>30</v>
          </cell>
          <cell r="KC31393">
            <v>12</v>
          </cell>
        </row>
        <row r="31394">
          <cell r="A31394" t="str">
            <v>C22025</v>
          </cell>
          <cell r="KA31394">
            <v>100</v>
          </cell>
          <cell r="KB31394">
            <v>30</v>
          </cell>
          <cell r="KC31394">
            <v>12</v>
          </cell>
        </row>
        <row r="31395">
          <cell r="A31395" t="str">
            <v>C22026</v>
          </cell>
          <cell r="KA31395">
            <v>100</v>
          </cell>
          <cell r="KB31395">
            <v>30</v>
          </cell>
          <cell r="KC31395">
            <v>12</v>
          </cell>
        </row>
        <row r="31396">
          <cell r="A31396" t="str">
            <v>C22042</v>
          </cell>
          <cell r="KA31396">
            <v>200</v>
          </cell>
          <cell r="KB31396">
            <v>16</v>
          </cell>
          <cell r="KC31396">
            <v>20</v>
          </cell>
        </row>
        <row r="31397">
          <cell r="A31397" t="str">
            <v>C22036</v>
          </cell>
          <cell r="KA31397">
            <v>100</v>
          </cell>
          <cell r="KB31397">
            <v>30</v>
          </cell>
          <cell r="KC31397">
            <v>12</v>
          </cell>
        </row>
        <row r="31398">
          <cell r="A31398" t="str">
            <v>C22038</v>
          </cell>
          <cell r="KA31398">
            <v>100</v>
          </cell>
          <cell r="KB31398">
            <v>40</v>
          </cell>
          <cell r="KC31398">
            <v>28</v>
          </cell>
        </row>
        <row r="31399">
          <cell r="A31399" t="str">
            <v>C22039</v>
          </cell>
          <cell r="KA31399">
            <v>100</v>
          </cell>
          <cell r="KB31399">
            <v>30</v>
          </cell>
          <cell r="KC31399">
            <v>24</v>
          </cell>
        </row>
        <row r="31400">
          <cell r="A31400" t="str">
            <v>C22065</v>
          </cell>
          <cell r="KA31400">
            <v>200</v>
          </cell>
          <cell r="KB31400">
            <v>16</v>
          </cell>
          <cell r="KC31400">
            <v>20</v>
          </cell>
        </row>
        <row r="31401">
          <cell r="A31401" t="str">
            <v>C22054</v>
          </cell>
          <cell r="KA31401">
            <v>200</v>
          </cell>
          <cell r="KB31401">
            <v>16</v>
          </cell>
          <cell r="KC31401">
            <v>20</v>
          </cell>
        </row>
        <row r="31402">
          <cell r="A31402" t="str">
            <v>C22055</v>
          </cell>
          <cell r="KA31402">
            <v>50</v>
          </cell>
          <cell r="KB31402">
            <v>20</v>
          </cell>
          <cell r="KC31402">
            <v>16</v>
          </cell>
        </row>
        <row r="31403">
          <cell r="A31403" t="str">
            <v>C22056</v>
          </cell>
          <cell r="KA31403">
            <v>200</v>
          </cell>
          <cell r="KB31403">
            <v>16</v>
          </cell>
          <cell r="KC31403">
            <v>20</v>
          </cell>
        </row>
        <row r="31404">
          <cell r="A31404" t="str">
            <v>C22045</v>
          </cell>
          <cell r="KA31404">
            <v>200</v>
          </cell>
          <cell r="KB31404">
            <v>16</v>
          </cell>
          <cell r="KC31404">
            <v>20</v>
          </cell>
        </row>
        <row r="31405">
          <cell r="A31405" t="str">
            <v>C22049</v>
          </cell>
          <cell r="KA31405">
            <v>200</v>
          </cell>
          <cell r="KB31405">
            <v>16</v>
          </cell>
          <cell r="KC31405">
            <v>20</v>
          </cell>
        </row>
        <row r="31406">
          <cell r="A31406" t="str">
            <v>C21622</v>
          </cell>
          <cell r="KA31406">
            <v>200</v>
          </cell>
          <cell r="KB31406">
            <v>16</v>
          </cell>
          <cell r="KC31406">
            <v>20</v>
          </cell>
        </row>
        <row r="31407">
          <cell r="A31407" t="str">
            <v>C21618</v>
          </cell>
          <cell r="KA31407">
            <v>200</v>
          </cell>
          <cell r="KB31407">
            <v>16</v>
          </cell>
          <cell r="KC31407">
            <v>20</v>
          </cell>
        </row>
        <row r="31408">
          <cell r="A31408" t="str">
            <v>C21619</v>
          </cell>
          <cell r="KA31408">
            <v>200</v>
          </cell>
          <cell r="KB31408">
            <v>16</v>
          </cell>
          <cell r="KC31408">
            <v>20</v>
          </cell>
        </row>
        <row r="31409">
          <cell r="A31409" t="str">
            <v>C21626</v>
          </cell>
          <cell r="KA31409">
            <v>100</v>
          </cell>
          <cell r="KB31409">
            <v>30</v>
          </cell>
          <cell r="KC31409">
            <v>12</v>
          </cell>
        </row>
        <row r="31410">
          <cell r="A31410" t="str">
            <v>C21627</v>
          </cell>
          <cell r="KA31410">
            <v>100</v>
          </cell>
          <cell r="KB31410">
            <v>40</v>
          </cell>
          <cell r="KC31410">
            <v>28</v>
          </cell>
        </row>
        <row r="31411">
          <cell r="A31411" t="str">
            <v>C21629</v>
          </cell>
          <cell r="KA31411">
            <v>100</v>
          </cell>
          <cell r="KB31411">
            <v>40</v>
          </cell>
          <cell r="KC31411">
            <v>28</v>
          </cell>
        </row>
        <row r="31412">
          <cell r="A31412" t="str">
            <v>C21632</v>
          </cell>
          <cell r="KA31412">
            <v>200</v>
          </cell>
          <cell r="KB31412">
            <v>16</v>
          </cell>
          <cell r="KC31412">
            <v>16</v>
          </cell>
        </row>
        <row r="31413">
          <cell r="A31413" t="str">
            <v>C21633</v>
          </cell>
          <cell r="KA31413">
            <v>50</v>
          </cell>
          <cell r="KB31413">
            <v>40</v>
          </cell>
          <cell r="KC31413">
            <v>24</v>
          </cell>
        </row>
        <row r="31414">
          <cell r="A31414" t="str">
            <v>C21634</v>
          </cell>
          <cell r="KA31414">
            <v>200</v>
          </cell>
          <cell r="KB31414">
            <v>16</v>
          </cell>
          <cell r="KC31414">
            <v>20</v>
          </cell>
        </row>
        <row r="31415">
          <cell r="A31415" t="str">
            <v>C21660</v>
          </cell>
          <cell r="KA31415">
            <v>200</v>
          </cell>
          <cell r="KB31415">
            <v>16</v>
          </cell>
          <cell r="KC31415">
            <v>20</v>
          </cell>
        </row>
        <row r="31416">
          <cell r="A31416" t="str">
            <v>C21661</v>
          </cell>
          <cell r="KA31416">
            <v>200</v>
          </cell>
          <cell r="KB31416">
            <v>16</v>
          </cell>
          <cell r="KC31416">
            <v>16</v>
          </cell>
        </row>
        <row r="31417">
          <cell r="A31417" t="str">
            <v>C21654</v>
          </cell>
          <cell r="KA31417">
            <v>100</v>
          </cell>
          <cell r="KB31417">
            <v>30</v>
          </cell>
          <cell r="KC31417">
            <v>12</v>
          </cell>
        </row>
        <row r="31418">
          <cell r="A31418" t="str">
            <v>C21655</v>
          </cell>
          <cell r="KA31418">
            <v>100</v>
          </cell>
          <cell r="KB31418">
            <v>30</v>
          </cell>
          <cell r="KC31418">
            <v>24</v>
          </cell>
        </row>
        <row r="31419">
          <cell r="A31419" t="str">
            <v>C21656</v>
          </cell>
          <cell r="KA31419">
            <v>50</v>
          </cell>
          <cell r="KB31419">
            <v>16</v>
          </cell>
          <cell r="KC31419">
            <v>24</v>
          </cell>
        </row>
        <row r="31420">
          <cell r="A31420" t="str">
            <v>C21645</v>
          </cell>
          <cell r="KA31420">
            <v>100</v>
          </cell>
          <cell r="KB31420">
            <v>40</v>
          </cell>
          <cell r="KC31420">
            <v>28</v>
          </cell>
        </row>
        <row r="31421">
          <cell r="A31421" t="str">
            <v>C21638</v>
          </cell>
          <cell r="KA31421">
            <v>100</v>
          </cell>
          <cell r="KB31421">
            <v>40</v>
          </cell>
          <cell r="KC31421">
            <v>28</v>
          </cell>
        </row>
        <row r="31422">
          <cell r="A31422" t="str">
            <v>C21599</v>
          </cell>
          <cell r="KA31422">
            <v>200</v>
          </cell>
          <cell r="KB31422">
            <v>16</v>
          </cell>
          <cell r="KC31422">
            <v>20</v>
          </cell>
        </row>
        <row r="31423">
          <cell r="A31423" t="str">
            <v>C21602</v>
          </cell>
          <cell r="KA31423">
            <v>100</v>
          </cell>
          <cell r="KB31423">
            <v>30</v>
          </cell>
          <cell r="KC31423">
            <v>24</v>
          </cell>
        </row>
        <row r="31424">
          <cell r="A31424" t="str">
            <v>C21607</v>
          </cell>
          <cell r="KA31424">
            <v>100</v>
          </cell>
          <cell r="KB31424">
            <v>30</v>
          </cell>
          <cell r="KC31424">
            <v>12</v>
          </cell>
        </row>
        <row r="31425">
          <cell r="A31425" t="str">
            <v>C21609</v>
          </cell>
          <cell r="KA31425">
            <v>50</v>
          </cell>
          <cell r="KB31425">
            <v>60</v>
          </cell>
          <cell r="KC31425">
            <v>12</v>
          </cell>
        </row>
        <row r="31426">
          <cell r="A31426" t="str">
            <v>C21584</v>
          </cell>
          <cell r="KA31426">
            <v>50</v>
          </cell>
          <cell r="KB31426">
            <v>60</v>
          </cell>
          <cell r="KC31426">
            <v>12</v>
          </cell>
        </row>
        <row r="31427">
          <cell r="A31427" t="str">
            <v>C21585</v>
          </cell>
          <cell r="KA31427">
            <v>200</v>
          </cell>
          <cell r="KB31427">
            <v>16</v>
          </cell>
          <cell r="KC31427">
            <v>20</v>
          </cell>
        </row>
        <row r="31428">
          <cell r="A31428" t="str">
            <v>C21587</v>
          </cell>
          <cell r="KA31428">
            <v>100</v>
          </cell>
          <cell r="KB31428">
            <v>30</v>
          </cell>
          <cell r="KC31428">
            <v>24</v>
          </cell>
        </row>
        <row r="31429">
          <cell r="A31429" t="str">
            <v>C21588</v>
          </cell>
          <cell r="KA31429">
            <v>100</v>
          </cell>
          <cell r="KB31429">
            <v>40</v>
          </cell>
          <cell r="KC31429">
            <v>28</v>
          </cell>
        </row>
        <row r="31430">
          <cell r="A31430" t="str">
            <v>C21589</v>
          </cell>
          <cell r="KA31430">
            <v>150</v>
          </cell>
          <cell r="KB31430">
            <v>16</v>
          </cell>
          <cell r="KC31430">
            <v>20</v>
          </cell>
        </row>
        <row r="31431">
          <cell r="A31431" t="str">
            <v>C21594</v>
          </cell>
          <cell r="KA31431">
            <v>200</v>
          </cell>
          <cell r="KB31431">
            <v>16</v>
          </cell>
          <cell r="KC31431">
            <v>20</v>
          </cell>
        </row>
        <row r="31432">
          <cell r="A31432" t="str">
            <v>C21572</v>
          </cell>
          <cell r="KA31432">
            <v>50</v>
          </cell>
          <cell r="KB31432">
            <v>60</v>
          </cell>
          <cell r="KC31432">
            <v>12</v>
          </cell>
        </row>
        <row r="31433">
          <cell r="A31433" t="str">
            <v>C21573</v>
          </cell>
          <cell r="KA31433">
            <v>200</v>
          </cell>
          <cell r="KB31433">
            <v>16</v>
          </cell>
          <cell r="KC31433">
            <v>20</v>
          </cell>
        </row>
        <row r="31434">
          <cell r="A31434" t="str">
            <v>C21517</v>
          </cell>
          <cell r="KA31434">
            <v>100</v>
          </cell>
          <cell r="KB31434">
            <v>30</v>
          </cell>
          <cell r="KC31434">
            <v>24</v>
          </cell>
        </row>
        <row r="31435">
          <cell r="A31435" t="str">
            <v>C21570</v>
          </cell>
          <cell r="KA31435">
            <v>200</v>
          </cell>
          <cell r="KB31435">
            <v>16</v>
          </cell>
          <cell r="KC31435">
            <v>20</v>
          </cell>
        </row>
        <row r="31436">
          <cell r="A31436" t="str">
            <v>C21577</v>
          </cell>
          <cell r="KA31436">
            <v>100</v>
          </cell>
          <cell r="KB31436">
            <v>30</v>
          </cell>
          <cell r="KC31436">
            <v>12</v>
          </cell>
        </row>
        <row r="31437">
          <cell r="A31437" t="str">
            <v>C21578</v>
          </cell>
          <cell r="KA31437">
            <v>100</v>
          </cell>
          <cell r="KB31437">
            <v>30</v>
          </cell>
          <cell r="KC31437">
            <v>12</v>
          </cell>
        </row>
        <row r="31438">
          <cell r="A31438" t="str">
            <v>C21579</v>
          </cell>
          <cell r="KA31438">
            <v>200</v>
          </cell>
          <cell r="KB31438">
            <v>16</v>
          </cell>
          <cell r="KC31438">
            <v>20</v>
          </cell>
        </row>
        <row r="31439">
          <cell r="A31439" t="str">
            <v>C21564</v>
          </cell>
          <cell r="KA31439">
            <v>50</v>
          </cell>
          <cell r="KB31439">
            <v>40</v>
          </cell>
          <cell r="KC31439">
            <v>24</v>
          </cell>
        </row>
        <row r="31440">
          <cell r="A31440" t="str">
            <v>C21565</v>
          </cell>
          <cell r="KA31440">
            <v>200</v>
          </cell>
          <cell r="KB31440">
            <v>16</v>
          </cell>
          <cell r="KC31440">
            <v>20</v>
          </cell>
        </row>
        <row r="31441">
          <cell r="A31441" t="str">
            <v>C21770</v>
          </cell>
          <cell r="KA31441">
            <v>100</v>
          </cell>
          <cell r="KB31441">
            <v>30</v>
          </cell>
          <cell r="KC31441">
            <v>24</v>
          </cell>
        </row>
        <row r="31442">
          <cell r="A31442" t="str">
            <v>C21765</v>
          </cell>
          <cell r="KA31442">
            <v>100</v>
          </cell>
          <cell r="KB31442">
            <v>40</v>
          </cell>
          <cell r="KC31442">
            <v>28</v>
          </cell>
        </row>
        <row r="31443">
          <cell r="A31443" t="str">
            <v>C21766</v>
          </cell>
          <cell r="KA31443">
            <v>100</v>
          </cell>
          <cell r="KB31443">
            <v>30</v>
          </cell>
          <cell r="KC31443">
            <v>24</v>
          </cell>
        </row>
        <row r="31444">
          <cell r="A31444" t="str">
            <v>C21759</v>
          </cell>
          <cell r="KA31444">
            <v>200</v>
          </cell>
          <cell r="KB31444">
            <v>16</v>
          </cell>
          <cell r="KC31444">
            <v>20</v>
          </cell>
        </row>
        <row r="31445">
          <cell r="A31445" t="str">
            <v>C21785</v>
          </cell>
          <cell r="KA31445">
            <v>100</v>
          </cell>
          <cell r="KB31445">
            <v>30</v>
          </cell>
          <cell r="KC31445">
            <v>24</v>
          </cell>
        </row>
        <row r="31446">
          <cell r="A31446" t="str">
            <v>C21773</v>
          </cell>
          <cell r="KA31446">
            <v>200</v>
          </cell>
          <cell r="KB31446">
            <v>16</v>
          </cell>
          <cell r="KC31446">
            <v>20</v>
          </cell>
        </row>
        <row r="31447">
          <cell r="A31447" t="str">
            <v>C21778</v>
          </cell>
          <cell r="KA31447">
            <v>100</v>
          </cell>
          <cell r="KB31447">
            <v>8</v>
          </cell>
          <cell r="KC31447">
            <v>48</v>
          </cell>
        </row>
        <row r="31448">
          <cell r="A31448" t="str">
            <v>C21779</v>
          </cell>
          <cell r="KA31448">
            <v>100</v>
          </cell>
          <cell r="KB31448">
            <v>40</v>
          </cell>
          <cell r="KC31448">
            <v>28</v>
          </cell>
        </row>
        <row r="31449">
          <cell r="A31449" t="str">
            <v>C21782</v>
          </cell>
          <cell r="KA31449">
            <v>200</v>
          </cell>
          <cell r="KB31449">
            <v>16</v>
          </cell>
          <cell r="KC31449">
            <v>20</v>
          </cell>
        </row>
        <row r="31450">
          <cell r="A31450" t="str">
            <v>C21783</v>
          </cell>
          <cell r="KA31450">
            <v>100</v>
          </cell>
          <cell r="KB31450">
            <v>30</v>
          </cell>
          <cell r="KC31450">
            <v>24</v>
          </cell>
        </row>
        <row r="31451">
          <cell r="A31451" t="str">
            <v>C21749</v>
          </cell>
          <cell r="KA31451">
            <v>200</v>
          </cell>
          <cell r="KB31451">
            <v>16</v>
          </cell>
          <cell r="KC31451">
            <v>20</v>
          </cell>
        </row>
        <row r="31452">
          <cell r="A31452" t="str">
            <v>C21750</v>
          </cell>
          <cell r="KA31452">
            <v>200</v>
          </cell>
          <cell r="KB31452">
            <v>16</v>
          </cell>
          <cell r="KC31452">
            <v>16</v>
          </cell>
        </row>
        <row r="31453">
          <cell r="A31453" t="str">
            <v>C21729</v>
          </cell>
          <cell r="KA31453">
            <v>200</v>
          </cell>
          <cell r="KB31453">
            <v>16</v>
          </cell>
          <cell r="KC31453">
            <v>16</v>
          </cell>
        </row>
        <row r="31454">
          <cell r="A31454" t="str">
            <v>C21730</v>
          </cell>
          <cell r="KA31454">
            <v>100</v>
          </cell>
          <cell r="KB31454">
            <v>30</v>
          </cell>
          <cell r="KC31454">
            <v>24</v>
          </cell>
        </row>
        <row r="31455">
          <cell r="A31455" t="str">
            <v>C21752</v>
          </cell>
          <cell r="KA31455">
            <v>100</v>
          </cell>
          <cell r="KB31455">
            <v>40</v>
          </cell>
          <cell r="KC31455">
            <v>28</v>
          </cell>
        </row>
        <row r="31456">
          <cell r="A31456" t="str">
            <v>C21736</v>
          </cell>
          <cell r="KA31456">
            <v>100</v>
          </cell>
          <cell r="KB31456">
            <v>30</v>
          </cell>
          <cell r="KC31456">
            <v>24</v>
          </cell>
        </row>
        <row r="31457">
          <cell r="A31457" t="str">
            <v>C21737</v>
          </cell>
          <cell r="KA31457">
            <v>100</v>
          </cell>
          <cell r="KB31457">
            <v>40</v>
          </cell>
          <cell r="KC31457">
            <v>28</v>
          </cell>
        </row>
        <row r="31458">
          <cell r="A31458" t="str">
            <v>C21741</v>
          </cell>
          <cell r="KA31458">
            <v>100</v>
          </cell>
          <cell r="KB31458">
            <v>8</v>
          </cell>
          <cell r="KC31458">
            <v>48</v>
          </cell>
        </row>
        <row r="31459">
          <cell r="A31459" t="str">
            <v>C21744</v>
          </cell>
          <cell r="KA31459">
            <v>100</v>
          </cell>
          <cell r="KB31459">
            <v>30</v>
          </cell>
          <cell r="KC31459">
            <v>24</v>
          </cell>
        </row>
        <row r="31460">
          <cell r="A31460" t="str">
            <v>C21745</v>
          </cell>
          <cell r="KA31460">
            <v>200</v>
          </cell>
          <cell r="KB31460">
            <v>16</v>
          </cell>
          <cell r="KC31460">
            <v>20</v>
          </cell>
        </row>
        <row r="31461">
          <cell r="A31461" t="str">
            <v>C21746</v>
          </cell>
          <cell r="KA31461">
            <v>200</v>
          </cell>
          <cell r="KB31461">
            <v>16</v>
          </cell>
          <cell r="KC31461">
            <v>20</v>
          </cell>
        </row>
        <row r="31462">
          <cell r="A31462" t="str">
            <v>C21695</v>
          </cell>
          <cell r="KA31462">
            <v>200</v>
          </cell>
          <cell r="KB31462">
            <v>16</v>
          </cell>
          <cell r="KC31462">
            <v>20</v>
          </cell>
        </row>
        <row r="31463">
          <cell r="A31463" t="str">
            <v>C21698</v>
          </cell>
          <cell r="KA31463">
            <v>100</v>
          </cell>
          <cell r="KB31463">
            <v>30</v>
          </cell>
          <cell r="KC31463">
            <v>12</v>
          </cell>
        </row>
        <row r="31464">
          <cell r="A31464" t="str">
            <v>C21690</v>
          </cell>
          <cell r="KA31464">
            <v>200</v>
          </cell>
          <cell r="KB31464">
            <v>16</v>
          </cell>
          <cell r="KC31464">
            <v>20</v>
          </cell>
        </row>
        <row r="31465">
          <cell r="A31465" t="str">
            <v>C21669</v>
          </cell>
          <cell r="KA31465">
            <v>50</v>
          </cell>
          <cell r="KB31465">
            <v>60</v>
          </cell>
          <cell r="KC31465">
            <v>12</v>
          </cell>
        </row>
        <row r="31466">
          <cell r="A31466" t="str">
            <v>C21648</v>
          </cell>
          <cell r="KA31466">
            <v>200</v>
          </cell>
          <cell r="KB31466">
            <v>16</v>
          </cell>
          <cell r="KC31466">
            <v>20</v>
          </cell>
        </row>
        <row r="31467">
          <cell r="A31467" t="str">
            <v>C21650</v>
          </cell>
          <cell r="KA31467">
            <v>200</v>
          </cell>
          <cell r="KB31467">
            <v>16</v>
          </cell>
          <cell r="KC31467">
            <v>20</v>
          </cell>
        </row>
        <row r="31468">
          <cell r="A31468" t="str">
            <v>C21651</v>
          </cell>
          <cell r="KA31468">
            <v>200</v>
          </cell>
          <cell r="KB31468">
            <v>16</v>
          </cell>
          <cell r="KC31468">
            <v>20</v>
          </cell>
        </row>
        <row r="31469">
          <cell r="A31469" t="str">
            <v>C21674</v>
          </cell>
          <cell r="KA31469">
            <v>100</v>
          </cell>
          <cell r="KB31469">
            <v>40</v>
          </cell>
          <cell r="KC31469">
            <v>28</v>
          </cell>
        </row>
        <row r="31470">
          <cell r="A31470" t="str">
            <v>C21675</v>
          </cell>
          <cell r="KA31470">
            <v>100</v>
          </cell>
          <cell r="KB31470">
            <v>40</v>
          </cell>
          <cell r="KC31470">
            <v>28</v>
          </cell>
        </row>
        <row r="31471">
          <cell r="A31471" t="str">
            <v>C21683</v>
          </cell>
          <cell r="KA31471">
            <v>50</v>
          </cell>
          <cell r="KB31471">
            <v>40</v>
          </cell>
          <cell r="KC31471">
            <v>24</v>
          </cell>
        </row>
        <row r="31472">
          <cell r="A31472" t="str">
            <v>C21709</v>
          </cell>
          <cell r="KA31472">
            <v>100</v>
          </cell>
          <cell r="KB31472">
            <v>30</v>
          </cell>
          <cell r="KC31472">
            <v>12</v>
          </cell>
        </row>
        <row r="31473">
          <cell r="A31473" t="str">
            <v>C21718</v>
          </cell>
          <cell r="KA31473">
            <v>100</v>
          </cell>
          <cell r="KB31473">
            <v>8</v>
          </cell>
          <cell r="KC31473">
            <v>48</v>
          </cell>
        </row>
        <row r="31474">
          <cell r="A31474" t="str">
            <v>C21722</v>
          </cell>
          <cell r="KA31474">
            <v>100</v>
          </cell>
          <cell r="KB31474">
            <v>40</v>
          </cell>
          <cell r="KC31474">
            <v>28</v>
          </cell>
        </row>
        <row r="31475">
          <cell r="A31475" t="str">
            <v>C21723</v>
          </cell>
          <cell r="KA31475">
            <v>100</v>
          </cell>
          <cell r="KB31475">
            <v>40</v>
          </cell>
          <cell r="KC31475">
            <v>28</v>
          </cell>
        </row>
        <row r="31476">
          <cell r="A31476" t="str">
            <v>C21724</v>
          </cell>
          <cell r="KA31476">
            <v>200</v>
          </cell>
          <cell r="KB31476">
            <v>16</v>
          </cell>
          <cell r="KC31476">
            <v>20</v>
          </cell>
        </row>
        <row r="31477">
          <cell r="A31477" t="str">
            <v>C21725</v>
          </cell>
          <cell r="KA31477">
            <v>100</v>
          </cell>
          <cell r="KB31477">
            <v>30</v>
          </cell>
          <cell r="KC31477">
            <v>24</v>
          </cell>
        </row>
        <row r="31478">
          <cell r="A31478" t="str">
            <v>C21726</v>
          </cell>
          <cell r="KA31478">
            <v>50</v>
          </cell>
          <cell r="KB31478">
            <v>40</v>
          </cell>
          <cell r="KC31478">
            <v>24</v>
          </cell>
        </row>
        <row r="31479">
          <cell r="A31479" t="str">
            <v>C21326</v>
          </cell>
          <cell r="KA31479">
            <v>50</v>
          </cell>
          <cell r="KB31479">
            <v>60</v>
          </cell>
          <cell r="KC31479">
            <v>12</v>
          </cell>
        </row>
        <row r="31480">
          <cell r="A31480" t="str">
            <v>C21334</v>
          </cell>
          <cell r="KA31480">
            <v>100</v>
          </cell>
          <cell r="KB31480">
            <v>30</v>
          </cell>
          <cell r="KC31480">
            <v>12</v>
          </cell>
        </row>
        <row r="31481">
          <cell r="A31481" t="str">
            <v>C21329</v>
          </cell>
          <cell r="KA31481">
            <v>100</v>
          </cell>
          <cell r="KB31481">
            <v>30</v>
          </cell>
          <cell r="KC31481">
            <v>24</v>
          </cell>
        </row>
        <row r="31482">
          <cell r="A31482" t="str">
            <v>C21311</v>
          </cell>
          <cell r="KA31482">
            <v>100</v>
          </cell>
          <cell r="KB31482">
            <v>30</v>
          </cell>
          <cell r="KC31482">
            <v>24</v>
          </cell>
        </row>
        <row r="31483">
          <cell r="A31483" t="str">
            <v>C21315</v>
          </cell>
          <cell r="KA31483">
            <v>200</v>
          </cell>
          <cell r="KB31483">
            <v>16</v>
          </cell>
          <cell r="KC31483">
            <v>20</v>
          </cell>
        </row>
        <row r="31484">
          <cell r="A31484" t="str">
            <v>C21317</v>
          </cell>
          <cell r="KA31484">
            <v>50</v>
          </cell>
          <cell r="KB31484">
            <v>60</v>
          </cell>
          <cell r="KC31484">
            <v>12</v>
          </cell>
        </row>
        <row r="31485">
          <cell r="A31485" t="str">
            <v>C21320</v>
          </cell>
          <cell r="KA31485">
            <v>100</v>
          </cell>
          <cell r="KB31485">
            <v>30</v>
          </cell>
          <cell r="KC31485">
            <v>24</v>
          </cell>
        </row>
        <row r="31486">
          <cell r="A31486" t="str">
            <v>C21304</v>
          </cell>
          <cell r="KA31486">
            <v>200</v>
          </cell>
          <cell r="KB31486">
            <v>16</v>
          </cell>
          <cell r="KC31486">
            <v>20</v>
          </cell>
        </row>
        <row r="31487">
          <cell r="A31487" t="str">
            <v>C21306</v>
          </cell>
          <cell r="KA31487">
            <v>200</v>
          </cell>
          <cell r="KB31487">
            <v>16</v>
          </cell>
          <cell r="KC31487">
            <v>20</v>
          </cell>
        </row>
        <row r="31488">
          <cell r="A31488" t="str">
            <v>C21271</v>
          </cell>
          <cell r="KA31488">
            <v>50</v>
          </cell>
          <cell r="KB31488">
            <v>40</v>
          </cell>
          <cell r="KC31488">
            <v>24</v>
          </cell>
        </row>
        <row r="31489">
          <cell r="A31489" t="str">
            <v>C21357</v>
          </cell>
          <cell r="KA31489">
            <v>100</v>
          </cell>
          <cell r="KB31489">
            <v>40</v>
          </cell>
          <cell r="KC31489">
            <v>28</v>
          </cell>
        </row>
        <row r="31490">
          <cell r="A31490" t="str">
            <v>C21360</v>
          </cell>
          <cell r="KA31490">
            <v>200</v>
          </cell>
          <cell r="KB31490">
            <v>16</v>
          </cell>
          <cell r="KC31490">
            <v>20</v>
          </cell>
        </row>
        <row r="31491">
          <cell r="A31491" t="str">
            <v>C21362</v>
          </cell>
          <cell r="KA31491">
            <v>100</v>
          </cell>
          <cell r="KB31491">
            <v>40</v>
          </cell>
          <cell r="KC31491">
            <v>28</v>
          </cell>
        </row>
        <row r="31492">
          <cell r="A31492" t="str">
            <v>C21336</v>
          </cell>
          <cell r="KA31492">
            <v>200</v>
          </cell>
          <cell r="KB31492">
            <v>16</v>
          </cell>
          <cell r="KC31492">
            <v>20</v>
          </cell>
        </row>
        <row r="31493">
          <cell r="A31493" t="str">
            <v>C21341</v>
          </cell>
          <cell r="KA31493">
            <v>100</v>
          </cell>
          <cell r="KB31493">
            <v>40</v>
          </cell>
          <cell r="KC31493">
            <v>28</v>
          </cell>
        </row>
        <row r="31494">
          <cell r="A31494" t="str">
            <v>C21343</v>
          </cell>
          <cell r="KA31494">
            <v>100</v>
          </cell>
          <cell r="KB31494">
            <v>40</v>
          </cell>
          <cell r="KC31494">
            <v>28</v>
          </cell>
        </row>
        <row r="31495">
          <cell r="A31495" t="str">
            <v>C21345</v>
          </cell>
          <cell r="KA31495">
            <v>200</v>
          </cell>
          <cell r="KB31495">
            <v>16</v>
          </cell>
          <cell r="KC31495">
            <v>20</v>
          </cell>
        </row>
        <row r="31496">
          <cell r="A31496" t="str">
            <v>C21417</v>
          </cell>
          <cell r="KA31496">
            <v>200</v>
          </cell>
          <cell r="KB31496">
            <v>16</v>
          </cell>
          <cell r="KC31496">
            <v>20</v>
          </cell>
        </row>
        <row r="31497">
          <cell r="A31497" t="str">
            <v>C21421</v>
          </cell>
          <cell r="KA31497">
            <v>50</v>
          </cell>
          <cell r="KB31497">
            <v>60</v>
          </cell>
          <cell r="KC31497">
            <v>12</v>
          </cell>
        </row>
        <row r="31498">
          <cell r="A31498" t="str">
            <v>C21411</v>
          </cell>
          <cell r="KA31498">
            <v>200</v>
          </cell>
          <cell r="KB31498">
            <v>16</v>
          </cell>
          <cell r="KC31498">
            <v>20</v>
          </cell>
        </row>
        <row r="31499">
          <cell r="A31499" t="str">
            <v>C21412</v>
          </cell>
          <cell r="KA31499">
            <v>200</v>
          </cell>
          <cell r="KB31499">
            <v>16</v>
          </cell>
          <cell r="KC31499">
            <v>20</v>
          </cell>
        </row>
        <row r="31500">
          <cell r="A31500" t="str">
            <v>C21434</v>
          </cell>
          <cell r="KA31500">
            <v>100</v>
          </cell>
          <cell r="KB31500">
            <v>30</v>
          </cell>
          <cell r="KC31500">
            <v>12</v>
          </cell>
        </row>
        <row r="31501">
          <cell r="A31501" t="str">
            <v>C21424</v>
          </cell>
          <cell r="KA31501">
            <v>200</v>
          </cell>
          <cell r="KB31501">
            <v>16</v>
          </cell>
          <cell r="KC31501">
            <v>16</v>
          </cell>
        </row>
        <row r="31502">
          <cell r="A31502" t="str">
            <v>C21427</v>
          </cell>
          <cell r="KA31502">
            <v>100</v>
          </cell>
          <cell r="KB31502">
            <v>30</v>
          </cell>
          <cell r="KC31502">
            <v>24</v>
          </cell>
        </row>
        <row r="31503">
          <cell r="A31503" t="str">
            <v>C21428</v>
          </cell>
          <cell r="KA31503">
            <v>50</v>
          </cell>
          <cell r="KB31503">
            <v>60</v>
          </cell>
          <cell r="KC31503">
            <v>12</v>
          </cell>
        </row>
        <row r="31504">
          <cell r="A31504" t="str">
            <v>C21432</v>
          </cell>
          <cell r="KA31504">
            <v>200</v>
          </cell>
          <cell r="KB31504">
            <v>16</v>
          </cell>
          <cell r="KC31504">
            <v>20</v>
          </cell>
        </row>
        <row r="31505">
          <cell r="A31505" t="str">
            <v>C21405</v>
          </cell>
          <cell r="KA31505">
            <v>100</v>
          </cell>
          <cell r="KB31505">
            <v>40</v>
          </cell>
          <cell r="KC31505">
            <v>28</v>
          </cell>
        </row>
        <row r="31506">
          <cell r="A31506" t="str">
            <v>C21407</v>
          </cell>
          <cell r="KA31506">
            <v>100</v>
          </cell>
          <cell r="KB31506">
            <v>40</v>
          </cell>
          <cell r="KC31506">
            <v>28</v>
          </cell>
        </row>
        <row r="31507">
          <cell r="A31507" t="str">
            <v>C21396</v>
          </cell>
          <cell r="KA31507">
            <v>200</v>
          </cell>
          <cell r="KB31507">
            <v>16</v>
          </cell>
          <cell r="KC31507">
            <v>20</v>
          </cell>
        </row>
        <row r="31508">
          <cell r="A31508" t="str">
            <v>C21397</v>
          </cell>
          <cell r="KA31508">
            <v>100</v>
          </cell>
          <cell r="KB31508">
            <v>30</v>
          </cell>
          <cell r="KC31508">
            <v>24</v>
          </cell>
        </row>
        <row r="31509">
          <cell r="A31509" t="str">
            <v>C21389</v>
          </cell>
          <cell r="KA31509">
            <v>200</v>
          </cell>
          <cell r="KB31509">
            <v>16</v>
          </cell>
          <cell r="KC31509">
            <v>20</v>
          </cell>
        </row>
        <row r="31510">
          <cell r="A31510" t="str">
            <v>C21401</v>
          </cell>
          <cell r="KA31510">
            <v>50</v>
          </cell>
          <cell r="KB31510">
            <v>40</v>
          </cell>
          <cell r="KC31510">
            <v>24</v>
          </cell>
        </row>
        <row r="31511">
          <cell r="A31511" t="str">
            <v>C21384</v>
          </cell>
          <cell r="KA31511">
            <v>100</v>
          </cell>
          <cell r="KB31511">
            <v>30</v>
          </cell>
          <cell r="KC31511">
            <v>24</v>
          </cell>
        </row>
        <row r="31512">
          <cell r="A31512" t="str">
            <v>C21385</v>
          </cell>
          <cell r="KA31512">
            <v>200</v>
          </cell>
          <cell r="KB31512">
            <v>16</v>
          </cell>
          <cell r="KC31512">
            <v>20</v>
          </cell>
        </row>
        <row r="31513">
          <cell r="A31513" t="str">
            <v>C21386</v>
          </cell>
          <cell r="KA31513">
            <v>200</v>
          </cell>
          <cell r="KB31513">
            <v>16</v>
          </cell>
          <cell r="KC31513">
            <v>20</v>
          </cell>
        </row>
        <row r="31514">
          <cell r="A31514" t="str">
            <v>C21458</v>
          </cell>
          <cell r="KA31514">
            <v>200</v>
          </cell>
          <cell r="KB31514">
            <v>16</v>
          </cell>
          <cell r="KC31514">
            <v>20</v>
          </cell>
        </row>
        <row r="31515">
          <cell r="A31515" t="str">
            <v>C21449</v>
          </cell>
          <cell r="KA31515">
            <v>100</v>
          </cell>
          <cell r="KB31515">
            <v>30</v>
          </cell>
          <cell r="KC31515">
            <v>24</v>
          </cell>
        </row>
        <row r="31516">
          <cell r="A31516" t="str">
            <v>C21441</v>
          </cell>
          <cell r="KA31516">
            <v>50</v>
          </cell>
          <cell r="KB31516">
            <v>40</v>
          </cell>
          <cell r="KC31516">
            <v>24</v>
          </cell>
        </row>
        <row r="31517">
          <cell r="A31517" t="str">
            <v>C21442</v>
          </cell>
          <cell r="KA31517">
            <v>100</v>
          </cell>
          <cell r="KB31517">
            <v>40</v>
          </cell>
          <cell r="KC31517">
            <v>28</v>
          </cell>
        </row>
        <row r="31518">
          <cell r="A31518" t="str">
            <v>C21444</v>
          </cell>
          <cell r="KA31518">
            <v>100</v>
          </cell>
          <cell r="KB31518">
            <v>40</v>
          </cell>
          <cell r="KC31518">
            <v>28</v>
          </cell>
        </row>
        <row r="31519">
          <cell r="A31519" t="str">
            <v>C21445</v>
          </cell>
          <cell r="KA31519">
            <v>200</v>
          </cell>
          <cell r="KB31519">
            <v>16</v>
          </cell>
          <cell r="KC31519">
            <v>20</v>
          </cell>
        </row>
        <row r="31520">
          <cell r="A31520" t="str">
            <v>C21446</v>
          </cell>
          <cell r="KA31520">
            <v>200</v>
          </cell>
          <cell r="KB31520">
            <v>16</v>
          </cell>
          <cell r="KC31520">
            <v>16</v>
          </cell>
        </row>
        <row r="31521">
          <cell r="A31521" t="str">
            <v>C21485</v>
          </cell>
          <cell r="KA31521">
            <v>100</v>
          </cell>
          <cell r="KB31521">
            <v>30</v>
          </cell>
          <cell r="KC31521">
            <v>12</v>
          </cell>
        </row>
        <row r="31522">
          <cell r="A31522" t="str">
            <v>C21481</v>
          </cell>
          <cell r="KA31522">
            <v>100</v>
          </cell>
          <cell r="KB31522">
            <v>30</v>
          </cell>
          <cell r="KC31522">
            <v>12</v>
          </cell>
        </row>
        <row r="31523">
          <cell r="A31523" t="str">
            <v>C21482</v>
          </cell>
          <cell r="KA31523">
            <v>200</v>
          </cell>
          <cell r="KB31523">
            <v>16</v>
          </cell>
          <cell r="KC31523">
            <v>20</v>
          </cell>
        </row>
        <row r="31524">
          <cell r="A31524" t="str">
            <v>C21473</v>
          </cell>
          <cell r="KA31524">
            <v>100</v>
          </cell>
          <cell r="KB31524">
            <v>40</v>
          </cell>
          <cell r="KC31524">
            <v>28</v>
          </cell>
        </row>
        <row r="31525">
          <cell r="A31525" t="str">
            <v>C21467</v>
          </cell>
          <cell r="KA31525">
            <v>200</v>
          </cell>
          <cell r="KB31525">
            <v>16</v>
          </cell>
          <cell r="KC31525">
            <v>16</v>
          </cell>
        </row>
        <row r="31526">
          <cell r="A31526" t="str">
            <v>C21470</v>
          </cell>
          <cell r="KA31526">
            <v>100</v>
          </cell>
          <cell r="KB31526">
            <v>40</v>
          </cell>
          <cell r="KC31526">
            <v>28</v>
          </cell>
        </row>
        <row r="31527">
          <cell r="A31527" t="str">
            <v>C21496</v>
          </cell>
          <cell r="KA31527">
            <v>100</v>
          </cell>
          <cell r="KB31527">
            <v>30</v>
          </cell>
          <cell r="KC31527">
            <v>12</v>
          </cell>
        </row>
        <row r="31528">
          <cell r="A31528" t="str">
            <v>C21493</v>
          </cell>
          <cell r="KA31528">
            <v>200</v>
          </cell>
          <cell r="KB31528">
            <v>16</v>
          </cell>
          <cell r="KC31528">
            <v>20</v>
          </cell>
        </row>
        <row r="31529">
          <cell r="A31529" t="str">
            <v>C21488</v>
          </cell>
          <cell r="KA31529">
            <v>100</v>
          </cell>
          <cell r="KB31529">
            <v>40</v>
          </cell>
          <cell r="KC31529">
            <v>28</v>
          </cell>
        </row>
        <row r="31530">
          <cell r="A31530" t="str">
            <v>C21521</v>
          </cell>
          <cell r="KA31530">
            <v>50</v>
          </cell>
          <cell r="KB31530">
            <v>40</v>
          </cell>
          <cell r="KC31530">
            <v>24</v>
          </cell>
        </row>
        <row r="31531">
          <cell r="A31531" t="str">
            <v>C21533</v>
          </cell>
          <cell r="KA31531">
            <v>200</v>
          </cell>
          <cell r="KB31531">
            <v>16</v>
          </cell>
          <cell r="KC31531">
            <v>20</v>
          </cell>
        </row>
        <row r="31532">
          <cell r="A31532" t="str">
            <v>C21534</v>
          </cell>
          <cell r="KA31532">
            <v>200</v>
          </cell>
          <cell r="KB31532">
            <v>16</v>
          </cell>
          <cell r="KC31532">
            <v>16</v>
          </cell>
        </row>
        <row r="31533">
          <cell r="A31533" t="str">
            <v>C21506</v>
          </cell>
          <cell r="KA31533">
            <v>50</v>
          </cell>
          <cell r="KB31533">
            <v>40</v>
          </cell>
          <cell r="KC31533">
            <v>24</v>
          </cell>
        </row>
        <row r="31534">
          <cell r="A31534" t="str">
            <v>C21507</v>
          </cell>
          <cell r="KA31534">
            <v>100</v>
          </cell>
          <cell r="KB31534">
            <v>30</v>
          </cell>
          <cell r="KC31534">
            <v>12</v>
          </cell>
        </row>
        <row r="31535">
          <cell r="A31535" t="str">
            <v>C21539</v>
          </cell>
          <cell r="KA31535">
            <v>100</v>
          </cell>
          <cell r="KB31535">
            <v>30</v>
          </cell>
          <cell r="KC31535">
            <v>24</v>
          </cell>
        </row>
        <row r="31536">
          <cell r="A31536" t="str">
            <v>C21540</v>
          </cell>
          <cell r="KA31536">
            <v>200</v>
          </cell>
          <cell r="KB31536">
            <v>16</v>
          </cell>
          <cell r="KC31536">
            <v>20</v>
          </cell>
        </row>
        <row r="31537">
          <cell r="A31537" t="str">
            <v>C21544</v>
          </cell>
          <cell r="KA31537">
            <v>50</v>
          </cell>
          <cell r="KB31537">
            <v>20</v>
          </cell>
          <cell r="KC31537">
            <v>16</v>
          </cell>
        </row>
        <row r="31538">
          <cell r="A31538" t="str">
            <v>C21551</v>
          </cell>
          <cell r="KA31538">
            <v>100</v>
          </cell>
          <cell r="KB31538">
            <v>40</v>
          </cell>
          <cell r="KC31538">
            <v>28</v>
          </cell>
        </row>
        <row r="31539">
          <cell r="A31539" t="str">
            <v>C21556</v>
          </cell>
          <cell r="KA31539">
            <v>100</v>
          </cell>
          <cell r="KB31539">
            <v>30</v>
          </cell>
          <cell r="KC31539">
            <v>24</v>
          </cell>
        </row>
        <row r="31540">
          <cell r="A31540" t="str">
            <v>C21559</v>
          </cell>
          <cell r="KA31540">
            <v>100</v>
          </cell>
          <cell r="KB31540">
            <v>40</v>
          </cell>
          <cell r="KC31540">
            <v>28</v>
          </cell>
        </row>
        <row r="31541">
          <cell r="A31541" t="str">
            <v>C21560</v>
          </cell>
          <cell r="KA31541">
            <v>100</v>
          </cell>
          <cell r="KB31541">
            <v>40</v>
          </cell>
          <cell r="KC31541">
            <v>28</v>
          </cell>
        </row>
        <row r="31542">
          <cell r="A31542" t="str">
            <v>C21561</v>
          </cell>
          <cell r="KA31542">
            <v>200</v>
          </cell>
          <cell r="KB31542">
            <v>16</v>
          </cell>
          <cell r="KC31542">
            <v>20</v>
          </cell>
        </row>
        <row r="31543">
          <cell r="A31543" t="str">
            <v>C19341</v>
          </cell>
          <cell r="KA31543">
            <v>50</v>
          </cell>
          <cell r="KB31543">
            <v>40</v>
          </cell>
          <cell r="KC31543">
            <v>24</v>
          </cell>
        </row>
        <row r="31544">
          <cell r="A31544" t="str">
            <v>C19327</v>
          </cell>
          <cell r="KA31544">
            <v>100</v>
          </cell>
          <cell r="KB31544">
            <v>30</v>
          </cell>
          <cell r="KC31544">
            <v>24</v>
          </cell>
        </row>
        <row r="31545">
          <cell r="A31545" t="str">
            <v>C19330</v>
          </cell>
          <cell r="KA31545">
            <v>100</v>
          </cell>
          <cell r="KB31545">
            <v>40</v>
          </cell>
          <cell r="KC31545">
            <v>28</v>
          </cell>
        </row>
        <row r="31546">
          <cell r="A31546" t="str">
            <v>C19331</v>
          </cell>
          <cell r="KA31546">
            <v>50</v>
          </cell>
          <cell r="KB31546">
            <v>40</v>
          </cell>
          <cell r="KC31546">
            <v>24</v>
          </cell>
        </row>
        <row r="31547">
          <cell r="A31547" t="str">
            <v>C19335</v>
          </cell>
          <cell r="KA31547">
            <v>100</v>
          </cell>
          <cell r="KB31547">
            <v>40</v>
          </cell>
          <cell r="KC31547">
            <v>28</v>
          </cell>
        </row>
        <row r="31548">
          <cell r="A31548" t="str">
            <v>C19336</v>
          </cell>
          <cell r="KA31548">
            <v>100</v>
          </cell>
          <cell r="KB31548">
            <v>40</v>
          </cell>
          <cell r="KC31548">
            <v>28</v>
          </cell>
        </row>
        <row r="31549">
          <cell r="A31549" t="str">
            <v>C19337</v>
          </cell>
          <cell r="KA31549">
            <v>200</v>
          </cell>
          <cell r="KB31549">
            <v>16</v>
          </cell>
          <cell r="KC31549">
            <v>20</v>
          </cell>
        </row>
        <row r="31550">
          <cell r="A31550" t="str">
            <v>C19347</v>
          </cell>
          <cell r="KA31550">
            <v>100</v>
          </cell>
          <cell r="KB31550">
            <v>40</v>
          </cell>
          <cell r="KC31550">
            <v>28</v>
          </cell>
        </row>
        <row r="31551">
          <cell r="A31551" t="str">
            <v>C19345</v>
          </cell>
          <cell r="KA31551">
            <v>100</v>
          </cell>
          <cell r="KB31551">
            <v>30</v>
          </cell>
          <cell r="KC31551">
            <v>24</v>
          </cell>
        </row>
        <row r="31552">
          <cell r="A31552" t="str">
            <v>C19300</v>
          </cell>
          <cell r="KA31552">
            <v>100</v>
          </cell>
          <cell r="KB31552">
            <v>40</v>
          </cell>
          <cell r="KC31552">
            <v>28</v>
          </cell>
        </row>
        <row r="31553">
          <cell r="A31553" t="str">
            <v>C19306</v>
          </cell>
          <cell r="KA31553">
            <v>200</v>
          </cell>
          <cell r="KB31553">
            <v>16</v>
          </cell>
          <cell r="KC31553">
            <v>20</v>
          </cell>
        </row>
        <row r="31554">
          <cell r="A31554" t="str">
            <v>C19307</v>
          </cell>
          <cell r="KA31554">
            <v>100</v>
          </cell>
          <cell r="KB31554">
            <v>40</v>
          </cell>
          <cell r="KC31554">
            <v>28</v>
          </cell>
        </row>
        <row r="31555">
          <cell r="A31555" t="str">
            <v>C19308</v>
          </cell>
          <cell r="KA31555">
            <v>100</v>
          </cell>
          <cell r="KB31555">
            <v>40</v>
          </cell>
          <cell r="KC31555">
            <v>28</v>
          </cell>
        </row>
        <row r="31556">
          <cell r="A31556" t="str">
            <v>C19309</v>
          </cell>
          <cell r="KA31556">
            <v>100</v>
          </cell>
          <cell r="KB31556">
            <v>40</v>
          </cell>
          <cell r="KC31556">
            <v>28</v>
          </cell>
        </row>
        <row r="31557">
          <cell r="A31557" t="str">
            <v>C19316</v>
          </cell>
          <cell r="KA31557">
            <v>200</v>
          </cell>
          <cell r="KB31557">
            <v>15</v>
          </cell>
          <cell r="KC31557">
            <v>20</v>
          </cell>
        </row>
        <row r="31558">
          <cell r="A31558" t="str">
            <v>C19317</v>
          </cell>
          <cell r="KA31558">
            <v>100</v>
          </cell>
          <cell r="KB31558">
            <v>30</v>
          </cell>
          <cell r="KC31558">
            <v>24</v>
          </cell>
        </row>
        <row r="31559">
          <cell r="A31559" t="str">
            <v>C19322</v>
          </cell>
          <cell r="KA31559">
            <v>100</v>
          </cell>
          <cell r="KB31559">
            <v>40</v>
          </cell>
          <cell r="KC31559">
            <v>28</v>
          </cell>
        </row>
        <row r="31560">
          <cell r="A31560" t="str">
            <v>C19376</v>
          </cell>
          <cell r="KA31560">
            <v>100</v>
          </cell>
          <cell r="KB31560">
            <v>30</v>
          </cell>
          <cell r="KC31560">
            <v>24</v>
          </cell>
        </row>
        <row r="31561">
          <cell r="A31561" t="str">
            <v>C19378</v>
          </cell>
          <cell r="KA31561">
            <v>100</v>
          </cell>
          <cell r="KB31561">
            <v>40</v>
          </cell>
          <cell r="KC31561">
            <v>28</v>
          </cell>
        </row>
        <row r="31562">
          <cell r="A31562" t="str">
            <v>C19373</v>
          </cell>
          <cell r="KA31562">
            <v>200</v>
          </cell>
          <cell r="KB31562">
            <v>16</v>
          </cell>
          <cell r="KC31562">
            <v>20</v>
          </cell>
        </row>
        <row r="31563">
          <cell r="A31563" t="str">
            <v>C19355</v>
          </cell>
          <cell r="KA31563">
            <v>200</v>
          </cell>
          <cell r="KB31563">
            <v>16</v>
          </cell>
          <cell r="KC31563">
            <v>20</v>
          </cell>
        </row>
        <row r="31564">
          <cell r="A31564" t="str">
            <v>C19371</v>
          </cell>
          <cell r="KA31564">
            <v>50</v>
          </cell>
          <cell r="KB31564">
            <v>60</v>
          </cell>
          <cell r="KC31564">
            <v>12</v>
          </cell>
        </row>
        <row r="31565">
          <cell r="A31565" t="str">
            <v>C19364</v>
          </cell>
          <cell r="KA31565">
            <v>200</v>
          </cell>
          <cell r="KB31565">
            <v>16</v>
          </cell>
          <cell r="KC31565">
            <v>20</v>
          </cell>
        </row>
        <row r="31566">
          <cell r="A31566" t="str">
            <v>C19365</v>
          </cell>
          <cell r="KA31566">
            <v>100</v>
          </cell>
          <cell r="KB31566">
            <v>30</v>
          </cell>
          <cell r="KC31566">
            <v>24</v>
          </cell>
        </row>
        <row r="31567">
          <cell r="A31567" t="str">
            <v>C19366</v>
          </cell>
          <cell r="KA31567">
            <v>200</v>
          </cell>
          <cell r="KB31567">
            <v>16</v>
          </cell>
          <cell r="KC31567">
            <v>20</v>
          </cell>
        </row>
        <row r="31568">
          <cell r="A31568" t="str">
            <v>C19358</v>
          </cell>
          <cell r="KA31568">
            <v>200</v>
          </cell>
          <cell r="KB31568">
            <v>16</v>
          </cell>
          <cell r="KC31568">
            <v>20</v>
          </cell>
        </row>
        <row r="31569">
          <cell r="A31569" t="str">
            <v>C19385</v>
          </cell>
          <cell r="KA31569">
            <v>100</v>
          </cell>
          <cell r="KB31569">
            <v>30</v>
          </cell>
          <cell r="KC31569">
            <v>24</v>
          </cell>
        </row>
        <row r="31570">
          <cell r="A31570" t="str">
            <v>C19386</v>
          </cell>
          <cell r="KA31570">
            <v>200</v>
          </cell>
          <cell r="KB31570">
            <v>16</v>
          </cell>
          <cell r="KC31570">
            <v>20</v>
          </cell>
        </row>
        <row r="31571">
          <cell r="A31571" t="str">
            <v>C19409</v>
          </cell>
          <cell r="KA31571">
            <v>200</v>
          </cell>
          <cell r="KB31571">
            <v>16</v>
          </cell>
          <cell r="KC31571">
            <v>20</v>
          </cell>
        </row>
        <row r="31572">
          <cell r="A31572" t="str">
            <v>C19410</v>
          </cell>
          <cell r="KA31572">
            <v>100</v>
          </cell>
          <cell r="KB31572">
            <v>30</v>
          </cell>
          <cell r="KC31572">
            <v>12</v>
          </cell>
        </row>
        <row r="31573">
          <cell r="A31573" t="str">
            <v>C19411</v>
          </cell>
          <cell r="KA31573">
            <v>100</v>
          </cell>
          <cell r="KB31573">
            <v>40</v>
          </cell>
          <cell r="KC31573">
            <v>28</v>
          </cell>
        </row>
        <row r="31574">
          <cell r="A31574" t="str">
            <v>C19397</v>
          </cell>
          <cell r="KA31574">
            <v>200</v>
          </cell>
          <cell r="KB31574">
            <v>16</v>
          </cell>
          <cell r="KC31574">
            <v>20</v>
          </cell>
        </row>
        <row r="31575">
          <cell r="A31575" t="str">
            <v>C19398</v>
          </cell>
          <cell r="KA31575">
            <v>50</v>
          </cell>
          <cell r="KB31575">
            <v>60</v>
          </cell>
          <cell r="KC31575">
            <v>12</v>
          </cell>
        </row>
        <row r="31576">
          <cell r="A31576" t="str">
            <v>C19389</v>
          </cell>
          <cell r="KA31576">
            <v>50</v>
          </cell>
          <cell r="KB31576">
            <v>40</v>
          </cell>
          <cell r="KC31576">
            <v>24</v>
          </cell>
        </row>
        <row r="31577">
          <cell r="A31577" t="str">
            <v>C19400</v>
          </cell>
          <cell r="KA31577">
            <v>100</v>
          </cell>
          <cell r="KB31577">
            <v>40</v>
          </cell>
          <cell r="KC31577">
            <v>28</v>
          </cell>
        </row>
        <row r="31578">
          <cell r="A31578" t="str">
            <v>C19480</v>
          </cell>
          <cell r="KA31578">
            <v>100</v>
          </cell>
          <cell r="KB31578">
            <v>30</v>
          </cell>
          <cell r="KC31578">
            <v>12</v>
          </cell>
        </row>
        <row r="31579">
          <cell r="A31579" t="str">
            <v>C19482</v>
          </cell>
          <cell r="KA31579">
            <v>100</v>
          </cell>
          <cell r="KB31579">
            <v>40</v>
          </cell>
          <cell r="KC31579">
            <v>28</v>
          </cell>
        </row>
        <row r="31580">
          <cell r="A31580" t="str">
            <v>C19487</v>
          </cell>
          <cell r="KA31580">
            <v>100</v>
          </cell>
          <cell r="KB31580">
            <v>30</v>
          </cell>
          <cell r="KC31580">
            <v>24</v>
          </cell>
        </row>
        <row r="31581">
          <cell r="A31581" t="str">
            <v>C19488</v>
          </cell>
          <cell r="KA31581">
            <v>50</v>
          </cell>
          <cell r="KB31581">
            <v>20</v>
          </cell>
          <cell r="KC31581">
            <v>16</v>
          </cell>
        </row>
        <row r="31582">
          <cell r="A31582" t="str">
            <v>C19471</v>
          </cell>
          <cell r="KA31582">
            <v>100</v>
          </cell>
          <cell r="KB31582">
            <v>30</v>
          </cell>
          <cell r="KC31582">
            <v>12</v>
          </cell>
        </row>
        <row r="31583">
          <cell r="A31583" t="str">
            <v>C19476</v>
          </cell>
          <cell r="KA31583">
            <v>200</v>
          </cell>
          <cell r="KB31583">
            <v>16</v>
          </cell>
          <cell r="KC31583">
            <v>20</v>
          </cell>
        </row>
        <row r="31584">
          <cell r="A31584" t="str">
            <v>C19496</v>
          </cell>
          <cell r="KA31584">
            <v>50</v>
          </cell>
          <cell r="KB31584">
            <v>60</v>
          </cell>
          <cell r="KC31584">
            <v>12</v>
          </cell>
        </row>
        <row r="31585">
          <cell r="A31585" t="str">
            <v>C19485</v>
          </cell>
          <cell r="KA31585">
            <v>100</v>
          </cell>
          <cell r="KB31585">
            <v>30</v>
          </cell>
          <cell r="KC31585">
            <v>24</v>
          </cell>
        </row>
        <row r="31586">
          <cell r="A31586" t="str">
            <v>C19498</v>
          </cell>
          <cell r="KA31586">
            <v>200</v>
          </cell>
          <cell r="KB31586">
            <v>16</v>
          </cell>
          <cell r="KC31586">
            <v>20</v>
          </cell>
        </row>
        <row r="31587">
          <cell r="A31587" t="str">
            <v>C19499</v>
          </cell>
          <cell r="KA31587">
            <v>200</v>
          </cell>
          <cell r="KB31587">
            <v>16</v>
          </cell>
          <cell r="KC31587">
            <v>20</v>
          </cell>
        </row>
        <row r="31588">
          <cell r="A31588" t="str">
            <v>C19519</v>
          </cell>
          <cell r="KA31588">
            <v>100</v>
          </cell>
          <cell r="KB31588">
            <v>30</v>
          </cell>
          <cell r="KC31588">
            <v>24</v>
          </cell>
        </row>
        <row r="31589">
          <cell r="A31589" t="str">
            <v>C19520</v>
          </cell>
          <cell r="KA31589">
            <v>200</v>
          </cell>
          <cell r="KB31589">
            <v>16</v>
          </cell>
          <cell r="KC31589">
            <v>16</v>
          </cell>
        </row>
        <row r="31590">
          <cell r="A31590" t="str">
            <v>C19501</v>
          </cell>
          <cell r="KA31590">
            <v>50</v>
          </cell>
          <cell r="KB31590">
            <v>40</v>
          </cell>
          <cell r="KC31590">
            <v>24</v>
          </cell>
        </row>
        <row r="31591">
          <cell r="A31591" t="str">
            <v>C19504</v>
          </cell>
          <cell r="KA31591">
            <v>100</v>
          </cell>
          <cell r="KB31591">
            <v>30</v>
          </cell>
          <cell r="KC31591">
            <v>24</v>
          </cell>
        </row>
        <row r="31592">
          <cell r="A31592" t="str">
            <v>C19510</v>
          </cell>
          <cell r="KA31592">
            <v>100</v>
          </cell>
          <cell r="KB31592">
            <v>30</v>
          </cell>
          <cell r="KC31592">
            <v>12</v>
          </cell>
        </row>
        <row r="31593">
          <cell r="A31593" t="str">
            <v>C19511</v>
          </cell>
          <cell r="KA31593">
            <v>100</v>
          </cell>
          <cell r="KB31593">
            <v>40</v>
          </cell>
          <cell r="KC31593">
            <v>28</v>
          </cell>
        </row>
        <row r="31594">
          <cell r="A31594" t="str">
            <v>C19512</v>
          </cell>
          <cell r="KA31594">
            <v>50</v>
          </cell>
          <cell r="KB31594">
            <v>40</v>
          </cell>
          <cell r="KC31594">
            <v>24</v>
          </cell>
        </row>
        <row r="31595">
          <cell r="A31595" t="str">
            <v>C19513</v>
          </cell>
          <cell r="KA31595">
            <v>200</v>
          </cell>
          <cell r="KB31595">
            <v>16</v>
          </cell>
          <cell r="KC31595">
            <v>16</v>
          </cell>
        </row>
        <row r="31596">
          <cell r="A31596" t="str">
            <v>C19415</v>
          </cell>
          <cell r="KA31596">
            <v>200</v>
          </cell>
          <cell r="KB31596">
            <v>16</v>
          </cell>
          <cell r="KC31596">
            <v>16</v>
          </cell>
        </row>
        <row r="31597">
          <cell r="A31597" t="str">
            <v>C19422</v>
          </cell>
          <cell r="KA31597">
            <v>100</v>
          </cell>
          <cell r="KB31597">
            <v>30</v>
          </cell>
          <cell r="KC31597">
            <v>12</v>
          </cell>
        </row>
        <row r="31598">
          <cell r="A31598" t="str">
            <v>C19424</v>
          </cell>
          <cell r="KA31598">
            <v>100</v>
          </cell>
          <cell r="KB31598">
            <v>30</v>
          </cell>
          <cell r="KC31598">
            <v>24</v>
          </cell>
        </row>
        <row r="31599">
          <cell r="A31599" t="str">
            <v>C19426</v>
          </cell>
          <cell r="KA31599">
            <v>100</v>
          </cell>
          <cell r="KB31599">
            <v>30</v>
          </cell>
          <cell r="KC31599">
            <v>24</v>
          </cell>
        </row>
        <row r="31600">
          <cell r="A31600" t="str">
            <v>C19435</v>
          </cell>
          <cell r="KA31600">
            <v>200</v>
          </cell>
          <cell r="KB31600">
            <v>16</v>
          </cell>
          <cell r="KC31600">
            <v>20</v>
          </cell>
        </row>
        <row r="31601">
          <cell r="A31601" t="str">
            <v>C19442</v>
          </cell>
          <cell r="KA31601">
            <v>200</v>
          </cell>
          <cell r="KB31601">
            <v>16</v>
          </cell>
          <cell r="KC31601">
            <v>20</v>
          </cell>
        </row>
        <row r="31602">
          <cell r="A31602" t="str">
            <v>C19440</v>
          </cell>
          <cell r="KA31602">
            <v>100</v>
          </cell>
          <cell r="KB31602">
            <v>40</v>
          </cell>
          <cell r="KC31602">
            <v>28</v>
          </cell>
        </row>
        <row r="31603">
          <cell r="A31603" t="str">
            <v>C19446</v>
          </cell>
          <cell r="KA31603">
            <v>100</v>
          </cell>
          <cell r="KB31603">
            <v>40</v>
          </cell>
          <cell r="KC31603">
            <v>28</v>
          </cell>
        </row>
        <row r="31604">
          <cell r="A31604" t="str">
            <v>C19451</v>
          </cell>
          <cell r="KA31604">
            <v>100</v>
          </cell>
          <cell r="KB31604">
            <v>40</v>
          </cell>
          <cell r="KC31604">
            <v>28</v>
          </cell>
        </row>
        <row r="31605">
          <cell r="A31605" t="str">
            <v>C19455</v>
          </cell>
          <cell r="KA31605">
            <v>50</v>
          </cell>
          <cell r="KB31605">
            <v>40</v>
          </cell>
          <cell r="KC31605">
            <v>24</v>
          </cell>
        </row>
        <row r="31606">
          <cell r="A31606" t="str">
            <v>C19458</v>
          </cell>
          <cell r="KA31606">
            <v>100</v>
          </cell>
          <cell r="KB31606">
            <v>40</v>
          </cell>
          <cell r="KC31606">
            <v>28</v>
          </cell>
        </row>
        <row r="31607">
          <cell r="A31607" t="str">
            <v>C19459</v>
          </cell>
          <cell r="KA31607">
            <v>200</v>
          </cell>
          <cell r="KB31607">
            <v>16</v>
          </cell>
          <cell r="KC31607">
            <v>20</v>
          </cell>
        </row>
        <row r="31608">
          <cell r="A31608" t="str">
            <v>C19460</v>
          </cell>
          <cell r="KA31608">
            <v>200</v>
          </cell>
          <cell r="KB31608">
            <v>16</v>
          </cell>
          <cell r="KC31608">
            <v>20</v>
          </cell>
        </row>
        <row r="31609">
          <cell r="A31609" t="str">
            <v>C19461</v>
          </cell>
          <cell r="KA31609">
            <v>250</v>
          </cell>
          <cell r="KB31609">
            <v>12</v>
          </cell>
          <cell r="KC31609">
            <v>24</v>
          </cell>
        </row>
        <row r="31610">
          <cell r="A31610" t="str">
            <v>C19466</v>
          </cell>
          <cell r="KA31610">
            <v>100</v>
          </cell>
          <cell r="KB31610">
            <v>40</v>
          </cell>
          <cell r="KC31610">
            <v>28</v>
          </cell>
        </row>
        <row r="31611">
          <cell r="A31611" t="str">
            <v>C19248</v>
          </cell>
          <cell r="KA31611">
            <v>100</v>
          </cell>
          <cell r="KB31611">
            <v>40</v>
          </cell>
          <cell r="KC31611">
            <v>28</v>
          </cell>
        </row>
        <row r="31612">
          <cell r="A31612" t="str">
            <v>C19240</v>
          </cell>
          <cell r="KA31612">
            <v>100</v>
          </cell>
          <cell r="KB31612">
            <v>40</v>
          </cell>
          <cell r="KC31612">
            <v>28</v>
          </cell>
        </row>
        <row r="31613">
          <cell r="A31613" t="str">
            <v>C19241</v>
          </cell>
          <cell r="KA31613">
            <v>200</v>
          </cell>
          <cell r="KB31613">
            <v>16</v>
          </cell>
          <cell r="KC31613">
            <v>20</v>
          </cell>
        </row>
        <row r="31614">
          <cell r="A31614" t="str">
            <v>C19243</v>
          </cell>
          <cell r="KA31614">
            <v>200</v>
          </cell>
          <cell r="KB31614">
            <v>16</v>
          </cell>
          <cell r="KC31614">
            <v>20</v>
          </cell>
        </row>
        <row r="31615">
          <cell r="A31615" t="str">
            <v>C19261</v>
          </cell>
          <cell r="KA31615">
            <v>200</v>
          </cell>
          <cell r="KB31615">
            <v>16</v>
          </cell>
          <cell r="KC31615">
            <v>20</v>
          </cell>
        </row>
        <row r="31616">
          <cell r="A31616" t="str">
            <v>C19255</v>
          </cell>
          <cell r="KA31616">
            <v>100</v>
          </cell>
          <cell r="KB31616">
            <v>30</v>
          </cell>
          <cell r="KC31616">
            <v>12</v>
          </cell>
        </row>
        <row r="31617">
          <cell r="A31617" t="str">
            <v>C19256</v>
          </cell>
          <cell r="KA31617">
            <v>100</v>
          </cell>
          <cell r="KB31617">
            <v>30</v>
          </cell>
          <cell r="KC31617">
            <v>24</v>
          </cell>
        </row>
        <row r="31618">
          <cell r="A31618" t="str">
            <v>C19292</v>
          </cell>
          <cell r="KA31618">
            <v>200</v>
          </cell>
          <cell r="KB31618">
            <v>16</v>
          </cell>
          <cell r="KC31618">
            <v>20</v>
          </cell>
        </row>
        <row r="31619">
          <cell r="A31619" t="str">
            <v>C19288</v>
          </cell>
          <cell r="KA31619">
            <v>50</v>
          </cell>
          <cell r="KB31619">
            <v>40</v>
          </cell>
          <cell r="KC31619">
            <v>24</v>
          </cell>
        </row>
        <row r="31620">
          <cell r="A31620" t="str">
            <v>C19283</v>
          </cell>
          <cell r="KA31620">
            <v>100</v>
          </cell>
          <cell r="KB31620">
            <v>40</v>
          </cell>
          <cell r="KC31620">
            <v>28</v>
          </cell>
        </row>
        <row r="31621">
          <cell r="A31621" t="str">
            <v>C19271</v>
          </cell>
          <cell r="KA31621">
            <v>100</v>
          </cell>
          <cell r="KB31621">
            <v>30</v>
          </cell>
          <cell r="KC31621">
            <v>24</v>
          </cell>
        </row>
        <row r="31622">
          <cell r="A31622" t="str">
            <v>C19272</v>
          </cell>
          <cell r="KA31622">
            <v>200</v>
          </cell>
          <cell r="KB31622">
            <v>16</v>
          </cell>
          <cell r="KC31622">
            <v>20</v>
          </cell>
        </row>
        <row r="31623">
          <cell r="A31623" t="str">
            <v>C19273</v>
          </cell>
          <cell r="KA31623">
            <v>100</v>
          </cell>
          <cell r="KB31623">
            <v>40</v>
          </cell>
          <cell r="KC31623">
            <v>28</v>
          </cell>
        </row>
        <row r="31624">
          <cell r="A31624" t="str">
            <v>C19274</v>
          </cell>
          <cell r="KA31624">
            <v>100</v>
          </cell>
          <cell r="KB31624">
            <v>30</v>
          </cell>
          <cell r="KC31624">
            <v>24</v>
          </cell>
        </row>
        <row r="31625">
          <cell r="A31625" t="str">
            <v>C19276</v>
          </cell>
          <cell r="KA31625">
            <v>50</v>
          </cell>
          <cell r="KB31625">
            <v>40</v>
          </cell>
          <cell r="KC31625">
            <v>24</v>
          </cell>
        </row>
        <row r="31626">
          <cell r="A31626" t="str">
            <v>C19277</v>
          </cell>
          <cell r="KA31626">
            <v>100</v>
          </cell>
          <cell r="KB31626">
            <v>30</v>
          </cell>
          <cell r="KC31626">
            <v>12</v>
          </cell>
        </row>
        <row r="31627">
          <cell r="A31627" t="str">
            <v>C19281</v>
          </cell>
          <cell r="KA31627">
            <v>200</v>
          </cell>
          <cell r="KB31627">
            <v>16</v>
          </cell>
          <cell r="KC31627">
            <v>16</v>
          </cell>
        </row>
        <row r="31628">
          <cell r="A31628" t="str">
            <v>C19183</v>
          </cell>
          <cell r="KA31628">
            <v>100</v>
          </cell>
          <cell r="KB31628">
            <v>40</v>
          </cell>
          <cell r="KC31628">
            <v>28</v>
          </cell>
        </row>
        <row r="31629">
          <cell r="A31629" t="str">
            <v>C19184</v>
          </cell>
          <cell r="KA31629">
            <v>100</v>
          </cell>
          <cell r="KB31629">
            <v>40</v>
          </cell>
          <cell r="KC31629">
            <v>28</v>
          </cell>
        </row>
        <row r="31630">
          <cell r="A31630" t="str">
            <v>C19185</v>
          </cell>
          <cell r="KA31630">
            <v>100</v>
          </cell>
          <cell r="KB31630">
            <v>30</v>
          </cell>
          <cell r="KC31630">
            <v>24</v>
          </cell>
        </row>
        <row r="31631">
          <cell r="A31631" t="str">
            <v>C19190</v>
          </cell>
          <cell r="KA31631">
            <v>100</v>
          </cell>
          <cell r="KB31631">
            <v>40</v>
          </cell>
          <cell r="KC31631">
            <v>28</v>
          </cell>
        </row>
        <row r="31632">
          <cell r="A31632" t="str">
            <v>C19192</v>
          </cell>
          <cell r="KA31632">
            <v>200</v>
          </cell>
          <cell r="KB31632">
            <v>16</v>
          </cell>
          <cell r="KC31632">
            <v>20</v>
          </cell>
        </row>
        <row r="31633">
          <cell r="A31633" t="str">
            <v>C19195</v>
          </cell>
          <cell r="KA31633">
            <v>200</v>
          </cell>
          <cell r="KB31633">
            <v>16</v>
          </cell>
          <cell r="KC31633">
            <v>16</v>
          </cell>
        </row>
        <row r="31634">
          <cell r="A31634" t="str">
            <v>C19204</v>
          </cell>
          <cell r="KA31634">
            <v>50</v>
          </cell>
          <cell r="KB31634">
            <v>40</v>
          </cell>
          <cell r="KC31634">
            <v>24</v>
          </cell>
        </row>
        <row r="31635">
          <cell r="A31635" t="str">
            <v>C19206</v>
          </cell>
          <cell r="KA31635">
            <v>200</v>
          </cell>
          <cell r="KB31635">
            <v>16</v>
          </cell>
          <cell r="KC31635">
            <v>20</v>
          </cell>
        </row>
        <row r="31636">
          <cell r="A31636" t="str">
            <v>C19202</v>
          </cell>
          <cell r="KA31636">
            <v>100</v>
          </cell>
          <cell r="KB31636">
            <v>40</v>
          </cell>
          <cell r="KC31636">
            <v>24</v>
          </cell>
        </row>
        <row r="31637">
          <cell r="A31637" t="str">
            <v>c19211</v>
          </cell>
          <cell r="KA31637">
            <v>100</v>
          </cell>
          <cell r="KB31637">
            <v>40</v>
          </cell>
          <cell r="KC31637">
            <v>24</v>
          </cell>
        </row>
        <row r="31638">
          <cell r="A31638" t="str">
            <v>C19232</v>
          </cell>
          <cell r="KA31638">
            <v>200</v>
          </cell>
          <cell r="KB31638">
            <v>16</v>
          </cell>
          <cell r="KC31638">
            <v>20</v>
          </cell>
        </row>
        <row r="31639">
          <cell r="A31639" t="str">
            <v>C19236</v>
          </cell>
          <cell r="KA31639">
            <v>50</v>
          </cell>
          <cell r="KB31639">
            <v>40</v>
          </cell>
          <cell r="KC31639">
            <v>24</v>
          </cell>
        </row>
        <row r="31640">
          <cell r="A31640" t="str">
            <v>C19227</v>
          </cell>
          <cell r="KA31640">
            <v>100</v>
          </cell>
          <cell r="KB31640">
            <v>40</v>
          </cell>
          <cell r="KC31640">
            <v>28</v>
          </cell>
        </row>
        <row r="31641">
          <cell r="A31641" t="str">
            <v>C19228</v>
          </cell>
          <cell r="KA31641">
            <v>50</v>
          </cell>
          <cell r="KB31641">
            <v>60</v>
          </cell>
          <cell r="KC31641">
            <v>12</v>
          </cell>
        </row>
        <row r="31642">
          <cell r="A31642" t="str">
            <v>C19216</v>
          </cell>
          <cell r="KA31642">
            <v>100</v>
          </cell>
          <cell r="KB31642">
            <v>40</v>
          </cell>
          <cell r="KC31642">
            <v>28</v>
          </cell>
        </row>
        <row r="31643">
          <cell r="A31643" t="str">
            <v>C19218</v>
          </cell>
          <cell r="KA31643">
            <v>100</v>
          </cell>
          <cell r="KB31643">
            <v>40</v>
          </cell>
          <cell r="KC31643">
            <v>28</v>
          </cell>
        </row>
        <row r="31644">
          <cell r="A31644" t="str">
            <v>C19219</v>
          </cell>
          <cell r="KA31644">
            <v>100</v>
          </cell>
          <cell r="KB31644">
            <v>30</v>
          </cell>
          <cell r="KC31644">
            <v>24</v>
          </cell>
        </row>
        <row r="31645">
          <cell r="A31645" t="str">
            <v>C19111</v>
          </cell>
          <cell r="KA31645">
            <v>100</v>
          </cell>
          <cell r="KB31645">
            <v>30</v>
          </cell>
          <cell r="KC31645">
            <v>24</v>
          </cell>
        </row>
        <row r="31646">
          <cell r="A31646" t="str">
            <v>C19112</v>
          </cell>
          <cell r="KA31646">
            <v>200</v>
          </cell>
          <cell r="KB31646">
            <v>16</v>
          </cell>
          <cell r="KC31646">
            <v>20</v>
          </cell>
        </row>
        <row r="31647">
          <cell r="A31647" t="str">
            <v>C19102</v>
          </cell>
          <cell r="KA31647">
            <v>50</v>
          </cell>
          <cell r="KB31647">
            <v>60</v>
          </cell>
          <cell r="KC31647">
            <v>12</v>
          </cell>
        </row>
        <row r="31648">
          <cell r="A31648" t="str">
            <v>C19103</v>
          </cell>
          <cell r="KA31648">
            <v>100</v>
          </cell>
          <cell r="KB31648">
            <v>30</v>
          </cell>
          <cell r="KC31648">
            <v>24</v>
          </cell>
        </row>
        <row r="31649">
          <cell r="A31649" t="str">
            <v>C19097</v>
          </cell>
          <cell r="KA31649">
            <v>200</v>
          </cell>
          <cell r="KB31649">
            <v>16</v>
          </cell>
          <cell r="KC31649">
            <v>20</v>
          </cell>
        </row>
        <row r="31650">
          <cell r="A31650" t="str">
            <v>C19100</v>
          </cell>
          <cell r="KA31650">
            <v>100</v>
          </cell>
          <cell r="KB31650">
            <v>40</v>
          </cell>
          <cell r="KC31650">
            <v>28</v>
          </cell>
        </row>
        <row r="31651">
          <cell r="A31651" t="str">
            <v>C19093</v>
          </cell>
          <cell r="KA31651">
            <v>200</v>
          </cell>
          <cell r="KB31651">
            <v>15</v>
          </cell>
          <cell r="KC31651">
            <v>20</v>
          </cell>
        </row>
        <row r="31652">
          <cell r="A31652" t="str">
            <v>C19083</v>
          </cell>
          <cell r="KA31652">
            <v>100</v>
          </cell>
          <cell r="KB31652">
            <v>30</v>
          </cell>
          <cell r="KC31652">
            <v>24</v>
          </cell>
        </row>
        <row r="31653">
          <cell r="A31653" t="str">
            <v>C19084</v>
          </cell>
          <cell r="KA31653">
            <v>200</v>
          </cell>
          <cell r="KB31653">
            <v>16</v>
          </cell>
          <cell r="KC31653">
            <v>20</v>
          </cell>
        </row>
        <row r="31654">
          <cell r="A31654" t="str">
            <v>C19068</v>
          </cell>
          <cell r="KA31654">
            <v>100</v>
          </cell>
          <cell r="KB31654">
            <v>40</v>
          </cell>
          <cell r="KC31654">
            <v>24</v>
          </cell>
        </row>
        <row r="31655">
          <cell r="A31655" t="str">
            <v>C19069</v>
          </cell>
          <cell r="KA31655">
            <v>100</v>
          </cell>
          <cell r="KB31655">
            <v>40</v>
          </cell>
          <cell r="KC31655">
            <v>24</v>
          </cell>
        </row>
        <row r="31656">
          <cell r="A31656" t="str">
            <v>C19090</v>
          </cell>
          <cell r="KA31656">
            <v>100</v>
          </cell>
          <cell r="KB31656">
            <v>30</v>
          </cell>
          <cell r="KC31656">
            <v>24</v>
          </cell>
        </row>
        <row r="31657">
          <cell r="A31657" t="str">
            <v>C19072</v>
          </cell>
          <cell r="KA31657">
            <v>200</v>
          </cell>
          <cell r="KB31657">
            <v>16</v>
          </cell>
          <cell r="KC31657">
            <v>20</v>
          </cell>
        </row>
        <row r="31658">
          <cell r="A31658" t="str">
            <v>C19073</v>
          </cell>
          <cell r="KA31658">
            <v>50</v>
          </cell>
          <cell r="KB31658">
            <v>60</v>
          </cell>
          <cell r="KC31658">
            <v>12</v>
          </cell>
        </row>
        <row r="31659">
          <cell r="A31659" t="str">
            <v>C19075</v>
          </cell>
          <cell r="KA31659">
            <v>100</v>
          </cell>
          <cell r="KB31659">
            <v>40</v>
          </cell>
          <cell r="KC31659">
            <v>24</v>
          </cell>
        </row>
        <row r="31660">
          <cell r="A31660" t="str">
            <v>C19062</v>
          </cell>
          <cell r="KA31660">
            <v>200</v>
          </cell>
          <cell r="KB31660">
            <v>16</v>
          </cell>
          <cell r="KC31660">
            <v>20</v>
          </cell>
        </row>
        <row r="31661">
          <cell r="A31661" t="str">
            <v>C19063</v>
          </cell>
          <cell r="KA31661">
            <v>100</v>
          </cell>
          <cell r="KB31661">
            <v>30</v>
          </cell>
          <cell r="KC31661">
            <v>24</v>
          </cell>
        </row>
        <row r="31662">
          <cell r="A31662" t="str">
            <v>C19064</v>
          </cell>
          <cell r="KA31662">
            <v>100</v>
          </cell>
          <cell r="KB31662">
            <v>30</v>
          </cell>
          <cell r="KC31662">
            <v>24</v>
          </cell>
        </row>
        <row r="31663">
          <cell r="A31663" t="str">
            <v>C19158</v>
          </cell>
          <cell r="KA31663">
            <v>100</v>
          </cell>
          <cell r="KB31663">
            <v>30</v>
          </cell>
          <cell r="KC31663">
            <v>12</v>
          </cell>
        </row>
        <row r="31664">
          <cell r="A31664" t="str">
            <v>C19159</v>
          </cell>
          <cell r="KA31664">
            <v>200</v>
          </cell>
          <cell r="KB31664">
            <v>16</v>
          </cell>
          <cell r="KC31664">
            <v>20</v>
          </cell>
        </row>
        <row r="31665">
          <cell r="A31665" t="str">
            <v>C19114</v>
          </cell>
          <cell r="KA31665">
            <v>100</v>
          </cell>
          <cell r="KB31665">
            <v>40</v>
          </cell>
          <cell r="KC31665">
            <v>24</v>
          </cell>
        </row>
        <row r="31666">
          <cell r="A31666" t="str">
            <v>C19115</v>
          </cell>
          <cell r="KA31666">
            <v>200</v>
          </cell>
          <cell r="KB31666">
            <v>16</v>
          </cell>
          <cell r="KC31666">
            <v>24</v>
          </cell>
        </row>
        <row r="31667">
          <cell r="A31667" t="str">
            <v>C19117</v>
          </cell>
          <cell r="KA31667">
            <v>200</v>
          </cell>
          <cell r="KB31667">
            <v>16</v>
          </cell>
          <cell r="KC31667">
            <v>20</v>
          </cell>
        </row>
        <row r="31668">
          <cell r="A31668" t="str">
            <v>C19134</v>
          </cell>
          <cell r="KA31668">
            <v>100</v>
          </cell>
          <cell r="KB31668">
            <v>8</v>
          </cell>
          <cell r="KC31668">
            <v>48</v>
          </cell>
        </row>
        <row r="31669">
          <cell r="A31669" t="str">
            <v>C19152</v>
          </cell>
          <cell r="KA31669">
            <v>100</v>
          </cell>
          <cell r="KB31669">
            <v>30</v>
          </cell>
          <cell r="KC31669">
            <v>24</v>
          </cell>
        </row>
        <row r="31670">
          <cell r="A31670" t="str">
            <v>C19166</v>
          </cell>
          <cell r="KA31670">
            <v>50</v>
          </cell>
          <cell r="KB31670">
            <v>40</v>
          </cell>
          <cell r="KC31670">
            <v>24</v>
          </cell>
        </row>
        <row r="31671">
          <cell r="A31671" t="str">
            <v>C19167</v>
          </cell>
          <cell r="KA31671">
            <v>50</v>
          </cell>
          <cell r="KB31671">
            <v>40</v>
          </cell>
          <cell r="KC31671">
            <v>24</v>
          </cell>
        </row>
        <row r="31672">
          <cell r="A31672" t="str">
            <v>C19168</v>
          </cell>
          <cell r="KA31672">
            <v>200</v>
          </cell>
          <cell r="KB31672">
            <v>16</v>
          </cell>
          <cell r="KC31672">
            <v>16</v>
          </cell>
        </row>
        <row r="31673">
          <cell r="A31673" t="str">
            <v>C19171</v>
          </cell>
          <cell r="KA31673">
            <v>100</v>
          </cell>
          <cell r="KB31673">
            <v>40</v>
          </cell>
          <cell r="KC31673">
            <v>24</v>
          </cell>
        </row>
        <row r="31674">
          <cell r="A31674" t="str">
            <v>C19174</v>
          </cell>
          <cell r="KA31674">
            <v>200</v>
          </cell>
          <cell r="KB31674">
            <v>16</v>
          </cell>
          <cell r="KC31674">
            <v>20</v>
          </cell>
        </row>
        <row r="31675">
          <cell r="A31675" t="str">
            <v>C19177</v>
          </cell>
          <cell r="KA31675">
            <v>50</v>
          </cell>
          <cell r="KB31675">
            <v>60</v>
          </cell>
          <cell r="KC31675">
            <v>12</v>
          </cell>
        </row>
        <row r="31676">
          <cell r="A31676" t="str">
            <v>C19178</v>
          </cell>
          <cell r="KA31676">
            <v>50</v>
          </cell>
          <cell r="KB31676">
            <v>60</v>
          </cell>
          <cell r="KC31676">
            <v>12</v>
          </cell>
        </row>
        <row r="31677">
          <cell r="A31677" t="str">
            <v>C19141</v>
          </cell>
          <cell r="KA31677">
            <v>200</v>
          </cell>
          <cell r="KB31677">
            <v>16</v>
          </cell>
          <cell r="KC31677">
            <v>20</v>
          </cell>
        </row>
        <row r="31678">
          <cell r="A31678" t="str">
            <v>C19142</v>
          </cell>
          <cell r="KA31678">
            <v>200</v>
          </cell>
          <cell r="KB31678">
            <v>16</v>
          </cell>
          <cell r="KC31678">
            <v>20</v>
          </cell>
        </row>
        <row r="31679">
          <cell r="A31679" t="str">
            <v>C19146</v>
          </cell>
          <cell r="KA31679">
            <v>200</v>
          </cell>
          <cell r="KB31679">
            <v>16</v>
          </cell>
          <cell r="KC31679">
            <v>20</v>
          </cell>
        </row>
        <row r="31680">
          <cell r="A31680" t="str">
            <v>C19148</v>
          </cell>
          <cell r="KA31680">
            <v>200</v>
          </cell>
          <cell r="KB31680">
            <v>16</v>
          </cell>
          <cell r="KC31680">
            <v>20</v>
          </cell>
        </row>
        <row r="31681">
          <cell r="A31681" t="str">
            <v>C19122</v>
          </cell>
          <cell r="KA31681">
            <v>200</v>
          </cell>
          <cell r="KB31681">
            <v>16</v>
          </cell>
          <cell r="KC31681">
            <v>20</v>
          </cell>
        </row>
        <row r="31682">
          <cell r="A31682" t="str">
            <v>C19123</v>
          </cell>
          <cell r="KA31682">
            <v>100</v>
          </cell>
          <cell r="KB31682">
            <v>40</v>
          </cell>
          <cell r="KC31682">
            <v>24</v>
          </cell>
        </row>
        <row r="31683">
          <cell r="A31683" t="str">
            <v>C19127</v>
          </cell>
          <cell r="KA31683">
            <v>100</v>
          </cell>
          <cell r="KB31683">
            <v>30</v>
          </cell>
          <cell r="KC31683">
            <v>12</v>
          </cell>
        </row>
        <row r="31684">
          <cell r="A31684" t="str">
            <v>C19128</v>
          </cell>
          <cell r="KA31684">
            <v>100</v>
          </cell>
          <cell r="KB31684">
            <v>30</v>
          </cell>
          <cell r="KC31684">
            <v>12</v>
          </cell>
        </row>
        <row r="31685">
          <cell r="A31685" t="str">
            <v>C19129</v>
          </cell>
          <cell r="KA31685">
            <v>100</v>
          </cell>
          <cell r="KB31685">
            <v>30</v>
          </cell>
          <cell r="KC31685">
            <v>12</v>
          </cell>
        </row>
        <row r="31686">
          <cell r="A31686" t="str">
            <v>C19130</v>
          </cell>
          <cell r="KA31686">
            <v>200</v>
          </cell>
          <cell r="KB31686">
            <v>16</v>
          </cell>
          <cell r="KC31686">
            <v>20</v>
          </cell>
        </row>
        <row r="31687">
          <cell r="A31687" t="str">
            <v>C19131</v>
          </cell>
          <cell r="KA31687">
            <v>100</v>
          </cell>
          <cell r="KB31687">
            <v>30</v>
          </cell>
          <cell r="KC31687">
            <v>24</v>
          </cell>
        </row>
        <row r="31688">
          <cell r="A31688" t="str">
            <v>C19008</v>
          </cell>
          <cell r="KA31688">
            <v>100</v>
          </cell>
          <cell r="KB31688">
            <v>30</v>
          </cell>
          <cell r="KC31688">
            <v>12</v>
          </cell>
        </row>
        <row r="31689">
          <cell r="A31689" t="str">
            <v>C19010</v>
          </cell>
          <cell r="KA31689">
            <v>100</v>
          </cell>
          <cell r="KB31689">
            <v>30</v>
          </cell>
          <cell r="KC31689">
            <v>12</v>
          </cell>
        </row>
        <row r="31690">
          <cell r="A31690" t="str">
            <v>C19011</v>
          </cell>
          <cell r="KA31690">
            <v>100</v>
          </cell>
          <cell r="KB31690">
            <v>30</v>
          </cell>
          <cell r="KC31690">
            <v>12</v>
          </cell>
        </row>
        <row r="31691">
          <cell r="A31691" t="str">
            <v>C19012</v>
          </cell>
          <cell r="KA31691">
            <v>100</v>
          </cell>
          <cell r="KB31691">
            <v>30</v>
          </cell>
          <cell r="KC31691">
            <v>12</v>
          </cell>
        </row>
        <row r="31692">
          <cell r="A31692" t="str">
            <v>C19006</v>
          </cell>
          <cell r="KA31692">
            <v>100</v>
          </cell>
          <cell r="KB31692">
            <v>30</v>
          </cell>
          <cell r="KC31692">
            <v>12</v>
          </cell>
        </row>
        <row r="31693">
          <cell r="A31693" t="str">
            <v>C19027</v>
          </cell>
          <cell r="KA31693">
            <v>50</v>
          </cell>
          <cell r="KB31693">
            <v>60</v>
          </cell>
          <cell r="KC31693">
            <v>12</v>
          </cell>
        </row>
        <row r="31694">
          <cell r="A31694" t="str">
            <v>C19016</v>
          </cell>
          <cell r="KA31694">
            <v>200</v>
          </cell>
          <cell r="KB31694">
            <v>16</v>
          </cell>
          <cell r="KC31694">
            <v>20</v>
          </cell>
        </row>
        <row r="31695">
          <cell r="A31695" t="str">
            <v>C19017</v>
          </cell>
          <cell r="KA31695">
            <v>200</v>
          </cell>
          <cell r="KB31695">
            <v>16</v>
          </cell>
          <cell r="KC31695">
            <v>20</v>
          </cell>
        </row>
        <row r="31696">
          <cell r="A31696" t="str">
            <v>C19023</v>
          </cell>
          <cell r="KA31696">
            <v>50</v>
          </cell>
          <cell r="KB31696">
            <v>24</v>
          </cell>
          <cell r="KC31696">
            <v>16</v>
          </cell>
        </row>
        <row r="31697">
          <cell r="A31697" t="str">
            <v>C19024</v>
          </cell>
          <cell r="KA31697">
            <v>100</v>
          </cell>
          <cell r="KB31697">
            <v>30</v>
          </cell>
          <cell r="KC31697">
            <v>12</v>
          </cell>
        </row>
        <row r="31698">
          <cell r="A31698" t="str">
            <v>C19030</v>
          </cell>
          <cell r="KA31698">
            <v>100</v>
          </cell>
          <cell r="KB31698">
            <v>30</v>
          </cell>
          <cell r="KC31698">
            <v>30</v>
          </cell>
        </row>
        <row r="31699">
          <cell r="A31699" t="str">
            <v>C19031</v>
          </cell>
          <cell r="KA31699">
            <v>200</v>
          </cell>
          <cell r="KB31699">
            <v>16</v>
          </cell>
          <cell r="KC31699">
            <v>16</v>
          </cell>
        </row>
        <row r="31700">
          <cell r="A31700" t="str">
            <v>C19039</v>
          </cell>
          <cell r="KA31700">
            <v>100</v>
          </cell>
          <cell r="KB31700">
            <v>30</v>
          </cell>
          <cell r="KC31700">
            <v>12</v>
          </cell>
        </row>
        <row r="31701">
          <cell r="A31701" t="str">
            <v>C19040</v>
          </cell>
          <cell r="KA31701">
            <v>100</v>
          </cell>
          <cell r="KB31701">
            <v>30</v>
          </cell>
          <cell r="KC31701">
            <v>12</v>
          </cell>
        </row>
        <row r="31702">
          <cell r="A31702" t="str">
            <v>C19041</v>
          </cell>
          <cell r="KA31702">
            <v>100</v>
          </cell>
          <cell r="KB31702">
            <v>30</v>
          </cell>
          <cell r="KC31702">
            <v>24</v>
          </cell>
        </row>
        <row r="31703">
          <cell r="A31703" t="str">
            <v>C19042</v>
          </cell>
          <cell r="KA31703">
            <v>200</v>
          </cell>
          <cell r="KB31703">
            <v>16</v>
          </cell>
          <cell r="KC31703">
            <v>16</v>
          </cell>
        </row>
        <row r="31704">
          <cell r="A31704" t="str">
            <v>C19055</v>
          </cell>
          <cell r="KA31704">
            <v>200</v>
          </cell>
          <cell r="KB31704">
            <v>16</v>
          </cell>
          <cell r="KC31704">
            <v>20</v>
          </cell>
        </row>
        <row r="31705">
          <cell r="A31705" t="str">
            <v>C19056</v>
          </cell>
          <cell r="KA31705">
            <v>100</v>
          </cell>
          <cell r="KB31705">
            <v>30</v>
          </cell>
          <cell r="KC31705">
            <v>12</v>
          </cell>
        </row>
        <row r="31706">
          <cell r="A31706" t="str">
            <v>C19057</v>
          </cell>
          <cell r="KA31706">
            <v>100</v>
          </cell>
          <cell r="KB31706">
            <v>40</v>
          </cell>
          <cell r="KC31706">
            <v>24</v>
          </cell>
        </row>
        <row r="31707">
          <cell r="A31707" t="str">
            <v>C19059</v>
          </cell>
          <cell r="KA31707">
            <v>100</v>
          </cell>
          <cell r="KB31707">
            <v>40</v>
          </cell>
          <cell r="KC31707">
            <v>24</v>
          </cell>
        </row>
        <row r="31708">
          <cell r="A31708" t="str">
            <v>C19049</v>
          </cell>
          <cell r="KA31708">
            <v>200</v>
          </cell>
          <cell r="KB31708">
            <v>16</v>
          </cell>
          <cell r="KC31708">
            <v>24</v>
          </cell>
        </row>
        <row r="31709">
          <cell r="A31709" t="str">
            <v>C19051</v>
          </cell>
          <cell r="KA31709">
            <v>200</v>
          </cell>
          <cell r="KB31709">
            <v>16</v>
          </cell>
          <cell r="KC31709">
            <v>24</v>
          </cell>
        </row>
        <row r="31710">
          <cell r="A31710" t="str">
            <v>C18980</v>
          </cell>
          <cell r="KA31710">
            <v>200</v>
          </cell>
          <cell r="KB31710">
            <v>16</v>
          </cell>
          <cell r="KC31710">
            <v>24</v>
          </cell>
        </row>
        <row r="31711">
          <cell r="A31711" t="str">
            <v>C18981</v>
          </cell>
          <cell r="KA31711">
            <v>100</v>
          </cell>
          <cell r="KB31711">
            <v>30</v>
          </cell>
          <cell r="KC31711">
            <v>24</v>
          </cell>
        </row>
        <row r="31712">
          <cell r="A31712" t="str">
            <v>C18983</v>
          </cell>
          <cell r="KA31712">
            <v>100</v>
          </cell>
          <cell r="KB31712">
            <v>30</v>
          </cell>
          <cell r="KC31712">
            <v>12</v>
          </cell>
        </row>
        <row r="31713">
          <cell r="A31713" t="str">
            <v>C18985</v>
          </cell>
          <cell r="KA31713">
            <v>50</v>
          </cell>
          <cell r="KB31713">
            <v>40</v>
          </cell>
          <cell r="KC31713">
            <v>24</v>
          </cell>
        </row>
        <row r="31714">
          <cell r="A31714" t="str">
            <v>C18986</v>
          </cell>
          <cell r="KA31714">
            <v>80</v>
          </cell>
          <cell r="KB31714">
            <v>16</v>
          </cell>
          <cell r="KC31714">
            <v>24</v>
          </cell>
        </row>
        <row r="31715">
          <cell r="A31715" t="str">
            <v>C18987</v>
          </cell>
          <cell r="KA31715">
            <v>100</v>
          </cell>
          <cell r="KB31715">
            <v>30</v>
          </cell>
          <cell r="KC31715">
            <v>24</v>
          </cell>
        </row>
        <row r="31716">
          <cell r="A31716" t="str">
            <v>C18972</v>
          </cell>
          <cell r="KA31716">
            <v>200</v>
          </cell>
          <cell r="KB31716">
            <v>16</v>
          </cell>
          <cell r="KC31716">
            <v>24</v>
          </cell>
        </row>
        <row r="31717">
          <cell r="A31717" t="str">
            <v>C18973</v>
          </cell>
          <cell r="KA31717">
            <v>200</v>
          </cell>
          <cell r="KB31717">
            <v>16</v>
          </cell>
          <cell r="KC31717">
            <v>20</v>
          </cell>
        </row>
        <row r="31718">
          <cell r="A31718" t="str">
            <v>C18974</v>
          </cell>
          <cell r="KA31718">
            <v>50</v>
          </cell>
          <cell r="KB31718">
            <v>40</v>
          </cell>
          <cell r="KC31718">
            <v>24</v>
          </cell>
        </row>
        <row r="31719">
          <cell r="A31719" t="str">
            <v>C18991</v>
          </cell>
          <cell r="KA31719">
            <v>200</v>
          </cell>
          <cell r="KB31719">
            <v>16</v>
          </cell>
          <cell r="KC31719">
            <v>24</v>
          </cell>
        </row>
        <row r="31720">
          <cell r="A31720" t="str">
            <v>C18992</v>
          </cell>
          <cell r="KA31720">
            <v>100</v>
          </cell>
          <cell r="KB31720">
            <v>30</v>
          </cell>
          <cell r="KC31720">
            <v>12</v>
          </cell>
        </row>
        <row r="31721">
          <cell r="A31721" t="str">
            <v>C18994</v>
          </cell>
          <cell r="KA31721">
            <v>100</v>
          </cell>
          <cell r="KB31721">
            <v>30</v>
          </cell>
          <cell r="KC31721">
            <v>12</v>
          </cell>
        </row>
        <row r="31722">
          <cell r="A31722" t="str">
            <v>C18997</v>
          </cell>
          <cell r="KA31722">
            <v>100</v>
          </cell>
          <cell r="KB31722">
            <v>30</v>
          </cell>
          <cell r="KC31722">
            <v>24</v>
          </cell>
        </row>
        <row r="31723">
          <cell r="A31723" t="str">
            <v>C18998</v>
          </cell>
          <cell r="KA31723">
            <v>100</v>
          </cell>
          <cell r="KB31723">
            <v>30</v>
          </cell>
          <cell r="KC31723">
            <v>24</v>
          </cell>
        </row>
        <row r="31724">
          <cell r="A31724" t="str">
            <v>C18999</v>
          </cell>
          <cell r="KA31724">
            <v>50</v>
          </cell>
          <cell r="KB31724">
            <v>40</v>
          </cell>
          <cell r="KC31724">
            <v>24</v>
          </cell>
        </row>
        <row r="31725">
          <cell r="A31725" t="str">
            <v>C19000</v>
          </cell>
          <cell r="KA31725">
            <v>50</v>
          </cell>
          <cell r="KB31725">
            <v>40</v>
          </cell>
          <cell r="KC31725">
            <v>24</v>
          </cell>
        </row>
        <row r="31726">
          <cell r="A31726" t="str">
            <v>C19003</v>
          </cell>
          <cell r="KA31726">
            <v>200</v>
          </cell>
          <cell r="KB31726">
            <v>16</v>
          </cell>
          <cell r="KC31726">
            <v>20</v>
          </cell>
        </row>
        <row r="31727">
          <cell r="A31727" t="str">
            <v>C18954</v>
          </cell>
          <cell r="KA31727">
            <v>200</v>
          </cell>
          <cell r="KB31727">
            <v>16</v>
          </cell>
          <cell r="KC31727">
            <v>20</v>
          </cell>
        </row>
        <row r="31728">
          <cell r="A31728" t="str">
            <v>C18955</v>
          </cell>
          <cell r="KA31728">
            <v>50</v>
          </cell>
          <cell r="KB31728">
            <v>20</v>
          </cell>
          <cell r="KC31728">
            <v>16</v>
          </cell>
        </row>
        <row r="31729">
          <cell r="A31729" t="str">
            <v>C18963</v>
          </cell>
          <cell r="KA31729">
            <v>100</v>
          </cell>
          <cell r="KB31729">
            <v>30</v>
          </cell>
          <cell r="KC31729">
            <v>24</v>
          </cell>
        </row>
        <row r="31730">
          <cell r="A31730" t="str">
            <v>C18965</v>
          </cell>
          <cell r="KA31730">
            <v>100</v>
          </cell>
          <cell r="KB31730">
            <v>8</v>
          </cell>
          <cell r="KC31730">
            <v>48</v>
          </cell>
        </row>
        <row r="31731">
          <cell r="A31731" t="str">
            <v>C18960</v>
          </cell>
          <cell r="KA31731">
            <v>100</v>
          </cell>
          <cell r="KB31731">
            <v>30</v>
          </cell>
          <cell r="KC31731">
            <v>12</v>
          </cell>
        </row>
        <row r="31732">
          <cell r="A31732" t="str">
            <v>C18947</v>
          </cell>
          <cell r="KA31732">
            <v>100</v>
          </cell>
          <cell r="KB31732">
            <v>30</v>
          </cell>
          <cell r="KC31732">
            <v>12</v>
          </cell>
        </row>
        <row r="31733">
          <cell r="A31733" t="str">
            <v>C18949</v>
          </cell>
          <cell r="KA31733">
            <v>100</v>
          </cell>
          <cell r="KB31733">
            <v>30</v>
          </cell>
          <cell r="KC31733">
            <v>24</v>
          </cell>
        </row>
        <row r="31734">
          <cell r="A31734" t="str">
            <v>C18950</v>
          </cell>
          <cell r="KA31734">
            <v>200</v>
          </cell>
          <cell r="KB31734">
            <v>16</v>
          </cell>
          <cell r="KC31734">
            <v>20</v>
          </cell>
        </row>
        <row r="31735">
          <cell r="A31735" t="str">
            <v>C18951</v>
          </cell>
          <cell r="KA31735">
            <v>100</v>
          </cell>
          <cell r="KB31735">
            <v>30</v>
          </cell>
          <cell r="KC31735">
            <v>24</v>
          </cell>
        </row>
        <row r="31736">
          <cell r="A31736" t="str">
            <v>C18939</v>
          </cell>
          <cell r="KA31736">
            <v>50</v>
          </cell>
          <cell r="KB31736">
            <v>60</v>
          </cell>
          <cell r="KC31736">
            <v>12</v>
          </cell>
        </row>
        <row r="31737">
          <cell r="A31737" t="str">
            <v>C18941</v>
          </cell>
          <cell r="KA31737">
            <v>100</v>
          </cell>
          <cell r="KB31737">
            <v>30</v>
          </cell>
          <cell r="KC31737">
            <v>24</v>
          </cell>
        </row>
        <row r="31738">
          <cell r="A31738" t="str">
            <v>C18935</v>
          </cell>
          <cell r="KA31738">
            <v>100</v>
          </cell>
          <cell r="KB31738">
            <v>30</v>
          </cell>
          <cell r="KC31738">
            <v>24</v>
          </cell>
        </row>
        <row r="31739">
          <cell r="A31739" t="str">
            <v>C18936</v>
          </cell>
          <cell r="KA31739">
            <v>200</v>
          </cell>
          <cell r="KB31739">
            <v>16</v>
          </cell>
          <cell r="KC31739">
            <v>20</v>
          </cell>
        </row>
        <row r="31740">
          <cell r="A31740" t="str">
            <v>C18943</v>
          </cell>
          <cell r="KA31740">
            <v>100</v>
          </cell>
          <cell r="KB31740">
            <v>30</v>
          </cell>
          <cell r="KC31740">
            <v>12</v>
          </cell>
        </row>
        <row r="31741">
          <cell r="A31741" t="str">
            <v>C18944</v>
          </cell>
          <cell r="KA31741">
            <v>100</v>
          </cell>
          <cell r="KB31741">
            <v>30</v>
          </cell>
          <cell r="KC31741">
            <v>24</v>
          </cell>
        </row>
        <row r="31742">
          <cell r="A31742" t="str">
            <v>C18945</v>
          </cell>
          <cell r="KA31742">
            <v>50</v>
          </cell>
          <cell r="KB31742">
            <v>24</v>
          </cell>
          <cell r="KC31742">
            <v>16</v>
          </cell>
        </row>
        <row r="31743">
          <cell r="A31743" t="str">
            <v>C18933</v>
          </cell>
          <cell r="KA31743">
            <v>200</v>
          </cell>
          <cell r="KB31743">
            <v>16</v>
          </cell>
          <cell r="KC31743">
            <v>24</v>
          </cell>
        </row>
        <row r="31744">
          <cell r="A31744" t="str">
            <v>C18922</v>
          </cell>
          <cell r="KA31744">
            <v>200</v>
          </cell>
          <cell r="KB31744">
            <v>16</v>
          </cell>
          <cell r="KC31744">
            <v>20</v>
          </cell>
        </row>
        <row r="31745">
          <cell r="A31745" t="str">
            <v>C18923</v>
          </cell>
          <cell r="KA31745">
            <v>200</v>
          </cell>
          <cell r="KB31745">
            <v>16</v>
          </cell>
          <cell r="KC31745">
            <v>20</v>
          </cell>
        </row>
        <row r="31746">
          <cell r="A31746" t="str">
            <v>C18928</v>
          </cell>
          <cell r="KA31746">
            <v>50</v>
          </cell>
          <cell r="KB31746">
            <v>60</v>
          </cell>
          <cell r="KC31746">
            <v>12</v>
          </cell>
        </row>
        <row r="31747">
          <cell r="A31747" t="str">
            <v>C18930</v>
          </cell>
          <cell r="KA31747">
            <v>200</v>
          </cell>
          <cell r="KB31747">
            <v>16</v>
          </cell>
          <cell r="KC31747">
            <v>20</v>
          </cell>
        </row>
        <row r="31748">
          <cell r="A31748" t="str">
            <v>C18931</v>
          </cell>
          <cell r="KA31748">
            <v>200</v>
          </cell>
          <cell r="KB31748">
            <v>16</v>
          </cell>
          <cell r="KC31748">
            <v>16</v>
          </cell>
        </row>
        <row r="31749">
          <cell r="A31749" t="str">
            <v>C18902</v>
          </cell>
          <cell r="KA31749">
            <v>100</v>
          </cell>
          <cell r="KB31749">
            <v>40</v>
          </cell>
          <cell r="KC31749">
            <v>24</v>
          </cell>
        </row>
        <row r="31750">
          <cell r="A31750" t="str">
            <v>C18903</v>
          </cell>
          <cell r="KA31750">
            <v>200</v>
          </cell>
          <cell r="KB31750">
            <v>16</v>
          </cell>
          <cell r="KC31750">
            <v>24</v>
          </cell>
        </row>
        <row r="31751">
          <cell r="A31751" t="str">
            <v>C18904</v>
          </cell>
          <cell r="KA31751">
            <v>50</v>
          </cell>
          <cell r="KB31751">
            <v>60</v>
          </cell>
          <cell r="KC31751">
            <v>12</v>
          </cell>
        </row>
        <row r="31752">
          <cell r="A31752" t="str">
            <v>C18905</v>
          </cell>
          <cell r="KA31752">
            <v>200</v>
          </cell>
          <cell r="KB31752">
            <v>16</v>
          </cell>
          <cell r="KC31752">
            <v>20</v>
          </cell>
        </row>
        <row r="31753">
          <cell r="A31753" t="str">
            <v>C18906</v>
          </cell>
          <cell r="KA31753">
            <v>200</v>
          </cell>
          <cell r="KB31753">
            <v>16</v>
          </cell>
          <cell r="KC31753">
            <v>20</v>
          </cell>
        </row>
        <row r="31754">
          <cell r="A31754" t="str">
            <v>C18894</v>
          </cell>
          <cell r="KA31754">
            <v>200</v>
          </cell>
          <cell r="KB31754">
            <v>16</v>
          </cell>
          <cell r="KC31754">
            <v>20</v>
          </cell>
        </row>
        <row r="31755">
          <cell r="A31755" t="str">
            <v>C18895</v>
          </cell>
          <cell r="KA31755">
            <v>50</v>
          </cell>
          <cell r="KB31755">
            <v>16</v>
          </cell>
          <cell r="KC31755">
            <v>20</v>
          </cell>
        </row>
        <row r="31756">
          <cell r="A31756" t="str">
            <v>C18896</v>
          </cell>
          <cell r="KA31756">
            <v>200</v>
          </cell>
          <cell r="KB31756">
            <v>16</v>
          </cell>
          <cell r="KC31756">
            <v>20</v>
          </cell>
        </row>
        <row r="31757">
          <cell r="A31757" t="str">
            <v>C18897</v>
          </cell>
          <cell r="KA31757">
            <v>50</v>
          </cell>
          <cell r="KB31757">
            <v>60</v>
          </cell>
          <cell r="KC31757">
            <v>12</v>
          </cell>
        </row>
        <row r="31758">
          <cell r="A31758" t="str">
            <v>C18898</v>
          </cell>
          <cell r="KA31758">
            <v>100</v>
          </cell>
          <cell r="KB31758">
            <v>40</v>
          </cell>
          <cell r="KC31758">
            <v>24</v>
          </cell>
        </row>
        <row r="31759">
          <cell r="A31759" t="str">
            <v>C18914</v>
          </cell>
          <cell r="KA31759">
            <v>100</v>
          </cell>
          <cell r="KB31759">
            <v>30</v>
          </cell>
          <cell r="KC31759">
            <v>24</v>
          </cell>
        </row>
        <row r="31760">
          <cell r="A31760" t="str">
            <v>C18916</v>
          </cell>
          <cell r="KA31760">
            <v>100</v>
          </cell>
          <cell r="KB31760">
            <v>40</v>
          </cell>
          <cell r="KC31760">
            <v>24</v>
          </cell>
        </row>
        <row r="31761">
          <cell r="A31761" t="str">
            <v>C18919</v>
          </cell>
          <cell r="KA31761">
            <v>50</v>
          </cell>
          <cell r="KB31761">
            <v>40</v>
          </cell>
          <cell r="KC31761">
            <v>24</v>
          </cell>
        </row>
        <row r="31762">
          <cell r="A31762" t="str">
            <v>C18920</v>
          </cell>
          <cell r="KA31762">
            <v>200</v>
          </cell>
          <cell r="KB31762">
            <v>16</v>
          </cell>
          <cell r="KC31762">
            <v>20</v>
          </cell>
        </row>
        <row r="31763">
          <cell r="A31763" t="str">
            <v>C18867</v>
          </cell>
          <cell r="KA31763">
            <v>100</v>
          </cell>
          <cell r="KB31763">
            <v>40</v>
          </cell>
          <cell r="KC31763">
            <v>24</v>
          </cell>
        </row>
        <row r="31764">
          <cell r="A31764" t="str">
            <v>C18861</v>
          </cell>
          <cell r="KA31764">
            <v>100</v>
          </cell>
          <cell r="KB31764">
            <v>40</v>
          </cell>
          <cell r="KC31764">
            <v>24</v>
          </cell>
        </row>
        <row r="31765">
          <cell r="A31765" t="str">
            <v>C18876</v>
          </cell>
          <cell r="KA31765">
            <v>50</v>
          </cell>
          <cell r="KB31765">
            <v>60</v>
          </cell>
          <cell r="KC31765">
            <v>12</v>
          </cell>
        </row>
        <row r="31766">
          <cell r="A31766" t="str">
            <v>C18878</v>
          </cell>
          <cell r="KA31766">
            <v>200</v>
          </cell>
          <cell r="KB31766">
            <v>16</v>
          </cell>
          <cell r="KC31766">
            <v>16</v>
          </cell>
        </row>
        <row r="31767">
          <cell r="A31767" t="str">
            <v>C18884</v>
          </cell>
          <cell r="KA31767">
            <v>200</v>
          </cell>
          <cell r="KB31767">
            <v>16</v>
          </cell>
          <cell r="KC31767">
            <v>24</v>
          </cell>
        </row>
        <row r="31768">
          <cell r="A31768" t="str">
            <v>C18885</v>
          </cell>
          <cell r="KA31768">
            <v>200</v>
          </cell>
          <cell r="KB31768">
            <v>16</v>
          </cell>
          <cell r="KC31768">
            <v>16</v>
          </cell>
        </row>
        <row r="31769">
          <cell r="A31769" t="str">
            <v>C18886</v>
          </cell>
          <cell r="KA31769">
            <v>50</v>
          </cell>
          <cell r="KB31769">
            <v>40</v>
          </cell>
          <cell r="KC31769">
            <v>24</v>
          </cell>
        </row>
        <row r="31770">
          <cell r="A31770" t="str">
            <v>C18887</v>
          </cell>
          <cell r="KA31770">
            <v>50</v>
          </cell>
          <cell r="KB31770">
            <v>60</v>
          </cell>
          <cell r="KC31770">
            <v>12</v>
          </cell>
        </row>
        <row r="31771">
          <cell r="A31771" t="str">
            <v>C18888</v>
          </cell>
          <cell r="KA31771">
            <v>50</v>
          </cell>
          <cell r="KB31771">
            <v>60</v>
          </cell>
          <cell r="KC31771">
            <v>12</v>
          </cell>
        </row>
        <row r="31772">
          <cell r="A31772" t="str">
            <v>C18891</v>
          </cell>
          <cell r="KA31772">
            <v>200</v>
          </cell>
          <cell r="KB31772">
            <v>16</v>
          </cell>
          <cell r="KC31772">
            <v>20</v>
          </cell>
        </row>
        <row r="31773">
          <cell r="A31773" t="str">
            <v>C18829</v>
          </cell>
          <cell r="KA31773">
            <v>250</v>
          </cell>
          <cell r="KB31773">
            <v>12</v>
          </cell>
          <cell r="KC31773">
            <v>24</v>
          </cell>
        </row>
        <row r="31774">
          <cell r="A31774" t="str">
            <v>C18830</v>
          </cell>
          <cell r="KA31774">
            <v>100</v>
          </cell>
          <cell r="KB31774">
            <v>30</v>
          </cell>
          <cell r="KC31774">
            <v>24</v>
          </cell>
        </row>
        <row r="31775">
          <cell r="A31775" t="str">
            <v>C18832</v>
          </cell>
          <cell r="KA31775">
            <v>200</v>
          </cell>
          <cell r="KB31775">
            <v>16</v>
          </cell>
          <cell r="KC31775">
            <v>24</v>
          </cell>
        </row>
        <row r="31776">
          <cell r="A31776" t="str">
            <v>C18833</v>
          </cell>
          <cell r="KA31776">
            <v>100</v>
          </cell>
          <cell r="KB31776">
            <v>40</v>
          </cell>
          <cell r="KC31776">
            <v>24</v>
          </cell>
        </row>
        <row r="31777">
          <cell r="A31777" t="str">
            <v>C18847</v>
          </cell>
          <cell r="KA31777">
            <v>200</v>
          </cell>
          <cell r="KB31777">
            <v>16</v>
          </cell>
          <cell r="KC31777">
            <v>20</v>
          </cell>
        </row>
        <row r="31778">
          <cell r="A31778" t="str">
            <v>C18824</v>
          </cell>
          <cell r="KA31778">
            <v>200</v>
          </cell>
          <cell r="KB31778">
            <v>16</v>
          </cell>
          <cell r="KC31778">
            <v>20</v>
          </cell>
        </row>
        <row r="31779">
          <cell r="A31779" t="str">
            <v>C18818</v>
          </cell>
          <cell r="KA31779">
            <v>100</v>
          </cell>
          <cell r="KB31779">
            <v>30</v>
          </cell>
          <cell r="KC31779">
            <v>24</v>
          </cell>
        </row>
        <row r="31780">
          <cell r="A31780" t="str">
            <v>C18820</v>
          </cell>
          <cell r="KA31780">
            <v>100</v>
          </cell>
          <cell r="KB31780">
            <v>40</v>
          </cell>
          <cell r="KC31780">
            <v>24</v>
          </cell>
        </row>
        <row r="31781">
          <cell r="A31781" t="str">
            <v>C18835</v>
          </cell>
          <cell r="KA31781">
            <v>200</v>
          </cell>
          <cell r="KB31781">
            <v>16</v>
          </cell>
          <cell r="KC31781">
            <v>20</v>
          </cell>
        </row>
        <row r="31782">
          <cell r="A31782" t="str">
            <v>C18836</v>
          </cell>
          <cell r="KA31782">
            <v>200</v>
          </cell>
          <cell r="KB31782">
            <v>16</v>
          </cell>
          <cell r="KC31782">
            <v>16</v>
          </cell>
        </row>
        <row r="31783">
          <cell r="A31783" t="str">
            <v>C18837</v>
          </cell>
          <cell r="KA31783">
            <v>100</v>
          </cell>
          <cell r="KB31783">
            <v>30</v>
          </cell>
          <cell r="KC31783">
            <v>24</v>
          </cell>
        </row>
        <row r="31784">
          <cell r="A31784" t="str">
            <v>C18801</v>
          </cell>
          <cell r="KA31784">
            <v>200</v>
          </cell>
          <cell r="KB31784">
            <v>16</v>
          </cell>
          <cell r="KC31784">
            <v>16</v>
          </cell>
        </row>
        <row r="31785">
          <cell r="A31785" t="str">
            <v>C18805</v>
          </cell>
          <cell r="KA31785">
            <v>100</v>
          </cell>
          <cell r="KB31785">
            <v>30</v>
          </cell>
          <cell r="KC31785">
            <v>24</v>
          </cell>
        </row>
        <row r="31786">
          <cell r="A31786" t="str">
            <v>C18806</v>
          </cell>
          <cell r="KA31786">
            <v>200</v>
          </cell>
          <cell r="KB31786">
            <v>16</v>
          </cell>
          <cell r="KC31786">
            <v>24</v>
          </cell>
        </row>
        <row r="31787">
          <cell r="A31787" t="str">
            <v>C18809</v>
          </cell>
          <cell r="KA31787">
            <v>50</v>
          </cell>
          <cell r="KB31787">
            <v>60</v>
          </cell>
          <cell r="KC31787">
            <v>12</v>
          </cell>
        </row>
        <row r="31788">
          <cell r="A31788" t="str">
            <v>C18791</v>
          </cell>
          <cell r="KA31788">
            <v>100</v>
          </cell>
          <cell r="KB31788">
            <v>30</v>
          </cell>
          <cell r="KC31788">
            <v>24</v>
          </cell>
        </row>
        <row r="31789">
          <cell r="A31789" t="str">
            <v>C18783</v>
          </cell>
          <cell r="KA31789">
            <v>100</v>
          </cell>
          <cell r="KB31789">
            <v>30</v>
          </cell>
          <cell r="KC31789">
            <v>24</v>
          </cell>
        </row>
        <row r="31790">
          <cell r="A31790" t="str">
            <v>C18786</v>
          </cell>
          <cell r="KA31790">
            <v>200</v>
          </cell>
          <cell r="KB31790">
            <v>16</v>
          </cell>
          <cell r="KC31790">
            <v>24</v>
          </cell>
        </row>
        <row r="31791">
          <cell r="A31791" t="str">
            <v>C18744</v>
          </cell>
          <cell r="KA31791">
            <v>100</v>
          </cell>
          <cell r="KB31791">
            <v>40</v>
          </cell>
          <cell r="KC31791">
            <v>24</v>
          </cell>
        </row>
        <row r="31792">
          <cell r="A31792" t="str">
            <v>C18788</v>
          </cell>
          <cell r="KA31792">
            <v>100</v>
          </cell>
          <cell r="KB31792">
            <v>40</v>
          </cell>
          <cell r="KC31792">
            <v>24</v>
          </cell>
        </row>
        <row r="31793">
          <cell r="A31793" t="str">
            <v>C18768</v>
          </cell>
          <cell r="KA31793">
            <v>200</v>
          </cell>
          <cell r="KB31793">
            <v>16</v>
          </cell>
          <cell r="KC31793">
            <v>20</v>
          </cell>
        </row>
        <row r="31794">
          <cell r="A31794" t="str">
            <v>C18769</v>
          </cell>
          <cell r="KA31794">
            <v>200</v>
          </cell>
          <cell r="KB31794">
            <v>16</v>
          </cell>
          <cell r="KC31794">
            <v>20</v>
          </cell>
        </row>
        <row r="31795">
          <cell r="A31795" t="str">
            <v>C18771</v>
          </cell>
          <cell r="KA31795">
            <v>100</v>
          </cell>
          <cell r="KB31795">
            <v>40</v>
          </cell>
          <cell r="KC31795">
            <v>24</v>
          </cell>
        </row>
        <row r="31796">
          <cell r="A31796" t="str">
            <v>C18772</v>
          </cell>
          <cell r="KA31796">
            <v>100</v>
          </cell>
          <cell r="KB31796">
            <v>30</v>
          </cell>
          <cell r="KC31796">
            <v>12</v>
          </cell>
        </row>
        <row r="31797">
          <cell r="A31797" t="str">
            <v>C18773</v>
          </cell>
          <cell r="KA31797">
            <v>100</v>
          </cell>
          <cell r="KB31797">
            <v>40</v>
          </cell>
          <cell r="KC31797">
            <v>24</v>
          </cell>
        </row>
        <row r="31798">
          <cell r="A31798" t="str">
            <v>C18777</v>
          </cell>
          <cell r="KA31798">
            <v>200</v>
          </cell>
          <cell r="KB31798">
            <v>16</v>
          </cell>
          <cell r="KC31798">
            <v>20</v>
          </cell>
        </row>
        <row r="31799">
          <cell r="A31799" t="str">
            <v>C18778</v>
          </cell>
          <cell r="KA31799">
            <v>200</v>
          </cell>
          <cell r="KB31799">
            <v>16</v>
          </cell>
          <cell r="KC31799">
            <v>20</v>
          </cell>
        </row>
        <row r="31800">
          <cell r="A31800" t="str">
            <v>C18779</v>
          </cell>
          <cell r="KA31800">
            <v>100</v>
          </cell>
          <cell r="KB31800">
            <v>30</v>
          </cell>
          <cell r="KC31800">
            <v>24</v>
          </cell>
        </row>
        <row r="31801">
          <cell r="A31801" t="str">
            <v>C18735</v>
          </cell>
          <cell r="KA31801">
            <v>100</v>
          </cell>
          <cell r="KB31801">
            <v>40</v>
          </cell>
          <cell r="KC31801">
            <v>24</v>
          </cell>
        </row>
        <row r="31802">
          <cell r="A31802" t="str">
            <v>C18739</v>
          </cell>
          <cell r="KA31802">
            <v>150</v>
          </cell>
          <cell r="KB31802">
            <v>16</v>
          </cell>
          <cell r="KC31802">
            <v>20</v>
          </cell>
        </row>
        <row r="31803">
          <cell r="A31803" t="str">
            <v>C18749</v>
          </cell>
          <cell r="KA31803">
            <v>50</v>
          </cell>
          <cell r="KB31803">
            <v>60</v>
          </cell>
          <cell r="KC31803">
            <v>12</v>
          </cell>
        </row>
        <row r="31804">
          <cell r="A31804" t="str">
            <v>C18750</v>
          </cell>
          <cell r="KA31804">
            <v>100</v>
          </cell>
          <cell r="KB31804">
            <v>30</v>
          </cell>
          <cell r="KC31804">
            <v>12</v>
          </cell>
        </row>
        <row r="31805">
          <cell r="A31805" t="str">
            <v>C18753</v>
          </cell>
          <cell r="KA31805">
            <v>200</v>
          </cell>
          <cell r="KB31805">
            <v>16</v>
          </cell>
          <cell r="KC31805">
            <v>24</v>
          </cell>
        </row>
        <row r="31806">
          <cell r="A31806" t="str">
            <v>C18754</v>
          </cell>
          <cell r="KA31806">
            <v>100</v>
          </cell>
          <cell r="KB31806">
            <v>40</v>
          </cell>
          <cell r="KC31806">
            <v>24</v>
          </cell>
        </row>
        <row r="31807">
          <cell r="A31807" t="str">
            <v>C18755</v>
          </cell>
          <cell r="KA31807">
            <v>100</v>
          </cell>
          <cell r="KB31807">
            <v>30</v>
          </cell>
          <cell r="KC31807">
            <v>12</v>
          </cell>
        </row>
        <row r="31808">
          <cell r="A31808" t="str">
            <v>C18756</v>
          </cell>
          <cell r="KA31808">
            <v>100</v>
          </cell>
          <cell r="KB31808">
            <v>30</v>
          </cell>
          <cell r="KC31808">
            <v>12</v>
          </cell>
        </row>
        <row r="31809">
          <cell r="A31809" t="str">
            <v>C18758</v>
          </cell>
          <cell r="KA31809">
            <v>100</v>
          </cell>
          <cell r="KB31809">
            <v>30</v>
          </cell>
          <cell r="KC31809">
            <v>12</v>
          </cell>
        </row>
        <row r="31810">
          <cell r="A31810" t="str">
            <v>C18699</v>
          </cell>
          <cell r="KA31810">
            <v>200</v>
          </cell>
          <cell r="KB31810">
            <v>16</v>
          </cell>
          <cell r="KC31810">
            <v>20</v>
          </cell>
        </row>
        <row r="31811">
          <cell r="A31811" t="str">
            <v>C18701</v>
          </cell>
          <cell r="KA31811">
            <v>100</v>
          </cell>
          <cell r="KB31811">
            <v>30</v>
          </cell>
          <cell r="KC31811">
            <v>24</v>
          </cell>
        </row>
        <row r="31812">
          <cell r="A31812" t="str">
            <v>C18710</v>
          </cell>
          <cell r="KA31812">
            <v>50</v>
          </cell>
          <cell r="KB31812">
            <v>40</v>
          </cell>
          <cell r="KC31812">
            <v>24</v>
          </cell>
        </row>
        <row r="31813">
          <cell r="A31813" t="str">
            <v>C18711</v>
          </cell>
          <cell r="KA31813">
            <v>100</v>
          </cell>
          <cell r="KB31813">
            <v>40</v>
          </cell>
          <cell r="KC31813">
            <v>24</v>
          </cell>
        </row>
        <row r="31814">
          <cell r="A31814" t="str">
            <v>C18712</v>
          </cell>
          <cell r="KA31814">
            <v>100</v>
          </cell>
          <cell r="KB31814">
            <v>40</v>
          </cell>
          <cell r="KC31814">
            <v>24</v>
          </cell>
        </row>
        <row r="31815">
          <cell r="A31815" t="str">
            <v>C18715</v>
          </cell>
          <cell r="KA31815">
            <v>100</v>
          </cell>
          <cell r="KB31815">
            <v>40</v>
          </cell>
          <cell r="KC31815">
            <v>24</v>
          </cell>
        </row>
        <row r="31816">
          <cell r="A31816" t="str">
            <v>C18722</v>
          </cell>
          <cell r="KA31816">
            <v>200</v>
          </cell>
          <cell r="KB31816">
            <v>16</v>
          </cell>
          <cell r="KC31816">
            <v>20</v>
          </cell>
        </row>
        <row r="31817">
          <cell r="A31817" t="str">
            <v>C18729</v>
          </cell>
          <cell r="KA31817">
            <v>200</v>
          </cell>
          <cell r="KB31817">
            <v>16</v>
          </cell>
          <cell r="KC31817">
            <v>24</v>
          </cell>
        </row>
        <row r="31818">
          <cell r="A31818" t="str">
            <v>C18667</v>
          </cell>
          <cell r="KA31818">
            <v>100</v>
          </cell>
          <cell r="KB31818">
            <v>30</v>
          </cell>
          <cell r="KC31818">
            <v>24</v>
          </cell>
        </row>
        <row r="31819">
          <cell r="A31819" t="str">
            <v>C18672</v>
          </cell>
          <cell r="KA31819">
            <v>200</v>
          </cell>
          <cell r="KB31819">
            <v>16</v>
          </cell>
          <cell r="KC31819">
            <v>24</v>
          </cell>
        </row>
        <row r="31820">
          <cell r="A31820" t="str">
            <v>C18676</v>
          </cell>
          <cell r="KA31820">
            <v>200</v>
          </cell>
          <cell r="KB31820">
            <v>16</v>
          </cell>
          <cell r="KC31820">
            <v>24</v>
          </cell>
        </row>
        <row r="31821">
          <cell r="A31821" t="str">
            <v>C18685</v>
          </cell>
          <cell r="KA31821">
            <v>200</v>
          </cell>
          <cell r="KB31821">
            <v>16</v>
          </cell>
          <cell r="KC31821">
            <v>20</v>
          </cell>
        </row>
        <row r="31822">
          <cell r="A31822" t="str">
            <v>C18680</v>
          </cell>
          <cell r="KA31822">
            <v>100</v>
          </cell>
          <cell r="KB31822">
            <v>40</v>
          </cell>
          <cell r="KC31822">
            <v>24</v>
          </cell>
        </row>
        <row r="31823">
          <cell r="A31823" t="str">
            <v>C18683</v>
          </cell>
          <cell r="KA31823">
            <v>50</v>
          </cell>
          <cell r="KB31823">
            <v>40</v>
          </cell>
          <cell r="KC31823">
            <v>24</v>
          </cell>
        </row>
        <row r="31824">
          <cell r="A31824" t="str">
            <v>C18687</v>
          </cell>
          <cell r="KA31824">
            <v>100</v>
          </cell>
          <cell r="KB31824">
            <v>30</v>
          </cell>
          <cell r="KC31824">
            <v>12</v>
          </cell>
        </row>
        <row r="31825">
          <cell r="A31825" t="str">
            <v>C18689</v>
          </cell>
          <cell r="KA31825">
            <v>100</v>
          </cell>
          <cell r="KB31825">
            <v>30</v>
          </cell>
          <cell r="KC31825">
            <v>12</v>
          </cell>
        </row>
        <row r="31826">
          <cell r="A31826" t="str">
            <v>C18690</v>
          </cell>
          <cell r="KA31826">
            <v>100</v>
          </cell>
          <cell r="KB31826">
            <v>30</v>
          </cell>
          <cell r="KC31826">
            <v>12</v>
          </cell>
        </row>
        <row r="31827">
          <cell r="A31827" t="str">
            <v>C18691</v>
          </cell>
          <cell r="KA31827">
            <v>100</v>
          </cell>
          <cell r="KB31827">
            <v>40</v>
          </cell>
          <cell r="KC31827">
            <v>24</v>
          </cell>
        </row>
        <row r="31828">
          <cell r="A31828" t="str">
            <v>C18647</v>
          </cell>
          <cell r="KA31828">
            <v>100</v>
          </cell>
          <cell r="KB31828">
            <v>40</v>
          </cell>
          <cell r="KC31828">
            <v>24</v>
          </cell>
        </row>
        <row r="31829">
          <cell r="A31829" t="str">
            <v>C18664</v>
          </cell>
          <cell r="KA31829">
            <v>100</v>
          </cell>
          <cell r="KB31829">
            <v>40</v>
          </cell>
          <cell r="KC31829">
            <v>24</v>
          </cell>
        </row>
        <row r="31830">
          <cell r="A31830" t="str">
            <v>C18624</v>
          </cell>
          <cell r="KA31830">
            <v>50</v>
          </cell>
          <cell r="KB31830">
            <v>60</v>
          </cell>
          <cell r="KC31830">
            <v>12</v>
          </cell>
        </row>
        <row r="31831">
          <cell r="A31831" t="str">
            <v>C18625</v>
          </cell>
          <cell r="KA31831">
            <v>200</v>
          </cell>
          <cell r="KB31831">
            <v>16</v>
          </cell>
          <cell r="KC31831">
            <v>20</v>
          </cell>
        </row>
        <row r="31832">
          <cell r="A31832" t="str">
            <v>C18653</v>
          </cell>
          <cell r="KA31832">
            <v>100</v>
          </cell>
          <cell r="KB31832">
            <v>40</v>
          </cell>
          <cell r="KC31832">
            <v>24</v>
          </cell>
        </row>
        <row r="31833">
          <cell r="A31833" t="str">
            <v>C18655</v>
          </cell>
          <cell r="KA31833">
            <v>200</v>
          </cell>
          <cell r="KB31833">
            <v>16</v>
          </cell>
          <cell r="KC31833">
            <v>16</v>
          </cell>
        </row>
        <row r="31834">
          <cell r="A31834" t="str">
            <v>C18656</v>
          </cell>
          <cell r="KA31834">
            <v>100</v>
          </cell>
          <cell r="KB31834">
            <v>40</v>
          </cell>
          <cell r="KC31834">
            <v>24</v>
          </cell>
        </row>
        <row r="31835">
          <cell r="A31835" t="str">
            <v>C18657</v>
          </cell>
          <cell r="KA31835">
            <v>200</v>
          </cell>
          <cell r="KB31835">
            <v>16</v>
          </cell>
          <cell r="KC31835">
            <v>20</v>
          </cell>
        </row>
        <row r="31836">
          <cell r="A31836" t="str">
            <v>C18658</v>
          </cell>
          <cell r="KA31836">
            <v>200</v>
          </cell>
          <cell r="KB31836">
            <v>16</v>
          </cell>
          <cell r="KC31836">
            <v>20</v>
          </cell>
        </row>
        <row r="31837">
          <cell r="A31837" t="str">
            <v>C18659</v>
          </cell>
          <cell r="KA31837">
            <v>50</v>
          </cell>
          <cell r="KB31837">
            <v>40</v>
          </cell>
          <cell r="KC31837">
            <v>24</v>
          </cell>
        </row>
        <row r="31838">
          <cell r="A31838" t="str">
            <v>C18660</v>
          </cell>
          <cell r="KA31838">
            <v>100</v>
          </cell>
          <cell r="KB31838">
            <v>40</v>
          </cell>
          <cell r="KC31838">
            <v>24</v>
          </cell>
        </row>
        <row r="31839">
          <cell r="A31839" t="str">
            <v>C18612</v>
          </cell>
          <cell r="KA31839">
            <v>100</v>
          </cell>
          <cell r="KB31839">
            <v>40</v>
          </cell>
          <cell r="KC31839">
            <v>24</v>
          </cell>
        </row>
        <row r="31840">
          <cell r="A31840" t="str">
            <v>C18613</v>
          </cell>
          <cell r="KA31840">
            <v>100</v>
          </cell>
          <cell r="KB31840">
            <v>40</v>
          </cell>
          <cell r="KC31840">
            <v>24</v>
          </cell>
        </row>
        <row r="31841">
          <cell r="A31841" t="str">
            <v>C18609</v>
          </cell>
          <cell r="KA31841">
            <v>200</v>
          </cell>
          <cell r="KB31841">
            <v>16</v>
          </cell>
          <cell r="KC31841">
            <v>24</v>
          </cell>
        </row>
        <row r="31842">
          <cell r="A31842" t="str">
            <v>C18621</v>
          </cell>
          <cell r="KA31842">
            <v>200</v>
          </cell>
          <cell r="KB31842">
            <v>16</v>
          </cell>
          <cell r="KC31842">
            <v>16</v>
          </cell>
        </row>
        <row r="31843">
          <cell r="A31843" t="str">
            <v>C18637</v>
          </cell>
          <cell r="KA31843">
            <v>100</v>
          </cell>
          <cell r="KB31843">
            <v>30</v>
          </cell>
          <cell r="KC31843">
            <v>24</v>
          </cell>
        </row>
        <row r="31844">
          <cell r="A31844" t="str">
            <v>C18638</v>
          </cell>
          <cell r="KA31844">
            <v>200</v>
          </cell>
          <cell r="KB31844">
            <v>16</v>
          </cell>
          <cell r="KC31844">
            <v>20</v>
          </cell>
        </row>
        <row r="31845">
          <cell r="A31845" t="str">
            <v>C18639</v>
          </cell>
          <cell r="KA31845">
            <v>100</v>
          </cell>
          <cell r="KB31845">
            <v>40</v>
          </cell>
          <cell r="KC31845">
            <v>24</v>
          </cell>
        </row>
        <row r="31846">
          <cell r="A31846" t="str">
            <v>C18640</v>
          </cell>
          <cell r="KA31846">
            <v>50</v>
          </cell>
          <cell r="KB31846">
            <v>60</v>
          </cell>
          <cell r="KC31846">
            <v>12</v>
          </cell>
        </row>
        <row r="31847">
          <cell r="A31847" t="str">
            <v>C18629</v>
          </cell>
          <cell r="KA31847">
            <v>100</v>
          </cell>
          <cell r="KB31847">
            <v>40</v>
          </cell>
          <cell r="KC31847">
            <v>24</v>
          </cell>
        </row>
        <row r="31848">
          <cell r="A31848" t="str">
            <v>C18630</v>
          </cell>
          <cell r="KA31848">
            <v>200</v>
          </cell>
          <cell r="KB31848">
            <v>16</v>
          </cell>
          <cell r="KC31848">
            <v>24</v>
          </cell>
        </row>
        <row r="31849">
          <cell r="A31849" t="str">
            <v>C18631</v>
          </cell>
          <cell r="KA31849">
            <v>50</v>
          </cell>
          <cell r="KB31849">
            <v>40</v>
          </cell>
          <cell r="KC31849">
            <v>24</v>
          </cell>
        </row>
        <row r="31850">
          <cell r="A31850" t="str">
            <v>C18632</v>
          </cell>
          <cell r="KA31850">
            <v>50</v>
          </cell>
          <cell r="KB31850">
            <v>40</v>
          </cell>
          <cell r="KC31850">
            <v>24</v>
          </cell>
        </row>
        <row r="31851">
          <cell r="A31851" t="str">
            <v>C19918</v>
          </cell>
          <cell r="KA31851">
            <v>200</v>
          </cell>
          <cell r="KB31851">
            <v>15</v>
          </cell>
          <cell r="KC31851">
            <v>20</v>
          </cell>
        </row>
        <row r="31852">
          <cell r="A31852" t="str">
            <v>C19919</v>
          </cell>
          <cell r="KA31852">
            <v>200</v>
          </cell>
          <cell r="KB31852">
            <v>16</v>
          </cell>
          <cell r="KC31852">
            <v>20</v>
          </cell>
        </row>
        <row r="31853">
          <cell r="A31853" t="str">
            <v>C19924</v>
          </cell>
          <cell r="KA31853">
            <v>100</v>
          </cell>
          <cell r="KB31853">
            <v>30</v>
          </cell>
          <cell r="KC31853">
            <v>24</v>
          </cell>
        </row>
        <row r="31854">
          <cell r="A31854" t="str">
            <v>C19891</v>
          </cell>
          <cell r="KA31854">
            <v>100</v>
          </cell>
          <cell r="KB31854">
            <v>40</v>
          </cell>
          <cell r="KC31854">
            <v>28</v>
          </cell>
        </row>
        <row r="31855">
          <cell r="A31855" t="str">
            <v>C19893</v>
          </cell>
          <cell r="KA31855">
            <v>100</v>
          </cell>
          <cell r="KB31855">
            <v>40</v>
          </cell>
          <cell r="KC31855">
            <v>28</v>
          </cell>
        </row>
        <row r="31856">
          <cell r="A31856" t="str">
            <v>C19908</v>
          </cell>
          <cell r="KA31856">
            <v>200</v>
          </cell>
          <cell r="KB31856">
            <v>16</v>
          </cell>
          <cell r="KC31856">
            <v>20</v>
          </cell>
        </row>
        <row r="31857">
          <cell r="A31857" t="str">
            <v>C19909</v>
          </cell>
          <cell r="KA31857">
            <v>200</v>
          </cell>
          <cell r="KB31857">
            <v>16</v>
          </cell>
          <cell r="KC31857">
            <v>20</v>
          </cell>
        </row>
        <row r="31858">
          <cell r="A31858" t="str">
            <v>C19899</v>
          </cell>
          <cell r="KA31858">
            <v>50</v>
          </cell>
          <cell r="KB31858">
            <v>60</v>
          </cell>
          <cell r="KC31858">
            <v>12</v>
          </cell>
        </row>
        <row r="31859">
          <cell r="A31859" t="str">
            <v>C19901</v>
          </cell>
          <cell r="KA31859">
            <v>200</v>
          </cell>
          <cell r="KB31859">
            <v>16</v>
          </cell>
          <cell r="KC31859">
            <v>20</v>
          </cell>
        </row>
        <row r="31860">
          <cell r="A31860" t="str">
            <v>C19902</v>
          </cell>
          <cell r="KA31860">
            <v>200</v>
          </cell>
          <cell r="KB31860">
            <v>16</v>
          </cell>
          <cell r="KC31860">
            <v>20</v>
          </cell>
        </row>
        <row r="31861">
          <cell r="A31861" t="str">
            <v>C19903</v>
          </cell>
          <cell r="KA31861">
            <v>200</v>
          </cell>
          <cell r="KB31861">
            <v>16</v>
          </cell>
          <cell r="KC31861">
            <v>20</v>
          </cell>
        </row>
        <row r="31862">
          <cell r="A31862" t="str">
            <v>C19905</v>
          </cell>
          <cell r="KA31862">
            <v>200</v>
          </cell>
          <cell r="KB31862">
            <v>16</v>
          </cell>
          <cell r="KC31862">
            <v>20</v>
          </cell>
        </row>
        <row r="31863">
          <cell r="A31863" t="str">
            <v>C19881</v>
          </cell>
          <cell r="KA31863">
            <v>100</v>
          </cell>
          <cell r="KB31863">
            <v>40</v>
          </cell>
          <cell r="KC31863">
            <v>28</v>
          </cell>
        </row>
        <row r="31864">
          <cell r="A31864" t="str">
            <v>C19882</v>
          </cell>
          <cell r="KA31864">
            <v>100</v>
          </cell>
          <cell r="KB31864">
            <v>30</v>
          </cell>
          <cell r="KC31864">
            <v>24</v>
          </cell>
        </row>
        <row r="31865">
          <cell r="A31865" t="str">
            <v>C19883</v>
          </cell>
          <cell r="KA31865">
            <v>200</v>
          </cell>
          <cell r="KB31865">
            <v>16</v>
          </cell>
          <cell r="KC31865">
            <v>20</v>
          </cell>
        </row>
        <row r="31866">
          <cell r="A31866" t="str">
            <v>C19885</v>
          </cell>
          <cell r="KA31866">
            <v>200</v>
          </cell>
          <cell r="KB31866">
            <v>16</v>
          </cell>
          <cell r="KC31866">
            <v>20</v>
          </cell>
        </row>
        <row r="31867">
          <cell r="A31867" t="str">
            <v>C19877</v>
          </cell>
          <cell r="KA31867">
            <v>200</v>
          </cell>
          <cell r="KB31867">
            <v>16</v>
          </cell>
          <cell r="KC31867">
            <v>20</v>
          </cell>
        </row>
        <row r="31868">
          <cell r="A31868" t="str">
            <v>C19878</v>
          </cell>
          <cell r="KA31868">
            <v>50</v>
          </cell>
          <cell r="KB31868">
            <v>60</v>
          </cell>
          <cell r="KC31868">
            <v>12</v>
          </cell>
        </row>
        <row r="31869">
          <cell r="A31869" t="str">
            <v>C19879</v>
          </cell>
          <cell r="KA31869">
            <v>100</v>
          </cell>
          <cell r="KB31869">
            <v>30</v>
          </cell>
          <cell r="KC31869">
            <v>24</v>
          </cell>
        </row>
        <row r="31870">
          <cell r="A31870" t="str">
            <v>C19959</v>
          </cell>
          <cell r="KA31870">
            <v>200</v>
          </cell>
          <cell r="KB31870">
            <v>16</v>
          </cell>
          <cell r="KC31870">
            <v>20</v>
          </cell>
        </row>
        <row r="31871">
          <cell r="A31871" t="str">
            <v>C19961</v>
          </cell>
          <cell r="KA31871">
            <v>200</v>
          </cell>
          <cell r="KB31871">
            <v>16</v>
          </cell>
          <cell r="KC31871">
            <v>20</v>
          </cell>
        </row>
        <row r="31872">
          <cell r="A31872" t="str">
            <v>C19955</v>
          </cell>
          <cell r="KA31872">
            <v>100</v>
          </cell>
          <cell r="KB31872">
            <v>30</v>
          </cell>
          <cell r="KC31872">
            <v>24</v>
          </cell>
        </row>
        <row r="31873">
          <cell r="A31873" t="str">
            <v>C19963</v>
          </cell>
          <cell r="KA31873">
            <v>200</v>
          </cell>
          <cell r="KB31873">
            <v>16</v>
          </cell>
          <cell r="KC31873">
            <v>20</v>
          </cell>
        </row>
        <row r="31874">
          <cell r="A31874" t="str">
            <v>C19964</v>
          </cell>
          <cell r="KA31874">
            <v>150</v>
          </cell>
          <cell r="KB31874">
            <v>16</v>
          </cell>
          <cell r="KC31874">
            <v>20</v>
          </cell>
        </row>
        <row r="31875">
          <cell r="A31875" t="str">
            <v>C19965</v>
          </cell>
          <cell r="KA31875">
            <v>100</v>
          </cell>
          <cell r="KB31875">
            <v>40</v>
          </cell>
          <cell r="KC31875">
            <v>28</v>
          </cell>
        </row>
        <row r="31876">
          <cell r="A31876" t="str">
            <v>C19947</v>
          </cell>
          <cell r="KA31876">
            <v>200</v>
          </cell>
          <cell r="KB31876">
            <v>16</v>
          </cell>
          <cell r="KC31876">
            <v>20</v>
          </cell>
        </row>
        <row r="31877">
          <cell r="A31877" t="str">
            <v>C19950</v>
          </cell>
          <cell r="KA31877">
            <v>200</v>
          </cell>
          <cell r="KB31877">
            <v>16</v>
          </cell>
          <cell r="KC31877">
            <v>20</v>
          </cell>
        </row>
        <row r="31878">
          <cell r="A31878" t="str">
            <v>C19928</v>
          </cell>
          <cell r="KA31878">
            <v>50</v>
          </cell>
          <cell r="KB31878">
            <v>60</v>
          </cell>
          <cell r="KC31878">
            <v>12</v>
          </cell>
        </row>
        <row r="31879">
          <cell r="A31879" t="str">
            <v>C19937</v>
          </cell>
          <cell r="KA31879">
            <v>50</v>
          </cell>
          <cell r="KB31879">
            <v>40</v>
          </cell>
          <cell r="KC31879">
            <v>24</v>
          </cell>
        </row>
        <row r="31880">
          <cell r="A31880" t="str">
            <v>C19939</v>
          </cell>
          <cell r="KA31880">
            <v>100</v>
          </cell>
          <cell r="KB31880">
            <v>30</v>
          </cell>
          <cell r="KC31880">
            <v>24</v>
          </cell>
        </row>
        <row r="31881">
          <cell r="A31881" t="str">
            <v>C19941</v>
          </cell>
          <cell r="KA31881">
            <v>100</v>
          </cell>
          <cell r="KB31881">
            <v>40</v>
          </cell>
          <cell r="KC31881">
            <v>28</v>
          </cell>
        </row>
        <row r="31882">
          <cell r="A31882" t="str">
            <v>C19942</v>
          </cell>
          <cell r="KA31882">
            <v>50</v>
          </cell>
          <cell r="KB31882">
            <v>40</v>
          </cell>
          <cell r="KC31882">
            <v>24</v>
          </cell>
        </row>
        <row r="31883">
          <cell r="A31883" t="str">
            <v>C19837</v>
          </cell>
          <cell r="KA31883">
            <v>200</v>
          </cell>
          <cell r="KB31883">
            <v>16</v>
          </cell>
          <cell r="KC31883">
            <v>20</v>
          </cell>
        </row>
        <row r="31884">
          <cell r="A31884" t="str">
            <v>C19839</v>
          </cell>
          <cell r="KA31884">
            <v>100</v>
          </cell>
          <cell r="KB31884">
            <v>30</v>
          </cell>
          <cell r="KC31884">
            <v>24</v>
          </cell>
        </row>
        <row r="31885">
          <cell r="A31885" t="str">
            <v>C19846</v>
          </cell>
          <cell r="KA31885">
            <v>200</v>
          </cell>
          <cell r="KB31885">
            <v>16</v>
          </cell>
          <cell r="KC31885">
            <v>20</v>
          </cell>
        </row>
        <row r="31886">
          <cell r="A31886" t="str">
            <v>C19842</v>
          </cell>
          <cell r="KA31886">
            <v>200</v>
          </cell>
          <cell r="KB31886">
            <v>16</v>
          </cell>
          <cell r="KC31886">
            <v>20</v>
          </cell>
        </row>
        <row r="31887">
          <cell r="A31887" t="str">
            <v>C19756</v>
          </cell>
          <cell r="KA31887">
            <v>50</v>
          </cell>
          <cell r="KB31887">
            <v>16</v>
          </cell>
          <cell r="KC31887">
            <v>24</v>
          </cell>
        </row>
        <row r="31888">
          <cell r="A31888" t="str">
            <v>C19823</v>
          </cell>
          <cell r="KA31888">
            <v>50</v>
          </cell>
          <cell r="KB31888">
            <v>40</v>
          </cell>
          <cell r="KC31888">
            <v>24</v>
          </cell>
        </row>
        <row r="31889">
          <cell r="A31889" t="str">
            <v>C19856</v>
          </cell>
          <cell r="KA31889">
            <v>100</v>
          </cell>
          <cell r="KB31889">
            <v>40</v>
          </cell>
          <cell r="KC31889">
            <v>28</v>
          </cell>
        </row>
        <row r="31890">
          <cell r="A31890" t="str">
            <v>C19863</v>
          </cell>
          <cell r="KA31890">
            <v>200</v>
          </cell>
          <cell r="KB31890">
            <v>16</v>
          </cell>
          <cell r="KC31890">
            <v>20</v>
          </cell>
        </row>
        <row r="31891">
          <cell r="A31891" t="str">
            <v>C19864</v>
          </cell>
          <cell r="KA31891">
            <v>200</v>
          </cell>
          <cell r="KB31891">
            <v>16</v>
          </cell>
          <cell r="KC31891">
            <v>20</v>
          </cell>
        </row>
        <row r="31892">
          <cell r="A31892" t="str">
            <v>C19865</v>
          </cell>
          <cell r="KA31892">
            <v>100</v>
          </cell>
          <cell r="KB31892">
            <v>30</v>
          </cell>
          <cell r="KC31892">
            <v>12</v>
          </cell>
        </row>
        <row r="31893">
          <cell r="A31893" t="str">
            <v>C19848</v>
          </cell>
          <cell r="KA31893">
            <v>100</v>
          </cell>
          <cell r="KB31893">
            <v>40</v>
          </cell>
          <cell r="KC31893">
            <v>28</v>
          </cell>
        </row>
        <row r="31894">
          <cell r="A31894" t="str">
            <v>C19852</v>
          </cell>
          <cell r="KA31894">
            <v>50</v>
          </cell>
          <cell r="KB31894">
            <v>40</v>
          </cell>
          <cell r="KC31894">
            <v>24</v>
          </cell>
        </row>
        <row r="31895">
          <cell r="A31895" t="str">
            <v>C19767</v>
          </cell>
          <cell r="KA31895">
            <v>100</v>
          </cell>
          <cell r="KB31895">
            <v>40</v>
          </cell>
          <cell r="KC31895">
            <v>28</v>
          </cell>
        </row>
        <row r="31896">
          <cell r="A31896" t="str">
            <v>C19758</v>
          </cell>
          <cell r="KA31896">
            <v>200</v>
          </cell>
          <cell r="KB31896">
            <v>16</v>
          </cell>
          <cell r="KC31896">
            <v>20</v>
          </cell>
        </row>
        <row r="31897">
          <cell r="A31897" t="str">
            <v>C19771</v>
          </cell>
          <cell r="KA31897">
            <v>100</v>
          </cell>
          <cell r="KB31897">
            <v>30</v>
          </cell>
          <cell r="KC31897">
            <v>12</v>
          </cell>
        </row>
        <row r="31898">
          <cell r="A31898" t="str">
            <v>C19779</v>
          </cell>
          <cell r="KA31898">
            <v>200</v>
          </cell>
          <cell r="KB31898">
            <v>16</v>
          </cell>
          <cell r="KC31898">
            <v>20</v>
          </cell>
        </row>
        <row r="31899">
          <cell r="A31899" t="str">
            <v>C19783</v>
          </cell>
          <cell r="KA31899">
            <v>100</v>
          </cell>
          <cell r="KB31899">
            <v>30</v>
          </cell>
          <cell r="KC31899">
            <v>24</v>
          </cell>
        </row>
        <row r="31900">
          <cell r="A31900" t="str">
            <v>C19789</v>
          </cell>
          <cell r="KA31900">
            <v>100</v>
          </cell>
          <cell r="KB31900">
            <v>40</v>
          </cell>
          <cell r="KC31900">
            <v>28</v>
          </cell>
        </row>
        <row r="31901">
          <cell r="A31901" t="str">
            <v>C19790</v>
          </cell>
          <cell r="KA31901">
            <v>100</v>
          </cell>
          <cell r="KB31901">
            <v>40</v>
          </cell>
          <cell r="KC31901">
            <v>28</v>
          </cell>
        </row>
        <row r="31902">
          <cell r="A31902" t="str">
            <v>C19807</v>
          </cell>
          <cell r="KA31902">
            <v>200</v>
          </cell>
          <cell r="KB31902">
            <v>16</v>
          </cell>
          <cell r="KC31902">
            <v>20</v>
          </cell>
        </row>
        <row r="31903">
          <cell r="A31903" t="str">
            <v>C19809</v>
          </cell>
          <cell r="KA31903">
            <v>100</v>
          </cell>
          <cell r="KB31903">
            <v>40</v>
          </cell>
          <cell r="KC31903">
            <v>28</v>
          </cell>
        </row>
        <row r="31904">
          <cell r="A31904" t="str">
            <v>C19810</v>
          </cell>
          <cell r="KA31904">
            <v>100</v>
          </cell>
          <cell r="KB31904">
            <v>40</v>
          </cell>
          <cell r="KC31904">
            <v>28</v>
          </cell>
        </row>
        <row r="31905">
          <cell r="A31905" t="str">
            <v>C19812</v>
          </cell>
          <cell r="KA31905">
            <v>100</v>
          </cell>
          <cell r="KB31905">
            <v>30</v>
          </cell>
          <cell r="KC31905">
            <v>24</v>
          </cell>
        </row>
        <row r="31906">
          <cell r="A31906" t="str">
            <v>C19793</v>
          </cell>
          <cell r="KA31906">
            <v>200</v>
          </cell>
          <cell r="KB31906">
            <v>16</v>
          </cell>
          <cell r="KC31906">
            <v>20</v>
          </cell>
        </row>
        <row r="31907">
          <cell r="A31907" t="str">
            <v>C19794</v>
          </cell>
          <cell r="KA31907">
            <v>100</v>
          </cell>
          <cell r="KB31907">
            <v>30</v>
          </cell>
          <cell r="KC31907">
            <v>24</v>
          </cell>
        </row>
        <row r="31908">
          <cell r="A31908" t="str">
            <v>C19797</v>
          </cell>
          <cell r="KA31908">
            <v>200</v>
          </cell>
          <cell r="KB31908">
            <v>16</v>
          </cell>
          <cell r="KC31908">
            <v>20</v>
          </cell>
        </row>
        <row r="31909">
          <cell r="A31909" t="str">
            <v>C19798</v>
          </cell>
          <cell r="KA31909">
            <v>50</v>
          </cell>
          <cell r="KB31909">
            <v>60</v>
          </cell>
          <cell r="KC31909">
            <v>12</v>
          </cell>
        </row>
        <row r="31910">
          <cell r="A31910" t="str">
            <v>C19799</v>
          </cell>
          <cell r="KA31910">
            <v>100</v>
          </cell>
          <cell r="KB31910">
            <v>40</v>
          </cell>
          <cell r="KC31910">
            <v>28</v>
          </cell>
        </row>
        <row r="31911">
          <cell r="A31911" t="str">
            <v>C19683</v>
          </cell>
          <cell r="KA31911">
            <v>200</v>
          </cell>
          <cell r="KB31911">
            <v>16</v>
          </cell>
          <cell r="KC31911">
            <v>20</v>
          </cell>
        </row>
        <row r="31912">
          <cell r="A31912" t="str">
            <v>C19693</v>
          </cell>
          <cell r="KA31912">
            <v>50</v>
          </cell>
          <cell r="KB31912">
            <v>40</v>
          </cell>
          <cell r="KC31912">
            <v>24</v>
          </cell>
        </row>
        <row r="31913">
          <cell r="A31913" t="str">
            <v>C19687</v>
          </cell>
          <cell r="KA31913">
            <v>100</v>
          </cell>
          <cell r="KB31913">
            <v>30</v>
          </cell>
          <cell r="KC31913">
            <v>12</v>
          </cell>
        </row>
        <row r="31914">
          <cell r="A31914" t="str">
            <v>C19688</v>
          </cell>
          <cell r="KA31914">
            <v>100</v>
          </cell>
          <cell r="KB31914">
            <v>30</v>
          </cell>
          <cell r="KC31914">
            <v>12</v>
          </cell>
        </row>
        <row r="31915">
          <cell r="A31915" t="str">
            <v>C19689</v>
          </cell>
          <cell r="KA31915">
            <v>100</v>
          </cell>
          <cell r="KB31915">
            <v>40</v>
          </cell>
          <cell r="KC31915">
            <v>28</v>
          </cell>
        </row>
        <row r="31916">
          <cell r="A31916" t="str">
            <v>C19671</v>
          </cell>
          <cell r="KA31916">
            <v>200</v>
          </cell>
          <cell r="KB31916">
            <v>16</v>
          </cell>
          <cell r="KC31916">
            <v>20</v>
          </cell>
        </row>
        <row r="31917">
          <cell r="A31917" t="str">
            <v>C19675</v>
          </cell>
          <cell r="KA31917">
            <v>50</v>
          </cell>
          <cell r="KB31917">
            <v>60</v>
          </cell>
          <cell r="KC31917">
            <v>12</v>
          </cell>
        </row>
        <row r="31918">
          <cell r="A31918" t="str">
            <v>C19677</v>
          </cell>
          <cell r="KA31918">
            <v>100</v>
          </cell>
          <cell r="KB31918">
            <v>30</v>
          </cell>
          <cell r="KC31918">
            <v>24</v>
          </cell>
        </row>
        <row r="31919">
          <cell r="A31919" t="str">
            <v>C19678</v>
          </cell>
          <cell r="KA31919">
            <v>200</v>
          </cell>
          <cell r="KB31919">
            <v>16</v>
          </cell>
          <cell r="KC31919">
            <v>20</v>
          </cell>
        </row>
        <row r="31920">
          <cell r="A31920" t="str">
            <v>C19664</v>
          </cell>
          <cell r="KA31920">
            <v>200</v>
          </cell>
          <cell r="KB31920">
            <v>16</v>
          </cell>
          <cell r="KC31920">
            <v>20</v>
          </cell>
        </row>
        <row r="31921">
          <cell r="A31921" t="str">
            <v>C19668</v>
          </cell>
          <cell r="KA31921">
            <v>200</v>
          </cell>
          <cell r="KB31921">
            <v>16</v>
          </cell>
          <cell r="KC31921">
            <v>20</v>
          </cell>
        </row>
        <row r="31922">
          <cell r="A31922" t="str">
            <v>C19658</v>
          </cell>
          <cell r="KA31922">
            <v>200</v>
          </cell>
          <cell r="KB31922">
            <v>16</v>
          </cell>
          <cell r="KC31922">
            <v>20</v>
          </cell>
        </row>
        <row r="31923">
          <cell r="A31923" t="str">
            <v>C19659</v>
          </cell>
          <cell r="KA31923">
            <v>200</v>
          </cell>
          <cell r="KB31923">
            <v>16</v>
          </cell>
          <cell r="KC31923">
            <v>20</v>
          </cell>
        </row>
        <row r="31924">
          <cell r="A31924" t="str">
            <v>C19643</v>
          </cell>
          <cell r="KA31924">
            <v>200</v>
          </cell>
          <cell r="KB31924">
            <v>16</v>
          </cell>
          <cell r="KC31924">
            <v>20</v>
          </cell>
        </row>
        <row r="31925">
          <cell r="A31925" t="str">
            <v>C19654</v>
          </cell>
          <cell r="KA31925">
            <v>100</v>
          </cell>
          <cell r="KB31925">
            <v>40</v>
          </cell>
          <cell r="KC31925">
            <v>28</v>
          </cell>
        </row>
        <row r="31926">
          <cell r="A31926" t="str">
            <v>C19646</v>
          </cell>
          <cell r="KA31926">
            <v>50</v>
          </cell>
          <cell r="KB31926">
            <v>40</v>
          </cell>
          <cell r="KC31926">
            <v>24</v>
          </cell>
        </row>
        <row r="31927">
          <cell r="A31927" t="str">
            <v>C19648</v>
          </cell>
          <cell r="KA31927">
            <v>100</v>
          </cell>
          <cell r="KB31927">
            <v>40</v>
          </cell>
          <cell r="KC31927">
            <v>28</v>
          </cell>
        </row>
        <row r="31928">
          <cell r="A31928" t="str">
            <v>C19649</v>
          </cell>
          <cell r="KA31928">
            <v>100</v>
          </cell>
          <cell r="KB31928">
            <v>40</v>
          </cell>
          <cell r="KC31928">
            <v>28</v>
          </cell>
        </row>
        <row r="31929">
          <cell r="A31929" t="str">
            <v>C19728</v>
          </cell>
          <cell r="KA31929">
            <v>200</v>
          </cell>
          <cell r="KB31929">
            <v>16</v>
          </cell>
          <cell r="KC31929">
            <v>20</v>
          </cell>
        </row>
        <row r="31930">
          <cell r="A31930" t="str">
            <v>C19731</v>
          </cell>
          <cell r="KA31930">
            <v>50</v>
          </cell>
          <cell r="KB31930">
            <v>60</v>
          </cell>
          <cell r="KC31930">
            <v>12</v>
          </cell>
        </row>
        <row r="31931">
          <cell r="A31931" t="str">
            <v>C19712</v>
          </cell>
          <cell r="KA31931">
            <v>200</v>
          </cell>
          <cell r="KB31931">
            <v>16</v>
          </cell>
          <cell r="KC31931">
            <v>16</v>
          </cell>
        </row>
        <row r="31932">
          <cell r="A31932" t="str">
            <v>C19716</v>
          </cell>
          <cell r="KA31932">
            <v>200</v>
          </cell>
          <cell r="KB31932">
            <v>16</v>
          </cell>
          <cell r="KC31932">
            <v>20</v>
          </cell>
        </row>
        <row r="31933">
          <cell r="A31933" t="str">
            <v>C19717</v>
          </cell>
          <cell r="KA31933">
            <v>200</v>
          </cell>
          <cell r="KB31933">
            <v>16</v>
          </cell>
          <cell r="KC31933">
            <v>20</v>
          </cell>
        </row>
        <row r="31934">
          <cell r="A31934" t="str">
            <v>C19696</v>
          </cell>
          <cell r="KA31934">
            <v>200</v>
          </cell>
          <cell r="KB31934">
            <v>16</v>
          </cell>
          <cell r="KC31934">
            <v>20</v>
          </cell>
        </row>
        <row r="31935">
          <cell r="A31935" t="str">
            <v>C19697</v>
          </cell>
          <cell r="KA31935">
            <v>200</v>
          </cell>
          <cell r="KB31935">
            <v>16</v>
          </cell>
          <cell r="KC31935">
            <v>20</v>
          </cell>
        </row>
        <row r="31936">
          <cell r="A31936" t="str">
            <v>C19698</v>
          </cell>
          <cell r="KA31936">
            <v>200</v>
          </cell>
          <cell r="KB31936">
            <v>16</v>
          </cell>
          <cell r="KC31936">
            <v>20</v>
          </cell>
        </row>
        <row r="31937">
          <cell r="A31937" t="str">
            <v>C19699</v>
          </cell>
          <cell r="KA31937">
            <v>200</v>
          </cell>
          <cell r="KB31937">
            <v>16</v>
          </cell>
          <cell r="KC31937">
            <v>20</v>
          </cell>
        </row>
        <row r="31938">
          <cell r="A31938" t="str">
            <v>C19702</v>
          </cell>
          <cell r="KA31938">
            <v>200</v>
          </cell>
          <cell r="KB31938">
            <v>16</v>
          </cell>
          <cell r="KC31938">
            <v>20</v>
          </cell>
        </row>
        <row r="31939">
          <cell r="A31939" t="str">
            <v>C19703</v>
          </cell>
          <cell r="KA31939">
            <v>200</v>
          </cell>
          <cell r="KB31939">
            <v>16</v>
          </cell>
          <cell r="KC31939">
            <v>20</v>
          </cell>
        </row>
        <row r="31940">
          <cell r="A31940" t="str">
            <v>C19745</v>
          </cell>
          <cell r="KA31940">
            <v>100</v>
          </cell>
          <cell r="KB31940">
            <v>30</v>
          </cell>
          <cell r="KC31940">
            <v>24</v>
          </cell>
        </row>
        <row r="31941">
          <cell r="A31941" t="str">
            <v>C19747</v>
          </cell>
          <cell r="KA31941">
            <v>100</v>
          </cell>
          <cell r="KB31941">
            <v>30</v>
          </cell>
          <cell r="KC31941">
            <v>16</v>
          </cell>
        </row>
        <row r="31942">
          <cell r="A31942" t="str">
            <v>C19738</v>
          </cell>
          <cell r="KA31942">
            <v>100</v>
          </cell>
          <cell r="KB31942">
            <v>30</v>
          </cell>
          <cell r="KC31942">
            <v>24</v>
          </cell>
        </row>
        <row r="31943">
          <cell r="A31943" t="str">
            <v>C19739</v>
          </cell>
          <cell r="KA31943">
            <v>200</v>
          </cell>
          <cell r="KB31943">
            <v>16</v>
          </cell>
          <cell r="KC31943">
            <v>16</v>
          </cell>
        </row>
        <row r="31944">
          <cell r="A31944" t="str">
            <v>C19526</v>
          </cell>
          <cell r="KA31944">
            <v>100</v>
          </cell>
          <cell r="KB31944">
            <v>40</v>
          </cell>
          <cell r="KC31944">
            <v>28</v>
          </cell>
        </row>
        <row r="31945">
          <cell r="A31945" t="str">
            <v>C19550</v>
          </cell>
          <cell r="KA31945">
            <v>100</v>
          </cell>
          <cell r="KB31945">
            <v>40</v>
          </cell>
          <cell r="KC31945">
            <v>28</v>
          </cell>
        </row>
        <row r="31946">
          <cell r="A31946" t="str">
            <v>C19568</v>
          </cell>
          <cell r="KA31946">
            <v>100</v>
          </cell>
          <cell r="KB31946">
            <v>40</v>
          </cell>
          <cell r="KC31946">
            <v>28</v>
          </cell>
        </row>
        <row r="31947">
          <cell r="A31947" t="str">
            <v>C19569</v>
          </cell>
          <cell r="KA31947">
            <v>100</v>
          </cell>
          <cell r="KB31947">
            <v>30</v>
          </cell>
          <cell r="KC31947">
            <v>12</v>
          </cell>
        </row>
        <row r="31948">
          <cell r="A31948" t="str">
            <v>C19559</v>
          </cell>
          <cell r="KA31948">
            <v>100</v>
          </cell>
          <cell r="KB31948">
            <v>40</v>
          </cell>
          <cell r="KC31948">
            <v>28</v>
          </cell>
        </row>
        <row r="31949">
          <cell r="A31949" t="str">
            <v>C19584</v>
          </cell>
          <cell r="KA31949">
            <v>200</v>
          </cell>
          <cell r="KB31949">
            <v>16</v>
          </cell>
          <cell r="KC31949">
            <v>20</v>
          </cell>
        </row>
        <row r="31950">
          <cell r="A31950" t="str">
            <v>C19588</v>
          </cell>
          <cell r="KA31950">
            <v>200</v>
          </cell>
          <cell r="KB31950">
            <v>16</v>
          </cell>
          <cell r="KC31950">
            <v>20</v>
          </cell>
        </row>
        <row r="31951">
          <cell r="A31951" t="str">
            <v>C19578</v>
          </cell>
          <cell r="KA31951">
            <v>200</v>
          </cell>
          <cell r="KB31951">
            <v>16</v>
          </cell>
          <cell r="KC31951">
            <v>20</v>
          </cell>
        </row>
        <row r="31952">
          <cell r="A31952" t="str">
            <v>C19579</v>
          </cell>
          <cell r="KA31952">
            <v>100</v>
          </cell>
          <cell r="KB31952">
            <v>40</v>
          </cell>
          <cell r="KC31952">
            <v>28</v>
          </cell>
        </row>
        <row r="31953">
          <cell r="A31953" t="str">
            <v>C19529</v>
          </cell>
          <cell r="KA31953">
            <v>200</v>
          </cell>
          <cell r="KB31953">
            <v>16</v>
          </cell>
          <cell r="KC31953">
            <v>20</v>
          </cell>
        </row>
        <row r="31954">
          <cell r="A31954" t="str">
            <v>C19536</v>
          </cell>
          <cell r="KA31954">
            <v>200</v>
          </cell>
          <cell r="KB31954">
            <v>16</v>
          </cell>
          <cell r="KC31954">
            <v>20</v>
          </cell>
        </row>
        <row r="31955">
          <cell r="A31955" t="str">
            <v>C19537</v>
          </cell>
          <cell r="KA31955">
            <v>100</v>
          </cell>
          <cell r="KB31955">
            <v>40</v>
          </cell>
          <cell r="KC31955">
            <v>28</v>
          </cell>
        </row>
        <row r="31956">
          <cell r="A31956" t="str">
            <v>C19538</v>
          </cell>
          <cell r="KA31956">
            <v>80</v>
          </cell>
          <cell r="KB31956">
            <v>16</v>
          </cell>
          <cell r="KC31956">
            <v>24</v>
          </cell>
        </row>
        <row r="31957">
          <cell r="A31957" t="str">
            <v>C19545</v>
          </cell>
          <cell r="KA31957">
            <v>50</v>
          </cell>
          <cell r="KB31957">
            <v>40</v>
          </cell>
          <cell r="KC31957">
            <v>24</v>
          </cell>
        </row>
        <row r="31958">
          <cell r="A31958" t="str">
            <v>C19547</v>
          </cell>
          <cell r="KA31958">
            <v>200</v>
          </cell>
          <cell r="KB31958">
            <v>16</v>
          </cell>
          <cell r="KC31958">
            <v>20</v>
          </cell>
        </row>
        <row r="31959">
          <cell r="A31959" t="str">
            <v>C19532</v>
          </cell>
          <cell r="KA31959">
            <v>100</v>
          </cell>
          <cell r="KB31959">
            <v>30</v>
          </cell>
          <cell r="KC31959">
            <v>24</v>
          </cell>
        </row>
        <row r="31960">
          <cell r="A31960" t="str">
            <v>C19599</v>
          </cell>
          <cell r="KA31960">
            <v>200</v>
          </cell>
          <cell r="KB31960">
            <v>16</v>
          </cell>
          <cell r="KC31960">
            <v>16</v>
          </cell>
        </row>
        <row r="31961">
          <cell r="A31961" t="str">
            <v>C19571</v>
          </cell>
          <cell r="KA31961">
            <v>100</v>
          </cell>
          <cell r="KB31961">
            <v>40</v>
          </cell>
          <cell r="KC31961">
            <v>28</v>
          </cell>
        </row>
        <row r="31962">
          <cell r="A31962" t="str">
            <v>C19576</v>
          </cell>
          <cell r="KA31962">
            <v>100</v>
          </cell>
          <cell r="KB31962">
            <v>30</v>
          </cell>
          <cell r="KC31962">
            <v>24</v>
          </cell>
        </row>
        <row r="31963">
          <cell r="A31963" t="str">
            <v>C19591</v>
          </cell>
          <cell r="KA31963">
            <v>100</v>
          </cell>
          <cell r="KB31963">
            <v>40</v>
          </cell>
          <cell r="KC31963">
            <v>28</v>
          </cell>
        </row>
        <row r="31964">
          <cell r="A31964" t="str">
            <v>C19592</v>
          </cell>
          <cell r="KA31964">
            <v>100</v>
          </cell>
          <cell r="KB31964">
            <v>40</v>
          </cell>
          <cell r="KC31964">
            <v>28</v>
          </cell>
        </row>
        <row r="31965">
          <cell r="A31965" t="str">
            <v>C19594</v>
          </cell>
          <cell r="KA31965">
            <v>100</v>
          </cell>
          <cell r="KB31965">
            <v>40</v>
          </cell>
          <cell r="KC31965">
            <v>28</v>
          </cell>
        </row>
        <row r="31966">
          <cell r="A31966" t="str">
            <v>C19606</v>
          </cell>
          <cell r="KA31966">
            <v>50</v>
          </cell>
          <cell r="KB31966">
            <v>60</v>
          </cell>
          <cell r="KC31966">
            <v>12</v>
          </cell>
        </row>
        <row r="31967">
          <cell r="A31967" t="str">
            <v>C19607</v>
          </cell>
          <cell r="KA31967">
            <v>50</v>
          </cell>
          <cell r="KB31967">
            <v>12</v>
          </cell>
          <cell r="KC31967">
            <v>24</v>
          </cell>
        </row>
        <row r="31968">
          <cell r="A31968" t="str">
            <v>C19614</v>
          </cell>
          <cell r="KA31968">
            <v>200</v>
          </cell>
          <cell r="KB31968">
            <v>16</v>
          </cell>
          <cell r="KC31968">
            <v>20</v>
          </cell>
        </row>
        <row r="31969">
          <cell r="A31969" t="str">
            <v>C19610</v>
          </cell>
          <cell r="KA31969">
            <v>100</v>
          </cell>
          <cell r="KB31969">
            <v>30</v>
          </cell>
          <cell r="KC31969">
            <v>24</v>
          </cell>
        </row>
        <row r="31970">
          <cell r="A31970" t="str">
            <v>C19611</v>
          </cell>
          <cell r="KA31970">
            <v>100</v>
          </cell>
          <cell r="KB31970">
            <v>30</v>
          </cell>
          <cell r="KC31970">
            <v>24</v>
          </cell>
        </row>
        <row r="31971">
          <cell r="A31971" t="str">
            <v>C19631</v>
          </cell>
          <cell r="KA31971">
            <v>50</v>
          </cell>
          <cell r="KB31971">
            <v>60</v>
          </cell>
          <cell r="KC31971">
            <v>12</v>
          </cell>
        </row>
        <row r="31972">
          <cell r="A31972" t="str">
            <v>C19627</v>
          </cell>
          <cell r="KA31972">
            <v>100</v>
          </cell>
          <cell r="KB31972">
            <v>30</v>
          </cell>
          <cell r="KC31972">
            <v>24</v>
          </cell>
        </row>
        <row r="31973">
          <cell r="A31973" t="str">
            <v>C19620</v>
          </cell>
          <cell r="KA31973">
            <v>100</v>
          </cell>
          <cell r="KB31973">
            <v>8</v>
          </cell>
          <cell r="KC31973">
            <v>48</v>
          </cell>
        </row>
        <row r="31974">
          <cell r="A31974" t="str">
            <v>C20368</v>
          </cell>
          <cell r="KA31974">
            <v>100</v>
          </cell>
          <cell r="KB31974">
            <v>30</v>
          </cell>
          <cell r="KC31974">
            <v>24</v>
          </cell>
        </row>
        <row r="31975">
          <cell r="A31975" t="str">
            <v>C20369</v>
          </cell>
          <cell r="KA31975">
            <v>100</v>
          </cell>
          <cell r="KB31975">
            <v>30</v>
          </cell>
          <cell r="KC31975">
            <v>24</v>
          </cell>
        </row>
        <row r="31976">
          <cell r="A31976" t="str">
            <v>C20354</v>
          </cell>
          <cell r="KA31976">
            <v>100</v>
          </cell>
          <cell r="KB31976">
            <v>30</v>
          </cell>
          <cell r="KC31976">
            <v>24</v>
          </cell>
        </row>
        <row r="31977">
          <cell r="A31977" t="str">
            <v>C20355</v>
          </cell>
          <cell r="KA31977">
            <v>50</v>
          </cell>
          <cell r="KB31977">
            <v>60</v>
          </cell>
          <cell r="KC31977">
            <v>12</v>
          </cell>
        </row>
        <row r="31978">
          <cell r="A31978" t="str">
            <v>C20360</v>
          </cell>
          <cell r="KA31978">
            <v>200</v>
          </cell>
          <cell r="KB31978">
            <v>16</v>
          </cell>
          <cell r="KC31978">
            <v>20</v>
          </cell>
        </row>
        <row r="31979">
          <cell r="A31979" t="str">
            <v>C20362</v>
          </cell>
          <cell r="KA31979">
            <v>100</v>
          </cell>
          <cell r="KB31979">
            <v>30</v>
          </cell>
          <cell r="KC31979">
            <v>12</v>
          </cell>
        </row>
        <row r="31980">
          <cell r="A31980" t="str">
            <v>C20365</v>
          </cell>
          <cell r="KA31980">
            <v>100</v>
          </cell>
          <cell r="KB31980">
            <v>40</v>
          </cell>
          <cell r="KC31980">
            <v>28</v>
          </cell>
        </row>
        <row r="31981">
          <cell r="A31981" t="str">
            <v>C20366</v>
          </cell>
          <cell r="KA31981">
            <v>100</v>
          </cell>
          <cell r="KB31981">
            <v>8</v>
          </cell>
          <cell r="KC31981">
            <v>48</v>
          </cell>
        </row>
        <row r="31982">
          <cell r="A31982" t="str">
            <v>C20378</v>
          </cell>
          <cell r="KA31982">
            <v>100</v>
          </cell>
          <cell r="KB31982">
            <v>30</v>
          </cell>
          <cell r="KC31982">
            <v>12</v>
          </cell>
        </row>
        <row r="31983">
          <cell r="A31983" t="str">
            <v>C20379</v>
          </cell>
          <cell r="KA31983">
            <v>200</v>
          </cell>
          <cell r="KB31983">
            <v>16</v>
          </cell>
          <cell r="KC31983">
            <v>20</v>
          </cell>
        </row>
        <row r="31984">
          <cell r="A31984" t="str">
            <v>C20257</v>
          </cell>
          <cell r="KA31984">
            <v>200</v>
          </cell>
          <cell r="KB31984">
            <v>16</v>
          </cell>
          <cell r="KC31984">
            <v>20</v>
          </cell>
        </row>
        <row r="31985">
          <cell r="A31985" t="str">
            <v>C20374</v>
          </cell>
          <cell r="KA31985">
            <v>200</v>
          </cell>
          <cell r="KB31985">
            <v>16</v>
          </cell>
          <cell r="KC31985">
            <v>20</v>
          </cell>
        </row>
        <row r="31986">
          <cell r="A31986" t="str">
            <v>C20381</v>
          </cell>
          <cell r="KA31986">
            <v>200</v>
          </cell>
          <cell r="KB31986">
            <v>16</v>
          </cell>
          <cell r="KC31986">
            <v>16</v>
          </cell>
        </row>
        <row r="31987">
          <cell r="A31987" t="str">
            <v>C20382</v>
          </cell>
          <cell r="KA31987">
            <v>100</v>
          </cell>
          <cell r="KB31987">
            <v>30</v>
          </cell>
          <cell r="KC31987">
            <v>30</v>
          </cell>
        </row>
        <row r="31988">
          <cell r="A31988" t="str">
            <v>C20398</v>
          </cell>
          <cell r="KA31988">
            <v>200</v>
          </cell>
          <cell r="KB31988">
            <v>16</v>
          </cell>
          <cell r="KC31988">
            <v>20</v>
          </cell>
        </row>
        <row r="31989">
          <cell r="A31989" t="str">
            <v>C20390</v>
          </cell>
          <cell r="KA31989">
            <v>100</v>
          </cell>
          <cell r="KB31989">
            <v>40</v>
          </cell>
          <cell r="KC31989">
            <v>28</v>
          </cell>
        </row>
        <row r="31990">
          <cell r="A31990" t="str">
            <v>C20391</v>
          </cell>
          <cell r="KA31990">
            <v>200</v>
          </cell>
          <cell r="KB31990">
            <v>16</v>
          </cell>
          <cell r="KC31990">
            <v>20</v>
          </cell>
        </row>
        <row r="31991">
          <cell r="A31991" t="str">
            <v>C20392</v>
          </cell>
          <cell r="KA31991">
            <v>100</v>
          </cell>
          <cell r="KB31991">
            <v>30</v>
          </cell>
          <cell r="KC31991">
            <v>24</v>
          </cell>
        </row>
        <row r="31992">
          <cell r="A31992" t="str">
            <v>C20394</v>
          </cell>
          <cell r="KA31992">
            <v>200</v>
          </cell>
          <cell r="KB31992">
            <v>16</v>
          </cell>
          <cell r="KC31992">
            <v>20</v>
          </cell>
        </row>
        <row r="31993">
          <cell r="A31993" t="str">
            <v>C20395</v>
          </cell>
          <cell r="KA31993">
            <v>200</v>
          </cell>
          <cell r="KB31993">
            <v>16</v>
          </cell>
          <cell r="KC31993">
            <v>20</v>
          </cell>
        </row>
        <row r="31994">
          <cell r="A31994" t="str">
            <v>C20396</v>
          </cell>
          <cell r="KA31994">
            <v>100</v>
          </cell>
          <cell r="KB31994">
            <v>30</v>
          </cell>
          <cell r="KC31994">
            <v>24</v>
          </cell>
        </row>
        <row r="31995">
          <cell r="A31995" t="str">
            <v>C20347</v>
          </cell>
          <cell r="KA31995">
            <v>100</v>
          </cell>
          <cell r="KB31995">
            <v>40</v>
          </cell>
          <cell r="KC31995">
            <v>28</v>
          </cell>
        </row>
        <row r="31996">
          <cell r="A31996" t="str">
            <v>C20348</v>
          </cell>
          <cell r="KA31996">
            <v>200</v>
          </cell>
          <cell r="KB31996">
            <v>16</v>
          </cell>
          <cell r="KC31996">
            <v>20</v>
          </cell>
        </row>
        <row r="31997">
          <cell r="A31997" t="str">
            <v>C20335</v>
          </cell>
          <cell r="KA31997">
            <v>200</v>
          </cell>
          <cell r="KB31997">
            <v>16</v>
          </cell>
          <cell r="KC31997">
            <v>20</v>
          </cell>
        </row>
        <row r="31998">
          <cell r="A31998" t="str">
            <v>C20350</v>
          </cell>
          <cell r="KA31998">
            <v>200</v>
          </cell>
          <cell r="KB31998">
            <v>16</v>
          </cell>
          <cell r="KC31998">
            <v>20</v>
          </cell>
        </row>
        <row r="31999">
          <cell r="A31999" t="str">
            <v>C20351</v>
          </cell>
          <cell r="KA31999">
            <v>100</v>
          </cell>
          <cell r="KB31999">
            <v>30</v>
          </cell>
          <cell r="KC31999">
            <v>24</v>
          </cell>
        </row>
        <row r="32000">
          <cell r="A32000" t="str">
            <v>C20331</v>
          </cell>
          <cell r="KA32000">
            <v>200</v>
          </cell>
          <cell r="KB32000">
            <v>16</v>
          </cell>
          <cell r="KC32000">
            <v>20</v>
          </cell>
        </row>
        <row r="32001">
          <cell r="A32001" t="str">
            <v>C20332</v>
          </cell>
          <cell r="KA32001">
            <v>200</v>
          </cell>
          <cell r="KB32001">
            <v>16</v>
          </cell>
          <cell r="KC32001">
            <v>20</v>
          </cell>
        </row>
        <row r="32002">
          <cell r="A32002" t="str">
            <v>C20337</v>
          </cell>
          <cell r="KA32002">
            <v>50</v>
          </cell>
          <cell r="KB32002">
            <v>40</v>
          </cell>
          <cell r="KC32002">
            <v>24</v>
          </cell>
        </row>
        <row r="32003">
          <cell r="A32003" t="str">
            <v>C20339</v>
          </cell>
          <cell r="KA32003">
            <v>200</v>
          </cell>
          <cell r="KB32003">
            <v>16</v>
          </cell>
          <cell r="KC32003">
            <v>20</v>
          </cell>
        </row>
        <row r="32004">
          <cell r="A32004" t="str">
            <v>C20340</v>
          </cell>
          <cell r="KA32004">
            <v>200</v>
          </cell>
          <cell r="KB32004">
            <v>16</v>
          </cell>
          <cell r="KC32004">
            <v>20</v>
          </cell>
        </row>
        <row r="32005">
          <cell r="A32005" t="str">
            <v>C20341</v>
          </cell>
          <cell r="KA32005">
            <v>200</v>
          </cell>
          <cell r="KB32005">
            <v>16</v>
          </cell>
          <cell r="KC32005">
            <v>20</v>
          </cell>
        </row>
        <row r="32006">
          <cell r="A32006" t="str">
            <v>C20342</v>
          </cell>
          <cell r="KA32006">
            <v>100</v>
          </cell>
          <cell r="KB32006">
            <v>30</v>
          </cell>
          <cell r="KC32006">
            <v>24</v>
          </cell>
        </row>
        <row r="32007">
          <cell r="A32007" t="str">
            <v>C20320</v>
          </cell>
          <cell r="KA32007">
            <v>100</v>
          </cell>
          <cell r="KB32007">
            <v>40</v>
          </cell>
          <cell r="KC32007">
            <v>28</v>
          </cell>
        </row>
        <row r="32008">
          <cell r="A32008" t="str">
            <v>C20315</v>
          </cell>
          <cell r="KA32008">
            <v>100</v>
          </cell>
          <cell r="KB32008">
            <v>30</v>
          </cell>
          <cell r="KC32008">
            <v>24</v>
          </cell>
        </row>
        <row r="32009">
          <cell r="A32009" t="str">
            <v>C20318</v>
          </cell>
          <cell r="KA32009">
            <v>100</v>
          </cell>
          <cell r="KB32009">
            <v>40</v>
          </cell>
          <cell r="KC32009">
            <v>28</v>
          </cell>
        </row>
        <row r="32010">
          <cell r="A32010" t="str">
            <v>C20304</v>
          </cell>
          <cell r="KA32010">
            <v>100</v>
          </cell>
          <cell r="KB32010">
            <v>30</v>
          </cell>
          <cell r="KC32010">
            <v>12</v>
          </cell>
        </row>
        <row r="32011">
          <cell r="A32011" t="str">
            <v>C20308</v>
          </cell>
          <cell r="KA32011">
            <v>100</v>
          </cell>
          <cell r="KB32011">
            <v>30</v>
          </cell>
          <cell r="KC32011">
            <v>24</v>
          </cell>
        </row>
        <row r="32012">
          <cell r="A32012" t="str">
            <v>C20310</v>
          </cell>
          <cell r="KA32012">
            <v>200</v>
          </cell>
          <cell r="KB32012">
            <v>16</v>
          </cell>
          <cell r="KC32012">
            <v>20</v>
          </cell>
        </row>
        <row r="32013">
          <cell r="A32013" t="str">
            <v>C20311</v>
          </cell>
          <cell r="KA32013">
            <v>50</v>
          </cell>
          <cell r="KB32013">
            <v>60</v>
          </cell>
          <cell r="KC32013">
            <v>12</v>
          </cell>
        </row>
        <row r="32014">
          <cell r="A32014" t="str">
            <v>C20312</v>
          </cell>
          <cell r="KA32014">
            <v>200</v>
          </cell>
          <cell r="KB32014">
            <v>16</v>
          </cell>
          <cell r="KC32014">
            <v>20</v>
          </cell>
        </row>
        <row r="32015">
          <cell r="A32015" t="str">
            <v>C20268</v>
          </cell>
          <cell r="KA32015">
            <v>100</v>
          </cell>
          <cell r="KB32015">
            <v>40</v>
          </cell>
          <cell r="KC32015">
            <v>28</v>
          </cell>
        </row>
        <row r="32016">
          <cell r="A32016" t="str">
            <v>C20273</v>
          </cell>
          <cell r="KA32016">
            <v>100</v>
          </cell>
          <cell r="KB32016">
            <v>30</v>
          </cell>
          <cell r="KC32016">
            <v>12</v>
          </cell>
        </row>
        <row r="32017">
          <cell r="A32017" t="str">
            <v>C20276</v>
          </cell>
          <cell r="KA32017">
            <v>200</v>
          </cell>
          <cell r="KB32017">
            <v>16</v>
          </cell>
          <cell r="KC32017">
            <v>20</v>
          </cell>
        </row>
        <row r="32018">
          <cell r="A32018" t="str">
            <v>C20283</v>
          </cell>
          <cell r="KA32018">
            <v>100</v>
          </cell>
          <cell r="KB32018">
            <v>30</v>
          </cell>
          <cell r="KC32018">
            <v>12</v>
          </cell>
        </row>
        <row r="32019">
          <cell r="A32019" t="str">
            <v>C20284</v>
          </cell>
          <cell r="KA32019">
            <v>50</v>
          </cell>
          <cell r="KB32019">
            <v>60</v>
          </cell>
          <cell r="KC32019">
            <v>12</v>
          </cell>
        </row>
        <row r="32020">
          <cell r="A32020" t="str">
            <v>C20288</v>
          </cell>
          <cell r="KA32020">
            <v>200</v>
          </cell>
          <cell r="KB32020">
            <v>16</v>
          </cell>
          <cell r="KC32020">
            <v>20</v>
          </cell>
        </row>
        <row r="32021">
          <cell r="A32021" t="str">
            <v>C20292</v>
          </cell>
          <cell r="KA32021">
            <v>100</v>
          </cell>
          <cell r="KB32021">
            <v>30</v>
          </cell>
          <cell r="KC32021">
            <v>12</v>
          </cell>
        </row>
        <row r="32022">
          <cell r="A32022" t="str">
            <v>C20293</v>
          </cell>
          <cell r="KA32022">
            <v>100</v>
          </cell>
          <cell r="KB32022">
            <v>30</v>
          </cell>
          <cell r="KC32022">
            <v>12</v>
          </cell>
        </row>
        <row r="32023">
          <cell r="A32023" t="str">
            <v>C20297</v>
          </cell>
          <cell r="KA32023">
            <v>200</v>
          </cell>
          <cell r="KB32023">
            <v>16</v>
          </cell>
          <cell r="KC32023">
            <v>20</v>
          </cell>
        </row>
        <row r="32024">
          <cell r="A32024" t="str">
            <v>C20245</v>
          </cell>
          <cell r="KA32024">
            <v>100</v>
          </cell>
          <cell r="KB32024">
            <v>40</v>
          </cell>
          <cell r="KC32024">
            <v>28</v>
          </cell>
        </row>
        <row r="32025">
          <cell r="A32025" t="str">
            <v>C20246</v>
          </cell>
          <cell r="KA32025">
            <v>100</v>
          </cell>
          <cell r="KB32025">
            <v>30</v>
          </cell>
          <cell r="KC32025">
            <v>12</v>
          </cell>
        </row>
        <row r="32026">
          <cell r="A32026" t="str">
            <v>C20247</v>
          </cell>
          <cell r="KA32026">
            <v>100</v>
          </cell>
          <cell r="KB32026">
            <v>30</v>
          </cell>
          <cell r="KC32026">
            <v>12</v>
          </cell>
        </row>
        <row r="32027">
          <cell r="A32027" t="str">
            <v>C20265</v>
          </cell>
          <cell r="KA32027">
            <v>100</v>
          </cell>
          <cell r="KB32027">
            <v>30</v>
          </cell>
          <cell r="KC32027">
            <v>24</v>
          </cell>
        </row>
        <row r="32028">
          <cell r="A32028" t="str">
            <v>C20234</v>
          </cell>
          <cell r="KA32028">
            <v>50</v>
          </cell>
          <cell r="KB32028">
            <v>60</v>
          </cell>
          <cell r="KC32028">
            <v>12</v>
          </cell>
        </row>
        <row r="32029">
          <cell r="A32029" t="str">
            <v>C20254</v>
          </cell>
          <cell r="KA32029">
            <v>50</v>
          </cell>
          <cell r="KB32029">
            <v>60</v>
          </cell>
          <cell r="KC32029">
            <v>12</v>
          </cell>
        </row>
        <row r="32030">
          <cell r="A32030" t="str">
            <v>C20210</v>
          </cell>
          <cell r="KA32030">
            <v>100</v>
          </cell>
          <cell r="KB32030">
            <v>30</v>
          </cell>
          <cell r="KC32030">
            <v>12</v>
          </cell>
        </row>
        <row r="32031">
          <cell r="A32031" t="str">
            <v>C20211</v>
          </cell>
          <cell r="KA32031">
            <v>100</v>
          </cell>
          <cell r="KB32031">
            <v>30</v>
          </cell>
          <cell r="KC32031">
            <v>12</v>
          </cell>
        </row>
        <row r="32032">
          <cell r="A32032" t="str">
            <v>C20212</v>
          </cell>
          <cell r="KA32032">
            <v>100</v>
          </cell>
          <cell r="KB32032">
            <v>30</v>
          </cell>
          <cell r="KC32032">
            <v>12</v>
          </cell>
        </row>
        <row r="32033">
          <cell r="A32033" t="str">
            <v>C20213</v>
          </cell>
          <cell r="KA32033">
            <v>100</v>
          </cell>
          <cell r="KB32033">
            <v>30</v>
          </cell>
          <cell r="KC32033">
            <v>12</v>
          </cell>
        </row>
        <row r="32034">
          <cell r="A32034" t="str">
            <v>C20214</v>
          </cell>
          <cell r="KA32034">
            <v>200</v>
          </cell>
          <cell r="KB32034">
            <v>16</v>
          </cell>
          <cell r="KC32034">
            <v>20</v>
          </cell>
        </row>
        <row r="32035">
          <cell r="A32035" t="str">
            <v>C20223</v>
          </cell>
          <cell r="KA32035">
            <v>50</v>
          </cell>
          <cell r="KB32035">
            <v>60</v>
          </cell>
          <cell r="KC32035">
            <v>12</v>
          </cell>
        </row>
        <row r="32036">
          <cell r="A32036" t="str">
            <v>C20227</v>
          </cell>
          <cell r="KA32036">
            <v>50</v>
          </cell>
          <cell r="KB32036">
            <v>60</v>
          </cell>
          <cell r="KC32036">
            <v>12</v>
          </cell>
        </row>
        <row r="32037">
          <cell r="A32037" t="str">
            <v>C20228</v>
          </cell>
          <cell r="KA32037">
            <v>100</v>
          </cell>
          <cell r="KB32037">
            <v>40</v>
          </cell>
          <cell r="KC32037">
            <v>28</v>
          </cell>
        </row>
        <row r="32038">
          <cell r="A32038" t="str">
            <v>C20231</v>
          </cell>
          <cell r="KA32038">
            <v>200</v>
          </cell>
          <cell r="KB32038">
            <v>16</v>
          </cell>
          <cell r="KC32038">
            <v>20</v>
          </cell>
        </row>
        <row r="32039">
          <cell r="A32039" t="str">
            <v>C20232</v>
          </cell>
          <cell r="KA32039">
            <v>50</v>
          </cell>
          <cell r="KB32039">
            <v>40</v>
          </cell>
          <cell r="KC32039">
            <v>24</v>
          </cell>
        </row>
        <row r="32040">
          <cell r="A32040" t="str">
            <v>C20206</v>
          </cell>
          <cell r="KA32040">
            <v>200</v>
          </cell>
          <cell r="KB32040">
            <v>16</v>
          </cell>
          <cell r="KC32040">
            <v>20</v>
          </cell>
        </row>
        <row r="32041">
          <cell r="A32041" t="str">
            <v>C20190</v>
          </cell>
          <cell r="KA32041">
            <v>100</v>
          </cell>
          <cell r="KB32041">
            <v>30</v>
          </cell>
          <cell r="KC32041">
            <v>24</v>
          </cell>
        </row>
        <row r="32042">
          <cell r="A32042" t="str">
            <v>C20191</v>
          </cell>
          <cell r="KA32042">
            <v>50</v>
          </cell>
          <cell r="KB32042">
            <v>40</v>
          </cell>
          <cell r="KC32042">
            <v>24</v>
          </cell>
        </row>
        <row r="32043">
          <cell r="A32043" t="str">
            <v>C20192</v>
          </cell>
          <cell r="KA32043">
            <v>200</v>
          </cell>
          <cell r="KB32043">
            <v>16</v>
          </cell>
          <cell r="KC32043">
            <v>20</v>
          </cell>
        </row>
        <row r="32044">
          <cell r="A32044" t="str">
            <v>C20198</v>
          </cell>
          <cell r="KA32044">
            <v>100</v>
          </cell>
          <cell r="KB32044">
            <v>40</v>
          </cell>
          <cell r="KC32044">
            <v>28</v>
          </cell>
        </row>
        <row r="32045">
          <cell r="A32045" t="str">
            <v>C20196</v>
          </cell>
          <cell r="KA32045">
            <v>100</v>
          </cell>
          <cell r="KB32045">
            <v>40</v>
          </cell>
          <cell r="KC32045">
            <v>28</v>
          </cell>
        </row>
        <row r="32046">
          <cell r="A32046" t="str">
            <v>C20184</v>
          </cell>
          <cell r="KA32046">
            <v>200</v>
          </cell>
          <cell r="KB32046">
            <v>16</v>
          </cell>
          <cell r="KC32046">
            <v>20</v>
          </cell>
        </row>
        <row r="32047">
          <cell r="A32047" t="str">
            <v>C20185</v>
          </cell>
          <cell r="KA32047">
            <v>200</v>
          </cell>
          <cell r="KB32047">
            <v>16</v>
          </cell>
          <cell r="KC32047">
            <v>20</v>
          </cell>
        </row>
        <row r="32048">
          <cell r="A32048" t="str">
            <v>C20186</v>
          </cell>
          <cell r="KA32048">
            <v>100</v>
          </cell>
          <cell r="KB32048">
            <v>30</v>
          </cell>
          <cell r="KC32048">
            <v>24</v>
          </cell>
        </row>
        <row r="32049">
          <cell r="A32049" t="str">
            <v>C20044</v>
          </cell>
          <cell r="KA32049">
            <v>100</v>
          </cell>
          <cell r="KB32049">
            <v>40</v>
          </cell>
          <cell r="KC32049">
            <v>28</v>
          </cell>
        </row>
        <row r="32050">
          <cell r="A32050" t="str">
            <v>C20039</v>
          </cell>
          <cell r="KA32050">
            <v>100</v>
          </cell>
          <cell r="KB32050">
            <v>40</v>
          </cell>
          <cell r="KC32050">
            <v>28</v>
          </cell>
        </row>
        <row r="32051">
          <cell r="A32051" t="str">
            <v>C20040</v>
          </cell>
          <cell r="KA32051">
            <v>200</v>
          </cell>
          <cell r="KB32051">
            <v>16</v>
          </cell>
          <cell r="KC32051">
            <v>20</v>
          </cell>
        </row>
        <row r="32052">
          <cell r="A32052" t="str">
            <v>C20047</v>
          </cell>
          <cell r="KA32052">
            <v>100</v>
          </cell>
          <cell r="KB32052">
            <v>30</v>
          </cell>
          <cell r="KC32052">
            <v>12</v>
          </cell>
        </row>
        <row r="32053">
          <cell r="A32053" t="str">
            <v>C20051</v>
          </cell>
          <cell r="KA32053">
            <v>200</v>
          </cell>
          <cell r="KB32053">
            <v>16</v>
          </cell>
          <cell r="KC32053">
            <v>20</v>
          </cell>
        </row>
        <row r="32054">
          <cell r="A32054" t="str">
            <v>C20052</v>
          </cell>
          <cell r="KA32054">
            <v>200</v>
          </cell>
          <cell r="KB32054">
            <v>16</v>
          </cell>
          <cell r="KC32054">
            <v>20</v>
          </cell>
        </row>
        <row r="32055">
          <cell r="A32055" t="str">
            <v>C20034</v>
          </cell>
          <cell r="KA32055">
            <v>100</v>
          </cell>
          <cell r="KB32055">
            <v>30</v>
          </cell>
          <cell r="KC32055">
            <v>24</v>
          </cell>
        </row>
        <row r="32056">
          <cell r="A32056" t="str">
            <v>C20036</v>
          </cell>
          <cell r="KA32056">
            <v>100</v>
          </cell>
          <cell r="KB32056">
            <v>30</v>
          </cell>
          <cell r="KC32056">
            <v>12</v>
          </cell>
        </row>
        <row r="32057">
          <cell r="A32057" t="str">
            <v>C20037</v>
          </cell>
          <cell r="KA32057">
            <v>100</v>
          </cell>
          <cell r="KB32057">
            <v>30</v>
          </cell>
          <cell r="KC32057">
            <v>30</v>
          </cell>
        </row>
        <row r="32058">
          <cell r="A32058" t="str">
            <v>C20058</v>
          </cell>
          <cell r="KA32058">
            <v>100</v>
          </cell>
          <cell r="KB32058">
            <v>40</v>
          </cell>
          <cell r="KC32058">
            <v>28</v>
          </cell>
        </row>
        <row r="32059">
          <cell r="A32059" t="str">
            <v>C20059</v>
          </cell>
          <cell r="KA32059">
            <v>100</v>
          </cell>
          <cell r="KB32059">
            <v>40</v>
          </cell>
          <cell r="KC32059">
            <v>28</v>
          </cell>
        </row>
        <row r="32060">
          <cell r="A32060" t="str">
            <v>C20060</v>
          </cell>
          <cell r="KA32060">
            <v>200</v>
          </cell>
          <cell r="KB32060">
            <v>16</v>
          </cell>
          <cell r="KC32060">
            <v>20</v>
          </cell>
        </row>
        <row r="32061">
          <cell r="A32061" t="str">
            <v>C20073</v>
          </cell>
          <cell r="KA32061">
            <v>100</v>
          </cell>
          <cell r="KB32061">
            <v>40</v>
          </cell>
          <cell r="KC32061">
            <v>28</v>
          </cell>
        </row>
        <row r="32062">
          <cell r="A32062" t="str">
            <v>C20074</v>
          </cell>
          <cell r="KA32062">
            <v>100</v>
          </cell>
          <cell r="KB32062">
            <v>30</v>
          </cell>
          <cell r="KC32062">
            <v>12</v>
          </cell>
        </row>
        <row r="32063">
          <cell r="A32063" t="str">
            <v>C20079</v>
          </cell>
          <cell r="KA32063">
            <v>200</v>
          </cell>
          <cell r="KB32063">
            <v>16</v>
          </cell>
          <cell r="KC32063">
            <v>20</v>
          </cell>
        </row>
        <row r="32064">
          <cell r="A32064" t="str">
            <v>C20082</v>
          </cell>
          <cell r="KA32064">
            <v>200</v>
          </cell>
          <cell r="KB32064">
            <v>16</v>
          </cell>
          <cell r="KC32064">
            <v>20</v>
          </cell>
        </row>
        <row r="32065">
          <cell r="A32065" t="str">
            <v>C20083</v>
          </cell>
          <cell r="KA32065">
            <v>50</v>
          </cell>
          <cell r="KB32065">
            <v>60</v>
          </cell>
          <cell r="KC32065">
            <v>12</v>
          </cell>
        </row>
        <row r="32066">
          <cell r="A32066" t="str">
            <v>C20064</v>
          </cell>
          <cell r="KA32066">
            <v>50</v>
          </cell>
          <cell r="KB32066">
            <v>40</v>
          </cell>
          <cell r="KC32066">
            <v>24</v>
          </cell>
        </row>
        <row r="32067">
          <cell r="A32067" t="str">
            <v>C20068</v>
          </cell>
          <cell r="KA32067">
            <v>100</v>
          </cell>
          <cell r="KB32067">
            <v>30</v>
          </cell>
          <cell r="KC32067">
            <v>12</v>
          </cell>
        </row>
        <row r="32068">
          <cell r="A32068" t="str">
            <v>C20070</v>
          </cell>
          <cell r="KA32068">
            <v>200</v>
          </cell>
          <cell r="KB32068">
            <v>16</v>
          </cell>
          <cell r="KC32068">
            <v>20</v>
          </cell>
        </row>
        <row r="32069">
          <cell r="A32069" t="str">
            <v>C19986</v>
          </cell>
          <cell r="KA32069">
            <v>50</v>
          </cell>
          <cell r="KB32069">
            <v>40</v>
          </cell>
          <cell r="KC32069">
            <v>24</v>
          </cell>
        </row>
        <row r="32070">
          <cell r="A32070" t="str">
            <v>C20015</v>
          </cell>
          <cell r="KA32070">
            <v>50</v>
          </cell>
          <cell r="KB32070">
            <v>12</v>
          </cell>
          <cell r="KC32070">
            <v>24</v>
          </cell>
        </row>
        <row r="32071">
          <cell r="A32071" t="str">
            <v>C20016</v>
          </cell>
          <cell r="KA32071">
            <v>200</v>
          </cell>
          <cell r="KB32071">
            <v>16</v>
          </cell>
          <cell r="KC32071">
            <v>20</v>
          </cell>
        </row>
        <row r="32072">
          <cell r="A32072" t="str">
            <v>C20026</v>
          </cell>
          <cell r="KA32072">
            <v>50</v>
          </cell>
          <cell r="KB32072">
            <v>40</v>
          </cell>
          <cell r="KC32072">
            <v>24</v>
          </cell>
        </row>
        <row r="32073">
          <cell r="A32073" t="str">
            <v>C20027</v>
          </cell>
          <cell r="KA32073">
            <v>100</v>
          </cell>
          <cell r="KB32073">
            <v>30</v>
          </cell>
          <cell r="KC32073">
            <v>24</v>
          </cell>
        </row>
        <row r="32074">
          <cell r="A32074" t="str">
            <v>C20018</v>
          </cell>
          <cell r="KA32074">
            <v>200</v>
          </cell>
          <cell r="KB32074">
            <v>16</v>
          </cell>
          <cell r="KC32074">
            <v>20</v>
          </cell>
        </row>
        <row r="32075">
          <cell r="A32075" t="str">
            <v>C20019</v>
          </cell>
          <cell r="KA32075">
            <v>100</v>
          </cell>
          <cell r="KB32075">
            <v>40</v>
          </cell>
          <cell r="KC32075">
            <v>28</v>
          </cell>
        </row>
        <row r="32076">
          <cell r="A32076" t="str">
            <v>C19989</v>
          </cell>
          <cell r="KA32076">
            <v>200</v>
          </cell>
          <cell r="KB32076">
            <v>16</v>
          </cell>
          <cell r="KC32076">
            <v>20</v>
          </cell>
        </row>
        <row r="32077">
          <cell r="A32077" t="str">
            <v>C19990</v>
          </cell>
          <cell r="KA32077">
            <v>200</v>
          </cell>
          <cell r="KB32077">
            <v>16</v>
          </cell>
          <cell r="KC32077">
            <v>20</v>
          </cell>
        </row>
        <row r="32078">
          <cell r="A32078" t="str">
            <v>C19991</v>
          </cell>
          <cell r="KA32078">
            <v>50</v>
          </cell>
          <cell r="KB32078">
            <v>60</v>
          </cell>
          <cell r="KC32078">
            <v>12</v>
          </cell>
        </row>
        <row r="32079">
          <cell r="A32079" t="str">
            <v>C20006</v>
          </cell>
          <cell r="KA32079">
            <v>200</v>
          </cell>
          <cell r="KB32079">
            <v>16</v>
          </cell>
          <cell r="KC32079">
            <v>16</v>
          </cell>
        </row>
        <row r="32080">
          <cell r="A32080" t="str">
            <v>C20007</v>
          </cell>
          <cell r="KA32080">
            <v>150</v>
          </cell>
          <cell r="KB32080">
            <v>16</v>
          </cell>
          <cell r="KC32080">
            <v>20</v>
          </cell>
        </row>
        <row r="32081">
          <cell r="A32081" t="str">
            <v>C20008</v>
          </cell>
          <cell r="KA32081">
            <v>200</v>
          </cell>
          <cell r="KB32081">
            <v>16</v>
          </cell>
          <cell r="KC32081">
            <v>20</v>
          </cell>
        </row>
        <row r="32082">
          <cell r="A32082" t="str">
            <v>C20009</v>
          </cell>
          <cell r="KA32082">
            <v>100</v>
          </cell>
          <cell r="KB32082">
            <v>40</v>
          </cell>
          <cell r="KC32082">
            <v>28</v>
          </cell>
        </row>
        <row r="32083">
          <cell r="A32083" t="str">
            <v>C19993</v>
          </cell>
          <cell r="KA32083">
            <v>200</v>
          </cell>
          <cell r="KB32083">
            <v>16</v>
          </cell>
          <cell r="KC32083">
            <v>20</v>
          </cell>
        </row>
        <row r="32084">
          <cell r="A32084" t="str">
            <v>C19995</v>
          </cell>
          <cell r="KA32084">
            <v>50</v>
          </cell>
          <cell r="KB32084">
            <v>40</v>
          </cell>
          <cell r="KC32084">
            <v>24</v>
          </cell>
        </row>
        <row r="32085">
          <cell r="A32085" t="str">
            <v>C19996</v>
          </cell>
          <cell r="KA32085">
            <v>200</v>
          </cell>
          <cell r="KB32085">
            <v>16</v>
          </cell>
          <cell r="KC32085">
            <v>16</v>
          </cell>
        </row>
        <row r="32086">
          <cell r="A32086" t="str">
            <v>C19998</v>
          </cell>
          <cell r="KA32086">
            <v>100</v>
          </cell>
          <cell r="KB32086">
            <v>40</v>
          </cell>
          <cell r="KC32086">
            <v>28</v>
          </cell>
        </row>
        <row r="32087">
          <cell r="A32087" t="str">
            <v>C19999</v>
          </cell>
          <cell r="KA32087">
            <v>100</v>
          </cell>
          <cell r="KB32087">
            <v>30</v>
          </cell>
          <cell r="KC32087">
            <v>24</v>
          </cell>
        </row>
        <row r="32088">
          <cell r="A32088" t="str">
            <v>C20000</v>
          </cell>
          <cell r="KA32088">
            <v>50</v>
          </cell>
          <cell r="KB32088">
            <v>60</v>
          </cell>
          <cell r="KC32088">
            <v>12</v>
          </cell>
        </row>
        <row r="32089">
          <cell r="A32089" t="str">
            <v>C20001</v>
          </cell>
          <cell r="KA32089">
            <v>100</v>
          </cell>
          <cell r="KB32089">
            <v>40</v>
          </cell>
          <cell r="KC32089">
            <v>28</v>
          </cell>
        </row>
        <row r="32090">
          <cell r="A32090" t="str">
            <v>C20109</v>
          </cell>
          <cell r="KA32090">
            <v>200</v>
          </cell>
          <cell r="KB32090">
            <v>16</v>
          </cell>
          <cell r="KC32090">
            <v>20</v>
          </cell>
        </row>
        <row r="32091">
          <cell r="A32091" t="str">
            <v>C20103</v>
          </cell>
          <cell r="KA32091">
            <v>100</v>
          </cell>
          <cell r="KB32091">
            <v>30</v>
          </cell>
          <cell r="KC32091">
            <v>24</v>
          </cell>
        </row>
        <row r="32092">
          <cell r="A32092" t="str">
            <v>C20104</v>
          </cell>
          <cell r="KA32092">
            <v>100</v>
          </cell>
          <cell r="KB32092">
            <v>30</v>
          </cell>
          <cell r="KC32092">
            <v>12</v>
          </cell>
        </row>
        <row r="32093">
          <cell r="A32093" t="str">
            <v>C20098</v>
          </cell>
          <cell r="KA32093">
            <v>100</v>
          </cell>
          <cell r="KB32093">
            <v>40</v>
          </cell>
          <cell r="KC32093">
            <v>28</v>
          </cell>
        </row>
        <row r="32094">
          <cell r="A32094" t="str">
            <v>C20099</v>
          </cell>
          <cell r="KA32094">
            <v>100</v>
          </cell>
          <cell r="KB32094">
            <v>40</v>
          </cell>
          <cell r="KC32094">
            <v>28</v>
          </cell>
        </row>
        <row r="32095">
          <cell r="A32095" t="str">
            <v>C20089</v>
          </cell>
          <cell r="KA32095">
            <v>200</v>
          </cell>
          <cell r="KB32095">
            <v>16</v>
          </cell>
          <cell r="KC32095">
            <v>20</v>
          </cell>
        </row>
        <row r="32096">
          <cell r="A32096" t="str">
            <v>C20090</v>
          </cell>
          <cell r="KA32096">
            <v>100</v>
          </cell>
          <cell r="KB32096">
            <v>30</v>
          </cell>
          <cell r="KC32096">
            <v>24</v>
          </cell>
        </row>
        <row r="32097">
          <cell r="A32097" t="str">
            <v>C20092</v>
          </cell>
          <cell r="KA32097">
            <v>200</v>
          </cell>
          <cell r="KB32097">
            <v>16</v>
          </cell>
          <cell r="KC32097">
            <v>20</v>
          </cell>
        </row>
        <row r="32098">
          <cell r="A32098" t="str">
            <v>C20093</v>
          </cell>
          <cell r="KA32098">
            <v>100</v>
          </cell>
          <cell r="KB32098">
            <v>30</v>
          </cell>
          <cell r="KC32098">
            <v>12</v>
          </cell>
        </row>
        <row r="32099">
          <cell r="A32099" t="str">
            <v>C20095</v>
          </cell>
          <cell r="KA32099">
            <v>50</v>
          </cell>
          <cell r="KB32099">
            <v>60</v>
          </cell>
          <cell r="KC32099">
            <v>12</v>
          </cell>
        </row>
        <row r="32100">
          <cell r="A32100" t="str">
            <v>C20135</v>
          </cell>
          <cell r="KA32100">
            <v>100</v>
          </cell>
          <cell r="KB32100">
            <v>40</v>
          </cell>
          <cell r="KC32100">
            <v>28</v>
          </cell>
        </row>
        <row r="32101">
          <cell r="A32101" t="str">
            <v>C20129</v>
          </cell>
          <cell r="KA32101">
            <v>50</v>
          </cell>
          <cell r="KB32101">
            <v>16</v>
          </cell>
          <cell r="KC32101">
            <v>24</v>
          </cell>
        </row>
        <row r="32102">
          <cell r="A32102" t="str">
            <v>C20130</v>
          </cell>
          <cell r="KA32102">
            <v>100</v>
          </cell>
          <cell r="KB32102">
            <v>30</v>
          </cell>
          <cell r="KC32102">
            <v>12</v>
          </cell>
        </row>
        <row r="32103">
          <cell r="A32103" t="str">
            <v>C20131</v>
          </cell>
          <cell r="KA32103">
            <v>50</v>
          </cell>
          <cell r="KB32103">
            <v>40</v>
          </cell>
          <cell r="KC32103">
            <v>24</v>
          </cell>
        </row>
        <row r="32104">
          <cell r="A32104" t="str">
            <v>C20132</v>
          </cell>
          <cell r="KA32104">
            <v>100</v>
          </cell>
          <cell r="KB32104">
            <v>30</v>
          </cell>
          <cell r="KC32104">
            <v>12</v>
          </cell>
        </row>
        <row r="32105">
          <cell r="A32105" t="str">
            <v>C20133</v>
          </cell>
          <cell r="KA32105">
            <v>50</v>
          </cell>
          <cell r="KB32105">
            <v>60</v>
          </cell>
          <cell r="KC32105">
            <v>12</v>
          </cell>
        </row>
        <row r="32106">
          <cell r="A32106" t="str">
            <v>C20112</v>
          </cell>
          <cell r="KA32106">
            <v>50</v>
          </cell>
          <cell r="KB32106">
            <v>40</v>
          </cell>
          <cell r="KC32106">
            <v>24</v>
          </cell>
        </row>
        <row r="32107">
          <cell r="A32107" t="str">
            <v>C20113</v>
          </cell>
          <cell r="KA32107">
            <v>100</v>
          </cell>
          <cell r="KB32107">
            <v>30</v>
          </cell>
          <cell r="KC32107">
            <v>12</v>
          </cell>
        </row>
        <row r="32108">
          <cell r="A32108" t="str">
            <v>C20114</v>
          </cell>
          <cell r="KA32108">
            <v>100</v>
          </cell>
          <cell r="KB32108">
            <v>30</v>
          </cell>
          <cell r="KC32108">
            <v>12</v>
          </cell>
        </row>
        <row r="32109">
          <cell r="A32109" t="str">
            <v>C20115</v>
          </cell>
          <cell r="KA32109">
            <v>200</v>
          </cell>
          <cell r="KB32109">
            <v>16</v>
          </cell>
          <cell r="KC32109">
            <v>20</v>
          </cell>
        </row>
        <row r="32110">
          <cell r="A32110" t="str">
            <v>C20116</v>
          </cell>
          <cell r="KA32110">
            <v>100</v>
          </cell>
          <cell r="KB32110">
            <v>30</v>
          </cell>
          <cell r="KC32110">
            <v>12</v>
          </cell>
        </row>
        <row r="32111">
          <cell r="A32111" t="str">
            <v>C20117</v>
          </cell>
          <cell r="KA32111">
            <v>200</v>
          </cell>
          <cell r="KB32111">
            <v>16</v>
          </cell>
          <cell r="KC32111">
            <v>16</v>
          </cell>
        </row>
        <row r="32112">
          <cell r="A32112" t="str">
            <v>C20119</v>
          </cell>
          <cell r="KA32112">
            <v>100</v>
          </cell>
          <cell r="KB32112">
            <v>30</v>
          </cell>
          <cell r="KC32112">
            <v>12</v>
          </cell>
        </row>
        <row r="32113">
          <cell r="A32113" t="str">
            <v>C20120</v>
          </cell>
          <cell r="KA32113">
            <v>100</v>
          </cell>
          <cell r="KB32113">
            <v>30</v>
          </cell>
          <cell r="KC32113">
            <v>12</v>
          </cell>
        </row>
        <row r="32114">
          <cell r="A32114" t="str">
            <v>C20121</v>
          </cell>
          <cell r="KA32114">
            <v>200</v>
          </cell>
          <cell r="KB32114">
            <v>16</v>
          </cell>
          <cell r="KC32114">
            <v>20</v>
          </cell>
        </row>
        <row r="32115">
          <cell r="A32115" t="str">
            <v>C20123</v>
          </cell>
          <cell r="KA32115">
            <v>50</v>
          </cell>
          <cell r="KB32115">
            <v>60</v>
          </cell>
          <cell r="KC32115">
            <v>12</v>
          </cell>
        </row>
        <row r="32116">
          <cell r="A32116" t="str">
            <v>C20151</v>
          </cell>
          <cell r="KA32116">
            <v>200</v>
          </cell>
          <cell r="KB32116">
            <v>16</v>
          </cell>
          <cell r="KC32116">
            <v>20</v>
          </cell>
        </row>
        <row r="32117">
          <cell r="A32117" t="str">
            <v>C20127</v>
          </cell>
          <cell r="KA32117">
            <v>100</v>
          </cell>
          <cell r="KB32117">
            <v>30</v>
          </cell>
          <cell r="KC32117">
            <v>24</v>
          </cell>
        </row>
        <row r="32118">
          <cell r="A32118" t="str">
            <v>C20147</v>
          </cell>
          <cell r="KA32118">
            <v>100</v>
          </cell>
          <cell r="KB32118">
            <v>30</v>
          </cell>
          <cell r="KC32118">
            <v>24</v>
          </cell>
        </row>
        <row r="32119">
          <cell r="A32119" t="str">
            <v>C20149</v>
          </cell>
          <cell r="KA32119">
            <v>200</v>
          </cell>
          <cell r="KB32119">
            <v>16</v>
          </cell>
          <cell r="KC32119">
            <v>20</v>
          </cell>
        </row>
        <row r="32120">
          <cell r="A32120" t="str">
            <v>C20143</v>
          </cell>
          <cell r="KA32120">
            <v>100</v>
          </cell>
          <cell r="KB32120">
            <v>40</v>
          </cell>
          <cell r="KC32120">
            <v>28</v>
          </cell>
        </row>
        <row r="32121">
          <cell r="A32121" t="str">
            <v>C20170</v>
          </cell>
          <cell r="KA32121">
            <v>50</v>
          </cell>
          <cell r="KB32121">
            <v>60</v>
          </cell>
          <cell r="KC32121">
            <v>12</v>
          </cell>
        </row>
        <row r="32122">
          <cell r="A32122" t="str">
            <v>C20172</v>
          </cell>
          <cell r="KA32122">
            <v>200</v>
          </cell>
          <cell r="KB32122">
            <v>16</v>
          </cell>
          <cell r="KC32122">
            <v>20</v>
          </cell>
        </row>
        <row r="32123">
          <cell r="A32123" t="str">
            <v>C20161</v>
          </cell>
          <cell r="KA32123">
            <v>50</v>
          </cell>
          <cell r="KB32123">
            <v>60</v>
          </cell>
          <cell r="KC32123">
            <v>12</v>
          </cell>
        </row>
        <row r="32124">
          <cell r="A32124" t="str">
            <v>C20162</v>
          </cell>
          <cell r="KA32124">
            <v>200</v>
          </cell>
          <cell r="KB32124">
            <v>16</v>
          </cell>
          <cell r="KC32124">
            <v>20</v>
          </cell>
        </row>
        <row r="32125">
          <cell r="A32125" t="str">
            <v>C20163</v>
          </cell>
          <cell r="KA32125">
            <v>200</v>
          </cell>
          <cell r="KB32125">
            <v>16</v>
          </cell>
          <cell r="KC32125">
            <v>20</v>
          </cell>
        </row>
        <row r="32126">
          <cell r="A32126" t="str">
            <v>C20164</v>
          </cell>
          <cell r="KA32126">
            <v>200</v>
          </cell>
          <cell r="KB32126">
            <v>16</v>
          </cell>
          <cell r="KC32126">
            <v>20</v>
          </cell>
        </row>
        <row r="32127">
          <cell r="A32127" t="str">
            <v>C20174</v>
          </cell>
          <cell r="KA32127">
            <v>200</v>
          </cell>
          <cell r="KB32127">
            <v>16</v>
          </cell>
          <cell r="KC32127">
            <v>20</v>
          </cell>
        </row>
        <row r="32128">
          <cell r="A32128" t="str">
            <v>C20175</v>
          </cell>
          <cell r="KA32128">
            <v>200</v>
          </cell>
          <cell r="KB32128">
            <v>16</v>
          </cell>
          <cell r="KC32128">
            <v>20</v>
          </cell>
        </row>
        <row r="32129">
          <cell r="A32129" t="str">
            <v>C20176</v>
          </cell>
          <cell r="KA32129">
            <v>200</v>
          </cell>
          <cell r="KB32129">
            <v>16</v>
          </cell>
          <cell r="KC32129">
            <v>20</v>
          </cell>
        </row>
        <row r="32130">
          <cell r="A32130" t="str">
            <v>C20177</v>
          </cell>
          <cell r="KA32130">
            <v>100</v>
          </cell>
          <cell r="KB32130">
            <v>30</v>
          </cell>
          <cell r="KC32130">
            <v>12</v>
          </cell>
        </row>
        <row r="32131">
          <cell r="A32131" t="str">
            <v>C18473</v>
          </cell>
          <cell r="KA32131">
            <v>200</v>
          </cell>
          <cell r="KB32131">
            <v>16</v>
          </cell>
          <cell r="KC32131">
            <v>20</v>
          </cell>
        </row>
        <row r="32132">
          <cell r="A32132" t="str">
            <v>C18474</v>
          </cell>
          <cell r="KA32132">
            <v>200</v>
          </cell>
          <cell r="KB32132">
            <v>16</v>
          </cell>
          <cell r="KC32132">
            <v>20</v>
          </cell>
        </row>
        <row r="32133">
          <cell r="A32133" t="str">
            <v>C18476</v>
          </cell>
          <cell r="KA32133">
            <v>200</v>
          </cell>
          <cell r="KB32133">
            <v>16</v>
          </cell>
          <cell r="KC32133">
            <v>20</v>
          </cell>
        </row>
        <row r="32134">
          <cell r="A32134" t="str">
            <v>C18477</v>
          </cell>
          <cell r="KA32134">
            <v>100</v>
          </cell>
          <cell r="KB32134">
            <v>40</v>
          </cell>
          <cell r="KC32134">
            <v>24</v>
          </cell>
        </row>
        <row r="32135">
          <cell r="A32135" t="str">
            <v>C18483</v>
          </cell>
          <cell r="KA32135">
            <v>200</v>
          </cell>
          <cell r="KB32135">
            <v>16</v>
          </cell>
          <cell r="KC32135">
            <v>20</v>
          </cell>
        </row>
        <row r="32136">
          <cell r="A32136" t="str">
            <v>C18484</v>
          </cell>
          <cell r="KA32136">
            <v>200</v>
          </cell>
          <cell r="KB32136">
            <v>16</v>
          </cell>
          <cell r="KC32136">
            <v>20</v>
          </cell>
        </row>
        <row r="32137">
          <cell r="A32137" t="str">
            <v>C18454</v>
          </cell>
          <cell r="KA32137">
            <v>50</v>
          </cell>
          <cell r="KB32137">
            <v>40</v>
          </cell>
          <cell r="KC32137">
            <v>24</v>
          </cell>
        </row>
        <row r="32138">
          <cell r="A32138" t="str">
            <v>C18456</v>
          </cell>
          <cell r="KA32138">
            <v>50</v>
          </cell>
          <cell r="KB32138">
            <v>40</v>
          </cell>
          <cell r="KC32138">
            <v>24</v>
          </cell>
        </row>
        <row r="32139">
          <cell r="A32139" t="str">
            <v>C18457</v>
          </cell>
          <cell r="KA32139">
            <v>100</v>
          </cell>
          <cell r="KB32139">
            <v>40</v>
          </cell>
          <cell r="KC32139">
            <v>24</v>
          </cell>
        </row>
        <row r="32140">
          <cell r="A32140" t="str">
            <v>C18413</v>
          </cell>
          <cell r="KA32140">
            <v>200</v>
          </cell>
          <cell r="KB32140">
            <v>16</v>
          </cell>
          <cell r="KC32140">
            <v>20</v>
          </cell>
        </row>
        <row r="32141">
          <cell r="A32141" t="str">
            <v>C18451</v>
          </cell>
          <cell r="KA32141">
            <v>100</v>
          </cell>
          <cell r="KB32141">
            <v>30</v>
          </cell>
          <cell r="KC32141">
            <v>24</v>
          </cell>
        </row>
        <row r="32142">
          <cell r="A32142" t="str">
            <v>C18452</v>
          </cell>
          <cell r="KA32142">
            <v>200</v>
          </cell>
          <cell r="KB32142">
            <v>16</v>
          </cell>
          <cell r="KC32142">
            <v>20</v>
          </cell>
        </row>
        <row r="32143">
          <cell r="A32143" t="str">
            <v>C18445</v>
          </cell>
          <cell r="KA32143">
            <v>100</v>
          </cell>
          <cell r="KB32143">
            <v>40</v>
          </cell>
          <cell r="KC32143">
            <v>24</v>
          </cell>
        </row>
        <row r="32144">
          <cell r="A32144" t="str">
            <v>C18447</v>
          </cell>
          <cell r="KA32144">
            <v>100</v>
          </cell>
          <cell r="KB32144">
            <v>30</v>
          </cell>
          <cell r="KC32144">
            <v>12</v>
          </cell>
        </row>
        <row r="32145">
          <cell r="A32145" t="str">
            <v>C18448</v>
          </cell>
          <cell r="KA32145">
            <v>100</v>
          </cell>
          <cell r="KB32145">
            <v>40</v>
          </cell>
          <cell r="KC32145">
            <v>24</v>
          </cell>
        </row>
        <row r="32146">
          <cell r="A32146" t="str">
            <v>C18449</v>
          </cell>
          <cell r="KA32146">
            <v>100</v>
          </cell>
          <cell r="KB32146">
            <v>40</v>
          </cell>
          <cell r="KC32146">
            <v>24</v>
          </cell>
        </row>
        <row r="32147">
          <cell r="A32147" t="str">
            <v>C18427</v>
          </cell>
          <cell r="KA32147">
            <v>100</v>
          </cell>
          <cell r="KB32147">
            <v>30</v>
          </cell>
          <cell r="KC32147">
            <v>12</v>
          </cell>
        </row>
        <row r="32148">
          <cell r="A32148" t="str">
            <v>C18429</v>
          </cell>
          <cell r="KA32148">
            <v>100</v>
          </cell>
          <cell r="KB32148">
            <v>40</v>
          </cell>
          <cell r="KC32148">
            <v>24</v>
          </cell>
        </row>
        <row r="32149">
          <cell r="A32149" t="str">
            <v>C18434</v>
          </cell>
          <cell r="KA32149">
            <v>100</v>
          </cell>
          <cell r="KB32149">
            <v>30</v>
          </cell>
          <cell r="KC32149">
            <v>24</v>
          </cell>
        </row>
        <row r="32150">
          <cell r="A32150" t="str">
            <v>C18439</v>
          </cell>
          <cell r="KA32150">
            <v>200</v>
          </cell>
          <cell r="KB32150">
            <v>16</v>
          </cell>
          <cell r="KC32150">
            <v>20</v>
          </cell>
        </row>
        <row r="32151">
          <cell r="A32151" t="str">
            <v>C18440</v>
          </cell>
          <cell r="KA32151">
            <v>50</v>
          </cell>
          <cell r="KB32151">
            <v>60</v>
          </cell>
          <cell r="KC32151">
            <v>12</v>
          </cell>
        </row>
        <row r="32152">
          <cell r="A32152" t="str">
            <v>C18443</v>
          </cell>
          <cell r="KA32152">
            <v>100</v>
          </cell>
          <cell r="KB32152">
            <v>30</v>
          </cell>
          <cell r="KC32152">
            <v>12</v>
          </cell>
        </row>
        <row r="32153">
          <cell r="A32153" t="str">
            <v>C18397</v>
          </cell>
          <cell r="KA32153">
            <v>100</v>
          </cell>
          <cell r="KB32153">
            <v>30</v>
          </cell>
          <cell r="KC32153">
            <v>12</v>
          </cell>
        </row>
        <row r="32154">
          <cell r="A32154" t="str">
            <v>C18399</v>
          </cell>
          <cell r="KA32154">
            <v>200</v>
          </cell>
          <cell r="KB32154">
            <v>16</v>
          </cell>
          <cell r="KC32154">
            <v>20</v>
          </cell>
        </row>
        <row r="32155">
          <cell r="A32155" t="str">
            <v>C18400</v>
          </cell>
          <cell r="KA32155">
            <v>50</v>
          </cell>
          <cell r="KB32155">
            <v>60</v>
          </cell>
          <cell r="KC32155">
            <v>12</v>
          </cell>
        </row>
        <row r="32156">
          <cell r="A32156" t="str">
            <v>C18383</v>
          </cell>
          <cell r="KA32156">
            <v>100</v>
          </cell>
          <cell r="KB32156">
            <v>40</v>
          </cell>
          <cell r="KC32156">
            <v>24</v>
          </cell>
        </row>
        <row r="32157">
          <cell r="A32157" t="str">
            <v>C18389</v>
          </cell>
          <cell r="KA32157">
            <v>200</v>
          </cell>
          <cell r="KB32157">
            <v>16</v>
          </cell>
          <cell r="KC32157">
            <v>20</v>
          </cell>
        </row>
        <row r="32158">
          <cell r="A32158" t="str">
            <v>C18390</v>
          </cell>
          <cell r="KA32158">
            <v>100</v>
          </cell>
          <cell r="KB32158">
            <v>30</v>
          </cell>
          <cell r="KC32158">
            <v>24</v>
          </cell>
        </row>
        <row r="32159">
          <cell r="A32159" t="str">
            <v>C18416</v>
          </cell>
          <cell r="KA32159">
            <v>100</v>
          </cell>
          <cell r="KB32159">
            <v>40</v>
          </cell>
          <cell r="KC32159">
            <v>24</v>
          </cell>
        </row>
        <row r="32160">
          <cell r="A32160" t="str">
            <v>C18421</v>
          </cell>
          <cell r="KA32160">
            <v>100</v>
          </cell>
          <cell r="KB32160">
            <v>30</v>
          </cell>
          <cell r="KC32160">
            <v>12</v>
          </cell>
        </row>
        <row r="32161">
          <cell r="A32161" t="str">
            <v>C18424</v>
          </cell>
          <cell r="KA32161">
            <v>100</v>
          </cell>
          <cell r="KB32161">
            <v>30</v>
          </cell>
          <cell r="KC32161">
            <v>12</v>
          </cell>
        </row>
        <row r="32162">
          <cell r="A32162" t="str">
            <v>C18408</v>
          </cell>
          <cell r="KA32162">
            <v>100</v>
          </cell>
          <cell r="KB32162">
            <v>40</v>
          </cell>
          <cell r="KC32162">
            <v>24</v>
          </cell>
        </row>
        <row r="32163">
          <cell r="A32163" t="str">
            <v>C18410</v>
          </cell>
          <cell r="KA32163">
            <v>100</v>
          </cell>
          <cell r="KB32163">
            <v>30</v>
          </cell>
          <cell r="KC32163">
            <v>24</v>
          </cell>
        </row>
        <row r="32164">
          <cell r="A32164" t="str">
            <v>C18411</v>
          </cell>
          <cell r="KA32164">
            <v>100</v>
          </cell>
          <cell r="KB32164">
            <v>40</v>
          </cell>
          <cell r="KC32164">
            <v>24</v>
          </cell>
        </row>
        <row r="32165">
          <cell r="A32165" t="str">
            <v>C18393</v>
          </cell>
          <cell r="KA32165">
            <v>100</v>
          </cell>
          <cell r="KB32165">
            <v>40</v>
          </cell>
          <cell r="KC32165">
            <v>24</v>
          </cell>
        </row>
        <row r="32166">
          <cell r="A32166" t="str">
            <v>C18406</v>
          </cell>
          <cell r="KA32166">
            <v>200</v>
          </cell>
          <cell r="KB32166">
            <v>16</v>
          </cell>
          <cell r="KC32166">
            <v>20</v>
          </cell>
        </row>
        <row r="32167">
          <cell r="A32167" t="str">
            <v>C18527</v>
          </cell>
          <cell r="KA32167">
            <v>100</v>
          </cell>
          <cell r="KB32167">
            <v>40</v>
          </cell>
          <cell r="KC32167">
            <v>24</v>
          </cell>
        </row>
        <row r="32168">
          <cell r="A32168" t="str">
            <v>C18528</v>
          </cell>
          <cell r="KA32168">
            <v>50</v>
          </cell>
          <cell r="KB32168">
            <v>24</v>
          </cell>
          <cell r="KC32168">
            <v>16</v>
          </cell>
        </row>
        <row r="32169">
          <cell r="A32169" t="str">
            <v>C18529</v>
          </cell>
          <cell r="KA32169">
            <v>100</v>
          </cell>
          <cell r="KB32169">
            <v>40</v>
          </cell>
          <cell r="KC32169">
            <v>24</v>
          </cell>
        </row>
        <row r="32170">
          <cell r="A32170" t="str">
            <v>C18516</v>
          </cell>
          <cell r="KA32170">
            <v>200</v>
          </cell>
          <cell r="KB32170">
            <v>16</v>
          </cell>
          <cell r="KC32170">
            <v>20</v>
          </cell>
        </row>
        <row r="32171">
          <cell r="A32171" t="str">
            <v>C18520</v>
          </cell>
          <cell r="KA32171">
            <v>100</v>
          </cell>
          <cell r="KB32171">
            <v>30</v>
          </cell>
          <cell r="KC32171">
            <v>12</v>
          </cell>
        </row>
        <row r="32172">
          <cell r="A32172" t="str">
            <v>C18541</v>
          </cell>
          <cell r="KA32172">
            <v>200</v>
          </cell>
          <cell r="KB32172">
            <v>16</v>
          </cell>
          <cell r="KC32172">
            <v>20</v>
          </cell>
        </row>
        <row r="32173">
          <cell r="A32173" t="str">
            <v>C18542</v>
          </cell>
          <cell r="KA32173">
            <v>200</v>
          </cell>
          <cell r="KB32173">
            <v>16</v>
          </cell>
          <cell r="KC32173">
            <v>20</v>
          </cell>
        </row>
        <row r="32174">
          <cell r="A32174" t="str">
            <v>C18543</v>
          </cell>
          <cell r="KA32174">
            <v>50</v>
          </cell>
          <cell r="KB32174">
            <v>40</v>
          </cell>
          <cell r="KC32174">
            <v>24</v>
          </cell>
        </row>
        <row r="32175">
          <cell r="A32175" t="str">
            <v>C18547</v>
          </cell>
          <cell r="KA32175">
            <v>100</v>
          </cell>
          <cell r="KB32175">
            <v>30</v>
          </cell>
          <cell r="KC32175">
            <v>12</v>
          </cell>
        </row>
        <row r="32176">
          <cell r="A32176" t="str">
            <v>C18548</v>
          </cell>
          <cell r="KA32176">
            <v>200</v>
          </cell>
          <cell r="KB32176">
            <v>16</v>
          </cell>
          <cell r="KC32176">
            <v>24</v>
          </cell>
        </row>
        <row r="32177">
          <cell r="A32177" t="str">
            <v>C18549</v>
          </cell>
          <cell r="KA32177">
            <v>100</v>
          </cell>
          <cell r="KB32177">
            <v>30</v>
          </cell>
          <cell r="KC32177">
            <v>24</v>
          </cell>
        </row>
        <row r="32178">
          <cell r="A32178" t="str">
            <v>C18501</v>
          </cell>
          <cell r="KA32178">
            <v>100</v>
          </cell>
          <cell r="KB32178">
            <v>30</v>
          </cell>
          <cell r="KC32178">
            <v>24</v>
          </cell>
        </row>
        <row r="32179">
          <cell r="A32179" t="str">
            <v>C18502</v>
          </cell>
          <cell r="KA32179">
            <v>100</v>
          </cell>
          <cell r="KB32179">
            <v>30</v>
          </cell>
          <cell r="KC32179">
            <v>12</v>
          </cell>
        </row>
        <row r="32180">
          <cell r="A32180" t="str">
            <v>C18505</v>
          </cell>
          <cell r="KA32180">
            <v>50</v>
          </cell>
          <cell r="KB32180">
            <v>60</v>
          </cell>
          <cell r="KC32180">
            <v>12</v>
          </cell>
        </row>
        <row r="32181">
          <cell r="A32181" t="str">
            <v>C18509</v>
          </cell>
          <cell r="KA32181">
            <v>100</v>
          </cell>
          <cell r="KB32181">
            <v>30</v>
          </cell>
          <cell r="KC32181">
            <v>12</v>
          </cell>
        </row>
        <row r="32182">
          <cell r="A32182" t="str">
            <v>C18510</v>
          </cell>
          <cell r="KA32182">
            <v>100</v>
          </cell>
          <cell r="KB32182">
            <v>30</v>
          </cell>
          <cell r="KC32182">
            <v>12</v>
          </cell>
        </row>
        <row r="32183">
          <cell r="A32183" t="str">
            <v>C18511</v>
          </cell>
          <cell r="KA32183">
            <v>100</v>
          </cell>
          <cell r="KB32183">
            <v>30</v>
          </cell>
          <cell r="KC32183">
            <v>12</v>
          </cell>
        </row>
        <row r="32184">
          <cell r="A32184" t="str">
            <v>C18466</v>
          </cell>
          <cell r="KA32184">
            <v>100</v>
          </cell>
          <cell r="KB32184">
            <v>30</v>
          </cell>
          <cell r="KC32184">
            <v>20</v>
          </cell>
        </row>
        <row r="32185">
          <cell r="A32185" t="str">
            <v>c18499</v>
          </cell>
          <cell r="KA32185">
            <v>200</v>
          </cell>
          <cell r="KB32185">
            <v>16</v>
          </cell>
          <cell r="KC32185">
            <v>20</v>
          </cell>
        </row>
        <row r="32186">
          <cell r="A32186" t="str">
            <v>C18493</v>
          </cell>
          <cell r="KA32186">
            <v>200</v>
          </cell>
          <cell r="KB32186">
            <v>16</v>
          </cell>
          <cell r="KC32186">
            <v>20</v>
          </cell>
        </row>
        <row r="32187">
          <cell r="A32187" t="str">
            <v>C18494</v>
          </cell>
          <cell r="KA32187">
            <v>50</v>
          </cell>
          <cell r="KB32187">
            <v>60</v>
          </cell>
          <cell r="KC32187">
            <v>12</v>
          </cell>
        </row>
        <row r="32188">
          <cell r="A32188" t="str">
            <v>C18495</v>
          </cell>
          <cell r="KA32188">
            <v>200</v>
          </cell>
          <cell r="KB32188">
            <v>16</v>
          </cell>
          <cell r="KC32188">
            <v>16</v>
          </cell>
        </row>
        <row r="32189">
          <cell r="A32189" t="str">
            <v>C18496</v>
          </cell>
          <cell r="KA32189">
            <v>100</v>
          </cell>
          <cell r="KB32189">
            <v>30</v>
          </cell>
          <cell r="KC32189">
            <v>12</v>
          </cell>
        </row>
        <row r="32190">
          <cell r="A32190" t="str">
            <v>C18561</v>
          </cell>
          <cell r="KA32190">
            <v>100</v>
          </cell>
          <cell r="KB32190">
            <v>30</v>
          </cell>
          <cell r="KC32190">
            <v>20</v>
          </cell>
        </row>
        <row r="32191">
          <cell r="A32191" t="str">
            <v>C18569</v>
          </cell>
          <cell r="KA32191">
            <v>100</v>
          </cell>
          <cell r="KB32191">
            <v>30</v>
          </cell>
          <cell r="KC32191">
            <v>24</v>
          </cell>
        </row>
        <row r="32192">
          <cell r="A32192" t="str">
            <v>C18575</v>
          </cell>
          <cell r="KA32192">
            <v>100</v>
          </cell>
          <cell r="KB32192">
            <v>30</v>
          </cell>
          <cell r="KC32192">
            <v>24</v>
          </cell>
        </row>
        <row r="32193">
          <cell r="A32193" t="str">
            <v>C18556</v>
          </cell>
          <cell r="KA32193">
            <v>200</v>
          </cell>
          <cell r="KB32193">
            <v>16</v>
          </cell>
          <cell r="KC32193">
            <v>24</v>
          </cell>
        </row>
        <row r="32194">
          <cell r="A32194" t="str">
            <v>C18552</v>
          </cell>
          <cell r="KA32194">
            <v>200</v>
          </cell>
          <cell r="KB32194">
            <v>16</v>
          </cell>
          <cell r="KC32194">
            <v>20</v>
          </cell>
        </row>
        <row r="32195">
          <cell r="A32195" t="str">
            <v>C18553</v>
          </cell>
          <cell r="KA32195">
            <v>200</v>
          </cell>
          <cell r="KB32195">
            <v>16</v>
          </cell>
          <cell r="KC32195">
            <v>24</v>
          </cell>
        </row>
        <row r="32196">
          <cell r="A32196" t="str">
            <v>C18554</v>
          </cell>
          <cell r="KA32196">
            <v>200</v>
          </cell>
          <cell r="KB32196">
            <v>16</v>
          </cell>
          <cell r="KC32196">
            <v>20</v>
          </cell>
        </row>
        <row r="32197">
          <cell r="A32197" t="str">
            <v>C18590</v>
          </cell>
          <cell r="KA32197">
            <v>100</v>
          </cell>
          <cell r="KB32197">
            <v>30</v>
          </cell>
          <cell r="KC32197">
            <v>24</v>
          </cell>
        </row>
        <row r="32198">
          <cell r="A32198" t="str">
            <v>C18592</v>
          </cell>
          <cell r="KA32198">
            <v>100</v>
          </cell>
          <cell r="KB32198">
            <v>40</v>
          </cell>
          <cell r="KC32198">
            <v>24</v>
          </cell>
        </row>
        <row r="32199">
          <cell r="A32199" t="str">
            <v>C18593</v>
          </cell>
          <cell r="KA32199">
            <v>200</v>
          </cell>
          <cell r="KB32199">
            <v>16</v>
          </cell>
          <cell r="KC32199">
            <v>20</v>
          </cell>
        </row>
        <row r="32200">
          <cell r="A32200" t="str">
            <v>C18595</v>
          </cell>
          <cell r="KA32200">
            <v>200</v>
          </cell>
          <cell r="KB32200">
            <v>16</v>
          </cell>
          <cell r="KC32200">
            <v>20</v>
          </cell>
        </row>
        <row r="32201">
          <cell r="A32201" t="str">
            <v>C18582</v>
          </cell>
          <cell r="KA32201">
            <v>200</v>
          </cell>
          <cell r="KB32201">
            <v>16</v>
          </cell>
          <cell r="KC32201">
            <v>24</v>
          </cell>
        </row>
        <row r="32202">
          <cell r="A32202" t="str">
            <v>C18583</v>
          </cell>
          <cell r="KA32202">
            <v>100</v>
          </cell>
          <cell r="KB32202">
            <v>30</v>
          </cell>
          <cell r="KC32202">
            <v>12</v>
          </cell>
        </row>
        <row r="32203">
          <cell r="A32203" t="str">
            <v>C18584</v>
          </cell>
          <cell r="KA32203">
            <v>200</v>
          </cell>
          <cell r="KB32203">
            <v>16</v>
          </cell>
          <cell r="KC32203">
            <v>20</v>
          </cell>
        </row>
        <row r="32204">
          <cell r="A32204" t="str">
            <v>C18585</v>
          </cell>
          <cell r="KA32204">
            <v>100</v>
          </cell>
          <cell r="KB32204">
            <v>30</v>
          </cell>
          <cell r="KC32204">
            <v>24</v>
          </cell>
        </row>
        <row r="32205">
          <cell r="A32205" t="str">
            <v>C18605</v>
          </cell>
          <cell r="KA32205">
            <v>50</v>
          </cell>
          <cell r="KB32205">
            <v>60</v>
          </cell>
          <cell r="KC32205">
            <v>12</v>
          </cell>
        </row>
        <row r="32206">
          <cell r="A32206" t="str">
            <v>C18598</v>
          </cell>
          <cell r="KA32206">
            <v>200</v>
          </cell>
          <cell r="KB32206">
            <v>16</v>
          </cell>
          <cell r="KC32206">
            <v>20</v>
          </cell>
        </row>
        <row r="32207">
          <cell r="A32207" t="str">
            <v>C18310</v>
          </cell>
          <cell r="KA32207">
            <v>100</v>
          </cell>
          <cell r="KB32207">
            <v>40</v>
          </cell>
          <cell r="KC32207">
            <v>28</v>
          </cell>
        </row>
        <row r="32208">
          <cell r="A32208" t="str">
            <v>C18299</v>
          </cell>
          <cell r="KA32208">
            <v>50</v>
          </cell>
          <cell r="KB32208">
            <v>60</v>
          </cell>
          <cell r="KC32208">
            <v>12</v>
          </cell>
        </row>
        <row r="32209">
          <cell r="A32209" t="str">
            <v>C18327</v>
          </cell>
          <cell r="KA32209">
            <v>100</v>
          </cell>
          <cell r="KB32209">
            <v>30</v>
          </cell>
          <cell r="KC32209">
            <v>24</v>
          </cell>
        </row>
        <row r="32210">
          <cell r="A32210" t="str">
            <v>C18328</v>
          </cell>
          <cell r="KA32210">
            <v>50</v>
          </cell>
          <cell r="KB32210">
            <v>40</v>
          </cell>
          <cell r="KC32210">
            <v>24</v>
          </cell>
        </row>
        <row r="32211">
          <cell r="A32211" t="str">
            <v>C18315</v>
          </cell>
          <cell r="KA32211">
            <v>200</v>
          </cell>
          <cell r="KB32211">
            <v>16</v>
          </cell>
          <cell r="KC32211">
            <v>16</v>
          </cell>
        </row>
        <row r="32212">
          <cell r="A32212" t="str">
            <v>C18316</v>
          </cell>
          <cell r="KA32212">
            <v>100</v>
          </cell>
          <cell r="KB32212">
            <v>30</v>
          </cell>
          <cell r="KC32212">
            <v>24</v>
          </cell>
        </row>
        <row r="32213">
          <cell r="A32213" t="str">
            <v>C18317</v>
          </cell>
          <cell r="KA32213">
            <v>200</v>
          </cell>
          <cell r="KB32213">
            <v>16</v>
          </cell>
          <cell r="KC32213">
            <v>20</v>
          </cell>
        </row>
        <row r="32214">
          <cell r="A32214" t="str">
            <v>C18319</v>
          </cell>
          <cell r="KA32214">
            <v>50</v>
          </cell>
          <cell r="KB32214">
            <v>40</v>
          </cell>
          <cell r="KC32214">
            <v>24</v>
          </cell>
        </row>
        <row r="32215">
          <cell r="A32215" t="str">
            <v>C18320</v>
          </cell>
          <cell r="KA32215">
            <v>200</v>
          </cell>
          <cell r="KB32215">
            <v>16</v>
          </cell>
          <cell r="KC32215">
            <v>24</v>
          </cell>
        </row>
        <row r="32216">
          <cell r="A32216" t="str">
            <v>C18293</v>
          </cell>
          <cell r="KA32216">
            <v>50</v>
          </cell>
          <cell r="KB32216">
            <v>40</v>
          </cell>
          <cell r="KC32216">
            <v>24</v>
          </cell>
        </row>
        <row r="32217">
          <cell r="A32217" t="str">
            <v>C18281</v>
          </cell>
          <cell r="KA32217">
            <v>200</v>
          </cell>
          <cell r="KB32217">
            <v>16</v>
          </cell>
          <cell r="KC32217">
            <v>20</v>
          </cell>
        </row>
        <row r="32218">
          <cell r="A32218" t="str">
            <v>C18283</v>
          </cell>
          <cell r="KA32218">
            <v>100</v>
          </cell>
          <cell r="KB32218">
            <v>40</v>
          </cell>
          <cell r="KC32218">
            <v>24</v>
          </cell>
        </row>
        <row r="32219">
          <cell r="A32219" t="str">
            <v>C18284</v>
          </cell>
          <cell r="KA32219">
            <v>50</v>
          </cell>
          <cell r="KB32219">
            <v>60</v>
          </cell>
          <cell r="KC32219">
            <v>12</v>
          </cell>
        </row>
        <row r="32220">
          <cell r="A32220" t="str">
            <v>C18268</v>
          </cell>
          <cell r="KA32220">
            <v>100</v>
          </cell>
          <cell r="KB32220">
            <v>30</v>
          </cell>
          <cell r="KC32220">
            <v>12</v>
          </cell>
        </row>
        <row r="32221">
          <cell r="A32221" t="str">
            <v>C18269</v>
          </cell>
          <cell r="KA32221">
            <v>100</v>
          </cell>
          <cell r="KB32221">
            <v>8</v>
          </cell>
          <cell r="KC32221">
            <v>48</v>
          </cell>
        </row>
        <row r="32222">
          <cell r="A32222" t="str">
            <v>C18274</v>
          </cell>
          <cell r="KA32222">
            <v>50</v>
          </cell>
          <cell r="KB32222">
            <v>40</v>
          </cell>
          <cell r="KC32222">
            <v>24</v>
          </cell>
        </row>
        <row r="32223">
          <cell r="A32223" t="str">
            <v>C18275</v>
          </cell>
          <cell r="KA32223">
            <v>100</v>
          </cell>
          <cell r="KB32223">
            <v>40</v>
          </cell>
          <cell r="KC32223">
            <v>24</v>
          </cell>
        </row>
        <row r="32224">
          <cell r="A32224" t="str">
            <v>C18258</v>
          </cell>
          <cell r="KA32224">
            <v>200</v>
          </cell>
          <cell r="KB32224">
            <v>16</v>
          </cell>
          <cell r="KC32224">
            <v>20</v>
          </cell>
        </row>
        <row r="32225">
          <cell r="A32225" t="str">
            <v>C18336</v>
          </cell>
          <cell r="KA32225">
            <v>50</v>
          </cell>
          <cell r="KB32225">
            <v>60</v>
          </cell>
          <cell r="KC32225">
            <v>12</v>
          </cell>
        </row>
        <row r="32226">
          <cell r="A32226" t="str">
            <v>C18332</v>
          </cell>
          <cell r="KA32226">
            <v>200</v>
          </cell>
          <cell r="KB32226">
            <v>16</v>
          </cell>
          <cell r="KC32226">
            <v>20</v>
          </cell>
        </row>
        <row r="32227">
          <cell r="A32227" t="str">
            <v>C18356</v>
          </cell>
          <cell r="KA32227">
            <v>200</v>
          </cell>
          <cell r="KB32227">
            <v>16</v>
          </cell>
          <cell r="KC32227">
            <v>20</v>
          </cell>
        </row>
        <row r="32228">
          <cell r="A32228" t="str">
            <v>C18343</v>
          </cell>
          <cell r="KA32228">
            <v>200</v>
          </cell>
          <cell r="KB32228">
            <v>16</v>
          </cell>
          <cell r="KC32228">
            <v>20</v>
          </cell>
        </row>
        <row r="32229">
          <cell r="A32229" t="str">
            <v>C18345</v>
          </cell>
          <cell r="KA32229">
            <v>100</v>
          </cell>
          <cell r="KB32229">
            <v>30</v>
          </cell>
          <cell r="KC32229">
            <v>24</v>
          </cell>
        </row>
        <row r="32230">
          <cell r="A32230" t="str">
            <v>C18348</v>
          </cell>
          <cell r="KA32230">
            <v>50</v>
          </cell>
          <cell r="KB32230">
            <v>60</v>
          </cell>
          <cell r="KC32230">
            <v>12</v>
          </cell>
        </row>
        <row r="32231">
          <cell r="A32231" t="str">
            <v>C18349</v>
          </cell>
          <cell r="KA32231">
            <v>50</v>
          </cell>
          <cell r="KB32231">
            <v>40</v>
          </cell>
          <cell r="KC32231">
            <v>24</v>
          </cell>
        </row>
        <row r="32232">
          <cell r="A32232" t="str">
            <v>C18350</v>
          </cell>
          <cell r="KA32232">
            <v>100</v>
          </cell>
          <cell r="KB32232">
            <v>40</v>
          </cell>
          <cell r="KC32232">
            <v>24</v>
          </cell>
        </row>
        <row r="32233">
          <cell r="A32233" t="str">
            <v>C18351</v>
          </cell>
          <cell r="KA32233">
            <v>100</v>
          </cell>
          <cell r="KB32233">
            <v>40</v>
          </cell>
          <cell r="KC32233">
            <v>24</v>
          </cell>
        </row>
        <row r="32234">
          <cell r="A32234" t="str">
            <v>C18352</v>
          </cell>
          <cell r="KA32234">
            <v>100</v>
          </cell>
          <cell r="KB32234">
            <v>40</v>
          </cell>
          <cell r="KC32234">
            <v>24</v>
          </cell>
        </row>
        <row r="32235">
          <cell r="A32235" t="str">
            <v>C18377</v>
          </cell>
          <cell r="KA32235">
            <v>200</v>
          </cell>
          <cell r="KB32235">
            <v>16</v>
          </cell>
          <cell r="KC32235">
            <v>20</v>
          </cell>
        </row>
        <row r="32236">
          <cell r="A32236" t="str">
            <v>C18369</v>
          </cell>
          <cell r="KA32236">
            <v>100</v>
          </cell>
          <cell r="KB32236">
            <v>30</v>
          </cell>
          <cell r="KC32236">
            <v>24</v>
          </cell>
        </row>
        <row r="32237">
          <cell r="A32237" t="str">
            <v>C18370</v>
          </cell>
          <cell r="KA32237">
            <v>200</v>
          </cell>
          <cell r="KB32237">
            <v>16</v>
          </cell>
          <cell r="KC32237">
            <v>20</v>
          </cell>
        </row>
        <row r="32238">
          <cell r="A32238" t="str">
            <v>C18362</v>
          </cell>
          <cell r="KA32238">
            <v>200</v>
          </cell>
          <cell r="KB32238">
            <v>16</v>
          </cell>
          <cell r="KC32238">
            <v>20</v>
          </cell>
        </row>
        <row r="32239">
          <cell r="A32239" t="str">
            <v>C18363</v>
          </cell>
          <cell r="KA32239">
            <v>100</v>
          </cell>
          <cell r="KB32239">
            <v>30</v>
          </cell>
          <cell r="KC32239">
            <v>12</v>
          </cell>
        </row>
        <row r="32240">
          <cell r="A32240" t="str">
            <v>C18359</v>
          </cell>
          <cell r="KA32240">
            <v>200</v>
          </cell>
          <cell r="KB32240">
            <v>16</v>
          </cell>
          <cell r="KC32240">
            <v>20</v>
          </cell>
        </row>
        <row r="32241">
          <cell r="A32241" t="str">
            <v>C18163</v>
          </cell>
          <cell r="KA32241">
            <v>200</v>
          </cell>
          <cell r="KB32241">
            <v>16</v>
          </cell>
          <cell r="KC32241">
            <v>20</v>
          </cell>
        </row>
        <row r="32242">
          <cell r="A32242" t="str">
            <v>C18164</v>
          </cell>
          <cell r="KA32242">
            <v>100</v>
          </cell>
          <cell r="KB32242">
            <v>30</v>
          </cell>
          <cell r="KC32242">
            <v>12</v>
          </cell>
        </row>
        <row r="32243">
          <cell r="A32243" t="str">
            <v>C18146</v>
          </cell>
          <cell r="KA32243">
            <v>100</v>
          </cell>
          <cell r="KB32243">
            <v>40</v>
          </cell>
          <cell r="KC32243">
            <v>24</v>
          </cell>
        </row>
        <row r="32244">
          <cell r="A32244" t="str">
            <v>C18147</v>
          </cell>
          <cell r="KA32244">
            <v>50</v>
          </cell>
          <cell r="KB32244">
            <v>60</v>
          </cell>
          <cell r="KC32244">
            <v>12</v>
          </cell>
        </row>
        <row r="32245">
          <cell r="A32245" t="str">
            <v>C18148</v>
          </cell>
          <cell r="KA32245">
            <v>100</v>
          </cell>
          <cell r="KB32245">
            <v>30</v>
          </cell>
          <cell r="KC32245">
            <v>12</v>
          </cell>
        </row>
        <row r="32246">
          <cell r="A32246" t="str">
            <v>C18140</v>
          </cell>
          <cell r="KA32246">
            <v>100</v>
          </cell>
          <cell r="KB32246">
            <v>40</v>
          </cell>
          <cell r="KC32246">
            <v>24</v>
          </cell>
        </row>
        <row r="32247">
          <cell r="A32247" t="str">
            <v>C18138</v>
          </cell>
          <cell r="KA32247">
            <v>50</v>
          </cell>
          <cell r="KB32247">
            <v>60</v>
          </cell>
          <cell r="KC32247">
            <v>12</v>
          </cell>
        </row>
        <row r="32248">
          <cell r="A32248" t="str">
            <v>C18132</v>
          </cell>
          <cell r="KA32248">
            <v>100</v>
          </cell>
          <cell r="KB32248">
            <v>40</v>
          </cell>
          <cell r="KC32248">
            <v>24</v>
          </cell>
        </row>
        <row r="32249">
          <cell r="A32249" t="str">
            <v>C18166</v>
          </cell>
          <cell r="KA32249">
            <v>200</v>
          </cell>
          <cell r="KB32249">
            <v>16</v>
          </cell>
          <cell r="KC32249">
            <v>20</v>
          </cell>
        </row>
        <row r="32250">
          <cell r="A32250" t="str">
            <v>C18152</v>
          </cell>
          <cell r="KA32250">
            <v>50</v>
          </cell>
          <cell r="KB32250">
            <v>40</v>
          </cell>
          <cell r="KC32250">
            <v>24</v>
          </cell>
        </row>
        <row r="32251">
          <cell r="A32251" t="str">
            <v>C18185</v>
          </cell>
          <cell r="KA32251">
            <v>100</v>
          </cell>
          <cell r="KB32251">
            <v>40</v>
          </cell>
          <cell r="KC32251">
            <v>24</v>
          </cell>
        </row>
        <row r="32252">
          <cell r="A32252" t="str">
            <v>C18187</v>
          </cell>
          <cell r="KA32252">
            <v>100</v>
          </cell>
          <cell r="KB32252">
            <v>40</v>
          </cell>
          <cell r="KC32252">
            <v>24</v>
          </cell>
        </row>
        <row r="32253">
          <cell r="A32253" t="str">
            <v>C18175</v>
          </cell>
          <cell r="KA32253">
            <v>100</v>
          </cell>
          <cell r="KB32253">
            <v>40</v>
          </cell>
          <cell r="KC32253">
            <v>24</v>
          </cell>
        </row>
        <row r="32254">
          <cell r="A32254" t="str">
            <v>C18176</v>
          </cell>
          <cell r="KA32254">
            <v>100</v>
          </cell>
          <cell r="KB32254">
            <v>30</v>
          </cell>
          <cell r="KC32254">
            <v>12</v>
          </cell>
        </row>
        <row r="32255">
          <cell r="A32255" t="str">
            <v>C18227</v>
          </cell>
          <cell r="KA32255">
            <v>100</v>
          </cell>
          <cell r="KB32255">
            <v>40</v>
          </cell>
          <cell r="KC32255">
            <v>24</v>
          </cell>
        </row>
        <row r="32256">
          <cell r="A32256" t="str">
            <v>C18229</v>
          </cell>
          <cell r="KA32256">
            <v>100</v>
          </cell>
          <cell r="KB32256">
            <v>30</v>
          </cell>
          <cell r="KC32256">
            <v>12</v>
          </cell>
        </row>
        <row r="32257">
          <cell r="A32257" t="str">
            <v>C18197</v>
          </cell>
          <cell r="KA32257">
            <v>100</v>
          </cell>
          <cell r="KB32257">
            <v>30</v>
          </cell>
          <cell r="KC32257">
            <v>12</v>
          </cell>
        </row>
        <row r="32258">
          <cell r="A32258" t="str">
            <v>C18199</v>
          </cell>
          <cell r="KA32258">
            <v>200</v>
          </cell>
          <cell r="KB32258">
            <v>16</v>
          </cell>
          <cell r="KC32258">
            <v>20</v>
          </cell>
        </row>
        <row r="32259">
          <cell r="A32259" t="str">
            <v>C18219</v>
          </cell>
          <cell r="KA32259">
            <v>50</v>
          </cell>
          <cell r="KB32259">
            <v>60</v>
          </cell>
          <cell r="KC32259">
            <v>12</v>
          </cell>
        </row>
        <row r="32260">
          <cell r="A32260" t="str">
            <v>C18221</v>
          </cell>
          <cell r="KA32260">
            <v>100</v>
          </cell>
          <cell r="KB32260">
            <v>40</v>
          </cell>
          <cell r="KC32260">
            <v>24</v>
          </cell>
        </row>
        <row r="32261">
          <cell r="A32261" t="str">
            <v>C18223</v>
          </cell>
          <cell r="KA32261">
            <v>200</v>
          </cell>
          <cell r="KB32261">
            <v>16</v>
          </cell>
          <cell r="KC32261">
            <v>20</v>
          </cell>
        </row>
        <row r="32262">
          <cell r="A32262" t="str">
            <v>C18192</v>
          </cell>
          <cell r="KA32262">
            <v>100</v>
          </cell>
          <cell r="KB32262">
            <v>30</v>
          </cell>
          <cell r="KC32262">
            <v>24</v>
          </cell>
        </row>
        <row r="32263">
          <cell r="A32263" t="str">
            <v>C18195</v>
          </cell>
          <cell r="KA32263">
            <v>50</v>
          </cell>
          <cell r="KB32263">
            <v>40</v>
          </cell>
          <cell r="KC32263">
            <v>24</v>
          </cell>
        </row>
        <row r="32264">
          <cell r="A32264" t="str">
            <v>C18202</v>
          </cell>
          <cell r="KA32264">
            <v>50</v>
          </cell>
          <cell r="KB32264">
            <v>40</v>
          </cell>
          <cell r="KC32264">
            <v>24</v>
          </cell>
        </row>
        <row r="32265">
          <cell r="A32265" t="str">
            <v>C18204</v>
          </cell>
          <cell r="KA32265">
            <v>200</v>
          </cell>
          <cell r="KB32265">
            <v>16</v>
          </cell>
          <cell r="KC32265">
            <v>16</v>
          </cell>
        </row>
        <row r="32266">
          <cell r="A32266" t="str">
            <v>C18208</v>
          </cell>
          <cell r="KA32266">
            <v>100</v>
          </cell>
          <cell r="KB32266">
            <v>30</v>
          </cell>
          <cell r="KC32266">
            <v>24</v>
          </cell>
        </row>
        <row r="32267">
          <cell r="A32267" t="str">
            <v>C18210</v>
          </cell>
          <cell r="KA32267">
            <v>100</v>
          </cell>
          <cell r="KB32267">
            <v>30</v>
          </cell>
          <cell r="KC32267">
            <v>24</v>
          </cell>
        </row>
        <row r="32268">
          <cell r="A32268" t="str">
            <v>C18212</v>
          </cell>
          <cell r="KA32268">
            <v>200</v>
          </cell>
          <cell r="KB32268">
            <v>16</v>
          </cell>
          <cell r="KC32268">
            <v>20</v>
          </cell>
        </row>
        <row r="32269">
          <cell r="A32269" t="str">
            <v>C18263</v>
          </cell>
          <cell r="KA32269">
            <v>100</v>
          </cell>
          <cell r="KB32269">
            <v>40</v>
          </cell>
          <cell r="KC32269">
            <v>24</v>
          </cell>
        </row>
        <row r="32270">
          <cell r="A32270" t="str">
            <v>C18264</v>
          </cell>
          <cell r="KA32270">
            <v>100</v>
          </cell>
          <cell r="KB32270">
            <v>30</v>
          </cell>
          <cell r="KC32270">
            <v>12</v>
          </cell>
        </row>
        <row r="32271">
          <cell r="A32271" t="str">
            <v>C18265</v>
          </cell>
          <cell r="KA32271">
            <v>100</v>
          </cell>
          <cell r="KB32271">
            <v>40</v>
          </cell>
          <cell r="KC32271">
            <v>24</v>
          </cell>
        </row>
        <row r="32272">
          <cell r="A32272" t="str">
            <v>C18246</v>
          </cell>
          <cell r="KA32272">
            <v>100</v>
          </cell>
          <cell r="KB32272">
            <v>40</v>
          </cell>
          <cell r="KC32272">
            <v>24</v>
          </cell>
        </row>
        <row r="32273">
          <cell r="A32273" t="str">
            <v>C18248</v>
          </cell>
          <cell r="KA32273">
            <v>200</v>
          </cell>
          <cell r="KB32273">
            <v>16</v>
          </cell>
          <cell r="KC32273">
            <v>16</v>
          </cell>
        </row>
        <row r="32274">
          <cell r="A32274" t="str">
            <v>C18181</v>
          </cell>
          <cell r="KA32274">
            <v>200</v>
          </cell>
          <cell r="KB32274">
            <v>16</v>
          </cell>
          <cell r="KC32274">
            <v>20</v>
          </cell>
        </row>
        <row r="32275">
          <cell r="A32275" t="str">
            <v>C18252</v>
          </cell>
          <cell r="KA32275">
            <v>50</v>
          </cell>
          <cell r="KB32275">
            <v>60</v>
          </cell>
          <cell r="KC32275">
            <v>12</v>
          </cell>
        </row>
        <row r="32276">
          <cell r="A32276" t="str">
            <v>C18225</v>
          </cell>
          <cell r="KA32276">
            <v>100</v>
          </cell>
          <cell r="KB32276">
            <v>30</v>
          </cell>
          <cell r="KC32276">
            <v>12</v>
          </cell>
        </row>
        <row r="32277">
          <cell r="A32277" t="str">
            <v>C18231</v>
          </cell>
          <cell r="KA32277">
            <v>50</v>
          </cell>
          <cell r="KB32277">
            <v>60</v>
          </cell>
          <cell r="KC32277">
            <v>12</v>
          </cell>
        </row>
        <row r="32278">
          <cell r="A32278" t="str">
            <v>C18233</v>
          </cell>
          <cell r="KA32278">
            <v>200</v>
          </cell>
          <cell r="KB32278">
            <v>16</v>
          </cell>
          <cell r="KC32278">
            <v>20</v>
          </cell>
        </row>
        <row r="32279">
          <cell r="A32279" t="str">
            <v>C18236</v>
          </cell>
          <cell r="KA32279">
            <v>200</v>
          </cell>
          <cell r="KB32279">
            <v>16</v>
          </cell>
          <cell r="KC32279">
            <v>20</v>
          </cell>
        </row>
        <row r="32280">
          <cell r="A32280" t="str">
            <v>C18238</v>
          </cell>
          <cell r="KA32280">
            <v>100</v>
          </cell>
          <cell r="KB32280">
            <v>30</v>
          </cell>
          <cell r="KC32280">
            <v>12</v>
          </cell>
        </row>
        <row r="32281">
          <cell r="A32281" t="str">
            <v>C18240</v>
          </cell>
          <cell r="KA32281">
            <v>100</v>
          </cell>
          <cell r="KB32281">
            <v>40</v>
          </cell>
          <cell r="KC32281">
            <v>24</v>
          </cell>
        </row>
        <row r="32282">
          <cell r="A32282" t="str">
            <v>C18241</v>
          </cell>
          <cell r="KA32282">
            <v>100</v>
          </cell>
          <cell r="KB32282">
            <v>40</v>
          </cell>
          <cell r="KC32282">
            <v>24</v>
          </cell>
        </row>
        <row r="32283">
          <cell r="A32283" t="str">
            <v>C18244</v>
          </cell>
          <cell r="KA32283">
            <v>200</v>
          </cell>
          <cell r="KB32283">
            <v>16</v>
          </cell>
          <cell r="KC32283">
            <v>20</v>
          </cell>
        </row>
        <row r="32284">
          <cell r="A32284" t="str">
            <v>C17858</v>
          </cell>
          <cell r="KA32284">
            <v>100</v>
          </cell>
          <cell r="KB32284">
            <v>40</v>
          </cell>
          <cell r="KC32284">
            <v>24</v>
          </cell>
        </row>
        <row r="32285">
          <cell r="A32285" t="str">
            <v>C17859</v>
          </cell>
          <cell r="KA32285">
            <v>200</v>
          </cell>
          <cell r="KB32285">
            <v>16</v>
          </cell>
          <cell r="KC32285">
            <v>16</v>
          </cell>
        </row>
        <row r="32286">
          <cell r="A32286" t="str">
            <v>C17878</v>
          </cell>
          <cell r="KA32286">
            <v>100</v>
          </cell>
          <cell r="KB32286">
            <v>40</v>
          </cell>
          <cell r="KC32286">
            <v>24</v>
          </cell>
        </row>
        <row r="32287">
          <cell r="A32287" t="str">
            <v>C17879</v>
          </cell>
          <cell r="KA32287">
            <v>100</v>
          </cell>
          <cell r="KB32287">
            <v>40</v>
          </cell>
          <cell r="KC32287">
            <v>24</v>
          </cell>
        </row>
        <row r="32288">
          <cell r="A32288" t="str">
            <v>C17880</v>
          </cell>
          <cell r="KA32288">
            <v>100</v>
          </cell>
          <cell r="KB32288">
            <v>30</v>
          </cell>
          <cell r="KC32288">
            <v>12</v>
          </cell>
        </row>
        <row r="32289">
          <cell r="A32289" t="str">
            <v>C17881</v>
          </cell>
          <cell r="KA32289">
            <v>100</v>
          </cell>
          <cell r="KB32289">
            <v>30</v>
          </cell>
          <cell r="KC32289">
            <v>12</v>
          </cell>
        </row>
        <row r="32290">
          <cell r="A32290" t="str">
            <v>C17882</v>
          </cell>
          <cell r="KA32290">
            <v>100</v>
          </cell>
          <cell r="KB32290">
            <v>30</v>
          </cell>
          <cell r="KC32290">
            <v>12</v>
          </cell>
        </row>
        <row r="32291">
          <cell r="A32291" t="str">
            <v>C17862</v>
          </cell>
          <cell r="KA32291">
            <v>100</v>
          </cell>
          <cell r="KB32291">
            <v>40</v>
          </cell>
          <cell r="KC32291">
            <v>24</v>
          </cell>
        </row>
        <row r="32292">
          <cell r="A32292" t="str">
            <v>C17863</v>
          </cell>
          <cell r="KA32292">
            <v>50</v>
          </cell>
          <cell r="KB32292">
            <v>32</v>
          </cell>
          <cell r="KC32292">
            <v>16</v>
          </cell>
        </row>
        <row r="32293">
          <cell r="A32293" t="str">
            <v>C17867</v>
          </cell>
          <cell r="KA32293">
            <v>100</v>
          </cell>
          <cell r="KB32293">
            <v>30</v>
          </cell>
          <cell r="KC32293">
            <v>12</v>
          </cell>
        </row>
        <row r="32294">
          <cell r="A32294" t="str">
            <v>C17868</v>
          </cell>
          <cell r="KA32294">
            <v>100</v>
          </cell>
          <cell r="KB32294">
            <v>30</v>
          </cell>
          <cell r="KC32294">
            <v>12</v>
          </cell>
        </row>
        <row r="32295">
          <cell r="A32295" t="str">
            <v>C17869</v>
          </cell>
          <cell r="KA32295">
            <v>100</v>
          </cell>
          <cell r="KB32295">
            <v>30</v>
          </cell>
          <cell r="KC32295">
            <v>12</v>
          </cell>
        </row>
        <row r="32296">
          <cell r="A32296" t="str">
            <v>C17870</v>
          </cell>
          <cell r="KA32296">
            <v>200</v>
          </cell>
          <cell r="KB32296">
            <v>16</v>
          </cell>
          <cell r="KC32296">
            <v>20</v>
          </cell>
        </row>
        <row r="32297">
          <cell r="A32297" t="str">
            <v>C17871</v>
          </cell>
          <cell r="KA32297">
            <v>100</v>
          </cell>
          <cell r="KB32297">
            <v>30</v>
          </cell>
          <cell r="KC32297">
            <v>12</v>
          </cell>
        </row>
        <row r="32298">
          <cell r="A32298" t="str">
            <v>C17872</v>
          </cell>
          <cell r="KA32298">
            <v>100</v>
          </cell>
          <cell r="KB32298">
            <v>30</v>
          </cell>
          <cell r="KC32298">
            <v>24</v>
          </cell>
        </row>
        <row r="32299">
          <cell r="A32299" t="str">
            <v>C17836</v>
          </cell>
          <cell r="KA32299">
            <v>100</v>
          </cell>
          <cell r="KB32299">
            <v>30</v>
          </cell>
          <cell r="KC32299">
            <v>24</v>
          </cell>
        </row>
        <row r="32300">
          <cell r="A32300" t="str">
            <v>C17837</v>
          </cell>
          <cell r="KA32300">
            <v>100</v>
          </cell>
          <cell r="KB32300">
            <v>40</v>
          </cell>
          <cell r="KC32300">
            <v>24</v>
          </cell>
        </row>
        <row r="32301">
          <cell r="A32301" t="str">
            <v>C17838</v>
          </cell>
          <cell r="KA32301">
            <v>200</v>
          </cell>
          <cell r="KB32301">
            <v>16</v>
          </cell>
          <cell r="KC32301">
            <v>20</v>
          </cell>
        </row>
        <row r="32302">
          <cell r="A32302" t="str">
            <v>C17839</v>
          </cell>
          <cell r="KA32302">
            <v>200</v>
          </cell>
          <cell r="KB32302">
            <v>16</v>
          </cell>
          <cell r="KC32302">
            <v>20</v>
          </cell>
        </row>
        <row r="32303">
          <cell r="A32303" t="str">
            <v>C17841</v>
          </cell>
          <cell r="KA32303">
            <v>50</v>
          </cell>
          <cell r="KB32303">
            <v>40</v>
          </cell>
          <cell r="KC32303">
            <v>24</v>
          </cell>
        </row>
        <row r="32304">
          <cell r="A32304" t="str">
            <v>C17830</v>
          </cell>
          <cell r="KA32304">
            <v>50</v>
          </cell>
          <cell r="KB32304">
            <v>40</v>
          </cell>
          <cell r="KC32304">
            <v>24</v>
          </cell>
        </row>
        <row r="32305">
          <cell r="A32305" t="str">
            <v>C17831</v>
          </cell>
          <cell r="KA32305">
            <v>100</v>
          </cell>
          <cell r="KB32305">
            <v>40</v>
          </cell>
          <cell r="KC32305">
            <v>24</v>
          </cell>
        </row>
        <row r="32306">
          <cell r="A32306" t="str">
            <v>C17832</v>
          </cell>
          <cell r="KA32306">
            <v>200</v>
          </cell>
          <cell r="KB32306">
            <v>16</v>
          </cell>
          <cell r="KC32306">
            <v>20</v>
          </cell>
        </row>
        <row r="32307">
          <cell r="A32307" t="str">
            <v>C17833</v>
          </cell>
          <cell r="KA32307">
            <v>100</v>
          </cell>
          <cell r="KB32307">
            <v>40</v>
          </cell>
          <cell r="KC32307">
            <v>24</v>
          </cell>
        </row>
        <row r="32308">
          <cell r="A32308" t="str">
            <v>C17845</v>
          </cell>
          <cell r="KA32308">
            <v>200</v>
          </cell>
          <cell r="KB32308">
            <v>16</v>
          </cell>
          <cell r="KC32308">
            <v>20</v>
          </cell>
        </row>
        <row r="32309">
          <cell r="A32309" t="str">
            <v>C17849</v>
          </cell>
          <cell r="KA32309">
            <v>100</v>
          </cell>
          <cell r="KB32309">
            <v>30</v>
          </cell>
          <cell r="KC32309">
            <v>12</v>
          </cell>
        </row>
        <row r="32310">
          <cell r="A32310" t="str">
            <v>C17850</v>
          </cell>
          <cell r="KA32310">
            <v>200</v>
          </cell>
          <cell r="KB32310">
            <v>16</v>
          </cell>
          <cell r="KC32310">
            <v>20</v>
          </cell>
        </row>
        <row r="32311">
          <cell r="A32311" t="str">
            <v>C17851</v>
          </cell>
          <cell r="KA32311">
            <v>100</v>
          </cell>
          <cell r="KB32311">
            <v>30</v>
          </cell>
          <cell r="KC32311">
            <v>12</v>
          </cell>
        </row>
        <row r="32312">
          <cell r="A32312" t="str">
            <v>C17784</v>
          </cell>
          <cell r="KA32312">
            <v>100</v>
          </cell>
          <cell r="KB32312">
            <v>30</v>
          </cell>
          <cell r="KC32312">
            <v>12</v>
          </cell>
        </row>
        <row r="32313">
          <cell r="A32313" t="str">
            <v>C17786</v>
          </cell>
          <cell r="KA32313">
            <v>200</v>
          </cell>
          <cell r="KB32313">
            <v>16</v>
          </cell>
          <cell r="KC32313">
            <v>20</v>
          </cell>
        </row>
        <row r="32314">
          <cell r="A32314" t="str">
            <v>C17795</v>
          </cell>
          <cell r="KA32314">
            <v>200</v>
          </cell>
          <cell r="KB32314">
            <v>16</v>
          </cell>
          <cell r="KC32314">
            <v>20</v>
          </cell>
        </row>
        <row r="32315">
          <cell r="A32315" t="str">
            <v>C17796</v>
          </cell>
          <cell r="KA32315">
            <v>100</v>
          </cell>
          <cell r="KB32315">
            <v>40</v>
          </cell>
          <cell r="KC32315">
            <v>24</v>
          </cell>
        </row>
        <row r="32316">
          <cell r="A32316" t="str">
            <v>C17804</v>
          </cell>
          <cell r="KA32316">
            <v>100</v>
          </cell>
          <cell r="KB32316">
            <v>30</v>
          </cell>
          <cell r="KC32316">
            <v>12</v>
          </cell>
        </row>
        <row r="32317">
          <cell r="A32317" t="str">
            <v>C17788</v>
          </cell>
          <cell r="KA32317">
            <v>50</v>
          </cell>
          <cell r="KB32317">
            <v>40</v>
          </cell>
          <cell r="KC32317">
            <v>24</v>
          </cell>
        </row>
        <row r="32318">
          <cell r="A32318" t="str">
            <v>C17789</v>
          </cell>
          <cell r="KA32318">
            <v>100</v>
          </cell>
          <cell r="KB32318">
            <v>40</v>
          </cell>
          <cell r="KC32318">
            <v>24</v>
          </cell>
        </row>
        <row r="32319">
          <cell r="A32319" t="str">
            <v>C17823</v>
          </cell>
          <cell r="KA32319">
            <v>100</v>
          </cell>
          <cell r="KB32319">
            <v>30</v>
          </cell>
          <cell r="KC32319">
            <v>12</v>
          </cell>
        </row>
        <row r="32320">
          <cell r="A32320" t="str">
            <v>C17825</v>
          </cell>
          <cell r="KA32320">
            <v>50</v>
          </cell>
          <cell r="KB32320">
            <v>40</v>
          </cell>
          <cell r="KC32320">
            <v>24</v>
          </cell>
        </row>
        <row r="32321">
          <cell r="A32321" t="str">
            <v>C17810</v>
          </cell>
          <cell r="KA32321">
            <v>50</v>
          </cell>
          <cell r="KB32321">
            <v>40</v>
          </cell>
          <cell r="KC32321">
            <v>24</v>
          </cell>
        </row>
        <row r="32322">
          <cell r="A32322" t="str">
            <v>C17812</v>
          </cell>
          <cell r="KA32322">
            <v>200</v>
          </cell>
          <cell r="KB32322">
            <v>16</v>
          </cell>
          <cell r="KC32322">
            <v>20</v>
          </cell>
        </row>
        <row r="32323">
          <cell r="A32323" t="str">
            <v>C17813</v>
          </cell>
          <cell r="KA32323">
            <v>50</v>
          </cell>
          <cell r="KB32323">
            <v>40</v>
          </cell>
          <cell r="KC32323">
            <v>24</v>
          </cell>
        </row>
        <row r="32324">
          <cell r="A32324" t="str">
            <v>C17769</v>
          </cell>
          <cell r="KA32324">
            <v>200</v>
          </cell>
          <cell r="KB32324">
            <v>16</v>
          </cell>
          <cell r="KC32324">
            <v>20</v>
          </cell>
        </row>
        <row r="32325">
          <cell r="A32325" t="str">
            <v>C17771</v>
          </cell>
          <cell r="KA32325">
            <v>100</v>
          </cell>
          <cell r="KB32325">
            <v>40</v>
          </cell>
          <cell r="KC32325">
            <v>24</v>
          </cell>
        </row>
        <row r="32326">
          <cell r="A32326" t="str">
            <v>C17773</v>
          </cell>
          <cell r="KA32326">
            <v>50</v>
          </cell>
          <cell r="KB32326">
            <v>24</v>
          </cell>
          <cell r="KC32326">
            <v>16</v>
          </cell>
        </row>
        <row r="32327">
          <cell r="A32327" t="str">
            <v>C17760</v>
          </cell>
          <cell r="KA32327">
            <v>100</v>
          </cell>
          <cell r="KB32327">
            <v>30</v>
          </cell>
          <cell r="KC32327">
            <v>12</v>
          </cell>
        </row>
        <row r="32328">
          <cell r="A32328" t="str">
            <v>C17757</v>
          </cell>
          <cell r="KA32328">
            <v>200</v>
          </cell>
          <cell r="KB32328">
            <v>16</v>
          </cell>
          <cell r="KC32328">
            <v>20</v>
          </cell>
        </row>
        <row r="32329">
          <cell r="A32329" t="str">
            <v>C17762</v>
          </cell>
          <cell r="KA32329">
            <v>100</v>
          </cell>
          <cell r="KB32329">
            <v>40</v>
          </cell>
          <cell r="KC32329">
            <v>24</v>
          </cell>
        </row>
        <row r="32330">
          <cell r="A32330" t="str">
            <v>C17764</v>
          </cell>
          <cell r="KA32330">
            <v>50</v>
          </cell>
          <cell r="KB32330">
            <v>60</v>
          </cell>
          <cell r="KC32330">
            <v>12</v>
          </cell>
        </row>
        <row r="32331">
          <cell r="A32331" t="str">
            <v>C17765</v>
          </cell>
          <cell r="KA32331">
            <v>200</v>
          </cell>
          <cell r="KB32331">
            <v>16</v>
          </cell>
          <cell r="KC32331">
            <v>20</v>
          </cell>
        </row>
        <row r="32332">
          <cell r="A32332" t="str">
            <v>C17716</v>
          </cell>
          <cell r="KA32332">
            <v>100</v>
          </cell>
          <cell r="KB32332">
            <v>40</v>
          </cell>
          <cell r="KC32332">
            <v>24</v>
          </cell>
        </row>
        <row r="32333">
          <cell r="A32333" t="str">
            <v>C17677</v>
          </cell>
          <cell r="KA32333">
            <v>200</v>
          </cell>
          <cell r="KB32333">
            <v>16</v>
          </cell>
          <cell r="KC32333">
            <v>20</v>
          </cell>
        </row>
        <row r="32334">
          <cell r="A32334" t="str">
            <v>C17696</v>
          </cell>
          <cell r="KA32334">
            <v>200</v>
          </cell>
          <cell r="KB32334">
            <v>16</v>
          </cell>
          <cell r="KC32334">
            <v>16</v>
          </cell>
        </row>
        <row r="32335">
          <cell r="A32335" t="str">
            <v>C17751</v>
          </cell>
          <cell r="KA32335">
            <v>100</v>
          </cell>
          <cell r="KB32335">
            <v>30</v>
          </cell>
          <cell r="KC32335">
            <v>12</v>
          </cell>
        </row>
        <row r="32336">
          <cell r="A32336" t="str">
            <v>C17752</v>
          </cell>
          <cell r="KA32336">
            <v>100</v>
          </cell>
          <cell r="KB32336">
            <v>40</v>
          </cell>
          <cell r="KC32336">
            <v>24</v>
          </cell>
        </row>
        <row r="32337">
          <cell r="A32337" t="str">
            <v>C17723</v>
          </cell>
          <cell r="KA32337">
            <v>100</v>
          </cell>
          <cell r="KB32337">
            <v>30</v>
          </cell>
          <cell r="KC32337">
            <v>24</v>
          </cell>
        </row>
        <row r="32338">
          <cell r="A32338" t="str">
            <v>C17725</v>
          </cell>
          <cell r="KA32338">
            <v>200</v>
          </cell>
          <cell r="KB32338">
            <v>16</v>
          </cell>
          <cell r="KC32338">
            <v>20</v>
          </cell>
        </row>
        <row r="32339">
          <cell r="A32339" t="str">
            <v>C17726</v>
          </cell>
          <cell r="KA32339">
            <v>100</v>
          </cell>
          <cell r="KB32339">
            <v>30</v>
          </cell>
          <cell r="KC32339">
            <v>24</v>
          </cell>
        </row>
        <row r="32340">
          <cell r="A32340" t="str">
            <v>C17730</v>
          </cell>
          <cell r="KA32340">
            <v>200</v>
          </cell>
          <cell r="KB32340">
            <v>16</v>
          </cell>
          <cell r="KC32340">
            <v>20</v>
          </cell>
        </row>
        <row r="32341">
          <cell r="A32341" t="str">
            <v>C17731</v>
          </cell>
          <cell r="KA32341">
            <v>200</v>
          </cell>
          <cell r="KB32341">
            <v>16</v>
          </cell>
          <cell r="KC32341">
            <v>20</v>
          </cell>
        </row>
        <row r="32342">
          <cell r="A32342" t="str">
            <v>C17732</v>
          </cell>
          <cell r="KA32342">
            <v>200</v>
          </cell>
          <cell r="KB32342">
            <v>16</v>
          </cell>
          <cell r="KC32342">
            <v>20</v>
          </cell>
        </row>
        <row r="32343">
          <cell r="A32343" t="str">
            <v>C17733</v>
          </cell>
          <cell r="KA32343">
            <v>100</v>
          </cell>
          <cell r="KB32343">
            <v>40</v>
          </cell>
          <cell r="KC32343">
            <v>24</v>
          </cell>
        </row>
        <row r="32344">
          <cell r="A32344" t="str">
            <v>C17734</v>
          </cell>
          <cell r="KA32344">
            <v>100</v>
          </cell>
          <cell r="KB32344">
            <v>40</v>
          </cell>
          <cell r="KC32344">
            <v>24</v>
          </cell>
        </row>
        <row r="32345">
          <cell r="A32345" t="str">
            <v>C17735</v>
          </cell>
          <cell r="KA32345">
            <v>100</v>
          </cell>
          <cell r="KB32345">
            <v>40</v>
          </cell>
          <cell r="KC32345">
            <v>24</v>
          </cell>
        </row>
        <row r="32346">
          <cell r="A32346" t="str">
            <v>C17679</v>
          </cell>
          <cell r="KA32346">
            <v>100</v>
          </cell>
          <cell r="KB32346">
            <v>40</v>
          </cell>
          <cell r="KC32346">
            <v>24</v>
          </cell>
        </row>
        <row r="32347">
          <cell r="A32347" t="str">
            <v>C17680</v>
          </cell>
          <cell r="KA32347">
            <v>100</v>
          </cell>
          <cell r="KB32347">
            <v>40</v>
          </cell>
          <cell r="KC32347">
            <v>24</v>
          </cell>
        </row>
        <row r="32348">
          <cell r="A32348" t="str">
            <v>C17681</v>
          </cell>
          <cell r="KA32348">
            <v>200</v>
          </cell>
          <cell r="KB32348">
            <v>16</v>
          </cell>
          <cell r="KC32348">
            <v>20</v>
          </cell>
        </row>
        <row r="32349">
          <cell r="A32349" t="str">
            <v>C17689</v>
          </cell>
          <cell r="KA32349">
            <v>100</v>
          </cell>
          <cell r="KB32349">
            <v>40</v>
          </cell>
          <cell r="KC32349">
            <v>24</v>
          </cell>
        </row>
        <row r="32350">
          <cell r="A32350" t="str">
            <v>C17709</v>
          </cell>
          <cell r="KA32350">
            <v>50</v>
          </cell>
          <cell r="KB32350">
            <v>40</v>
          </cell>
          <cell r="KC32350">
            <v>24</v>
          </cell>
        </row>
        <row r="32351">
          <cell r="A32351" t="str">
            <v>C17710</v>
          </cell>
          <cell r="KA32351">
            <v>100</v>
          </cell>
          <cell r="KB32351">
            <v>40</v>
          </cell>
          <cell r="KC32351">
            <v>24</v>
          </cell>
        </row>
        <row r="32352">
          <cell r="A32352" t="str">
            <v>C17711</v>
          </cell>
          <cell r="KA32352">
            <v>200</v>
          </cell>
          <cell r="KB32352">
            <v>16</v>
          </cell>
          <cell r="KC32352">
            <v>20</v>
          </cell>
        </row>
        <row r="32353">
          <cell r="A32353" t="str">
            <v>C17700</v>
          </cell>
          <cell r="KA32353">
            <v>50</v>
          </cell>
          <cell r="KB32353">
            <v>60</v>
          </cell>
          <cell r="KC32353">
            <v>12</v>
          </cell>
        </row>
        <row r="32354">
          <cell r="A32354" t="str">
            <v>C17701</v>
          </cell>
          <cell r="KA32354">
            <v>200</v>
          </cell>
          <cell r="KB32354">
            <v>16</v>
          </cell>
          <cell r="KC32354">
            <v>20</v>
          </cell>
        </row>
        <row r="32355">
          <cell r="A32355" t="str">
            <v>C17702</v>
          </cell>
          <cell r="KA32355">
            <v>100</v>
          </cell>
          <cell r="KB32355">
            <v>40</v>
          </cell>
          <cell r="KC32355">
            <v>24</v>
          </cell>
        </row>
        <row r="32356">
          <cell r="A32356" t="str">
            <v>C17705</v>
          </cell>
          <cell r="KA32356">
            <v>50</v>
          </cell>
          <cell r="KB32356">
            <v>60</v>
          </cell>
          <cell r="KC32356">
            <v>12</v>
          </cell>
        </row>
        <row r="32357">
          <cell r="A32357" t="str">
            <v>C17706</v>
          </cell>
          <cell r="KA32357">
            <v>50</v>
          </cell>
          <cell r="KB32357">
            <v>60</v>
          </cell>
          <cell r="KC32357">
            <v>12</v>
          </cell>
        </row>
        <row r="32358">
          <cell r="A32358" t="str">
            <v>C17707</v>
          </cell>
          <cell r="KA32358">
            <v>50</v>
          </cell>
          <cell r="KB32358">
            <v>60</v>
          </cell>
          <cell r="KC32358">
            <v>12</v>
          </cell>
        </row>
        <row r="32359">
          <cell r="A32359" t="str">
            <v>C17671</v>
          </cell>
          <cell r="KA32359">
            <v>200</v>
          </cell>
          <cell r="KB32359">
            <v>16</v>
          </cell>
          <cell r="KC32359">
            <v>20</v>
          </cell>
        </row>
        <row r="32360">
          <cell r="A32360" t="str">
            <v>C17672</v>
          </cell>
          <cell r="KA32360">
            <v>100</v>
          </cell>
          <cell r="KB32360">
            <v>30</v>
          </cell>
          <cell r="KC32360">
            <v>24</v>
          </cell>
        </row>
        <row r="32361">
          <cell r="A32361" t="str">
            <v>C17674</v>
          </cell>
          <cell r="KA32361">
            <v>50</v>
          </cell>
          <cell r="KB32361">
            <v>60</v>
          </cell>
          <cell r="KC32361">
            <v>12</v>
          </cell>
        </row>
        <row r="32362">
          <cell r="A32362" t="str">
            <v>C17666</v>
          </cell>
          <cell r="KA32362">
            <v>50</v>
          </cell>
          <cell r="KB32362">
            <v>40</v>
          </cell>
          <cell r="KC32362">
            <v>24</v>
          </cell>
        </row>
        <row r="32363">
          <cell r="A32363" t="str">
            <v>C17661</v>
          </cell>
          <cell r="KA32363">
            <v>200</v>
          </cell>
          <cell r="KB32363">
            <v>16</v>
          </cell>
          <cell r="KC32363">
            <v>20</v>
          </cell>
        </row>
        <row r="32364">
          <cell r="A32364" t="str">
            <v>C17662</v>
          </cell>
          <cell r="KA32364">
            <v>50</v>
          </cell>
          <cell r="KB32364">
            <v>40</v>
          </cell>
          <cell r="KC32364">
            <v>24</v>
          </cell>
        </row>
        <row r="32365">
          <cell r="A32365" t="str">
            <v>C17663</v>
          </cell>
          <cell r="KA32365">
            <v>100</v>
          </cell>
          <cell r="KB32365">
            <v>40</v>
          </cell>
          <cell r="KC32365">
            <v>28</v>
          </cell>
        </row>
        <row r="32366">
          <cell r="A32366" t="str">
            <v>C17657</v>
          </cell>
          <cell r="KA32366">
            <v>200</v>
          </cell>
          <cell r="KB32366">
            <v>16</v>
          </cell>
          <cell r="KC32366">
            <v>20</v>
          </cell>
        </row>
        <row r="32367">
          <cell r="A32367" t="str">
            <v>C17652</v>
          </cell>
          <cell r="KA32367">
            <v>100</v>
          </cell>
          <cell r="KB32367">
            <v>40</v>
          </cell>
          <cell r="KC32367">
            <v>24</v>
          </cell>
        </row>
        <row r="32368">
          <cell r="A32368" t="str">
            <v>C17646</v>
          </cell>
          <cell r="KA32368">
            <v>100</v>
          </cell>
          <cell r="KB32368">
            <v>30</v>
          </cell>
          <cell r="KC32368">
            <v>24</v>
          </cell>
        </row>
        <row r="32369">
          <cell r="A32369" t="str">
            <v>C17647</v>
          </cell>
          <cell r="KA32369">
            <v>200</v>
          </cell>
          <cell r="KB32369">
            <v>16</v>
          </cell>
          <cell r="KC32369">
            <v>20</v>
          </cell>
        </row>
        <row r="32370">
          <cell r="A32370" t="str">
            <v>C17648</v>
          </cell>
          <cell r="KA32370">
            <v>100</v>
          </cell>
          <cell r="KB32370">
            <v>40</v>
          </cell>
          <cell r="KC32370">
            <v>24</v>
          </cell>
        </row>
        <row r="32371">
          <cell r="A32371" t="str">
            <v>C17641</v>
          </cell>
          <cell r="KA32371">
            <v>200</v>
          </cell>
          <cell r="KB32371">
            <v>16</v>
          </cell>
          <cell r="KC32371">
            <v>20</v>
          </cell>
        </row>
        <row r="32372">
          <cell r="A32372" t="str">
            <v>C17642</v>
          </cell>
          <cell r="KA32372">
            <v>100</v>
          </cell>
          <cell r="KB32372">
            <v>40</v>
          </cell>
          <cell r="KC32372">
            <v>24</v>
          </cell>
        </row>
        <row r="32373">
          <cell r="A32373" t="str">
            <v>C17627</v>
          </cell>
          <cell r="KA32373">
            <v>200</v>
          </cell>
          <cell r="KB32373">
            <v>16</v>
          </cell>
          <cell r="KC32373">
            <v>20</v>
          </cell>
        </row>
        <row r="32374">
          <cell r="A32374" t="str">
            <v>C17628</v>
          </cell>
          <cell r="KA32374">
            <v>200</v>
          </cell>
          <cell r="KB32374">
            <v>16</v>
          </cell>
          <cell r="KC32374">
            <v>20</v>
          </cell>
        </row>
        <row r="32375">
          <cell r="A32375" t="str">
            <v>C17635</v>
          </cell>
          <cell r="KA32375">
            <v>200</v>
          </cell>
          <cell r="KB32375">
            <v>16</v>
          </cell>
          <cell r="KC32375">
            <v>20</v>
          </cell>
        </row>
        <row r="32376">
          <cell r="A32376" t="str">
            <v>C17636</v>
          </cell>
          <cell r="KA32376">
            <v>200</v>
          </cell>
          <cell r="KB32376">
            <v>16</v>
          </cell>
          <cell r="KC32376">
            <v>20</v>
          </cell>
        </row>
        <row r="32377">
          <cell r="A32377" t="str">
            <v>C18116</v>
          </cell>
          <cell r="KA32377">
            <v>200</v>
          </cell>
          <cell r="KB32377">
            <v>16</v>
          </cell>
          <cell r="KC32377">
            <v>20</v>
          </cell>
        </row>
        <row r="32378">
          <cell r="A32378" t="str">
            <v>C18119</v>
          </cell>
          <cell r="KA32378">
            <v>200</v>
          </cell>
          <cell r="KB32378">
            <v>16</v>
          </cell>
          <cell r="KC32378">
            <v>20</v>
          </cell>
        </row>
        <row r="32379">
          <cell r="A32379" t="str">
            <v>C18099</v>
          </cell>
          <cell r="KA32379">
            <v>100</v>
          </cell>
          <cell r="KB32379">
            <v>40</v>
          </cell>
          <cell r="KC32379">
            <v>24</v>
          </cell>
        </row>
        <row r="32380">
          <cell r="A32380" t="str">
            <v>C18105</v>
          </cell>
          <cell r="KA32380">
            <v>100</v>
          </cell>
          <cell r="KB32380">
            <v>40</v>
          </cell>
          <cell r="KC32380">
            <v>24</v>
          </cell>
        </row>
        <row r="32381">
          <cell r="A32381" t="str">
            <v>C18106</v>
          </cell>
          <cell r="KA32381">
            <v>200</v>
          </cell>
          <cell r="KB32381">
            <v>16</v>
          </cell>
          <cell r="KC32381">
            <v>20</v>
          </cell>
        </row>
        <row r="32382">
          <cell r="A32382" t="str">
            <v>C18113</v>
          </cell>
          <cell r="KA32382">
            <v>200</v>
          </cell>
          <cell r="KB32382">
            <v>16</v>
          </cell>
          <cell r="KC32382">
            <v>20</v>
          </cell>
        </row>
        <row r="32383">
          <cell r="A32383" t="str">
            <v>C18091</v>
          </cell>
          <cell r="KA32383">
            <v>100</v>
          </cell>
          <cell r="KB32383">
            <v>40</v>
          </cell>
          <cell r="KC32383">
            <v>24</v>
          </cell>
        </row>
        <row r="32384">
          <cell r="A32384" t="str">
            <v>C18081</v>
          </cell>
          <cell r="KA32384">
            <v>200</v>
          </cell>
          <cell r="KB32384">
            <v>16</v>
          </cell>
          <cell r="KC32384">
            <v>20</v>
          </cell>
        </row>
        <row r="32385">
          <cell r="A32385" t="str">
            <v>C18082</v>
          </cell>
          <cell r="KA32385">
            <v>100</v>
          </cell>
          <cell r="KB32385">
            <v>40</v>
          </cell>
          <cell r="KC32385">
            <v>24</v>
          </cell>
        </row>
        <row r="32386">
          <cell r="A32386" t="str">
            <v>C18084</v>
          </cell>
          <cell r="KA32386">
            <v>100</v>
          </cell>
          <cell r="KB32386">
            <v>40</v>
          </cell>
          <cell r="KC32386">
            <v>24</v>
          </cell>
        </row>
        <row r="32387">
          <cell r="A32387" t="str">
            <v>C18085</v>
          </cell>
          <cell r="KA32387">
            <v>100</v>
          </cell>
          <cell r="KB32387">
            <v>30</v>
          </cell>
          <cell r="KC32387">
            <v>24</v>
          </cell>
        </row>
        <row r="32388">
          <cell r="A32388" t="str">
            <v>C18086</v>
          </cell>
          <cell r="KA32388">
            <v>50</v>
          </cell>
          <cell r="KB32388">
            <v>40</v>
          </cell>
          <cell r="KC32388">
            <v>24</v>
          </cell>
        </row>
        <row r="32389">
          <cell r="A32389" t="str">
            <v>C18053</v>
          </cell>
          <cell r="KA32389">
            <v>100</v>
          </cell>
          <cell r="KB32389">
            <v>40</v>
          </cell>
          <cell r="KC32389">
            <v>24</v>
          </cell>
        </row>
        <row r="32390">
          <cell r="A32390" t="str">
            <v>C18054</v>
          </cell>
          <cell r="KA32390">
            <v>50</v>
          </cell>
          <cell r="KB32390">
            <v>40</v>
          </cell>
          <cell r="KC32390">
            <v>24</v>
          </cell>
        </row>
        <row r="32391">
          <cell r="A32391" t="str">
            <v>C18044</v>
          </cell>
          <cell r="KA32391">
            <v>100</v>
          </cell>
          <cell r="KB32391">
            <v>30</v>
          </cell>
          <cell r="KC32391">
            <v>24</v>
          </cell>
        </row>
        <row r="32392">
          <cell r="A32392" t="str">
            <v>C18037</v>
          </cell>
          <cell r="KA32392">
            <v>50</v>
          </cell>
          <cell r="KB32392">
            <v>40</v>
          </cell>
          <cell r="KC32392">
            <v>24</v>
          </cell>
        </row>
        <row r="32393">
          <cell r="A32393" t="str">
            <v>C18056</v>
          </cell>
          <cell r="KA32393">
            <v>100</v>
          </cell>
          <cell r="KB32393">
            <v>40</v>
          </cell>
          <cell r="KC32393">
            <v>28</v>
          </cell>
        </row>
        <row r="32394">
          <cell r="A32394" t="str">
            <v>C18058</v>
          </cell>
          <cell r="KA32394">
            <v>200</v>
          </cell>
          <cell r="KB32394">
            <v>16</v>
          </cell>
          <cell r="KC32394">
            <v>20</v>
          </cell>
        </row>
        <row r="32395">
          <cell r="A32395" t="str">
            <v>C18062</v>
          </cell>
          <cell r="KA32395">
            <v>50</v>
          </cell>
          <cell r="KB32395">
            <v>24</v>
          </cell>
          <cell r="KC32395">
            <v>16</v>
          </cell>
        </row>
        <row r="32396">
          <cell r="A32396" t="str">
            <v>C18029</v>
          </cell>
          <cell r="KA32396">
            <v>200</v>
          </cell>
          <cell r="KB32396">
            <v>16</v>
          </cell>
          <cell r="KC32396">
            <v>16</v>
          </cell>
        </row>
        <row r="32397">
          <cell r="A32397" t="str">
            <v>C18030</v>
          </cell>
          <cell r="KA32397">
            <v>200</v>
          </cell>
          <cell r="KB32397">
            <v>16</v>
          </cell>
          <cell r="KC32397">
            <v>20</v>
          </cell>
        </row>
        <row r="32398">
          <cell r="A32398" t="str">
            <v>C18032</v>
          </cell>
          <cell r="KA32398">
            <v>100</v>
          </cell>
          <cell r="KB32398">
            <v>40</v>
          </cell>
          <cell r="KC32398">
            <v>24</v>
          </cell>
        </row>
        <row r="32399">
          <cell r="A32399" t="str">
            <v>C18033</v>
          </cell>
          <cell r="KA32399">
            <v>100</v>
          </cell>
          <cell r="KB32399">
            <v>40</v>
          </cell>
          <cell r="KC32399">
            <v>24</v>
          </cell>
        </row>
        <row r="32400">
          <cell r="A32400" t="str">
            <v>C18034</v>
          </cell>
          <cell r="KA32400">
            <v>100</v>
          </cell>
          <cell r="KB32400">
            <v>40</v>
          </cell>
          <cell r="KC32400">
            <v>24</v>
          </cell>
        </row>
        <row r="32401">
          <cell r="A32401" t="str">
            <v>C18020</v>
          </cell>
          <cell r="KA32401">
            <v>200</v>
          </cell>
          <cell r="KB32401">
            <v>16</v>
          </cell>
          <cell r="KC32401">
            <v>20</v>
          </cell>
        </row>
        <row r="32402">
          <cell r="A32402" t="str">
            <v>C18021</v>
          </cell>
          <cell r="KA32402">
            <v>100</v>
          </cell>
          <cell r="KB32402">
            <v>40</v>
          </cell>
          <cell r="KC32402">
            <v>24</v>
          </cell>
        </row>
        <row r="32403">
          <cell r="A32403" t="str">
            <v>C18023</v>
          </cell>
          <cell r="KA32403">
            <v>100</v>
          </cell>
          <cell r="KB32403">
            <v>40</v>
          </cell>
          <cell r="KC32403">
            <v>24</v>
          </cell>
        </row>
        <row r="32404">
          <cell r="A32404" t="str">
            <v>C17932</v>
          </cell>
          <cell r="KA32404">
            <v>200</v>
          </cell>
          <cell r="KB32404">
            <v>16</v>
          </cell>
          <cell r="KC32404">
            <v>16</v>
          </cell>
        </row>
        <row r="32405">
          <cell r="A32405" t="str">
            <v>C18004</v>
          </cell>
          <cell r="KA32405">
            <v>200</v>
          </cell>
          <cell r="KB32405">
            <v>16</v>
          </cell>
          <cell r="KC32405">
            <v>20</v>
          </cell>
        </row>
        <row r="32406">
          <cell r="A32406" t="str">
            <v>C18006</v>
          </cell>
          <cell r="KA32406">
            <v>200</v>
          </cell>
          <cell r="KB32406">
            <v>16</v>
          </cell>
          <cell r="KC32406">
            <v>20</v>
          </cell>
        </row>
        <row r="32407">
          <cell r="A32407" t="str">
            <v>C17993</v>
          </cell>
          <cell r="KA32407">
            <v>200</v>
          </cell>
          <cell r="KB32407">
            <v>16</v>
          </cell>
          <cell r="KC32407">
            <v>20</v>
          </cell>
        </row>
        <row r="32408">
          <cell r="A32408" t="str">
            <v>C17997</v>
          </cell>
          <cell r="KA32408">
            <v>50</v>
          </cell>
          <cell r="KB32408">
            <v>40</v>
          </cell>
          <cell r="KC32408">
            <v>24</v>
          </cell>
        </row>
        <row r="32409">
          <cell r="A32409" t="str">
            <v>C17998</v>
          </cell>
          <cell r="KA32409">
            <v>100</v>
          </cell>
          <cell r="KB32409">
            <v>30</v>
          </cell>
          <cell r="KC32409">
            <v>30</v>
          </cell>
        </row>
        <row r="32410">
          <cell r="A32410" t="str">
            <v>C17987</v>
          </cell>
          <cell r="KA32410">
            <v>50</v>
          </cell>
          <cell r="KB32410">
            <v>40</v>
          </cell>
          <cell r="KC32410">
            <v>24</v>
          </cell>
        </row>
        <row r="32411">
          <cell r="A32411" t="str">
            <v>C17988</v>
          </cell>
          <cell r="KA32411">
            <v>100</v>
          </cell>
          <cell r="KB32411">
            <v>40</v>
          </cell>
          <cell r="KC32411">
            <v>24</v>
          </cell>
        </row>
        <row r="32412">
          <cell r="A32412" t="str">
            <v>C17989</v>
          </cell>
          <cell r="KA32412">
            <v>50</v>
          </cell>
          <cell r="KB32412">
            <v>60</v>
          </cell>
          <cell r="KC32412">
            <v>12</v>
          </cell>
        </row>
        <row r="32413">
          <cell r="A32413" t="str">
            <v>C17952</v>
          </cell>
          <cell r="KA32413">
            <v>50</v>
          </cell>
          <cell r="KB32413">
            <v>40</v>
          </cell>
          <cell r="KC32413">
            <v>24</v>
          </cell>
        </row>
        <row r="32414">
          <cell r="A32414" t="str">
            <v>C17960</v>
          </cell>
          <cell r="KA32414">
            <v>100</v>
          </cell>
          <cell r="KB32414">
            <v>30</v>
          </cell>
          <cell r="KC32414">
            <v>24</v>
          </cell>
        </row>
        <row r="32415">
          <cell r="A32415" t="str">
            <v>C17971</v>
          </cell>
          <cell r="KA32415">
            <v>200</v>
          </cell>
          <cell r="KB32415">
            <v>16</v>
          </cell>
          <cell r="KC32415">
            <v>20</v>
          </cell>
        </row>
        <row r="32416">
          <cell r="A32416" t="str">
            <v>C17972</v>
          </cell>
          <cell r="KA32416">
            <v>200</v>
          </cell>
          <cell r="KB32416">
            <v>16</v>
          </cell>
          <cell r="KC32416">
            <v>20</v>
          </cell>
        </row>
        <row r="32417">
          <cell r="A32417" t="str">
            <v>C17973</v>
          </cell>
          <cell r="KA32417">
            <v>100</v>
          </cell>
          <cell r="KB32417">
            <v>40</v>
          </cell>
          <cell r="KC32417">
            <v>24</v>
          </cell>
        </row>
        <row r="32418">
          <cell r="A32418" t="str">
            <v>C17974</v>
          </cell>
          <cell r="KA32418">
            <v>100</v>
          </cell>
          <cell r="KB32418">
            <v>40</v>
          </cell>
          <cell r="KC32418">
            <v>24</v>
          </cell>
        </row>
        <row r="32419">
          <cell r="A32419" t="str">
            <v>C17967</v>
          </cell>
          <cell r="KA32419">
            <v>50</v>
          </cell>
          <cell r="KB32419">
            <v>24</v>
          </cell>
          <cell r="KC32419">
            <v>16</v>
          </cell>
        </row>
        <row r="32420">
          <cell r="A32420" t="str">
            <v>C17976</v>
          </cell>
          <cell r="KA32420">
            <v>200</v>
          </cell>
          <cell r="KB32420">
            <v>16</v>
          </cell>
          <cell r="KC32420">
            <v>20</v>
          </cell>
        </row>
        <row r="32421">
          <cell r="A32421" t="str">
            <v>C17981</v>
          </cell>
          <cell r="KA32421">
            <v>100</v>
          </cell>
          <cell r="KB32421">
            <v>30</v>
          </cell>
          <cell r="KC32421">
            <v>24</v>
          </cell>
        </row>
        <row r="32422">
          <cell r="A32422" t="str">
            <v>C17983</v>
          </cell>
          <cell r="KA32422">
            <v>50</v>
          </cell>
          <cell r="KB32422">
            <v>40</v>
          </cell>
          <cell r="KC32422">
            <v>24</v>
          </cell>
        </row>
        <row r="32423">
          <cell r="A32423" t="str">
            <v>C17984</v>
          </cell>
          <cell r="KA32423">
            <v>200</v>
          </cell>
          <cell r="KB32423">
            <v>16</v>
          </cell>
          <cell r="KC32423">
            <v>20</v>
          </cell>
        </row>
        <row r="32424">
          <cell r="A32424" t="str">
            <v>C17947</v>
          </cell>
          <cell r="KA32424">
            <v>100</v>
          </cell>
          <cell r="KB32424">
            <v>40</v>
          </cell>
          <cell r="KC32424">
            <v>24</v>
          </cell>
        </row>
        <row r="32425">
          <cell r="A32425" t="str">
            <v>C17941</v>
          </cell>
          <cell r="KA32425">
            <v>200</v>
          </cell>
          <cell r="KB32425">
            <v>16</v>
          </cell>
          <cell r="KC32425">
            <v>20</v>
          </cell>
        </row>
        <row r="32426">
          <cell r="A32426" t="str">
            <v>C17942</v>
          </cell>
          <cell r="KA32426">
            <v>100</v>
          </cell>
          <cell r="KB32426">
            <v>40</v>
          </cell>
          <cell r="KC32426">
            <v>24</v>
          </cell>
        </row>
        <row r="32427">
          <cell r="A32427" t="str">
            <v>C17943</v>
          </cell>
          <cell r="KA32427">
            <v>100</v>
          </cell>
          <cell r="KB32427">
            <v>40</v>
          </cell>
          <cell r="KC32427">
            <v>24</v>
          </cell>
        </row>
        <row r="32428">
          <cell r="A32428" t="str">
            <v>C17944</v>
          </cell>
          <cell r="KA32428">
            <v>200</v>
          </cell>
          <cell r="KB32428">
            <v>16</v>
          </cell>
          <cell r="KC32428">
            <v>16</v>
          </cell>
        </row>
        <row r="32429">
          <cell r="A32429" t="str">
            <v>C17922</v>
          </cell>
          <cell r="KA32429">
            <v>100</v>
          </cell>
          <cell r="KB32429">
            <v>40</v>
          </cell>
          <cell r="KC32429">
            <v>24</v>
          </cell>
        </row>
        <row r="32430">
          <cell r="A32430" t="str">
            <v>C17929</v>
          </cell>
          <cell r="KA32430">
            <v>200</v>
          </cell>
          <cell r="KB32430">
            <v>16</v>
          </cell>
          <cell r="KC32430">
            <v>20</v>
          </cell>
        </row>
        <row r="32431">
          <cell r="A32431" t="str">
            <v>C17924</v>
          </cell>
          <cell r="KA32431">
            <v>200</v>
          </cell>
          <cell r="KB32431">
            <v>16</v>
          </cell>
          <cell r="KC32431">
            <v>20</v>
          </cell>
        </row>
        <row r="32432">
          <cell r="A32432" t="str">
            <v>C17925</v>
          </cell>
          <cell r="KA32432">
            <v>200</v>
          </cell>
          <cell r="KB32432">
            <v>16</v>
          </cell>
          <cell r="KC32432">
            <v>20</v>
          </cell>
        </row>
        <row r="32433">
          <cell r="A32433" t="str">
            <v>C17927</v>
          </cell>
          <cell r="KA32433">
            <v>100</v>
          </cell>
          <cell r="KB32433">
            <v>30</v>
          </cell>
          <cell r="KC32433">
            <v>24</v>
          </cell>
        </row>
        <row r="32434">
          <cell r="A32434" t="str">
            <v>C17907</v>
          </cell>
          <cell r="KA32434">
            <v>100</v>
          </cell>
          <cell r="KB32434">
            <v>40</v>
          </cell>
          <cell r="KC32434">
            <v>24</v>
          </cell>
        </row>
        <row r="32435">
          <cell r="A32435" t="str">
            <v>C17914</v>
          </cell>
          <cell r="KA32435">
            <v>100</v>
          </cell>
          <cell r="KB32435">
            <v>30</v>
          </cell>
          <cell r="KC32435">
            <v>12</v>
          </cell>
        </row>
        <row r="32436">
          <cell r="A32436" t="str">
            <v>C17919</v>
          </cell>
          <cell r="KA32436">
            <v>100</v>
          </cell>
          <cell r="KB32436">
            <v>40</v>
          </cell>
          <cell r="KC32436">
            <v>24</v>
          </cell>
        </row>
        <row r="32437">
          <cell r="A32437" t="str">
            <v>C17893</v>
          </cell>
          <cell r="KA32437">
            <v>100</v>
          </cell>
          <cell r="KB32437">
            <v>40</v>
          </cell>
          <cell r="KC32437">
            <v>24</v>
          </cell>
        </row>
        <row r="32438">
          <cell r="A32438" t="str">
            <v>C17889</v>
          </cell>
          <cell r="KA32438">
            <v>100</v>
          </cell>
          <cell r="KB32438">
            <v>40</v>
          </cell>
          <cell r="KC32438">
            <v>24</v>
          </cell>
        </row>
        <row r="32439">
          <cell r="A32439" t="str">
            <v>C17890</v>
          </cell>
          <cell r="KA32439">
            <v>100</v>
          </cell>
          <cell r="KB32439">
            <v>30</v>
          </cell>
          <cell r="KC32439">
            <v>24</v>
          </cell>
        </row>
        <row r="32440">
          <cell r="A32440" t="str">
            <v>C17874</v>
          </cell>
          <cell r="KA32440">
            <v>100</v>
          </cell>
          <cell r="KB32440">
            <v>40</v>
          </cell>
          <cell r="KC32440">
            <v>24</v>
          </cell>
        </row>
        <row r="32441">
          <cell r="A32441" t="str">
            <v>C16769</v>
          </cell>
          <cell r="KA32441">
            <v>200</v>
          </cell>
          <cell r="KB32441">
            <v>16</v>
          </cell>
          <cell r="KC32441">
            <v>16</v>
          </cell>
        </row>
        <row r="32442">
          <cell r="A32442" t="str">
            <v>C16745</v>
          </cell>
          <cell r="KA32442">
            <v>200</v>
          </cell>
          <cell r="KB32442">
            <v>16</v>
          </cell>
          <cell r="KC32442">
            <v>16</v>
          </cell>
        </row>
        <row r="32443">
          <cell r="A32443" t="str">
            <v>C16746</v>
          </cell>
          <cell r="KA32443">
            <v>100</v>
          </cell>
          <cell r="KB32443">
            <v>30</v>
          </cell>
          <cell r="KC32443">
            <v>24</v>
          </cell>
        </row>
        <row r="32444">
          <cell r="A32444" t="str">
            <v>C16750</v>
          </cell>
          <cell r="KA32444">
            <v>200</v>
          </cell>
          <cell r="KB32444">
            <v>16</v>
          </cell>
          <cell r="KC32444">
            <v>16</v>
          </cell>
        </row>
        <row r="32445">
          <cell r="A32445" t="str">
            <v>C16751</v>
          </cell>
          <cell r="KA32445">
            <v>200</v>
          </cell>
          <cell r="KB32445">
            <v>16</v>
          </cell>
          <cell r="KC32445">
            <v>16</v>
          </cell>
        </row>
        <row r="32446">
          <cell r="A32446" t="str">
            <v>C16752</v>
          </cell>
          <cell r="KA32446">
            <v>200</v>
          </cell>
          <cell r="KB32446">
            <v>16</v>
          </cell>
          <cell r="KC32446">
            <v>16</v>
          </cell>
        </row>
        <row r="32447">
          <cell r="A32447" t="str">
            <v>C16753</v>
          </cell>
          <cell r="KA32447">
            <v>200</v>
          </cell>
          <cell r="KB32447">
            <v>16</v>
          </cell>
          <cell r="KC32447">
            <v>20</v>
          </cell>
        </row>
        <row r="32448">
          <cell r="A32448" t="str">
            <v>C16732</v>
          </cell>
          <cell r="KA32448">
            <v>50</v>
          </cell>
          <cell r="KB32448">
            <v>40</v>
          </cell>
          <cell r="KC32448">
            <v>24</v>
          </cell>
        </row>
        <row r="32449">
          <cell r="A32449" t="str">
            <v>C16733</v>
          </cell>
          <cell r="KA32449">
            <v>50</v>
          </cell>
          <cell r="KB32449">
            <v>40</v>
          </cell>
          <cell r="KC32449">
            <v>24</v>
          </cell>
        </row>
        <row r="32450">
          <cell r="A32450" t="str">
            <v>C16736</v>
          </cell>
          <cell r="KA32450">
            <v>200</v>
          </cell>
          <cell r="KB32450">
            <v>16</v>
          </cell>
          <cell r="KC32450">
            <v>16</v>
          </cell>
        </row>
        <row r="32451">
          <cell r="A32451" t="str">
            <v>C16718</v>
          </cell>
          <cell r="KA32451">
            <v>200</v>
          </cell>
          <cell r="KB32451">
            <v>16</v>
          </cell>
          <cell r="KC32451">
            <v>16</v>
          </cell>
        </row>
        <row r="32452">
          <cell r="A32452" t="str">
            <v>C16716</v>
          </cell>
          <cell r="KA32452">
            <v>100</v>
          </cell>
          <cell r="KB32452">
            <v>30</v>
          </cell>
          <cell r="KC32452">
            <v>12</v>
          </cell>
        </row>
        <row r="32453">
          <cell r="A32453" t="str">
            <v>C16722</v>
          </cell>
          <cell r="KA32453">
            <v>200</v>
          </cell>
          <cell r="KB32453">
            <v>16</v>
          </cell>
          <cell r="KC32453">
            <v>16</v>
          </cell>
        </row>
        <row r="32454">
          <cell r="A32454" t="str">
            <v>C16723</v>
          </cell>
          <cell r="KA32454">
            <v>200</v>
          </cell>
          <cell r="KB32454">
            <v>16</v>
          </cell>
          <cell r="KC32454">
            <v>16</v>
          </cell>
        </row>
        <row r="32455">
          <cell r="A32455" t="str">
            <v>C16724</v>
          </cell>
          <cell r="KA32455">
            <v>50</v>
          </cell>
          <cell r="KB32455">
            <v>40</v>
          </cell>
          <cell r="KC32455">
            <v>24</v>
          </cell>
        </row>
        <row r="32456">
          <cell r="A32456" t="str">
            <v>C16725</v>
          </cell>
          <cell r="KA32456">
            <v>50</v>
          </cell>
          <cell r="KB32456">
            <v>40</v>
          </cell>
          <cell r="KC32456">
            <v>24</v>
          </cell>
        </row>
        <row r="32457">
          <cell r="A32457" t="str">
            <v>C16813</v>
          </cell>
          <cell r="KA32457">
            <v>100</v>
          </cell>
          <cell r="KB32457">
            <v>30</v>
          </cell>
          <cell r="KC32457">
            <v>24</v>
          </cell>
        </row>
        <row r="32458">
          <cell r="A32458" t="str">
            <v>C16821</v>
          </cell>
          <cell r="KA32458">
            <v>200</v>
          </cell>
          <cell r="KB32458">
            <v>16</v>
          </cell>
          <cell r="KC32458">
            <v>16</v>
          </cell>
        </row>
        <row r="32459">
          <cell r="A32459" t="str">
            <v>C16822</v>
          </cell>
          <cell r="KA32459">
            <v>100</v>
          </cell>
          <cell r="KB32459">
            <v>30</v>
          </cell>
          <cell r="KC32459">
            <v>24</v>
          </cell>
        </row>
        <row r="32460">
          <cell r="A32460" t="str">
            <v>C16828</v>
          </cell>
          <cell r="KA32460">
            <v>200</v>
          </cell>
          <cell r="KB32460">
            <v>16</v>
          </cell>
          <cell r="KC32460">
            <v>16</v>
          </cell>
        </row>
        <row r="32461">
          <cell r="A32461" t="str">
            <v>C16831</v>
          </cell>
          <cell r="KA32461">
            <v>200</v>
          </cell>
          <cell r="KB32461">
            <v>16</v>
          </cell>
          <cell r="KC32461">
            <v>20</v>
          </cell>
        </row>
        <row r="32462">
          <cell r="A32462" t="str">
            <v>c16833</v>
          </cell>
          <cell r="KA32462">
            <v>50</v>
          </cell>
          <cell r="KB32462">
            <v>60</v>
          </cell>
          <cell r="KC32462">
            <v>12</v>
          </cell>
        </row>
        <row r="32463">
          <cell r="A32463" t="str">
            <v>C16839</v>
          </cell>
          <cell r="KA32463">
            <v>200</v>
          </cell>
          <cell r="KB32463">
            <v>16</v>
          </cell>
          <cell r="KC32463">
            <v>20</v>
          </cell>
        </row>
        <row r="32464">
          <cell r="A32464" t="str">
            <v>C16857</v>
          </cell>
          <cell r="KA32464">
            <v>200</v>
          </cell>
          <cell r="KB32464">
            <v>16</v>
          </cell>
          <cell r="KC32464">
            <v>16</v>
          </cell>
        </row>
        <row r="32465">
          <cell r="A32465" t="str">
            <v>C16775</v>
          </cell>
          <cell r="KA32465">
            <v>100</v>
          </cell>
          <cell r="KB32465">
            <v>30</v>
          </cell>
          <cell r="KC32465">
            <v>12</v>
          </cell>
        </row>
        <row r="32466">
          <cell r="A32466" t="str">
            <v>C16784</v>
          </cell>
          <cell r="KA32466">
            <v>50</v>
          </cell>
          <cell r="KB32466">
            <v>40</v>
          </cell>
          <cell r="KC32466">
            <v>24</v>
          </cell>
        </row>
        <row r="32467">
          <cell r="A32467" t="str">
            <v>C16786</v>
          </cell>
          <cell r="KA32467">
            <v>100</v>
          </cell>
          <cell r="KB32467">
            <v>40</v>
          </cell>
          <cell r="KC32467">
            <v>28</v>
          </cell>
        </row>
        <row r="32468">
          <cell r="A32468" t="str">
            <v>C16787</v>
          </cell>
          <cell r="KA32468">
            <v>100</v>
          </cell>
          <cell r="KB32468">
            <v>30</v>
          </cell>
          <cell r="KC32468">
            <v>24</v>
          </cell>
        </row>
        <row r="32469">
          <cell r="A32469" t="str">
            <v>C16788</v>
          </cell>
          <cell r="KA32469">
            <v>100</v>
          </cell>
          <cell r="KB32469">
            <v>30</v>
          </cell>
          <cell r="KC32469">
            <v>24</v>
          </cell>
        </row>
        <row r="32470">
          <cell r="A32470" t="str">
            <v>C16805</v>
          </cell>
          <cell r="KA32470">
            <v>100</v>
          </cell>
          <cell r="KB32470">
            <v>30</v>
          </cell>
          <cell r="KC32470">
            <v>24</v>
          </cell>
        </row>
        <row r="32471">
          <cell r="A32471" t="str">
            <v>C16817</v>
          </cell>
          <cell r="KA32471">
            <v>100</v>
          </cell>
          <cell r="KB32471">
            <v>40</v>
          </cell>
          <cell r="KC32471">
            <v>24</v>
          </cell>
        </row>
        <row r="32472">
          <cell r="A32472" t="str">
            <v>C16795</v>
          </cell>
          <cell r="KA32472">
            <v>100</v>
          </cell>
          <cell r="KB32472">
            <v>40</v>
          </cell>
          <cell r="KC32472">
            <v>24</v>
          </cell>
        </row>
        <row r="32473">
          <cell r="A32473" t="str">
            <v>C16800</v>
          </cell>
          <cell r="KA32473">
            <v>100</v>
          </cell>
          <cell r="KB32473">
            <v>30</v>
          </cell>
          <cell r="KC32473">
            <v>24</v>
          </cell>
        </row>
        <row r="32474">
          <cell r="A32474" t="str">
            <v>C16550</v>
          </cell>
          <cell r="KA32474">
            <v>100</v>
          </cell>
          <cell r="KB32474">
            <v>30</v>
          </cell>
          <cell r="KC32474">
            <v>12</v>
          </cell>
        </row>
        <row r="32475">
          <cell r="A32475" t="str">
            <v>C16553</v>
          </cell>
          <cell r="KA32475">
            <v>100</v>
          </cell>
          <cell r="KB32475">
            <v>40</v>
          </cell>
          <cell r="KC32475">
            <v>24</v>
          </cell>
        </row>
        <row r="32476">
          <cell r="A32476" t="str">
            <v>C16563</v>
          </cell>
          <cell r="KA32476">
            <v>100</v>
          </cell>
          <cell r="KB32476">
            <v>40</v>
          </cell>
          <cell r="KC32476">
            <v>24</v>
          </cell>
        </row>
        <row r="32477">
          <cell r="A32477" t="str">
            <v>C16565</v>
          </cell>
          <cell r="KA32477">
            <v>100</v>
          </cell>
          <cell r="KB32477">
            <v>40</v>
          </cell>
          <cell r="KC32477">
            <v>24</v>
          </cell>
        </row>
        <row r="32478">
          <cell r="A32478" t="str">
            <v>C16566</v>
          </cell>
          <cell r="KA32478">
            <v>100</v>
          </cell>
          <cell r="KB32478">
            <v>40</v>
          </cell>
          <cell r="KC32478">
            <v>24</v>
          </cell>
        </row>
        <row r="32479">
          <cell r="A32479" t="str">
            <v>C16572</v>
          </cell>
          <cell r="KA32479">
            <v>200</v>
          </cell>
          <cell r="KB32479">
            <v>16</v>
          </cell>
          <cell r="KC32479">
            <v>16</v>
          </cell>
        </row>
        <row r="32480">
          <cell r="A32480" t="str">
            <v>C16573</v>
          </cell>
          <cell r="KA32480">
            <v>200</v>
          </cell>
          <cell r="KB32480">
            <v>16</v>
          </cell>
          <cell r="KC32480">
            <v>16</v>
          </cell>
        </row>
        <row r="32481">
          <cell r="A32481" t="str">
            <v>C16578</v>
          </cell>
          <cell r="KA32481">
            <v>100</v>
          </cell>
          <cell r="KB32481">
            <v>30</v>
          </cell>
          <cell r="KC32481">
            <v>30</v>
          </cell>
        </row>
        <row r="32482">
          <cell r="A32482" t="str">
            <v>C16579</v>
          </cell>
          <cell r="KA32482">
            <v>100</v>
          </cell>
          <cell r="KB32482">
            <v>30</v>
          </cell>
          <cell r="KC32482">
            <v>30</v>
          </cell>
        </row>
        <row r="32483">
          <cell r="A32483" t="str">
            <v>C16601</v>
          </cell>
          <cell r="KA32483">
            <v>100</v>
          </cell>
          <cell r="KB32483">
            <v>40</v>
          </cell>
          <cell r="KC32483">
            <v>24</v>
          </cell>
        </row>
        <row r="32484">
          <cell r="A32484" t="str">
            <v>C16586 3/A</v>
          </cell>
          <cell r="KA32484">
            <v>50</v>
          </cell>
          <cell r="KB32484">
            <v>60</v>
          </cell>
          <cell r="KC32484">
            <v>12</v>
          </cell>
        </row>
        <row r="32485">
          <cell r="A32485" t="str">
            <v>C16587 4/A</v>
          </cell>
          <cell r="KA32485">
            <v>50</v>
          </cell>
          <cell r="KB32485">
            <v>60</v>
          </cell>
          <cell r="KC32485">
            <v>12</v>
          </cell>
        </row>
        <row r="32486">
          <cell r="A32486" t="str">
            <v>C16609</v>
          </cell>
          <cell r="KA32486">
            <v>200</v>
          </cell>
          <cell r="KB32486">
            <v>16</v>
          </cell>
          <cell r="KC32486">
            <v>16</v>
          </cell>
        </row>
        <row r="32487">
          <cell r="A32487" t="str">
            <v>C16605</v>
          </cell>
          <cell r="KA32487">
            <v>50</v>
          </cell>
          <cell r="KB32487">
            <v>40</v>
          </cell>
          <cell r="KC32487">
            <v>24</v>
          </cell>
        </row>
        <row r="32488">
          <cell r="A32488" t="str">
            <v>C16699</v>
          </cell>
          <cell r="KA32488">
            <v>200</v>
          </cell>
          <cell r="KB32488">
            <v>16</v>
          </cell>
          <cell r="KC32488">
            <v>16</v>
          </cell>
        </row>
        <row r="32489">
          <cell r="A32489" t="str">
            <v>C16700</v>
          </cell>
          <cell r="KA32489">
            <v>200</v>
          </cell>
          <cell r="KB32489">
            <v>16</v>
          </cell>
          <cell r="KC32489">
            <v>16</v>
          </cell>
        </row>
        <row r="32490">
          <cell r="A32490" t="str">
            <v>C16703</v>
          </cell>
          <cell r="KA32490">
            <v>200</v>
          </cell>
          <cell r="KB32490">
            <v>16</v>
          </cell>
          <cell r="KC32490">
            <v>16</v>
          </cell>
        </row>
        <row r="32491">
          <cell r="A32491" t="str">
            <v>C16687</v>
          </cell>
          <cell r="KA32491">
            <v>200</v>
          </cell>
          <cell r="KB32491">
            <v>16</v>
          </cell>
          <cell r="KC32491">
            <v>16</v>
          </cell>
        </row>
        <row r="32492">
          <cell r="A32492" t="str">
            <v>C16688</v>
          </cell>
          <cell r="KA32492">
            <v>200</v>
          </cell>
          <cell r="KB32492">
            <v>16</v>
          </cell>
          <cell r="KC32492">
            <v>16</v>
          </cell>
        </row>
        <row r="32493">
          <cell r="A32493" t="str">
            <v>C16689</v>
          </cell>
          <cell r="KA32493">
            <v>100</v>
          </cell>
          <cell r="KB32493">
            <v>40</v>
          </cell>
          <cell r="KC32493">
            <v>24</v>
          </cell>
        </row>
        <row r="32494">
          <cell r="A32494" t="str">
            <v>C16690</v>
          </cell>
          <cell r="KA32494">
            <v>200</v>
          </cell>
          <cell r="KB32494">
            <v>16</v>
          </cell>
          <cell r="KC32494">
            <v>16</v>
          </cell>
        </row>
        <row r="32495">
          <cell r="A32495" t="str">
            <v>C16697</v>
          </cell>
          <cell r="KA32495">
            <v>200</v>
          </cell>
          <cell r="KB32495">
            <v>16</v>
          </cell>
          <cell r="KC32495">
            <v>20</v>
          </cell>
        </row>
        <row r="32496">
          <cell r="A32496" t="str">
            <v>C16671</v>
          </cell>
          <cell r="KA32496">
            <v>200</v>
          </cell>
          <cell r="KB32496">
            <v>16</v>
          </cell>
          <cell r="KC32496">
            <v>16</v>
          </cell>
        </row>
        <row r="32497">
          <cell r="A32497" t="str">
            <v>C16672</v>
          </cell>
          <cell r="KA32497">
            <v>100</v>
          </cell>
          <cell r="KB32497">
            <v>30</v>
          </cell>
          <cell r="KC32497">
            <v>24</v>
          </cell>
        </row>
        <row r="32498">
          <cell r="A32498" t="str">
            <v>C16675</v>
          </cell>
          <cell r="KA32498">
            <v>200</v>
          </cell>
          <cell r="KB32498">
            <v>16</v>
          </cell>
          <cell r="KC32498">
            <v>16</v>
          </cell>
        </row>
        <row r="32499">
          <cell r="A32499" t="str">
            <v>C16621</v>
          </cell>
          <cell r="KA32499">
            <v>200</v>
          </cell>
          <cell r="KB32499">
            <v>16</v>
          </cell>
          <cell r="KC32499">
            <v>16</v>
          </cell>
        </row>
        <row r="32500">
          <cell r="A32500" t="str">
            <v>C16623</v>
          </cell>
          <cell r="KA32500">
            <v>100</v>
          </cell>
          <cell r="KB32500">
            <v>30</v>
          </cell>
          <cell r="KC32500">
            <v>24</v>
          </cell>
        </row>
        <row r="32501">
          <cell r="A32501" t="str">
            <v>C16627</v>
          </cell>
          <cell r="KA32501">
            <v>100</v>
          </cell>
          <cell r="KB32501">
            <v>40</v>
          </cell>
          <cell r="KC32501">
            <v>24</v>
          </cell>
        </row>
        <row r="32502">
          <cell r="A32502" t="str">
            <v>C16667</v>
          </cell>
          <cell r="KA32502">
            <v>100</v>
          </cell>
          <cell r="KB32502">
            <v>30</v>
          </cell>
          <cell r="KC32502">
            <v>24</v>
          </cell>
        </row>
        <row r="32503">
          <cell r="A32503" t="str">
            <v>C16653</v>
          </cell>
          <cell r="KA32503">
            <v>100</v>
          </cell>
          <cell r="KB32503">
            <v>30</v>
          </cell>
          <cell r="KC32503">
            <v>30</v>
          </cell>
        </row>
        <row r="32504">
          <cell r="A32504" t="str">
            <v>C16654</v>
          </cell>
          <cell r="KA32504">
            <v>200</v>
          </cell>
          <cell r="KB32504">
            <v>16</v>
          </cell>
          <cell r="KC32504">
            <v>16</v>
          </cell>
        </row>
        <row r="32505">
          <cell r="A32505" t="str">
            <v>C16656</v>
          </cell>
          <cell r="KA32505">
            <v>200</v>
          </cell>
          <cell r="KB32505">
            <v>16</v>
          </cell>
          <cell r="KC32505">
            <v>20</v>
          </cell>
        </row>
        <row r="32506">
          <cell r="A32506" t="str">
            <v>C16927</v>
          </cell>
          <cell r="KA32506">
            <v>100</v>
          </cell>
          <cell r="KB32506">
            <v>40</v>
          </cell>
          <cell r="KC32506">
            <v>24</v>
          </cell>
        </row>
        <row r="32507">
          <cell r="A32507" t="str">
            <v>C16931</v>
          </cell>
          <cell r="KA32507">
            <v>100</v>
          </cell>
          <cell r="KB32507">
            <v>30</v>
          </cell>
          <cell r="KC32507">
            <v>12</v>
          </cell>
        </row>
        <row r="32508">
          <cell r="A32508" t="str">
            <v>C16939</v>
          </cell>
          <cell r="KA32508">
            <v>100</v>
          </cell>
          <cell r="KB32508">
            <v>30</v>
          </cell>
          <cell r="KC32508">
            <v>24</v>
          </cell>
        </row>
        <row r="32509">
          <cell r="A32509" t="str">
            <v>C16941</v>
          </cell>
          <cell r="KA32509">
            <v>200</v>
          </cell>
          <cell r="KB32509">
            <v>16</v>
          </cell>
          <cell r="KC32509">
            <v>20</v>
          </cell>
        </row>
        <row r="32510">
          <cell r="A32510" t="str">
            <v>C16946</v>
          </cell>
          <cell r="KA32510">
            <v>200</v>
          </cell>
          <cell r="KB32510">
            <v>16</v>
          </cell>
          <cell r="KC32510">
            <v>16</v>
          </cell>
        </row>
        <row r="32511">
          <cell r="A32511" t="str">
            <v>C16982</v>
          </cell>
          <cell r="KA32511">
            <v>50</v>
          </cell>
          <cell r="KB32511">
            <v>60</v>
          </cell>
          <cell r="KC32511">
            <v>12</v>
          </cell>
        </row>
        <row r="32512">
          <cell r="A32512" t="str">
            <v>C17001</v>
          </cell>
          <cell r="KA32512">
            <v>100</v>
          </cell>
          <cell r="KB32512">
            <v>30</v>
          </cell>
          <cell r="KC32512">
            <v>24</v>
          </cell>
        </row>
        <row r="32513">
          <cell r="A32513" t="str">
            <v>C16968</v>
          </cell>
          <cell r="KA32513">
            <v>200</v>
          </cell>
          <cell r="KB32513">
            <v>16</v>
          </cell>
          <cell r="KC32513">
            <v>20</v>
          </cell>
        </row>
        <row r="32514">
          <cell r="A32514" t="str">
            <v>C16969</v>
          </cell>
          <cell r="KA32514">
            <v>100</v>
          </cell>
          <cell r="KB32514">
            <v>30</v>
          </cell>
          <cell r="KC32514">
            <v>24</v>
          </cell>
        </row>
        <row r="32515">
          <cell r="A32515" t="str">
            <v>C16972</v>
          </cell>
          <cell r="KA32515">
            <v>100</v>
          </cell>
          <cell r="KB32515">
            <v>40</v>
          </cell>
          <cell r="KC32515">
            <v>24</v>
          </cell>
        </row>
        <row r="32516">
          <cell r="A32516" t="str">
            <v>C16977</v>
          </cell>
          <cell r="KA32516">
            <v>100</v>
          </cell>
          <cell r="KB32516">
            <v>40</v>
          </cell>
          <cell r="KC32516">
            <v>24</v>
          </cell>
        </row>
        <row r="32517">
          <cell r="A32517" t="str">
            <v>C16979</v>
          </cell>
          <cell r="KA32517">
            <v>100</v>
          </cell>
          <cell r="KB32517">
            <v>40</v>
          </cell>
          <cell r="KC32517">
            <v>24</v>
          </cell>
        </row>
        <row r="32518">
          <cell r="A32518" t="str">
            <v>C16963</v>
          </cell>
          <cell r="KA32518">
            <v>100</v>
          </cell>
          <cell r="KB32518">
            <v>40</v>
          </cell>
          <cell r="KC32518">
            <v>24</v>
          </cell>
        </row>
        <row r="32519">
          <cell r="A32519" t="str">
            <v>C16964</v>
          </cell>
          <cell r="KA32519">
            <v>100</v>
          </cell>
          <cell r="KB32519">
            <v>40</v>
          </cell>
          <cell r="KC32519">
            <v>24</v>
          </cell>
        </row>
        <row r="32520">
          <cell r="A32520" t="str">
            <v>C16863</v>
          </cell>
          <cell r="KA32520">
            <v>100</v>
          </cell>
          <cell r="KB32520">
            <v>40</v>
          </cell>
          <cell r="KC32520">
            <v>24</v>
          </cell>
        </row>
        <row r="32521">
          <cell r="A32521" t="str">
            <v>C16864</v>
          </cell>
          <cell r="KA32521">
            <v>100</v>
          </cell>
          <cell r="KB32521">
            <v>40</v>
          </cell>
          <cell r="KC32521">
            <v>24</v>
          </cell>
        </row>
        <row r="32522">
          <cell r="A32522" t="str">
            <v>C16872</v>
          </cell>
          <cell r="KA32522">
            <v>200</v>
          </cell>
          <cell r="KB32522">
            <v>16</v>
          </cell>
          <cell r="KC32522">
            <v>16</v>
          </cell>
        </row>
        <row r="32523">
          <cell r="A32523" t="str">
            <v>C16848</v>
          </cell>
          <cell r="KA32523">
            <v>100</v>
          </cell>
          <cell r="KB32523">
            <v>30</v>
          </cell>
          <cell r="KC32523">
            <v>24</v>
          </cell>
        </row>
        <row r="32524">
          <cell r="A32524" t="str">
            <v>C16887</v>
          </cell>
          <cell r="KA32524">
            <v>200</v>
          </cell>
          <cell r="KB32524">
            <v>16</v>
          </cell>
          <cell r="KC32524">
            <v>16</v>
          </cell>
        </row>
        <row r="32525">
          <cell r="A32525" t="str">
            <v>C16877</v>
          </cell>
          <cell r="KA32525">
            <v>100</v>
          </cell>
          <cell r="KB32525">
            <v>30</v>
          </cell>
          <cell r="KC32525">
            <v>12</v>
          </cell>
        </row>
        <row r="32526">
          <cell r="A32526" t="str">
            <v>C16879</v>
          </cell>
          <cell r="KA32526">
            <v>50</v>
          </cell>
          <cell r="KB32526">
            <v>60</v>
          </cell>
          <cell r="KC32526">
            <v>12</v>
          </cell>
        </row>
        <row r="32527">
          <cell r="A32527" t="str">
            <v>C16881</v>
          </cell>
          <cell r="KA32527">
            <v>100</v>
          </cell>
          <cell r="KB32527">
            <v>30</v>
          </cell>
          <cell r="KC32527">
            <v>24</v>
          </cell>
        </row>
        <row r="32528">
          <cell r="A32528" t="str">
            <v>C16883</v>
          </cell>
          <cell r="KA32528">
            <v>100</v>
          </cell>
          <cell r="KB32528">
            <v>30</v>
          </cell>
          <cell r="KC32528">
            <v>12</v>
          </cell>
        </row>
        <row r="32529">
          <cell r="A32529" t="str">
            <v>C16890</v>
          </cell>
          <cell r="KA32529">
            <v>50</v>
          </cell>
          <cell r="KB32529">
            <v>60</v>
          </cell>
          <cell r="KC32529">
            <v>12</v>
          </cell>
        </row>
        <row r="32530">
          <cell r="A32530" t="str">
            <v>C16922</v>
          </cell>
          <cell r="KA32530">
            <v>100</v>
          </cell>
          <cell r="KB32530">
            <v>40</v>
          </cell>
          <cell r="KC32530">
            <v>24</v>
          </cell>
        </row>
        <row r="32531">
          <cell r="A32531" t="str">
            <v>C16905</v>
          </cell>
          <cell r="KA32531">
            <v>50</v>
          </cell>
          <cell r="KB32531">
            <v>60</v>
          </cell>
          <cell r="KC32531">
            <v>12</v>
          </cell>
        </row>
        <row r="32532">
          <cell r="A32532" t="str">
            <v>C16910</v>
          </cell>
          <cell r="KA32532">
            <v>200</v>
          </cell>
          <cell r="KB32532">
            <v>16</v>
          </cell>
          <cell r="KC32532">
            <v>20</v>
          </cell>
        </row>
        <row r="32533">
          <cell r="A32533" t="str">
            <v>C16912</v>
          </cell>
          <cell r="KA32533">
            <v>100</v>
          </cell>
          <cell r="KB32533">
            <v>40</v>
          </cell>
          <cell r="KC32533">
            <v>24</v>
          </cell>
        </row>
        <row r="32534">
          <cell r="A32534" t="str">
            <v>C16913</v>
          </cell>
          <cell r="KA32534">
            <v>100</v>
          </cell>
          <cell r="KB32534">
            <v>30</v>
          </cell>
          <cell r="KC32534">
            <v>24</v>
          </cell>
        </row>
        <row r="32535">
          <cell r="A32535" t="str">
            <v>C16914</v>
          </cell>
          <cell r="KA32535">
            <v>200</v>
          </cell>
          <cell r="KB32535">
            <v>16</v>
          </cell>
          <cell r="KC32535">
            <v>16</v>
          </cell>
        </row>
        <row r="32536">
          <cell r="A32536" t="str">
            <v>C16915</v>
          </cell>
          <cell r="KA32536">
            <v>200</v>
          </cell>
          <cell r="KB32536">
            <v>16</v>
          </cell>
          <cell r="KC32536">
            <v>20</v>
          </cell>
        </row>
        <row r="32537">
          <cell r="A32537" t="str">
            <v>C16917</v>
          </cell>
          <cell r="KA32537">
            <v>100</v>
          </cell>
          <cell r="KB32537">
            <v>40</v>
          </cell>
          <cell r="KC32537">
            <v>28</v>
          </cell>
        </row>
        <row r="32538">
          <cell r="A32538" t="str">
            <v>C16918</v>
          </cell>
          <cell r="KA32538">
            <v>50</v>
          </cell>
          <cell r="KB32538">
            <v>32</v>
          </cell>
          <cell r="KC32538">
            <v>16</v>
          </cell>
        </row>
        <row r="32539">
          <cell r="A32539" t="str">
            <v>C17120</v>
          </cell>
          <cell r="KA32539">
            <v>100</v>
          </cell>
          <cell r="KB32539">
            <v>40</v>
          </cell>
          <cell r="KC32539">
            <v>24</v>
          </cell>
        </row>
        <row r="32540">
          <cell r="A32540" t="str">
            <v>C17121</v>
          </cell>
          <cell r="KA32540">
            <v>50</v>
          </cell>
          <cell r="KB32540">
            <v>60</v>
          </cell>
          <cell r="KC32540">
            <v>12</v>
          </cell>
        </row>
        <row r="32541">
          <cell r="A32541" t="str">
            <v>C17126</v>
          </cell>
          <cell r="KA32541">
            <v>100</v>
          </cell>
          <cell r="KB32541">
            <v>40</v>
          </cell>
          <cell r="KC32541">
            <v>24</v>
          </cell>
        </row>
        <row r="32542">
          <cell r="A32542" t="str">
            <v>C17127</v>
          </cell>
          <cell r="KA32542">
            <v>200</v>
          </cell>
          <cell r="KB32542">
            <v>16</v>
          </cell>
          <cell r="KC32542">
            <v>20</v>
          </cell>
        </row>
        <row r="32543">
          <cell r="A32543" t="str">
            <v>C17112</v>
          </cell>
          <cell r="KA32543">
            <v>50</v>
          </cell>
          <cell r="KB32543">
            <v>60</v>
          </cell>
          <cell r="KC32543">
            <v>12</v>
          </cell>
        </row>
        <row r="32544">
          <cell r="A32544" t="str">
            <v>C17097</v>
          </cell>
          <cell r="KA32544">
            <v>100</v>
          </cell>
          <cell r="KB32544">
            <v>40</v>
          </cell>
          <cell r="KC32544">
            <v>24</v>
          </cell>
        </row>
        <row r="32545">
          <cell r="A32545" t="str">
            <v>C17102</v>
          </cell>
          <cell r="KA32545">
            <v>200</v>
          </cell>
          <cell r="KB32545">
            <v>16</v>
          </cell>
          <cell r="KC32545">
            <v>16</v>
          </cell>
        </row>
        <row r="32546">
          <cell r="A32546" t="str">
            <v>C17095</v>
          </cell>
          <cell r="KA32546">
            <v>200</v>
          </cell>
          <cell r="KB32546">
            <v>16</v>
          </cell>
          <cell r="KC32546">
            <v>20</v>
          </cell>
        </row>
        <row r="32547">
          <cell r="A32547" t="str">
            <v>C17090</v>
          </cell>
          <cell r="KA32547">
            <v>100</v>
          </cell>
          <cell r="KB32547">
            <v>30</v>
          </cell>
          <cell r="KC32547">
            <v>24</v>
          </cell>
        </row>
        <row r="32548">
          <cell r="A32548" t="str">
            <v>C17092</v>
          </cell>
          <cell r="KA32548">
            <v>50</v>
          </cell>
          <cell r="KB32548">
            <v>60</v>
          </cell>
          <cell r="KC32548">
            <v>12</v>
          </cell>
        </row>
        <row r="32549">
          <cell r="A32549" t="str">
            <v>C17075</v>
          </cell>
          <cell r="KA32549">
            <v>100</v>
          </cell>
          <cell r="KB32549">
            <v>30</v>
          </cell>
          <cell r="KC32549">
            <v>30</v>
          </cell>
        </row>
        <row r="32550">
          <cell r="A32550" t="str">
            <v>C17080</v>
          </cell>
          <cell r="KA32550">
            <v>100</v>
          </cell>
          <cell r="KB32550">
            <v>40</v>
          </cell>
          <cell r="KC32550">
            <v>24</v>
          </cell>
        </row>
        <row r="32551">
          <cell r="A32551" t="str">
            <v>C17081</v>
          </cell>
          <cell r="KA32551">
            <v>200</v>
          </cell>
          <cell r="KB32551">
            <v>16</v>
          </cell>
          <cell r="KC32551">
            <v>20</v>
          </cell>
        </row>
        <row r="32552">
          <cell r="A32552" t="str">
            <v>C17082</v>
          </cell>
          <cell r="KA32552">
            <v>250</v>
          </cell>
          <cell r="KB32552">
            <v>12</v>
          </cell>
          <cell r="KC32552">
            <v>24</v>
          </cell>
        </row>
        <row r="32553">
          <cell r="A32553" t="str">
            <v>C17087</v>
          </cell>
          <cell r="KA32553">
            <v>100</v>
          </cell>
          <cell r="KB32553">
            <v>40</v>
          </cell>
          <cell r="KC32553">
            <v>24</v>
          </cell>
        </row>
        <row r="32554">
          <cell r="A32554" t="str">
            <v>C17063</v>
          </cell>
          <cell r="KA32554">
            <v>50</v>
          </cell>
          <cell r="KB32554">
            <v>40</v>
          </cell>
          <cell r="KC32554">
            <v>24</v>
          </cell>
        </row>
        <row r="32555">
          <cell r="A32555" t="str">
            <v>C17069</v>
          </cell>
          <cell r="KA32555">
            <v>50</v>
          </cell>
          <cell r="KB32555">
            <v>40</v>
          </cell>
          <cell r="KC32555">
            <v>24</v>
          </cell>
        </row>
        <row r="32556">
          <cell r="A32556" t="str">
            <v>C17070</v>
          </cell>
          <cell r="KA32556">
            <v>200</v>
          </cell>
          <cell r="KB32556">
            <v>16</v>
          </cell>
          <cell r="KC32556">
            <v>20</v>
          </cell>
        </row>
        <row r="32557">
          <cell r="A32557" t="str">
            <v>C17071</v>
          </cell>
          <cell r="KA32557">
            <v>100</v>
          </cell>
          <cell r="KB32557">
            <v>40</v>
          </cell>
          <cell r="KC32557">
            <v>24</v>
          </cell>
        </row>
        <row r="32558">
          <cell r="A32558" t="str">
            <v>C17072</v>
          </cell>
          <cell r="KA32558">
            <v>100</v>
          </cell>
          <cell r="KB32558">
            <v>40</v>
          </cell>
          <cell r="KC32558">
            <v>24</v>
          </cell>
        </row>
        <row r="32559">
          <cell r="A32559" t="str">
            <v>C17005</v>
          </cell>
          <cell r="KA32559">
            <v>100</v>
          </cell>
          <cell r="KB32559">
            <v>40</v>
          </cell>
          <cell r="KC32559">
            <v>24</v>
          </cell>
        </row>
        <row r="32560">
          <cell r="A32560" t="str">
            <v>C17006</v>
          </cell>
          <cell r="KA32560">
            <v>50</v>
          </cell>
          <cell r="KB32560">
            <v>60</v>
          </cell>
          <cell r="KC32560">
            <v>12</v>
          </cell>
        </row>
        <row r="32561">
          <cell r="A32561" t="str">
            <v>C17007</v>
          </cell>
          <cell r="KA32561">
            <v>100</v>
          </cell>
          <cell r="KB32561">
            <v>40</v>
          </cell>
          <cell r="KC32561">
            <v>24</v>
          </cell>
        </row>
        <row r="32562">
          <cell r="A32562" t="str">
            <v>C17010</v>
          </cell>
          <cell r="KA32562">
            <v>200</v>
          </cell>
          <cell r="KB32562">
            <v>16</v>
          </cell>
          <cell r="KC32562">
            <v>16</v>
          </cell>
        </row>
        <row r="32563">
          <cell r="A32563" t="str">
            <v>C16993</v>
          </cell>
          <cell r="KA32563">
            <v>100</v>
          </cell>
          <cell r="KB32563">
            <v>40</v>
          </cell>
          <cell r="KC32563">
            <v>24</v>
          </cell>
        </row>
        <row r="32564">
          <cell r="A32564" t="str">
            <v>C17003</v>
          </cell>
          <cell r="KA32564">
            <v>100</v>
          </cell>
          <cell r="KB32564">
            <v>40</v>
          </cell>
          <cell r="KC32564">
            <v>24</v>
          </cell>
        </row>
        <row r="32565">
          <cell r="A32565" t="str">
            <v>C17012</v>
          </cell>
          <cell r="KA32565">
            <v>100</v>
          </cell>
          <cell r="KB32565">
            <v>40</v>
          </cell>
          <cell r="KC32565">
            <v>24</v>
          </cell>
        </row>
        <row r="32566">
          <cell r="A32566" t="str">
            <v>C17013</v>
          </cell>
          <cell r="KA32566">
            <v>50</v>
          </cell>
          <cell r="KB32566">
            <v>60</v>
          </cell>
          <cell r="KC32566">
            <v>12</v>
          </cell>
        </row>
        <row r="32567">
          <cell r="A32567" t="str">
            <v>C17029</v>
          </cell>
          <cell r="KA32567">
            <v>100</v>
          </cell>
          <cell r="KB32567">
            <v>40</v>
          </cell>
          <cell r="KC32567">
            <v>24</v>
          </cell>
        </row>
        <row r="32568">
          <cell r="A32568" t="str">
            <v>C17031</v>
          </cell>
          <cell r="KA32568">
            <v>100</v>
          </cell>
          <cell r="KB32568">
            <v>40</v>
          </cell>
          <cell r="KC32568">
            <v>24</v>
          </cell>
        </row>
        <row r="32569">
          <cell r="A32569" t="str">
            <v>C17020</v>
          </cell>
          <cell r="KA32569">
            <v>200</v>
          </cell>
          <cell r="KB32569">
            <v>16</v>
          </cell>
          <cell r="KC32569">
            <v>20</v>
          </cell>
        </row>
        <row r="32570">
          <cell r="A32570" t="str">
            <v>C17026</v>
          </cell>
          <cell r="KA32570">
            <v>100</v>
          </cell>
          <cell r="KB32570">
            <v>40</v>
          </cell>
          <cell r="KC32570">
            <v>24</v>
          </cell>
        </row>
        <row r="32571">
          <cell r="A32571" t="str">
            <v>C17053</v>
          </cell>
          <cell r="KA32571">
            <v>50</v>
          </cell>
          <cell r="KB32571">
            <v>40</v>
          </cell>
          <cell r="KC32571">
            <v>24</v>
          </cell>
        </row>
        <row r="32572">
          <cell r="A32572" t="str">
            <v>C17054</v>
          </cell>
          <cell r="KA32572">
            <v>200</v>
          </cell>
          <cell r="KB32572">
            <v>16</v>
          </cell>
          <cell r="KC32572">
            <v>20</v>
          </cell>
        </row>
        <row r="32573">
          <cell r="A32573" t="str">
            <v>C17059</v>
          </cell>
          <cell r="KA32573">
            <v>50</v>
          </cell>
          <cell r="KB32573">
            <v>40</v>
          </cell>
          <cell r="KC32573">
            <v>24</v>
          </cell>
        </row>
        <row r="32574">
          <cell r="A32574" t="str">
            <v>C17056</v>
          </cell>
          <cell r="KA32574">
            <v>200</v>
          </cell>
          <cell r="KB32574">
            <v>16</v>
          </cell>
          <cell r="KC32574">
            <v>16</v>
          </cell>
        </row>
        <row r="32575">
          <cell r="A32575" t="str">
            <v>C17050</v>
          </cell>
          <cell r="KA32575">
            <v>200</v>
          </cell>
          <cell r="KB32575">
            <v>16</v>
          </cell>
          <cell r="KC32575">
            <v>20</v>
          </cell>
        </row>
        <row r="32576">
          <cell r="A32576" t="str">
            <v>C17051</v>
          </cell>
          <cell r="KA32576">
            <v>200</v>
          </cell>
          <cell r="KB32576">
            <v>16</v>
          </cell>
          <cell r="KC32576">
            <v>20</v>
          </cell>
        </row>
        <row r="32577">
          <cell r="A32577" t="str">
            <v>C17037</v>
          </cell>
          <cell r="KA32577">
            <v>200</v>
          </cell>
          <cell r="KB32577">
            <v>16</v>
          </cell>
          <cell r="KC32577">
            <v>20</v>
          </cell>
        </row>
        <row r="32578">
          <cell r="A32578" t="str">
            <v>C17039</v>
          </cell>
          <cell r="KA32578">
            <v>200</v>
          </cell>
          <cell r="KB32578">
            <v>16</v>
          </cell>
          <cell r="KC32578">
            <v>20</v>
          </cell>
        </row>
        <row r="32579">
          <cell r="A32579" t="str">
            <v>C17040</v>
          </cell>
          <cell r="KA32579">
            <v>200</v>
          </cell>
          <cell r="KB32579">
            <v>16</v>
          </cell>
          <cell r="KC32579">
            <v>20</v>
          </cell>
        </row>
        <row r="32580">
          <cell r="A32580" t="str">
            <v>C17046</v>
          </cell>
          <cell r="KA32580">
            <v>200</v>
          </cell>
          <cell r="KB32580">
            <v>16</v>
          </cell>
          <cell r="KC32580">
            <v>20</v>
          </cell>
        </row>
        <row r="32581">
          <cell r="A32581" t="str">
            <v>C17334</v>
          </cell>
          <cell r="KA32581">
            <v>50</v>
          </cell>
          <cell r="KB32581">
            <v>60</v>
          </cell>
          <cell r="KC32581">
            <v>12</v>
          </cell>
        </row>
        <row r="32582">
          <cell r="A32582" t="str">
            <v>C17328</v>
          </cell>
          <cell r="KA32582">
            <v>50</v>
          </cell>
          <cell r="KB32582">
            <v>60</v>
          </cell>
          <cell r="KC32582">
            <v>12</v>
          </cell>
        </row>
        <row r="32583">
          <cell r="A32583" t="str">
            <v>C17329</v>
          </cell>
          <cell r="KA32583">
            <v>200</v>
          </cell>
          <cell r="KB32583">
            <v>16</v>
          </cell>
          <cell r="KC32583">
            <v>20</v>
          </cell>
        </row>
        <row r="32584">
          <cell r="A32584" t="str">
            <v>C17324</v>
          </cell>
          <cell r="KA32584">
            <v>50</v>
          </cell>
          <cell r="KB32584">
            <v>60</v>
          </cell>
          <cell r="KC32584">
            <v>12</v>
          </cell>
        </row>
        <row r="32585">
          <cell r="A32585" t="str">
            <v>C17316</v>
          </cell>
          <cell r="KA32585">
            <v>200</v>
          </cell>
          <cell r="KB32585">
            <v>16</v>
          </cell>
          <cell r="KC32585">
            <v>20</v>
          </cell>
        </row>
        <row r="32586">
          <cell r="A32586" t="str">
            <v>C17320</v>
          </cell>
          <cell r="KA32586">
            <v>100</v>
          </cell>
          <cell r="KB32586">
            <v>40</v>
          </cell>
          <cell r="KC32586">
            <v>24</v>
          </cell>
        </row>
        <row r="32587">
          <cell r="A32587" t="str">
            <v>C17370</v>
          </cell>
          <cell r="KA32587">
            <v>200</v>
          </cell>
          <cell r="KB32587">
            <v>16</v>
          </cell>
          <cell r="KC32587">
            <v>20</v>
          </cell>
        </row>
        <row r="32588">
          <cell r="A32588" t="str">
            <v>C17341</v>
          </cell>
          <cell r="KA32588">
            <v>100</v>
          </cell>
          <cell r="KB32588">
            <v>40</v>
          </cell>
          <cell r="KC32588">
            <v>24</v>
          </cell>
        </row>
        <row r="32589">
          <cell r="A32589" t="str">
            <v>C17367</v>
          </cell>
          <cell r="KA32589">
            <v>50</v>
          </cell>
          <cell r="KB32589">
            <v>60</v>
          </cell>
          <cell r="KC32589">
            <v>12</v>
          </cell>
        </row>
        <row r="32590">
          <cell r="A32590" t="str">
            <v>C17357</v>
          </cell>
          <cell r="KA32590">
            <v>50</v>
          </cell>
          <cell r="KB32590">
            <v>60</v>
          </cell>
          <cell r="KC32590">
            <v>12</v>
          </cell>
        </row>
        <row r="32591">
          <cell r="A32591" t="str">
            <v>C17360</v>
          </cell>
          <cell r="KA32591">
            <v>50</v>
          </cell>
          <cell r="KB32591">
            <v>40</v>
          </cell>
          <cell r="KC32591">
            <v>24</v>
          </cell>
        </row>
        <row r="32592">
          <cell r="A32592" t="str">
            <v>C17343</v>
          </cell>
          <cell r="KA32592">
            <v>100</v>
          </cell>
          <cell r="KB32592">
            <v>40</v>
          </cell>
          <cell r="KC32592">
            <v>24</v>
          </cell>
        </row>
        <row r="32593">
          <cell r="A32593" t="str">
            <v>C17346</v>
          </cell>
          <cell r="KA32593">
            <v>100</v>
          </cell>
          <cell r="KB32593">
            <v>40</v>
          </cell>
          <cell r="KC32593">
            <v>24</v>
          </cell>
        </row>
        <row r="32594">
          <cell r="A32594" t="str">
            <v>C17351</v>
          </cell>
          <cell r="KA32594">
            <v>200</v>
          </cell>
          <cell r="KB32594">
            <v>16</v>
          </cell>
          <cell r="KC32594">
            <v>20</v>
          </cell>
        </row>
        <row r="32595">
          <cell r="A32595" t="str">
            <v>C17352</v>
          </cell>
          <cell r="KA32595">
            <v>100</v>
          </cell>
          <cell r="KB32595">
            <v>40</v>
          </cell>
          <cell r="KC32595">
            <v>24</v>
          </cell>
        </row>
        <row r="32596">
          <cell r="A32596" t="str">
            <v>C17286</v>
          </cell>
          <cell r="KA32596">
            <v>100</v>
          </cell>
          <cell r="KB32596">
            <v>40</v>
          </cell>
          <cell r="KC32596">
            <v>24</v>
          </cell>
        </row>
        <row r="32597">
          <cell r="A32597" t="str">
            <v>C17279</v>
          </cell>
          <cell r="KA32597">
            <v>200</v>
          </cell>
          <cell r="KB32597">
            <v>16</v>
          </cell>
          <cell r="KC32597">
            <v>16</v>
          </cell>
        </row>
        <row r="32598">
          <cell r="A32598" t="str">
            <v>C17281</v>
          </cell>
          <cell r="KA32598">
            <v>200</v>
          </cell>
          <cell r="KB32598">
            <v>16</v>
          </cell>
          <cell r="KC32598">
            <v>20</v>
          </cell>
        </row>
        <row r="32599">
          <cell r="A32599" t="str">
            <v>C17284</v>
          </cell>
          <cell r="KA32599">
            <v>50</v>
          </cell>
          <cell r="KB32599">
            <v>60</v>
          </cell>
          <cell r="KC32599">
            <v>12</v>
          </cell>
        </row>
        <row r="32600">
          <cell r="A32600" t="str">
            <v>C17257</v>
          </cell>
          <cell r="KA32600">
            <v>200</v>
          </cell>
          <cell r="KB32600">
            <v>16</v>
          </cell>
          <cell r="KC32600">
            <v>20</v>
          </cell>
        </row>
        <row r="32601">
          <cell r="A32601" t="str">
            <v>C17272</v>
          </cell>
          <cell r="KA32601">
            <v>100</v>
          </cell>
          <cell r="KB32601">
            <v>40</v>
          </cell>
          <cell r="KC32601">
            <v>24</v>
          </cell>
        </row>
        <row r="32602">
          <cell r="A32602" t="str">
            <v>C17277</v>
          </cell>
          <cell r="KA32602">
            <v>50</v>
          </cell>
          <cell r="KB32602">
            <v>60</v>
          </cell>
          <cell r="KC32602">
            <v>12</v>
          </cell>
        </row>
        <row r="32603">
          <cell r="A32603" t="str">
            <v>C17300</v>
          </cell>
          <cell r="KA32603">
            <v>200</v>
          </cell>
          <cell r="KB32603">
            <v>16</v>
          </cell>
          <cell r="KC32603">
            <v>20</v>
          </cell>
        </row>
        <row r="32604">
          <cell r="A32604" t="str">
            <v>C17301</v>
          </cell>
          <cell r="KA32604">
            <v>100</v>
          </cell>
          <cell r="KB32604">
            <v>30</v>
          </cell>
          <cell r="KC32604">
            <v>30</v>
          </cell>
        </row>
        <row r="32605">
          <cell r="A32605" t="str">
            <v>C17290</v>
          </cell>
          <cell r="KA32605">
            <v>100</v>
          </cell>
          <cell r="KB32605">
            <v>40</v>
          </cell>
          <cell r="KC32605">
            <v>24</v>
          </cell>
        </row>
        <row r="32606">
          <cell r="A32606" t="str">
            <v>C17292</v>
          </cell>
          <cell r="KA32606">
            <v>100</v>
          </cell>
          <cell r="KB32606">
            <v>40</v>
          </cell>
          <cell r="KC32606">
            <v>24</v>
          </cell>
        </row>
        <row r="32607">
          <cell r="A32607" t="str">
            <v>C17295</v>
          </cell>
          <cell r="KA32607">
            <v>50</v>
          </cell>
          <cell r="KB32607">
            <v>40</v>
          </cell>
          <cell r="KC32607">
            <v>24</v>
          </cell>
        </row>
        <row r="32608">
          <cell r="A32608" t="str">
            <v>C17308</v>
          </cell>
          <cell r="KA32608">
            <v>100</v>
          </cell>
          <cell r="KB32608">
            <v>40</v>
          </cell>
          <cell r="KC32608">
            <v>24</v>
          </cell>
        </row>
        <row r="32609">
          <cell r="A32609" t="str">
            <v>C17310</v>
          </cell>
          <cell r="KA32609">
            <v>200</v>
          </cell>
          <cell r="KB32609">
            <v>16</v>
          </cell>
          <cell r="KC32609">
            <v>20</v>
          </cell>
        </row>
        <row r="32610">
          <cell r="A32610" t="str">
            <v>C17254</v>
          </cell>
          <cell r="KA32610">
            <v>100</v>
          </cell>
          <cell r="KB32610">
            <v>40</v>
          </cell>
          <cell r="KC32610">
            <v>24</v>
          </cell>
        </row>
        <row r="32611">
          <cell r="A32611" t="str">
            <v>C17246</v>
          </cell>
          <cell r="KA32611">
            <v>50</v>
          </cell>
          <cell r="KB32611">
            <v>60</v>
          </cell>
          <cell r="KC32611">
            <v>12</v>
          </cell>
        </row>
        <row r="32612">
          <cell r="A32612" t="str">
            <v>C17261</v>
          </cell>
          <cell r="KA32612">
            <v>100</v>
          </cell>
          <cell r="KB32612">
            <v>30</v>
          </cell>
          <cell r="KC32612">
            <v>30</v>
          </cell>
        </row>
        <row r="32613">
          <cell r="A32613" t="str">
            <v>C17262</v>
          </cell>
          <cell r="KA32613">
            <v>100</v>
          </cell>
          <cell r="KB32613">
            <v>30</v>
          </cell>
          <cell r="KC32613">
            <v>12</v>
          </cell>
        </row>
        <row r="32614">
          <cell r="A32614" t="str">
            <v>C17275</v>
          </cell>
          <cell r="KA32614">
            <v>100</v>
          </cell>
          <cell r="KB32614">
            <v>40</v>
          </cell>
          <cell r="KC32614">
            <v>24</v>
          </cell>
        </row>
        <row r="32615">
          <cell r="A32615" t="str">
            <v>C17266</v>
          </cell>
          <cell r="KA32615">
            <v>100</v>
          </cell>
          <cell r="KB32615">
            <v>40</v>
          </cell>
          <cell r="KC32615">
            <v>24</v>
          </cell>
        </row>
        <row r="32616">
          <cell r="A32616" t="str">
            <v>C17267</v>
          </cell>
          <cell r="KA32616">
            <v>50</v>
          </cell>
          <cell r="KB32616">
            <v>40</v>
          </cell>
          <cell r="KC32616">
            <v>24</v>
          </cell>
        </row>
        <row r="32617">
          <cell r="A32617" t="str">
            <v>C17248</v>
          </cell>
          <cell r="KA32617">
            <v>200</v>
          </cell>
          <cell r="KB32617">
            <v>16</v>
          </cell>
          <cell r="KC32617">
            <v>20</v>
          </cell>
        </row>
        <row r="32618">
          <cell r="A32618" t="str">
            <v>C17249</v>
          </cell>
          <cell r="KA32618">
            <v>200</v>
          </cell>
          <cell r="KB32618">
            <v>16</v>
          </cell>
          <cell r="KC32618">
            <v>20</v>
          </cell>
        </row>
        <row r="32619">
          <cell r="A32619" t="str">
            <v>C17251</v>
          </cell>
          <cell r="KA32619">
            <v>100</v>
          </cell>
          <cell r="KB32619">
            <v>40</v>
          </cell>
          <cell r="KC32619">
            <v>24</v>
          </cell>
        </row>
        <row r="32620">
          <cell r="A32620" t="str">
            <v>C17244</v>
          </cell>
          <cell r="KA32620">
            <v>80</v>
          </cell>
          <cell r="KB32620">
            <v>16</v>
          </cell>
          <cell r="KC32620">
            <v>24</v>
          </cell>
        </row>
        <row r="32621">
          <cell r="A32621" t="str">
            <v>C17222</v>
          </cell>
          <cell r="KA32621">
            <v>50</v>
          </cell>
          <cell r="KB32621">
            <v>60</v>
          </cell>
          <cell r="KC32621">
            <v>12</v>
          </cell>
        </row>
        <row r="32622">
          <cell r="A32622" t="str">
            <v>C17217</v>
          </cell>
          <cell r="KA32622">
            <v>100</v>
          </cell>
          <cell r="KB32622">
            <v>40</v>
          </cell>
          <cell r="KC32622">
            <v>24</v>
          </cell>
        </row>
        <row r="32623">
          <cell r="A32623" t="str">
            <v>C17218</v>
          </cell>
          <cell r="KA32623">
            <v>100</v>
          </cell>
          <cell r="KB32623">
            <v>40</v>
          </cell>
          <cell r="KC32623">
            <v>24</v>
          </cell>
        </row>
        <row r="32624">
          <cell r="A32624" t="str">
            <v>C17219</v>
          </cell>
          <cell r="KA32624">
            <v>200</v>
          </cell>
          <cell r="KB32624">
            <v>16</v>
          </cell>
          <cell r="KC32624">
            <v>20</v>
          </cell>
        </row>
        <row r="32625">
          <cell r="A32625" t="str">
            <v>C17220</v>
          </cell>
          <cell r="KA32625">
            <v>50</v>
          </cell>
          <cell r="KB32625">
            <v>60</v>
          </cell>
          <cell r="KC32625">
            <v>12</v>
          </cell>
        </row>
        <row r="32626">
          <cell r="A32626" t="str">
            <v>C17230</v>
          </cell>
          <cell r="KA32626">
            <v>100</v>
          </cell>
          <cell r="KB32626">
            <v>30</v>
          </cell>
          <cell r="KC32626">
            <v>24</v>
          </cell>
        </row>
        <row r="32627">
          <cell r="A32627" t="str">
            <v>C17233</v>
          </cell>
          <cell r="KA32627">
            <v>200</v>
          </cell>
          <cell r="KB32627">
            <v>16</v>
          </cell>
          <cell r="KC32627">
            <v>20</v>
          </cell>
        </row>
        <row r="32628">
          <cell r="A32628" t="str">
            <v>C17236</v>
          </cell>
          <cell r="KA32628">
            <v>100</v>
          </cell>
          <cell r="KB32628">
            <v>40</v>
          </cell>
          <cell r="KC32628">
            <v>24</v>
          </cell>
        </row>
        <row r="32629">
          <cell r="A32629" t="str">
            <v>C17239</v>
          </cell>
          <cell r="KA32629">
            <v>50</v>
          </cell>
          <cell r="KB32629">
            <v>60</v>
          </cell>
          <cell r="KC32629">
            <v>12</v>
          </cell>
        </row>
        <row r="32630">
          <cell r="A32630" t="str">
            <v>C17178</v>
          </cell>
          <cell r="KA32630">
            <v>50</v>
          </cell>
          <cell r="KB32630">
            <v>40</v>
          </cell>
          <cell r="KC32630">
            <v>24</v>
          </cell>
        </row>
        <row r="32631">
          <cell r="A32631" t="str">
            <v>C17200</v>
          </cell>
          <cell r="KA32631">
            <v>50</v>
          </cell>
          <cell r="KB32631">
            <v>40</v>
          </cell>
          <cell r="KC32631">
            <v>24</v>
          </cell>
        </row>
        <row r="32632">
          <cell r="A32632" t="str">
            <v>C17201</v>
          </cell>
          <cell r="KA32632">
            <v>50</v>
          </cell>
          <cell r="KB32632">
            <v>60</v>
          </cell>
          <cell r="KC32632">
            <v>12</v>
          </cell>
        </row>
        <row r="32633">
          <cell r="A32633" t="str">
            <v>C17204</v>
          </cell>
          <cell r="KA32633">
            <v>50</v>
          </cell>
          <cell r="KB32633">
            <v>60</v>
          </cell>
          <cell r="KC32633">
            <v>12</v>
          </cell>
        </row>
        <row r="32634">
          <cell r="A32634" t="str">
            <v>C17198</v>
          </cell>
          <cell r="KA32634">
            <v>50</v>
          </cell>
          <cell r="KB32634">
            <v>60</v>
          </cell>
          <cell r="KC32634">
            <v>12</v>
          </cell>
        </row>
        <row r="32635">
          <cell r="A32635" t="str">
            <v>C17208</v>
          </cell>
          <cell r="KA32635">
            <v>100</v>
          </cell>
          <cell r="KB32635">
            <v>40</v>
          </cell>
          <cell r="KC32635">
            <v>24</v>
          </cell>
        </row>
        <row r="32636">
          <cell r="A32636" t="str">
            <v>C17209</v>
          </cell>
          <cell r="KA32636">
            <v>50</v>
          </cell>
          <cell r="KB32636">
            <v>60</v>
          </cell>
          <cell r="KC32636">
            <v>12</v>
          </cell>
        </row>
        <row r="32637">
          <cell r="A32637" t="str">
            <v>C17210</v>
          </cell>
          <cell r="KA32637">
            <v>100</v>
          </cell>
          <cell r="KB32637">
            <v>40</v>
          </cell>
          <cell r="KC32637">
            <v>24</v>
          </cell>
        </row>
        <row r="32638">
          <cell r="A32638" t="str">
            <v>C17211</v>
          </cell>
          <cell r="KA32638">
            <v>50</v>
          </cell>
          <cell r="KB32638">
            <v>40</v>
          </cell>
          <cell r="KC32638">
            <v>24</v>
          </cell>
        </row>
        <row r="32639">
          <cell r="A32639" t="str">
            <v>C17191</v>
          </cell>
          <cell r="KA32639">
            <v>50</v>
          </cell>
          <cell r="KB32639">
            <v>60</v>
          </cell>
          <cell r="KC32639">
            <v>12</v>
          </cell>
        </row>
        <row r="32640">
          <cell r="A32640" t="str">
            <v>C17192</v>
          </cell>
          <cell r="KA32640">
            <v>200</v>
          </cell>
          <cell r="KB32640">
            <v>16</v>
          </cell>
          <cell r="KC32640">
            <v>20</v>
          </cell>
        </row>
        <row r="32641">
          <cell r="A32641" t="str">
            <v>C17193</v>
          </cell>
          <cell r="KA32641">
            <v>200</v>
          </cell>
          <cell r="KB32641">
            <v>16</v>
          </cell>
          <cell r="KC32641">
            <v>20</v>
          </cell>
        </row>
        <row r="32642">
          <cell r="A32642" t="str">
            <v>C17194</v>
          </cell>
          <cell r="KA32642">
            <v>50</v>
          </cell>
          <cell r="KB32642">
            <v>40</v>
          </cell>
          <cell r="KC32642">
            <v>24</v>
          </cell>
        </row>
        <row r="32643">
          <cell r="A32643" t="str">
            <v>C17172</v>
          </cell>
          <cell r="KA32643">
            <v>200</v>
          </cell>
          <cell r="KB32643">
            <v>16</v>
          </cell>
          <cell r="KC32643">
            <v>20</v>
          </cell>
        </row>
        <row r="32644">
          <cell r="A32644" t="str">
            <v>C17174</v>
          </cell>
          <cell r="KA32644">
            <v>100</v>
          </cell>
          <cell r="KB32644">
            <v>30</v>
          </cell>
          <cell r="KC32644">
            <v>24</v>
          </cell>
        </row>
        <row r="32645">
          <cell r="A32645" t="str">
            <v>C17175</v>
          </cell>
          <cell r="KA32645">
            <v>50</v>
          </cell>
          <cell r="KB32645">
            <v>40</v>
          </cell>
          <cell r="KC32645">
            <v>24</v>
          </cell>
        </row>
        <row r="32646">
          <cell r="A32646" t="str">
            <v>C17176</v>
          </cell>
          <cell r="KA32646">
            <v>100</v>
          </cell>
          <cell r="KB32646">
            <v>40</v>
          </cell>
          <cell r="KC32646">
            <v>24</v>
          </cell>
        </row>
        <row r="32647">
          <cell r="A32647" t="str">
            <v>C17181</v>
          </cell>
          <cell r="KA32647">
            <v>100</v>
          </cell>
          <cell r="KB32647">
            <v>40</v>
          </cell>
          <cell r="KC32647">
            <v>24</v>
          </cell>
        </row>
        <row r="32648">
          <cell r="A32648" t="str">
            <v>C17184</v>
          </cell>
          <cell r="KA32648">
            <v>200</v>
          </cell>
          <cell r="KB32648">
            <v>16</v>
          </cell>
          <cell r="KC32648">
            <v>20</v>
          </cell>
        </row>
        <row r="32649">
          <cell r="A32649" t="str">
            <v>C17133</v>
          </cell>
          <cell r="KA32649">
            <v>200</v>
          </cell>
          <cell r="KB32649">
            <v>16</v>
          </cell>
          <cell r="KC32649">
            <v>20</v>
          </cell>
        </row>
        <row r="32650">
          <cell r="A32650" t="str">
            <v>C17160</v>
          </cell>
          <cell r="KA32650">
            <v>100</v>
          </cell>
          <cell r="KB32650">
            <v>40</v>
          </cell>
          <cell r="KC32650">
            <v>24</v>
          </cell>
        </row>
        <row r="32651">
          <cell r="A32651" t="str">
            <v>C17110</v>
          </cell>
          <cell r="KA32651">
            <v>100</v>
          </cell>
          <cell r="KB32651">
            <v>40</v>
          </cell>
          <cell r="KC32651">
            <v>24</v>
          </cell>
        </row>
        <row r="32652">
          <cell r="A32652" t="str">
            <v>C17140</v>
          </cell>
          <cell r="KA32652">
            <v>100</v>
          </cell>
          <cell r="KB32652">
            <v>40</v>
          </cell>
          <cell r="KC32652">
            <v>24</v>
          </cell>
        </row>
        <row r="32653">
          <cell r="A32653" t="str">
            <v>C17141</v>
          </cell>
          <cell r="KA32653">
            <v>200</v>
          </cell>
          <cell r="KB32653">
            <v>16</v>
          </cell>
          <cell r="KC32653">
            <v>20</v>
          </cell>
        </row>
        <row r="32654">
          <cell r="A32654" t="str">
            <v>C17145</v>
          </cell>
          <cell r="KA32654">
            <v>50</v>
          </cell>
          <cell r="KB32654">
            <v>40</v>
          </cell>
          <cell r="KC32654">
            <v>24</v>
          </cell>
        </row>
        <row r="32655">
          <cell r="A32655" t="str">
            <v>C17501</v>
          </cell>
          <cell r="KA32655">
            <v>100</v>
          </cell>
          <cell r="KB32655">
            <v>40</v>
          </cell>
          <cell r="KC32655">
            <v>24</v>
          </cell>
        </row>
        <row r="32656">
          <cell r="A32656" t="str">
            <v>C17502</v>
          </cell>
          <cell r="KA32656">
            <v>200</v>
          </cell>
          <cell r="KB32656">
            <v>16</v>
          </cell>
          <cell r="KC32656">
            <v>20</v>
          </cell>
        </row>
        <row r="32657">
          <cell r="A32657" t="str">
            <v>C17493</v>
          </cell>
          <cell r="KA32657">
            <v>100</v>
          </cell>
          <cell r="KB32657">
            <v>30</v>
          </cell>
          <cell r="KC32657">
            <v>24</v>
          </cell>
        </row>
        <row r="32658">
          <cell r="A32658" t="str">
            <v>C17510</v>
          </cell>
          <cell r="KA32658">
            <v>200</v>
          </cell>
          <cell r="KB32658">
            <v>16</v>
          </cell>
          <cell r="KC32658">
            <v>20</v>
          </cell>
        </row>
        <row r="32659">
          <cell r="A32659" t="str">
            <v>C17513</v>
          </cell>
          <cell r="KA32659">
            <v>100</v>
          </cell>
          <cell r="KB32659">
            <v>40</v>
          </cell>
          <cell r="KC32659">
            <v>24</v>
          </cell>
        </row>
        <row r="32660">
          <cell r="A32660" t="str">
            <v>C17514</v>
          </cell>
          <cell r="KA32660">
            <v>100</v>
          </cell>
          <cell r="KB32660">
            <v>30</v>
          </cell>
          <cell r="KC32660">
            <v>24</v>
          </cell>
        </row>
        <row r="32661">
          <cell r="A32661" t="str">
            <v>C17498</v>
          </cell>
          <cell r="KA32661">
            <v>100</v>
          </cell>
          <cell r="KB32661">
            <v>40</v>
          </cell>
          <cell r="KC32661">
            <v>24</v>
          </cell>
        </row>
        <row r="32662">
          <cell r="A32662" t="str">
            <v>C17463</v>
          </cell>
          <cell r="KA32662">
            <v>100</v>
          </cell>
          <cell r="KB32662">
            <v>30</v>
          </cell>
          <cell r="KC32662">
            <v>12</v>
          </cell>
        </row>
        <row r="32663">
          <cell r="A32663" t="str">
            <v>C17519</v>
          </cell>
          <cell r="KA32663">
            <v>100</v>
          </cell>
          <cell r="KB32663">
            <v>40</v>
          </cell>
          <cell r="KC32663">
            <v>24</v>
          </cell>
        </row>
        <row r="32664">
          <cell r="A32664" t="str">
            <v>C17520</v>
          </cell>
          <cell r="KA32664">
            <v>50</v>
          </cell>
          <cell r="KB32664">
            <v>40</v>
          </cell>
          <cell r="KC32664">
            <v>24</v>
          </cell>
        </row>
        <row r="32665">
          <cell r="A32665" t="str">
            <v>C17521</v>
          </cell>
          <cell r="KA32665">
            <v>200</v>
          </cell>
          <cell r="KB32665">
            <v>16</v>
          </cell>
          <cell r="KC32665">
            <v>20</v>
          </cell>
        </row>
        <row r="32666">
          <cell r="A32666" t="str">
            <v>C17523</v>
          </cell>
          <cell r="KA32666">
            <v>200</v>
          </cell>
          <cell r="KB32666">
            <v>16</v>
          </cell>
          <cell r="KC32666">
            <v>20</v>
          </cell>
        </row>
        <row r="32667">
          <cell r="A32667" t="str">
            <v>C17524</v>
          </cell>
          <cell r="KA32667">
            <v>200</v>
          </cell>
          <cell r="KB32667">
            <v>16</v>
          </cell>
          <cell r="KC32667">
            <v>20</v>
          </cell>
        </row>
        <row r="32668">
          <cell r="A32668" t="str">
            <v>C17525</v>
          </cell>
          <cell r="KA32668">
            <v>200</v>
          </cell>
          <cell r="KB32668">
            <v>16</v>
          </cell>
          <cell r="KC32668">
            <v>20</v>
          </cell>
        </row>
        <row r="32669">
          <cell r="A32669" t="str">
            <v>C17526</v>
          </cell>
          <cell r="KA32669">
            <v>100</v>
          </cell>
          <cell r="KB32669">
            <v>30</v>
          </cell>
          <cell r="KC32669">
            <v>24</v>
          </cell>
        </row>
        <row r="32670">
          <cell r="A32670" t="str">
            <v>C17528</v>
          </cell>
          <cell r="KA32670">
            <v>250</v>
          </cell>
          <cell r="KB32670">
            <v>12</v>
          </cell>
          <cell r="KC32670">
            <v>24</v>
          </cell>
        </row>
        <row r="32671">
          <cell r="A32671" t="str">
            <v>C17538</v>
          </cell>
          <cell r="KA32671">
            <v>100</v>
          </cell>
          <cell r="KB32671">
            <v>30</v>
          </cell>
          <cell r="KC32671">
            <v>24</v>
          </cell>
        </row>
        <row r="32672">
          <cell r="A32672" t="str">
            <v>C17543</v>
          </cell>
          <cell r="KA32672">
            <v>50</v>
          </cell>
          <cell r="KB32672">
            <v>40</v>
          </cell>
          <cell r="KC32672">
            <v>24</v>
          </cell>
        </row>
        <row r="32673">
          <cell r="A32673" t="str">
            <v>C17544</v>
          </cell>
          <cell r="KA32673">
            <v>200</v>
          </cell>
          <cell r="KB32673">
            <v>16</v>
          </cell>
          <cell r="KC32673">
            <v>16</v>
          </cell>
        </row>
        <row r="32674">
          <cell r="A32674" t="str">
            <v>C17559</v>
          </cell>
          <cell r="KA32674">
            <v>100</v>
          </cell>
          <cell r="KB32674">
            <v>40</v>
          </cell>
          <cell r="KC32674">
            <v>24</v>
          </cell>
        </row>
        <row r="32675">
          <cell r="A32675" t="str">
            <v>C17552</v>
          </cell>
          <cell r="KA32675">
            <v>100</v>
          </cell>
          <cell r="KB32675">
            <v>40</v>
          </cell>
          <cell r="KC32675">
            <v>24</v>
          </cell>
        </row>
        <row r="32676">
          <cell r="A32676" t="str">
            <v>C17554</v>
          </cell>
          <cell r="KA32676">
            <v>100</v>
          </cell>
          <cell r="KB32676">
            <v>40</v>
          </cell>
          <cell r="KC32676">
            <v>24</v>
          </cell>
        </row>
        <row r="32677">
          <cell r="A32677" t="str">
            <v>C17555</v>
          </cell>
          <cell r="KA32677">
            <v>100</v>
          </cell>
          <cell r="KB32677">
            <v>40</v>
          </cell>
          <cell r="KC32677">
            <v>24</v>
          </cell>
        </row>
        <row r="32678">
          <cell r="A32678" t="str">
            <v>C17570</v>
          </cell>
          <cell r="KA32678">
            <v>100</v>
          </cell>
          <cell r="KB32678">
            <v>40</v>
          </cell>
          <cell r="KC32678">
            <v>24</v>
          </cell>
        </row>
        <row r="32679">
          <cell r="A32679" t="str">
            <v>C17571</v>
          </cell>
          <cell r="KA32679">
            <v>200</v>
          </cell>
          <cell r="KB32679">
            <v>16</v>
          </cell>
          <cell r="KC32679">
            <v>20</v>
          </cell>
        </row>
        <row r="32680">
          <cell r="A32680" t="str">
            <v>C17573</v>
          </cell>
          <cell r="KA32680">
            <v>200</v>
          </cell>
          <cell r="KB32680">
            <v>16</v>
          </cell>
          <cell r="KC32680">
            <v>20</v>
          </cell>
        </row>
        <row r="32681">
          <cell r="A32681" t="str">
            <v>C17576</v>
          </cell>
          <cell r="KA32681">
            <v>100</v>
          </cell>
          <cell r="KB32681">
            <v>40</v>
          </cell>
          <cell r="KC32681">
            <v>24</v>
          </cell>
        </row>
        <row r="32682">
          <cell r="A32682" t="str">
            <v>C17578</v>
          </cell>
          <cell r="KA32682">
            <v>100</v>
          </cell>
          <cell r="KB32682">
            <v>40</v>
          </cell>
          <cell r="KC32682">
            <v>24</v>
          </cell>
        </row>
        <row r="32683">
          <cell r="A32683" t="str">
            <v>C17583</v>
          </cell>
          <cell r="KA32683">
            <v>200</v>
          </cell>
          <cell r="KB32683">
            <v>16</v>
          </cell>
          <cell r="KC32683">
            <v>20</v>
          </cell>
        </row>
        <row r="32684">
          <cell r="A32684" t="str">
            <v>C17585</v>
          </cell>
          <cell r="KA32684">
            <v>100</v>
          </cell>
          <cell r="KB32684">
            <v>30</v>
          </cell>
          <cell r="KC32684">
            <v>24</v>
          </cell>
        </row>
        <row r="32685">
          <cell r="A32685" t="str">
            <v>C17586</v>
          </cell>
          <cell r="KA32685">
            <v>100</v>
          </cell>
          <cell r="KB32685">
            <v>40</v>
          </cell>
          <cell r="KC32685">
            <v>24</v>
          </cell>
        </row>
        <row r="32686">
          <cell r="A32686" t="str">
            <v>C17587</v>
          </cell>
          <cell r="KA32686">
            <v>200</v>
          </cell>
          <cell r="KB32686">
            <v>16</v>
          </cell>
          <cell r="KC32686">
            <v>16</v>
          </cell>
        </row>
        <row r="32687">
          <cell r="A32687" t="str">
            <v>C17563</v>
          </cell>
          <cell r="KA32687">
            <v>50</v>
          </cell>
          <cell r="KB32687">
            <v>60</v>
          </cell>
          <cell r="KC32687">
            <v>12</v>
          </cell>
        </row>
        <row r="32688">
          <cell r="A32688" t="str">
            <v>C17605</v>
          </cell>
          <cell r="KA32688">
            <v>150</v>
          </cell>
          <cell r="KB32688">
            <v>16</v>
          </cell>
          <cell r="KC32688">
            <v>20</v>
          </cell>
        </row>
        <row r="32689">
          <cell r="A32689" t="str">
            <v>C17615</v>
          </cell>
          <cell r="KA32689">
            <v>50</v>
          </cell>
          <cell r="KB32689">
            <v>60</v>
          </cell>
          <cell r="KC32689">
            <v>12</v>
          </cell>
        </row>
        <row r="32690">
          <cell r="A32690" t="str">
            <v>C17617</v>
          </cell>
          <cell r="KA32690">
            <v>50</v>
          </cell>
          <cell r="KB32690">
            <v>40</v>
          </cell>
          <cell r="KC32690">
            <v>24</v>
          </cell>
        </row>
        <row r="32691">
          <cell r="A32691" t="str">
            <v>C17618</v>
          </cell>
          <cell r="KA32691">
            <v>200</v>
          </cell>
          <cell r="KB32691">
            <v>16</v>
          </cell>
          <cell r="KC32691">
            <v>20</v>
          </cell>
        </row>
        <row r="32692">
          <cell r="A32692" t="str">
            <v>C17594</v>
          </cell>
          <cell r="KA32692">
            <v>100</v>
          </cell>
          <cell r="KB32692">
            <v>40</v>
          </cell>
          <cell r="KC32692">
            <v>24</v>
          </cell>
        </row>
        <row r="32693">
          <cell r="A32693" t="str">
            <v>C17595</v>
          </cell>
          <cell r="KA32693">
            <v>100</v>
          </cell>
          <cell r="KB32693">
            <v>40</v>
          </cell>
          <cell r="KC32693">
            <v>24</v>
          </cell>
        </row>
        <row r="32694">
          <cell r="A32694" t="str">
            <v>C17589</v>
          </cell>
          <cell r="KA32694">
            <v>100</v>
          </cell>
          <cell r="KB32694">
            <v>40</v>
          </cell>
          <cell r="KC32694">
            <v>24</v>
          </cell>
        </row>
        <row r="32695">
          <cell r="A32695" t="str">
            <v>C17591</v>
          </cell>
          <cell r="KA32695">
            <v>100</v>
          </cell>
          <cell r="KB32695">
            <v>40</v>
          </cell>
          <cell r="KC32695">
            <v>24</v>
          </cell>
        </row>
        <row r="32696">
          <cell r="A32696" t="str">
            <v>C17592</v>
          </cell>
          <cell r="KA32696">
            <v>100</v>
          </cell>
          <cell r="KB32696">
            <v>40</v>
          </cell>
          <cell r="KC32696">
            <v>24</v>
          </cell>
        </row>
        <row r="32697">
          <cell r="A32697" t="str">
            <v>C17402</v>
          </cell>
          <cell r="KA32697">
            <v>200</v>
          </cell>
          <cell r="KB32697">
            <v>16</v>
          </cell>
          <cell r="KC32697">
            <v>20</v>
          </cell>
        </row>
        <row r="32698">
          <cell r="A32698" t="str">
            <v>C17416</v>
          </cell>
          <cell r="KA32698">
            <v>100</v>
          </cell>
          <cell r="KB32698">
            <v>40</v>
          </cell>
          <cell r="KC32698">
            <v>24</v>
          </cell>
        </row>
        <row r="32699">
          <cell r="A32699" t="str">
            <v>C17421</v>
          </cell>
          <cell r="KA32699">
            <v>100</v>
          </cell>
          <cell r="KB32699">
            <v>30</v>
          </cell>
          <cell r="KC32699">
            <v>24</v>
          </cell>
        </row>
        <row r="32700">
          <cell r="A32700" t="str">
            <v>C17422</v>
          </cell>
          <cell r="KA32700">
            <v>50</v>
          </cell>
          <cell r="KB32700">
            <v>40</v>
          </cell>
          <cell r="KC32700">
            <v>24</v>
          </cell>
        </row>
        <row r="32701">
          <cell r="A32701" t="str">
            <v>C17406</v>
          </cell>
          <cell r="KA32701">
            <v>100</v>
          </cell>
          <cell r="KB32701">
            <v>40</v>
          </cell>
          <cell r="KC32701">
            <v>24</v>
          </cell>
        </row>
        <row r="32702">
          <cell r="A32702" t="str">
            <v>C17407</v>
          </cell>
          <cell r="KA32702">
            <v>100</v>
          </cell>
          <cell r="KB32702">
            <v>40</v>
          </cell>
          <cell r="KC32702">
            <v>24</v>
          </cell>
        </row>
        <row r="32703">
          <cell r="A32703" t="str">
            <v>C17409</v>
          </cell>
          <cell r="KA32703">
            <v>100</v>
          </cell>
          <cell r="KB32703">
            <v>40</v>
          </cell>
          <cell r="KC32703">
            <v>24</v>
          </cell>
        </row>
        <row r="32704">
          <cell r="A32704" t="str">
            <v>C17410</v>
          </cell>
          <cell r="KA32704">
            <v>200</v>
          </cell>
          <cell r="KB32704">
            <v>16</v>
          </cell>
          <cell r="KC32704">
            <v>20</v>
          </cell>
        </row>
        <row r="32705">
          <cell r="A32705" t="str">
            <v>C17379</v>
          </cell>
          <cell r="KA32705">
            <v>200</v>
          </cell>
          <cell r="KB32705">
            <v>16</v>
          </cell>
          <cell r="KC32705">
            <v>16</v>
          </cell>
        </row>
        <row r="32706">
          <cell r="A32706" t="str">
            <v>C17388</v>
          </cell>
          <cell r="KA32706">
            <v>100</v>
          </cell>
          <cell r="KB32706">
            <v>30</v>
          </cell>
          <cell r="KC32706">
            <v>12</v>
          </cell>
        </row>
        <row r="32707">
          <cell r="A32707" t="str">
            <v>C17389</v>
          </cell>
          <cell r="KA32707">
            <v>100</v>
          </cell>
          <cell r="KB32707">
            <v>30</v>
          </cell>
          <cell r="KC32707">
            <v>12</v>
          </cell>
        </row>
        <row r="32708">
          <cell r="A32708" t="str">
            <v>C17390</v>
          </cell>
          <cell r="KA32708">
            <v>100</v>
          </cell>
          <cell r="KB32708">
            <v>40</v>
          </cell>
          <cell r="KC32708">
            <v>24</v>
          </cell>
        </row>
        <row r="32709">
          <cell r="A32709" t="str">
            <v>C17392</v>
          </cell>
          <cell r="KA32709">
            <v>50</v>
          </cell>
          <cell r="KB32709">
            <v>60</v>
          </cell>
          <cell r="KC32709">
            <v>12</v>
          </cell>
        </row>
        <row r="32710">
          <cell r="A32710" t="str">
            <v>C17395</v>
          </cell>
          <cell r="KA32710">
            <v>200</v>
          </cell>
          <cell r="KB32710">
            <v>16</v>
          </cell>
          <cell r="KC32710">
            <v>20</v>
          </cell>
        </row>
        <row r="32711">
          <cell r="A32711" t="str">
            <v>C17372</v>
          </cell>
          <cell r="KA32711">
            <v>200</v>
          </cell>
          <cell r="KB32711">
            <v>16</v>
          </cell>
          <cell r="KC32711">
            <v>20</v>
          </cell>
        </row>
        <row r="32712">
          <cell r="A32712" t="str">
            <v>C17374</v>
          </cell>
          <cell r="KA32712">
            <v>50</v>
          </cell>
          <cell r="KB32712">
            <v>60</v>
          </cell>
          <cell r="KC32712">
            <v>12</v>
          </cell>
        </row>
        <row r="32713">
          <cell r="A32713" t="str">
            <v>C17375</v>
          </cell>
          <cell r="KA32713">
            <v>100</v>
          </cell>
          <cell r="KB32713">
            <v>40</v>
          </cell>
          <cell r="KC32713">
            <v>24</v>
          </cell>
        </row>
        <row r="32714">
          <cell r="A32714" t="str">
            <v>C17382</v>
          </cell>
          <cell r="KA32714">
            <v>50</v>
          </cell>
          <cell r="KB32714">
            <v>40</v>
          </cell>
          <cell r="KC32714">
            <v>24</v>
          </cell>
        </row>
        <row r="32715">
          <cell r="A32715" t="str">
            <v>C17383</v>
          </cell>
          <cell r="KA32715">
            <v>200</v>
          </cell>
          <cell r="KB32715">
            <v>16</v>
          </cell>
          <cell r="KC32715">
            <v>20</v>
          </cell>
        </row>
        <row r="32716">
          <cell r="A32716" t="str">
            <v>C17481</v>
          </cell>
          <cell r="KA32716">
            <v>200</v>
          </cell>
          <cell r="KB32716">
            <v>16</v>
          </cell>
          <cell r="KC32716">
            <v>16</v>
          </cell>
        </row>
        <row r="32717">
          <cell r="A32717" t="str">
            <v>C17475</v>
          </cell>
          <cell r="KA32717">
            <v>200</v>
          </cell>
          <cell r="KB32717">
            <v>16</v>
          </cell>
          <cell r="KC32717">
            <v>20</v>
          </cell>
        </row>
        <row r="32718">
          <cell r="A32718" t="str">
            <v>C17483</v>
          </cell>
          <cell r="KA32718">
            <v>50</v>
          </cell>
          <cell r="KB32718">
            <v>40</v>
          </cell>
          <cell r="KC32718">
            <v>24</v>
          </cell>
        </row>
        <row r="32719">
          <cell r="A32719" t="str">
            <v>C17484</v>
          </cell>
          <cell r="KA32719">
            <v>100</v>
          </cell>
          <cell r="KB32719">
            <v>40</v>
          </cell>
          <cell r="KC32719">
            <v>24</v>
          </cell>
        </row>
        <row r="32720">
          <cell r="A32720" t="str">
            <v>C17467</v>
          </cell>
          <cell r="KA32720">
            <v>100</v>
          </cell>
          <cell r="KB32720">
            <v>40</v>
          </cell>
          <cell r="KC32720">
            <v>24</v>
          </cell>
        </row>
        <row r="32721">
          <cell r="A32721" t="str">
            <v>C17471</v>
          </cell>
          <cell r="KA32721">
            <v>50</v>
          </cell>
          <cell r="KB32721">
            <v>40</v>
          </cell>
          <cell r="KC32721">
            <v>24</v>
          </cell>
        </row>
        <row r="32722">
          <cell r="A32722" t="str">
            <v>C17472</v>
          </cell>
          <cell r="KA32722">
            <v>50</v>
          </cell>
          <cell r="KB32722">
            <v>40</v>
          </cell>
          <cell r="KC32722">
            <v>24</v>
          </cell>
        </row>
        <row r="32723">
          <cell r="A32723" t="str">
            <v>C17451</v>
          </cell>
          <cell r="KA32723">
            <v>100</v>
          </cell>
          <cell r="KB32723">
            <v>40</v>
          </cell>
          <cell r="KC32723">
            <v>24</v>
          </cell>
        </row>
        <row r="32724">
          <cell r="A32724" t="str">
            <v>C17452</v>
          </cell>
          <cell r="KA32724">
            <v>100</v>
          </cell>
          <cell r="KB32724">
            <v>30</v>
          </cell>
          <cell r="KC32724">
            <v>12</v>
          </cell>
        </row>
        <row r="32725">
          <cell r="A32725" t="str">
            <v>C17454</v>
          </cell>
          <cell r="KA32725">
            <v>200</v>
          </cell>
          <cell r="KB32725">
            <v>16</v>
          </cell>
          <cell r="KC32725">
            <v>20</v>
          </cell>
        </row>
        <row r="32726">
          <cell r="A32726" t="str">
            <v>C17455</v>
          </cell>
          <cell r="KA32726">
            <v>200</v>
          </cell>
          <cell r="KB32726">
            <v>16</v>
          </cell>
          <cell r="KC32726">
            <v>20</v>
          </cell>
        </row>
        <row r="32727">
          <cell r="A32727" t="str">
            <v>C17458</v>
          </cell>
          <cell r="KA32727">
            <v>100</v>
          </cell>
          <cell r="KB32727">
            <v>40</v>
          </cell>
          <cell r="KC32727">
            <v>24</v>
          </cell>
        </row>
        <row r="32728">
          <cell r="A32728" t="str">
            <v>C17460</v>
          </cell>
          <cell r="KA32728">
            <v>200</v>
          </cell>
          <cell r="KB32728">
            <v>16</v>
          </cell>
          <cell r="KC32728">
            <v>20</v>
          </cell>
        </row>
        <row r="32729">
          <cell r="A32729" t="str">
            <v>C17418</v>
          </cell>
          <cell r="KA32729">
            <v>100</v>
          </cell>
          <cell r="KB32729">
            <v>40</v>
          </cell>
          <cell r="KC32729">
            <v>24</v>
          </cell>
        </row>
        <row r="32730">
          <cell r="A32730" t="str">
            <v>C17419</v>
          </cell>
          <cell r="KA32730">
            <v>50</v>
          </cell>
          <cell r="KB32730">
            <v>40</v>
          </cell>
          <cell r="KC32730">
            <v>24</v>
          </cell>
        </row>
        <row r="32731">
          <cell r="A32731" t="str">
            <v>C17432</v>
          </cell>
          <cell r="KA32731">
            <v>100</v>
          </cell>
          <cell r="KB32731">
            <v>30</v>
          </cell>
          <cell r="KC32731">
            <v>12</v>
          </cell>
        </row>
        <row r="32732">
          <cell r="A32732" t="str">
            <v>C17424</v>
          </cell>
          <cell r="KA32732">
            <v>200</v>
          </cell>
          <cell r="KB32732">
            <v>16</v>
          </cell>
          <cell r="KC32732">
            <v>20</v>
          </cell>
        </row>
        <row r="32733">
          <cell r="A32733" t="str">
            <v>C17425</v>
          </cell>
          <cell r="KA32733">
            <v>200</v>
          </cell>
          <cell r="KB32733">
            <v>16</v>
          </cell>
          <cell r="KC32733">
            <v>20</v>
          </cell>
        </row>
        <row r="32734">
          <cell r="A32734" t="str">
            <v>C17426</v>
          </cell>
          <cell r="KA32734">
            <v>100</v>
          </cell>
          <cell r="KB32734">
            <v>30</v>
          </cell>
          <cell r="KC32734">
            <v>30</v>
          </cell>
        </row>
        <row r="32735">
          <cell r="A32735" t="str">
            <v>C17427</v>
          </cell>
          <cell r="KA32735">
            <v>100</v>
          </cell>
          <cell r="KB32735">
            <v>40</v>
          </cell>
          <cell r="KC32735">
            <v>24</v>
          </cell>
        </row>
        <row r="32736">
          <cell r="A32736" t="str">
            <v>C17428</v>
          </cell>
          <cell r="KA32736">
            <v>200</v>
          </cell>
          <cell r="KB32736">
            <v>16</v>
          </cell>
          <cell r="KC32736">
            <v>20</v>
          </cell>
        </row>
        <row r="32737">
          <cell r="A32737" t="str">
            <v>C17429</v>
          </cell>
          <cell r="KA32737">
            <v>100</v>
          </cell>
          <cell r="KB32737">
            <v>40</v>
          </cell>
          <cell r="KC32737">
            <v>24</v>
          </cell>
        </row>
        <row r="32738">
          <cell r="A32738" t="str">
            <v>C17447</v>
          </cell>
          <cell r="KA32738">
            <v>200</v>
          </cell>
          <cell r="KB32738">
            <v>16</v>
          </cell>
          <cell r="KC32738">
            <v>20</v>
          </cell>
        </row>
        <row r="32739">
          <cell r="A32739" t="str">
            <v>C17448</v>
          </cell>
          <cell r="KA32739">
            <v>50</v>
          </cell>
          <cell r="KB32739">
            <v>60</v>
          </cell>
          <cell r="KC32739">
            <v>12</v>
          </cell>
        </row>
        <row r="32740">
          <cell r="A32740" t="str">
            <v>C17437</v>
          </cell>
          <cell r="KA32740">
            <v>100</v>
          </cell>
          <cell r="KB32740">
            <v>40</v>
          </cell>
          <cell r="KC32740">
            <v>24</v>
          </cell>
        </row>
        <row r="32741">
          <cell r="A32741" t="str">
            <v>C17438</v>
          </cell>
          <cell r="KA32741">
            <v>100</v>
          </cell>
          <cell r="KB32741">
            <v>30</v>
          </cell>
          <cell r="KC32741">
            <v>12</v>
          </cell>
        </row>
        <row r="32742">
          <cell r="A32742" t="str">
            <v>C17441</v>
          </cell>
          <cell r="KA32742">
            <v>100</v>
          </cell>
          <cell r="KB32742">
            <v>40</v>
          </cell>
          <cell r="KC32742">
            <v>24</v>
          </cell>
        </row>
        <row r="32743">
          <cell r="A32743" t="str">
            <v>C29805</v>
          </cell>
          <cell r="KA32743">
            <v>100</v>
          </cell>
          <cell r="KB32743">
            <v>40</v>
          </cell>
          <cell r="KC32743">
            <v>28</v>
          </cell>
        </row>
        <row r="32744">
          <cell r="A32744" t="str">
            <v>C29803</v>
          </cell>
          <cell r="KA32744">
            <v>100</v>
          </cell>
          <cell r="KB32744">
            <v>30</v>
          </cell>
          <cell r="KC32744">
            <v>24</v>
          </cell>
        </row>
        <row r="32745">
          <cell r="A32745" t="str">
            <v>C29812</v>
          </cell>
          <cell r="KA32745">
            <v>100</v>
          </cell>
          <cell r="KB32745">
            <v>30</v>
          </cell>
          <cell r="KC32745">
            <v>24</v>
          </cell>
        </row>
        <row r="32746">
          <cell r="A32746" t="str">
            <v>C29810</v>
          </cell>
          <cell r="KA32746">
            <v>200</v>
          </cell>
          <cell r="KB32746">
            <v>16</v>
          </cell>
          <cell r="KC32746">
            <v>20</v>
          </cell>
        </row>
        <row r="32747">
          <cell r="A32747" t="str">
            <v>C29783</v>
          </cell>
          <cell r="KA32747">
            <v>100</v>
          </cell>
          <cell r="KB32747">
            <v>40</v>
          </cell>
          <cell r="KC32747">
            <v>28</v>
          </cell>
        </row>
        <row r="32748">
          <cell r="A32748" t="str">
            <v>C29784</v>
          </cell>
          <cell r="KA32748">
            <v>200</v>
          </cell>
          <cell r="KB32748">
            <v>16</v>
          </cell>
          <cell r="KC32748">
            <v>20</v>
          </cell>
        </row>
        <row r="32749">
          <cell r="A32749" t="str">
            <v>C29792</v>
          </cell>
          <cell r="KA32749">
            <v>200</v>
          </cell>
          <cell r="KB32749">
            <v>16</v>
          </cell>
          <cell r="KC32749">
            <v>20</v>
          </cell>
        </row>
        <row r="32750">
          <cell r="A32750" t="str">
            <v>C29797</v>
          </cell>
          <cell r="KA32750">
            <v>200</v>
          </cell>
          <cell r="KB32750">
            <v>16</v>
          </cell>
          <cell r="KC32750">
            <v>20</v>
          </cell>
        </row>
        <row r="32751">
          <cell r="A32751" t="str">
            <v>C29801</v>
          </cell>
          <cell r="KA32751">
            <v>100</v>
          </cell>
          <cell r="KB32751">
            <v>30</v>
          </cell>
          <cell r="KC32751">
            <v>24</v>
          </cell>
        </row>
        <row r="32752">
          <cell r="A32752" t="str">
            <v>C29741</v>
          </cell>
          <cell r="KA32752">
            <v>100</v>
          </cell>
          <cell r="KB32752">
            <v>24</v>
          </cell>
          <cell r="KC32752">
            <v>20</v>
          </cell>
        </row>
        <row r="32753">
          <cell r="A32753" t="str">
            <v>C29750</v>
          </cell>
          <cell r="KA32753">
            <v>100</v>
          </cell>
          <cell r="KB32753">
            <v>30</v>
          </cell>
          <cell r="KC32753">
            <v>24</v>
          </cell>
        </row>
        <row r="32754">
          <cell r="A32754" t="str">
            <v>C29760</v>
          </cell>
          <cell r="KA32754">
            <v>200</v>
          </cell>
          <cell r="KB32754">
            <v>16</v>
          </cell>
          <cell r="KC32754">
            <v>20</v>
          </cell>
        </row>
        <row r="32755">
          <cell r="A32755" t="str">
            <v>C29761</v>
          </cell>
          <cell r="KA32755">
            <v>200</v>
          </cell>
          <cell r="KB32755">
            <v>16</v>
          </cell>
          <cell r="KC32755">
            <v>20</v>
          </cell>
        </row>
        <row r="32756">
          <cell r="A32756" t="str">
            <v>C29756</v>
          </cell>
          <cell r="KA32756">
            <v>100</v>
          </cell>
          <cell r="KB32756">
            <v>30</v>
          </cell>
          <cell r="KC32756">
            <v>24</v>
          </cell>
        </row>
        <row r="32757">
          <cell r="A32757" t="str">
            <v>C29752</v>
          </cell>
          <cell r="KA32757">
            <v>100</v>
          </cell>
          <cell r="KB32757">
            <v>24</v>
          </cell>
          <cell r="KC32757">
            <v>20</v>
          </cell>
        </row>
        <row r="32758">
          <cell r="A32758" t="str">
            <v>C29753</v>
          </cell>
          <cell r="KA32758">
            <v>200</v>
          </cell>
          <cell r="KB32758">
            <v>16</v>
          </cell>
          <cell r="KC32758">
            <v>20</v>
          </cell>
        </row>
        <row r="32759">
          <cell r="A32759" t="str">
            <v>C29769</v>
          </cell>
          <cell r="KA32759">
            <v>50</v>
          </cell>
          <cell r="KB32759">
            <v>40</v>
          </cell>
          <cell r="KC32759">
            <v>24</v>
          </cell>
        </row>
        <row r="32760">
          <cell r="A32760" t="str">
            <v>C29763</v>
          </cell>
          <cell r="KA32760">
            <v>200</v>
          </cell>
          <cell r="KB32760">
            <v>16</v>
          </cell>
          <cell r="KC32760">
            <v>20</v>
          </cell>
        </row>
        <row r="32761">
          <cell r="A32761" t="str">
            <v>C29773</v>
          </cell>
          <cell r="KA32761">
            <v>50</v>
          </cell>
          <cell r="KB32761">
            <v>40</v>
          </cell>
          <cell r="KC32761">
            <v>24</v>
          </cell>
        </row>
        <row r="32762">
          <cell r="A32762" t="str">
            <v>C29665</v>
          </cell>
          <cell r="KA32762">
            <v>50</v>
          </cell>
          <cell r="KB32762">
            <v>40</v>
          </cell>
          <cell r="KC32762">
            <v>24</v>
          </cell>
        </row>
        <row r="32763">
          <cell r="A32763" t="str">
            <v>C29670</v>
          </cell>
          <cell r="KA32763">
            <v>100</v>
          </cell>
          <cell r="KB32763">
            <v>30</v>
          </cell>
          <cell r="KC32763">
            <v>24</v>
          </cell>
        </row>
        <row r="32764">
          <cell r="A32764" t="str">
            <v>C29676</v>
          </cell>
          <cell r="KA32764">
            <v>100</v>
          </cell>
          <cell r="KB32764">
            <v>40</v>
          </cell>
          <cell r="KC32764">
            <v>28</v>
          </cell>
        </row>
        <row r="32765">
          <cell r="A32765" t="str">
            <v>C29679</v>
          </cell>
          <cell r="KA32765">
            <v>100</v>
          </cell>
          <cell r="KB32765">
            <v>40</v>
          </cell>
          <cell r="KC32765">
            <v>28</v>
          </cell>
        </row>
        <row r="32766">
          <cell r="A32766" t="str">
            <v>C29680</v>
          </cell>
          <cell r="KA32766">
            <v>100</v>
          </cell>
          <cell r="KB32766">
            <v>40</v>
          </cell>
          <cell r="KC32766">
            <v>28</v>
          </cell>
        </row>
        <row r="32767">
          <cell r="A32767" t="str">
            <v>C29681</v>
          </cell>
          <cell r="KA32767">
            <v>200</v>
          </cell>
          <cell r="KB32767">
            <v>16</v>
          </cell>
          <cell r="KC32767">
            <v>20</v>
          </cell>
        </row>
        <row r="32768">
          <cell r="A32768" t="str">
            <v>C29702</v>
          </cell>
          <cell r="KA32768">
            <v>200</v>
          </cell>
          <cell r="KB32768">
            <v>16</v>
          </cell>
          <cell r="KC32768">
            <v>20</v>
          </cell>
        </row>
        <row r="32769">
          <cell r="A32769" t="str">
            <v>C29703</v>
          </cell>
          <cell r="KA32769">
            <v>100</v>
          </cell>
          <cell r="KB32769">
            <v>30</v>
          </cell>
          <cell r="KC32769">
            <v>24</v>
          </cell>
        </row>
        <row r="32770">
          <cell r="A32770" t="str">
            <v>C29687</v>
          </cell>
          <cell r="KA32770">
            <v>100</v>
          </cell>
          <cell r="KB32770">
            <v>40</v>
          </cell>
          <cell r="KC32770">
            <v>28</v>
          </cell>
        </row>
        <row r="32771">
          <cell r="A32771" t="str">
            <v>C29695</v>
          </cell>
          <cell r="KA32771">
            <v>100</v>
          </cell>
          <cell r="KB32771">
            <v>40</v>
          </cell>
          <cell r="KC32771">
            <v>28</v>
          </cell>
        </row>
        <row r="32772">
          <cell r="A32772" t="str">
            <v>C29696</v>
          </cell>
          <cell r="KA32772">
            <v>100</v>
          </cell>
          <cell r="KB32772">
            <v>40</v>
          </cell>
          <cell r="KC32772">
            <v>28</v>
          </cell>
        </row>
        <row r="32773">
          <cell r="A32773" t="str">
            <v>C29697</v>
          </cell>
          <cell r="KA32773">
            <v>100</v>
          </cell>
          <cell r="KB32773">
            <v>30</v>
          </cell>
          <cell r="KC32773">
            <v>24</v>
          </cell>
        </row>
        <row r="32774">
          <cell r="A32774" t="str">
            <v>C29691</v>
          </cell>
          <cell r="KA32774">
            <v>100</v>
          </cell>
          <cell r="KB32774">
            <v>8</v>
          </cell>
          <cell r="KC32774">
            <v>48</v>
          </cell>
        </row>
        <row r="32775">
          <cell r="A32775" t="str">
            <v>C29685</v>
          </cell>
          <cell r="KA32775">
            <v>100</v>
          </cell>
          <cell r="KB32775">
            <v>30</v>
          </cell>
          <cell r="KC32775">
            <v>24</v>
          </cell>
        </row>
        <row r="32776">
          <cell r="A32776" t="str">
            <v>C29683</v>
          </cell>
          <cell r="KA32776">
            <v>50</v>
          </cell>
          <cell r="KB32776">
            <v>60</v>
          </cell>
          <cell r="KC32776">
            <v>12</v>
          </cell>
        </row>
        <row r="32777">
          <cell r="A32777" t="str">
            <v>C29739</v>
          </cell>
          <cell r="KA32777">
            <v>100</v>
          </cell>
          <cell r="KB32777">
            <v>24</v>
          </cell>
          <cell r="KC32777">
            <v>20</v>
          </cell>
        </row>
        <row r="32778">
          <cell r="A32778" t="str">
            <v>C29720</v>
          </cell>
          <cell r="KA32778">
            <v>100</v>
          </cell>
          <cell r="KB32778">
            <v>30</v>
          </cell>
          <cell r="KC32778">
            <v>24</v>
          </cell>
        </row>
        <row r="32779">
          <cell r="A32779" t="str">
            <v>C29722</v>
          </cell>
          <cell r="KA32779">
            <v>100</v>
          </cell>
          <cell r="KB32779">
            <v>30</v>
          </cell>
          <cell r="KC32779">
            <v>24</v>
          </cell>
        </row>
        <row r="32780">
          <cell r="A32780" t="str">
            <v>C29522</v>
          </cell>
          <cell r="KA32780">
            <v>50</v>
          </cell>
          <cell r="KB32780">
            <v>40</v>
          </cell>
          <cell r="KC32780">
            <v>24</v>
          </cell>
        </row>
        <row r="32781">
          <cell r="A32781" t="str">
            <v>C29520</v>
          </cell>
          <cell r="KA32781">
            <v>200</v>
          </cell>
          <cell r="KB32781">
            <v>16</v>
          </cell>
          <cell r="KC32781">
            <v>20</v>
          </cell>
        </row>
        <row r="32782">
          <cell r="A32782" t="str">
            <v>C29507</v>
          </cell>
          <cell r="KA32782">
            <v>100</v>
          </cell>
          <cell r="KB32782">
            <v>40</v>
          </cell>
          <cell r="KC32782">
            <v>28</v>
          </cell>
        </row>
        <row r="32783">
          <cell r="A32783" t="str">
            <v>C29508</v>
          </cell>
          <cell r="KA32783">
            <v>200</v>
          </cell>
          <cell r="KB32783">
            <v>16</v>
          </cell>
          <cell r="KC32783">
            <v>20</v>
          </cell>
        </row>
        <row r="32784">
          <cell r="A32784" t="str">
            <v>C29553</v>
          </cell>
          <cell r="KA32784">
            <v>100</v>
          </cell>
          <cell r="KB32784">
            <v>40</v>
          </cell>
          <cell r="KC32784">
            <v>28</v>
          </cell>
        </row>
        <row r="32785">
          <cell r="A32785" t="str">
            <v>C29567</v>
          </cell>
          <cell r="KA32785">
            <v>200</v>
          </cell>
          <cell r="KB32785">
            <v>16</v>
          </cell>
          <cell r="KC32785">
            <v>20</v>
          </cell>
        </row>
        <row r="32786">
          <cell r="A32786" t="str">
            <v>C29574</v>
          </cell>
          <cell r="KA32786">
            <v>100</v>
          </cell>
          <cell r="KB32786">
            <v>24</v>
          </cell>
          <cell r="KC32786">
            <v>20</v>
          </cell>
        </row>
        <row r="32787">
          <cell r="A32787" t="str">
            <v>C29575</v>
          </cell>
          <cell r="KA32787">
            <v>50</v>
          </cell>
          <cell r="KB32787">
            <v>40</v>
          </cell>
          <cell r="KC32787">
            <v>24</v>
          </cell>
        </row>
        <row r="32788">
          <cell r="A32788" t="str">
            <v>C29580</v>
          </cell>
          <cell r="KA32788">
            <v>100</v>
          </cell>
          <cell r="KB32788">
            <v>30</v>
          </cell>
          <cell r="KC32788">
            <v>24</v>
          </cell>
        </row>
        <row r="32789">
          <cell r="A32789" t="str">
            <v>C29582</v>
          </cell>
          <cell r="KA32789">
            <v>100</v>
          </cell>
          <cell r="KB32789">
            <v>30</v>
          </cell>
          <cell r="KC32789">
            <v>24</v>
          </cell>
        </row>
        <row r="32790">
          <cell r="A32790" t="str">
            <v>C29584</v>
          </cell>
          <cell r="KA32790">
            <v>50</v>
          </cell>
          <cell r="KB32790">
            <v>60</v>
          </cell>
          <cell r="KC32790">
            <v>12</v>
          </cell>
        </row>
        <row r="32791">
          <cell r="A32791" t="str">
            <v>C29585</v>
          </cell>
          <cell r="KA32791">
            <v>100</v>
          </cell>
          <cell r="KB32791">
            <v>40</v>
          </cell>
          <cell r="KC32791">
            <v>28</v>
          </cell>
        </row>
        <row r="32792">
          <cell r="A32792" t="str">
            <v>C29621</v>
          </cell>
          <cell r="KA32792">
            <v>100</v>
          </cell>
          <cell r="KB32792">
            <v>40</v>
          </cell>
          <cell r="KC32792">
            <v>28</v>
          </cell>
        </row>
        <row r="32793">
          <cell r="A32793" t="str">
            <v>C29624</v>
          </cell>
          <cell r="KA32793">
            <v>100</v>
          </cell>
          <cell r="KB32793">
            <v>40</v>
          </cell>
          <cell r="KC32793">
            <v>28</v>
          </cell>
        </row>
        <row r="32794">
          <cell r="A32794" t="str">
            <v>C29611</v>
          </cell>
          <cell r="KA32794">
            <v>100</v>
          </cell>
          <cell r="KB32794">
            <v>40</v>
          </cell>
          <cell r="KC32794">
            <v>28</v>
          </cell>
        </row>
        <row r="32795">
          <cell r="A32795" t="str">
            <v>C29615</v>
          </cell>
          <cell r="KA32795">
            <v>200</v>
          </cell>
          <cell r="KB32795">
            <v>16</v>
          </cell>
          <cell r="KC32795">
            <v>20</v>
          </cell>
        </row>
        <row r="32796">
          <cell r="A32796" t="str">
            <v>C29605</v>
          </cell>
          <cell r="KA32796">
            <v>100</v>
          </cell>
          <cell r="KB32796">
            <v>30</v>
          </cell>
          <cell r="KC32796">
            <v>24</v>
          </cell>
        </row>
        <row r="32797">
          <cell r="A32797" t="str">
            <v>C29600</v>
          </cell>
          <cell r="KA32797">
            <v>200</v>
          </cell>
          <cell r="KB32797">
            <v>16</v>
          </cell>
          <cell r="KC32797">
            <v>20</v>
          </cell>
        </row>
        <row r="32798">
          <cell r="A32798" t="str">
            <v>C29601</v>
          </cell>
          <cell r="KA32798">
            <v>100</v>
          </cell>
          <cell r="KB32798">
            <v>40</v>
          </cell>
          <cell r="KC32798">
            <v>28</v>
          </cell>
        </row>
        <row r="32799">
          <cell r="A32799" t="str">
            <v>C29648</v>
          </cell>
          <cell r="KA32799">
            <v>200</v>
          </cell>
          <cell r="KB32799">
            <v>16</v>
          </cell>
          <cell r="KC32799">
            <v>250</v>
          </cell>
        </row>
        <row r="32800">
          <cell r="A32800" t="str">
            <v>C29649</v>
          </cell>
          <cell r="KA32800">
            <v>200</v>
          </cell>
          <cell r="KB32800">
            <v>16</v>
          </cell>
          <cell r="KC32800">
            <v>20</v>
          </cell>
        </row>
        <row r="32801">
          <cell r="A32801" t="str">
            <v>C29640</v>
          </cell>
          <cell r="KA32801">
            <v>100</v>
          </cell>
          <cell r="KB32801">
            <v>30</v>
          </cell>
          <cell r="KC32801">
            <v>24</v>
          </cell>
        </row>
        <row r="32802">
          <cell r="A32802" t="str">
            <v>C29641</v>
          </cell>
          <cell r="KA32802">
            <v>100</v>
          </cell>
          <cell r="KB32802">
            <v>40</v>
          </cell>
          <cell r="KC32802">
            <v>28</v>
          </cell>
        </row>
        <row r="32803">
          <cell r="A32803" t="str">
            <v>C29642</v>
          </cell>
          <cell r="KA32803">
            <v>200</v>
          </cell>
          <cell r="KB32803">
            <v>16</v>
          </cell>
          <cell r="KC32803">
            <v>20</v>
          </cell>
        </row>
        <row r="32804">
          <cell r="A32804" t="str">
            <v>C29643</v>
          </cell>
          <cell r="KA32804">
            <v>200</v>
          </cell>
          <cell r="KB32804">
            <v>16</v>
          </cell>
          <cell r="KC32804">
            <v>20</v>
          </cell>
        </row>
        <row r="32805">
          <cell r="A32805" t="str">
            <v>C29633</v>
          </cell>
          <cell r="KA32805">
            <v>50</v>
          </cell>
          <cell r="KB32805">
            <v>40</v>
          </cell>
          <cell r="KC32805">
            <v>24</v>
          </cell>
        </row>
        <row r="32806">
          <cell r="A32806" t="str">
            <v>C29638</v>
          </cell>
          <cell r="KA32806">
            <v>200</v>
          </cell>
          <cell r="KB32806">
            <v>16</v>
          </cell>
          <cell r="KC32806">
            <v>20</v>
          </cell>
        </row>
        <row r="32807">
          <cell r="A32807" t="str">
            <v>C29635</v>
          </cell>
          <cell r="KA32807">
            <v>200</v>
          </cell>
          <cell r="KB32807">
            <v>16</v>
          </cell>
          <cell r="KC32807">
            <v>20</v>
          </cell>
        </row>
        <row r="32808">
          <cell r="A32808" t="str">
            <v>C29636</v>
          </cell>
          <cell r="KA32808">
            <v>100</v>
          </cell>
          <cell r="KB32808">
            <v>40</v>
          </cell>
          <cell r="KC32808">
            <v>28</v>
          </cell>
        </row>
        <row r="32809">
          <cell r="A32809" t="str">
            <v>C29329</v>
          </cell>
          <cell r="KA32809">
            <v>200</v>
          </cell>
          <cell r="KB32809">
            <v>16</v>
          </cell>
          <cell r="KC32809">
            <v>20</v>
          </cell>
        </row>
        <row r="32810">
          <cell r="A32810" t="str">
            <v>C29343</v>
          </cell>
          <cell r="KA32810">
            <v>100</v>
          </cell>
          <cell r="KB32810">
            <v>40</v>
          </cell>
          <cell r="KC32810">
            <v>28</v>
          </cell>
        </row>
        <row r="32811">
          <cell r="A32811" t="str">
            <v>C29359</v>
          </cell>
          <cell r="KA32811">
            <v>50</v>
          </cell>
          <cell r="KB32811">
            <v>40</v>
          </cell>
          <cell r="KC32811">
            <v>24</v>
          </cell>
        </row>
        <row r="32812">
          <cell r="A32812" t="str">
            <v>C29355</v>
          </cell>
          <cell r="KA32812">
            <v>100</v>
          </cell>
          <cell r="KB32812">
            <v>30</v>
          </cell>
          <cell r="KC32812">
            <v>24</v>
          </cell>
        </row>
        <row r="32813">
          <cell r="A32813" t="str">
            <v>C29389</v>
          </cell>
          <cell r="KA32813">
            <v>200</v>
          </cell>
          <cell r="KB32813">
            <v>16</v>
          </cell>
          <cell r="KC32813">
            <v>20</v>
          </cell>
        </row>
        <row r="32814">
          <cell r="A32814" t="str">
            <v>C29401</v>
          </cell>
          <cell r="KA32814">
            <v>100</v>
          </cell>
          <cell r="KB32814">
            <v>8</v>
          </cell>
          <cell r="KC32814">
            <v>48</v>
          </cell>
        </row>
        <row r="32815">
          <cell r="A32815" t="str">
            <v>C29402</v>
          </cell>
          <cell r="KA32815">
            <v>100</v>
          </cell>
          <cell r="KB32815">
            <v>8</v>
          </cell>
          <cell r="KC32815">
            <v>48</v>
          </cell>
        </row>
        <row r="32816">
          <cell r="A32816" t="str">
            <v>C29403</v>
          </cell>
          <cell r="KA32816">
            <v>50</v>
          </cell>
          <cell r="KB32816">
            <v>40</v>
          </cell>
          <cell r="KC32816">
            <v>24</v>
          </cell>
        </row>
        <row r="32817">
          <cell r="A32817" t="str">
            <v>C29392</v>
          </cell>
          <cell r="KA32817">
            <v>100</v>
          </cell>
          <cell r="KB32817">
            <v>40</v>
          </cell>
          <cell r="KC32817">
            <v>28</v>
          </cell>
        </row>
        <row r="32818">
          <cell r="A32818" t="str">
            <v>C29386</v>
          </cell>
          <cell r="KA32818">
            <v>100</v>
          </cell>
          <cell r="KB32818">
            <v>30</v>
          </cell>
          <cell r="KC32818">
            <v>24</v>
          </cell>
        </row>
        <row r="32819">
          <cell r="A32819" t="str">
            <v>C29367</v>
          </cell>
          <cell r="KA32819">
            <v>100</v>
          </cell>
          <cell r="KB32819">
            <v>30</v>
          </cell>
          <cell r="KC32819">
            <v>24</v>
          </cell>
        </row>
        <row r="32820">
          <cell r="A32820" t="str">
            <v>C29372</v>
          </cell>
          <cell r="KA32820">
            <v>100</v>
          </cell>
          <cell r="KB32820">
            <v>40</v>
          </cell>
          <cell r="KC32820">
            <v>28</v>
          </cell>
        </row>
        <row r="32821">
          <cell r="A32821" t="str">
            <v>C29377</v>
          </cell>
          <cell r="KA32821">
            <v>200</v>
          </cell>
          <cell r="KB32821">
            <v>16</v>
          </cell>
          <cell r="KC32821">
            <v>20</v>
          </cell>
        </row>
        <row r="32822">
          <cell r="A32822" t="str">
            <v>C29378</v>
          </cell>
          <cell r="KA32822">
            <v>50</v>
          </cell>
          <cell r="KB32822">
            <v>60</v>
          </cell>
          <cell r="KC32822">
            <v>12</v>
          </cell>
        </row>
        <row r="32823">
          <cell r="A32823" t="str">
            <v>C29487</v>
          </cell>
          <cell r="KA32823">
            <v>100</v>
          </cell>
          <cell r="KB32823">
            <v>30</v>
          </cell>
          <cell r="KC32823">
            <v>24</v>
          </cell>
        </row>
        <row r="32824">
          <cell r="A32824" t="str">
            <v>C29484</v>
          </cell>
          <cell r="KA32824">
            <v>200</v>
          </cell>
          <cell r="KB32824">
            <v>16</v>
          </cell>
          <cell r="KC32824">
            <v>20</v>
          </cell>
        </row>
        <row r="32825">
          <cell r="A32825" t="str">
            <v>C29497</v>
          </cell>
          <cell r="KA32825">
            <v>50</v>
          </cell>
          <cell r="KB32825">
            <v>60</v>
          </cell>
          <cell r="KC32825">
            <v>12</v>
          </cell>
        </row>
        <row r="32826">
          <cell r="A32826" t="str">
            <v>C29491</v>
          </cell>
          <cell r="KA32826">
            <v>100</v>
          </cell>
          <cell r="KB32826">
            <v>30</v>
          </cell>
          <cell r="KC32826">
            <v>24</v>
          </cell>
        </row>
        <row r="32827">
          <cell r="A32827" t="str">
            <v>C29473</v>
          </cell>
          <cell r="KA32827">
            <v>100</v>
          </cell>
          <cell r="KB32827">
            <v>40</v>
          </cell>
          <cell r="KC32827">
            <v>28</v>
          </cell>
        </row>
        <row r="32828">
          <cell r="A32828" t="str">
            <v>C29474</v>
          </cell>
          <cell r="KA32828">
            <v>200</v>
          </cell>
          <cell r="KB32828">
            <v>16</v>
          </cell>
          <cell r="KC32828">
            <v>20</v>
          </cell>
        </row>
        <row r="32829">
          <cell r="A32829" t="str">
            <v>C29444</v>
          </cell>
          <cell r="KA32829">
            <v>200</v>
          </cell>
          <cell r="KB32829">
            <v>16</v>
          </cell>
          <cell r="KC32829">
            <v>20</v>
          </cell>
        </row>
        <row r="32830">
          <cell r="A32830" t="str">
            <v>C29449</v>
          </cell>
          <cell r="KA32830">
            <v>200</v>
          </cell>
          <cell r="KB32830">
            <v>16</v>
          </cell>
          <cell r="KC32830">
            <v>20</v>
          </cell>
        </row>
        <row r="32831">
          <cell r="A32831" t="str">
            <v>C29452</v>
          </cell>
          <cell r="KA32831">
            <v>100</v>
          </cell>
          <cell r="KB32831">
            <v>30</v>
          </cell>
          <cell r="KC32831">
            <v>24</v>
          </cell>
        </row>
        <row r="32832">
          <cell r="A32832" t="str">
            <v>C29441</v>
          </cell>
          <cell r="KA32832">
            <v>50</v>
          </cell>
          <cell r="KB32832">
            <v>40</v>
          </cell>
          <cell r="KC32832">
            <v>24</v>
          </cell>
        </row>
        <row r="32833">
          <cell r="A32833" t="str">
            <v>C29442</v>
          </cell>
          <cell r="KA32833">
            <v>100</v>
          </cell>
          <cell r="KB32833">
            <v>40</v>
          </cell>
          <cell r="KC32833">
            <v>28</v>
          </cell>
        </row>
        <row r="32834">
          <cell r="A32834" t="str">
            <v>C29424</v>
          </cell>
          <cell r="KA32834">
            <v>50</v>
          </cell>
          <cell r="KB32834">
            <v>40</v>
          </cell>
          <cell r="KC32834">
            <v>24</v>
          </cell>
        </row>
        <row r="32835">
          <cell r="A32835" t="str">
            <v>C29425</v>
          </cell>
          <cell r="KA32835">
            <v>200</v>
          </cell>
          <cell r="KB32835">
            <v>16</v>
          </cell>
          <cell r="KC32835">
            <v>20</v>
          </cell>
        </row>
        <row r="32836">
          <cell r="A32836" t="str">
            <v>C29422</v>
          </cell>
          <cell r="KA32836">
            <v>100</v>
          </cell>
          <cell r="KB32836">
            <v>40</v>
          </cell>
          <cell r="KC32836">
            <v>28</v>
          </cell>
        </row>
        <row r="32837">
          <cell r="A32837" t="str">
            <v>C29413</v>
          </cell>
          <cell r="KA32837">
            <v>200</v>
          </cell>
          <cell r="KB32837">
            <v>16</v>
          </cell>
          <cell r="KC32837">
            <v>20</v>
          </cell>
        </row>
        <row r="32838">
          <cell r="A32838" t="str">
            <v>C29414</v>
          </cell>
          <cell r="KA32838">
            <v>100</v>
          </cell>
          <cell r="KB32838">
            <v>30</v>
          </cell>
          <cell r="KC32838">
            <v>24</v>
          </cell>
        </row>
        <row r="32839">
          <cell r="A32839" t="str">
            <v>C29430</v>
          </cell>
          <cell r="KA32839">
            <v>100</v>
          </cell>
          <cell r="KB32839">
            <v>40</v>
          </cell>
          <cell r="KC32839">
            <v>28</v>
          </cell>
        </row>
        <row r="32840">
          <cell r="A32840" t="str">
            <v>C29431</v>
          </cell>
          <cell r="KA32840">
            <v>50</v>
          </cell>
          <cell r="KB32840">
            <v>60</v>
          </cell>
          <cell r="KC32840">
            <v>12</v>
          </cell>
        </row>
        <row r="32841">
          <cell r="A32841" t="str">
            <v>C29294</v>
          </cell>
          <cell r="KA32841">
            <v>100</v>
          </cell>
          <cell r="KB32841">
            <v>8</v>
          </cell>
          <cell r="KC32841">
            <v>48</v>
          </cell>
        </row>
        <row r="32842">
          <cell r="A32842" t="str">
            <v>C29303</v>
          </cell>
          <cell r="KA32842">
            <v>200</v>
          </cell>
          <cell r="KB32842">
            <v>16</v>
          </cell>
          <cell r="KC32842">
            <v>20</v>
          </cell>
        </row>
        <row r="32843">
          <cell r="A32843" t="str">
            <v>C29325</v>
          </cell>
          <cell r="KA32843">
            <v>200</v>
          </cell>
          <cell r="KB32843">
            <v>16</v>
          </cell>
          <cell r="KC32843">
            <v>20</v>
          </cell>
        </row>
        <row r="32844">
          <cell r="A32844" t="str">
            <v>C29310</v>
          </cell>
          <cell r="KA32844">
            <v>200</v>
          </cell>
          <cell r="KB32844">
            <v>16</v>
          </cell>
          <cell r="KC32844">
            <v>20</v>
          </cell>
        </row>
        <row r="32845">
          <cell r="A32845" t="str">
            <v>C29311</v>
          </cell>
          <cell r="KA32845">
            <v>100</v>
          </cell>
          <cell r="KB32845">
            <v>40</v>
          </cell>
          <cell r="KC32845">
            <v>28</v>
          </cell>
        </row>
        <row r="32846">
          <cell r="A32846" t="str">
            <v>C29313</v>
          </cell>
          <cell r="KA32846">
            <v>200</v>
          </cell>
          <cell r="KB32846">
            <v>16</v>
          </cell>
          <cell r="KC32846">
            <v>20</v>
          </cell>
        </row>
        <row r="32847">
          <cell r="A32847" t="str">
            <v>C29314</v>
          </cell>
          <cell r="KA32847">
            <v>50</v>
          </cell>
          <cell r="KB32847">
            <v>60</v>
          </cell>
          <cell r="KC32847">
            <v>12</v>
          </cell>
        </row>
        <row r="32848">
          <cell r="A32848" t="str">
            <v>C29315</v>
          </cell>
          <cell r="KA32848">
            <v>100</v>
          </cell>
          <cell r="KB32848">
            <v>40</v>
          </cell>
          <cell r="KC32848">
            <v>28</v>
          </cell>
        </row>
        <row r="32849">
          <cell r="A32849" t="str">
            <v>C29316</v>
          </cell>
          <cell r="KA32849">
            <v>50</v>
          </cell>
          <cell r="KB32849">
            <v>40</v>
          </cell>
          <cell r="KC32849">
            <v>24</v>
          </cell>
        </row>
        <row r="32850">
          <cell r="A32850" t="str">
            <v>C29266</v>
          </cell>
          <cell r="KA32850">
            <v>200</v>
          </cell>
          <cell r="KB32850">
            <v>16</v>
          </cell>
          <cell r="KC32850">
            <v>20</v>
          </cell>
        </row>
        <row r="32851">
          <cell r="A32851" t="str">
            <v>C29268</v>
          </cell>
          <cell r="KA32851">
            <v>100</v>
          </cell>
          <cell r="KB32851">
            <v>30</v>
          </cell>
          <cell r="KC32851">
            <v>24</v>
          </cell>
        </row>
        <row r="32852">
          <cell r="A32852" t="str">
            <v>C29269</v>
          </cell>
          <cell r="KA32852">
            <v>100</v>
          </cell>
          <cell r="KB32852">
            <v>30</v>
          </cell>
          <cell r="KC32852">
            <v>24</v>
          </cell>
        </row>
        <row r="32853">
          <cell r="A32853" t="str">
            <v>C29280</v>
          </cell>
          <cell r="KA32853">
            <v>200</v>
          </cell>
          <cell r="KB32853">
            <v>16</v>
          </cell>
          <cell r="KC32853">
            <v>20</v>
          </cell>
        </row>
        <row r="32854">
          <cell r="A32854" t="str">
            <v>C29282</v>
          </cell>
          <cell r="KA32854">
            <v>100</v>
          </cell>
          <cell r="KB32854">
            <v>40</v>
          </cell>
          <cell r="KC32854">
            <v>28</v>
          </cell>
        </row>
        <row r="32855">
          <cell r="A32855" t="str">
            <v>C29254</v>
          </cell>
          <cell r="KA32855">
            <v>100</v>
          </cell>
          <cell r="KB32855">
            <v>30</v>
          </cell>
          <cell r="KC32855">
            <v>24</v>
          </cell>
        </row>
        <row r="32856">
          <cell r="A32856" t="str">
            <v>C29255</v>
          </cell>
          <cell r="KA32856">
            <v>100</v>
          </cell>
          <cell r="KB32856">
            <v>30</v>
          </cell>
          <cell r="KC32856">
            <v>24</v>
          </cell>
        </row>
        <row r="32857">
          <cell r="A32857" t="str">
            <v>C29256</v>
          </cell>
          <cell r="KA32857">
            <v>50</v>
          </cell>
          <cell r="KB32857">
            <v>40</v>
          </cell>
          <cell r="KC32857">
            <v>24</v>
          </cell>
        </row>
        <row r="32858">
          <cell r="A32858" t="str">
            <v>C29257</v>
          </cell>
          <cell r="KA32858">
            <v>50</v>
          </cell>
          <cell r="KB32858">
            <v>40</v>
          </cell>
          <cell r="KC32858">
            <v>24</v>
          </cell>
        </row>
        <row r="32859">
          <cell r="A32859" t="str">
            <v>C29259</v>
          </cell>
          <cell r="KA32859">
            <v>100</v>
          </cell>
          <cell r="KB32859">
            <v>40</v>
          </cell>
          <cell r="KC32859">
            <v>28</v>
          </cell>
        </row>
        <row r="32860">
          <cell r="A32860" t="str">
            <v>C29174</v>
          </cell>
          <cell r="KA32860">
            <v>200</v>
          </cell>
          <cell r="KB32860">
            <v>16</v>
          </cell>
          <cell r="KC32860">
            <v>20</v>
          </cell>
        </row>
        <row r="32861">
          <cell r="A32861" t="str">
            <v>C29179</v>
          </cell>
          <cell r="KA32861">
            <v>50</v>
          </cell>
          <cell r="KB32861">
            <v>40</v>
          </cell>
          <cell r="KC32861">
            <v>24</v>
          </cell>
        </row>
        <row r="32862">
          <cell r="A32862" t="str">
            <v>C29177</v>
          </cell>
          <cell r="KA32862">
            <v>100</v>
          </cell>
          <cell r="KB32862">
            <v>40</v>
          </cell>
          <cell r="KC32862">
            <v>28</v>
          </cell>
        </row>
        <row r="32863">
          <cell r="A32863" t="str">
            <v>C29194</v>
          </cell>
          <cell r="KA32863">
            <v>80</v>
          </cell>
          <cell r="KB32863">
            <v>16</v>
          </cell>
          <cell r="KC32863">
            <v>24</v>
          </cell>
        </row>
        <row r="32864">
          <cell r="A32864" t="str">
            <v>C29162</v>
          </cell>
          <cell r="KA32864">
            <v>50</v>
          </cell>
          <cell r="KB32864">
            <v>40</v>
          </cell>
          <cell r="KC32864">
            <v>24</v>
          </cell>
        </row>
        <row r="32865">
          <cell r="A32865" t="str">
            <v>C29170</v>
          </cell>
          <cell r="KA32865">
            <v>100</v>
          </cell>
          <cell r="KB32865">
            <v>30</v>
          </cell>
          <cell r="KC32865">
            <v>24</v>
          </cell>
        </row>
        <row r="32866">
          <cell r="A32866" t="str">
            <v>C29171</v>
          </cell>
          <cell r="KA32866">
            <v>100</v>
          </cell>
          <cell r="KB32866">
            <v>30</v>
          </cell>
          <cell r="KC32866">
            <v>24</v>
          </cell>
        </row>
        <row r="32867">
          <cell r="A32867" t="str">
            <v>C29165</v>
          </cell>
          <cell r="KA32867">
            <v>200</v>
          </cell>
          <cell r="KB32867">
            <v>16</v>
          </cell>
          <cell r="KC32867">
            <v>20</v>
          </cell>
        </row>
        <row r="32868">
          <cell r="A32868" t="str">
            <v>C29234</v>
          </cell>
          <cell r="KA32868">
            <v>200</v>
          </cell>
          <cell r="KB32868">
            <v>16</v>
          </cell>
          <cell r="KC32868">
            <v>20</v>
          </cell>
        </row>
        <row r="32869">
          <cell r="A32869" t="str">
            <v>C29222</v>
          </cell>
          <cell r="KA32869">
            <v>200</v>
          </cell>
          <cell r="KB32869">
            <v>16</v>
          </cell>
          <cell r="KC32869">
            <v>20</v>
          </cell>
        </row>
        <row r="32870">
          <cell r="A32870" t="str">
            <v>C29223</v>
          </cell>
          <cell r="KA32870">
            <v>200</v>
          </cell>
          <cell r="KB32870">
            <v>16</v>
          </cell>
          <cell r="KC32870">
            <v>20</v>
          </cell>
        </row>
        <row r="32871">
          <cell r="A32871" t="str">
            <v>C29204</v>
          </cell>
          <cell r="KA32871">
            <v>100</v>
          </cell>
          <cell r="KB32871">
            <v>40</v>
          </cell>
          <cell r="KC32871">
            <v>28</v>
          </cell>
        </row>
        <row r="32872">
          <cell r="A32872" t="str">
            <v>C29205</v>
          </cell>
          <cell r="KA32872">
            <v>100</v>
          </cell>
          <cell r="KB32872">
            <v>8</v>
          </cell>
          <cell r="KC32872">
            <v>48</v>
          </cell>
        </row>
        <row r="32873">
          <cell r="A32873" t="str">
            <v>C29201</v>
          </cell>
          <cell r="KA32873">
            <v>50</v>
          </cell>
          <cell r="KB32873">
            <v>40</v>
          </cell>
          <cell r="KC32873">
            <v>24</v>
          </cell>
        </row>
        <row r="32874">
          <cell r="A32874" t="str">
            <v>C29197</v>
          </cell>
          <cell r="KA32874">
            <v>200</v>
          </cell>
          <cell r="KB32874">
            <v>16</v>
          </cell>
          <cell r="KC32874">
            <v>20</v>
          </cell>
        </row>
        <row r="32875">
          <cell r="A32875" t="str">
            <v>G00001</v>
          </cell>
          <cell r="KA32875">
            <v>250</v>
          </cell>
          <cell r="KB32875">
            <v>12</v>
          </cell>
          <cell r="KC32875">
            <v>20</v>
          </cell>
        </row>
        <row r="32876">
          <cell r="A32876" t="str">
            <v>G00002</v>
          </cell>
          <cell r="KA32876">
            <v>250</v>
          </cell>
          <cell r="KB32876">
            <v>12</v>
          </cell>
          <cell r="KC32876">
            <v>20</v>
          </cell>
        </row>
        <row r="32877">
          <cell r="A32877" t="str">
            <v>C28919</v>
          </cell>
          <cell r="KA32877">
            <v>100</v>
          </cell>
          <cell r="KB32877">
            <v>40</v>
          </cell>
          <cell r="KC32877">
            <v>28</v>
          </cell>
        </row>
        <row r="32878">
          <cell r="A32878" t="str">
            <v>C28917</v>
          </cell>
          <cell r="KA32878">
            <v>100</v>
          </cell>
          <cell r="KB32878">
            <v>40</v>
          </cell>
          <cell r="KC32878">
            <v>28</v>
          </cell>
        </row>
        <row r="32879">
          <cell r="A32879" t="str">
            <v>C28910</v>
          </cell>
          <cell r="KA32879">
            <v>200</v>
          </cell>
          <cell r="KB32879">
            <v>16</v>
          </cell>
          <cell r="KC32879">
            <v>20</v>
          </cell>
        </row>
        <row r="32880">
          <cell r="A32880" t="str">
            <v>C28908</v>
          </cell>
          <cell r="KA32880">
            <v>100</v>
          </cell>
          <cell r="KB32880">
            <v>30</v>
          </cell>
          <cell r="KC32880">
            <v>24</v>
          </cell>
        </row>
        <row r="32881">
          <cell r="A32881" t="str">
            <v>C28912</v>
          </cell>
          <cell r="KA32881">
            <v>200</v>
          </cell>
          <cell r="KB32881">
            <v>16</v>
          </cell>
          <cell r="KC32881">
            <v>20</v>
          </cell>
        </row>
        <row r="32882">
          <cell r="A32882" t="str">
            <v>C28913</v>
          </cell>
          <cell r="KA32882">
            <v>200</v>
          </cell>
          <cell r="KB32882">
            <v>16</v>
          </cell>
          <cell r="KC32882">
            <v>20</v>
          </cell>
        </row>
        <row r="32883">
          <cell r="A32883" t="str">
            <v>C28914</v>
          </cell>
          <cell r="KA32883">
            <v>100</v>
          </cell>
          <cell r="KB32883">
            <v>40</v>
          </cell>
          <cell r="KC32883">
            <v>28</v>
          </cell>
        </row>
        <row r="32884">
          <cell r="A32884" t="str">
            <v>C28889</v>
          </cell>
          <cell r="KA32884">
            <v>200</v>
          </cell>
          <cell r="KB32884">
            <v>16</v>
          </cell>
          <cell r="KC32884">
            <v>20</v>
          </cell>
        </row>
        <row r="32885">
          <cell r="A32885" t="str">
            <v>C28890</v>
          </cell>
          <cell r="KA32885">
            <v>100</v>
          </cell>
          <cell r="KB32885">
            <v>30</v>
          </cell>
          <cell r="KC32885">
            <v>24</v>
          </cell>
        </row>
        <row r="32886">
          <cell r="A32886" t="str">
            <v>C28896</v>
          </cell>
          <cell r="KA32886">
            <v>100</v>
          </cell>
          <cell r="KB32886">
            <v>40</v>
          </cell>
          <cell r="KC32886">
            <v>28</v>
          </cell>
        </row>
        <row r="32887">
          <cell r="A32887" t="str">
            <v>C28897</v>
          </cell>
          <cell r="KA32887">
            <v>100</v>
          </cell>
          <cell r="KB32887">
            <v>30</v>
          </cell>
          <cell r="KC32887">
            <v>24</v>
          </cell>
        </row>
        <row r="32888">
          <cell r="A32888" t="str">
            <v>C28856</v>
          </cell>
          <cell r="KA32888">
            <v>200</v>
          </cell>
          <cell r="KB32888">
            <v>16</v>
          </cell>
          <cell r="KC32888">
            <v>20</v>
          </cell>
        </row>
        <row r="32889">
          <cell r="A32889" t="str">
            <v>C28857</v>
          </cell>
          <cell r="KA32889">
            <v>100</v>
          </cell>
          <cell r="KB32889">
            <v>8</v>
          </cell>
          <cell r="KC32889">
            <v>48</v>
          </cell>
        </row>
        <row r="32890">
          <cell r="A32890" t="str">
            <v>C28842</v>
          </cell>
          <cell r="KA32890">
            <v>50</v>
          </cell>
          <cell r="KB32890">
            <v>60</v>
          </cell>
          <cell r="KC32890">
            <v>12</v>
          </cell>
        </row>
        <row r="32891">
          <cell r="A32891" t="str">
            <v>C28861</v>
          </cell>
          <cell r="KA32891">
            <v>100</v>
          </cell>
          <cell r="KB32891">
            <v>8</v>
          </cell>
          <cell r="KC32891">
            <v>48</v>
          </cell>
        </row>
        <row r="32892">
          <cell r="A32892" t="str">
            <v>C28865</v>
          </cell>
          <cell r="KA32892">
            <v>100</v>
          </cell>
          <cell r="KB32892">
            <v>30</v>
          </cell>
          <cell r="KC32892">
            <v>24</v>
          </cell>
        </row>
        <row r="32893">
          <cell r="A32893" t="str">
            <v>C28866</v>
          </cell>
          <cell r="KA32893">
            <v>100</v>
          </cell>
          <cell r="KB32893">
            <v>8</v>
          </cell>
          <cell r="KC32893">
            <v>48</v>
          </cell>
        </row>
        <row r="32894">
          <cell r="A32894" t="str">
            <v>C28867</v>
          </cell>
          <cell r="KA32894">
            <v>100</v>
          </cell>
          <cell r="KB32894">
            <v>30</v>
          </cell>
          <cell r="KC32894">
            <v>24</v>
          </cell>
        </row>
        <row r="32895">
          <cell r="A32895" t="str">
            <v>C28868</v>
          </cell>
          <cell r="KA32895">
            <v>100</v>
          </cell>
          <cell r="KB32895">
            <v>30</v>
          </cell>
          <cell r="KC32895">
            <v>24</v>
          </cell>
        </row>
        <row r="32896">
          <cell r="A32896" t="str">
            <v>C28886</v>
          </cell>
          <cell r="KA32896">
            <v>100</v>
          </cell>
          <cell r="KB32896">
            <v>24</v>
          </cell>
          <cell r="KC32896">
            <v>20</v>
          </cell>
        </row>
        <row r="32897">
          <cell r="A32897" t="str">
            <v>C28803</v>
          </cell>
          <cell r="KA32897">
            <v>100</v>
          </cell>
          <cell r="KB32897">
            <v>30</v>
          </cell>
          <cell r="KC32897">
            <v>24</v>
          </cell>
        </row>
        <row r="32898">
          <cell r="A32898" t="str">
            <v>C28804</v>
          </cell>
          <cell r="KA32898">
            <v>200</v>
          </cell>
          <cell r="KB32898">
            <v>16</v>
          </cell>
          <cell r="KC32898">
            <v>20</v>
          </cell>
        </row>
        <row r="32899">
          <cell r="A32899" t="str">
            <v>C28805</v>
          </cell>
          <cell r="KA32899">
            <v>100</v>
          </cell>
          <cell r="KB32899">
            <v>40</v>
          </cell>
          <cell r="KC32899">
            <v>28</v>
          </cell>
        </row>
        <row r="32900">
          <cell r="A32900" t="str">
            <v>C28809</v>
          </cell>
          <cell r="KA32900">
            <v>200</v>
          </cell>
          <cell r="KB32900">
            <v>16</v>
          </cell>
          <cell r="KC32900">
            <v>20</v>
          </cell>
        </row>
        <row r="32901">
          <cell r="A32901" t="str">
            <v>C28812</v>
          </cell>
          <cell r="KA32901">
            <v>100</v>
          </cell>
          <cell r="KB32901">
            <v>8</v>
          </cell>
          <cell r="KC32901">
            <v>48</v>
          </cell>
        </row>
        <row r="32902">
          <cell r="A32902" t="str">
            <v>C28798</v>
          </cell>
          <cell r="KA32902">
            <v>100</v>
          </cell>
          <cell r="KB32902">
            <v>30</v>
          </cell>
          <cell r="KC32902">
            <v>24</v>
          </cell>
        </row>
        <row r="32903">
          <cell r="A32903" t="str">
            <v>C28799</v>
          </cell>
          <cell r="KA32903">
            <v>100</v>
          </cell>
          <cell r="KB32903">
            <v>8</v>
          </cell>
          <cell r="KC32903">
            <v>48</v>
          </cell>
        </row>
        <row r="32904">
          <cell r="A32904" t="str">
            <v>C28801</v>
          </cell>
          <cell r="KA32904">
            <v>200</v>
          </cell>
          <cell r="KB32904">
            <v>16</v>
          </cell>
          <cell r="KC32904">
            <v>20</v>
          </cell>
        </row>
        <row r="32905">
          <cell r="A32905" t="str">
            <v>C28789</v>
          </cell>
          <cell r="KA32905">
            <v>100</v>
          </cell>
          <cell r="KB32905">
            <v>40</v>
          </cell>
          <cell r="KC32905">
            <v>28</v>
          </cell>
        </row>
        <row r="32906">
          <cell r="A32906" t="str">
            <v>C28791</v>
          </cell>
          <cell r="KA32906">
            <v>100</v>
          </cell>
          <cell r="KB32906">
            <v>30</v>
          </cell>
          <cell r="KC32906">
            <v>24</v>
          </cell>
        </row>
        <row r="32907">
          <cell r="A32907" t="str">
            <v>C28781</v>
          </cell>
          <cell r="KA32907">
            <v>100</v>
          </cell>
          <cell r="KB32907">
            <v>40</v>
          </cell>
          <cell r="KC32907">
            <v>28</v>
          </cell>
        </row>
        <row r="32908">
          <cell r="A32908" t="str">
            <v>C28774</v>
          </cell>
          <cell r="KA32908">
            <v>100</v>
          </cell>
          <cell r="KB32908">
            <v>40</v>
          </cell>
          <cell r="KC32908">
            <v>28</v>
          </cell>
        </row>
        <row r="32909">
          <cell r="A32909" t="str">
            <v>C28829</v>
          </cell>
          <cell r="KA32909">
            <v>100</v>
          </cell>
          <cell r="KB32909">
            <v>40</v>
          </cell>
          <cell r="KC32909">
            <v>28</v>
          </cell>
        </row>
        <row r="32910">
          <cell r="A32910" t="str">
            <v>C28815</v>
          </cell>
          <cell r="KA32910">
            <v>200</v>
          </cell>
          <cell r="KB32910">
            <v>16</v>
          </cell>
          <cell r="KC32910">
            <v>20</v>
          </cell>
        </row>
        <row r="32911">
          <cell r="A32911" t="str">
            <v>C28819</v>
          </cell>
          <cell r="KA32911">
            <v>100</v>
          </cell>
          <cell r="KB32911">
            <v>40</v>
          </cell>
          <cell r="KC32911">
            <v>28</v>
          </cell>
        </row>
        <row r="32912">
          <cell r="A32912" t="str">
            <v>C28825</v>
          </cell>
          <cell r="KA32912">
            <v>200</v>
          </cell>
          <cell r="KB32912">
            <v>16</v>
          </cell>
          <cell r="KC32912">
            <v>20</v>
          </cell>
        </row>
        <row r="32913">
          <cell r="A32913" t="str">
            <v>C28834</v>
          </cell>
          <cell r="KA32913">
            <v>200</v>
          </cell>
          <cell r="KB32913">
            <v>16</v>
          </cell>
          <cell r="KC32913">
            <v>20</v>
          </cell>
        </row>
        <row r="32914">
          <cell r="A32914" t="str">
            <v>C28844</v>
          </cell>
          <cell r="KA32914">
            <v>100</v>
          </cell>
          <cell r="KB32914">
            <v>40</v>
          </cell>
          <cell r="KC32914">
            <v>28</v>
          </cell>
        </row>
        <row r="32915">
          <cell r="A32915" t="str">
            <v>C28839</v>
          </cell>
          <cell r="KA32915">
            <v>100</v>
          </cell>
          <cell r="KB32915">
            <v>40</v>
          </cell>
          <cell r="KC32915">
            <v>28</v>
          </cell>
        </row>
        <row r="32916">
          <cell r="A32916" t="str">
            <v>C29104</v>
          </cell>
          <cell r="KA32916">
            <v>100</v>
          </cell>
          <cell r="KB32916">
            <v>30</v>
          </cell>
          <cell r="KC32916">
            <v>24</v>
          </cell>
        </row>
        <row r="32917">
          <cell r="A32917" t="str">
            <v>C29105</v>
          </cell>
          <cell r="KA32917">
            <v>100</v>
          </cell>
          <cell r="KB32917">
            <v>40</v>
          </cell>
          <cell r="KC32917">
            <v>28</v>
          </cell>
        </row>
        <row r="32918">
          <cell r="A32918" t="str">
            <v>C29074</v>
          </cell>
          <cell r="KA32918">
            <v>100</v>
          </cell>
          <cell r="KB32918">
            <v>40</v>
          </cell>
          <cell r="KC32918">
            <v>28</v>
          </cell>
        </row>
        <row r="32919">
          <cell r="A32919" t="str">
            <v>C29075</v>
          </cell>
          <cell r="KA32919">
            <v>50</v>
          </cell>
          <cell r="KB32919">
            <v>40</v>
          </cell>
          <cell r="KC32919">
            <v>24</v>
          </cell>
        </row>
        <row r="32920">
          <cell r="A32920" t="str">
            <v>C29070</v>
          </cell>
          <cell r="KA32920">
            <v>100</v>
          </cell>
          <cell r="KB32920">
            <v>40</v>
          </cell>
          <cell r="KC32920">
            <v>28</v>
          </cell>
        </row>
        <row r="32921">
          <cell r="A32921" t="str">
            <v>C29080</v>
          </cell>
          <cell r="KA32921">
            <v>100</v>
          </cell>
          <cell r="KB32921">
            <v>40</v>
          </cell>
          <cell r="KC32921">
            <v>28</v>
          </cell>
        </row>
        <row r="32922">
          <cell r="A32922" t="str">
            <v>C29088</v>
          </cell>
          <cell r="KA32922">
            <v>50</v>
          </cell>
          <cell r="KB32922">
            <v>40</v>
          </cell>
          <cell r="KC32922">
            <v>24</v>
          </cell>
        </row>
        <row r="32923">
          <cell r="A32923" t="str">
            <v>C29082</v>
          </cell>
          <cell r="KA32923">
            <v>100</v>
          </cell>
          <cell r="KB32923">
            <v>40</v>
          </cell>
          <cell r="KC32923">
            <v>28</v>
          </cell>
        </row>
        <row r="32924">
          <cell r="A32924" t="str">
            <v>C29122</v>
          </cell>
          <cell r="KA32924">
            <v>100</v>
          </cell>
          <cell r="KB32924">
            <v>40</v>
          </cell>
          <cell r="KC32924">
            <v>28</v>
          </cell>
        </row>
        <row r="32925">
          <cell r="A32925" t="str">
            <v>C29130</v>
          </cell>
          <cell r="KA32925">
            <v>100</v>
          </cell>
          <cell r="KB32925">
            <v>40</v>
          </cell>
          <cell r="KC32925">
            <v>28</v>
          </cell>
        </row>
        <row r="32926">
          <cell r="A32926" t="str">
            <v>C29151</v>
          </cell>
          <cell r="KA32926">
            <v>100</v>
          </cell>
          <cell r="KB32926">
            <v>40</v>
          </cell>
          <cell r="KC32926">
            <v>28</v>
          </cell>
        </row>
        <row r="32927">
          <cell r="A32927" t="str">
            <v>C29152</v>
          </cell>
          <cell r="KA32927">
            <v>100</v>
          </cell>
          <cell r="KB32927">
            <v>40</v>
          </cell>
          <cell r="KC32927">
            <v>28</v>
          </cell>
        </row>
        <row r="32928">
          <cell r="A32928" t="str">
            <v>C29142</v>
          </cell>
          <cell r="KA32928">
            <v>200</v>
          </cell>
          <cell r="KB32928">
            <v>16</v>
          </cell>
          <cell r="KC32928">
            <v>20</v>
          </cell>
        </row>
        <row r="32929">
          <cell r="A32929" t="str">
            <v>C29139</v>
          </cell>
          <cell r="KA32929">
            <v>100</v>
          </cell>
          <cell r="KB32929">
            <v>40</v>
          </cell>
          <cell r="KC32929">
            <v>28</v>
          </cell>
        </row>
        <row r="32930">
          <cell r="A32930" t="str">
            <v>C28939</v>
          </cell>
          <cell r="KA32930">
            <v>50</v>
          </cell>
          <cell r="KB32930">
            <v>60</v>
          </cell>
          <cell r="KC32930">
            <v>12</v>
          </cell>
        </row>
        <row r="32931">
          <cell r="A32931" t="str">
            <v>C28940</v>
          </cell>
          <cell r="KA32931">
            <v>50</v>
          </cell>
          <cell r="KB32931">
            <v>60</v>
          </cell>
          <cell r="KC32931">
            <v>12</v>
          </cell>
        </row>
        <row r="32932">
          <cell r="A32932" t="str">
            <v>C28941</v>
          </cell>
          <cell r="KA32932">
            <v>200</v>
          </cell>
          <cell r="KB32932">
            <v>16</v>
          </cell>
          <cell r="KC32932">
            <v>20</v>
          </cell>
        </row>
        <row r="32933">
          <cell r="A32933" t="str">
            <v>C28942</v>
          </cell>
          <cell r="KA32933">
            <v>200</v>
          </cell>
          <cell r="KB32933">
            <v>16</v>
          </cell>
          <cell r="KC32933">
            <v>20</v>
          </cell>
        </row>
        <row r="32934">
          <cell r="A32934" t="str">
            <v>C28930</v>
          </cell>
          <cell r="KA32934">
            <v>100</v>
          </cell>
          <cell r="KB32934">
            <v>40</v>
          </cell>
          <cell r="KC32934">
            <v>28</v>
          </cell>
        </row>
        <row r="32935">
          <cell r="A32935" t="str">
            <v>C29002</v>
          </cell>
          <cell r="KA32935">
            <v>50</v>
          </cell>
          <cell r="KB32935">
            <v>40</v>
          </cell>
          <cell r="KC32935">
            <v>24</v>
          </cell>
        </row>
        <row r="32936">
          <cell r="A32936" t="str">
            <v>C29003</v>
          </cell>
          <cell r="KA32936">
            <v>200</v>
          </cell>
          <cell r="KB32936">
            <v>16</v>
          </cell>
          <cell r="KC32936">
            <v>20</v>
          </cell>
        </row>
        <row r="32937">
          <cell r="A32937" t="str">
            <v>C29005</v>
          </cell>
          <cell r="KA32937">
            <v>100</v>
          </cell>
          <cell r="KB32937">
            <v>40</v>
          </cell>
          <cell r="KC32937">
            <v>28</v>
          </cell>
        </row>
        <row r="32938">
          <cell r="A32938" t="str">
            <v>C29008</v>
          </cell>
          <cell r="KA32938">
            <v>150</v>
          </cell>
          <cell r="KB32938">
            <v>16</v>
          </cell>
          <cell r="KC32938">
            <v>20</v>
          </cell>
        </row>
        <row r="32939">
          <cell r="A32939" t="str">
            <v>C29009</v>
          </cell>
          <cell r="KA32939">
            <v>200</v>
          </cell>
          <cell r="KB32939">
            <v>16</v>
          </cell>
          <cell r="KC32939">
            <v>20</v>
          </cell>
        </row>
        <row r="32940">
          <cell r="A32940" t="str">
            <v>C29010</v>
          </cell>
          <cell r="KA32940">
            <v>50</v>
          </cell>
          <cell r="KB32940">
            <v>40</v>
          </cell>
          <cell r="KC32940">
            <v>24</v>
          </cell>
        </row>
        <row r="32941">
          <cell r="A32941" t="str">
            <v>C29058</v>
          </cell>
          <cell r="KA32941">
            <v>200</v>
          </cell>
          <cell r="KB32941">
            <v>16</v>
          </cell>
          <cell r="KC32941">
            <v>20</v>
          </cell>
        </row>
        <row r="32942">
          <cell r="A32942" t="str">
            <v>C29042</v>
          </cell>
          <cell r="KA32942">
            <v>200</v>
          </cell>
          <cell r="KB32942">
            <v>16</v>
          </cell>
          <cell r="KC32942">
            <v>20</v>
          </cell>
        </row>
        <row r="32943">
          <cell r="A32943" t="str">
            <v>C29055</v>
          </cell>
          <cell r="KA32943">
            <v>100</v>
          </cell>
          <cell r="KB32943">
            <v>40</v>
          </cell>
          <cell r="KC32943">
            <v>28</v>
          </cell>
        </row>
        <row r="32944">
          <cell r="A32944" t="str">
            <v>C29039</v>
          </cell>
          <cell r="KA32944">
            <v>100</v>
          </cell>
          <cell r="KB32944">
            <v>40</v>
          </cell>
          <cell r="KC32944">
            <v>28</v>
          </cell>
        </row>
        <row r="32945">
          <cell r="A32945" t="str">
            <v>C28605</v>
          </cell>
          <cell r="KA32945">
            <v>100</v>
          </cell>
          <cell r="KB32945">
            <v>40</v>
          </cell>
          <cell r="KC32945">
            <v>28</v>
          </cell>
        </row>
        <row r="32946">
          <cell r="A32946" t="str">
            <v>C28598</v>
          </cell>
          <cell r="KA32946">
            <v>200</v>
          </cell>
          <cell r="KB32946">
            <v>16</v>
          </cell>
          <cell r="KC32946">
            <v>20</v>
          </cell>
        </row>
        <row r="32947">
          <cell r="A32947" t="str">
            <v>C28590</v>
          </cell>
          <cell r="KA32947">
            <v>200</v>
          </cell>
          <cell r="KB32947">
            <v>16</v>
          </cell>
          <cell r="KC32947">
            <v>20</v>
          </cell>
        </row>
        <row r="32948">
          <cell r="A32948" t="str">
            <v>C28588</v>
          </cell>
          <cell r="KA32948">
            <v>100</v>
          </cell>
          <cell r="KB32948">
            <v>30</v>
          </cell>
          <cell r="KC32948">
            <v>24</v>
          </cell>
        </row>
        <row r="32949">
          <cell r="A32949" t="str">
            <v>C28602</v>
          </cell>
          <cell r="KA32949">
            <v>100</v>
          </cell>
          <cell r="KB32949">
            <v>40</v>
          </cell>
          <cell r="KC32949">
            <v>28</v>
          </cell>
        </row>
        <row r="32950">
          <cell r="A32950" t="str">
            <v>C28620</v>
          </cell>
          <cell r="KA32950">
            <v>100</v>
          </cell>
          <cell r="KB32950">
            <v>40</v>
          </cell>
          <cell r="KC32950">
            <v>28</v>
          </cell>
        </row>
        <row r="32951">
          <cell r="A32951" t="str">
            <v>C28616</v>
          </cell>
          <cell r="KA32951">
            <v>100</v>
          </cell>
          <cell r="KB32951">
            <v>40</v>
          </cell>
          <cell r="KC32951">
            <v>28</v>
          </cell>
        </row>
        <row r="32952">
          <cell r="A32952" t="str">
            <v>C28608</v>
          </cell>
          <cell r="KA32952">
            <v>100</v>
          </cell>
          <cell r="KB32952">
            <v>40</v>
          </cell>
          <cell r="KC32952">
            <v>28</v>
          </cell>
        </row>
        <row r="32953">
          <cell r="A32953" t="str">
            <v>C28609</v>
          </cell>
          <cell r="KA32953">
            <v>100</v>
          </cell>
          <cell r="KB32953">
            <v>40</v>
          </cell>
          <cell r="KC32953">
            <v>28</v>
          </cell>
        </row>
        <row r="32954">
          <cell r="A32954" t="str">
            <v>C28610</v>
          </cell>
          <cell r="KA32954">
            <v>100</v>
          </cell>
          <cell r="KB32954">
            <v>40</v>
          </cell>
          <cell r="KC32954">
            <v>28</v>
          </cell>
        </row>
        <row r="32955">
          <cell r="A32955" t="str">
            <v>C28584</v>
          </cell>
          <cell r="KA32955">
            <v>100</v>
          </cell>
          <cell r="KB32955">
            <v>40</v>
          </cell>
          <cell r="KC32955">
            <v>28</v>
          </cell>
        </row>
        <row r="32956">
          <cell r="A32956" t="str">
            <v>C28561</v>
          </cell>
          <cell r="KA32956">
            <v>100</v>
          </cell>
          <cell r="KB32956">
            <v>30</v>
          </cell>
          <cell r="KC32956">
            <v>24</v>
          </cell>
        </row>
        <row r="32957">
          <cell r="A32957" t="str">
            <v>C28574</v>
          </cell>
          <cell r="KA32957">
            <v>50</v>
          </cell>
          <cell r="KB32957">
            <v>40</v>
          </cell>
          <cell r="KC32957">
            <v>24</v>
          </cell>
        </row>
        <row r="32958">
          <cell r="A32958" t="str">
            <v>C28554</v>
          </cell>
          <cell r="KA32958">
            <v>200</v>
          </cell>
          <cell r="KB32958">
            <v>16</v>
          </cell>
          <cell r="KC32958">
            <v>20</v>
          </cell>
        </row>
        <row r="32959">
          <cell r="A32959" t="str">
            <v>C28557</v>
          </cell>
          <cell r="KA32959">
            <v>50</v>
          </cell>
          <cell r="KB32959">
            <v>40</v>
          </cell>
          <cell r="KC32959">
            <v>24</v>
          </cell>
        </row>
        <row r="32960">
          <cell r="A32960" t="str">
            <v>C28510</v>
          </cell>
          <cell r="KA32960">
            <v>200</v>
          </cell>
          <cell r="KB32960">
            <v>16</v>
          </cell>
          <cell r="KC32960">
            <v>20</v>
          </cell>
        </row>
        <row r="32961">
          <cell r="A32961" t="str">
            <v>C28502</v>
          </cell>
          <cell r="KA32961">
            <v>200</v>
          </cell>
          <cell r="KB32961">
            <v>16</v>
          </cell>
          <cell r="KC32961">
            <v>20</v>
          </cell>
        </row>
        <row r="32962">
          <cell r="A32962" t="str">
            <v>C28506</v>
          </cell>
          <cell r="KA32962">
            <v>100</v>
          </cell>
          <cell r="KB32962">
            <v>40</v>
          </cell>
          <cell r="KC32962">
            <v>28</v>
          </cell>
        </row>
        <row r="32963">
          <cell r="A32963" t="str">
            <v>C28496</v>
          </cell>
          <cell r="KA32963">
            <v>200</v>
          </cell>
          <cell r="KB32963">
            <v>16</v>
          </cell>
          <cell r="KC32963">
            <v>20</v>
          </cell>
        </row>
        <row r="32964">
          <cell r="A32964" t="str">
            <v>C28487</v>
          </cell>
          <cell r="KA32964">
            <v>100</v>
          </cell>
          <cell r="KB32964">
            <v>40</v>
          </cell>
          <cell r="KC32964">
            <v>28</v>
          </cell>
        </row>
        <row r="32965">
          <cell r="A32965" t="str">
            <v>C28492</v>
          </cell>
          <cell r="KA32965">
            <v>200</v>
          </cell>
          <cell r="KB32965">
            <v>16</v>
          </cell>
          <cell r="KC32965">
            <v>20</v>
          </cell>
        </row>
        <row r="32966">
          <cell r="A32966" t="str">
            <v>C28478</v>
          </cell>
          <cell r="KA32966">
            <v>100</v>
          </cell>
          <cell r="KB32966">
            <v>40</v>
          </cell>
          <cell r="KC32966">
            <v>28</v>
          </cell>
        </row>
        <row r="32967">
          <cell r="A32967" t="str">
            <v>C28482</v>
          </cell>
          <cell r="KA32967">
            <v>100</v>
          </cell>
          <cell r="KB32967">
            <v>40</v>
          </cell>
          <cell r="KC32967">
            <v>28</v>
          </cell>
        </row>
        <row r="32968">
          <cell r="A32968" t="str">
            <v>C28552</v>
          </cell>
          <cell r="KA32968">
            <v>100</v>
          </cell>
          <cell r="KB32968">
            <v>40</v>
          </cell>
          <cell r="KC32968">
            <v>28</v>
          </cell>
        </row>
        <row r="32969">
          <cell r="A32969" t="str">
            <v>C28540</v>
          </cell>
          <cell r="KA32969">
            <v>50</v>
          </cell>
          <cell r="KB32969">
            <v>40</v>
          </cell>
          <cell r="KC32969">
            <v>24</v>
          </cell>
        </row>
        <row r="32970">
          <cell r="A32970" t="str">
            <v>C28548</v>
          </cell>
          <cell r="KA32970">
            <v>100</v>
          </cell>
          <cell r="KB32970">
            <v>30</v>
          </cell>
          <cell r="KC32970">
            <v>24</v>
          </cell>
        </row>
        <row r="32971">
          <cell r="A32971" t="str">
            <v>C28542</v>
          </cell>
          <cell r="KA32971">
            <v>100</v>
          </cell>
          <cell r="KB32971">
            <v>40</v>
          </cell>
          <cell r="KC32971">
            <v>28</v>
          </cell>
        </row>
        <row r="32972">
          <cell r="A32972" t="str">
            <v>C28543</v>
          </cell>
          <cell r="KA32972">
            <v>200</v>
          </cell>
          <cell r="KB32972">
            <v>12</v>
          </cell>
          <cell r="KC32972">
            <v>20</v>
          </cell>
        </row>
        <row r="32973">
          <cell r="A32973" t="str">
            <v>C28757</v>
          </cell>
          <cell r="KA32973">
            <v>50</v>
          </cell>
          <cell r="KB32973">
            <v>60</v>
          </cell>
          <cell r="KC32973">
            <v>12</v>
          </cell>
        </row>
        <row r="32974">
          <cell r="A32974" t="str">
            <v>C28758</v>
          </cell>
          <cell r="KA32974">
            <v>100</v>
          </cell>
          <cell r="KB32974">
            <v>40</v>
          </cell>
          <cell r="KC32974">
            <v>28</v>
          </cell>
        </row>
        <row r="32975">
          <cell r="A32975" t="str">
            <v>C28759</v>
          </cell>
          <cell r="KA32975">
            <v>200</v>
          </cell>
          <cell r="KB32975">
            <v>16</v>
          </cell>
          <cell r="KC32975">
            <v>20</v>
          </cell>
        </row>
        <row r="32976">
          <cell r="A32976" t="str">
            <v>C28760</v>
          </cell>
          <cell r="KA32976">
            <v>100</v>
          </cell>
          <cell r="KB32976">
            <v>40</v>
          </cell>
          <cell r="KC32976">
            <v>28</v>
          </cell>
        </row>
        <row r="32977">
          <cell r="A32977" t="str">
            <v>C28767</v>
          </cell>
          <cell r="KA32977">
            <v>100</v>
          </cell>
          <cell r="KB32977">
            <v>30</v>
          </cell>
          <cell r="KC32977">
            <v>24</v>
          </cell>
        </row>
        <row r="32978">
          <cell r="A32978" t="str">
            <v>C28742</v>
          </cell>
          <cell r="KA32978">
            <v>100</v>
          </cell>
          <cell r="KB32978">
            <v>40</v>
          </cell>
          <cell r="KC32978">
            <v>28</v>
          </cell>
        </row>
        <row r="32979">
          <cell r="A32979" t="str">
            <v>C28744</v>
          </cell>
          <cell r="KA32979">
            <v>100</v>
          </cell>
          <cell r="KB32979">
            <v>40</v>
          </cell>
          <cell r="KC32979">
            <v>28</v>
          </cell>
        </row>
        <row r="32980">
          <cell r="A32980" t="str">
            <v>C28748</v>
          </cell>
          <cell r="KA32980">
            <v>200</v>
          </cell>
          <cell r="KB32980">
            <v>16</v>
          </cell>
          <cell r="KC32980">
            <v>20</v>
          </cell>
        </row>
        <row r="32981">
          <cell r="A32981" t="str">
            <v>C28749</v>
          </cell>
          <cell r="KA32981">
            <v>200</v>
          </cell>
          <cell r="KB32981">
            <v>16</v>
          </cell>
          <cell r="KC32981">
            <v>20</v>
          </cell>
        </row>
        <row r="32982">
          <cell r="A32982" t="str">
            <v>C28700</v>
          </cell>
          <cell r="KA32982">
            <v>200</v>
          </cell>
          <cell r="KB32982">
            <v>16</v>
          </cell>
          <cell r="KC32982">
            <v>20</v>
          </cell>
        </row>
        <row r="32983">
          <cell r="A32983" t="str">
            <v>C28713</v>
          </cell>
          <cell r="KA32983">
            <v>200</v>
          </cell>
          <cell r="KB32983">
            <v>16</v>
          </cell>
          <cell r="KC32983">
            <v>20</v>
          </cell>
        </row>
        <row r="32984">
          <cell r="A32984" t="str">
            <v>C28707</v>
          </cell>
          <cell r="KA32984">
            <v>100</v>
          </cell>
          <cell r="KB32984">
            <v>30</v>
          </cell>
          <cell r="KC32984">
            <v>24</v>
          </cell>
        </row>
        <row r="32985">
          <cell r="A32985" t="str">
            <v>C28708</v>
          </cell>
          <cell r="KA32985">
            <v>200</v>
          </cell>
          <cell r="KB32985">
            <v>16</v>
          </cell>
          <cell r="KC32985">
            <v>20</v>
          </cell>
        </row>
        <row r="32986">
          <cell r="A32986" t="str">
            <v>C28717</v>
          </cell>
          <cell r="KA32986">
            <v>100</v>
          </cell>
          <cell r="KB32986">
            <v>40</v>
          </cell>
          <cell r="KC32986">
            <v>28</v>
          </cell>
        </row>
        <row r="32987">
          <cell r="A32987" t="str">
            <v>C28718</v>
          </cell>
          <cell r="KA32987">
            <v>100</v>
          </cell>
          <cell r="KB32987">
            <v>8</v>
          </cell>
          <cell r="KC32987">
            <v>48</v>
          </cell>
        </row>
        <row r="32988">
          <cell r="A32988" t="str">
            <v>C28731</v>
          </cell>
          <cell r="KA32988">
            <v>100</v>
          </cell>
          <cell r="KB32988">
            <v>30</v>
          </cell>
          <cell r="KC32988">
            <v>24</v>
          </cell>
        </row>
        <row r="32989">
          <cell r="A32989" t="str">
            <v>C28724</v>
          </cell>
          <cell r="KA32989">
            <v>100</v>
          </cell>
          <cell r="KB32989">
            <v>40</v>
          </cell>
          <cell r="KC32989">
            <v>28</v>
          </cell>
        </row>
        <row r="32990">
          <cell r="A32990" t="str">
            <v>C28691</v>
          </cell>
          <cell r="KA32990">
            <v>100</v>
          </cell>
          <cell r="KB32990">
            <v>30</v>
          </cell>
          <cell r="KC32990">
            <v>24</v>
          </cell>
        </row>
        <row r="32991">
          <cell r="A32991" t="str">
            <v>C28692</v>
          </cell>
          <cell r="KA32991">
            <v>100</v>
          </cell>
          <cell r="KB32991">
            <v>8</v>
          </cell>
          <cell r="KC32991">
            <v>48</v>
          </cell>
        </row>
        <row r="32992">
          <cell r="A32992" t="str">
            <v>C28685</v>
          </cell>
          <cell r="KA32992">
            <v>100</v>
          </cell>
          <cell r="KB32992">
            <v>40</v>
          </cell>
          <cell r="KC32992">
            <v>28</v>
          </cell>
        </row>
        <row r="32993">
          <cell r="A32993" t="str">
            <v>C28688</v>
          </cell>
          <cell r="KA32993">
            <v>200</v>
          </cell>
          <cell r="KB32993">
            <v>16</v>
          </cell>
          <cell r="KC32993">
            <v>20</v>
          </cell>
        </row>
        <row r="32994">
          <cell r="A32994" t="str">
            <v>C28689</v>
          </cell>
          <cell r="KA32994">
            <v>200</v>
          </cell>
          <cell r="KB32994">
            <v>12</v>
          </cell>
          <cell r="KC32994">
            <v>20</v>
          </cell>
        </row>
        <row r="32995">
          <cell r="A32995" t="str">
            <v>C28666</v>
          </cell>
          <cell r="KA32995">
            <v>100</v>
          </cell>
          <cell r="KB32995">
            <v>30</v>
          </cell>
          <cell r="KC32995">
            <v>24</v>
          </cell>
        </row>
        <row r="32996">
          <cell r="A32996" t="str">
            <v>C28667</v>
          </cell>
          <cell r="KA32996">
            <v>50</v>
          </cell>
          <cell r="KB32996">
            <v>60</v>
          </cell>
          <cell r="KC32996">
            <v>12</v>
          </cell>
        </row>
        <row r="32997">
          <cell r="A32997" t="str">
            <v>C28668</v>
          </cell>
          <cell r="KA32997">
            <v>50</v>
          </cell>
          <cell r="KB32997">
            <v>60</v>
          </cell>
          <cell r="KC32997">
            <v>12</v>
          </cell>
        </row>
        <row r="32998">
          <cell r="A32998" t="str">
            <v>C28671</v>
          </cell>
          <cell r="KA32998">
            <v>200</v>
          </cell>
          <cell r="KB32998">
            <v>16</v>
          </cell>
          <cell r="KC32998">
            <v>20</v>
          </cell>
        </row>
        <row r="32999">
          <cell r="A32999" t="str">
            <v>C28680</v>
          </cell>
          <cell r="KA32999">
            <v>100</v>
          </cell>
          <cell r="KB32999">
            <v>8</v>
          </cell>
          <cell r="KC32999">
            <v>48</v>
          </cell>
        </row>
        <row r="33000">
          <cell r="A33000" t="str">
            <v>C28664</v>
          </cell>
          <cell r="KA33000">
            <v>200</v>
          </cell>
          <cell r="KB33000">
            <v>16</v>
          </cell>
          <cell r="KC33000">
            <v>20</v>
          </cell>
        </row>
        <row r="33001">
          <cell r="A33001" t="str">
            <v>C28673</v>
          </cell>
          <cell r="KA33001">
            <v>200</v>
          </cell>
          <cell r="KB33001">
            <v>16</v>
          </cell>
          <cell r="KC33001">
            <v>20</v>
          </cell>
        </row>
        <row r="33002">
          <cell r="A33002" t="str">
            <v>C28629</v>
          </cell>
          <cell r="KA33002">
            <v>200</v>
          </cell>
          <cell r="KB33002">
            <v>16</v>
          </cell>
          <cell r="KC33002">
            <v>20</v>
          </cell>
        </row>
        <row r="33003">
          <cell r="A33003" t="str">
            <v>C28633</v>
          </cell>
          <cell r="KA33003">
            <v>100</v>
          </cell>
          <cell r="KB33003">
            <v>40</v>
          </cell>
          <cell r="KC33003">
            <v>28</v>
          </cell>
        </row>
        <row r="33004">
          <cell r="A33004" t="str">
            <v>C28635</v>
          </cell>
          <cell r="KA33004">
            <v>200</v>
          </cell>
          <cell r="KB33004">
            <v>16</v>
          </cell>
          <cell r="KC33004">
            <v>20</v>
          </cell>
        </row>
        <row r="33005">
          <cell r="A33005" t="str">
            <v>C28639</v>
          </cell>
          <cell r="KA33005">
            <v>100</v>
          </cell>
          <cell r="KB33005">
            <v>40</v>
          </cell>
          <cell r="KC33005">
            <v>28</v>
          </cell>
        </row>
        <row r="33006">
          <cell r="A33006" t="str">
            <v>C28648</v>
          </cell>
          <cell r="KA33006">
            <v>200</v>
          </cell>
          <cell r="KB33006">
            <v>16</v>
          </cell>
          <cell r="KC33006">
            <v>20</v>
          </cell>
        </row>
        <row r="33007">
          <cell r="A33007" t="str">
            <v>C28652</v>
          </cell>
          <cell r="KA33007">
            <v>100</v>
          </cell>
          <cell r="KB33007">
            <v>40</v>
          </cell>
          <cell r="KC33007">
            <v>28</v>
          </cell>
        </row>
        <row r="33008">
          <cell r="A33008" t="str">
            <v>C28654</v>
          </cell>
          <cell r="KA33008">
            <v>100</v>
          </cell>
          <cell r="KB33008">
            <v>24</v>
          </cell>
          <cell r="KC33008">
            <v>20</v>
          </cell>
        </row>
        <row r="33009">
          <cell r="A33009" t="str">
            <v>C28656</v>
          </cell>
          <cell r="KA33009">
            <v>50</v>
          </cell>
          <cell r="KB33009">
            <v>60</v>
          </cell>
          <cell r="KC33009">
            <v>12</v>
          </cell>
        </row>
        <row r="33010">
          <cell r="A33010" t="str">
            <v>C28657</v>
          </cell>
          <cell r="KA33010">
            <v>50</v>
          </cell>
          <cell r="KB33010">
            <v>60</v>
          </cell>
          <cell r="KC33010">
            <v>12</v>
          </cell>
        </row>
        <row r="33011">
          <cell r="A33011" t="str">
            <v>C28658</v>
          </cell>
          <cell r="KA33011">
            <v>200</v>
          </cell>
          <cell r="KB33011">
            <v>16</v>
          </cell>
          <cell r="KC33011">
            <v>20</v>
          </cell>
        </row>
        <row r="33012">
          <cell r="A33012" t="str">
            <v>C28295</v>
          </cell>
          <cell r="KA33012">
            <v>100</v>
          </cell>
          <cell r="KB33012">
            <v>30</v>
          </cell>
          <cell r="KC33012">
            <v>24</v>
          </cell>
        </row>
        <row r="33013">
          <cell r="A33013" t="str">
            <v>C28258</v>
          </cell>
          <cell r="KA33013">
            <v>100</v>
          </cell>
          <cell r="KB33013">
            <v>8</v>
          </cell>
          <cell r="KC33013">
            <v>48</v>
          </cell>
        </row>
        <row r="33014">
          <cell r="A33014" t="str">
            <v>C28252</v>
          </cell>
          <cell r="KA33014">
            <v>100</v>
          </cell>
          <cell r="KB33014">
            <v>40</v>
          </cell>
          <cell r="KC33014">
            <v>28</v>
          </cell>
        </row>
        <row r="33015">
          <cell r="A33015" t="str">
            <v>C28245</v>
          </cell>
          <cell r="KA33015">
            <v>50</v>
          </cell>
          <cell r="KB33015">
            <v>40</v>
          </cell>
          <cell r="KC33015">
            <v>24</v>
          </cell>
        </row>
        <row r="33016">
          <cell r="A33016" t="str">
            <v>C28246</v>
          </cell>
          <cell r="KA33016">
            <v>100</v>
          </cell>
          <cell r="KB33016">
            <v>40</v>
          </cell>
          <cell r="KC33016">
            <v>28</v>
          </cell>
        </row>
        <row r="33017">
          <cell r="A33017" t="str">
            <v>C28238</v>
          </cell>
          <cell r="KA33017">
            <v>50</v>
          </cell>
          <cell r="KB33017">
            <v>60</v>
          </cell>
          <cell r="KC33017">
            <v>12</v>
          </cell>
        </row>
        <row r="33018">
          <cell r="A33018" t="str">
            <v>C28249</v>
          </cell>
          <cell r="KA33018">
            <v>100</v>
          </cell>
          <cell r="KB33018">
            <v>24</v>
          </cell>
          <cell r="KC33018">
            <v>20</v>
          </cell>
        </row>
        <row r="33019">
          <cell r="A33019" t="str">
            <v>C28243</v>
          </cell>
          <cell r="KA33019">
            <v>50</v>
          </cell>
          <cell r="KB33019">
            <v>40</v>
          </cell>
          <cell r="KC33019">
            <v>24</v>
          </cell>
        </row>
        <row r="33020">
          <cell r="A33020" t="str">
            <v>C28269</v>
          </cell>
          <cell r="KA33020">
            <v>200</v>
          </cell>
          <cell r="KB33020">
            <v>16</v>
          </cell>
          <cell r="KC33020">
            <v>20</v>
          </cell>
        </row>
        <row r="33021">
          <cell r="A33021" t="str">
            <v>C28277</v>
          </cell>
          <cell r="KA33021">
            <v>100</v>
          </cell>
          <cell r="KB33021">
            <v>40</v>
          </cell>
          <cell r="KC33021">
            <v>28</v>
          </cell>
        </row>
        <row r="33022">
          <cell r="A33022" t="str">
            <v>C28210</v>
          </cell>
          <cell r="KA33022">
            <v>50</v>
          </cell>
          <cell r="KB33022">
            <v>60</v>
          </cell>
          <cell r="KC33022">
            <v>12</v>
          </cell>
        </row>
        <row r="33023">
          <cell r="A33023" t="str">
            <v>C28211</v>
          </cell>
          <cell r="KA33023">
            <v>100</v>
          </cell>
          <cell r="KB33023">
            <v>40</v>
          </cell>
          <cell r="KC33023">
            <v>28</v>
          </cell>
        </row>
        <row r="33024">
          <cell r="A33024" t="str">
            <v>C28202</v>
          </cell>
          <cell r="KA33024">
            <v>100</v>
          </cell>
          <cell r="KB33024">
            <v>40</v>
          </cell>
          <cell r="KC33024">
            <v>28</v>
          </cell>
        </row>
        <row r="33025">
          <cell r="A33025" t="str">
            <v>C28206</v>
          </cell>
          <cell r="KA33025">
            <v>100</v>
          </cell>
          <cell r="KB33025">
            <v>40</v>
          </cell>
          <cell r="KC33025">
            <v>28</v>
          </cell>
        </row>
        <row r="33026">
          <cell r="A33026" t="str">
            <v>C28218</v>
          </cell>
          <cell r="KA33026">
            <v>50</v>
          </cell>
          <cell r="KB33026">
            <v>40</v>
          </cell>
          <cell r="KC33026">
            <v>24</v>
          </cell>
        </row>
        <row r="33027">
          <cell r="A33027" t="str">
            <v>C28219</v>
          </cell>
          <cell r="KA33027">
            <v>200</v>
          </cell>
          <cell r="KB33027">
            <v>16</v>
          </cell>
          <cell r="KC33027">
            <v>20</v>
          </cell>
        </row>
        <row r="33028">
          <cell r="A33028" t="str">
            <v>C28225</v>
          </cell>
          <cell r="KA33028">
            <v>100</v>
          </cell>
          <cell r="KB33028">
            <v>30</v>
          </cell>
          <cell r="KC33028">
            <v>24</v>
          </cell>
        </row>
        <row r="33029">
          <cell r="A33029" t="str">
            <v>C28223</v>
          </cell>
          <cell r="KA33029">
            <v>200</v>
          </cell>
          <cell r="KB33029">
            <v>16</v>
          </cell>
          <cell r="KC33029">
            <v>20</v>
          </cell>
        </row>
        <row r="33030">
          <cell r="A33030" t="str">
            <v>C28233</v>
          </cell>
          <cell r="KA33030">
            <v>100</v>
          </cell>
          <cell r="KB33030">
            <v>24</v>
          </cell>
          <cell r="KC33030">
            <v>20</v>
          </cell>
        </row>
        <row r="33031">
          <cell r="A33031" t="str">
            <v>C28234</v>
          </cell>
          <cell r="KA33031">
            <v>50</v>
          </cell>
          <cell r="KB33031">
            <v>60</v>
          </cell>
          <cell r="KC33031">
            <v>12</v>
          </cell>
        </row>
        <row r="33032">
          <cell r="A33032" t="str">
            <v>C28231</v>
          </cell>
          <cell r="KA33032">
            <v>50</v>
          </cell>
          <cell r="KB33032">
            <v>60</v>
          </cell>
          <cell r="KC33032">
            <v>12</v>
          </cell>
        </row>
        <row r="33033">
          <cell r="A33033" t="str">
            <v>C28171</v>
          </cell>
          <cell r="KA33033">
            <v>100</v>
          </cell>
          <cell r="KB33033">
            <v>30</v>
          </cell>
          <cell r="KC33033">
            <v>24</v>
          </cell>
        </row>
        <row r="33034">
          <cell r="A33034" t="str">
            <v>C28172</v>
          </cell>
          <cell r="KA33034">
            <v>100</v>
          </cell>
          <cell r="KB33034">
            <v>8</v>
          </cell>
          <cell r="KC33034">
            <v>48</v>
          </cell>
        </row>
        <row r="33035">
          <cell r="A33035" t="str">
            <v>C28165</v>
          </cell>
          <cell r="KA33035">
            <v>200</v>
          </cell>
          <cell r="KB33035">
            <v>16</v>
          </cell>
          <cell r="KC33035">
            <v>20</v>
          </cell>
        </row>
        <row r="33036">
          <cell r="A33036" t="str">
            <v>C28160</v>
          </cell>
          <cell r="KA33036">
            <v>100</v>
          </cell>
          <cell r="KB33036">
            <v>40</v>
          </cell>
          <cell r="KC33036">
            <v>28</v>
          </cell>
        </row>
        <row r="33037">
          <cell r="A33037" t="str">
            <v>C28167</v>
          </cell>
          <cell r="KA33037">
            <v>100</v>
          </cell>
          <cell r="KB33037">
            <v>40</v>
          </cell>
          <cell r="KC33037">
            <v>28</v>
          </cell>
        </row>
        <row r="33038">
          <cell r="A33038" t="str">
            <v>C28185</v>
          </cell>
          <cell r="KA33038">
            <v>100</v>
          </cell>
          <cell r="KB33038">
            <v>8</v>
          </cell>
          <cell r="KC33038">
            <v>48</v>
          </cell>
        </row>
        <row r="33039">
          <cell r="A33039" t="str">
            <v>C28187</v>
          </cell>
          <cell r="KA33039">
            <v>100</v>
          </cell>
          <cell r="KB33039">
            <v>40</v>
          </cell>
          <cell r="KC33039">
            <v>28</v>
          </cell>
        </row>
        <row r="33040">
          <cell r="A33040" t="str">
            <v>C28189</v>
          </cell>
          <cell r="KA33040">
            <v>100</v>
          </cell>
          <cell r="KB33040">
            <v>30</v>
          </cell>
          <cell r="KC33040">
            <v>24</v>
          </cell>
        </row>
        <row r="33041">
          <cell r="A33041" t="str">
            <v>C28192</v>
          </cell>
          <cell r="KA33041">
            <v>200</v>
          </cell>
          <cell r="KB33041">
            <v>16</v>
          </cell>
          <cell r="KC33041">
            <v>20</v>
          </cell>
        </row>
        <row r="33042">
          <cell r="A33042" t="str">
            <v>C28193</v>
          </cell>
          <cell r="KA33042">
            <v>100</v>
          </cell>
          <cell r="KB33042">
            <v>40</v>
          </cell>
          <cell r="KC33042">
            <v>28</v>
          </cell>
        </row>
        <row r="33043">
          <cell r="A33043" t="str">
            <v>C28341</v>
          </cell>
          <cell r="KA33043">
            <v>100</v>
          </cell>
          <cell r="KB33043">
            <v>40</v>
          </cell>
          <cell r="KC33043">
            <v>28</v>
          </cell>
        </row>
        <row r="33044">
          <cell r="A33044" t="str">
            <v>C28344</v>
          </cell>
          <cell r="KA33044">
            <v>100</v>
          </cell>
          <cell r="KB33044">
            <v>40</v>
          </cell>
          <cell r="KC33044">
            <v>28</v>
          </cell>
        </row>
        <row r="33045">
          <cell r="A33045" t="str">
            <v>C28345</v>
          </cell>
          <cell r="KA33045">
            <v>200</v>
          </cell>
          <cell r="KB33045">
            <v>16</v>
          </cell>
          <cell r="KC33045">
            <v>20</v>
          </cell>
        </row>
        <row r="33046">
          <cell r="A33046" t="str">
            <v>C28351</v>
          </cell>
          <cell r="KA33046">
            <v>200</v>
          </cell>
          <cell r="KB33046">
            <v>16</v>
          </cell>
          <cell r="KC33046">
            <v>20</v>
          </cell>
        </row>
        <row r="33047">
          <cell r="A33047" t="str">
            <v>C28331</v>
          </cell>
          <cell r="KA33047">
            <v>100</v>
          </cell>
          <cell r="KB33047">
            <v>40</v>
          </cell>
          <cell r="KC33047">
            <v>28</v>
          </cell>
        </row>
        <row r="33048">
          <cell r="A33048" t="str">
            <v>C28334</v>
          </cell>
          <cell r="KA33048">
            <v>200</v>
          </cell>
          <cell r="KB33048">
            <v>16</v>
          </cell>
          <cell r="KC33048">
            <v>20</v>
          </cell>
        </row>
        <row r="33049">
          <cell r="A33049" t="str">
            <v>C28327</v>
          </cell>
          <cell r="KA33049">
            <v>200</v>
          </cell>
          <cell r="KB33049">
            <v>16</v>
          </cell>
          <cell r="KC33049">
            <v>20</v>
          </cell>
        </row>
        <row r="33050">
          <cell r="A33050" t="str">
            <v>C28320</v>
          </cell>
          <cell r="KA33050">
            <v>100</v>
          </cell>
          <cell r="KB33050">
            <v>40</v>
          </cell>
          <cell r="KC33050">
            <v>28</v>
          </cell>
        </row>
        <row r="33051">
          <cell r="A33051" t="str">
            <v>C28374</v>
          </cell>
          <cell r="KA33051">
            <v>100</v>
          </cell>
          <cell r="KB33051">
            <v>8</v>
          </cell>
          <cell r="KC33051">
            <v>48</v>
          </cell>
        </row>
        <row r="33052">
          <cell r="A33052" t="str">
            <v>C28367</v>
          </cell>
          <cell r="KA33052">
            <v>100</v>
          </cell>
          <cell r="KB33052">
            <v>30</v>
          </cell>
          <cell r="KC33052">
            <v>24</v>
          </cell>
        </row>
        <row r="33053">
          <cell r="A33053" t="str">
            <v>C28368</v>
          </cell>
          <cell r="KA33053">
            <v>200</v>
          </cell>
          <cell r="KB33053">
            <v>16</v>
          </cell>
          <cell r="KC33053">
            <v>20</v>
          </cell>
        </row>
        <row r="33054">
          <cell r="A33054" t="str">
            <v>C28355</v>
          </cell>
          <cell r="KA33054">
            <v>200</v>
          </cell>
          <cell r="KB33054">
            <v>16</v>
          </cell>
          <cell r="KC33054">
            <v>20</v>
          </cell>
        </row>
        <row r="33055">
          <cell r="A33055" t="str">
            <v>C28349</v>
          </cell>
          <cell r="KA33055">
            <v>100</v>
          </cell>
          <cell r="KB33055">
            <v>8</v>
          </cell>
          <cell r="KC33055">
            <v>48</v>
          </cell>
        </row>
        <row r="33056">
          <cell r="A33056" t="str">
            <v>C28398</v>
          </cell>
          <cell r="KA33056">
            <v>50</v>
          </cell>
          <cell r="KB33056">
            <v>60</v>
          </cell>
          <cell r="KC33056">
            <v>12</v>
          </cell>
        </row>
        <row r="33057">
          <cell r="A33057" t="str">
            <v>C28385</v>
          </cell>
          <cell r="KA33057">
            <v>200</v>
          </cell>
          <cell r="KB33057">
            <v>16</v>
          </cell>
          <cell r="KC33057">
            <v>20</v>
          </cell>
        </row>
        <row r="33058">
          <cell r="A33058" t="str">
            <v>C28381</v>
          </cell>
          <cell r="KA33058">
            <v>200</v>
          </cell>
          <cell r="KB33058">
            <v>16</v>
          </cell>
          <cell r="KC33058">
            <v>20</v>
          </cell>
        </row>
        <row r="33059">
          <cell r="A33059" t="str">
            <v>C28382</v>
          </cell>
          <cell r="KA33059">
            <v>100</v>
          </cell>
          <cell r="KB33059">
            <v>8</v>
          </cell>
          <cell r="KC33059">
            <v>48</v>
          </cell>
        </row>
        <row r="33060">
          <cell r="A33060" t="str">
            <v>C28429</v>
          </cell>
          <cell r="KA33060">
            <v>100</v>
          </cell>
          <cell r="KB33060">
            <v>40</v>
          </cell>
          <cell r="KC33060">
            <v>28</v>
          </cell>
        </row>
        <row r="33061">
          <cell r="A33061" t="str">
            <v>C28430</v>
          </cell>
          <cell r="KA33061">
            <v>100</v>
          </cell>
          <cell r="KB33061">
            <v>40</v>
          </cell>
          <cell r="KC33061">
            <v>28</v>
          </cell>
        </row>
        <row r="33062">
          <cell r="A33062" t="str">
            <v>C28425</v>
          </cell>
          <cell r="KA33062">
            <v>200</v>
          </cell>
          <cell r="KB33062">
            <v>16</v>
          </cell>
          <cell r="KC33062">
            <v>20</v>
          </cell>
        </row>
        <row r="33063">
          <cell r="A33063" t="str">
            <v>C28419</v>
          </cell>
          <cell r="KA33063">
            <v>200</v>
          </cell>
          <cell r="KB33063">
            <v>16</v>
          </cell>
          <cell r="KC33063">
            <v>20</v>
          </cell>
        </row>
        <row r="33064">
          <cell r="A33064" t="str">
            <v>C28400</v>
          </cell>
          <cell r="KA33064">
            <v>100</v>
          </cell>
          <cell r="KB33064">
            <v>30</v>
          </cell>
          <cell r="KC33064">
            <v>24</v>
          </cell>
        </row>
        <row r="33065">
          <cell r="A33065" t="str">
            <v>C28405</v>
          </cell>
          <cell r="KA33065">
            <v>200</v>
          </cell>
          <cell r="KB33065">
            <v>16</v>
          </cell>
          <cell r="KC33065">
            <v>20</v>
          </cell>
        </row>
        <row r="33066">
          <cell r="A33066" t="str">
            <v>C28410</v>
          </cell>
          <cell r="KA33066">
            <v>50</v>
          </cell>
          <cell r="KB33066">
            <v>60</v>
          </cell>
          <cell r="KC33066">
            <v>12</v>
          </cell>
        </row>
        <row r="33067">
          <cell r="A33067" t="str">
            <v>C28407</v>
          </cell>
          <cell r="KA33067">
            <v>100</v>
          </cell>
          <cell r="KB33067">
            <v>8</v>
          </cell>
          <cell r="KC33067">
            <v>48</v>
          </cell>
        </row>
        <row r="33068">
          <cell r="A33068" t="str">
            <v>C28408</v>
          </cell>
          <cell r="KA33068">
            <v>100</v>
          </cell>
          <cell r="KB33068">
            <v>30</v>
          </cell>
          <cell r="KC33068">
            <v>24</v>
          </cell>
        </row>
        <row r="33069">
          <cell r="A33069" t="str">
            <v>C28415</v>
          </cell>
          <cell r="KA33069">
            <v>200</v>
          </cell>
          <cell r="KB33069">
            <v>16</v>
          </cell>
          <cell r="KC33069">
            <v>20</v>
          </cell>
        </row>
        <row r="33070">
          <cell r="A33070" t="str">
            <v>C28416</v>
          </cell>
          <cell r="KA33070">
            <v>200</v>
          </cell>
          <cell r="KB33070">
            <v>16</v>
          </cell>
          <cell r="KC33070">
            <v>20</v>
          </cell>
        </row>
        <row r="33071">
          <cell r="A33071" t="str">
            <v>C28413</v>
          </cell>
          <cell r="KA33071">
            <v>50</v>
          </cell>
          <cell r="KB33071">
            <v>12</v>
          </cell>
          <cell r="KC33071">
            <v>24</v>
          </cell>
        </row>
        <row r="33072">
          <cell r="A33072" t="str">
            <v>C28454</v>
          </cell>
          <cell r="KA33072">
            <v>100</v>
          </cell>
          <cell r="KB33072">
            <v>30</v>
          </cell>
          <cell r="KC33072">
            <v>24</v>
          </cell>
        </row>
        <row r="33073">
          <cell r="A33073" t="str">
            <v>C28452</v>
          </cell>
          <cell r="KA33073">
            <v>100</v>
          </cell>
          <cell r="KB33073">
            <v>40</v>
          </cell>
          <cell r="KC33073">
            <v>28</v>
          </cell>
        </row>
        <row r="33074">
          <cell r="A33074" t="str">
            <v>C28447</v>
          </cell>
          <cell r="KA33074">
            <v>100</v>
          </cell>
          <cell r="KB33074">
            <v>30</v>
          </cell>
          <cell r="KC33074">
            <v>24</v>
          </cell>
        </row>
        <row r="33075">
          <cell r="A33075" t="str">
            <v>C28450</v>
          </cell>
          <cell r="KA33075">
            <v>100</v>
          </cell>
          <cell r="KB33075">
            <v>30</v>
          </cell>
          <cell r="KC33075">
            <v>24</v>
          </cell>
        </row>
        <row r="33076">
          <cell r="A33076" t="str">
            <v>C28439</v>
          </cell>
          <cell r="KA33076">
            <v>200</v>
          </cell>
          <cell r="KB33076">
            <v>16</v>
          </cell>
          <cell r="KC33076">
            <v>20</v>
          </cell>
        </row>
        <row r="33077">
          <cell r="A33077" t="str">
            <v>C28440</v>
          </cell>
          <cell r="KA33077">
            <v>50</v>
          </cell>
          <cell r="KB33077">
            <v>60</v>
          </cell>
          <cell r="KC33077">
            <v>12</v>
          </cell>
        </row>
        <row r="33078">
          <cell r="A33078" t="str">
            <v>C28467</v>
          </cell>
          <cell r="KA33078">
            <v>100</v>
          </cell>
          <cell r="KB33078">
            <v>40</v>
          </cell>
          <cell r="KC33078">
            <v>28</v>
          </cell>
        </row>
        <row r="33079">
          <cell r="A33079" t="str">
            <v>C28465</v>
          </cell>
          <cell r="KA33079">
            <v>100</v>
          </cell>
          <cell r="KB33079">
            <v>30</v>
          </cell>
          <cell r="KC33079">
            <v>24</v>
          </cell>
        </row>
        <row r="33080">
          <cell r="A33080" t="str">
            <v>C28457</v>
          </cell>
          <cell r="KA33080">
            <v>200</v>
          </cell>
          <cell r="KB33080">
            <v>16</v>
          </cell>
          <cell r="KC33080">
            <v>20</v>
          </cell>
        </row>
        <row r="33081">
          <cell r="A33081" t="str">
            <v>C28139</v>
          </cell>
          <cell r="KA33081">
            <v>200</v>
          </cell>
          <cell r="KB33081">
            <v>16</v>
          </cell>
          <cell r="KC33081">
            <v>20</v>
          </cell>
        </row>
        <row r="33082">
          <cell r="A33082" t="str">
            <v>C28155</v>
          </cell>
          <cell r="KA33082">
            <v>100</v>
          </cell>
          <cell r="KB33082">
            <v>30</v>
          </cell>
          <cell r="KC33082">
            <v>24</v>
          </cell>
        </row>
        <row r="33083">
          <cell r="A33083" t="str">
            <v>C28151</v>
          </cell>
          <cell r="KA33083">
            <v>100</v>
          </cell>
          <cell r="KB33083">
            <v>8</v>
          </cell>
          <cell r="KC33083">
            <v>48</v>
          </cell>
        </row>
        <row r="33084">
          <cell r="A33084" t="str">
            <v>C28119</v>
          </cell>
          <cell r="KA33084">
            <v>100</v>
          </cell>
          <cell r="KB33084">
            <v>30</v>
          </cell>
          <cell r="KC33084">
            <v>24</v>
          </cell>
        </row>
        <row r="33085">
          <cell r="A33085" t="str">
            <v>C28120</v>
          </cell>
          <cell r="KA33085">
            <v>200</v>
          </cell>
          <cell r="KB33085">
            <v>16</v>
          </cell>
          <cell r="KC33085">
            <v>20</v>
          </cell>
        </row>
        <row r="33086">
          <cell r="A33086" t="str">
            <v>C28121</v>
          </cell>
          <cell r="KA33086">
            <v>100</v>
          </cell>
          <cell r="KB33086">
            <v>30</v>
          </cell>
          <cell r="KC33086">
            <v>24</v>
          </cell>
        </row>
        <row r="33087">
          <cell r="A33087" t="str">
            <v>C28122</v>
          </cell>
          <cell r="KA33087">
            <v>50</v>
          </cell>
          <cell r="KB33087">
            <v>40</v>
          </cell>
          <cell r="KC33087">
            <v>24</v>
          </cell>
        </row>
        <row r="33088">
          <cell r="A33088" t="str">
            <v>C28129</v>
          </cell>
          <cell r="KA33088">
            <v>50</v>
          </cell>
          <cell r="KB33088">
            <v>60</v>
          </cell>
          <cell r="KC33088">
            <v>12</v>
          </cell>
        </row>
        <row r="33089">
          <cell r="A33089" t="str">
            <v>C28113</v>
          </cell>
          <cell r="KA33089">
            <v>200</v>
          </cell>
          <cell r="KB33089">
            <v>16</v>
          </cell>
          <cell r="KC33089">
            <v>20</v>
          </cell>
        </row>
        <row r="33090">
          <cell r="A33090" t="str">
            <v>C28109</v>
          </cell>
          <cell r="KA33090">
            <v>200</v>
          </cell>
          <cell r="KB33090">
            <v>16</v>
          </cell>
          <cell r="KC33090">
            <v>20</v>
          </cell>
        </row>
        <row r="33091">
          <cell r="A33091" t="str">
            <v>C28107</v>
          </cell>
          <cell r="KA33091">
            <v>200</v>
          </cell>
          <cell r="KB33091">
            <v>16</v>
          </cell>
          <cell r="KC33091">
            <v>20</v>
          </cell>
        </row>
        <row r="33092">
          <cell r="A33092" t="str">
            <v>C28104</v>
          </cell>
          <cell r="KA33092">
            <v>50</v>
          </cell>
          <cell r="KB33092">
            <v>60</v>
          </cell>
          <cell r="KC33092">
            <v>12</v>
          </cell>
        </row>
        <row r="33093">
          <cell r="A33093" t="str">
            <v>C28105</v>
          </cell>
          <cell r="KA33093">
            <v>100</v>
          </cell>
          <cell r="KB33093">
            <v>40</v>
          </cell>
          <cell r="KC33093">
            <v>28</v>
          </cell>
        </row>
        <row r="33094">
          <cell r="A33094" t="str">
            <v>C28088</v>
          </cell>
          <cell r="KA33094">
            <v>50</v>
          </cell>
          <cell r="KB33094">
            <v>60</v>
          </cell>
          <cell r="KC33094">
            <v>12</v>
          </cell>
        </row>
        <row r="33095">
          <cell r="A33095" t="str">
            <v>C28090</v>
          </cell>
          <cell r="KA33095">
            <v>50</v>
          </cell>
          <cell r="KB33095">
            <v>60</v>
          </cell>
          <cell r="KC33095">
            <v>12</v>
          </cell>
        </row>
        <row r="33096">
          <cell r="A33096" t="str">
            <v>C28091</v>
          </cell>
          <cell r="KA33096">
            <v>50</v>
          </cell>
          <cell r="KB33096">
            <v>60</v>
          </cell>
          <cell r="KC33096">
            <v>12</v>
          </cell>
        </row>
        <row r="33097">
          <cell r="A33097" t="str">
            <v>C28083</v>
          </cell>
          <cell r="KA33097">
            <v>200</v>
          </cell>
          <cell r="KB33097">
            <v>16</v>
          </cell>
          <cell r="KC33097">
            <v>20</v>
          </cell>
        </row>
        <row r="33098">
          <cell r="A33098" t="str">
            <v>C28085</v>
          </cell>
          <cell r="KA33098">
            <v>200</v>
          </cell>
          <cell r="KB33098">
            <v>16</v>
          </cell>
          <cell r="KC33098">
            <v>20</v>
          </cell>
        </row>
        <row r="33099">
          <cell r="A33099" t="str">
            <v>C28086</v>
          </cell>
          <cell r="KA33099">
            <v>100</v>
          </cell>
          <cell r="KB33099">
            <v>40</v>
          </cell>
          <cell r="KC33099">
            <v>28</v>
          </cell>
        </row>
        <row r="33100">
          <cell r="A33100" t="str">
            <v>C28099</v>
          </cell>
          <cell r="KA33100">
            <v>200</v>
          </cell>
          <cell r="KB33100">
            <v>16</v>
          </cell>
          <cell r="KC33100">
            <v>20</v>
          </cell>
        </row>
        <row r="33101">
          <cell r="A33101" t="str">
            <v>C28100</v>
          </cell>
          <cell r="KA33101">
            <v>100</v>
          </cell>
          <cell r="KB33101">
            <v>40</v>
          </cell>
          <cell r="KC33101">
            <v>28</v>
          </cell>
        </row>
        <row r="33102">
          <cell r="A33102" t="str">
            <v>C28094</v>
          </cell>
          <cell r="KA33102">
            <v>200</v>
          </cell>
          <cell r="KB33102">
            <v>16</v>
          </cell>
          <cell r="KC33102">
            <v>20</v>
          </cell>
        </row>
        <row r="33103">
          <cell r="A33103" t="str">
            <v>C28095</v>
          </cell>
          <cell r="KA33103">
            <v>100</v>
          </cell>
          <cell r="KB33103">
            <v>40</v>
          </cell>
          <cell r="KC33103">
            <v>28</v>
          </cell>
        </row>
        <row r="33104">
          <cell r="A33104" t="str">
            <v>C28096</v>
          </cell>
          <cell r="KA33104">
            <v>100</v>
          </cell>
          <cell r="KB33104">
            <v>30</v>
          </cell>
          <cell r="KC33104">
            <v>24</v>
          </cell>
        </row>
        <row r="33105">
          <cell r="A33105" t="str">
            <v>C28047</v>
          </cell>
          <cell r="KA33105">
            <v>100</v>
          </cell>
          <cell r="KB33105">
            <v>40</v>
          </cell>
          <cell r="KC33105">
            <v>28</v>
          </cell>
        </row>
        <row r="33106">
          <cell r="A33106" t="str">
            <v>C28053</v>
          </cell>
          <cell r="KA33106">
            <v>200</v>
          </cell>
          <cell r="KB33106">
            <v>16</v>
          </cell>
          <cell r="KC33106">
            <v>20</v>
          </cell>
        </row>
        <row r="33107">
          <cell r="A33107" t="str">
            <v>C28051</v>
          </cell>
          <cell r="KA33107">
            <v>200</v>
          </cell>
          <cell r="KB33107">
            <v>16</v>
          </cell>
          <cell r="KC33107">
            <v>20</v>
          </cell>
        </row>
        <row r="33108">
          <cell r="A33108" t="str">
            <v>C28062</v>
          </cell>
          <cell r="KA33108">
            <v>50</v>
          </cell>
          <cell r="KB33108">
            <v>40</v>
          </cell>
          <cell r="KC33108">
            <v>24</v>
          </cell>
        </row>
        <row r="33109">
          <cell r="A33109" t="str">
            <v>C28055</v>
          </cell>
          <cell r="KA33109">
            <v>100</v>
          </cell>
          <cell r="KB33109">
            <v>8</v>
          </cell>
          <cell r="KC33109">
            <v>48</v>
          </cell>
        </row>
        <row r="33110">
          <cell r="A33110" t="str">
            <v>C28057</v>
          </cell>
          <cell r="KA33110">
            <v>100</v>
          </cell>
          <cell r="KB33110">
            <v>30</v>
          </cell>
          <cell r="KC33110">
            <v>24</v>
          </cell>
        </row>
        <row r="33111">
          <cell r="A33111" t="str">
            <v>C28058</v>
          </cell>
          <cell r="KA33111">
            <v>100</v>
          </cell>
          <cell r="KB33111">
            <v>8</v>
          </cell>
          <cell r="KC33111">
            <v>48</v>
          </cell>
        </row>
        <row r="33112">
          <cell r="A33112" t="str">
            <v>C28059</v>
          </cell>
          <cell r="KA33112">
            <v>100</v>
          </cell>
          <cell r="KB33112">
            <v>30</v>
          </cell>
          <cell r="KC33112">
            <v>24</v>
          </cell>
        </row>
        <row r="33113">
          <cell r="A33113" t="str">
            <v>C28060</v>
          </cell>
          <cell r="KA33113">
            <v>200</v>
          </cell>
          <cell r="KB33113">
            <v>16</v>
          </cell>
          <cell r="KC33113">
            <v>20</v>
          </cell>
        </row>
        <row r="33114">
          <cell r="A33114" t="str">
            <v>C28065</v>
          </cell>
          <cell r="KA33114">
            <v>100</v>
          </cell>
          <cell r="KB33114">
            <v>8</v>
          </cell>
          <cell r="KC33114">
            <v>48</v>
          </cell>
        </row>
        <row r="33115">
          <cell r="A33115" t="str">
            <v>C28067</v>
          </cell>
          <cell r="KA33115">
            <v>100</v>
          </cell>
          <cell r="KB33115">
            <v>40</v>
          </cell>
          <cell r="KC33115">
            <v>28</v>
          </cell>
        </row>
        <row r="33116">
          <cell r="A33116" t="str">
            <v>C28068</v>
          </cell>
          <cell r="KA33116">
            <v>100</v>
          </cell>
          <cell r="KB33116">
            <v>8</v>
          </cell>
          <cell r="KC33116">
            <v>48</v>
          </cell>
        </row>
        <row r="33117">
          <cell r="A33117" t="str">
            <v>C28079</v>
          </cell>
          <cell r="KA33117">
            <v>100</v>
          </cell>
          <cell r="KB33117">
            <v>30</v>
          </cell>
          <cell r="KC33117">
            <v>24</v>
          </cell>
        </row>
        <row r="33118">
          <cell r="A33118" t="str">
            <v>C28080</v>
          </cell>
          <cell r="KA33118">
            <v>100</v>
          </cell>
          <cell r="KB33118">
            <v>8</v>
          </cell>
          <cell r="KC33118">
            <v>48</v>
          </cell>
        </row>
        <row r="33119">
          <cell r="A33119" t="str">
            <v>C28081</v>
          </cell>
          <cell r="KA33119">
            <v>50</v>
          </cell>
          <cell r="KB33119">
            <v>60</v>
          </cell>
          <cell r="KC33119">
            <v>12</v>
          </cell>
        </row>
        <row r="33120">
          <cell r="A33120" t="str">
            <v>C28075</v>
          </cell>
          <cell r="KA33120">
            <v>100</v>
          </cell>
          <cell r="KB33120">
            <v>30</v>
          </cell>
          <cell r="KC33120">
            <v>24</v>
          </cell>
        </row>
        <row r="33121">
          <cell r="A33121" t="str">
            <v>C28072</v>
          </cell>
          <cell r="KA33121">
            <v>200</v>
          </cell>
          <cell r="KB33121">
            <v>16</v>
          </cell>
          <cell r="KC33121">
            <v>20</v>
          </cell>
        </row>
        <row r="33122">
          <cell r="A33122" t="str">
            <v>C28017</v>
          </cell>
          <cell r="KA33122">
            <v>100</v>
          </cell>
          <cell r="KB33122">
            <v>30</v>
          </cell>
          <cell r="KC33122">
            <v>24</v>
          </cell>
        </row>
        <row r="33123">
          <cell r="A33123" t="str">
            <v>C28018</v>
          </cell>
          <cell r="KA33123">
            <v>100</v>
          </cell>
          <cell r="KB33123">
            <v>40</v>
          </cell>
          <cell r="KC33123">
            <v>28</v>
          </cell>
        </row>
        <row r="33124">
          <cell r="A33124" t="str">
            <v>C28029</v>
          </cell>
          <cell r="KA33124">
            <v>100</v>
          </cell>
          <cell r="KB33124">
            <v>40</v>
          </cell>
          <cell r="KC33124">
            <v>28</v>
          </cell>
        </row>
        <row r="33125">
          <cell r="A33125" t="str">
            <v>C28033</v>
          </cell>
          <cell r="KA33125">
            <v>200</v>
          </cell>
          <cell r="KB33125">
            <v>16</v>
          </cell>
          <cell r="KC33125">
            <v>20</v>
          </cell>
        </row>
        <row r="33126">
          <cell r="A33126" t="str">
            <v>C28038</v>
          </cell>
          <cell r="KA33126">
            <v>100</v>
          </cell>
          <cell r="KB33126">
            <v>30</v>
          </cell>
          <cell r="KC33126">
            <v>24</v>
          </cell>
        </row>
        <row r="33127">
          <cell r="A33127" t="str">
            <v>C27889</v>
          </cell>
          <cell r="KA33127">
            <v>100</v>
          </cell>
          <cell r="KB33127">
            <v>30</v>
          </cell>
          <cell r="KC33127">
            <v>24</v>
          </cell>
        </row>
        <row r="33128">
          <cell r="A33128" t="str">
            <v>C27895</v>
          </cell>
          <cell r="KA33128">
            <v>100</v>
          </cell>
          <cell r="KB33128">
            <v>30</v>
          </cell>
          <cell r="KC33128">
            <v>24</v>
          </cell>
        </row>
        <row r="33129">
          <cell r="A33129" t="str">
            <v>C27882</v>
          </cell>
          <cell r="KA33129">
            <v>100</v>
          </cell>
          <cell r="KB33129">
            <v>8</v>
          </cell>
          <cell r="KC33129">
            <v>48</v>
          </cell>
        </row>
        <row r="33130">
          <cell r="A33130" t="str">
            <v>C27883</v>
          </cell>
          <cell r="KA33130">
            <v>100</v>
          </cell>
          <cell r="KB33130">
            <v>30</v>
          </cell>
          <cell r="KC33130">
            <v>24</v>
          </cell>
        </row>
        <row r="33131">
          <cell r="A33131" t="str">
            <v>C27885</v>
          </cell>
          <cell r="KA33131">
            <v>100</v>
          </cell>
          <cell r="KB33131">
            <v>8</v>
          </cell>
          <cell r="KC33131">
            <v>48</v>
          </cell>
        </row>
        <row r="33132">
          <cell r="A33132" t="str">
            <v>C27886</v>
          </cell>
          <cell r="KA33132">
            <v>100</v>
          </cell>
          <cell r="KB33132">
            <v>40</v>
          </cell>
          <cell r="KC33132">
            <v>28</v>
          </cell>
        </row>
        <row r="33133">
          <cell r="A33133" t="str">
            <v>C27887</v>
          </cell>
          <cell r="KA33133">
            <v>100</v>
          </cell>
          <cell r="KB33133">
            <v>20</v>
          </cell>
          <cell r="KC33133">
            <v>12</v>
          </cell>
        </row>
        <row r="33134">
          <cell r="A33134" t="str">
            <v>C27844</v>
          </cell>
          <cell r="KA33134">
            <v>80</v>
          </cell>
          <cell r="KB33134">
            <v>16</v>
          </cell>
          <cell r="KC33134">
            <v>24</v>
          </cell>
        </row>
        <row r="33135">
          <cell r="A33135" t="str">
            <v>C27855</v>
          </cell>
          <cell r="KA33135">
            <v>100</v>
          </cell>
          <cell r="KB33135">
            <v>30</v>
          </cell>
          <cell r="KC33135">
            <v>24</v>
          </cell>
        </row>
        <row r="33136">
          <cell r="A33136" t="str">
            <v>C27860</v>
          </cell>
          <cell r="KA33136">
            <v>100</v>
          </cell>
          <cell r="KB33136">
            <v>8</v>
          </cell>
          <cell r="KC33136">
            <v>48</v>
          </cell>
        </row>
        <row r="33137">
          <cell r="A33137" t="str">
            <v>C27868</v>
          </cell>
          <cell r="KA33137">
            <v>100</v>
          </cell>
          <cell r="KB33137">
            <v>30</v>
          </cell>
          <cell r="KC33137">
            <v>24</v>
          </cell>
        </row>
        <row r="33138">
          <cell r="A33138" t="str">
            <v>C27869</v>
          </cell>
          <cell r="KA33138">
            <v>50</v>
          </cell>
          <cell r="KB33138">
            <v>40</v>
          </cell>
          <cell r="KC33138">
            <v>24</v>
          </cell>
        </row>
        <row r="33139">
          <cell r="A33139" t="str">
            <v>C27871</v>
          </cell>
          <cell r="KA33139">
            <v>100</v>
          </cell>
          <cell r="KB33139">
            <v>40</v>
          </cell>
          <cell r="KC33139">
            <v>28</v>
          </cell>
        </row>
        <row r="33140">
          <cell r="A33140" t="str">
            <v>C27863</v>
          </cell>
          <cell r="KA33140">
            <v>100</v>
          </cell>
          <cell r="KB33140">
            <v>8</v>
          </cell>
          <cell r="KC33140">
            <v>48</v>
          </cell>
        </row>
        <row r="33141">
          <cell r="A33141" t="str">
            <v>C27864</v>
          </cell>
          <cell r="KA33141">
            <v>200</v>
          </cell>
          <cell r="KB33141">
            <v>16</v>
          </cell>
          <cell r="KC33141">
            <v>20</v>
          </cell>
        </row>
        <row r="33142">
          <cell r="A33142" t="str">
            <v>C27865</v>
          </cell>
          <cell r="KA33142">
            <v>100</v>
          </cell>
          <cell r="KB33142">
            <v>40</v>
          </cell>
          <cell r="KC33142">
            <v>28</v>
          </cell>
        </row>
        <row r="33143">
          <cell r="A33143" t="str">
            <v>C27923</v>
          </cell>
          <cell r="KA33143">
            <v>100</v>
          </cell>
          <cell r="KB33143">
            <v>30</v>
          </cell>
          <cell r="KC33143">
            <v>24</v>
          </cell>
        </row>
        <row r="33144">
          <cell r="A33144" t="str">
            <v>C27915</v>
          </cell>
          <cell r="KA33144">
            <v>50</v>
          </cell>
          <cell r="KB33144">
            <v>40</v>
          </cell>
          <cell r="KC33144">
            <v>24</v>
          </cell>
        </row>
        <row r="33145">
          <cell r="A33145" t="str">
            <v>C27919</v>
          </cell>
          <cell r="KA33145">
            <v>100</v>
          </cell>
          <cell r="KB33145">
            <v>30</v>
          </cell>
          <cell r="KC33145">
            <v>24</v>
          </cell>
        </row>
        <row r="33146">
          <cell r="A33146" t="str">
            <v>C27920</v>
          </cell>
          <cell r="KA33146">
            <v>200</v>
          </cell>
          <cell r="KB33146">
            <v>16</v>
          </cell>
          <cell r="KC33146">
            <v>20</v>
          </cell>
        </row>
        <row r="33147">
          <cell r="A33147" t="str">
            <v>C27898</v>
          </cell>
          <cell r="KA33147">
            <v>50</v>
          </cell>
          <cell r="KB33147">
            <v>40</v>
          </cell>
          <cell r="KC33147">
            <v>24</v>
          </cell>
        </row>
        <row r="33148">
          <cell r="A33148" t="str">
            <v>C27902</v>
          </cell>
          <cell r="KA33148">
            <v>100</v>
          </cell>
          <cell r="KB33148">
            <v>30</v>
          </cell>
          <cell r="KC33148">
            <v>24</v>
          </cell>
        </row>
        <row r="33149">
          <cell r="A33149" t="str">
            <v>C27904</v>
          </cell>
          <cell r="KA33149">
            <v>100</v>
          </cell>
          <cell r="KB33149">
            <v>40</v>
          </cell>
          <cell r="KC33149">
            <v>28</v>
          </cell>
        </row>
        <row r="33150">
          <cell r="A33150" t="str">
            <v>C27906</v>
          </cell>
          <cell r="KA33150">
            <v>100</v>
          </cell>
          <cell r="KB33150">
            <v>40</v>
          </cell>
          <cell r="KC33150">
            <v>28</v>
          </cell>
        </row>
        <row r="33151">
          <cell r="A33151" t="str">
            <v>C27926</v>
          </cell>
          <cell r="KA33151">
            <v>100</v>
          </cell>
          <cell r="KB33151">
            <v>40</v>
          </cell>
          <cell r="KC33151">
            <v>28</v>
          </cell>
        </row>
        <row r="33152">
          <cell r="A33152" t="str">
            <v>C27971</v>
          </cell>
          <cell r="KA33152">
            <v>100</v>
          </cell>
          <cell r="KB33152">
            <v>40</v>
          </cell>
          <cell r="KC33152">
            <v>28</v>
          </cell>
        </row>
        <row r="33153">
          <cell r="A33153" t="str">
            <v>C27956</v>
          </cell>
          <cell r="KA33153">
            <v>100</v>
          </cell>
          <cell r="KB33153">
            <v>30</v>
          </cell>
          <cell r="KC33153">
            <v>24</v>
          </cell>
        </row>
        <row r="33154">
          <cell r="A33154" t="str">
            <v>C27946</v>
          </cell>
          <cell r="KA33154">
            <v>50</v>
          </cell>
          <cell r="KB33154">
            <v>40</v>
          </cell>
          <cell r="KC33154">
            <v>24</v>
          </cell>
        </row>
        <row r="33155">
          <cell r="A33155" t="str">
            <v>C27947</v>
          </cell>
          <cell r="KA33155">
            <v>100</v>
          </cell>
          <cell r="KB33155">
            <v>8</v>
          </cell>
          <cell r="KC33155">
            <v>48</v>
          </cell>
        </row>
        <row r="33156">
          <cell r="A33156" t="str">
            <v>C27948</v>
          </cell>
          <cell r="KA33156">
            <v>200</v>
          </cell>
          <cell r="KB33156">
            <v>16</v>
          </cell>
          <cell r="KC33156">
            <v>20</v>
          </cell>
        </row>
        <row r="33157">
          <cell r="A33157" t="str">
            <v>C27949</v>
          </cell>
          <cell r="KA33157">
            <v>200</v>
          </cell>
          <cell r="KB33157">
            <v>16</v>
          </cell>
          <cell r="KC33157">
            <v>20</v>
          </cell>
        </row>
        <row r="33158">
          <cell r="A33158" t="str">
            <v>C27950</v>
          </cell>
          <cell r="KA33158">
            <v>50</v>
          </cell>
          <cell r="KB33158">
            <v>40</v>
          </cell>
          <cell r="KC33158">
            <v>24</v>
          </cell>
        </row>
        <row r="33159">
          <cell r="A33159" t="str">
            <v>C27940</v>
          </cell>
          <cell r="KA33159">
            <v>200</v>
          </cell>
          <cell r="KB33159">
            <v>16</v>
          </cell>
          <cell r="KC33159">
            <v>20</v>
          </cell>
        </row>
        <row r="33160">
          <cell r="A33160" t="str">
            <v>C27941</v>
          </cell>
          <cell r="KA33160">
            <v>100</v>
          </cell>
          <cell r="KB33160">
            <v>40</v>
          </cell>
          <cell r="KC33160">
            <v>28</v>
          </cell>
        </row>
        <row r="33161">
          <cell r="A33161" t="str">
            <v>C27942</v>
          </cell>
          <cell r="KA33161">
            <v>100</v>
          </cell>
          <cell r="KB33161">
            <v>40</v>
          </cell>
          <cell r="KC33161">
            <v>28</v>
          </cell>
        </row>
        <row r="33162">
          <cell r="A33162" t="str">
            <v>C27933</v>
          </cell>
          <cell r="KA33162">
            <v>100</v>
          </cell>
          <cell r="KB33162">
            <v>30</v>
          </cell>
          <cell r="KC33162">
            <v>24</v>
          </cell>
        </row>
        <row r="33163">
          <cell r="A33163" t="str">
            <v>C27936</v>
          </cell>
          <cell r="KA33163">
            <v>200</v>
          </cell>
          <cell r="KB33163">
            <v>16</v>
          </cell>
          <cell r="KC33163">
            <v>20</v>
          </cell>
        </row>
        <row r="33164">
          <cell r="A33164" t="str">
            <v>C27937</v>
          </cell>
          <cell r="KA33164">
            <v>100</v>
          </cell>
          <cell r="KB33164">
            <v>40</v>
          </cell>
          <cell r="KC33164">
            <v>28</v>
          </cell>
        </row>
        <row r="33165">
          <cell r="A33165" t="str">
            <v>C27938</v>
          </cell>
          <cell r="KA33165">
            <v>100</v>
          </cell>
          <cell r="KB33165">
            <v>40</v>
          </cell>
          <cell r="KC33165">
            <v>28</v>
          </cell>
        </row>
        <row r="33166">
          <cell r="A33166" t="str">
            <v>C27979</v>
          </cell>
          <cell r="KA33166">
            <v>50</v>
          </cell>
          <cell r="KB33166">
            <v>40</v>
          </cell>
          <cell r="KC33166">
            <v>24</v>
          </cell>
        </row>
        <row r="33167">
          <cell r="A33167" t="str">
            <v>C27980</v>
          </cell>
          <cell r="KA33167">
            <v>100</v>
          </cell>
          <cell r="KB33167">
            <v>30</v>
          </cell>
          <cell r="KC33167">
            <v>24</v>
          </cell>
        </row>
        <row r="33168">
          <cell r="A33168" t="str">
            <v>C27965</v>
          </cell>
          <cell r="KA33168">
            <v>200</v>
          </cell>
          <cell r="KB33168">
            <v>16</v>
          </cell>
          <cell r="KC33168">
            <v>20</v>
          </cell>
        </row>
        <row r="33169">
          <cell r="A33169" t="str">
            <v>C27988</v>
          </cell>
          <cell r="KA33169">
            <v>100</v>
          </cell>
          <cell r="KB33169">
            <v>30</v>
          </cell>
          <cell r="KC33169">
            <v>24</v>
          </cell>
        </row>
        <row r="33170">
          <cell r="A33170" t="str">
            <v>C27989</v>
          </cell>
          <cell r="KA33170">
            <v>100</v>
          </cell>
          <cell r="KB33170">
            <v>40</v>
          </cell>
          <cell r="KC33170">
            <v>28</v>
          </cell>
        </row>
        <row r="33171">
          <cell r="A33171" t="str">
            <v>C27990</v>
          </cell>
          <cell r="KA33171">
            <v>200</v>
          </cell>
          <cell r="KB33171">
            <v>16</v>
          </cell>
          <cell r="KC33171">
            <v>20</v>
          </cell>
        </row>
        <row r="33172">
          <cell r="A33172" t="str">
            <v>C27986</v>
          </cell>
          <cell r="KA33172">
            <v>50</v>
          </cell>
          <cell r="KB33172">
            <v>60</v>
          </cell>
          <cell r="KC33172">
            <v>12</v>
          </cell>
        </row>
        <row r="33173">
          <cell r="A33173" t="str">
            <v>C28007</v>
          </cell>
          <cell r="KA33173">
            <v>200</v>
          </cell>
          <cell r="KB33173">
            <v>16</v>
          </cell>
          <cell r="KC33173">
            <v>20</v>
          </cell>
        </row>
        <row r="33174">
          <cell r="A33174" t="str">
            <v>C28004</v>
          </cell>
          <cell r="KA33174">
            <v>100</v>
          </cell>
          <cell r="KB33174">
            <v>40</v>
          </cell>
          <cell r="KC33174">
            <v>28</v>
          </cell>
        </row>
        <row r="33175">
          <cell r="A33175" t="str">
            <v>C27998</v>
          </cell>
          <cell r="KA33175">
            <v>50</v>
          </cell>
          <cell r="KB33175">
            <v>40</v>
          </cell>
          <cell r="KC33175">
            <v>24</v>
          </cell>
        </row>
        <row r="33176">
          <cell r="A33176" t="str">
            <v>C27999</v>
          </cell>
          <cell r="KA33176">
            <v>200</v>
          </cell>
          <cell r="KB33176">
            <v>16</v>
          </cell>
          <cell r="KC33176">
            <v>20</v>
          </cell>
        </row>
        <row r="33177">
          <cell r="A33177" t="str">
            <v>C25655</v>
          </cell>
          <cell r="KA33177">
            <v>100</v>
          </cell>
          <cell r="KB33177">
            <v>30</v>
          </cell>
          <cell r="KC33177">
            <v>24</v>
          </cell>
        </row>
        <row r="33178">
          <cell r="A33178" t="str">
            <v>C25669</v>
          </cell>
          <cell r="KA33178">
            <v>100</v>
          </cell>
          <cell r="KB33178">
            <v>30</v>
          </cell>
          <cell r="KC33178">
            <v>24</v>
          </cell>
        </row>
        <row r="33179">
          <cell r="A33179" t="str">
            <v>C25665</v>
          </cell>
          <cell r="KA33179">
            <v>100</v>
          </cell>
          <cell r="KB33179">
            <v>40</v>
          </cell>
          <cell r="KC33179">
            <v>28</v>
          </cell>
        </row>
        <row r="33180">
          <cell r="A33180" t="str">
            <v>C25666</v>
          </cell>
          <cell r="KA33180">
            <v>200</v>
          </cell>
          <cell r="KB33180">
            <v>16</v>
          </cell>
          <cell r="KC33180">
            <v>20</v>
          </cell>
        </row>
        <row r="33181">
          <cell r="A33181" t="str">
            <v>C25667</v>
          </cell>
          <cell r="KA33181">
            <v>50</v>
          </cell>
          <cell r="KB33181">
            <v>60</v>
          </cell>
          <cell r="KC33181">
            <v>12</v>
          </cell>
        </row>
        <row r="33182">
          <cell r="A33182" t="str">
            <v>C25675</v>
          </cell>
          <cell r="KA33182">
            <v>100</v>
          </cell>
          <cell r="KB33182">
            <v>40</v>
          </cell>
          <cell r="KC33182">
            <v>28</v>
          </cell>
        </row>
        <row r="33183">
          <cell r="A33183" t="str">
            <v>C25676</v>
          </cell>
          <cell r="KA33183">
            <v>100</v>
          </cell>
          <cell r="KB33183">
            <v>30</v>
          </cell>
          <cell r="KC33183">
            <v>24</v>
          </cell>
        </row>
        <row r="33184">
          <cell r="A33184" t="str">
            <v>C25681</v>
          </cell>
          <cell r="KA33184">
            <v>100</v>
          </cell>
          <cell r="KB33184">
            <v>30</v>
          </cell>
          <cell r="KC33184">
            <v>24</v>
          </cell>
        </row>
        <row r="33185">
          <cell r="A33185" t="str">
            <v>C25682</v>
          </cell>
          <cell r="KA33185">
            <v>100</v>
          </cell>
          <cell r="KB33185">
            <v>40</v>
          </cell>
          <cell r="KC33185">
            <v>28</v>
          </cell>
        </row>
        <row r="33186">
          <cell r="A33186" t="str">
            <v>C25690</v>
          </cell>
          <cell r="KA33186">
            <v>100</v>
          </cell>
          <cell r="KB33186">
            <v>40</v>
          </cell>
          <cell r="KC33186">
            <v>28</v>
          </cell>
        </row>
        <row r="33187">
          <cell r="A33187" t="str">
            <v>C25694</v>
          </cell>
          <cell r="KA33187">
            <v>200</v>
          </cell>
          <cell r="KB33187">
            <v>16</v>
          </cell>
          <cell r="KC33187">
            <v>20</v>
          </cell>
        </row>
        <row r="33188">
          <cell r="A33188" t="str">
            <v>C25714</v>
          </cell>
          <cell r="KA33188">
            <v>50</v>
          </cell>
          <cell r="KB33188">
            <v>40</v>
          </cell>
          <cell r="KC33188">
            <v>24</v>
          </cell>
        </row>
        <row r="33189">
          <cell r="A33189" t="str">
            <v>C25712</v>
          </cell>
          <cell r="KA33189">
            <v>100</v>
          </cell>
          <cell r="KB33189">
            <v>30</v>
          </cell>
          <cell r="KC33189">
            <v>24</v>
          </cell>
        </row>
        <row r="33190">
          <cell r="A33190" t="str">
            <v>C25730</v>
          </cell>
          <cell r="KA33190">
            <v>200</v>
          </cell>
          <cell r="KB33190">
            <v>16</v>
          </cell>
          <cell r="KC33190">
            <v>20</v>
          </cell>
        </row>
        <row r="33191">
          <cell r="A33191" t="str">
            <v>C25737</v>
          </cell>
          <cell r="KA33191">
            <v>200</v>
          </cell>
          <cell r="KB33191">
            <v>16</v>
          </cell>
          <cell r="KC33191">
            <v>20</v>
          </cell>
        </row>
        <row r="33192">
          <cell r="A33192" t="str">
            <v>C25735</v>
          </cell>
          <cell r="KA33192">
            <v>200</v>
          </cell>
          <cell r="KB33192">
            <v>16</v>
          </cell>
          <cell r="KC33192">
            <v>20</v>
          </cell>
        </row>
        <row r="33193">
          <cell r="A33193" t="str">
            <v>C25719</v>
          </cell>
          <cell r="KA33193">
            <v>50</v>
          </cell>
          <cell r="KB33193">
            <v>60</v>
          </cell>
          <cell r="KC33193">
            <v>12</v>
          </cell>
        </row>
        <row r="33194">
          <cell r="A33194" t="str">
            <v>C25725</v>
          </cell>
          <cell r="KA33194">
            <v>100</v>
          </cell>
          <cell r="KB33194">
            <v>40</v>
          </cell>
          <cell r="KC33194">
            <v>28</v>
          </cell>
        </row>
        <row r="33195">
          <cell r="A33195" t="str">
            <v>C25726</v>
          </cell>
          <cell r="KA33195">
            <v>100</v>
          </cell>
          <cell r="KB33195">
            <v>40</v>
          </cell>
          <cell r="KC33195">
            <v>28</v>
          </cell>
        </row>
        <row r="33196">
          <cell r="A33196" t="str">
            <v>C25594</v>
          </cell>
          <cell r="KA33196">
            <v>100</v>
          </cell>
          <cell r="KB33196">
            <v>30</v>
          </cell>
          <cell r="KC33196">
            <v>24</v>
          </cell>
        </row>
        <row r="33197">
          <cell r="A33197" t="str">
            <v>C25587</v>
          </cell>
          <cell r="KA33197">
            <v>200</v>
          </cell>
          <cell r="KB33197">
            <v>16</v>
          </cell>
          <cell r="KC33197">
            <v>20</v>
          </cell>
        </row>
        <row r="33198">
          <cell r="A33198" t="str">
            <v>C25591</v>
          </cell>
          <cell r="KA33198">
            <v>50</v>
          </cell>
          <cell r="KB33198">
            <v>60</v>
          </cell>
          <cell r="KC33198">
            <v>12</v>
          </cell>
        </row>
        <row r="33199">
          <cell r="A33199" t="str">
            <v>C25576</v>
          </cell>
          <cell r="KA33199">
            <v>200</v>
          </cell>
          <cell r="KB33199">
            <v>16</v>
          </cell>
          <cell r="KC33199">
            <v>20</v>
          </cell>
        </row>
        <row r="33200">
          <cell r="A33200" t="str">
            <v>C25577</v>
          </cell>
          <cell r="KA33200">
            <v>200</v>
          </cell>
          <cell r="KB33200">
            <v>12</v>
          </cell>
          <cell r="KC33200">
            <v>20</v>
          </cell>
        </row>
        <row r="33201">
          <cell r="A33201" t="str">
            <v>C25580</v>
          </cell>
          <cell r="KA33201">
            <v>50</v>
          </cell>
          <cell r="KB33201">
            <v>40</v>
          </cell>
          <cell r="KC33201">
            <v>24</v>
          </cell>
        </row>
        <row r="33202">
          <cell r="A33202" t="str">
            <v>C25582</v>
          </cell>
          <cell r="KA33202">
            <v>100</v>
          </cell>
          <cell r="KB33202">
            <v>30</v>
          </cell>
          <cell r="KC33202">
            <v>24</v>
          </cell>
        </row>
        <row r="33203">
          <cell r="A33203" t="str">
            <v>C25625</v>
          </cell>
          <cell r="KA33203">
            <v>100</v>
          </cell>
          <cell r="KB33203">
            <v>30</v>
          </cell>
          <cell r="KC33203">
            <v>24</v>
          </cell>
        </row>
        <row r="33204">
          <cell r="A33204" t="str">
            <v>C25614</v>
          </cell>
          <cell r="KA33204">
            <v>100</v>
          </cell>
          <cell r="KB33204">
            <v>40</v>
          </cell>
          <cell r="KC33204">
            <v>28</v>
          </cell>
        </row>
        <row r="33205">
          <cell r="A33205" t="str">
            <v>C25616</v>
          </cell>
          <cell r="KA33205">
            <v>100</v>
          </cell>
          <cell r="KB33205">
            <v>30</v>
          </cell>
          <cell r="KC33205">
            <v>24</v>
          </cell>
        </row>
        <row r="33206">
          <cell r="A33206" t="str">
            <v>C25617</v>
          </cell>
          <cell r="KA33206">
            <v>100</v>
          </cell>
          <cell r="KB33206">
            <v>40</v>
          </cell>
          <cell r="KC33206">
            <v>28</v>
          </cell>
        </row>
        <row r="33207">
          <cell r="A33207" t="str">
            <v>C25636</v>
          </cell>
          <cell r="KA33207">
            <v>100</v>
          </cell>
          <cell r="KB33207">
            <v>30</v>
          </cell>
          <cell r="KC33207">
            <v>24</v>
          </cell>
        </row>
        <row r="33208">
          <cell r="A33208" t="str">
            <v>C25645</v>
          </cell>
          <cell r="KA33208">
            <v>200</v>
          </cell>
          <cell r="KB33208">
            <v>16</v>
          </cell>
          <cell r="KC33208">
            <v>20</v>
          </cell>
        </row>
        <row r="33209">
          <cell r="A33209" t="str">
            <v>C25642</v>
          </cell>
          <cell r="KA33209">
            <v>50</v>
          </cell>
          <cell r="KB33209">
            <v>60</v>
          </cell>
          <cell r="KC33209">
            <v>12</v>
          </cell>
        </row>
        <row r="33210">
          <cell r="A33210" t="str">
            <v>C25643</v>
          </cell>
          <cell r="KA33210">
            <v>50</v>
          </cell>
          <cell r="KB33210">
            <v>60</v>
          </cell>
          <cell r="KC33210">
            <v>12</v>
          </cell>
        </row>
        <row r="33211">
          <cell r="A33211" t="str">
            <v>C25648</v>
          </cell>
          <cell r="KA33211">
            <v>100</v>
          </cell>
          <cell r="KB33211">
            <v>40</v>
          </cell>
          <cell r="KC33211">
            <v>28</v>
          </cell>
        </row>
        <row r="33212">
          <cell r="A33212" t="str">
            <v>C25649</v>
          </cell>
          <cell r="KA33212">
            <v>200</v>
          </cell>
          <cell r="KB33212">
            <v>16</v>
          </cell>
          <cell r="KC33212">
            <v>20</v>
          </cell>
        </row>
        <row r="33213">
          <cell r="A33213" t="str">
            <v>C25650</v>
          </cell>
          <cell r="KA33213">
            <v>100</v>
          </cell>
          <cell r="KB33213">
            <v>40</v>
          </cell>
          <cell r="KC33213">
            <v>28</v>
          </cell>
        </row>
        <row r="33214">
          <cell r="A33214" t="str">
            <v>C25651</v>
          </cell>
          <cell r="KA33214">
            <v>100</v>
          </cell>
          <cell r="KB33214">
            <v>30</v>
          </cell>
          <cell r="KC33214">
            <v>24</v>
          </cell>
        </row>
        <row r="33215">
          <cell r="A33215" t="str">
            <v>C25542</v>
          </cell>
          <cell r="KA33215">
            <v>100</v>
          </cell>
          <cell r="KB33215">
            <v>30</v>
          </cell>
          <cell r="KC33215">
            <v>24</v>
          </cell>
        </row>
        <row r="33216">
          <cell r="A33216" t="str">
            <v>C25560</v>
          </cell>
          <cell r="KA33216">
            <v>200</v>
          </cell>
          <cell r="KB33216">
            <v>12</v>
          </cell>
          <cell r="KC33216">
            <v>20</v>
          </cell>
        </row>
        <row r="33217">
          <cell r="A33217" t="str">
            <v>C25563</v>
          </cell>
          <cell r="KA33217">
            <v>200</v>
          </cell>
          <cell r="KB33217">
            <v>16</v>
          </cell>
          <cell r="KC33217">
            <v>20</v>
          </cell>
        </row>
        <row r="33218">
          <cell r="A33218" t="str">
            <v>C25555</v>
          </cell>
          <cell r="KA33218">
            <v>100</v>
          </cell>
          <cell r="KB33218">
            <v>30</v>
          </cell>
          <cell r="KC33218">
            <v>24</v>
          </cell>
        </row>
        <row r="33219">
          <cell r="A33219" t="str">
            <v>C25556</v>
          </cell>
          <cell r="KA33219">
            <v>100</v>
          </cell>
          <cell r="KB33219">
            <v>30</v>
          </cell>
          <cell r="KC33219">
            <v>24</v>
          </cell>
        </row>
        <row r="33220">
          <cell r="A33220" t="str">
            <v>C25569</v>
          </cell>
          <cell r="KA33220">
            <v>100</v>
          </cell>
          <cell r="KB33220">
            <v>30</v>
          </cell>
          <cell r="KC33220">
            <v>24</v>
          </cell>
        </row>
        <row r="33221">
          <cell r="A33221" t="str">
            <v>C25565</v>
          </cell>
          <cell r="KA33221">
            <v>100</v>
          </cell>
          <cell r="KB33221">
            <v>30</v>
          </cell>
          <cell r="KC33221">
            <v>24</v>
          </cell>
        </row>
        <row r="33222">
          <cell r="A33222" t="str">
            <v>C25523</v>
          </cell>
          <cell r="KA33222">
            <v>200</v>
          </cell>
          <cell r="KB33222">
            <v>16</v>
          </cell>
          <cell r="KC33222">
            <v>20</v>
          </cell>
        </row>
        <row r="33223">
          <cell r="A33223" t="str">
            <v>C25501</v>
          </cell>
          <cell r="KA33223">
            <v>50</v>
          </cell>
          <cell r="KB33223">
            <v>60</v>
          </cell>
          <cell r="KC33223">
            <v>12</v>
          </cell>
        </row>
        <row r="33224">
          <cell r="A33224" t="str">
            <v>C25509</v>
          </cell>
          <cell r="KA33224">
            <v>100</v>
          </cell>
          <cell r="KB33224">
            <v>30</v>
          </cell>
          <cell r="KC33224">
            <v>24</v>
          </cell>
        </row>
        <row r="33225">
          <cell r="A33225" t="str">
            <v>C25510</v>
          </cell>
          <cell r="KA33225">
            <v>100</v>
          </cell>
          <cell r="KB33225">
            <v>30</v>
          </cell>
          <cell r="KC33225">
            <v>24</v>
          </cell>
        </row>
        <row r="33226">
          <cell r="A33226" t="str">
            <v>C25448</v>
          </cell>
          <cell r="KA33226">
            <v>200</v>
          </cell>
          <cell r="KB33226">
            <v>16</v>
          </cell>
          <cell r="KC33226">
            <v>20</v>
          </cell>
        </row>
        <row r="33227">
          <cell r="A33227" t="str">
            <v>C25449</v>
          </cell>
          <cell r="KA33227">
            <v>100</v>
          </cell>
          <cell r="KB33227">
            <v>30</v>
          </cell>
          <cell r="KC33227">
            <v>24</v>
          </cell>
        </row>
        <row r="33228">
          <cell r="A33228" t="str">
            <v>C25435</v>
          </cell>
          <cell r="KA33228">
            <v>100</v>
          </cell>
          <cell r="KB33228">
            <v>40</v>
          </cell>
          <cell r="KC33228">
            <v>28</v>
          </cell>
        </row>
        <row r="33229">
          <cell r="A33229" t="str">
            <v>C25436</v>
          </cell>
          <cell r="KA33229">
            <v>100</v>
          </cell>
          <cell r="KB33229">
            <v>40</v>
          </cell>
          <cell r="KC33229">
            <v>28</v>
          </cell>
        </row>
        <row r="33230">
          <cell r="A33230" t="str">
            <v>C25430</v>
          </cell>
          <cell r="KA33230">
            <v>50</v>
          </cell>
          <cell r="KB33230">
            <v>60</v>
          </cell>
          <cell r="KC33230">
            <v>12</v>
          </cell>
        </row>
        <row r="33231">
          <cell r="A33231" t="str">
            <v>C25431</v>
          </cell>
          <cell r="KA33231">
            <v>50</v>
          </cell>
          <cell r="KB33231">
            <v>60</v>
          </cell>
          <cell r="KC33231">
            <v>12</v>
          </cell>
        </row>
        <row r="33232">
          <cell r="A33232" t="str">
            <v>C25425</v>
          </cell>
          <cell r="KA33232">
            <v>50</v>
          </cell>
          <cell r="KB33232">
            <v>40</v>
          </cell>
          <cell r="KC33232">
            <v>24</v>
          </cell>
        </row>
        <row r="33233">
          <cell r="A33233" t="str">
            <v>C25426</v>
          </cell>
          <cell r="KA33233">
            <v>50</v>
          </cell>
          <cell r="KB33233">
            <v>60</v>
          </cell>
          <cell r="KC33233">
            <v>12</v>
          </cell>
        </row>
        <row r="33234">
          <cell r="A33234" t="str">
            <v>C25423</v>
          </cell>
          <cell r="KA33234">
            <v>50</v>
          </cell>
          <cell r="KB33234">
            <v>60</v>
          </cell>
          <cell r="KC33234">
            <v>12</v>
          </cell>
        </row>
        <row r="33235">
          <cell r="A33235" t="str">
            <v>C25420</v>
          </cell>
          <cell r="KA33235">
            <v>100</v>
          </cell>
          <cell r="KB33235">
            <v>30</v>
          </cell>
          <cell r="KC33235">
            <v>24</v>
          </cell>
        </row>
        <row r="33236">
          <cell r="A33236" t="str">
            <v>C25415</v>
          </cell>
          <cell r="KA33236">
            <v>200</v>
          </cell>
          <cell r="KB33236">
            <v>16</v>
          </cell>
          <cell r="KC33236">
            <v>20</v>
          </cell>
        </row>
        <row r="33237">
          <cell r="A33237" t="str">
            <v>C25417</v>
          </cell>
          <cell r="KA33237">
            <v>100</v>
          </cell>
          <cell r="KB33237">
            <v>30</v>
          </cell>
          <cell r="KC33237">
            <v>24</v>
          </cell>
        </row>
        <row r="33238">
          <cell r="A33238" t="str">
            <v>C25418</v>
          </cell>
          <cell r="KA33238">
            <v>100</v>
          </cell>
          <cell r="KB33238">
            <v>40</v>
          </cell>
          <cell r="KC33238">
            <v>28</v>
          </cell>
        </row>
        <row r="33239">
          <cell r="A33239" t="str">
            <v>C25483</v>
          </cell>
          <cell r="KA33239">
            <v>200</v>
          </cell>
          <cell r="KB33239">
            <v>16</v>
          </cell>
          <cell r="KC33239">
            <v>20</v>
          </cell>
        </row>
        <row r="33240">
          <cell r="A33240" t="str">
            <v>C25477</v>
          </cell>
          <cell r="KA33240">
            <v>50</v>
          </cell>
          <cell r="KB33240">
            <v>60</v>
          </cell>
          <cell r="KC33240">
            <v>12</v>
          </cell>
        </row>
        <row r="33241">
          <cell r="A33241" t="str">
            <v>C25485</v>
          </cell>
          <cell r="KA33241">
            <v>200</v>
          </cell>
          <cell r="KB33241">
            <v>16</v>
          </cell>
          <cell r="KC33241">
            <v>20</v>
          </cell>
        </row>
        <row r="33242">
          <cell r="A33242" t="str">
            <v>C25461</v>
          </cell>
          <cell r="KA33242">
            <v>200</v>
          </cell>
          <cell r="KB33242">
            <v>16</v>
          </cell>
          <cell r="KC33242">
            <v>20</v>
          </cell>
        </row>
        <row r="33243">
          <cell r="A33243" t="str">
            <v>C25462</v>
          </cell>
          <cell r="KA33243">
            <v>200</v>
          </cell>
          <cell r="KB33243">
            <v>16</v>
          </cell>
          <cell r="KC33243">
            <v>20</v>
          </cell>
        </row>
        <row r="33244">
          <cell r="A33244" t="str">
            <v>C25463</v>
          </cell>
          <cell r="KA33244">
            <v>200</v>
          </cell>
          <cell r="KB33244">
            <v>16</v>
          </cell>
          <cell r="KC33244">
            <v>20</v>
          </cell>
        </row>
        <row r="33245">
          <cell r="A33245" t="str">
            <v>C25456</v>
          </cell>
          <cell r="KA33245">
            <v>200</v>
          </cell>
          <cell r="KB33245">
            <v>16</v>
          </cell>
          <cell r="KC33245">
            <v>20</v>
          </cell>
        </row>
        <row r="33246">
          <cell r="A33246" t="str">
            <v>C25458</v>
          </cell>
          <cell r="KA33246">
            <v>200</v>
          </cell>
          <cell r="KB33246">
            <v>16</v>
          </cell>
          <cell r="KC33246">
            <v>20</v>
          </cell>
        </row>
        <row r="33247">
          <cell r="A33247" t="str">
            <v>C25467</v>
          </cell>
          <cell r="KA33247">
            <v>50</v>
          </cell>
          <cell r="KB33247">
            <v>40</v>
          </cell>
          <cell r="KC33247">
            <v>24</v>
          </cell>
        </row>
        <row r="33248">
          <cell r="A33248" t="str">
            <v>C25468</v>
          </cell>
          <cell r="KA33248">
            <v>100</v>
          </cell>
          <cell r="KB33248">
            <v>40</v>
          </cell>
          <cell r="KC33248">
            <v>28</v>
          </cell>
        </row>
        <row r="33249">
          <cell r="A33249" t="str">
            <v>C25276</v>
          </cell>
          <cell r="KA33249">
            <v>100</v>
          </cell>
          <cell r="KB33249">
            <v>30</v>
          </cell>
          <cell r="KC33249">
            <v>24</v>
          </cell>
        </row>
        <row r="33250">
          <cell r="A33250" t="str">
            <v>C25256</v>
          </cell>
          <cell r="KA33250">
            <v>200</v>
          </cell>
          <cell r="KB33250">
            <v>16</v>
          </cell>
          <cell r="KC33250">
            <v>20</v>
          </cell>
        </row>
        <row r="33251">
          <cell r="A33251" t="str">
            <v>C25257</v>
          </cell>
          <cell r="KA33251">
            <v>50</v>
          </cell>
          <cell r="KB33251">
            <v>60</v>
          </cell>
          <cell r="KC33251">
            <v>12</v>
          </cell>
        </row>
        <row r="33252">
          <cell r="A33252" t="str">
            <v>C25259</v>
          </cell>
          <cell r="KA33252">
            <v>200</v>
          </cell>
          <cell r="KB33252">
            <v>16</v>
          </cell>
          <cell r="KC33252">
            <v>20</v>
          </cell>
        </row>
        <row r="33253">
          <cell r="A33253" t="str">
            <v>C25245</v>
          </cell>
          <cell r="KA33253">
            <v>200</v>
          </cell>
          <cell r="KB33253">
            <v>16</v>
          </cell>
          <cell r="KC33253">
            <v>20</v>
          </cell>
        </row>
        <row r="33254">
          <cell r="A33254" t="str">
            <v>C25246</v>
          </cell>
          <cell r="KA33254">
            <v>50</v>
          </cell>
          <cell r="KB33254">
            <v>60</v>
          </cell>
          <cell r="KC33254">
            <v>12</v>
          </cell>
        </row>
        <row r="33255">
          <cell r="A33255" t="str">
            <v>C25247</v>
          </cell>
          <cell r="KA33255">
            <v>50</v>
          </cell>
          <cell r="KB33255">
            <v>60</v>
          </cell>
          <cell r="KC33255">
            <v>12</v>
          </cell>
        </row>
        <row r="33256">
          <cell r="A33256" t="str">
            <v>C25248</v>
          </cell>
          <cell r="KA33256">
            <v>200</v>
          </cell>
          <cell r="KB33256">
            <v>16</v>
          </cell>
          <cell r="KC33256">
            <v>20</v>
          </cell>
        </row>
        <row r="33257">
          <cell r="A33257" t="str">
            <v>C25235</v>
          </cell>
          <cell r="KA33257">
            <v>50</v>
          </cell>
          <cell r="KB33257">
            <v>60</v>
          </cell>
          <cell r="KC33257">
            <v>12</v>
          </cell>
        </row>
        <row r="33258">
          <cell r="A33258" t="str">
            <v>C25236</v>
          </cell>
          <cell r="KA33258">
            <v>50</v>
          </cell>
          <cell r="KB33258">
            <v>60</v>
          </cell>
          <cell r="KC33258">
            <v>12</v>
          </cell>
        </row>
        <row r="33259">
          <cell r="A33259" t="str">
            <v>C25238</v>
          </cell>
          <cell r="KA33259">
            <v>100</v>
          </cell>
          <cell r="KB33259">
            <v>30</v>
          </cell>
          <cell r="KC33259">
            <v>24</v>
          </cell>
        </row>
        <row r="33260">
          <cell r="A33260" t="str">
            <v>C25239</v>
          </cell>
          <cell r="KA33260">
            <v>100</v>
          </cell>
          <cell r="KB33260">
            <v>40</v>
          </cell>
          <cell r="KC33260">
            <v>28</v>
          </cell>
        </row>
        <row r="33261">
          <cell r="A33261" t="str">
            <v>C25241</v>
          </cell>
          <cell r="KA33261">
            <v>200</v>
          </cell>
          <cell r="KB33261">
            <v>16</v>
          </cell>
          <cell r="KC33261">
            <v>20</v>
          </cell>
        </row>
        <row r="33262">
          <cell r="A33262" t="str">
            <v>C25294</v>
          </cell>
          <cell r="KA33262">
            <v>100</v>
          </cell>
          <cell r="KB33262">
            <v>30</v>
          </cell>
          <cell r="KC33262">
            <v>24</v>
          </cell>
        </row>
        <row r="33263">
          <cell r="A33263" t="str">
            <v>C25289</v>
          </cell>
          <cell r="KA33263">
            <v>200</v>
          </cell>
          <cell r="KB33263">
            <v>16</v>
          </cell>
          <cell r="KC33263">
            <v>20</v>
          </cell>
        </row>
        <row r="33264">
          <cell r="A33264" t="str">
            <v>C25290</v>
          </cell>
          <cell r="KA33264">
            <v>100</v>
          </cell>
          <cell r="KB33264">
            <v>8</v>
          </cell>
          <cell r="KC33264">
            <v>48</v>
          </cell>
        </row>
        <row r="33265">
          <cell r="A33265" t="str">
            <v>C25291</v>
          </cell>
          <cell r="KA33265">
            <v>200</v>
          </cell>
          <cell r="KB33265">
            <v>16</v>
          </cell>
          <cell r="KC33265">
            <v>20</v>
          </cell>
        </row>
        <row r="33266">
          <cell r="A33266" t="str">
            <v>C25284</v>
          </cell>
          <cell r="KA33266">
            <v>200</v>
          </cell>
          <cell r="KB33266">
            <v>16</v>
          </cell>
          <cell r="KC33266">
            <v>20</v>
          </cell>
        </row>
        <row r="33267">
          <cell r="A33267" t="str">
            <v>C25316</v>
          </cell>
          <cell r="KA33267">
            <v>100</v>
          </cell>
          <cell r="KB33267">
            <v>30</v>
          </cell>
          <cell r="KC33267">
            <v>24</v>
          </cell>
        </row>
        <row r="33268">
          <cell r="A33268" t="str">
            <v>C25319</v>
          </cell>
          <cell r="KA33268">
            <v>50</v>
          </cell>
          <cell r="KB33268">
            <v>60</v>
          </cell>
          <cell r="KC33268">
            <v>12</v>
          </cell>
        </row>
        <row r="33269">
          <cell r="A33269" t="str">
            <v>C25309</v>
          </cell>
          <cell r="KA33269">
            <v>200</v>
          </cell>
          <cell r="KB33269">
            <v>16</v>
          </cell>
          <cell r="KC33269">
            <v>20</v>
          </cell>
        </row>
        <row r="33270">
          <cell r="A33270" t="str">
            <v>C25310</v>
          </cell>
          <cell r="KA33270">
            <v>100</v>
          </cell>
          <cell r="KB33270">
            <v>30</v>
          </cell>
          <cell r="KC33270">
            <v>24</v>
          </cell>
        </row>
        <row r="33271">
          <cell r="A33271" t="str">
            <v>C25297</v>
          </cell>
          <cell r="KA33271">
            <v>200</v>
          </cell>
          <cell r="KB33271">
            <v>16</v>
          </cell>
          <cell r="KC33271">
            <v>20</v>
          </cell>
        </row>
        <row r="33272">
          <cell r="A33272" t="str">
            <v>C25379</v>
          </cell>
          <cell r="KA33272">
            <v>200</v>
          </cell>
          <cell r="KB33272">
            <v>16</v>
          </cell>
          <cell r="KC33272">
            <v>20</v>
          </cell>
        </row>
        <row r="33273">
          <cell r="A33273" t="str">
            <v>C25381</v>
          </cell>
          <cell r="KA33273">
            <v>200</v>
          </cell>
          <cell r="KB33273">
            <v>16</v>
          </cell>
          <cell r="KC33273">
            <v>20</v>
          </cell>
        </row>
        <row r="33274">
          <cell r="A33274" t="str">
            <v>C25367</v>
          </cell>
          <cell r="KA33274">
            <v>100</v>
          </cell>
          <cell r="KB33274">
            <v>40</v>
          </cell>
          <cell r="KC33274">
            <v>28</v>
          </cell>
        </row>
        <row r="33275">
          <cell r="A33275" t="str">
            <v>C25368</v>
          </cell>
          <cell r="KA33275">
            <v>50</v>
          </cell>
          <cell r="KB33275">
            <v>40</v>
          </cell>
          <cell r="KC33275">
            <v>24</v>
          </cell>
        </row>
        <row r="33276">
          <cell r="A33276" t="str">
            <v>C25374</v>
          </cell>
          <cell r="KA33276">
            <v>50</v>
          </cell>
          <cell r="KB33276">
            <v>60</v>
          </cell>
          <cell r="KC33276">
            <v>12</v>
          </cell>
        </row>
        <row r="33277">
          <cell r="A33277" t="str">
            <v>C25371</v>
          </cell>
          <cell r="KA33277">
            <v>100</v>
          </cell>
          <cell r="KB33277">
            <v>30</v>
          </cell>
          <cell r="KC33277">
            <v>24</v>
          </cell>
        </row>
        <row r="33278">
          <cell r="A33278" t="str">
            <v>C25372</v>
          </cell>
          <cell r="KA33278">
            <v>50</v>
          </cell>
          <cell r="KB33278">
            <v>60</v>
          </cell>
          <cell r="KC33278">
            <v>12</v>
          </cell>
        </row>
        <row r="33279">
          <cell r="A33279" t="str">
            <v>C25404</v>
          </cell>
          <cell r="KA33279">
            <v>100</v>
          </cell>
          <cell r="KB33279">
            <v>30</v>
          </cell>
          <cell r="KC33279">
            <v>24</v>
          </cell>
        </row>
        <row r="33280">
          <cell r="A33280" t="str">
            <v>C25362</v>
          </cell>
          <cell r="KA33280">
            <v>100</v>
          </cell>
          <cell r="KB33280">
            <v>30</v>
          </cell>
          <cell r="KC33280">
            <v>24</v>
          </cell>
        </row>
        <row r="33281">
          <cell r="A33281" t="str">
            <v>C25363</v>
          </cell>
          <cell r="KA33281">
            <v>50</v>
          </cell>
          <cell r="KB33281">
            <v>40</v>
          </cell>
          <cell r="KC33281">
            <v>24</v>
          </cell>
        </row>
        <row r="33282">
          <cell r="A33282" t="str">
            <v>C25342</v>
          </cell>
          <cell r="KA33282">
            <v>100</v>
          </cell>
          <cell r="KB33282">
            <v>30</v>
          </cell>
          <cell r="KC33282">
            <v>24</v>
          </cell>
        </row>
        <row r="33283">
          <cell r="A33283" t="str">
            <v>C25344</v>
          </cell>
          <cell r="KA33283">
            <v>100</v>
          </cell>
          <cell r="KB33283">
            <v>30</v>
          </cell>
          <cell r="KC33283">
            <v>24</v>
          </cell>
        </row>
        <row r="33284">
          <cell r="A33284" t="str">
            <v>C25346</v>
          </cell>
          <cell r="KA33284">
            <v>100</v>
          </cell>
          <cell r="KB33284">
            <v>30</v>
          </cell>
          <cell r="KC33284">
            <v>24</v>
          </cell>
        </row>
        <row r="33285">
          <cell r="A33285" t="str">
            <v>C25347</v>
          </cell>
          <cell r="KA33285">
            <v>200</v>
          </cell>
          <cell r="KB33285">
            <v>16</v>
          </cell>
          <cell r="KC33285">
            <v>20</v>
          </cell>
        </row>
        <row r="33286">
          <cell r="A33286" t="str">
            <v>C25349</v>
          </cell>
          <cell r="KA33286">
            <v>100</v>
          </cell>
          <cell r="KB33286">
            <v>30</v>
          </cell>
          <cell r="KC33286">
            <v>24</v>
          </cell>
        </row>
        <row r="33287">
          <cell r="A33287" t="str">
            <v>C25337</v>
          </cell>
          <cell r="KA33287">
            <v>200</v>
          </cell>
          <cell r="KB33287">
            <v>16</v>
          </cell>
          <cell r="KC33287">
            <v>20</v>
          </cell>
        </row>
        <row r="33288">
          <cell r="A33288" t="str">
            <v>C25338</v>
          </cell>
          <cell r="KA33288">
            <v>200</v>
          </cell>
          <cell r="KB33288">
            <v>12</v>
          </cell>
          <cell r="KC33288">
            <v>20</v>
          </cell>
        </row>
        <row r="33289">
          <cell r="A33289" t="str">
            <v>C25321</v>
          </cell>
          <cell r="KA33289">
            <v>200</v>
          </cell>
          <cell r="KB33289">
            <v>16</v>
          </cell>
          <cell r="KC33289">
            <v>20</v>
          </cell>
        </row>
        <row r="33290">
          <cell r="A33290" t="str">
            <v>C25322</v>
          </cell>
          <cell r="KA33290">
            <v>200</v>
          </cell>
          <cell r="KB33290">
            <v>16</v>
          </cell>
          <cell r="KC33290">
            <v>20</v>
          </cell>
        </row>
        <row r="33291">
          <cell r="A33291" t="str">
            <v>C25183</v>
          </cell>
          <cell r="KA33291">
            <v>200</v>
          </cell>
          <cell r="KB33291">
            <v>16</v>
          </cell>
          <cell r="KC33291">
            <v>20</v>
          </cell>
        </row>
        <row r="33292">
          <cell r="A33292" t="str">
            <v>C25192</v>
          </cell>
          <cell r="KA33292">
            <v>200</v>
          </cell>
          <cell r="KB33292">
            <v>16</v>
          </cell>
          <cell r="KC33292">
            <v>20</v>
          </cell>
        </row>
        <row r="33293">
          <cell r="A33293" t="str">
            <v>C25190</v>
          </cell>
          <cell r="KA33293">
            <v>100</v>
          </cell>
          <cell r="KB33293">
            <v>30</v>
          </cell>
          <cell r="KC33293">
            <v>24</v>
          </cell>
        </row>
        <row r="33294">
          <cell r="A33294" t="str">
            <v>C25200</v>
          </cell>
          <cell r="KA33294">
            <v>200</v>
          </cell>
          <cell r="KB33294">
            <v>16</v>
          </cell>
          <cell r="KC33294">
            <v>20</v>
          </cell>
        </row>
        <row r="33295">
          <cell r="A33295" t="str">
            <v>C25202</v>
          </cell>
          <cell r="KA33295">
            <v>100</v>
          </cell>
          <cell r="KB33295">
            <v>30</v>
          </cell>
          <cell r="KC33295">
            <v>24</v>
          </cell>
        </row>
        <row r="33296">
          <cell r="A33296" t="str">
            <v>C25205</v>
          </cell>
          <cell r="KA33296">
            <v>50</v>
          </cell>
          <cell r="KB33296">
            <v>60</v>
          </cell>
          <cell r="KC33296">
            <v>12</v>
          </cell>
        </row>
        <row r="33297">
          <cell r="A33297" t="str">
            <v>C25206</v>
          </cell>
          <cell r="KA33297">
            <v>200</v>
          </cell>
          <cell r="KB33297">
            <v>16</v>
          </cell>
          <cell r="KC33297">
            <v>20</v>
          </cell>
        </row>
        <row r="33298">
          <cell r="A33298" t="str">
            <v>C25207</v>
          </cell>
          <cell r="KA33298">
            <v>50</v>
          </cell>
          <cell r="KB33298">
            <v>40</v>
          </cell>
          <cell r="KC33298">
            <v>24</v>
          </cell>
        </row>
        <row r="33299">
          <cell r="A33299" t="str">
            <v>C25208</v>
          </cell>
          <cell r="KA33299">
            <v>50</v>
          </cell>
          <cell r="KB33299">
            <v>60</v>
          </cell>
          <cell r="KC33299">
            <v>12</v>
          </cell>
        </row>
        <row r="33300">
          <cell r="A33300" t="str">
            <v>C25232</v>
          </cell>
          <cell r="KA33300">
            <v>50</v>
          </cell>
          <cell r="KB33300">
            <v>40</v>
          </cell>
          <cell r="KC33300">
            <v>24</v>
          </cell>
        </row>
        <row r="33301">
          <cell r="A33301" t="str">
            <v>C25230</v>
          </cell>
          <cell r="KA33301">
            <v>100</v>
          </cell>
          <cell r="KB33301">
            <v>30</v>
          </cell>
          <cell r="KC33301">
            <v>24</v>
          </cell>
        </row>
        <row r="33302">
          <cell r="A33302" t="str">
            <v>C25224</v>
          </cell>
          <cell r="KA33302">
            <v>200</v>
          </cell>
          <cell r="KB33302">
            <v>16</v>
          </cell>
          <cell r="KC33302">
            <v>20</v>
          </cell>
        </row>
        <row r="33303">
          <cell r="A33303" t="str">
            <v>C25178</v>
          </cell>
          <cell r="KA33303">
            <v>100</v>
          </cell>
          <cell r="KB33303">
            <v>30</v>
          </cell>
          <cell r="KC33303">
            <v>24</v>
          </cell>
        </row>
        <row r="33304">
          <cell r="A33304" t="str">
            <v>C25166</v>
          </cell>
          <cell r="KA33304">
            <v>100</v>
          </cell>
          <cell r="KB33304">
            <v>30</v>
          </cell>
          <cell r="KC33304">
            <v>24</v>
          </cell>
        </row>
        <row r="33305">
          <cell r="A33305" t="str">
            <v>C25167</v>
          </cell>
          <cell r="KA33305">
            <v>100</v>
          </cell>
          <cell r="KB33305">
            <v>30</v>
          </cell>
          <cell r="KC33305">
            <v>24</v>
          </cell>
        </row>
        <row r="33306">
          <cell r="A33306" t="str">
            <v>C25169</v>
          </cell>
          <cell r="KA33306">
            <v>200</v>
          </cell>
          <cell r="KB33306">
            <v>16</v>
          </cell>
          <cell r="KC33306">
            <v>20</v>
          </cell>
        </row>
        <row r="33307">
          <cell r="A33307" t="str">
            <v>C25173</v>
          </cell>
          <cell r="KA33307">
            <v>200</v>
          </cell>
          <cell r="KB33307">
            <v>16</v>
          </cell>
          <cell r="KC33307">
            <v>20</v>
          </cell>
        </row>
        <row r="33308">
          <cell r="A33308" t="str">
            <v>C25174</v>
          </cell>
          <cell r="KA33308">
            <v>200</v>
          </cell>
          <cell r="KB33308">
            <v>16</v>
          </cell>
          <cell r="KC33308">
            <v>20</v>
          </cell>
        </row>
        <row r="33309">
          <cell r="A33309" t="str">
            <v>C25137</v>
          </cell>
          <cell r="KA33309">
            <v>50</v>
          </cell>
          <cell r="KB33309">
            <v>60</v>
          </cell>
          <cell r="KC33309">
            <v>12</v>
          </cell>
        </row>
        <row r="33310">
          <cell r="A33310" t="str">
            <v>C25138</v>
          </cell>
          <cell r="KA33310">
            <v>200</v>
          </cell>
          <cell r="KB33310">
            <v>16</v>
          </cell>
          <cell r="KC33310">
            <v>20</v>
          </cell>
        </row>
        <row r="33311">
          <cell r="A33311" t="str">
            <v>C25139</v>
          </cell>
          <cell r="KA33311">
            <v>200</v>
          </cell>
          <cell r="KB33311">
            <v>16</v>
          </cell>
          <cell r="KC33311">
            <v>20</v>
          </cell>
        </row>
        <row r="33312">
          <cell r="A33312" t="str">
            <v>C25141</v>
          </cell>
          <cell r="KA33312">
            <v>100</v>
          </cell>
          <cell r="KB33312">
            <v>30</v>
          </cell>
          <cell r="KC33312">
            <v>24</v>
          </cell>
        </row>
        <row r="33313">
          <cell r="A33313" t="str">
            <v>C25156</v>
          </cell>
          <cell r="KA33313">
            <v>100</v>
          </cell>
          <cell r="KB33313">
            <v>40</v>
          </cell>
          <cell r="KC33313">
            <v>28</v>
          </cell>
        </row>
        <row r="33314">
          <cell r="A33314" t="str">
            <v>C25157</v>
          </cell>
          <cell r="KA33314">
            <v>200</v>
          </cell>
          <cell r="KB33314">
            <v>16</v>
          </cell>
          <cell r="KC33314">
            <v>20</v>
          </cell>
        </row>
        <row r="33315">
          <cell r="A33315" t="str">
            <v>C25158</v>
          </cell>
          <cell r="KA33315">
            <v>200</v>
          </cell>
          <cell r="KB33315">
            <v>16</v>
          </cell>
          <cell r="KC33315">
            <v>20</v>
          </cell>
        </row>
        <row r="33316">
          <cell r="A33316" t="str">
            <v>C25159</v>
          </cell>
          <cell r="KA33316">
            <v>100</v>
          </cell>
          <cell r="KB33316">
            <v>30</v>
          </cell>
          <cell r="KC33316">
            <v>24</v>
          </cell>
        </row>
        <row r="33317">
          <cell r="A33317" t="str">
            <v>C25161</v>
          </cell>
          <cell r="KA33317">
            <v>100</v>
          </cell>
          <cell r="KB33317">
            <v>30</v>
          </cell>
          <cell r="KC33317">
            <v>24</v>
          </cell>
        </row>
        <row r="33318">
          <cell r="A33318" t="str">
            <v>C25117</v>
          </cell>
          <cell r="KA33318">
            <v>200</v>
          </cell>
          <cell r="KB33318">
            <v>12</v>
          </cell>
          <cell r="KC33318">
            <v>20</v>
          </cell>
        </row>
        <row r="33319">
          <cell r="A33319" t="str">
            <v>C25127</v>
          </cell>
          <cell r="KA33319">
            <v>200</v>
          </cell>
          <cell r="KB33319">
            <v>16</v>
          </cell>
          <cell r="KC33319">
            <v>20</v>
          </cell>
        </row>
        <row r="33320">
          <cell r="A33320" t="str">
            <v>C25119</v>
          </cell>
          <cell r="KA33320">
            <v>200</v>
          </cell>
          <cell r="KB33320">
            <v>16</v>
          </cell>
          <cell r="KC33320">
            <v>20</v>
          </cell>
        </row>
        <row r="33321">
          <cell r="A33321" t="str">
            <v>C25122</v>
          </cell>
          <cell r="KA33321">
            <v>100</v>
          </cell>
          <cell r="KB33321">
            <v>30</v>
          </cell>
          <cell r="KC33321">
            <v>24</v>
          </cell>
        </row>
        <row r="33322">
          <cell r="A33322" t="str">
            <v>C25109</v>
          </cell>
          <cell r="KA33322">
            <v>50</v>
          </cell>
          <cell r="KB33322">
            <v>60</v>
          </cell>
          <cell r="KC33322">
            <v>12</v>
          </cell>
        </row>
        <row r="33323">
          <cell r="A33323" t="str">
            <v>C25110</v>
          </cell>
          <cell r="KA33323">
            <v>200</v>
          </cell>
          <cell r="KB33323">
            <v>16</v>
          </cell>
          <cell r="KC33323">
            <v>20</v>
          </cell>
        </row>
        <row r="33324">
          <cell r="A33324" t="str">
            <v>C25112</v>
          </cell>
          <cell r="KA33324">
            <v>50</v>
          </cell>
          <cell r="KB33324">
            <v>60</v>
          </cell>
          <cell r="KC33324">
            <v>12</v>
          </cell>
        </row>
        <row r="33325">
          <cell r="A33325" t="str">
            <v>C25113</v>
          </cell>
          <cell r="KA33325">
            <v>200</v>
          </cell>
          <cell r="KB33325">
            <v>12</v>
          </cell>
          <cell r="KC33325">
            <v>20</v>
          </cell>
        </row>
        <row r="33326">
          <cell r="A33326" t="str">
            <v>C25114</v>
          </cell>
          <cell r="KA33326">
            <v>200</v>
          </cell>
          <cell r="KB33326">
            <v>16</v>
          </cell>
          <cell r="KC33326">
            <v>20</v>
          </cell>
        </row>
        <row r="33327">
          <cell r="A33327" t="str">
            <v>C25082</v>
          </cell>
          <cell r="KA33327">
            <v>100</v>
          </cell>
          <cell r="KB33327">
            <v>40</v>
          </cell>
          <cell r="KC33327">
            <v>28</v>
          </cell>
        </row>
        <row r="33328">
          <cell r="A33328" t="str">
            <v>C25106</v>
          </cell>
          <cell r="KA33328">
            <v>200</v>
          </cell>
          <cell r="KB33328">
            <v>16</v>
          </cell>
          <cell r="KC33328">
            <v>20</v>
          </cell>
        </row>
        <row r="33329">
          <cell r="A33329" t="str">
            <v>C25086</v>
          </cell>
          <cell r="KA33329">
            <v>100</v>
          </cell>
          <cell r="KB33329">
            <v>40</v>
          </cell>
          <cell r="KC33329">
            <v>28</v>
          </cell>
        </row>
        <row r="33330">
          <cell r="A33330" t="str">
            <v>C25095</v>
          </cell>
          <cell r="KA33330">
            <v>150</v>
          </cell>
          <cell r="KB33330">
            <v>16</v>
          </cell>
          <cell r="KC33330">
            <v>20</v>
          </cell>
        </row>
        <row r="33331">
          <cell r="A33331" t="str">
            <v>C25097</v>
          </cell>
          <cell r="KA33331">
            <v>200</v>
          </cell>
          <cell r="KB33331">
            <v>12</v>
          </cell>
          <cell r="KC33331">
            <v>20</v>
          </cell>
        </row>
        <row r="33332">
          <cell r="A33332" t="str">
            <v>C25075</v>
          </cell>
          <cell r="KA33332">
            <v>200</v>
          </cell>
          <cell r="KB33332">
            <v>16</v>
          </cell>
          <cell r="KC33332">
            <v>20</v>
          </cell>
        </row>
        <row r="33333">
          <cell r="A33333" t="str">
            <v>C25078</v>
          </cell>
          <cell r="KA33333">
            <v>200</v>
          </cell>
          <cell r="KB33333">
            <v>16</v>
          </cell>
          <cell r="KC33333">
            <v>20</v>
          </cell>
        </row>
        <row r="33334">
          <cell r="A33334" t="str">
            <v>C25079</v>
          </cell>
          <cell r="KA33334">
            <v>100</v>
          </cell>
          <cell r="KB33334">
            <v>40</v>
          </cell>
          <cell r="KC33334">
            <v>28</v>
          </cell>
        </row>
        <row r="33335">
          <cell r="A33335" t="str">
            <v>C25047</v>
          </cell>
          <cell r="KA33335">
            <v>50</v>
          </cell>
          <cell r="KB33335">
            <v>40</v>
          </cell>
          <cell r="KC33335">
            <v>24</v>
          </cell>
        </row>
        <row r="33336">
          <cell r="A33336" t="str">
            <v>C25032</v>
          </cell>
          <cell r="KA33336">
            <v>50</v>
          </cell>
          <cell r="KB33336">
            <v>60</v>
          </cell>
          <cell r="KC33336">
            <v>12</v>
          </cell>
        </row>
        <row r="33337">
          <cell r="A33337" t="str">
            <v>C25035</v>
          </cell>
          <cell r="KA33337">
            <v>200</v>
          </cell>
          <cell r="KB33337">
            <v>16</v>
          </cell>
          <cell r="KC33337">
            <v>20</v>
          </cell>
        </row>
        <row r="33338">
          <cell r="A33338" t="str">
            <v>C25050</v>
          </cell>
          <cell r="KA33338">
            <v>200</v>
          </cell>
          <cell r="KB33338">
            <v>16</v>
          </cell>
          <cell r="KC33338">
            <v>20</v>
          </cell>
        </row>
        <row r="33339">
          <cell r="A33339" t="str">
            <v>C24982</v>
          </cell>
          <cell r="KA33339">
            <v>100</v>
          </cell>
          <cell r="KB33339">
            <v>30</v>
          </cell>
          <cell r="KC33339">
            <v>24</v>
          </cell>
        </row>
        <row r="33340">
          <cell r="A33340" t="str">
            <v>C25007</v>
          </cell>
          <cell r="KA33340">
            <v>100</v>
          </cell>
          <cell r="KB33340">
            <v>40</v>
          </cell>
          <cell r="KC33340">
            <v>28</v>
          </cell>
        </row>
        <row r="33341">
          <cell r="A33341" t="str">
            <v>C25012</v>
          </cell>
          <cell r="KA33341">
            <v>200</v>
          </cell>
          <cell r="KB33341">
            <v>16</v>
          </cell>
          <cell r="KC33341">
            <v>20</v>
          </cell>
        </row>
        <row r="33342">
          <cell r="A33342" t="str">
            <v>C25040</v>
          </cell>
          <cell r="KA33342">
            <v>200</v>
          </cell>
          <cell r="KB33342">
            <v>16</v>
          </cell>
          <cell r="KC33342">
            <v>20</v>
          </cell>
        </row>
        <row r="33343">
          <cell r="A33343" t="str">
            <v>C25041</v>
          </cell>
          <cell r="KA33343">
            <v>100</v>
          </cell>
          <cell r="KB33343">
            <v>30</v>
          </cell>
          <cell r="KC33343">
            <v>24</v>
          </cell>
        </row>
        <row r="33344">
          <cell r="A33344" t="str">
            <v>C25042</v>
          </cell>
          <cell r="KA33344">
            <v>100</v>
          </cell>
          <cell r="KB33344">
            <v>30</v>
          </cell>
          <cell r="KC33344">
            <v>24</v>
          </cell>
        </row>
        <row r="33345">
          <cell r="A33345" t="str">
            <v>C25043</v>
          </cell>
          <cell r="KA33345">
            <v>100</v>
          </cell>
          <cell r="KB33345">
            <v>40</v>
          </cell>
          <cell r="KC33345">
            <v>28</v>
          </cell>
        </row>
        <row r="33346">
          <cell r="A33346" t="str">
            <v>C25024</v>
          </cell>
          <cell r="KA33346">
            <v>100</v>
          </cell>
          <cell r="KB33346">
            <v>40</v>
          </cell>
          <cell r="KC33346">
            <v>28</v>
          </cell>
        </row>
        <row r="33347">
          <cell r="A33347" t="str">
            <v>C25025</v>
          </cell>
          <cell r="KA33347">
            <v>50</v>
          </cell>
          <cell r="KB33347">
            <v>60</v>
          </cell>
          <cell r="KC33347">
            <v>12</v>
          </cell>
        </row>
        <row r="33348">
          <cell r="A33348" t="str">
            <v>C24829</v>
          </cell>
          <cell r="KA33348">
            <v>200</v>
          </cell>
          <cell r="KB33348">
            <v>16</v>
          </cell>
          <cell r="KC33348">
            <v>20</v>
          </cell>
        </row>
        <row r="33349">
          <cell r="A33349" t="str">
            <v>C24830</v>
          </cell>
          <cell r="KA33349">
            <v>200</v>
          </cell>
          <cell r="KB33349">
            <v>16</v>
          </cell>
          <cell r="KC33349">
            <v>20</v>
          </cell>
        </row>
        <row r="33350">
          <cell r="A33350" t="str">
            <v>C24837</v>
          </cell>
          <cell r="KA33350">
            <v>50</v>
          </cell>
          <cell r="KB33350">
            <v>60</v>
          </cell>
          <cell r="KC33350">
            <v>12</v>
          </cell>
        </row>
        <row r="33351">
          <cell r="A33351" t="str">
            <v>C24795</v>
          </cell>
          <cell r="KA33351">
            <v>100</v>
          </cell>
          <cell r="KB33351">
            <v>30</v>
          </cell>
          <cell r="KC33351">
            <v>24</v>
          </cell>
        </row>
        <row r="33352">
          <cell r="A33352" t="str">
            <v>C24790</v>
          </cell>
          <cell r="KA33352">
            <v>200</v>
          </cell>
          <cell r="KB33352">
            <v>16</v>
          </cell>
          <cell r="KC33352">
            <v>20</v>
          </cell>
        </row>
        <row r="33353">
          <cell r="A33353" t="str">
            <v>C24804</v>
          </cell>
          <cell r="KA33353">
            <v>200</v>
          </cell>
          <cell r="KB33353">
            <v>16</v>
          </cell>
          <cell r="KC33353">
            <v>20</v>
          </cell>
        </row>
        <row r="33354">
          <cell r="A33354" t="str">
            <v>C24802</v>
          </cell>
          <cell r="KA33354">
            <v>100</v>
          </cell>
          <cell r="KB33354">
            <v>30</v>
          </cell>
          <cell r="KC33354">
            <v>24</v>
          </cell>
        </row>
        <row r="33355">
          <cell r="A33355" t="str">
            <v>C24812</v>
          </cell>
          <cell r="KA33355">
            <v>200</v>
          </cell>
          <cell r="KB33355">
            <v>16</v>
          </cell>
          <cell r="KC33355">
            <v>20</v>
          </cell>
        </row>
        <row r="33356">
          <cell r="A33356" t="str">
            <v>C24798</v>
          </cell>
          <cell r="KA33356">
            <v>100</v>
          </cell>
          <cell r="KB33356">
            <v>30</v>
          </cell>
          <cell r="KC33356">
            <v>24</v>
          </cell>
        </row>
        <row r="33357">
          <cell r="A33357" t="str">
            <v>C24821</v>
          </cell>
          <cell r="KA33357">
            <v>50</v>
          </cell>
          <cell r="KB33357">
            <v>40</v>
          </cell>
          <cell r="KC33357">
            <v>24</v>
          </cell>
        </row>
        <row r="33358">
          <cell r="A33358" t="str">
            <v>C24822</v>
          </cell>
          <cell r="KA33358">
            <v>100</v>
          </cell>
          <cell r="KB33358">
            <v>30</v>
          </cell>
          <cell r="KC33358">
            <v>24</v>
          </cell>
        </row>
        <row r="33359">
          <cell r="A33359" t="str">
            <v>C24861</v>
          </cell>
          <cell r="KA33359">
            <v>100</v>
          </cell>
          <cell r="KB33359">
            <v>40</v>
          </cell>
          <cell r="KC33359">
            <v>28</v>
          </cell>
        </row>
        <row r="33360">
          <cell r="A33360" t="str">
            <v>C24862</v>
          </cell>
          <cell r="KA33360">
            <v>100</v>
          </cell>
          <cell r="KB33360">
            <v>40</v>
          </cell>
          <cell r="KC33360">
            <v>28</v>
          </cell>
        </row>
        <row r="33361">
          <cell r="A33361" t="str">
            <v>C24863</v>
          </cell>
          <cell r="KA33361">
            <v>50</v>
          </cell>
          <cell r="KB33361">
            <v>40</v>
          </cell>
          <cell r="KC33361">
            <v>24</v>
          </cell>
        </row>
        <row r="33362">
          <cell r="A33362" t="str">
            <v>C24857</v>
          </cell>
          <cell r="KA33362">
            <v>200</v>
          </cell>
          <cell r="KB33362">
            <v>16</v>
          </cell>
          <cell r="KC33362">
            <v>20</v>
          </cell>
        </row>
        <row r="33363">
          <cell r="A33363" t="str">
            <v>C24868</v>
          </cell>
          <cell r="KA33363">
            <v>100</v>
          </cell>
          <cell r="KB33363">
            <v>30</v>
          </cell>
          <cell r="KC33363">
            <v>24</v>
          </cell>
        </row>
        <row r="33364">
          <cell r="A33364" t="str">
            <v>C24883</v>
          </cell>
          <cell r="KA33364">
            <v>50</v>
          </cell>
          <cell r="KB33364">
            <v>40</v>
          </cell>
          <cell r="KC33364">
            <v>24</v>
          </cell>
        </row>
        <row r="33365">
          <cell r="A33365" t="str">
            <v>C24894</v>
          </cell>
          <cell r="KA33365">
            <v>100</v>
          </cell>
          <cell r="KB33365">
            <v>30</v>
          </cell>
          <cell r="KC33365">
            <v>24</v>
          </cell>
        </row>
        <row r="33366">
          <cell r="A33366" t="str">
            <v>C24870</v>
          </cell>
          <cell r="KA33366">
            <v>200</v>
          </cell>
          <cell r="KB33366">
            <v>16</v>
          </cell>
          <cell r="KC33366">
            <v>20</v>
          </cell>
        </row>
        <row r="33367">
          <cell r="A33367" t="str">
            <v>C24878</v>
          </cell>
          <cell r="KA33367">
            <v>100</v>
          </cell>
          <cell r="KB33367">
            <v>40</v>
          </cell>
          <cell r="KC33367">
            <v>28</v>
          </cell>
        </row>
        <row r="33368">
          <cell r="A33368" t="str">
            <v>C24885</v>
          </cell>
          <cell r="KA33368">
            <v>200</v>
          </cell>
          <cell r="KB33368">
            <v>16</v>
          </cell>
          <cell r="KC33368">
            <v>20</v>
          </cell>
        </row>
        <row r="33369">
          <cell r="A33369" t="str">
            <v>C24888</v>
          </cell>
          <cell r="KA33369">
            <v>100</v>
          </cell>
          <cell r="KB33369">
            <v>40</v>
          </cell>
          <cell r="KC33369">
            <v>28</v>
          </cell>
        </row>
        <row r="33370">
          <cell r="A33370" t="str">
            <v>C24880</v>
          </cell>
          <cell r="KA33370">
            <v>200</v>
          </cell>
          <cell r="KB33370">
            <v>16</v>
          </cell>
          <cell r="KC33370">
            <v>20</v>
          </cell>
        </row>
        <row r="33371">
          <cell r="A33371" t="str">
            <v>C24914</v>
          </cell>
          <cell r="KA33371">
            <v>100</v>
          </cell>
          <cell r="KB33371">
            <v>40</v>
          </cell>
          <cell r="KC33371">
            <v>28</v>
          </cell>
        </row>
        <row r="33372">
          <cell r="A33372" t="str">
            <v>C24917</v>
          </cell>
          <cell r="KA33372">
            <v>100</v>
          </cell>
          <cell r="KB33372">
            <v>8</v>
          </cell>
          <cell r="KC33372">
            <v>48</v>
          </cell>
        </row>
        <row r="33373">
          <cell r="A33373" t="str">
            <v>C24920</v>
          </cell>
          <cell r="KA33373">
            <v>80</v>
          </cell>
          <cell r="KB33373">
            <v>16</v>
          </cell>
          <cell r="KC33373">
            <v>24</v>
          </cell>
        </row>
        <row r="33374">
          <cell r="A33374" t="str">
            <v>C24909</v>
          </cell>
          <cell r="KA33374">
            <v>200</v>
          </cell>
          <cell r="KB33374">
            <v>16</v>
          </cell>
          <cell r="KC33374">
            <v>20</v>
          </cell>
        </row>
        <row r="33375">
          <cell r="A33375" t="str">
            <v>C24910</v>
          </cell>
          <cell r="KA33375">
            <v>200</v>
          </cell>
          <cell r="KB33375">
            <v>16</v>
          </cell>
          <cell r="KC33375">
            <v>20</v>
          </cell>
        </row>
        <row r="33376">
          <cell r="A33376" t="str">
            <v>C24906</v>
          </cell>
          <cell r="KA33376">
            <v>100</v>
          </cell>
          <cell r="KB33376">
            <v>40</v>
          </cell>
          <cell r="KC33376">
            <v>28</v>
          </cell>
        </row>
        <row r="33377">
          <cell r="A33377" t="str">
            <v>C24954</v>
          </cell>
          <cell r="KA33377">
            <v>100</v>
          </cell>
          <cell r="KB33377">
            <v>40</v>
          </cell>
          <cell r="KC33377">
            <v>28</v>
          </cell>
        </row>
        <row r="33378">
          <cell r="A33378" t="str">
            <v>C24935</v>
          </cell>
          <cell r="KA33378">
            <v>100</v>
          </cell>
          <cell r="KB33378">
            <v>40</v>
          </cell>
          <cell r="KC33378">
            <v>28</v>
          </cell>
        </row>
        <row r="33379">
          <cell r="A33379" t="str">
            <v>C24936</v>
          </cell>
          <cell r="KA33379">
            <v>50</v>
          </cell>
          <cell r="KB33379">
            <v>60</v>
          </cell>
          <cell r="KC33379">
            <v>12</v>
          </cell>
        </row>
        <row r="33380">
          <cell r="A33380" t="str">
            <v>C24927</v>
          </cell>
          <cell r="KA33380">
            <v>50</v>
          </cell>
          <cell r="KB33380">
            <v>40</v>
          </cell>
          <cell r="KC33380">
            <v>24</v>
          </cell>
        </row>
        <row r="33381">
          <cell r="A33381" t="str">
            <v>C25009</v>
          </cell>
          <cell r="KA33381">
            <v>200</v>
          </cell>
          <cell r="KB33381">
            <v>16</v>
          </cell>
          <cell r="KC33381">
            <v>20</v>
          </cell>
        </row>
        <row r="33382">
          <cell r="A33382" t="str">
            <v>C25005</v>
          </cell>
          <cell r="KA33382">
            <v>100</v>
          </cell>
          <cell r="KB33382">
            <v>30</v>
          </cell>
          <cell r="KC33382">
            <v>24</v>
          </cell>
        </row>
        <row r="33383">
          <cell r="A33383" t="str">
            <v>C24985</v>
          </cell>
          <cell r="KA33383">
            <v>200</v>
          </cell>
          <cell r="KB33383">
            <v>16</v>
          </cell>
          <cell r="KC33383">
            <v>20</v>
          </cell>
        </row>
        <row r="33384">
          <cell r="A33384" t="str">
            <v>C24987</v>
          </cell>
          <cell r="KA33384">
            <v>200</v>
          </cell>
          <cell r="KB33384">
            <v>16</v>
          </cell>
          <cell r="KC33384">
            <v>20</v>
          </cell>
        </row>
        <row r="33385">
          <cell r="A33385" t="str">
            <v>C24999</v>
          </cell>
          <cell r="KA33385">
            <v>100</v>
          </cell>
          <cell r="KB33385">
            <v>40</v>
          </cell>
          <cell r="KC33385">
            <v>28</v>
          </cell>
        </row>
        <row r="33386">
          <cell r="A33386" t="str">
            <v>C25000</v>
          </cell>
          <cell r="KA33386">
            <v>50</v>
          </cell>
          <cell r="KB33386">
            <v>60</v>
          </cell>
          <cell r="KC33386">
            <v>12</v>
          </cell>
        </row>
        <row r="33387">
          <cell r="A33387" t="str">
            <v>C24967</v>
          </cell>
          <cell r="KA33387">
            <v>50</v>
          </cell>
          <cell r="KB33387">
            <v>60</v>
          </cell>
          <cell r="KC33387">
            <v>12</v>
          </cell>
        </row>
        <row r="33388">
          <cell r="A33388" t="str">
            <v>C24968</v>
          </cell>
          <cell r="KA33388">
            <v>100</v>
          </cell>
          <cell r="KB33388">
            <v>8</v>
          </cell>
          <cell r="KC33388">
            <v>48</v>
          </cell>
        </row>
        <row r="33389">
          <cell r="A33389" t="str">
            <v>C24976</v>
          </cell>
          <cell r="KA33389">
            <v>100</v>
          </cell>
          <cell r="KB33389">
            <v>40</v>
          </cell>
          <cell r="KC33389">
            <v>28</v>
          </cell>
        </row>
        <row r="33390">
          <cell r="A33390" t="str">
            <v>C24974</v>
          </cell>
          <cell r="KA33390">
            <v>50</v>
          </cell>
          <cell r="KB33390">
            <v>40</v>
          </cell>
          <cell r="KC33390">
            <v>24</v>
          </cell>
        </row>
        <row r="33391">
          <cell r="A33391" t="str">
            <v>C24979</v>
          </cell>
          <cell r="KA33391">
            <v>200</v>
          </cell>
          <cell r="KB33391">
            <v>16</v>
          </cell>
          <cell r="KC33391">
            <v>20</v>
          </cell>
        </row>
        <row r="33392">
          <cell r="A33392" t="str">
            <v>C24960</v>
          </cell>
          <cell r="KA33392">
            <v>200</v>
          </cell>
          <cell r="KB33392">
            <v>16</v>
          </cell>
          <cell r="KC33392">
            <v>20</v>
          </cell>
        </row>
        <row r="33393">
          <cell r="A33393" t="str">
            <v>C24641</v>
          </cell>
          <cell r="KA33393">
            <v>200</v>
          </cell>
          <cell r="KB33393">
            <v>16</v>
          </cell>
          <cell r="KC33393">
            <v>20</v>
          </cell>
        </row>
        <row r="33394">
          <cell r="A33394" t="str">
            <v>C24626</v>
          </cell>
          <cell r="KA33394">
            <v>100</v>
          </cell>
          <cell r="KB33394">
            <v>40</v>
          </cell>
          <cell r="KC33394">
            <v>28</v>
          </cell>
        </row>
        <row r="33395">
          <cell r="A33395" t="str">
            <v>C24612</v>
          </cell>
          <cell r="KA33395">
            <v>200</v>
          </cell>
          <cell r="KB33395">
            <v>16</v>
          </cell>
          <cell r="KC33395">
            <v>20</v>
          </cell>
        </row>
        <row r="33396">
          <cell r="A33396" t="str">
            <v>C24608</v>
          </cell>
          <cell r="KA33396">
            <v>100</v>
          </cell>
          <cell r="KB33396">
            <v>40</v>
          </cell>
          <cell r="KC33396">
            <v>28</v>
          </cell>
        </row>
        <row r="33397">
          <cell r="A33397" t="str">
            <v>C24600</v>
          </cell>
          <cell r="KA33397">
            <v>200</v>
          </cell>
          <cell r="KB33397">
            <v>16</v>
          </cell>
          <cell r="KC33397">
            <v>20</v>
          </cell>
        </row>
        <row r="33398">
          <cell r="A33398" t="str">
            <v>C24585</v>
          </cell>
          <cell r="KA33398">
            <v>100</v>
          </cell>
          <cell r="KB33398">
            <v>40</v>
          </cell>
          <cell r="KC33398">
            <v>28</v>
          </cell>
        </row>
        <row r="33399">
          <cell r="A33399" t="str">
            <v>C24587</v>
          </cell>
          <cell r="KA33399">
            <v>100</v>
          </cell>
          <cell r="KB33399">
            <v>30</v>
          </cell>
          <cell r="KC33399">
            <v>24</v>
          </cell>
        </row>
        <row r="33400">
          <cell r="A33400" t="str">
            <v>C24588</v>
          </cell>
          <cell r="KA33400">
            <v>100</v>
          </cell>
          <cell r="KB33400">
            <v>30</v>
          </cell>
          <cell r="KC33400">
            <v>24</v>
          </cell>
        </row>
        <row r="33401">
          <cell r="A33401" t="str">
            <v>C24594</v>
          </cell>
          <cell r="KA33401">
            <v>100</v>
          </cell>
          <cell r="KB33401">
            <v>30</v>
          </cell>
          <cell r="KC33401">
            <v>24</v>
          </cell>
        </row>
        <row r="33402">
          <cell r="A33402" t="str">
            <v>C24596</v>
          </cell>
          <cell r="KA33402">
            <v>200</v>
          </cell>
          <cell r="KB33402">
            <v>16</v>
          </cell>
          <cell r="KC33402">
            <v>20</v>
          </cell>
        </row>
        <row r="33403">
          <cell r="A33403" t="str">
            <v>C24566</v>
          </cell>
          <cell r="KA33403">
            <v>100</v>
          </cell>
          <cell r="KB33403">
            <v>30</v>
          </cell>
          <cell r="KC33403">
            <v>24</v>
          </cell>
        </row>
        <row r="33404">
          <cell r="A33404" t="str">
            <v>C24567</v>
          </cell>
          <cell r="KA33404">
            <v>200</v>
          </cell>
          <cell r="KB33404">
            <v>16</v>
          </cell>
          <cell r="KC33404">
            <v>20</v>
          </cell>
        </row>
        <row r="33405">
          <cell r="A33405" t="str">
            <v>C24569</v>
          </cell>
          <cell r="KA33405">
            <v>200</v>
          </cell>
          <cell r="KB33405">
            <v>16</v>
          </cell>
          <cell r="KC33405">
            <v>20</v>
          </cell>
        </row>
        <row r="33406">
          <cell r="A33406" t="str">
            <v>C24570</v>
          </cell>
          <cell r="KA33406">
            <v>50</v>
          </cell>
          <cell r="KB33406">
            <v>60</v>
          </cell>
          <cell r="KC33406">
            <v>12</v>
          </cell>
        </row>
        <row r="33407">
          <cell r="A33407" t="str">
            <v>C24573</v>
          </cell>
          <cell r="KA33407">
            <v>50</v>
          </cell>
          <cell r="KB33407">
            <v>60</v>
          </cell>
          <cell r="KC33407">
            <v>12</v>
          </cell>
        </row>
        <row r="33408">
          <cell r="A33408" t="str">
            <v>C24551</v>
          </cell>
          <cell r="KA33408">
            <v>200</v>
          </cell>
          <cell r="KB33408">
            <v>16</v>
          </cell>
          <cell r="KC33408">
            <v>20</v>
          </cell>
        </row>
        <row r="33409">
          <cell r="A33409" t="str">
            <v>C24552</v>
          </cell>
          <cell r="KA33409">
            <v>200</v>
          </cell>
          <cell r="KB33409">
            <v>16</v>
          </cell>
          <cell r="KC33409">
            <v>20</v>
          </cell>
        </row>
        <row r="33410">
          <cell r="A33410" t="str">
            <v>C24553</v>
          </cell>
          <cell r="KA33410">
            <v>50</v>
          </cell>
          <cell r="KB33410">
            <v>20</v>
          </cell>
          <cell r="KC33410">
            <v>16</v>
          </cell>
        </row>
        <row r="33411">
          <cell r="A33411" t="str">
            <v>C24554</v>
          </cell>
          <cell r="KA33411">
            <v>50</v>
          </cell>
          <cell r="KB33411">
            <v>40</v>
          </cell>
          <cell r="KC33411">
            <v>24</v>
          </cell>
        </row>
        <row r="33412">
          <cell r="A33412" t="str">
            <v>C24559</v>
          </cell>
          <cell r="KA33412">
            <v>100</v>
          </cell>
          <cell r="KB33412">
            <v>40</v>
          </cell>
          <cell r="KC33412">
            <v>28</v>
          </cell>
        </row>
        <row r="33413">
          <cell r="A33413" t="str">
            <v>C24560</v>
          </cell>
          <cell r="KA33413">
            <v>100</v>
          </cell>
          <cell r="KB33413">
            <v>40</v>
          </cell>
          <cell r="KC33413">
            <v>28</v>
          </cell>
        </row>
        <row r="33414">
          <cell r="A33414" t="str">
            <v>C24563</v>
          </cell>
          <cell r="KA33414">
            <v>200</v>
          </cell>
          <cell r="KB33414">
            <v>16</v>
          </cell>
          <cell r="KC33414">
            <v>20</v>
          </cell>
        </row>
        <row r="33415">
          <cell r="A33415" t="str">
            <v>C24547</v>
          </cell>
          <cell r="KA33415">
            <v>200</v>
          </cell>
          <cell r="KB33415">
            <v>16</v>
          </cell>
          <cell r="KC33415">
            <v>20</v>
          </cell>
        </row>
        <row r="33416">
          <cell r="A33416" t="str">
            <v>C24687</v>
          </cell>
          <cell r="KA33416">
            <v>100</v>
          </cell>
          <cell r="KB33416">
            <v>40</v>
          </cell>
          <cell r="KC33416">
            <v>28</v>
          </cell>
        </row>
        <row r="33417">
          <cell r="A33417" t="str">
            <v>C24699</v>
          </cell>
          <cell r="KA33417">
            <v>200</v>
          </cell>
          <cell r="KB33417">
            <v>16</v>
          </cell>
          <cell r="KC33417">
            <v>20</v>
          </cell>
        </row>
        <row r="33418">
          <cell r="A33418" t="str">
            <v>C24729</v>
          </cell>
          <cell r="KA33418">
            <v>50</v>
          </cell>
          <cell r="KB33418">
            <v>60</v>
          </cell>
          <cell r="KC33418">
            <v>12</v>
          </cell>
        </row>
        <row r="33419">
          <cell r="A33419" t="str">
            <v>C24730</v>
          </cell>
          <cell r="KA33419">
            <v>200</v>
          </cell>
          <cell r="KB33419">
            <v>16</v>
          </cell>
          <cell r="KC33419">
            <v>20</v>
          </cell>
        </row>
        <row r="33420">
          <cell r="A33420" t="str">
            <v>C24731</v>
          </cell>
          <cell r="KA33420">
            <v>50</v>
          </cell>
          <cell r="KB33420">
            <v>40</v>
          </cell>
          <cell r="KC33420">
            <v>24</v>
          </cell>
        </row>
        <row r="33421">
          <cell r="A33421" t="str">
            <v>C24661</v>
          </cell>
          <cell r="KA33421">
            <v>200</v>
          </cell>
          <cell r="KB33421">
            <v>16</v>
          </cell>
          <cell r="KC33421">
            <v>20</v>
          </cell>
        </row>
        <row r="33422">
          <cell r="A33422" t="str">
            <v>C24683</v>
          </cell>
          <cell r="KA33422">
            <v>100</v>
          </cell>
          <cell r="KB33422">
            <v>30</v>
          </cell>
          <cell r="KC33422">
            <v>24</v>
          </cell>
        </row>
        <row r="33423">
          <cell r="A33423" t="str">
            <v>C24761</v>
          </cell>
          <cell r="KA33423">
            <v>200</v>
          </cell>
          <cell r="KB33423">
            <v>16</v>
          </cell>
          <cell r="KC33423">
            <v>20</v>
          </cell>
        </row>
        <row r="33424">
          <cell r="A33424" t="str">
            <v>C24752</v>
          </cell>
          <cell r="KA33424">
            <v>200</v>
          </cell>
          <cell r="KB33424">
            <v>16</v>
          </cell>
          <cell r="KC33424">
            <v>20</v>
          </cell>
        </row>
        <row r="33425">
          <cell r="A33425" t="str">
            <v>C24793</v>
          </cell>
          <cell r="KA33425">
            <v>100</v>
          </cell>
          <cell r="KB33425">
            <v>30</v>
          </cell>
          <cell r="KC33425">
            <v>24</v>
          </cell>
        </row>
        <row r="33426">
          <cell r="A33426" t="str">
            <v>C24788</v>
          </cell>
          <cell r="KA33426">
            <v>200</v>
          </cell>
          <cell r="KB33426">
            <v>16</v>
          </cell>
          <cell r="KC33426">
            <v>20</v>
          </cell>
        </row>
        <row r="33427">
          <cell r="A33427" t="str">
            <v>C24772</v>
          </cell>
          <cell r="KA33427">
            <v>200</v>
          </cell>
          <cell r="KB33427">
            <v>16</v>
          </cell>
          <cell r="KC33427">
            <v>20</v>
          </cell>
        </row>
        <row r="33428">
          <cell r="A33428" t="str">
            <v>C24773</v>
          </cell>
          <cell r="KA33428">
            <v>100</v>
          </cell>
          <cell r="KB33428">
            <v>40</v>
          </cell>
          <cell r="KC33428">
            <v>28</v>
          </cell>
        </row>
        <row r="33429">
          <cell r="A33429" t="str">
            <v>C24264</v>
          </cell>
          <cell r="KA33429">
            <v>100</v>
          </cell>
          <cell r="KB33429">
            <v>40</v>
          </cell>
          <cell r="KC33429">
            <v>28</v>
          </cell>
        </row>
        <row r="33430">
          <cell r="A33430" t="str">
            <v>C24279</v>
          </cell>
          <cell r="KA33430">
            <v>100</v>
          </cell>
          <cell r="KB33430">
            <v>40</v>
          </cell>
          <cell r="KC33430">
            <v>28</v>
          </cell>
        </row>
        <row r="33431">
          <cell r="A33431" t="str">
            <v>C24298</v>
          </cell>
          <cell r="KA33431">
            <v>100</v>
          </cell>
          <cell r="KB33431">
            <v>30</v>
          </cell>
          <cell r="KC33431">
            <v>24</v>
          </cell>
        </row>
        <row r="33432">
          <cell r="A33432" t="str">
            <v>C24292</v>
          </cell>
          <cell r="KA33432">
            <v>200</v>
          </cell>
          <cell r="KB33432">
            <v>16</v>
          </cell>
          <cell r="KC33432">
            <v>20</v>
          </cell>
        </row>
        <row r="33433">
          <cell r="A33433" t="str">
            <v>C24295</v>
          </cell>
          <cell r="KA33433">
            <v>100</v>
          </cell>
          <cell r="KB33433">
            <v>30</v>
          </cell>
          <cell r="KC33433">
            <v>24</v>
          </cell>
        </row>
        <row r="33434">
          <cell r="A33434" t="str">
            <v>C24224</v>
          </cell>
          <cell r="KA33434">
            <v>100</v>
          </cell>
          <cell r="KB33434">
            <v>40</v>
          </cell>
          <cell r="KC33434">
            <v>28</v>
          </cell>
        </row>
        <row r="33435">
          <cell r="A33435" t="str">
            <v>C24204</v>
          </cell>
          <cell r="KA33435">
            <v>100</v>
          </cell>
          <cell r="KB33435">
            <v>40</v>
          </cell>
          <cell r="KC33435">
            <v>28</v>
          </cell>
        </row>
        <row r="33436">
          <cell r="A33436" t="str">
            <v>C24208</v>
          </cell>
          <cell r="KA33436">
            <v>100</v>
          </cell>
          <cell r="KB33436">
            <v>40</v>
          </cell>
          <cell r="KC33436">
            <v>28</v>
          </cell>
        </row>
        <row r="33437">
          <cell r="A33437" t="str">
            <v>C24228</v>
          </cell>
          <cell r="KA33437">
            <v>200</v>
          </cell>
          <cell r="KB33437">
            <v>16</v>
          </cell>
          <cell r="KC33437">
            <v>20</v>
          </cell>
        </row>
        <row r="33438">
          <cell r="A33438" t="str">
            <v>C24231</v>
          </cell>
          <cell r="KA33438">
            <v>200</v>
          </cell>
          <cell r="KB33438">
            <v>16</v>
          </cell>
          <cell r="KC33438">
            <v>20</v>
          </cell>
        </row>
        <row r="33439">
          <cell r="A33439" t="str">
            <v>C24232</v>
          </cell>
          <cell r="KA33439">
            <v>200</v>
          </cell>
          <cell r="KB33439">
            <v>16</v>
          </cell>
          <cell r="KC33439">
            <v>20</v>
          </cell>
        </row>
        <row r="33440">
          <cell r="A33440" t="str">
            <v>C24242</v>
          </cell>
          <cell r="KA33440">
            <v>50</v>
          </cell>
          <cell r="KB33440">
            <v>40</v>
          </cell>
          <cell r="KC33440">
            <v>24</v>
          </cell>
        </row>
        <row r="33441">
          <cell r="A33441" t="str">
            <v>C24244</v>
          </cell>
          <cell r="KA33441">
            <v>100</v>
          </cell>
          <cell r="KB33441">
            <v>30</v>
          </cell>
          <cell r="KC33441">
            <v>24</v>
          </cell>
        </row>
        <row r="33442">
          <cell r="A33442" t="str">
            <v>C24245</v>
          </cell>
          <cell r="KA33442">
            <v>50</v>
          </cell>
          <cell r="KB33442">
            <v>40</v>
          </cell>
          <cell r="KC33442">
            <v>24</v>
          </cell>
        </row>
        <row r="33443">
          <cell r="A33443" t="str">
            <v>C24188</v>
          </cell>
          <cell r="KA33443">
            <v>50</v>
          </cell>
          <cell r="KB33443">
            <v>40</v>
          </cell>
          <cell r="KC33443">
            <v>24</v>
          </cell>
        </row>
        <row r="33444">
          <cell r="A33444" t="str">
            <v>C24189</v>
          </cell>
          <cell r="KA33444">
            <v>100</v>
          </cell>
          <cell r="KB33444">
            <v>40</v>
          </cell>
          <cell r="KC33444">
            <v>28</v>
          </cell>
        </row>
        <row r="33445">
          <cell r="A33445" t="str">
            <v>C24184</v>
          </cell>
          <cell r="KA33445">
            <v>100</v>
          </cell>
          <cell r="KB33445">
            <v>40</v>
          </cell>
          <cell r="KC33445">
            <v>28</v>
          </cell>
        </row>
        <row r="33446">
          <cell r="A33446" t="str">
            <v>C24196</v>
          </cell>
          <cell r="KA33446">
            <v>200</v>
          </cell>
          <cell r="KB33446">
            <v>16</v>
          </cell>
          <cell r="KC33446">
            <v>20</v>
          </cell>
        </row>
        <row r="33447">
          <cell r="A33447" t="str">
            <v>C24197</v>
          </cell>
          <cell r="KA33447">
            <v>200</v>
          </cell>
          <cell r="KB33447">
            <v>16</v>
          </cell>
          <cell r="KC33447">
            <v>20</v>
          </cell>
        </row>
        <row r="33448">
          <cell r="A33448" t="str">
            <v>C24217</v>
          </cell>
          <cell r="KA33448">
            <v>100</v>
          </cell>
          <cell r="KB33448">
            <v>30</v>
          </cell>
          <cell r="KC33448">
            <v>24</v>
          </cell>
        </row>
        <row r="33449">
          <cell r="A33449" t="str">
            <v>C24220</v>
          </cell>
          <cell r="KA33449">
            <v>100</v>
          </cell>
          <cell r="KB33449">
            <v>40</v>
          </cell>
          <cell r="KC33449">
            <v>28</v>
          </cell>
        </row>
        <row r="33450">
          <cell r="A33450" t="str">
            <v>C24221</v>
          </cell>
          <cell r="KA33450">
            <v>50</v>
          </cell>
          <cell r="KB33450">
            <v>60</v>
          </cell>
          <cell r="KC33450">
            <v>12</v>
          </cell>
        </row>
        <row r="33451">
          <cell r="A33451" t="str">
            <v>C24117</v>
          </cell>
          <cell r="KA33451">
            <v>50</v>
          </cell>
          <cell r="KB33451">
            <v>60</v>
          </cell>
          <cell r="KC33451">
            <v>12</v>
          </cell>
        </row>
        <row r="33452">
          <cell r="A33452" t="str">
            <v>C24105</v>
          </cell>
          <cell r="KA33452">
            <v>200</v>
          </cell>
          <cell r="KB33452">
            <v>16</v>
          </cell>
          <cell r="KC33452">
            <v>20</v>
          </cell>
        </row>
        <row r="33453">
          <cell r="A33453" t="str">
            <v>C24108</v>
          </cell>
          <cell r="KA33453">
            <v>50</v>
          </cell>
          <cell r="KB33453">
            <v>60</v>
          </cell>
          <cell r="KC33453">
            <v>12</v>
          </cell>
        </row>
        <row r="33454">
          <cell r="A33454" t="str">
            <v>C24110</v>
          </cell>
          <cell r="KA33454">
            <v>100</v>
          </cell>
          <cell r="KB33454">
            <v>40</v>
          </cell>
          <cell r="KC33454">
            <v>28</v>
          </cell>
        </row>
        <row r="33455">
          <cell r="A33455" t="str">
            <v>C24088</v>
          </cell>
          <cell r="KA33455">
            <v>100</v>
          </cell>
          <cell r="KB33455">
            <v>30</v>
          </cell>
          <cell r="KC33455">
            <v>24</v>
          </cell>
        </row>
        <row r="33456">
          <cell r="A33456" t="str">
            <v>C24102</v>
          </cell>
          <cell r="KA33456">
            <v>100</v>
          </cell>
          <cell r="KB33456">
            <v>30</v>
          </cell>
          <cell r="KC33456">
            <v>24</v>
          </cell>
        </row>
        <row r="33457">
          <cell r="A33457" t="str">
            <v>C24097</v>
          </cell>
          <cell r="KA33457">
            <v>100</v>
          </cell>
          <cell r="KB33457">
            <v>8</v>
          </cell>
          <cell r="KC33457">
            <v>48</v>
          </cell>
        </row>
        <row r="33458">
          <cell r="A33458" t="str">
            <v>C24099</v>
          </cell>
          <cell r="KA33458">
            <v>100</v>
          </cell>
          <cell r="KB33458">
            <v>40</v>
          </cell>
          <cell r="KC33458">
            <v>28</v>
          </cell>
        </row>
        <row r="33459">
          <cell r="A33459" t="str">
            <v>C24093</v>
          </cell>
          <cell r="KA33459">
            <v>200</v>
          </cell>
          <cell r="KB33459">
            <v>16</v>
          </cell>
          <cell r="KC33459">
            <v>20</v>
          </cell>
        </row>
        <row r="33460">
          <cell r="A33460" t="str">
            <v>C24068</v>
          </cell>
          <cell r="KA33460">
            <v>50</v>
          </cell>
          <cell r="KB33460">
            <v>60</v>
          </cell>
          <cell r="KC33460">
            <v>12</v>
          </cell>
        </row>
        <row r="33461">
          <cell r="A33461" t="str">
            <v>C24073</v>
          </cell>
          <cell r="KA33461">
            <v>100</v>
          </cell>
          <cell r="KB33461">
            <v>30</v>
          </cell>
          <cell r="KC33461">
            <v>24</v>
          </cell>
        </row>
        <row r="33462">
          <cell r="A33462" t="str">
            <v>C24076</v>
          </cell>
          <cell r="KA33462">
            <v>200</v>
          </cell>
          <cell r="KB33462">
            <v>16</v>
          </cell>
          <cell r="KC33462">
            <v>20</v>
          </cell>
        </row>
        <row r="33463">
          <cell r="A33463" t="str">
            <v>C24141</v>
          </cell>
          <cell r="KA33463">
            <v>100</v>
          </cell>
          <cell r="KB33463">
            <v>40</v>
          </cell>
          <cell r="KC33463">
            <v>28</v>
          </cell>
        </row>
        <row r="33464">
          <cell r="A33464" t="str">
            <v>C24127</v>
          </cell>
          <cell r="KA33464">
            <v>200</v>
          </cell>
          <cell r="KB33464">
            <v>12</v>
          </cell>
          <cell r="KC33464">
            <v>20</v>
          </cell>
        </row>
        <row r="33465">
          <cell r="A33465" t="str">
            <v>C24131</v>
          </cell>
          <cell r="KA33465">
            <v>200</v>
          </cell>
          <cell r="KB33465">
            <v>16</v>
          </cell>
          <cell r="KC33465">
            <v>20</v>
          </cell>
        </row>
        <row r="33466">
          <cell r="A33466" t="str">
            <v>C24132</v>
          </cell>
          <cell r="KA33466">
            <v>200</v>
          </cell>
          <cell r="KB33466">
            <v>16</v>
          </cell>
          <cell r="KC33466">
            <v>20</v>
          </cell>
        </row>
        <row r="33467">
          <cell r="A33467" t="str">
            <v>C24133</v>
          </cell>
          <cell r="KA33467">
            <v>100</v>
          </cell>
          <cell r="KB33467">
            <v>40</v>
          </cell>
          <cell r="KC33467">
            <v>28</v>
          </cell>
        </row>
        <row r="33468">
          <cell r="A33468" t="str">
            <v>C24163</v>
          </cell>
          <cell r="KA33468">
            <v>200</v>
          </cell>
          <cell r="KB33468">
            <v>16</v>
          </cell>
          <cell r="KC33468">
            <v>20</v>
          </cell>
        </row>
        <row r="33469">
          <cell r="A33469" t="str">
            <v>C24165</v>
          </cell>
          <cell r="KA33469">
            <v>100</v>
          </cell>
          <cell r="KB33469">
            <v>40</v>
          </cell>
          <cell r="KC33469">
            <v>28</v>
          </cell>
        </row>
        <row r="33470">
          <cell r="A33470" t="str">
            <v>C24155</v>
          </cell>
          <cell r="KA33470">
            <v>200</v>
          </cell>
          <cell r="KB33470">
            <v>16</v>
          </cell>
          <cell r="KC33470">
            <v>20</v>
          </cell>
        </row>
        <row r="33471">
          <cell r="A33471" t="str">
            <v>C24157</v>
          </cell>
          <cell r="KA33471">
            <v>100</v>
          </cell>
          <cell r="KB33471">
            <v>8</v>
          </cell>
          <cell r="KC33471">
            <v>48</v>
          </cell>
        </row>
        <row r="33472">
          <cell r="A33472" t="str">
            <v>C24138</v>
          </cell>
          <cell r="KA33472">
            <v>200</v>
          </cell>
          <cell r="KB33472">
            <v>16</v>
          </cell>
          <cell r="KC33472">
            <v>20</v>
          </cell>
        </row>
        <row r="33473">
          <cell r="A33473" t="str">
            <v>C24169</v>
          </cell>
          <cell r="KA33473">
            <v>100</v>
          </cell>
          <cell r="KB33473">
            <v>30</v>
          </cell>
          <cell r="KC33473">
            <v>24</v>
          </cell>
        </row>
        <row r="33474">
          <cell r="A33474" t="str">
            <v>C24181</v>
          </cell>
          <cell r="KA33474">
            <v>100</v>
          </cell>
          <cell r="KB33474">
            <v>30</v>
          </cell>
          <cell r="KC33474">
            <v>24</v>
          </cell>
        </row>
        <row r="33475">
          <cell r="A33475" t="str">
            <v>C24176</v>
          </cell>
          <cell r="KA33475">
            <v>50</v>
          </cell>
          <cell r="KB33475">
            <v>40</v>
          </cell>
          <cell r="KC33475">
            <v>24</v>
          </cell>
        </row>
        <row r="33476">
          <cell r="A33476" t="str">
            <v>C24177</v>
          </cell>
          <cell r="KA33476">
            <v>200</v>
          </cell>
          <cell r="KB33476">
            <v>16</v>
          </cell>
          <cell r="KC33476">
            <v>20</v>
          </cell>
        </row>
        <row r="33477">
          <cell r="A33477" t="str">
            <v>C24368</v>
          </cell>
          <cell r="KA33477">
            <v>200</v>
          </cell>
          <cell r="KB33477">
            <v>16</v>
          </cell>
          <cell r="KC33477">
            <v>20</v>
          </cell>
        </row>
        <row r="33478">
          <cell r="A33478" t="str">
            <v>C24373</v>
          </cell>
          <cell r="KA33478">
            <v>100</v>
          </cell>
          <cell r="KB33478">
            <v>30</v>
          </cell>
          <cell r="KC33478">
            <v>24</v>
          </cell>
        </row>
        <row r="33479">
          <cell r="A33479" t="str">
            <v>C24395</v>
          </cell>
          <cell r="KA33479">
            <v>50</v>
          </cell>
          <cell r="KB33479">
            <v>40</v>
          </cell>
          <cell r="KC33479">
            <v>24</v>
          </cell>
        </row>
        <row r="33480">
          <cell r="A33480" t="str">
            <v>C24396</v>
          </cell>
          <cell r="KA33480">
            <v>200</v>
          </cell>
          <cell r="KB33480">
            <v>16</v>
          </cell>
          <cell r="KC33480">
            <v>20</v>
          </cell>
        </row>
        <row r="33481">
          <cell r="A33481" t="str">
            <v>C24430</v>
          </cell>
          <cell r="KA33481">
            <v>200</v>
          </cell>
          <cell r="KB33481">
            <v>16</v>
          </cell>
          <cell r="KC33481">
            <v>20</v>
          </cell>
        </row>
        <row r="33482">
          <cell r="A33482" t="str">
            <v>C24431</v>
          </cell>
          <cell r="KA33482">
            <v>50</v>
          </cell>
          <cell r="KB33482">
            <v>60</v>
          </cell>
          <cell r="KC33482">
            <v>12</v>
          </cell>
        </row>
        <row r="33483">
          <cell r="A33483" t="str">
            <v>C24417</v>
          </cell>
          <cell r="KA33483">
            <v>200</v>
          </cell>
          <cell r="KB33483">
            <v>16</v>
          </cell>
          <cell r="KC33483">
            <v>20</v>
          </cell>
        </row>
        <row r="33484">
          <cell r="A33484" t="str">
            <v>C24407</v>
          </cell>
          <cell r="KA33484">
            <v>50</v>
          </cell>
          <cell r="KB33484">
            <v>60</v>
          </cell>
          <cell r="KC33484">
            <v>12</v>
          </cell>
        </row>
        <row r="33485">
          <cell r="A33485" t="str">
            <v>C24415</v>
          </cell>
          <cell r="KA33485">
            <v>50</v>
          </cell>
          <cell r="KB33485">
            <v>40</v>
          </cell>
          <cell r="KC33485">
            <v>24</v>
          </cell>
        </row>
        <row r="33486">
          <cell r="A33486" t="str">
            <v>C24388</v>
          </cell>
          <cell r="KA33486">
            <v>100</v>
          </cell>
          <cell r="KB33486">
            <v>30</v>
          </cell>
          <cell r="KC33486">
            <v>24</v>
          </cell>
        </row>
        <row r="33487">
          <cell r="A33487" t="str">
            <v>C24402</v>
          </cell>
          <cell r="KA33487">
            <v>50</v>
          </cell>
          <cell r="KB33487">
            <v>60</v>
          </cell>
          <cell r="KC33487">
            <v>12</v>
          </cell>
        </row>
        <row r="33488">
          <cell r="A33488" t="str">
            <v>C24345</v>
          </cell>
          <cell r="KA33488">
            <v>100</v>
          </cell>
          <cell r="KB33488">
            <v>30</v>
          </cell>
          <cell r="KC33488">
            <v>24</v>
          </cell>
        </row>
        <row r="33489">
          <cell r="A33489" t="str">
            <v>C24338</v>
          </cell>
          <cell r="KA33489">
            <v>100</v>
          </cell>
          <cell r="KB33489">
            <v>30</v>
          </cell>
          <cell r="KC33489">
            <v>24</v>
          </cell>
        </row>
        <row r="33490">
          <cell r="A33490" t="str">
            <v>C24340</v>
          </cell>
          <cell r="KA33490">
            <v>100</v>
          </cell>
          <cell r="KB33490">
            <v>30</v>
          </cell>
          <cell r="KC33490">
            <v>24</v>
          </cell>
        </row>
        <row r="33491">
          <cell r="A33491" t="str">
            <v>C24361</v>
          </cell>
          <cell r="KA33491">
            <v>200</v>
          </cell>
          <cell r="KB33491">
            <v>16</v>
          </cell>
          <cell r="KC33491">
            <v>20</v>
          </cell>
        </row>
        <row r="33492">
          <cell r="A33492" t="str">
            <v>C24353</v>
          </cell>
          <cell r="KA33492">
            <v>100</v>
          </cell>
          <cell r="KB33492">
            <v>40</v>
          </cell>
          <cell r="KC33492">
            <v>28</v>
          </cell>
        </row>
        <row r="33493">
          <cell r="A33493" t="str">
            <v>C24354</v>
          </cell>
          <cell r="KA33493">
            <v>100</v>
          </cell>
          <cell r="KB33493">
            <v>40</v>
          </cell>
          <cell r="KC33493">
            <v>28</v>
          </cell>
        </row>
        <row r="33494">
          <cell r="A33494" t="str">
            <v>C24357</v>
          </cell>
          <cell r="KA33494">
            <v>100</v>
          </cell>
          <cell r="KB33494">
            <v>40</v>
          </cell>
          <cell r="KC33494">
            <v>28</v>
          </cell>
        </row>
        <row r="33495">
          <cell r="A33495" t="str">
            <v>C24310</v>
          </cell>
          <cell r="KA33495">
            <v>200</v>
          </cell>
          <cell r="KB33495">
            <v>16</v>
          </cell>
          <cell r="KC33495">
            <v>20</v>
          </cell>
        </row>
        <row r="33496">
          <cell r="A33496" t="str">
            <v>C24331</v>
          </cell>
          <cell r="KA33496">
            <v>100</v>
          </cell>
          <cell r="KB33496">
            <v>30</v>
          </cell>
          <cell r="KC33496">
            <v>24</v>
          </cell>
        </row>
        <row r="33497">
          <cell r="A33497" t="str">
            <v>C24325</v>
          </cell>
          <cell r="KA33497">
            <v>100</v>
          </cell>
          <cell r="KB33497">
            <v>40</v>
          </cell>
          <cell r="KC33497">
            <v>28</v>
          </cell>
        </row>
        <row r="33498">
          <cell r="A33498" t="str">
            <v>C24329</v>
          </cell>
          <cell r="KA33498">
            <v>100</v>
          </cell>
          <cell r="KB33498">
            <v>40</v>
          </cell>
          <cell r="KC33498">
            <v>28</v>
          </cell>
        </row>
        <row r="33499">
          <cell r="A33499" t="str">
            <v>C24313</v>
          </cell>
          <cell r="KA33499">
            <v>200</v>
          </cell>
          <cell r="KB33499">
            <v>16</v>
          </cell>
          <cell r="KC33499">
            <v>20</v>
          </cell>
        </row>
        <row r="33500">
          <cell r="A33500" t="str">
            <v>C24314</v>
          </cell>
          <cell r="KA33500">
            <v>100</v>
          </cell>
          <cell r="KB33500">
            <v>40</v>
          </cell>
          <cell r="KC33500">
            <v>28</v>
          </cell>
        </row>
        <row r="33501">
          <cell r="A33501" t="str">
            <v>C24315</v>
          </cell>
          <cell r="KA33501">
            <v>200</v>
          </cell>
          <cell r="KB33501">
            <v>16</v>
          </cell>
          <cell r="KC33501">
            <v>20</v>
          </cell>
        </row>
        <row r="33502">
          <cell r="A33502" t="str">
            <v>C24316</v>
          </cell>
          <cell r="KA33502">
            <v>200</v>
          </cell>
          <cell r="KB33502">
            <v>12</v>
          </cell>
          <cell r="KC33502">
            <v>20</v>
          </cell>
        </row>
        <row r="33503">
          <cell r="A33503" t="str">
            <v>C24317</v>
          </cell>
          <cell r="KA33503">
            <v>200</v>
          </cell>
          <cell r="KB33503">
            <v>16</v>
          </cell>
          <cell r="KC33503">
            <v>20</v>
          </cell>
        </row>
        <row r="33504">
          <cell r="A33504" t="str">
            <v>C24319</v>
          </cell>
          <cell r="KA33504">
            <v>100</v>
          </cell>
          <cell r="KB33504">
            <v>40</v>
          </cell>
          <cell r="KC33504">
            <v>28</v>
          </cell>
        </row>
        <row r="33505">
          <cell r="A33505" t="str">
            <v>C24320</v>
          </cell>
          <cell r="KA33505">
            <v>200</v>
          </cell>
          <cell r="KB33505">
            <v>16</v>
          </cell>
          <cell r="KC33505">
            <v>20</v>
          </cell>
        </row>
        <row r="33506">
          <cell r="A33506" t="str">
            <v>C24321</v>
          </cell>
          <cell r="KA33506">
            <v>100</v>
          </cell>
          <cell r="KB33506">
            <v>30</v>
          </cell>
          <cell r="KC33506">
            <v>24</v>
          </cell>
        </row>
        <row r="33507">
          <cell r="A33507" t="str">
            <v>C24476</v>
          </cell>
          <cell r="KA33507">
            <v>200</v>
          </cell>
          <cell r="KB33507">
            <v>16</v>
          </cell>
          <cell r="KC33507">
            <v>20</v>
          </cell>
        </row>
        <row r="33508">
          <cell r="A33508" t="str">
            <v>C24462</v>
          </cell>
          <cell r="KA33508">
            <v>50</v>
          </cell>
          <cell r="KB33508">
            <v>40</v>
          </cell>
          <cell r="KC33508">
            <v>24</v>
          </cell>
        </row>
        <row r="33509">
          <cell r="A33509" t="str">
            <v>C24463</v>
          </cell>
          <cell r="KA33509">
            <v>200</v>
          </cell>
          <cell r="KB33509">
            <v>16</v>
          </cell>
          <cell r="KC33509">
            <v>20</v>
          </cell>
        </row>
        <row r="33510">
          <cell r="A33510" t="str">
            <v>C24464</v>
          </cell>
          <cell r="KA33510">
            <v>100</v>
          </cell>
          <cell r="KB33510">
            <v>40</v>
          </cell>
          <cell r="KC33510">
            <v>28</v>
          </cell>
        </row>
        <row r="33511">
          <cell r="A33511" t="str">
            <v>C24438</v>
          </cell>
          <cell r="KA33511">
            <v>200</v>
          </cell>
          <cell r="KB33511">
            <v>16</v>
          </cell>
          <cell r="KC33511">
            <v>20</v>
          </cell>
        </row>
        <row r="33512">
          <cell r="A33512" t="str">
            <v>C24442</v>
          </cell>
          <cell r="KA33512">
            <v>200</v>
          </cell>
          <cell r="KB33512">
            <v>12</v>
          </cell>
          <cell r="KC33512">
            <v>20</v>
          </cell>
        </row>
        <row r="33513">
          <cell r="A33513" t="str">
            <v>C24443</v>
          </cell>
          <cell r="KA33513">
            <v>200</v>
          </cell>
          <cell r="KB33513">
            <v>16</v>
          </cell>
          <cell r="KC33513">
            <v>20</v>
          </cell>
        </row>
        <row r="33514">
          <cell r="A33514" t="str">
            <v>C24445</v>
          </cell>
          <cell r="KA33514">
            <v>100</v>
          </cell>
          <cell r="KB33514">
            <v>40</v>
          </cell>
          <cell r="KC33514">
            <v>28</v>
          </cell>
        </row>
        <row r="33515">
          <cell r="A33515" t="str">
            <v>C24447</v>
          </cell>
          <cell r="KA33515">
            <v>100</v>
          </cell>
          <cell r="KB33515">
            <v>30</v>
          </cell>
          <cell r="KC33515">
            <v>24</v>
          </cell>
        </row>
        <row r="33516">
          <cell r="A33516" t="str">
            <v>C24502</v>
          </cell>
          <cell r="KA33516">
            <v>200</v>
          </cell>
          <cell r="KB33516">
            <v>16</v>
          </cell>
          <cell r="KC33516">
            <v>20</v>
          </cell>
        </row>
        <row r="33517">
          <cell r="A33517" t="str">
            <v>C24503</v>
          </cell>
          <cell r="KA33517">
            <v>200</v>
          </cell>
          <cell r="KB33517">
            <v>16</v>
          </cell>
          <cell r="KC33517">
            <v>20</v>
          </cell>
        </row>
        <row r="33518">
          <cell r="A33518" t="str">
            <v>C24505</v>
          </cell>
          <cell r="KA33518">
            <v>200</v>
          </cell>
          <cell r="KB33518">
            <v>16</v>
          </cell>
          <cell r="KC33518">
            <v>20</v>
          </cell>
        </row>
        <row r="33519">
          <cell r="A33519" t="str">
            <v>C24499</v>
          </cell>
          <cell r="KA33519">
            <v>100</v>
          </cell>
          <cell r="KB33519">
            <v>40</v>
          </cell>
          <cell r="KC33519">
            <v>28</v>
          </cell>
        </row>
        <row r="33520">
          <cell r="A33520" t="str">
            <v>C24494</v>
          </cell>
          <cell r="KA33520">
            <v>100</v>
          </cell>
          <cell r="KB33520">
            <v>30</v>
          </cell>
          <cell r="KC33520">
            <v>24</v>
          </cell>
        </row>
        <row r="33521">
          <cell r="A33521" t="str">
            <v>C24492</v>
          </cell>
          <cell r="KA33521">
            <v>200</v>
          </cell>
          <cell r="KB33521">
            <v>16</v>
          </cell>
          <cell r="KC33521">
            <v>20</v>
          </cell>
        </row>
        <row r="33522">
          <cell r="A33522" t="str">
            <v>C24514</v>
          </cell>
          <cell r="KA33522">
            <v>100</v>
          </cell>
          <cell r="KB33522">
            <v>30</v>
          </cell>
          <cell r="KC33522">
            <v>24</v>
          </cell>
        </row>
        <row r="33523">
          <cell r="A33523" t="str">
            <v>C24519</v>
          </cell>
          <cell r="KA33523">
            <v>50</v>
          </cell>
          <cell r="KB33523">
            <v>40</v>
          </cell>
          <cell r="KC33523">
            <v>24</v>
          </cell>
        </row>
        <row r="33524">
          <cell r="A33524" t="str">
            <v>C24533</v>
          </cell>
          <cell r="KA33524">
            <v>100</v>
          </cell>
          <cell r="KB33524">
            <v>40</v>
          </cell>
          <cell r="KC33524">
            <v>28</v>
          </cell>
        </row>
        <row r="33525">
          <cell r="A33525" t="str">
            <v>C24528</v>
          </cell>
          <cell r="KA33525">
            <v>50</v>
          </cell>
          <cell r="KB33525">
            <v>40</v>
          </cell>
          <cell r="KC33525">
            <v>24</v>
          </cell>
        </row>
        <row r="33526">
          <cell r="A33526" t="str">
            <v>C24529</v>
          </cell>
          <cell r="KA33526">
            <v>200</v>
          </cell>
          <cell r="KB33526">
            <v>16</v>
          </cell>
          <cell r="KC33526">
            <v>20</v>
          </cell>
        </row>
        <row r="33527">
          <cell r="A33527" t="str">
            <v>C24531</v>
          </cell>
          <cell r="KA33527">
            <v>200</v>
          </cell>
          <cell r="KB33527">
            <v>16</v>
          </cell>
          <cell r="KC33527">
            <v>20</v>
          </cell>
        </row>
        <row r="33528">
          <cell r="A33528" t="str">
            <v>C25834</v>
          </cell>
          <cell r="KA33528">
            <v>200</v>
          </cell>
          <cell r="KB33528">
            <v>16</v>
          </cell>
          <cell r="KC33528">
            <v>20</v>
          </cell>
        </row>
        <row r="33529">
          <cell r="A33529" t="str">
            <v>C25840</v>
          </cell>
          <cell r="KA33529">
            <v>100</v>
          </cell>
          <cell r="KB33529">
            <v>30</v>
          </cell>
          <cell r="KC33529">
            <v>24</v>
          </cell>
        </row>
        <row r="33530">
          <cell r="A33530" t="str">
            <v>C25841</v>
          </cell>
          <cell r="KA33530">
            <v>100</v>
          </cell>
          <cell r="KB33530">
            <v>30</v>
          </cell>
          <cell r="KC33530">
            <v>24</v>
          </cell>
        </row>
        <row r="33531">
          <cell r="A33531" t="str">
            <v>C25842</v>
          </cell>
          <cell r="KA33531">
            <v>100</v>
          </cell>
          <cell r="KB33531">
            <v>30</v>
          </cell>
          <cell r="KC33531">
            <v>24</v>
          </cell>
        </row>
        <row r="33532">
          <cell r="A33532" t="str">
            <v>C25826</v>
          </cell>
          <cell r="KA33532">
            <v>100</v>
          </cell>
          <cell r="KB33532">
            <v>40</v>
          </cell>
          <cell r="KC33532">
            <v>28</v>
          </cell>
        </row>
        <row r="33533">
          <cell r="A33533" t="str">
            <v>C25855</v>
          </cell>
          <cell r="KA33533">
            <v>100</v>
          </cell>
          <cell r="KB33533">
            <v>30</v>
          </cell>
          <cell r="KC33533">
            <v>24</v>
          </cell>
        </row>
        <row r="33534">
          <cell r="A33534" t="str">
            <v>C25844</v>
          </cell>
          <cell r="KA33534">
            <v>100</v>
          </cell>
          <cell r="KB33534">
            <v>40</v>
          </cell>
          <cell r="KC33534">
            <v>28</v>
          </cell>
        </row>
        <row r="33535">
          <cell r="A33535" t="str">
            <v>C25846</v>
          </cell>
          <cell r="KA33535">
            <v>100</v>
          </cell>
          <cell r="KB33535">
            <v>30</v>
          </cell>
          <cell r="KC33535">
            <v>24</v>
          </cell>
        </row>
        <row r="33536">
          <cell r="A33536" t="str">
            <v>C25847</v>
          </cell>
          <cell r="KA33536">
            <v>100</v>
          </cell>
          <cell r="KB33536">
            <v>30</v>
          </cell>
          <cell r="KC33536">
            <v>24</v>
          </cell>
        </row>
        <row r="33537">
          <cell r="A33537" t="str">
            <v>C25896</v>
          </cell>
          <cell r="KA33537">
            <v>100</v>
          </cell>
          <cell r="KB33537">
            <v>40</v>
          </cell>
          <cell r="KC33537">
            <v>28</v>
          </cell>
        </row>
        <row r="33538">
          <cell r="A33538" t="str">
            <v>C25897</v>
          </cell>
          <cell r="KA33538">
            <v>100</v>
          </cell>
          <cell r="KB33538">
            <v>30</v>
          </cell>
          <cell r="KC33538">
            <v>24</v>
          </cell>
        </row>
        <row r="33539">
          <cell r="A33539" t="str">
            <v>C25898</v>
          </cell>
          <cell r="KA33539">
            <v>50</v>
          </cell>
          <cell r="KB33539">
            <v>40</v>
          </cell>
          <cell r="KC33539">
            <v>24</v>
          </cell>
        </row>
        <row r="33540">
          <cell r="A33540" t="str">
            <v>C25891</v>
          </cell>
          <cell r="KA33540">
            <v>100</v>
          </cell>
          <cell r="KB33540">
            <v>8</v>
          </cell>
          <cell r="KC33540">
            <v>24</v>
          </cell>
        </row>
        <row r="33541">
          <cell r="A33541" t="str">
            <v>C25892</v>
          </cell>
          <cell r="KA33541">
            <v>200</v>
          </cell>
          <cell r="KB33541">
            <v>16</v>
          </cell>
          <cell r="KC33541">
            <v>20</v>
          </cell>
        </row>
        <row r="33542">
          <cell r="A33542" t="str">
            <v>C25886</v>
          </cell>
          <cell r="KA33542">
            <v>200</v>
          </cell>
          <cell r="KB33542">
            <v>16</v>
          </cell>
          <cell r="KC33542">
            <v>20</v>
          </cell>
        </row>
        <row r="33543">
          <cell r="A33543" t="str">
            <v>C25884</v>
          </cell>
          <cell r="KA33543">
            <v>100</v>
          </cell>
          <cell r="KB33543">
            <v>30</v>
          </cell>
          <cell r="KC33543">
            <v>24</v>
          </cell>
        </row>
        <row r="33544">
          <cell r="A33544" t="str">
            <v>C25879</v>
          </cell>
          <cell r="KA33544">
            <v>200</v>
          </cell>
          <cell r="KB33544">
            <v>16</v>
          </cell>
          <cell r="KC33544">
            <v>20</v>
          </cell>
        </row>
        <row r="33545">
          <cell r="A33545" t="str">
            <v>C25874</v>
          </cell>
          <cell r="KA33545">
            <v>100</v>
          </cell>
          <cell r="KB33545">
            <v>30</v>
          </cell>
          <cell r="KC33545">
            <v>24</v>
          </cell>
        </row>
        <row r="33546">
          <cell r="A33546" t="str">
            <v>C25870</v>
          </cell>
          <cell r="KA33546">
            <v>100</v>
          </cell>
          <cell r="KB33546">
            <v>40</v>
          </cell>
          <cell r="KC33546">
            <v>28</v>
          </cell>
        </row>
        <row r="33547">
          <cell r="A33547" t="str">
            <v>C25865</v>
          </cell>
          <cell r="KA33547">
            <v>200</v>
          </cell>
          <cell r="KB33547">
            <v>12</v>
          </cell>
          <cell r="KC33547">
            <v>20</v>
          </cell>
        </row>
        <row r="33548">
          <cell r="A33548" t="str">
            <v>C25866</v>
          </cell>
          <cell r="KA33548">
            <v>200</v>
          </cell>
          <cell r="KB33548">
            <v>16</v>
          </cell>
          <cell r="KC33548">
            <v>20</v>
          </cell>
        </row>
        <row r="33549">
          <cell r="A33549" t="str">
            <v>C25863</v>
          </cell>
          <cell r="KA33549">
            <v>200</v>
          </cell>
          <cell r="KB33549">
            <v>16</v>
          </cell>
          <cell r="KC33549">
            <v>20</v>
          </cell>
        </row>
        <row r="33550">
          <cell r="A33550" t="str">
            <v>C25761</v>
          </cell>
          <cell r="KA33550">
            <v>100</v>
          </cell>
          <cell r="KB33550">
            <v>30</v>
          </cell>
          <cell r="KC33550">
            <v>24</v>
          </cell>
        </row>
        <row r="33551">
          <cell r="A33551" t="str">
            <v>C25762</v>
          </cell>
          <cell r="KA33551">
            <v>100</v>
          </cell>
          <cell r="KB33551">
            <v>30</v>
          </cell>
          <cell r="KC33551">
            <v>24</v>
          </cell>
        </row>
        <row r="33552">
          <cell r="A33552" t="str">
            <v>C25763</v>
          </cell>
          <cell r="KA33552">
            <v>200</v>
          </cell>
          <cell r="KB33552">
            <v>16</v>
          </cell>
          <cell r="KC33552">
            <v>20</v>
          </cell>
        </row>
        <row r="33553">
          <cell r="A33553" t="str">
            <v>C25771</v>
          </cell>
          <cell r="KA33553">
            <v>50</v>
          </cell>
          <cell r="KB33553">
            <v>60</v>
          </cell>
          <cell r="KC33553">
            <v>12</v>
          </cell>
        </row>
        <row r="33554">
          <cell r="A33554" t="str">
            <v>C25743</v>
          </cell>
          <cell r="KA33554">
            <v>100</v>
          </cell>
          <cell r="KB33554">
            <v>30</v>
          </cell>
          <cell r="KC33554">
            <v>24</v>
          </cell>
        </row>
        <row r="33555">
          <cell r="A33555" t="str">
            <v>C25739</v>
          </cell>
          <cell r="KA33555">
            <v>100</v>
          </cell>
          <cell r="KB33555">
            <v>30</v>
          </cell>
          <cell r="KC33555">
            <v>24</v>
          </cell>
        </row>
        <row r="33556">
          <cell r="A33556" t="str">
            <v>C25740</v>
          </cell>
          <cell r="KA33556">
            <v>100</v>
          </cell>
          <cell r="KB33556">
            <v>40</v>
          </cell>
          <cell r="KC33556">
            <v>28</v>
          </cell>
        </row>
        <row r="33557">
          <cell r="A33557" t="str">
            <v>C25751</v>
          </cell>
          <cell r="KA33557">
            <v>100</v>
          </cell>
          <cell r="KB33557">
            <v>8</v>
          </cell>
          <cell r="KC33557">
            <v>48</v>
          </cell>
        </row>
        <row r="33558">
          <cell r="A33558" t="str">
            <v>C25749</v>
          </cell>
          <cell r="KA33558">
            <v>100</v>
          </cell>
          <cell r="KB33558">
            <v>30</v>
          </cell>
          <cell r="KC33558">
            <v>24</v>
          </cell>
        </row>
        <row r="33559">
          <cell r="A33559" t="str">
            <v>C25809</v>
          </cell>
          <cell r="KA33559">
            <v>200</v>
          </cell>
          <cell r="KB33559">
            <v>16</v>
          </cell>
          <cell r="KC33559">
            <v>20</v>
          </cell>
        </row>
        <row r="33560">
          <cell r="A33560" t="str">
            <v>C25801</v>
          </cell>
          <cell r="KA33560">
            <v>200</v>
          </cell>
          <cell r="KB33560">
            <v>16</v>
          </cell>
          <cell r="KC33560">
            <v>20</v>
          </cell>
        </row>
        <row r="33561">
          <cell r="A33561" t="str">
            <v>C25821</v>
          </cell>
          <cell r="KA33561">
            <v>50</v>
          </cell>
          <cell r="KB33561">
            <v>60</v>
          </cell>
          <cell r="KC33561">
            <v>12</v>
          </cell>
        </row>
        <row r="33562">
          <cell r="A33562" t="str">
            <v>C25814</v>
          </cell>
          <cell r="KA33562">
            <v>200</v>
          </cell>
          <cell r="KB33562">
            <v>16</v>
          </cell>
          <cell r="KC33562">
            <v>20</v>
          </cell>
        </row>
        <row r="33563">
          <cell r="A33563" t="str">
            <v>C25794</v>
          </cell>
          <cell r="KA33563">
            <v>100</v>
          </cell>
          <cell r="KB33563">
            <v>40</v>
          </cell>
          <cell r="KC33563">
            <v>28</v>
          </cell>
        </row>
        <row r="33564">
          <cell r="A33564" t="str">
            <v>C25795</v>
          </cell>
          <cell r="KA33564">
            <v>50</v>
          </cell>
          <cell r="KB33564">
            <v>60</v>
          </cell>
          <cell r="KC33564">
            <v>12</v>
          </cell>
        </row>
        <row r="33565">
          <cell r="A33565" t="str">
            <v>C25797</v>
          </cell>
          <cell r="KA33565">
            <v>100</v>
          </cell>
          <cell r="KB33565">
            <v>30</v>
          </cell>
          <cell r="KC33565">
            <v>24</v>
          </cell>
        </row>
        <row r="33566">
          <cell r="A33566" t="str">
            <v>C25786</v>
          </cell>
          <cell r="KA33566">
            <v>100</v>
          </cell>
          <cell r="KB33566">
            <v>40</v>
          </cell>
          <cell r="KC33566">
            <v>28</v>
          </cell>
        </row>
        <row r="33567">
          <cell r="A33567" t="str">
            <v>C25787</v>
          </cell>
          <cell r="KA33567">
            <v>100</v>
          </cell>
          <cell r="KB33567">
            <v>40</v>
          </cell>
          <cell r="KC33567">
            <v>28</v>
          </cell>
        </row>
        <row r="33568">
          <cell r="A33568" t="str">
            <v>C25781</v>
          </cell>
          <cell r="KA33568">
            <v>100</v>
          </cell>
          <cell r="KB33568">
            <v>40</v>
          </cell>
          <cell r="KC33568">
            <v>28</v>
          </cell>
        </row>
        <row r="33569">
          <cell r="A33569" t="str">
            <v>C25782</v>
          </cell>
          <cell r="KA33569">
            <v>100</v>
          </cell>
          <cell r="KB33569">
            <v>40</v>
          </cell>
          <cell r="KC33569">
            <v>28</v>
          </cell>
        </row>
        <row r="33570">
          <cell r="A33570" t="str">
            <v>C25936</v>
          </cell>
          <cell r="KA33570">
            <v>100</v>
          </cell>
          <cell r="KB33570">
            <v>30</v>
          </cell>
          <cell r="KC33570">
            <v>24</v>
          </cell>
        </row>
        <row r="33571">
          <cell r="A33571" t="str">
            <v>C25923</v>
          </cell>
          <cell r="KA33571">
            <v>100</v>
          </cell>
          <cell r="KB33571">
            <v>30</v>
          </cell>
          <cell r="KC33571">
            <v>24</v>
          </cell>
        </row>
        <row r="33572">
          <cell r="A33572" t="str">
            <v>C25924</v>
          </cell>
          <cell r="KA33572">
            <v>100</v>
          </cell>
          <cell r="KB33572">
            <v>30</v>
          </cell>
          <cell r="KC33572">
            <v>24</v>
          </cell>
        </row>
        <row r="33573">
          <cell r="A33573" t="str">
            <v>C25900</v>
          </cell>
          <cell r="KA33573">
            <v>50</v>
          </cell>
          <cell r="KB33573">
            <v>60</v>
          </cell>
          <cell r="KC33573">
            <v>12</v>
          </cell>
        </row>
        <row r="33574">
          <cell r="A33574" t="str">
            <v>C25901</v>
          </cell>
          <cell r="KA33574">
            <v>200</v>
          </cell>
          <cell r="KB33574">
            <v>16</v>
          </cell>
          <cell r="KC33574">
            <v>20</v>
          </cell>
        </row>
        <row r="33575">
          <cell r="A33575" t="str">
            <v>C25903</v>
          </cell>
          <cell r="KA33575">
            <v>200</v>
          </cell>
          <cell r="KB33575">
            <v>16</v>
          </cell>
          <cell r="KC33575">
            <v>20</v>
          </cell>
        </row>
        <row r="33576">
          <cell r="A33576" t="str">
            <v>C25904</v>
          </cell>
          <cell r="KA33576">
            <v>100</v>
          </cell>
          <cell r="KB33576">
            <v>40</v>
          </cell>
          <cell r="KC33576">
            <v>28</v>
          </cell>
        </row>
        <row r="33577">
          <cell r="A33577" t="str">
            <v>C25908</v>
          </cell>
          <cell r="KA33577">
            <v>100</v>
          </cell>
          <cell r="KB33577">
            <v>40</v>
          </cell>
          <cell r="KC33577">
            <v>28</v>
          </cell>
        </row>
        <row r="33578">
          <cell r="A33578" t="str">
            <v>C25915</v>
          </cell>
          <cell r="KA33578">
            <v>100</v>
          </cell>
          <cell r="KB33578">
            <v>30</v>
          </cell>
          <cell r="KC33578">
            <v>24</v>
          </cell>
        </row>
        <row r="33579">
          <cell r="A33579" t="str">
            <v>C25973</v>
          </cell>
          <cell r="KA33579">
            <v>50</v>
          </cell>
          <cell r="KB33579">
            <v>40</v>
          </cell>
          <cell r="KC33579">
            <v>24</v>
          </cell>
        </row>
        <row r="33580">
          <cell r="A33580" t="str">
            <v>C25960</v>
          </cell>
          <cell r="KA33580">
            <v>50</v>
          </cell>
          <cell r="KB33580">
            <v>40</v>
          </cell>
          <cell r="KC33580">
            <v>24</v>
          </cell>
        </row>
        <row r="33581">
          <cell r="A33581" t="str">
            <v>C25964</v>
          </cell>
          <cell r="KA33581">
            <v>100</v>
          </cell>
          <cell r="KB33581">
            <v>40</v>
          </cell>
          <cell r="KC33581">
            <v>28</v>
          </cell>
        </row>
        <row r="33582">
          <cell r="A33582" t="str">
            <v>C25952</v>
          </cell>
          <cell r="KA33582">
            <v>50</v>
          </cell>
          <cell r="KB33582">
            <v>60</v>
          </cell>
          <cell r="KC33582">
            <v>12</v>
          </cell>
        </row>
        <row r="33583">
          <cell r="A33583" t="str">
            <v>C25947</v>
          </cell>
          <cell r="KA33583">
            <v>100</v>
          </cell>
          <cell r="KB33583">
            <v>40</v>
          </cell>
          <cell r="KC33583">
            <v>28</v>
          </cell>
        </row>
        <row r="33584">
          <cell r="A33584" t="str">
            <v>C25948</v>
          </cell>
          <cell r="KA33584">
            <v>100</v>
          </cell>
          <cell r="KB33584">
            <v>40</v>
          </cell>
          <cell r="KC33584">
            <v>28</v>
          </cell>
        </row>
        <row r="33585">
          <cell r="A33585" t="str">
            <v>C25944</v>
          </cell>
          <cell r="KA33585">
            <v>50</v>
          </cell>
          <cell r="KB33585">
            <v>40</v>
          </cell>
          <cell r="KC33585">
            <v>24</v>
          </cell>
        </row>
        <row r="33586">
          <cell r="A33586" t="str">
            <v>C25940</v>
          </cell>
          <cell r="KA33586">
            <v>100</v>
          </cell>
          <cell r="KB33586">
            <v>30</v>
          </cell>
          <cell r="KC33586">
            <v>24</v>
          </cell>
        </row>
        <row r="33587">
          <cell r="A33587" t="str">
            <v>C25941</v>
          </cell>
          <cell r="KA33587">
            <v>50</v>
          </cell>
          <cell r="KB33587">
            <v>40</v>
          </cell>
          <cell r="KC33587">
            <v>24</v>
          </cell>
        </row>
        <row r="33588">
          <cell r="A33588" t="str">
            <v>C25942</v>
          </cell>
          <cell r="KA33588">
            <v>50</v>
          </cell>
          <cell r="KB33588">
            <v>60</v>
          </cell>
          <cell r="KC33588">
            <v>12</v>
          </cell>
        </row>
        <row r="33589">
          <cell r="A33589" t="str">
            <v>C26009</v>
          </cell>
          <cell r="KA33589">
            <v>50</v>
          </cell>
          <cell r="KB33589">
            <v>40</v>
          </cell>
          <cell r="KC33589">
            <v>24</v>
          </cell>
        </row>
        <row r="33590">
          <cell r="A33590" t="str">
            <v>C26043</v>
          </cell>
          <cell r="KA33590">
            <v>100</v>
          </cell>
          <cell r="KB33590">
            <v>40</v>
          </cell>
          <cell r="KC33590">
            <v>28</v>
          </cell>
        </row>
        <row r="33591">
          <cell r="A33591" t="str">
            <v>C26034</v>
          </cell>
          <cell r="KA33591">
            <v>200</v>
          </cell>
          <cell r="KB33591">
            <v>16</v>
          </cell>
          <cell r="KC33591">
            <v>20</v>
          </cell>
        </row>
        <row r="33592">
          <cell r="A33592" t="str">
            <v>C26045</v>
          </cell>
          <cell r="KA33592">
            <v>200</v>
          </cell>
          <cell r="KB33592">
            <v>16</v>
          </cell>
          <cell r="KC33592">
            <v>20</v>
          </cell>
        </row>
        <row r="33593">
          <cell r="A33593" t="str">
            <v>C26047</v>
          </cell>
          <cell r="KA33593">
            <v>100</v>
          </cell>
          <cell r="KB33593">
            <v>8</v>
          </cell>
          <cell r="KC33593">
            <v>48</v>
          </cell>
        </row>
        <row r="33594">
          <cell r="A33594" t="str">
            <v>C26069</v>
          </cell>
          <cell r="KA33594">
            <v>50</v>
          </cell>
          <cell r="KB33594">
            <v>40</v>
          </cell>
          <cell r="KC33594">
            <v>24</v>
          </cell>
        </row>
        <row r="33595">
          <cell r="A33595" t="str">
            <v>C26072</v>
          </cell>
          <cell r="KA33595">
            <v>100</v>
          </cell>
          <cell r="KB33595">
            <v>40</v>
          </cell>
          <cell r="KC33595">
            <v>28</v>
          </cell>
        </row>
        <row r="33596">
          <cell r="A33596" t="str">
            <v>C26061</v>
          </cell>
          <cell r="KA33596">
            <v>50</v>
          </cell>
          <cell r="KB33596">
            <v>60</v>
          </cell>
          <cell r="KC33596">
            <v>12</v>
          </cell>
        </row>
        <row r="33597">
          <cell r="A33597" t="str">
            <v>C26006</v>
          </cell>
          <cell r="KA33597">
            <v>100</v>
          </cell>
          <cell r="KB33597">
            <v>40</v>
          </cell>
          <cell r="KC33597">
            <v>28</v>
          </cell>
        </row>
        <row r="33598">
          <cell r="A33598" t="str">
            <v>C26000</v>
          </cell>
          <cell r="KA33598">
            <v>200</v>
          </cell>
          <cell r="KB33598">
            <v>16</v>
          </cell>
          <cell r="KC33598">
            <v>20</v>
          </cell>
        </row>
        <row r="33599">
          <cell r="A33599" t="str">
            <v>C26016</v>
          </cell>
          <cell r="KA33599">
            <v>100</v>
          </cell>
          <cell r="KB33599">
            <v>40</v>
          </cell>
          <cell r="KC33599">
            <v>28</v>
          </cell>
        </row>
        <row r="33600">
          <cell r="A33600" t="str">
            <v>C26018</v>
          </cell>
          <cell r="KA33600">
            <v>100</v>
          </cell>
          <cell r="KB33600">
            <v>30</v>
          </cell>
          <cell r="KC33600">
            <v>24</v>
          </cell>
        </row>
        <row r="33601">
          <cell r="A33601" t="str">
            <v>C26026</v>
          </cell>
          <cell r="KA33601">
            <v>100</v>
          </cell>
          <cell r="KB33601">
            <v>30</v>
          </cell>
          <cell r="KC33601">
            <v>24</v>
          </cell>
        </row>
        <row r="33602">
          <cell r="A33602" t="str">
            <v>C25987</v>
          </cell>
          <cell r="KA33602">
            <v>100</v>
          </cell>
          <cell r="KB33602">
            <v>40</v>
          </cell>
          <cell r="KC33602">
            <v>28</v>
          </cell>
        </row>
        <row r="33603">
          <cell r="A33603" t="str">
            <v>C25970</v>
          </cell>
          <cell r="KA33603">
            <v>100</v>
          </cell>
          <cell r="KB33603">
            <v>40</v>
          </cell>
          <cell r="KC33603">
            <v>28</v>
          </cell>
        </row>
        <row r="33604">
          <cell r="A33604" t="str">
            <v>C25985</v>
          </cell>
          <cell r="KA33604">
            <v>100</v>
          </cell>
          <cell r="KB33604">
            <v>30</v>
          </cell>
          <cell r="KC33604">
            <v>24</v>
          </cell>
        </row>
        <row r="33605">
          <cell r="A33605" t="str">
            <v>C25981</v>
          </cell>
          <cell r="KA33605">
            <v>100</v>
          </cell>
          <cell r="KB33605">
            <v>40</v>
          </cell>
          <cell r="KC33605">
            <v>28</v>
          </cell>
        </row>
        <row r="33606">
          <cell r="A33606" t="str">
            <v>C25983</v>
          </cell>
          <cell r="KA33606">
            <v>200</v>
          </cell>
          <cell r="KB33606">
            <v>16</v>
          </cell>
          <cell r="KC33606">
            <v>20</v>
          </cell>
        </row>
        <row r="33607">
          <cell r="A33607" t="str">
            <v>C25991</v>
          </cell>
          <cell r="KA33607">
            <v>100</v>
          </cell>
          <cell r="KB33607">
            <v>40</v>
          </cell>
          <cell r="KC33607">
            <v>28</v>
          </cell>
        </row>
        <row r="33608">
          <cell r="A33608" t="str">
            <v>C26116</v>
          </cell>
          <cell r="KA33608">
            <v>50</v>
          </cell>
          <cell r="KB33608">
            <v>40</v>
          </cell>
          <cell r="KC33608">
            <v>24</v>
          </cell>
        </row>
        <row r="33609">
          <cell r="A33609" t="str">
            <v>C26117</v>
          </cell>
          <cell r="KA33609">
            <v>100</v>
          </cell>
          <cell r="KB33609">
            <v>40</v>
          </cell>
          <cell r="KC33609">
            <v>28</v>
          </cell>
        </row>
        <row r="33610">
          <cell r="A33610" t="str">
            <v>C26118</v>
          </cell>
          <cell r="KA33610">
            <v>50</v>
          </cell>
          <cell r="KB33610">
            <v>40</v>
          </cell>
          <cell r="KC33610">
            <v>24</v>
          </cell>
        </row>
        <row r="33611">
          <cell r="A33611" t="str">
            <v>C26134</v>
          </cell>
          <cell r="KA33611">
            <v>50</v>
          </cell>
          <cell r="KB33611">
            <v>60</v>
          </cell>
          <cell r="KC33611">
            <v>12</v>
          </cell>
        </row>
        <row r="33612">
          <cell r="A33612" t="str">
            <v>C26135</v>
          </cell>
          <cell r="KA33612">
            <v>100</v>
          </cell>
          <cell r="KB33612">
            <v>30</v>
          </cell>
          <cell r="KC33612">
            <v>24</v>
          </cell>
        </row>
        <row r="33613">
          <cell r="A33613" t="str">
            <v>C26122</v>
          </cell>
          <cell r="KA33613">
            <v>100</v>
          </cell>
          <cell r="KB33613">
            <v>30</v>
          </cell>
          <cell r="KC33613">
            <v>24</v>
          </cell>
        </row>
        <row r="33614">
          <cell r="A33614" t="str">
            <v>C26143</v>
          </cell>
          <cell r="KA33614">
            <v>100</v>
          </cell>
          <cell r="KB33614">
            <v>30</v>
          </cell>
          <cell r="KC33614">
            <v>24</v>
          </cell>
        </row>
        <row r="33615">
          <cell r="A33615" t="str">
            <v>C26103</v>
          </cell>
          <cell r="KA33615">
            <v>100</v>
          </cell>
          <cell r="KB33615">
            <v>30</v>
          </cell>
          <cell r="KC33615">
            <v>24</v>
          </cell>
        </row>
        <row r="33616">
          <cell r="A33616" t="str">
            <v>C26098</v>
          </cell>
          <cell r="KA33616">
            <v>200</v>
          </cell>
          <cell r="KB33616">
            <v>16</v>
          </cell>
          <cell r="KC33616">
            <v>20</v>
          </cell>
        </row>
        <row r="33617">
          <cell r="A33617" t="str">
            <v>C26107</v>
          </cell>
          <cell r="KA33617">
            <v>200</v>
          </cell>
          <cell r="KB33617">
            <v>16</v>
          </cell>
          <cell r="KC33617">
            <v>20</v>
          </cell>
        </row>
        <row r="33618">
          <cell r="A33618" t="str">
            <v>C26111</v>
          </cell>
          <cell r="KA33618">
            <v>200</v>
          </cell>
          <cell r="KB33618">
            <v>16</v>
          </cell>
          <cell r="KC33618">
            <v>20</v>
          </cell>
        </row>
        <row r="33619">
          <cell r="A33619" t="str">
            <v>C26112</v>
          </cell>
          <cell r="KA33619">
            <v>200</v>
          </cell>
          <cell r="KB33619">
            <v>16</v>
          </cell>
          <cell r="KC33619">
            <v>20</v>
          </cell>
        </row>
        <row r="33620">
          <cell r="A33620" t="str">
            <v>C26082</v>
          </cell>
          <cell r="KA33620">
            <v>100</v>
          </cell>
          <cell r="KB33620">
            <v>30</v>
          </cell>
          <cell r="KC33620">
            <v>24</v>
          </cell>
        </row>
        <row r="33621">
          <cell r="A33621" t="str">
            <v>C26076</v>
          </cell>
          <cell r="KA33621">
            <v>100</v>
          </cell>
          <cell r="KB33621">
            <v>40</v>
          </cell>
          <cell r="KC33621">
            <v>28</v>
          </cell>
        </row>
        <row r="33622">
          <cell r="A33622" t="str">
            <v>C26094</v>
          </cell>
          <cell r="KA33622">
            <v>100</v>
          </cell>
          <cell r="KB33622">
            <v>40</v>
          </cell>
          <cell r="KC33622">
            <v>28</v>
          </cell>
        </row>
        <row r="33623">
          <cell r="A33623" t="str">
            <v>C26095</v>
          </cell>
          <cell r="KA33623">
            <v>200</v>
          </cell>
          <cell r="KB33623">
            <v>16</v>
          </cell>
          <cell r="KC33623">
            <v>20</v>
          </cell>
        </row>
        <row r="33624">
          <cell r="A33624" t="str">
            <v>C26089</v>
          </cell>
          <cell r="KA33624">
            <v>200</v>
          </cell>
          <cell r="KB33624">
            <v>16</v>
          </cell>
          <cell r="KC33624">
            <v>20</v>
          </cell>
        </row>
        <row r="33625">
          <cell r="A33625" t="str">
            <v>C26090</v>
          </cell>
          <cell r="KA33625">
            <v>200</v>
          </cell>
          <cell r="KB33625">
            <v>16</v>
          </cell>
          <cell r="KC33625">
            <v>20</v>
          </cell>
        </row>
        <row r="33626">
          <cell r="A33626" t="str">
            <v>C26186</v>
          </cell>
          <cell r="KA33626">
            <v>200</v>
          </cell>
          <cell r="KB33626">
            <v>16</v>
          </cell>
          <cell r="KC33626">
            <v>20</v>
          </cell>
        </row>
        <row r="33627">
          <cell r="A33627" t="str">
            <v>C26187</v>
          </cell>
          <cell r="KA33627">
            <v>200</v>
          </cell>
          <cell r="KB33627">
            <v>16</v>
          </cell>
          <cell r="KC33627">
            <v>20</v>
          </cell>
        </row>
        <row r="33628">
          <cell r="A33628" t="str">
            <v>C26180</v>
          </cell>
          <cell r="KA33628">
            <v>200</v>
          </cell>
          <cell r="KB33628">
            <v>16</v>
          </cell>
          <cell r="KC33628">
            <v>20</v>
          </cell>
        </row>
        <row r="33629">
          <cell r="A33629" t="str">
            <v>C26196</v>
          </cell>
          <cell r="KA33629">
            <v>200</v>
          </cell>
          <cell r="KB33629">
            <v>16</v>
          </cell>
          <cell r="KC33629">
            <v>20</v>
          </cell>
        </row>
        <row r="33630">
          <cell r="A33630" t="str">
            <v>C26182</v>
          </cell>
          <cell r="KA33630">
            <v>100</v>
          </cell>
          <cell r="KB33630">
            <v>30</v>
          </cell>
          <cell r="KC33630">
            <v>24</v>
          </cell>
        </row>
        <row r="33631">
          <cell r="A33631" t="str">
            <v>C26162</v>
          </cell>
          <cell r="KA33631">
            <v>200</v>
          </cell>
          <cell r="KB33631">
            <v>12</v>
          </cell>
          <cell r="KC33631">
            <v>20</v>
          </cell>
        </row>
        <row r="33632">
          <cell r="A33632" t="str">
            <v>C26159</v>
          </cell>
          <cell r="KA33632">
            <v>100</v>
          </cell>
          <cell r="KB33632">
            <v>30</v>
          </cell>
          <cell r="KC33632">
            <v>24</v>
          </cell>
        </row>
        <row r="33633">
          <cell r="A33633" t="str">
            <v>C27021</v>
          </cell>
          <cell r="KA33633">
            <v>200</v>
          </cell>
          <cell r="KB33633">
            <v>16</v>
          </cell>
          <cell r="KC33633">
            <v>20</v>
          </cell>
        </row>
        <row r="33634">
          <cell r="A33634" t="str">
            <v>C27011</v>
          </cell>
          <cell r="KA33634">
            <v>100</v>
          </cell>
          <cell r="KB33634">
            <v>30</v>
          </cell>
          <cell r="KC33634">
            <v>24</v>
          </cell>
        </row>
        <row r="33635">
          <cell r="A33635" t="str">
            <v>C27007</v>
          </cell>
          <cell r="KA33635">
            <v>50</v>
          </cell>
          <cell r="KB33635">
            <v>60</v>
          </cell>
          <cell r="KC33635">
            <v>12</v>
          </cell>
        </row>
        <row r="33636">
          <cell r="A33636" t="str">
            <v>C27008</v>
          </cell>
          <cell r="KA33636">
            <v>50</v>
          </cell>
          <cell r="KB33636">
            <v>60</v>
          </cell>
          <cell r="KC33636">
            <v>12</v>
          </cell>
        </row>
        <row r="33637">
          <cell r="A33637" t="str">
            <v>C27179</v>
          </cell>
          <cell r="KA33637">
            <v>200</v>
          </cell>
          <cell r="KB33637">
            <v>16</v>
          </cell>
          <cell r="KC33637">
            <v>20</v>
          </cell>
        </row>
        <row r="33638">
          <cell r="A33638" t="str">
            <v>C27181</v>
          </cell>
          <cell r="KA33638">
            <v>100</v>
          </cell>
          <cell r="KB33638">
            <v>30</v>
          </cell>
          <cell r="KC33638">
            <v>24</v>
          </cell>
        </row>
        <row r="33639">
          <cell r="A33639" t="str">
            <v>C27175</v>
          </cell>
          <cell r="KA33639">
            <v>50</v>
          </cell>
          <cell r="KB33639">
            <v>40</v>
          </cell>
          <cell r="KC33639">
            <v>24</v>
          </cell>
        </row>
        <row r="33640">
          <cell r="A33640" t="str">
            <v>C27176</v>
          </cell>
          <cell r="KA33640">
            <v>100</v>
          </cell>
          <cell r="KB33640">
            <v>30</v>
          </cell>
          <cell r="KC33640">
            <v>24</v>
          </cell>
        </row>
        <row r="33641">
          <cell r="A33641" t="str">
            <v>C27153</v>
          </cell>
          <cell r="KA33641">
            <v>100</v>
          </cell>
          <cell r="KB33641">
            <v>30</v>
          </cell>
          <cell r="KC33641">
            <v>24</v>
          </cell>
        </row>
        <row r="33642">
          <cell r="A33642" t="str">
            <v>C27161</v>
          </cell>
          <cell r="KA33642">
            <v>100</v>
          </cell>
          <cell r="KB33642">
            <v>40</v>
          </cell>
          <cell r="KC33642">
            <v>28</v>
          </cell>
        </row>
        <row r="33643">
          <cell r="A33643" t="str">
            <v>C27156</v>
          </cell>
          <cell r="KA33643">
            <v>100</v>
          </cell>
          <cell r="KB33643">
            <v>30</v>
          </cell>
          <cell r="KC33643">
            <v>24</v>
          </cell>
        </row>
        <row r="33644">
          <cell r="A33644" t="str">
            <v>C27157</v>
          </cell>
          <cell r="KA33644">
            <v>50</v>
          </cell>
          <cell r="KB33644">
            <v>60</v>
          </cell>
          <cell r="KC33644">
            <v>12</v>
          </cell>
        </row>
        <row r="33645">
          <cell r="A33645" t="str">
            <v>C27158</v>
          </cell>
          <cell r="KA33645">
            <v>50</v>
          </cell>
          <cell r="KB33645">
            <v>60</v>
          </cell>
          <cell r="KC33645">
            <v>12</v>
          </cell>
        </row>
        <row r="33646">
          <cell r="A33646" t="str">
            <v>C27159</v>
          </cell>
          <cell r="KA33646">
            <v>100</v>
          </cell>
          <cell r="KB33646">
            <v>30</v>
          </cell>
          <cell r="KC33646">
            <v>24</v>
          </cell>
        </row>
        <row r="33647">
          <cell r="A33647" t="str">
            <v>C27117</v>
          </cell>
          <cell r="KA33647">
            <v>200</v>
          </cell>
          <cell r="KB33647">
            <v>16</v>
          </cell>
          <cell r="KC33647">
            <v>20</v>
          </cell>
        </row>
        <row r="33648">
          <cell r="A33648" t="str">
            <v>C27118</v>
          </cell>
          <cell r="KA33648">
            <v>200</v>
          </cell>
          <cell r="KB33648">
            <v>16</v>
          </cell>
          <cell r="KC33648">
            <v>20</v>
          </cell>
        </row>
        <row r="33649">
          <cell r="A33649" t="str">
            <v>C27135</v>
          </cell>
          <cell r="KA33649">
            <v>100</v>
          </cell>
          <cell r="KB33649">
            <v>30</v>
          </cell>
          <cell r="KC33649">
            <v>24</v>
          </cell>
        </row>
        <row r="33650">
          <cell r="A33650" t="str">
            <v>C27136</v>
          </cell>
          <cell r="KA33650">
            <v>200</v>
          </cell>
          <cell r="KB33650">
            <v>16</v>
          </cell>
          <cell r="KC33650">
            <v>20</v>
          </cell>
        </row>
        <row r="33651">
          <cell r="A33651" t="str">
            <v>C27147</v>
          </cell>
          <cell r="KA33651">
            <v>100</v>
          </cell>
          <cell r="KB33651">
            <v>30</v>
          </cell>
          <cell r="KC33651">
            <v>24</v>
          </cell>
        </row>
        <row r="33652">
          <cell r="A33652" t="str">
            <v>C27095</v>
          </cell>
          <cell r="KA33652">
            <v>100</v>
          </cell>
          <cell r="KB33652">
            <v>40</v>
          </cell>
          <cell r="KC33652">
            <v>28</v>
          </cell>
        </row>
        <row r="33653">
          <cell r="A33653" t="str">
            <v>C27097</v>
          </cell>
          <cell r="KA33653">
            <v>50</v>
          </cell>
          <cell r="KB33653">
            <v>60</v>
          </cell>
          <cell r="KC33653">
            <v>12</v>
          </cell>
        </row>
        <row r="33654">
          <cell r="A33654" t="str">
            <v>C27105</v>
          </cell>
          <cell r="KA33654">
            <v>100</v>
          </cell>
          <cell r="KB33654">
            <v>30</v>
          </cell>
          <cell r="KC33654">
            <v>24</v>
          </cell>
        </row>
        <row r="33655">
          <cell r="A33655" t="str">
            <v>C27091</v>
          </cell>
          <cell r="KA33655">
            <v>50</v>
          </cell>
          <cell r="KB33655">
            <v>60</v>
          </cell>
          <cell r="KC33655">
            <v>12</v>
          </cell>
        </row>
        <row r="33656">
          <cell r="A33656" t="str">
            <v>C27077</v>
          </cell>
          <cell r="KA33656">
            <v>100</v>
          </cell>
          <cell r="KB33656">
            <v>40</v>
          </cell>
          <cell r="KC33656">
            <v>28</v>
          </cell>
        </row>
        <row r="33657">
          <cell r="A33657" t="str">
            <v>C27079</v>
          </cell>
          <cell r="KA33657">
            <v>100</v>
          </cell>
          <cell r="KB33657">
            <v>30</v>
          </cell>
          <cell r="KC33657">
            <v>24</v>
          </cell>
        </row>
        <row r="33658">
          <cell r="A33658" t="str">
            <v>C27081</v>
          </cell>
          <cell r="KA33658">
            <v>200</v>
          </cell>
          <cell r="KB33658">
            <v>16</v>
          </cell>
          <cell r="KC33658">
            <v>20</v>
          </cell>
        </row>
        <row r="33659">
          <cell r="A33659" t="str">
            <v>C27039</v>
          </cell>
          <cell r="KA33659">
            <v>100</v>
          </cell>
          <cell r="KB33659">
            <v>40</v>
          </cell>
          <cell r="KC33659">
            <v>28</v>
          </cell>
        </row>
        <row r="33660">
          <cell r="A33660" t="str">
            <v>C27053</v>
          </cell>
          <cell r="KA33660">
            <v>100</v>
          </cell>
          <cell r="KB33660">
            <v>30</v>
          </cell>
          <cell r="KC33660">
            <v>24</v>
          </cell>
        </row>
        <row r="33661">
          <cell r="A33661" t="str">
            <v>C27046</v>
          </cell>
          <cell r="KA33661">
            <v>100</v>
          </cell>
          <cell r="KB33661">
            <v>40</v>
          </cell>
          <cell r="KC33661">
            <v>28</v>
          </cell>
        </row>
        <row r="33662">
          <cell r="A33662" t="str">
            <v>C27071</v>
          </cell>
          <cell r="KA33662">
            <v>100</v>
          </cell>
          <cell r="KB33662">
            <v>30</v>
          </cell>
          <cell r="KC33662">
            <v>24</v>
          </cell>
        </row>
        <row r="33663">
          <cell r="A33663" t="str">
            <v>C27057</v>
          </cell>
          <cell r="KA33663">
            <v>100</v>
          </cell>
          <cell r="KB33663">
            <v>40</v>
          </cell>
          <cell r="KC33663">
            <v>28</v>
          </cell>
        </row>
        <row r="33664">
          <cell r="A33664" t="str">
            <v>C27629</v>
          </cell>
          <cell r="KA33664">
            <v>150</v>
          </cell>
          <cell r="KB33664">
            <v>16</v>
          </cell>
          <cell r="KC33664">
            <v>20</v>
          </cell>
        </row>
        <row r="33665">
          <cell r="A33665" t="str">
            <v>C27641</v>
          </cell>
          <cell r="KA33665">
            <v>100</v>
          </cell>
          <cell r="KB33665">
            <v>40</v>
          </cell>
          <cell r="KC33665">
            <v>28</v>
          </cell>
        </row>
        <row r="33666">
          <cell r="A33666" t="str">
            <v>C27645</v>
          </cell>
          <cell r="KA33666">
            <v>200</v>
          </cell>
          <cell r="KB33666">
            <v>16</v>
          </cell>
          <cell r="KC33666">
            <v>20</v>
          </cell>
        </row>
        <row r="33667">
          <cell r="A33667" t="str">
            <v>C27626</v>
          </cell>
          <cell r="KA33667">
            <v>200</v>
          </cell>
          <cell r="KB33667">
            <v>16</v>
          </cell>
          <cell r="KC33667">
            <v>20</v>
          </cell>
        </row>
        <row r="33668">
          <cell r="A33668" t="str">
            <v>C27618</v>
          </cell>
          <cell r="KA33668">
            <v>200</v>
          </cell>
          <cell r="KB33668">
            <v>16</v>
          </cell>
          <cell r="KC33668">
            <v>20</v>
          </cell>
        </row>
        <row r="33669">
          <cell r="A33669" t="str">
            <v>C27621</v>
          </cell>
          <cell r="KA33669">
            <v>100</v>
          </cell>
          <cell r="KB33669">
            <v>30</v>
          </cell>
          <cell r="KC33669">
            <v>24</v>
          </cell>
        </row>
        <row r="33670">
          <cell r="A33670" t="str">
            <v>C27622</v>
          </cell>
          <cell r="KA33670">
            <v>200</v>
          </cell>
          <cell r="KB33670">
            <v>16</v>
          </cell>
          <cell r="KC33670">
            <v>20</v>
          </cell>
        </row>
        <row r="33671">
          <cell r="A33671" t="str">
            <v>C27623</v>
          </cell>
          <cell r="KA33671">
            <v>200</v>
          </cell>
          <cell r="KB33671">
            <v>16</v>
          </cell>
          <cell r="KC33671">
            <v>20</v>
          </cell>
        </row>
        <row r="33672">
          <cell r="A33672" t="str">
            <v>C27624</v>
          </cell>
          <cell r="KA33672">
            <v>200</v>
          </cell>
          <cell r="KB33672">
            <v>16</v>
          </cell>
          <cell r="KC33672">
            <v>20</v>
          </cell>
        </row>
        <row r="33673">
          <cell r="A33673" t="str">
            <v>C27612</v>
          </cell>
          <cell r="KA33673">
            <v>200</v>
          </cell>
          <cell r="KB33673">
            <v>16</v>
          </cell>
          <cell r="KC33673">
            <v>20</v>
          </cell>
        </row>
        <row r="33674">
          <cell r="A33674" t="str">
            <v>C27610</v>
          </cell>
          <cell r="KA33674">
            <v>200</v>
          </cell>
          <cell r="KB33674">
            <v>16</v>
          </cell>
          <cell r="KC33674">
            <v>20</v>
          </cell>
        </row>
        <row r="33675">
          <cell r="A33675" t="str">
            <v>C27672</v>
          </cell>
          <cell r="KA33675">
            <v>100</v>
          </cell>
          <cell r="KB33675">
            <v>30</v>
          </cell>
          <cell r="KC33675">
            <v>24</v>
          </cell>
        </row>
        <row r="33676">
          <cell r="A33676" t="str">
            <v>C27673</v>
          </cell>
          <cell r="KA33676">
            <v>100</v>
          </cell>
          <cell r="KB33676">
            <v>30</v>
          </cell>
          <cell r="KC33676">
            <v>24</v>
          </cell>
        </row>
        <row r="33677">
          <cell r="A33677" t="str">
            <v>C27674</v>
          </cell>
          <cell r="KA33677">
            <v>50</v>
          </cell>
          <cell r="KB33677">
            <v>40</v>
          </cell>
          <cell r="KC33677">
            <v>24</v>
          </cell>
        </row>
        <row r="33678">
          <cell r="A33678" t="str">
            <v>C27675</v>
          </cell>
          <cell r="KA33678">
            <v>100</v>
          </cell>
          <cell r="KB33678">
            <v>8</v>
          </cell>
          <cell r="KC33678">
            <v>24</v>
          </cell>
        </row>
        <row r="33679">
          <cell r="A33679" t="str">
            <v>C27677</v>
          </cell>
          <cell r="KA33679">
            <v>100</v>
          </cell>
          <cell r="KB33679">
            <v>40</v>
          </cell>
          <cell r="KC33679">
            <v>28</v>
          </cell>
        </row>
        <row r="33680">
          <cell r="A33680" t="str">
            <v>C27679</v>
          </cell>
          <cell r="KA33680">
            <v>100</v>
          </cell>
          <cell r="KB33680">
            <v>8</v>
          </cell>
          <cell r="KC33680">
            <v>48</v>
          </cell>
        </row>
        <row r="33681">
          <cell r="A33681" t="str">
            <v>C27688</v>
          </cell>
          <cell r="KA33681">
            <v>200</v>
          </cell>
          <cell r="KB33681">
            <v>16</v>
          </cell>
          <cell r="KC33681">
            <v>20</v>
          </cell>
        </row>
        <row r="33682">
          <cell r="A33682" t="str">
            <v>C27686</v>
          </cell>
          <cell r="KA33682">
            <v>100</v>
          </cell>
          <cell r="KB33682">
            <v>30</v>
          </cell>
          <cell r="KC33682">
            <v>24</v>
          </cell>
        </row>
        <row r="33683">
          <cell r="A33683" t="str">
            <v>C27681</v>
          </cell>
          <cell r="KA33683">
            <v>100</v>
          </cell>
          <cell r="KB33683">
            <v>40</v>
          </cell>
          <cell r="KC33683">
            <v>28</v>
          </cell>
        </row>
        <row r="33684">
          <cell r="A33684" t="str">
            <v>C27660</v>
          </cell>
          <cell r="KA33684">
            <v>100</v>
          </cell>
          <cell r="KB33684">
            <v>30</v>
          </cell>
          <cell r="KC33684">
            <v>24</v>
          </cell>
        </row>
        <row r="33685">
          <cell r="A33685" t="str">
            <v>C27643</v>
          </cell>
          <cell r="KA33685">
            <v>100</v>
          </cell>
          <cell r="KB33685">
            <v>40</v>
          </cell>
          <cell r="KC33685">
            <v>28</v>
          </cell>
        </row>
        <row r="33686">
          <cell r="A33686" t="str">
            <v>C27654</v>
          </cell>
          <cell r="KA33686">
            <v>200</v>
          </cell>
          <cell r="KB33686">
            <v>16</v>
          </cell>
          <cell r="KC33686">
            <v>20</v>
          </cell>
        </row>
        <row r="33687">
          <cell r="A33687" t="str">
            <v>C27662</v>
          </cell>
          <cell r="KA33687">
            <v>100</v>
          </cell>
          <cell r="KB33687">
            <v>40</v>
          </cell>
          <cell r="KC33687">
            <v>28</v>
          </cell>
        </row>
        <row r="33688">
          <cell r="A33688" t="str">
            <v>C27663</v>
          </cell>
          <cell r="KA33688">
            <v>50</v>
          </cell>
          <cell r="KB33688">
            <v>40</v>
          </cell>
          <cell r="KC33688">
            <v>24</v>
          </cell>
        </row>
        <row r="33689">
          <cell r="A33689" t="str">
            <v>C27664</v>
          </cell>
          <cell r="KA33689">
            <v>50</v>
          </cell>
          <cell r="KB33689">
            <v>60</v>
          </cell>
          <cell r="KC33689">
            <v>12</v>
          </cell>
        </row>
        <row r="33690">
          <cell r="A33690" t="str">
            <v>C27667</v>
          </cell>
          <cell r="KA33690">
            <v>50</v>
          </cell>
          <cell r="KB33690">
            <v>60</v>
          </cell>
          <cell r="KC33690">
            <v>12</v>
          </cell>
        </row>
        <row r="33691">
          <cell r="A33691" t="str">
            <v>C27668</v>
          </cell>
          <cell r="KA33691">
            <v>100</v>
          </cell>
          <cell r="KB33691">
            <v>30</v>
          </cell>
          <cell r="KC33691">
            <v>24</v>
          </cell>
        </row>
        <row r="33692">
          <cell r="A33692" t="str">
            <v>C27669</v>
          </cell>
          <cell r="KA33692">
            <v>200</v>
          </cell>
          <cell r="KB33692">
            <v>16</v>
          </cell>
          <cell r="KC33692">
            <v>20</v>
          </cell>
        </row>
        <row r="33693">
          <cell r="A33693" t="str">
            <v>C27557</v>
          </cell>
          <cell r="KA33693">
            <v>100</v>
          </cell>
          <cell r="KB33693">
            <v>40</v>
          </cell>
          <cell r="KC33693">
            <v>28</v>
          </cell>
        </row>
        <row r="33694">
          <cell r="A33694" t="str">
            <v>C27537</v>
          </cell>
          <cell r="KA33694">
            <v>50</v>
          </cell>
          <cell r="KB33694">
            <v>60</v>
          </cell>
          <cell r="KC33694">
            <v>12</v>
          </cell>
        </row>
        <row r="33695">
          <cell r="A33695" t="str">
            <v>C27539</v>
          </cell>
          <cell r="KA33695">
            <v>100</v>
          </cell>
          <cell r="KB33695">
            <v>40</v>
          </cell>
          <cell r="KC33695">
            <v>28</v>
          </cell>
        </row>
        <row r="33696">
          <cell r="A33696" t="str">
            <v>C27540</v>
          </cell>
          <cell r="KA33696">
            <v>100</v>
          </cell>
          <cell r="KB33696">
            <v>40</v>
          </cell>
          <cell r="KC33696">
            <v>28</v>
          </cell>
        </row>
        <row r="33697">
          <cell r="A33697" t="str">
            <v>C27541</v>
          </cell>
          <cell r="KA33697">
            <v>200</v>
          </cell>
          <cell r="KB33697">
            <v>16</v>
          </cell>
          <cell r="KC33697">
            <v>20</v>
          </cell>
        </row>
        <row r="33698">
          <cell r="A33698" t="str">
            <v>C27523</v>
          </cell>
          <cell r="KA33698">
            <v>100</v>
          </cell>
          <cell r="KB33698">
            <v>30</v>
          </cell>
          <cell r="KC33698">
            <v>24</v>
          </cell>
        </row>
        <row r="33699">
          <cell r="A33699" t="str">
            <v>C27524</v>
          </cell>
          <cell r="KA33699">
            <v>100</v>
          </cell>
          <cell r="KB33699">
            <v>30</v>
          </cell>
          <cell r="KC33699">
            <v>24</v>
          </cell>
        </row>
        <row r="33700">
          <cell r="A33700" t="str">
            <v>C27525</v>
          </cell>
          <cell r="KA33700">
            <v>100</v>
          </cell>
          <cell r="KB33700">
            <v>40</v>
          </cell>
          <cell r="KC33700">
            <v>28</v>
          </cell>
        </row>
        <row r="33701">
          <cell r="A33701" t="str">
            <v>C27529</v>
          </cell>
          <cell r="KA33701">
            <v>100</v>
          </cell>
          <cell r="KB33701">
            <v>30</v>
          </cell>
          <cell r="KC33701">
            <v>24</v>
          </cell>
        </row>
        <row r="33702">
          <cell r="A33702" t="str">
            <v>C27530</v>
          </cell>
          <cell r="KA33702">
            <v>100</v>
          </cell>
          <cell r="KB33702">
            <v>40</v>
          </cell>
          <cell r="KC33702">
            <v>28</v>
          </cell>
        </row>
        <row r="33703">
          <cell r="A33703" t="str">
            <v>C27584</v>
          </cell>
          <cell r="KA33703">
            <v>50</v>
          </cell>
          <cell r="KB33703">
            <v>40</v>
          </cell>
          <cell r="KC33703">
            <v>24</v>
          </cell>
        </row>
        <row r="33704">
          <cell r="A33704" t="str">
            <v>C27586</v>
          </cell>
          <cell r="KA33704">
            <v>200</v>
          </cell>
          <cell r="KB33704">
            <v>16</v>
          </cell>
          <cell r="KC33704">
            <v>20</v>
          </cell>
        </row>
        <row r="33705">
          <cell r="A33705" t="str">
            <v>C27565</v>
          </cell>
          <cell r="KA33705">
            <v>50</v>
          </cell>
          <cell r="KB33705">
            <v>40</v>
          </cell>
          <cell r="KC33705">
            <v>24</v>
          </cell>
        </row>
        <row r="33706">
          <cell r="A33706" t="str">
            <v>C27604</v>
          </cell>
          <cell r="KA33706">
            <v>200</v>
          </cell>
          <cell r="KB33706">
            <v>16</v>
          </cell>
          <cell r="KC33706">
            <v>20</v>
          </cell>
        </row>
        <row r="33707">
          <cell r="A33707" t="str">
            <v>C27596</v>
          </cell>
          <cell r="KA33707">
            <v>100</v>
          </cell>
          <cell r="KB33707">
            <v>40</v>
          </cell>
          <cell r="KC33707">
            <v>28</v>
          </cell>
        </row>
        <row r="33708">
          <cell r="A33708" t="str">
            <v>C27597</v>
          </cell>
          <cell r="KA33708">
            <v>50</v>
          </cell>
          <cell r="KB33708">
            <v>40</v>
          </cell>
          <cell r="KC33708">
            <v>24</v>
          </cell>
        </row>
        <row r="33709">
          <cell r="A33709" t="str">
            <v>C27578</v>
          </cell>
          <cell r="KA33709">
            <v>200</v>
          </cell>
          <cell r="KB33709">
            <v>16</v>
          </cell>
          <cell r="KC33709">
            <v>20</v>
          </cell>
        </row>
        <row r="33710">
          <cell r="A33710" t="str">
            <v>C27608</v>
          </cell>
          <cell r="KA33710">
            <v>100</v>
          </cell>
          <cell r="KB33710">
            <v>40</v>
          </cell>
          <cell r="KC33710">
            <v>28</v>
          </cell>
        </row>
        <row r="33711">
          <cell r="A33711" t="str">
            <v>C27601</v>
          </cell>
          <cell r="KA33711">
            <v>100</v>
          </cell>
          <cell r="KB33711">
            <v>30</v>
          </cell>
          <cell r="KC33711">
            <v>24</v>
          </cell>
        </row>
        <row r="33712">
          <cell r="A33712" t="str">
            <v>C27602</v>
          </cell>
          <cell r="KA33712">
            <v>200</v>
          </cell>
          <cell r="KB33712">
            <v>16</v>
          </cell>
          <cell r="KC33712">
            <v>20</v>
          </cell>
        </row>
        <row r="33713">
          <cell r="A33713" t="str">
            <v>C27588</v>
          </cell>
          <cell r="KA33713">
            <v>200</v>
          </cell>
          <cell r="KB33713">
            <v>16</v>
          </cell>
          <cell r="KC33713">
            <v>20</v>
          </cell>
        </row>
        <row r="33714">
          <cell r="A33714" t="str">
            <v>C27589</v>
          </cell>
          <cell r="KA33714">
            <v>100</v>
          </cell>
          <cell r="KB33714">
            <v>30</v>
          </cell>
          <cell r="KC33714">
            <v>24</v>
          </cell>
        </row>
        <row r="33715">
          <cell r="A33715" t="str">
            <v>C27590</v>
          </cell>
          <cell r="KA33715">
            <v>200</v>
          </cell>
          <cell r="KB33715">
            <v>16</v>
          </cell>
          <cell r="KC33715">
            <v>20</v>
          </cell>
        </row>
        <row r="33716">
          <cell r="A33716" t="str">
            <v>C27592</v>
          </cell>
          <cell r="KA33716">
            <v>200</v>
          </cell>
          <cell r="KB33716">
            <v>16</v>
          </cell>
          <cell r="KC33716">
            <v>20</v>
          </cell>
        </row>
        <row r="33717">
          <cell r="A33717" t="str">
            <v>C27756</v>
          </cell>
          <cell r="KA33717">
            <v>100</v>
          </cell>
          <cell r="KB33717">
            <v>30</v>
          </cell>
          <cell r="KC33717">
            <v>24</v>
          </cell>
        </row>
        <row r="33718">
          <cell r="A33718" t="str">
            <v>C27757</v>
          </cell>
          <cell r="KA33718">
            <v>100</v>
          </cell>
          <cell r="KB33718">
            <v>40</v>
          </cell>
          <cell r="KC33718">
            <v>28</v>
          </cell>
        </row>
        <row r="33719">
          <cell r="A33719" t="str">
            <v>C27750</v>
          </cell>
          <cell r="KA33719">
            <v>200</v>
          </cell>
          <cell r="KB33719">
            <v>16</v>
          </cell>
          <cell r="KC33719">
            <v>20</v>
          </cell>
        </row>
        <row r="33720">
          <cell r="A33720" t="str">
            <v>C27766</v>
          </cell>
          <cell r="KA33720">
            <v>200</v>
          </cell>
          <cell r="KB33720">
            <v>16</v>
          </cell>
          <cell r="KC33720">
            <v>20</v>
          </cell>
        </row>
        <row r="33721">
          <cell r="A33721" t="str">
            <v>C27767</v>
          </cell>
          <cell r="KA33721">
            <v>200</v>
          </cell>
          <cell r="KB33721">
            <v>16</v>
          </cell>
          <cell r="KC33721">
            <v>20</v>
          </cell>
        </row>
        <row r="33722">
          <cell r="A33722" t="str">
            <v>C27771</v>
          </cell>
          <cell r="KA33722">
            <v>50</v>
          </cell>
          <cell r="KB33722">
            <v>40</v>
          </cell>
          <cell r="KC33722">
            <v>24</v>
          </cell>
        </row>
        <row r="33723">
          <cell r="A33723" t="str">
            <v>C27772</v>
          </cell>
          <cell r="KA33723">
            <v>100</v>
          </cell>
          <cell r="KB33723">
            <v>40</v>
          </cell>
          <cell r="KC33723">
            <v>28</v>
          </cell>
        </row>
        <row r="33724">
          <cell r="A33724" t="str">
            <v>C27745</v>
          </cell>
          <cell r="KA33724">
            <v>100</v>
          </cell>
          <cell r="KB33724">
            <v>30</v>
          </cell>
          <cell r="KC33724">
            <v>24</v>
          </cell>
        </row>
        <row r="33725">
          <cell r="A33725" t="str">
            <v>C27747</v>
          </cell>
          <cell r="KA33725">
            <v>100</v>
          </cell>
          <cell r="KB33725">
            <v>40</v>
          </cell>
          <cell r="KC33725">
            <v>28</v>
          </cell>
        </row>
        <row r="33726">
          <cell r="A33726" t="str">
            <v>C27736</v>
          </cell>
          <cell r="KA33726">
            <v>200</v>
          </cell>
          <cell r="KB33726">
            <v>16</v>
          </cell>
          <cell r="KC33726">
            <v>20</v>
          </cell>
        </row>
        <row r="33727">
          <cell r="A33727" t="str">
            <v>C27711</v>
          </cell>
          <cell r="KA33727">
            <v>200</v>
          </cell>
          <cell r="KB33727">
            <v>16</v>
          </cell>
          <cell r="KC33727">
            <v>20</v>
          </cell>
        </row>
        <row r="33728">
          <cell r="A33728" t="str">
            <v>C27705</v>
          </cell>
          <cell r="KA33728">
            <v>100</v>
          </cell>
          <cell r="KB33728">
            <v>40</v>
          </cell>
          <cell r="KC33728">
            <v>28</v>
          </cell>
        </row>
        <row r="33729">
          <cell r="A33729" t="str">
            <v>C27693</v>
          </cell>
          <cell r="KA33729">
            <v>200</v>
          </cell>
          <cell r="KB33729">
            <v>16</v>
          </cell>
          <cell r="KC33729">
            <v>20</v>
          </cell>
        </row>
        <row r="33730">
          <cell r="A33730" t="str">
            <v>C27707</v>
          </cell>
          <cell r="KA33730">
            <v>200</v>
          </cell>
          <cell r="KB33730">
            <v>16</v>
          </cell>
          <cell r="KC33730">
            <v>20</v>
          </cell>
        </row>
        <row r="33731">
          <cell r="A33731" t="str">
            <v>C27713</v>
          </cell>
          <cell r="KA33731">
            <v>200</v>
          </cell>
          <cell r="KB33731">
            <v>16</v>
          </cell>
          <cell r="KC33731">
            <v>20</v>
          </cell>
        </row>
        <row r="33732">
          <cell r="A33732" t="str">
            <v>C27715</v>
          </cell>
          <cell r="KA33732">
            <v>200</v>
          </cell>
          <cell r="KB33732">
            <v>16</v>
          </cell>
          <cell r="KC33732">
            <v>28</v>
          </cell>
        </row>
        <row r="33733">
          <cell r="A33733" t="str">
            <v>C27718</v>
          </cell>
          <cell r="KA33733">
            <v>200</v>
          </cell>
          <cell r="KB33733">
            <v>16</v>
          </cell>
          <cell r="KC33733">
            <v>20</v>
          </cell>
        </row>
        <row r="33734">
          <cell r="A33734" t="str">
            <v>C27720</v>
          </cell>
          <cell r="KA33734">
            <v>100</v>
          </cell>
          <cell r="KB33734">
            <v>40</v>
          </cell>
          <cell r="KC33734">
            <v>28</v>
          </cell>
        </row>
        <row r="33735">
          <cell r="A33735" t="str">
            <v>C27721</v>
          </cell>
          <cell r="KA33735">
            <v>50</v>
          </cell>
          <cell r="KB33735">
            <v>40</v>
          </cell>
          <cell r="KC33735">
            <v>24</v>
          </cell>
        </row>
        <row r="33736">
          <cell r="A33736" t="str">
            <v>C27835</v>
          </cell>
          <cell r="KA33736">
            <v>100</v>
          </cell>
          <cell r="KB33736">
            <v>40</v>
          </cell>
          <cell r="KC33736">
            <v>28</v>
          </cell>
        </row>
        <row r="33737">
          <cell r="A33737" t="str">
            <v>C27824</v>
          </cell>
          <cell r="KA33737">
            <v>100</v>
          </cell>
          <cell r="KB33737">
            <v>8</v>
          </cell>
          <cell r="KC33737">
            <v>48</v>
          </cell>
        </row>
        <row r="33738">
          <cell r="A33738" t="str">
            <v>C27825</v>
          </cell>
          <cell r="KA33738">
            <v>100</v>
          </cell>
          <cell r="KB33738">
            <v>8</v>
          </cell>
          <cell r="KC33738">
            <v>48</v>
          </cell>
        </row>
        <row r="33739">
          <cell r="A33739" t="str">
            <v>C27826</v>
          </cell>
          <cell r="KA33739">
            <v>80</v>
          </cell>
          <cell r="KB33739">
            <v>16</v>
          </cell>
          <cell r="KC33739">
            <v>24</v>
          </cell>
        </row>
        <row r="33740">
          <cell r="A33740" t="str">
            <v>C27827</v>
          </cell>
          <cell r="KA33740">
            <v>100</v>
          </cell>
          <cell r="KB33740">
            <v>8</v>
          </cell>
          <cell r="KC33740">
            <v>48</v>
          </cell>
        </row>
        <row r="33741">
          <cell r="A33741" t="str">
            <v>C27817</v>
          </cell>
          <cell r="KA33741">
            <v>100</v>
          </cell>
          <cell r="KB33741">
            <v>24</v>
          </cell>
          <cell r="KC33741">
            <v>20</v>
          </cell>
        </row>
        <row r="33742">
          <cell r="A33742" t="str">
            <v>C27841</v>
          </cell>
          <cell r="KA33742">
            <v>100</v>
          </cell>
          <cell r="KB33742">
            <v>8</v>
          </cell>
          <cell r="KC33742">
            <v>48</v>
          </cell>
        </row>
        <row r="33743">
          <cell r="A33743" t="str">
            <v>C27842</v>
          </cell>
          <cell r="KA33743">
            <v>50</v>
          </cell>
          <cell r="KB33743">
            <v>40</v>
          </cell>
          <cell r="KC33743">
            <v>24</v>
          </cell>
        </row>
        <row r="33744">
          <cell r="A33744" t="str">
            <v>C27790</v>
          </cell>
          <cell r="KA33744">
            <v>50</v>
          </cell>
          <cell r="KB33744">
            <v>60</v>
          </cell>
          <cell r="KC33744">
            <v>12</v>
          </cell>
        </row>
        <row r="33745">
          <cell r="A33745" t="str">
            <v>C27791</v>
          </cell>
          <cell r="KA33745">
            <v>100</v>
          </cell>
          <cell r="KB33745">
            <v>8</v>
          </cell>
          <cell r="KC33745">
            <v>24</v>
          </cell>
        </row>
        <row r="33746">
          <cell r="A33746" t="str">
            <v>C27792</v>
          </cell>
          <cell r="KA33746">
            <v>100</v>
          </cell>
          <cell r="KB33746">
            <v>30</v>
          </cell>
          <cell r="KC33746">
            <v>24</v>
          </cell>
        </row>
        <row r="33747">
          <cell r="A33747" t="str">
            <v>C27793</v>
          </cell>
          <cell r="KA33747">
            <v>100</v>
          </cell>
          <cell r="KB33747">
            <v>40</v>
          </cell>
          <cell r="KC33747">
            <v>28</v>
          </cell>
        </row>
        <row r="33748">
          <cell r="A33748" t="str">
            <v>C27785</v>
          </cell>
          <cell r="KA33748">
            <v>100</v>
          </cell>
          <cell r="KB33748">
            <v>30</v>
          </cell>
          <cell r="KC33748">
            <v>24</v>
          </cell>
        </row>
        <row r="33749">
          <cell r="A33749" t="str">
            <v>C27786</v>
          </cell>
          <cell r="KA33749">
            <v>100</v>
          </cell>
          <cell r="KB33749">
            <v>40</v>
          </cell>
          <cell r="KC33749">
            <v>28</v>
          </cell>
        </row>
        <row r="33750">
          <cell r="A33750" t="str">
            <v>C27777</v>
          </cell>
          <cell r="KA33750">
            <v>100</v>
          </cell>
          <cell r="KB33750">
            <v>30</v>
          </cell>
          <cell r="KC33750">
            <v>24</v>
          </cell>
        </row>
        <row r="33751">
          <cell r="A33751" t="str">
            <v>C27779</v>
          </cell>
          <cell r="KA33751">
            <v>50</v>
          </cell>
          <cell r="KB33751">
            <v>40</v>
          </cell>
          <cell r="KC33751">
            <v>24</v>
          </cell>
        </row>
        <row r="33752">
          <cell r="A33752" t="str">
            <v>C27774</v>
          </cell>
          <cell r="KA33752">
            <v>50</v>
          </cell>
          <cell r="KB33752">
            <v>40</v>
          </cell>
          <cell r="KC33752">
            <v>24</v>
          </cell>
        </row>
        <row r="33753">
          <cell r="A33753" t="str">
            <v>C27775</v>
          </cell>
          <cell r="KA33753">
            <v>100</v>
          </cell>
          <cell r="KB33753">
            <v>40</v>
          </cell>
          <cell r="KC33753">
            <v>28</v>
          </cell>
        </row>
        <row r="33754">
          <cell r="A33754" t="str">
            <v>C27782</v>
          </cell>
          <cell r="KA33754">
            <v>100</v>
          </cell>
          <cell r="KB33754">
            <v>8</v>
          </cell>
          <cell r="KC33754">
            <v>48</v>
          </cell>
        </row>
        <row r="33755">
          <cell r="A33755" t="str">
            <v>C27803</v>
          </cell>
          <cell r="KA33755">
            <v>100</v>
          </cell>
          <cell r="KB33755">
            <v>30</v>
          </cell>
          <cell r="KC33755">
            <v>24</v>
          </cell>
        </row>
        <row r="33756">
          <cell r="A33756" t="str">
            <v>C27808</v>
          </cell>
          <cell r="KA33756">
            <v>100</v>
          </cell>
          <cell r="KB33756">
            <v>8</v>
          </cell>
          <cell r="KC33756">
            <v>48</v>
          </cell>
        </row>
        <row r="33757">
          <cell r="A33757" t="str">
            <v>C27798</v>
          </cell>
          <cell r="KA33757">
            <v>200</v>
          </cell>
          <cell r="KB33757">
            <v>16</v>
          </cell>
          <cell r="KC33757">
            <v>20</v>
          </cell>
        </row>
        <row r="33758">
          <cell r="A33758" t="str">
            <v>C27813</v>
          </cell>
          <cell r="KA33758">
            <v>50</v>
          </cell>
          <cell r="KB33758">
            <v>60</v>
          </cell>
          <cell r="KC33758">
            <v>12</v>
          </cell>
        </row>
        <row r="33759">
          <cell r="A33759" t="str">
            <v>C27219</v>
          </cell>
          <cell r="KA33759">
            <v>100</v>
          </cell>
          <cell r="KB33759">
            <v>30</v>
          </cell>
          <cell r="KC33759">
            <v>24</v>
          </cell>
        </row>
        <row r="33760">
          <cell r="A33760" t="str">
            <v>C27220</v>
          </cell>
          <cell r="KA33760">
            <v>50</v>
          </cell>
          <cell r="KB33760">
            <v>40</v>
          </cell>
          <cell r="KC33760">
            <v>24</v>
          </cell>
        </row>
        <row r="33761">
          <cell r="A33761" t="str">
            <v>C27208</v>
          </cell>
          <cell r="KA33761">
            <v>200</v>
          </cell>
          <cell r="KB33761">
            <v>16</v>
          </cell>
          <cell r="KC33761">
            <v>20</v>
          </cell>
        </row>
        <row r="33762">
          <cell r="A33762" t="str">
            <v>C27200</v>
          </cell>
          <cell r="KA33762">
            <v>100</v>
          </cell>
          <cell r="KB33762">
            <v>30</v>
          </cell>
          <cell r="KC33762">
            <v>24</v>
          </cell>
        </row>
        <row r="33763">
          <cell r="A33763" t="str">
            <v>C27202</v>
          </cell>
          <cell r="KA33763">
            <v>100</v>
          </cell>
          <cell r="KB33763">
            <v>30</v>
          </cell>
          <cell r="KC33763">
            <v>24</v>
          </cell>
        </row>
        <row r="33764">
          <cell r="A33764" t="str">
            <v>C27206</v>
          </cell>
          <cell r="KA33764">
            <v>100</v>
          </cell>
          <cell r="KB33764">
            <v>30</v>
          </cell>
          <cell r="KC33764">
            <v>24</v>
          </cell>
        </row>
        <row r="33765">
          <cell r="A33765" t="str">
            <v>C27249</v>
          </cell>
          <cell r="KA33765">
            <v>100</v>
          </cell>
          <cell r="KB33765">
            <v>40</v>
          </cell>
          <cell r="KC33765">
            <v>28</v>
          </cell>
        </row>
        <row r="33766">
          <cell r="A33766" t="str">
            <v>C27236</v>
          </cell>
          <cell r="KA33766">
            <v>100</v>
          </cell>
          <cell r="KB33766">
            <v>40</v>
          </cell>
          <cell r="KC33766">
            <v>28</v>
          </cell>
        </row>
        <row r="33767">
          <cell r="A33767" t="str">
            <v>C27239</v>
          </cell>
          <cell r="KA33767">
            <v>100</v>
          </cell>
          <cell r="KB33767">
            <v>30</v>
          </cell>
          <cell r="KC33767">
            <v>24</v>
          </cell>
        </row>
        <row r="33768">
          <cell r="A33768" t="str">
            <v>C27256</v>
          </cell>
          <cell r="KA33768">
            <v>200</v>
          </cell>
          <cell r="KB33768">
            <v>16</v>
          </cell>
          <cell r="KC33768">
            <v>20</v>
          </cell>
        </row>
        <row r="33769">
          <cell r="A33769" t="str">
            <v>C27254</v>
          </cell>
          <cell r="KA33769">
            <v>200</v>
          </cell>
          <cell r="KB33769">
            <v>16</v>
          </cell>
          <cell r="KC33769">
            <v>20</v>
          </cell>
        </row>
        <row r="33770">
          <cell r="A33770" t="str">
            <v>C27259</v>
          </cell>
          <cell r="KA33770">
            <v>100</v>
          </cell>
          <cell r="KB33770">
            <v>40</v>
          </cell>
          <cell r="KC33770">
            <v>28</v>
          </cell>
        </row>
        <row r="33771">
          <cell r="A33771" t="str">
            <v>C27274</v>
          </cell>
          <cell r="KA33771">
            <v>200</v>
          </cell>
          <cell r="KB33771">
            <v>16</v>
          </cell>
          <cell r="KC33771">
            <v>20</v>
          </cell>
        </row>
        <row r="33772">
          <cell r="A33772" t="str">
            <v>C27267</v>
          </cell>
          <cell r="KA33772">
            <v>100</v>
          </cell>
          <cell r="KB33772">
            <v>40</v>
          </cell>
          <cell r="KC33772">
            <v>28</v>
          </cell>
        </row>
        <row r="33773">
          <cell r="A33773" t="str">
            <v>C27268</v>
          </cell>
          <cell r="KA33773">
            <v>200</v>
          </cell>
          <cell r="KB33773">
            <v>12</v>
          </cell>
          <cell r="KC33773">
            <v>20</v>
          </cell>
        </row>
        <row r="33774">
          <cell r="A33774" t="str">
            <v>C27269</v>
          </cell>
          <cell r="KA33774">
            <v>100</v>
          </cell>
          <cell r="KB33774">
            <v>30</v>
          </cell>
          <cell r="KC33774">
            <v>24</v>
          </cell>
        </row>
        <row r="33775">
          <cell r="A33775" t="str">
            <v>C27272</v>
          </cell>
          <cell r="KA33775">
            <v>200</v>
          </cell>
          <cell r="KB33775">
            <v>16</v>
          </cell>
          <cell r="KC33775">
            <v>20</v>
          </cell>
        </row>
        <row r="33776">
          <cell r="A33776" t="str">
            <v>C27281</v>
          </cell>
          <cell r="KA33776">
            <v>100</v>
          </cell>
          <cell r="KB33776">
            <v>40</v>
          </cell>
          <cell r="KC33776">
            <v>28</v>
          </cell>
        </row>
        <row r="33777">
          <cell r="A33777" t="str">
            <v>C27295</v>
          </cell>
          <cell r="KA33777">
            <v>200</v>
          </cell>
          <cell r="KB33777">
            <v>16</v>
          </cell>
          <cell r="KC33777">
            <v>20</v>
          </cell>
        </row>
        <row r="33778">
          <cell r="A33778" t="str">
            <v>C27302</v>
          </cell>
          <cell r="KA33778">
            <v>100</v>
          </cell>
          <cell r="KB33778">
            <v>8</v>
          </cell>
          <cell r="KC33778">
            <v>48</v>
          </cell>
        </row>
        <row r="33779">
          <cell r="A33779" t="str">
            <v>C27291</v>
          </cell>
          <cell r="KA33779">
            <v>100</v>
          </cell>
          <cell r="KB33779">
            <v>40</v>
          </cell>
          <cell r="KC33779">
            <v>28</v>
          </cell>
        </row>
        <row r="33780">
          <cell r="A33780" t="str">
            <v>C27292</v>
          </cell>
          <cell r="KA33780">
            <v>100</v>
          </cell>
          <cell r="KB33780">
            <v>40</v>
          </cell>
          <cell r="KC33780">
            <v>28</v>
          </cell>
        </row>
        <row r="33781">
          <cell r="A33781" t="str">
            <v>C27319</v>
          </cell>
          <cell r="KA33781">
            <v>100</v>
          </cell>
          <cell r="KB33781">
            <v>40</v>
          </cell>
          <cell r="KC33781">
            <v>28</v>
          </cell>
        </row>
        <row r="33782">
          <cell r="A33782" t="str">
            <v>C27311</v>
          </cell>
          <cell r="KA33782">
            <v>100</v>
          </cell>
          <cell r="KB33782">
            <v>8</v>
          </cell>
          <cell r="KC33782">
            <v>24</v>
          </cell>
        </row>
        <row r="33783">
          <cell r="A33783" t="str">
            <v>C27312</v>
          </cell>
          <cell r="KA33783">
            <v>100</v>
          </cell>
          <cell r="KB33783">
            <v>30</v>
          </cell>
          <cell r="KC33783">
            <v>24</v>
          </cell>
        </row>
        <row r="33784">
          <cell r="A33784" t="str">
            <v>C27337</v>
          </cell>
          <cell r="KA33784">
            <v>100</v>
          </cell>
          <cell r="KB33784">
            <v>30</v>
          </cell>
          <cell r="KC33784">
            <v>24</v>
          </cell>
        </row>
        <row r="33785">
          <cell r="A33785" t="str">
            <v>C27322</v>
          </cell>
          <cell r="KA33785">
            <v>200</v>
          </cell>
          <cell r="KB33785">
            <v>16</v>
          </cell>
          <cell r="KC33785">
            <v>20</v>
          </cell>
        </row>
        <row r="33786">
          <cell r="A33786" t="str">
            <v>C27359</v>
          </cell>
          <cell r="KA33786">
            <v>100</v>
          </cell>
          <cell r="KB33786">
            <v>40</v>
          </cell>
          <cell r="KC33786">
            <v>28</v>
          </cell>
        </row>
        <row r="33787">
          <cell r="A33787" t="str">
            <v>C27365</v>
          </cell>
          <cell r="KA33787">
            <v>200</v>
          </cell>
          <cell r="KB33787">
            <v>12</v>
          </cell>
          <cell r="KC33787">
            <v>20</v>
          </cell>
        </row>
        <row r="33788">
          <cell r="A33788" t="str">
            <v>C27351</v>
          </cell>
          <cell r="KA33788">
            <v>50</v>
          </cell>
          <cell r="KB33788">
            <v>60</v>
          </cell>
          <cell r="KC33788">
            <v>12</v>
          </cell>
        </row>
        <row r="33789">
          <cell r="A33789" t="str">
            <v>C27352</v>
          </cell>
          <cell r="KA33789">
            <v>100</v>
          </cell>
          <cell r="KB33789">
            <v>40</v>
          </cell>
          <cell r="KC33789">
            <v>28</v>
          </cell>
        </row>
        <row r="33790">
          <cell r="A33790" t="str">
            <v>C27504</v>
          </cell>
          <cell r="KA33790">
            <v>200</v>
          </cell>
          <cell r="KB33790">
            <v>16</v>
          </cell>
          <cell r="KC33790">
            <v>20</v>
          </cell>
        </row>
        <row r="33791">
          <cell r="A33791" t="str">
            <v>C27520</v>
          </cell>
          <cell r="KA33791">
            <v>100</v>
          </cell>
          <cell r="KB33791">
            <v>40</v>
          </cell>
          <cell r="KC33791">
            <v>28</v>
          </cell>
        </row>
        <row r="33792">
          <cell r="A33792" t="str">
            <v>C27515</v>
          </cell>
          <cell r="KA33792">
            <v>200</v>
          </cell>
          <cell r="KB33792">
            <v>16</v>
          </cell>
          <cell r="KC33792">
            <v>20</v>
          </cell>
        </row>
        <row r="33793">
          <cell r="A33793" t="str">
            <v>C27516</v>
          </cell>
          <cell r="KA33793">
            <v>100</v>
          </cell>
          <cell r="KB33793">
            <v>40</v>
          </cell>
          <cell r="KC33793">
            <v>28</v>
          </cell>
        </row>
        <row r="33794">
          <cell r="A33794" t="str">
            <v>C27508</v>
          </cell>
          <cell r="KA33794">
            <v>50</v>
          </cell>
          <cell r="KB33794">
            <v>60</v>
          </cell>
          <cell r="KC33794">
            <v>12</v>
          </cell>
        </row>
        <row r="33795">
          <cell r="A33795" t="str">
            <v>C27493</v>
          </cell>
          <cell r="KA33795">
            <v>100</v>
          </cell>
          <cell r="KB33795">
            <v>30</v>
          </cell>
          <cell r="KC33795">
            <v>24</v>
          </cell>
        </row>
        <row r="33796">
          <cell r="A33796" t="str">
            <v>C27494</v>
          </cell>
          <cell r="KA33796">
            <v>100</v>
          </cell>
          <cell r="KB33796">
            <v>8</v>
          </cell>
          <cell r="KC33796">
            <v>48</v>
          </cell>
        </row>
        <row r="33797">
          <cell r="A33797" t="str">
            <v>C27497</v>
          </cell>
          <cell r="KA33797">
            <v>50</v>
          </cell>
          <cell r="KB33797">
            <v>40</v>
          </cell>
          <cell r="KC33797">
            <v>24</v>
          </cell>
        </row>
        <row r="33798">
          <cell r="A33798" t="str">
            <v>C27455</v>
          </cell>
          <cell r="KA33798">
            <v>50</v>
          </cell>
          <cell r="KB33798">
            <v>60</v>
          </cell>
          <cell r="KC33798">
            <v>12</v>
          </cell>
        </row>
        <row r="33799">
          <cell r="A33799" t="str">
            <v>C27456</v>
          </cell>
          <cell r="KA33799">
            <v>100</v>
          </cell>
          <cell r="KB33799">
            <v>30</v>
          </cell>
          <cell r="KC33799">
            <v>24</v>
          </cell>
        </row>
        <row r="33800">
          <cell r="A33800" t="str">
            <v>C27449</v>
          </cell>
          <cell r="KA33800">
            <v>100</v>
          </cell>
          <cell r="KB33800">
            <v>30</v>
          </cell>
          <cell r="KC33800">
            <v>24</v>
          </cell>
        </row>
        <row r="33801">
          <cell r="A33801" t="str">
            <v>C27450</v>
          </cell>
          <cell r="KA33801">
            <v>100</v>
          </cell>
          <cell r="KB33801">
            <v>40</v>
          </cell>
          <cell r="KC33801">
            <v>28</v>
          </cell>
        </row>
        <row r="33802">
          <cell r="A33802" t="str">
            <v>C27453</v>
          </cell>
          <cell r="KA33802">
            <v>100</v>
          </cell>
          <cell r="KB33802">
            <v>40</v>
          </cell>
          <cell r="KC33802">
            <v>28</v>
          </cell>
        </row>
        <row r="33803">
          <cell r="A33803" t="str">
            <v>C27468</v>
          </cell>
          <cell r="KA33803">
            <v>100</v>
          </cell>
          <cell r="KB33803">
            <v>30</v>
          </cell>
          <cell r="KC33803">
            <v>24</v>
          </cell>
        </row>
        <row r="33804">
          <cell r="A33804" t="str">
            <v>C27469</v>
          </cell>
          <cell r="KA33804">
            <v>100</v>
          </cell>
          <cell r="KB33804">
            <v>30</v>
          </cell>
          <cell r="KC33804">
            <v>24</v>
          </cell>
        </row>
        <row r="33805">
          <cell r="A33805" t="str">
            <v>C27473</v>
          </cell>
          <cell r="KA33805">
            <v>100</v>
          </cell>
          <cell r="KB33805">
            <v>30</v>
          </cell>
          <cell r="KC33805">
            <v>24</v>
          </cell>
        </row>
        <row r="33806">
          <cell r="A33806" t="str">
            <v>C27464</v>
          </cell>
          <cell r="KA33806">
            <v>50</v>
          </cell>
          <cell r="KB33806">
            <v>60</v>
          </cell>
          <cell r="KC33806">
            <v>12</v>
          </cell>
        </row>
        <row r="33807">
          <cell r="A33807" t="str">
            <v>C27465</v>
          </cell>
          <cell r="KA33807">
            <v>100</v>
          </cell>
          <cell r="KB33807">
            <v>40</v>
          </cell>
          <cell r="KC33807">
            <v>28</v>
          </cell>
        </row>
        <row r="33808">
          <cell r="A33808" t="str">
            <v>C27475</v>
          </cell>
          <cell r="KA33808">
            <v>200</v>
          </cell>
          <cell r="KB33808">
            <v>16</v>
          </cell>
          <cell r="KC33808">
            <v>20</v>
          </cell>
        </row>
        <row r="33809">
          <cell r="A33809" t="str">
            <v>C27384</v>
          </cell>
          <cell r="KA33809">
            <v>200</v>
          </cell>
          <cell r="KB33809">
            <v>16</v>
          </cell>
          <cell r="KC33809">
            <v>20</v>
          </cell>
        </row>
        <row r="33810">
          <cell r="A33810" t="str">
            <v>C27370</v>
          </cell>
          <cell r="KA33810">
            <v>100</v>
          </cell>
          <cell r="KB33810">
            <v>40</v>
          </cell>
          <cell r="KC33810">
            <v>28</v>
          </cell>
        </row>
        <row r="33811">
          <cell r="A33811" t="str">
            <v>C27372</v>
          </cell>
          <cell r="KA33811">
            <v>100</v>
          </cell>
          <cell r="KB33811">
            <v>8</v>
          </cell>
          <cell r="KC33811">
            <v>48</v>
          </cell>
        </row>
        <row r="33812">
          <cell r="A33812" t="str">
            <v>C27373</v>
          </cell>
          <cell r="KA33812">
            <v>100</v>
          </cell>
          <cell r="KB33812">
            <v>8</v>
          </cell>
          <cell r="KC33812">
            <v>24</v>
          </cell>
        </row>
        <row r="33813">
          <cell r="A33813" t="str">
            <v>C27374</v>
          </cell>
          <cell r="KA33813">
            <v>50</v>
          </cell>
          <cell r="KB33813">
            <v>60</v>
          </cell>
          <cell r="KC33813">
            <v>12</v>
          </cell>
        </row>
        <row r="33814">
          <cell r="A33814" t="str">
            <v>C27400</v>
          </cell>
          <cell r="KA33814">
            <v>100</v>
          </cell>
          <cell r="KB33814">
            <v>30</v>
          </cell>
          <cell r="KC33814">
            <v>24</v>
          </cell>
        </row>
        <row r="33815">
          <cell r="A33815" t="str">
            <v>C27396</v>
          </cell>
          <cell r="KA33815">
            <v>100</v>
          </cell>
          <cell r="KB33815">
            <v>40</v>
          </cell>
          <cell r="KC33815">
            <v>28</v>
          </cell>
        </row>
        <row r="33816">
          <cell r="A33816" t="str">
            <v>C27397</v>
          </cell>
          <cell r="KA33816">
            <v>200</v>
          </cell>
          <cell r="KB33816">
            <v>16</v>
          </cell>
          <cell r="KC33816">
            <v>20</v>
          </cell>
        </row>
        <row r="33817">
          <cell r="A33817" t="str">
            <v>C27391</v>
          </cell>
          <cell r="KA33817">
            <v>200</v>
          </cell>
          <cell r="KB33817">
            <v>16</v>
          </cell>
          <cell r="KC33817">
            <v>20</v>
          </cell>
        </row>
        <row r="33818">
          <cell r="A33818" t="str">
            <v>C27431</v>
          </cell>
          <cell r="KA33818">
            <v>100</v>
          </cell>
          <cell r="KB33818">
            <v>8</v>
          </cell>
          <cell r="KC33818">
            <v>48</v>
          </cell>
        </row>
        <row r="33819">
          <cell r="A33819" t="str">
            <v>C27438</v>
          </cell>
          <cell r="KA33819">
            <v>100</v>
          </cell>
          <cell r="KB33819">
            <v>40</v>
          </cell>
          <cell r="KC33819">
            <v>28</v>
          </cell>
        </row>
        <row r="33820">
          <cell r="A33820" t="str">
            <v>C27440</v>
          </cell>
          <cell r="KA33820">
            <v>200</v>
          </cell>
          <cell r="KB33820">
            <v>16</v>
          </cell>
          <cell r="KC33820">
            <v>20</v>
          </cell>
        </row>
        <row r="33821">
          <cell r="A33821" t="str">
            <v>C27441</v>
          </cell>
          <cell r="KA33821">
            <v>200</v>
          </cell>
          <cell r="KB33821">
            <v>16</v>
          </cell>
          <cell r="KC33821">
            <v>20</v>
          </cell>
        </row>
        <row r="33822">
          <cell r="A33822" t="str">
            <v>C27433</v>
          </cell>
          <cell r="KA33822">
            <v>200</v>
          </cell>
          <cell r="KB33822">
            <v>16</v>
          </cell>
          <cell r="KC33822">
            <v>20</v>
          </cell>
        </row>
        <row r="33823">
          <cell r="A33823" t="str">
            <v>C27408</v>
          </cell>
          <cell r="KA33823">
            <v>100</v>
          </cell>
          <cell r="KB33823">
            <v>40</v>
          </cell>
          <cell r="KC33823">
            <v>28</v>
          </cell>
        </row>
        <row r="33824">
          <cell r="A33824" t="str">
            <v>C27409</v>
          </cell>
          <cell r="KA33824">
            <v>200</v>
          </cell>
          <cell r="KB33824">
            <v>16</v>
          </cell>
          <cell r="KC33824">
            <v>20</v>
          </cell>
        </row>
        <row r="33825">
          <cell r="A33825" t="str">
            <v>C27410</v>
          </cell>
          <cell r="KA33825">
            <v>200</v>
          </cell>
          <cell r="KB33825">
            <v>16</v>
          </cell>
          <cell r="KC33825">
            <v>20</v>
          </cell>
        </row>
        <row r="33826">
          <cell r="A33826" t="str">
            <v>C27411</v>
          </cell>
          <cell r="KA33826">
            <v>50</v>
          </cell>
          <cell r="KB33826">
            <v>40</v>
          </cell>
          <cell r="KC33826">
            <v>24</v>
          </cell>
        </row>
        <row r="33827">
          <cell r="A33827" t="str">
            <v>P15074</v>
          </cell>
          <cell r="KA33827">
            <v>200</v>
          </cell>
          <cell r="KB33827">
            <v>16</v>
          </cell>
          <cell r="KC33827">
            <v>20</v>
          </cell>
        </row>
        <row r="33828">
          <cell r="A33828" t="str">
            <v>P15082</v>
          </cell>
          <cell r="KA33828">
            <v>200</v>
          </cell>
          <cell r="KB33828">
            <v>16</v>
          </cell>
          <cell r="KC33828">
            <v>20</v>
          </cell>
        </row>
        <row r="33829">
          <cell r="A33829" t="str">
            <v>P15083</v>
          </cell>
          <cell r="KA33829">
            <v>200</v>
          </cell>
          <cell r="KB33829">
            <v>16</v>
          </cell>
          <cell r="KC33829">
            <v>20</v>
          </cell>
        </row>
        <row r="33830">
          <cell r="A33830" t="str">
            <v>P15093</v>
          </cell>
          <cell r="KA33830">
            <v>100</v>
          </cell>
          <cell r="KB33830">
            <v>40</v>
          </cell>
          <cell r="KC33830">
            <v>28</v>
          </cell>
        </row>
        <row r="33831">
          <cell r="A33831" t="str">
            <v>P15090</v>
          </cell>
          <cell r="KA33831">
            <v>200</v>
          </cell>
          <cell r="KB33831">
            <v>16</v>
          </cell>
          <cell r="KC33831">
            <v>16</v>
          </cell>
        </row>
        <row r="33832">
          <cell r="A33832" t="str">
            <v>P15091</v>
          </cell>
          <cell r="KA33832">
            <v>200</v>
          </cell>
          <cell r="KB33832">
            <v>16</v>
          </cell>
          <cell r="KC33832">
            <v>20</v>
          </cell>
        </row>
        <row r="33833">
          <cell r="A33833" t="str">
            <v>P15087</v>
          </cell>
          <cell r="KA33833">
            <v>50</v>
          </cell>
          <cell r="KB33833">
            <v>40</v>
          </cell>
          <cell r="KC33833">
            <v>24</v>
          </cell>
        </row>
        <row r="33834">
          <cell r="A33834" t="str">
            <v>P15045</v>
          </cell>
          <cell r="KA33834">
            <v>200</v>
          </cell>
          <cell r="KB33834">
            <v>16</v>
          </cell>
          <cell r="KC33834">
            <v>16</v>
          </cell>
        </row>
        <row r="33835">
          <cell r="A33835" t="str">
            <v>P15063</v>
          </cell>
          <cell r="KA33835">
            <v>100</v>
          </cell>
          <cell r="KB33835">
            <v>40</v>
          </cell>
          <cell r="KC33835">
            <v>24</v>
          </cell>
        </row>
        <row r="33836">
          <cell r="A33836" t="str">
            <v>P15064</v>
          </cell>
          <cell r="KA33836">
            <v>200</v>
          </cell>
          <cell r="KB33836">
            <v>16</v>
          </cell>
          <cell r="KC33836">
            <v>16</v>
          </cell>
        </row>
        <row r="33837">
          <cell r="A33837" t="str">
            <v>P15066</v>
          </cell>
          <cell r="KA33837">
            <v>200</v>
          </cell>
          <cell r="KB33837">
            <v>16</v>
          </cell>
          <cell r="KC33837">
            <v>16</v>
          </cell>
        </row>
        <row r="33838">
          <cell r="A33838" t="str">
            <v>P15067</v>
          </cell>
          <cell r="KA33838">
            <v>200</v>
          </cell>
          <cell r="KB33838">
            <v>16</v>
          </cell>
          <cell r="KC33838">
            <v>20</v>
          </cell>
        </row>
        <row r="33839">
          <cell r="A33839" t="str">
            <v>P15069</v>
          </cell>
          <cell r="KA33839">
            <v>100</v>
          </cell>
          <cell r="KB33839">
            <v>40</v>
          </cell>
          <cell r="KC33839">
            <v>28</v>
          </cell>
        </row>
        <row r="33840">
          <cell r="A33840" t="str">
            <v>P15070</v>
          </cell>
          <cell r="KA33840">
            <v>200</v>
          </cell>
          <cell r="KB33840">
            <v>16</v>
          </cell>
          <cell r="KC33840">
            <v>20</v>
          </cell>
        </row>
        <row r="33841">
          <cell r="A33841" t="str">
            <v>P15071</v>
          </cell>
          <cell r="KA33841">
            <v>200</v>
          </cell>
          <cell r="KB33841">
            <v>16</v>
          </cell>
          <cell r="KC33841">
            <v>20</v>
          </cell>
        </row>
        <row r="33842">
          <cell r="A33842" t="str">
            <v>P15072</v>
          </cell>
          <cell r="KA33842">
            <v>200</v>
          </cell>
          <cell r="KB33842">
            <v>16</v>
          </cell>
          <cell r="KC33842">
            <v>20</v>
          </cell>
        </row>
        <row r="33843">
          <cell r="A33843" t="str">
            <v>P15077</v>
          </cell>
          <cell r="KA33843">
            <v>100</v>
          </cell>
          <cell r="KB33843">
            <v>40</v>
          </cell>
          <cell r="KC33843">
            <v>28</v>
          </cell>
        </row>
        <row r="33844">
          <cell r="A33844" t="str">
            <v>P15078</v>
          </cell>
          <cell r="KA33844">
            <v>100</v>
          </cell>
          <cell r="KB33844">
            <v>40</v>
          </cell>
          <cell r="KC33844">
            <v>28</v>
          </cell>
        </row>
        <row r="33845">
          <cell r="A33845" t="str">
            <v>P15079</v>
          </cell>
          <cell r="KA33845">
            <v>200</v>
          </cell>
          <cell r="KB33845">
            <v>16</v>
          </cell>
          <cell r="KC33845">
            <v>16</v>
          </cell>
        </row>
        <row r="33846">
          <cell r="A33846" t="str">
            <v>P15018</v>
          </cell>
          <cell r="KA33846">
            <v>100</v>
          </cell>
          <cell r="KB33846">
            <v>30</v>
          </cell>
          <cell r="KC33846">
            <v>30</v>
          </cell>
        </row>
        <row r="33847">
          <cell r="A33847" t="str">
            <v>P15019</v>
          </cell>
          <cell r="KA33847">
            <v>50</v>
          </cell>
          <cell r="KB33847">
            <v>40</v>
          </cell>
          <cell r="KC33847">
            <v>24</v>
          </cell>
        </row>
        <row r="33848">
          <cell r="A33848" t="str">
            <v>P15020</v>
          </cell>
          <cell r="KA33848">
            <v>200</v>
          </cell>
          <cell r="KB33848">
            <v>16</v>
          </cell>
          <cell r="KC33848">
            <v>20</v>
          </cell>
        </row>
        <row r="33849">
          <cell r="A33849" t="str">
            <v>P15021</v>
          </cell>
          <cell r="KA33849">
            <v>200</v>
          </cell>
          <cell r="KB33849">
            <v>16</v>
          </cell>
          <cell r="KC33849">
            <v>20</v>
          </cell>
        </row>
        <row r="33850">
          <cell r="A33850" t="str">
            <v>P15022</v>
          </cell>
          <cell r="KA33850">
            <v>200</v>
          </cell>
          <cell r="KB33850">
            <v>16</v>
          </cell>
          <cell r="KC33850">
            <v>20</v>
          </cell>
        </row>
        <row r="33851">
          <cell r="A33851" t="str">
            <v>P15023</v>
          </cell>
          <cell r="KA33851">
            <v>200</v>
          </cell>
          <cell r="KB33851">
            <v>16</v>
          </cell>
          <cell r="KC33851">
            <v>20</v>
          </cell>
        </row>
        <row r="33852">
          <cell r="A33852" t="str">
            <v>P15025</v>
          </cell>
          <cell r="KA33852">
            <v>200</v>
          </cell>
          <cell r="KB33852">
            <v>16</v>
          </cell>
          <cell r="KC33852">
            <v>20</v>
          </cell>
        </row>
        <row r="33853">
          <cell r="A33853" t="str">
            <v>P15026</v>
          </cell>
          <cell r="KA33853">
            <v>200</v>
          </cell>
          <cell r="KB33853">
            <v>16</v>
          </cell>
          <cell r="KC33853">
            <v>20</v>
          </cell>
        </row>
        <row r="33854">
          <cell r="A33854" t="str">
            <v>P15027</v>
          </cell>
          <cell r="KA33854">
            <v>200</v>
          </cell>
          <cell r="KB33854">
            <v>16</v>
          </cell>
          <cell r="KC33854">
            <v>20</v>
          </cell>
        </row>
        <row r="33855">
          <cell r="A33855" t="str">
            <v>P15028</v>
          </cell>
          <cell r="KA33855">
            <v>100</v>
          </cell>
          <cell r="KB33855">
            <v>40</v>
          </cell>
          <cell r="KC33855">
            <v>24</v>
          </cell>
        </row>
        <row r="33856">
          <cell r="A33856" t="str">
            <v>P15029</v>
          </cell>
          <cell r="KA33856">
            <v>200</v>
          </cell>
          <cell r="KB33856">
            <v>16</v>
          </cell>
          <cell r="KC33856">
            <v>20</v>
          </cell>
        </row>
        <row r="33857">
          <cell r="A33857" t="str">
            <v>P15030</v>
          </cell>
          <cell r="KA33857">
            <v>200</v>
          </cell>
          <cell r="KB33857">
            <v>16</v>
          </cell>
          <cell r="KC33857">
            <v>16</v>
          </cell>
        </row>
        <row r="33858">
          <cell r="A33858" t="str">
            <v>P15033</v>
          </cell>
          <cell r="KA33858">
            <v>100</v>
          </cell>
          <cell r="KB33858">
            <v>30</v>
          </cell>
          <cell r="KC33858">
            <v>30</v>
          </cell>
        </row>
        <row r="33859">
          <cell r="A33859" t="str">
            <v>P15034</v>
          </cell>
          <cell r="KA33859">
            <v>200</v>
          </cell>
          <cell r="KB33859">
            <v>16</v>
          </cell>
          <cell r="KC33859">
            <v>16</v>
          </cell>
        </row>
        <row r="33860">
          <cell r="A33860" t="str">
            <v>P15035</v>
          </cell>
          <cell r="KA33860">
            <v>200</v>
          </cell>
          <cell r="KB33860">
            <v>16</v>
          </cell>
          <cell r="KC33860">
            <v>16</v>
          </cell>
        </row>
        <row r="33861">
          <cell r="A33861" t="str">
            <v>P15036</v>
          </cell>
          <cell r="KA33861">
            <v>200</v>
          </cell>
          <cell r="KB33861">
            <v>16</v>
          </cell>
          <cell r="KC33861">
            <v>16</v>
          </cell>
        </row>
        <row r="33862">
          <cell r="A33862" t="str">
            <v>P15048</v>
          </cell>
          <cell r="KA33862">
            <v>200</v>
          </cell>
          <cell r="KB33862">
            <v>16</v>
          </cell>
          <cell r="KC33862">
            <v>20</v>
          </cell>
        </row>
        <row r="33863">
          <cell r="A33863" t="str">
            <v>P15049</v>
          </cell>
          <cell r="KA33863">
            <v>200</v>
          </cell>
          <cell r="KB33863">
            <v>16</v>
          </cell>
          <cell r="KC33863">
            <v>20</v>
          </cell>
        </row>
        <row r="33864">
          <cell r="A33864" t="str">
            <v>P15050</v>
          </cell>
          <cell r="KA33864">
            <v>100</v>
          </cell>
          <cell r="KB33864">
            <v>30</v>
          </cell>
          <cell r="KC33864">
            <v>16</v>
          </cell>
        </row>
        <row r="33865">
          <cell r="A33865" t="str">
            <v>P15051</v>
          </cell>
          <cell r="KA33865">
            <v>200</v>
          </cell>
          <cell r="KB33865">
            <v>15</v>
          </cell>
          <cell r="KC33865">
            <v>20</v>
          </cell>
        </row>
        <row r="33866">
          <cell r="A33866" t="str">
            <v>P15052</v>
          </cell>
          <cell r="KA33866">
            <v>200</v>
          </cell>
          <cell r="KB33866">
            <v>16</v>
          </cell>
          <cell r="KC33866">
            <v>20</v>
          </cell>
        </row>
        <row r="33867">
          <cell r="A33867" t="str">
            <v>P15053</v>
          </cell>
          <cell r="KA33867">
            <v>200</v>
          </cell>
          <cell r="KB33867">
            <v>16</v>
          </cell>
          <cell r="KC33867">
            <v>20</v>
          </cell>
        </row>
        <row r="33868">
          <cell r="A33868" t="str">
            <v>P15054</v>
          </cell>
          <cell r="KA33868">
            <v>200</v>
          </cell>
          <cell r="KB33868">
            <v>16</v>
          </cell>
          <cell r="KC33868">
            <v>20</v>
          </cell>
        </row>
        <row r="33869">
          <cell r="A33869" t="str">
            <v>P15055</v>
          </cell>
          <cell r="KA33869">
            <v>100</v>
          </cell>
          <cell r="KB33869">
            <v>40</v>
          </cell>
          <cell r="KC33869">
            <v>28</v>
          </cell>
        </row>
        <row r="33870">
          <cell r="A33870" t="str">
            <v>P15056</v>
          </cell>
          <cell r="KA33870">
            <v>200</v>
          </cell>
          <cell r="KB33870">
            <v>16</v>
          </cell>
          <cell r="KC33870">
            <v>20</v>
          </cell>
        </row>
        <row r="33871">
          <cell r="A33871" t="str">
            <v>P15057</v>
          </cell>
          <cell r="KA33871">
            <v>200</v>
          </cell>
          <cell r="KB33871">
            <v>16</v>
          </cell>
          <cell r="KC33871">
            <v>16</v>
          </cell>
        </row>
        <row r="33872">
          <cell r="A33872" t="str">
            <v>P15058</v>
          </cell>
          <cell r="KA33872">
            <v>200</v>
          </cell>
          <cell r="KB33872">
            <v>16</v>
          </cell>
          <cell r="KC33872">
            <v>20</v>
          </cell>
        </row>
        <row r="33873">
          <cell r="A33873" t="str">
            <v>P15059</v>
          </cell>
          <cell r="KA33873">
            <v>200</v>
          </cell>
          <cell r="KB33873">
            <v>16</v>
          </cell>
          <cell r="KC33873">
            <v>20</v>
          </cell>
        </row>
        <row r="33874">
          <cell r="A33874" t="str">
            <v>P15060</v>
          </cell>
          <cell r="KA33874">
            <v>200</v>
          </cell>
          <cell r="KB33874">
            <v>16</v>
          </cell>
          <cell r="KC33874">
            <v>20</v>
          </cell>
        </row>
        <row r="33875">
          <cell r="A33875" t="str">
            <v>P15040</v>
          </cell>
          <cell r="KA33875">
            <v>200</v>
          </cell>
          <cell r="KB33875">
            <v>16</v>
          </cell>
          <cell r="KC33875">
            <v>20</v>
          </cell>
        </row>
        <row r="33876">
          <cell r="A33876" t="str">
            <v>P14980</v>
          </cell>
          <cell r="KA33876">
            <v>100</v>
          </cell>
          <cell r="KB33876">
            <v>40</v>
          </cell>
          <cell r="KC33876">
            <v>28</v>
          </cell>
        </row>
        <row r="33877">
          <cell r="A33877" t="str">
            <v>P15043</v>
          </cell>
          <cell r="KA33877">
            <v>100</v>
          </cell>
          <cell r="KB33877">
            <v>40</v>
          </cell>
          <cell r="KC33877">
            <v>28</v>
          </cell>
        </row>
        <row r="33878">
          <cell r="A33878" t="str">
            <v>P14947</v>
          </cell>
          <cell r="KA33878">
            <v>100</v>
          </cell>
          <cell r="KB33878">
            <v>40</v>
          </cell>
          <cell r="KC33878">
            <v>28</v>
          </cell>
        </row>
        <row r="33879">
          <cell r="A33879" t="str">
            <v>P14949</v>
          </cell>
          <cell r="KA33879">
            <v>200</v>
          </cell>
          <cell r="KB33879">
            <v>16</v>
          </cell>
          <cell r="KC33879">
            <v>16</v>
          </cell>
        </row>
        <row r="33880">
          <cell r="A33880" t="str">
            <v>P14943</v>
          </cell>
          <cell r="KA33880">
            <v>200</v>
          </cell>
          <cell r="KB33880">
            <v>16</v>
          </cell>
          <cell r="KC33880">
            <v>20</v>
          </cell>
        </row>
        <row r="33881">
          <cell r="A33881" t="str">
            <v>P14944</v>
          </cell>
          <cell r="KA33881">
            <v>200</v>
          </cell>
          <cell r="KB33881">
            <v>16</v>
          </cell>
          <cell r="KC33881">
            <v>20</v>
          </cell>
        </row>
        <row r="33882">
          <cell r="A33882" t="str">
            <v>P14945</v>
          </cell>
          <cell r="KA33882">
            <v>100</v>
          </cell>
          <cell r="KB33882">
            <v>40</v>
          </cell>
          <cell r="KC33882">
            <v>24</v>
          </cell>
        </row>
        <row r="33883">
          <cell r="A33883" t="str">
            <v>P14957</v>
          </cell>
          <cell r="KA33883">
            <v>200</v>
          </cell>
          <cell r="KB33883">
            <v>16</v>
          </cell>
          <cell r="KC33883">
            <v>20</v>
          </cell>
        </row>
        <row r="33884">
          <cell r="A33884" t="str">
            <v>P14958</v>
          </cell>
          <cell r="KA33884">
            <v>200</v>
          </cell>
          <cell r="KB33884">
            <v>16</v>
          </cell>
          <cell r="KC33884">
            <v>20</v>
          </cell>
        </row>
        <row r="33885">
          <cell r="A33885" t="str">
            <v>P14959</v>
          </cell>
          <cell r="KA33885">
            <v>200</v>
          </cell>
          <cell r="KB33885">
            <v>16</v>
          </cell>
          <cell r="KC33885">
            <v>16</v>
          </cell>
        </row>
        <row r="33886">
          <cell r="A33886" t="str">
            <v>P14960</v>
          </cell>
          <cell r="KA33886">
            <v>200</v>
          </cell>
          <cell r="KB33886">
            <v>16</v>
          </cell>
          <cell r="KC33886">
            <v>16</v>
          </cell>
        </row>
        <row r="33887">
          <cell r="A33887" t="str">
            <v>P14961</v>
          </cell>
          <cell r="KA33887">
            <v>100</v>
          </cell>
          <cell r="KB33887">
            <v>30</v>
          </cell>
          <cell r="KC33887">
            <v>30</v>
          </cell>
        </row>
        <row r="33888">
          <cell r="A33888" t="str">
            <v>P14962</v>
          </cell>
          <cell r="KA33888">
            <v>50</v>
          </cell>
          <cell r="KB33888">
            <v>40</v>
          </cell>
          <cell r="KC33888">
            <v>24</v>
          </cell>
        </row>
        <row r="33889">
          <cell r="A33889" t="str">
            <v>P14963</v>
          </cell>
          <cell r="KA33889">
            <v>100</v>
          </cell>
          <cell r="KB33889">
            <v>30</v>
          </cell>
          <cell r="KC33889">
            <v>30</v>
          </cell>
        </row>
        <row r="33890">
          <cell r="A33890" t="str">
            <v>P14968</v>
          </cell>
          <cell r="KA33890">
            <v>100</v>
          </cell>
          <cell r="KB33890">
            <v>40</v>
          </cell>
          <cell r="KC33890">
            <v>28</v>
          </cell>
        </row>
        <row r="33891">
          <cell r="A33891" t="str">
            <v>P14969</v>
          </cell>
          <cell r="KA33891">
            <v>200</v>
          </cell>
          <cell r="KB33891">
            <v>16</v>
          </cell>
          <cell r="KC33891">
            <v>20</v>
          </cell>
        </row>
        <row r="33892">
          <cell r="A33892" t="str">
            <v>P14970</v>
          </cell>
          <cell r="KA33892">
            <v>200</v>
          </cell>
          <cell r="KB33892">
            <v>16</v>
          </cell>
          <cell r="KC33892">
            <v>20</v>
          </cell>
        </row>
        <row r="33893">
          <cell r="A33893" t="str">
            <v>P14971</v>
          </cell>
          <cell r="KA33893">
            <v>100</v>
          </cell>
          <cell r="KB33893">
            <v>30</v>
          </cell>
          <cell r="KC33893">
            <v>30</v>
          </cell>
        </row>
        <row r="33894">
          <cell r="A33894" t="str">
            <v>P14951</v>
          </cell>
          <cell r="KA33894">
            <v>80</v>
          </cell>
          <cell r="KB33894">
            <v>24</v>
          </cell>
          <cell r="KC33894">
            <v>15</v>
          </cell>
        </row>
        <row r="33895">
          <cell r="A33895" t="str">
            <v>P14952</v>
          </cell>
          <cell r="KA33895">
            <v>200</v>
          </cell>
          <cell r="KB33895">
            <v>16</v>
          </cell>
          <cell r="KC33895">
            <v>20</v>
          </cell>
        </row>
        <row r="33896">
          <cell r="A33896" t="str">
            <v>P14953</v>
          </cell>
          <cell r="KA33896">
            <v>200</v>
          </cell>
          <cell r="KB33896">
            <v>16</v>
          </cell>
          <cell r="KC33896">
            <v>20</v>
          </cell>
        </row>
        <row r="33897">
          <cell r="A33897" t="str">
            <v>P14954</v>
          </cell>
          <cell r="KA33897">
            <v>200</v>
          </cell>
          <cell r="KB33897">
            <v>16</v>
          </cell>
          <cell r="KC33897">
            <v>20</v>
          </cell>
        </row>
        <row r="33898">
          <cell r="A33898" t="str">
            <v>P14955</v>
          </cell>
          <cell r="KA33898">
            <v>200</v>
          </cell>
          <cell r="KB33898">
            <v>16</v>
          </cell>
          <cell r="KC33898">
            <v>20</v>
          </cell>
        </row>
        <row r="33899">
          <cell r="A33899" t="str">
            <v>P14973</v>
          </cell>
          <cell r="KA33899">
            <v>100</v>
          </cell>
          <cell r="KB33899">
            <v>40</v>
          </cell>
          <cell r="KC33899">
            <v>28</v>
          </cell>
        </row>
        <row r="33900">
          <cell r="A33900" t="str">
            <v>P14974</v>
          </cell>
          <cell r="KA33900">
            <v>100</v>
          </cell>
          <cell r="KB33900">
            <v>40</v>
          </cell>
          <cell r="KC33900">
            <v>28</v>
          </cell>
        </row>
        <row r="33901">
          <cell r="A33901" t="str">
            <v>P14976</v>
          </cell>
          <cell r="KA33901">
            <v>100</v>
          </cell>
          <cell r="KB33901">
            <v>40</v>
          </cell>
          <cell r="KC33901">
            <v>28</v>
          </cell>
        </row>
        <row r="33902">
          <cell r="A33902" t="str">
            <v>P14996</v>
          </cell>
          <cell r="KA33902">
            <v>200</v>
          </cell>
          <cell r="KB33902">
            <v>16</v>
          </cell>
          <cell r="KC33902">
            <v>16</v>
          </cell>
        </row>
        <row r="33903">
          <cell r="A33903" t="str">
            <v>P14992</v>
          </cell>
          <cell r="KA33903">
            <v>100</v>
          </cell>
          <cell r="KB33903">
            <v>40</v>
          </cell>
          <cell r="KC33903">
            <v>24</v>
          </cell>
        </row>
        <row r="33904">
          <cell r="A33904" t="str">
            <v>P14993</v>
          </cell>
          <cell r="KA33904">
            <v>200</v>
          </cell>
          <cell r="KB33904">
            <v>15</v>
          </cell>
          <cell r="KC33904">
            <v>20</v>
          </cell>
        </row>
        <row r="33905">
          <cell r="A33905" t="str">
            <v>P14994</v>
          </cell>
          <cell r="KA33905">
            <v>200</v>
          </cell>
          <cell r="KB33905">
            <v>16</v>
          </cell>
          <cell r="KC33905">
            <v>20</v>
          </cell>
        </row>
        <row r="33906">
          <cell r="A33906" t="str">
            <v>P14983</v>
          </cell>
          <cell r="KA33906">
            <v>200</v>
          </cell>
          <cell r="KB33906">
            <v>16</v>
          </cell>
          <cell r="KC33906">
            <v>16</v>
          </cell>
        </row>
        <row r="33907">
          <cell r="A33907" t="str">
            <v>P14984</v>
          </cell>
          <cell r="KA33907">
            <v>200</v>
          </cell>
          <cell r="KB33907">
            <v>16</v>
          </cell>
          <cell r="KC33907">
            <v>20</v>
          </cell>
        </row>
        <row r="33908">
          <cell r="A33908" t="str">
            <v>P14987</v>
          </cell>
          <cell r="KA33908">
            <v>200</v>
          </cell>
          <cell r="KB33908">
            <v>16</v>
          </cell>
          <cell r="KC33908">
            <v>20</v>
          </cell>
        </row>
        <row r="33909">
          <cell r="A33909" t="str">
            <v>P14988</v>
          </cell>
          <cell r="KA33909">
            <v>200</v>
          </cell>
          <cell r="KB33909">
            <v>16</v>
          </cell>
          <cell r="KC33909">
            <v>20</v>
          </cell>
        </row>
        <row r="33910">
          <cell r="A33910" t="str">
            <v>P14989</v>
          </cell>
          <cell r="KA33910">
            <v>100</v>
          </cell>
          <cell r="KB33910">
            <v>40</v>
          </cell>
          <cell r="KC33910">
            <v>24</v>
          </cell>
        </row>
        <row r="33911">
          <cell r="A33911" t="str">
            <v>P14990</v>
          </cell>
          <cell r="KA33911">
            <v>100</v>
          </cell>
          <cell r="KB33911">
            <v>40</v>
          </cell>
          <cell r="KC33911">
            <v>28</v>
          </cell>
        </row>
        <row r="33912">
          <cell r="A33912" t="str">
            <v>P15000</v>
          </cell>
          <cell r="KA33912">
            <v>200</v>
          </cell>
          <cell r="KB33912">
            <v>16</v>
          </cell>
          <cell r="KC33912">
            <v>20</v>
          </cell>
        </row>
        <row r="33913">
          <cell r="A33913" t="str">
            <v>P150004</v>
          </cell>
          <cell r="KA33913">
            <v>200</v>
          </cell>
          <cell r="KB33913">
            <v>16</v>
          </cell>
          <cell r="KC33913">
            <v>20</v>
          </cell>
        </row>
        <row r="33914">
          <cell r="A33914" t="str">
            <v>P15001</v>
          </cell>
          <cell r="KA33914">
            <v>200</v>
          </cell>
          <cell r="KB33914">
            <v>16</v>
          </cell>
          <cell r="KC33914">
            <v>16</v>
          </cell>
        </row>
        <row r="33915">
          <cell r="A33915" t="str">
            <v>P15004</v>
          </cell>
          <cell r="KA33915">
            <v>100</v>
          </cell>
          <cell r="KB33915">
            <v>40</v>
          </cell>
          <cell r="KC33915">
            <v>28</v>
          </cell>
        </row>
        <row r="33916">
          <cell r="A33916" t="str">
            <v>P15006</v>
          </cell>
          <cell r="KA33916">
            <v>200</v>
          </cell>
          <cell r="KB33916">
            <v>16</v>
          </cell>
          <cell r="KC33916">
            <v>16</v>
          </cell>
        </row>
        <row r="33917">
          <cell r="A33917" t="str">
            <v>P15007</v>
          </cell>
          <cell r="KA33917">
            <v>200</v>
          </cell>
          <cell r="KB33917">
            <v>16</v>
          </cell>
          <cell r="KC33917">
            <v>16</v>
          </cell>
        </row>
        <row r="33918">
          <cell r="A33918" t="str">
            <v>P14998</v>
          </cell>
          <cell r="KA33918">
            <v>100</v>
          </cell>
          <cell r="KB33918">
            <v>40</v>
          </cell>
          <cell r="KC33918">
            <v>28</v>
          </cell>
        </row>
        <row r="33919">
          <cell r="A33919" t="str">
            <v>P15009</v>
          </cell>
          <cell r="KA33919">
            <v>200</v>
          </cell>
          <cell r="KB33919">
            <v>16</v>
          </cell>
          <cell r="KC33919">
            <v>16</v>
          </cell>
        </row>
        <row r="33920">
          <cell r="A33920" t="str">
            <v>P15011</v>
          </cell>
          <cell r="KA33920">
            <v>50</v>
          </cell>
          <cell r="KB33920">
            <v>40</v>
          </cell>
          <cell r="KC33920">
            <v>24</v>
          </cell>
        </row>
        <row r="33921">
          <cell r="A33921" t="str">
            <v>P15012</v>
          </cell>
          <cell r="KA33921">
            <v>50</v>
          </cell>
          <cell r="KB33921">
            <v>40</v>
          </cell>
          <cell r="KC33921">
            <v>24</v>
          </cell>
        </row>
        <row r="33922">
          <cell r="A33922" t="str">
            <v>P15014</v>
          </cell>
          <cell r="KA33922">
            <v>100</v>
          </cell>
          <cell r="KB33922">
            <v>40</v>
          </cell>
          <cell r="KC33922">
            <v>28</v>
          </cell>
        </row>
        <row r="33923">
          <cell r="A33923" t="str">
            <v>P15015</v>
          </cell>
          <cell r="KA33923">
            <v>50</v>
          </cell>
          <cell r="KB33923">
            <v>40</v>
          </cell>
          <cell r="KC33923">
            <v>24</v>
          </cell>
        </row>
        <row r="33924">
          <cell r="A33924" t="str">
            <v>P15016</v>
          </cell>
          <cell r="KA33924">
            <v>100</v>
          </cell>
          <cell r="KB33924">
            <v>40</v>
          </cell>
          <cell r="KC33924">
            <v>24</v>
          </cell>
        </row>
        <row r="33925">
          <cell r="A33925" t="str">
            <v>P15187</v>
          </cell>
          <cell r="KA33925">
            <v>200</v>
          </cell>
          <cell r="KB33925">
            <v>16</v>
          </cell>
          <cell r="KC33925">
            <v>20</v>
          </cell>
        </row>
        <row r="33926">
          <cell r="A33926" t="str">
            <v>P15188</v>
          </cell>
          <cell r="KA33926">
            <v>100</v>
          </cell>
          <cell r="KB33926">
            <v>40</v>
          </cell>
          <cell r="KC33926">
            <v>24</v>
          </cell>
        </row>
        <row r="33927">
          <cell r="A33927" t="str">
            <v>P15169</v>
          </cell>
          <cell r="KA33927">
            <v>50</v>
          </cell>
          <cell r="KB33927">
            <v>40</v>
          </cell>
          <cell r="KC33927">
            <v>24</v>
          </cell>
        </row>
        <row r="33928">
          <cell r="A33928" t="str">
            <v>P15185</v>
          </cell>
          <cell r="KA33928">
            <v>100</v>
          </cell>
          <cell r="KB33928">
            <v>40</v>
          </cell>
          <cell r="KC33928">
            <v>24</v>
          </cell>
        </row>
        <row r="33929">
          <cell r="A33929" t="str">
            <v>P15181</v>
          </cell>
          <cell r="KA33929">
            <v>200</v>
          </cell>
          <cell r="KB33929">
            <v>16</v>
          </cell>
          <cell r="KC33929">
            <v>20</v>
          </cell>
        </row>
        <row r="33930">
          <cell r="A33930" t="str">
            <v>P15182</v>
          </cell>
          <cell r="KA33930">
            <v>200</v>
          </cell>
          <cell r="KB33930">
            <v>16</v>
          </cell>
          <cell r="KC33930">
            <v>20</v>
          </cell>
        </row>
        <row r="33931">
          <cell r="A33931" t="str">
            <v>P15204</v>
          </cell>
          <cell r="KA33931">
            <v>200</v>
          </cell>
          <cell r="KB33931">
            <v>16</v>
          </cell>
          <cell r="KC33931">
            <v>20</v>
          </cell>
        </row>
        <row r="33932">
          <cell r="A33932" t="str">
            <v>P15193</v>
          </cell>
          <cell r="KA33932">
            <v>200</v>
          </cell>
          <cell r="KB33932">
            <v>16</v>
          </cell>
          <cell r="KC33932">
            <v>20</v>
          </cell>
        </row>
        <row r="33933">
          <cell r="A33933" t="str">
            <v>P15194</v>
          </cell>
          <cell r="KA33933">
            <v>200</v>
          </cell>
          <cell r="KB33933">
            <v>16</v>
          </cell>
          <cell r="KC33933">
            <v>20</v>
          </cell>
        </row>
        <row r="33934">
          <cell r="A33934" t="str">
            <v>P15209</v>
          </cell>
          <cell r="KA33934">
            <v>200</v>
          </cell>
          <cell r="KB33934">
            <v>16</v>
          </cell>
          <cell r="KC33934">
            <v>20</v>
          </cell>
        </row>
        <row r="33935">
          <cell r="A33935" t="str">
            <v>P15210</v>
          </cell>
          <cell r="KA33935">
            <v>200</v>
          </cell>
          <cell r="KB33935">
            <v>16</v>
          </cell>
          <cell r="KC33935">
            <v>20</v>
          </cell>
        </row>
        <row r="33936">
          <cell r="A33936" t="str">
            <v>P15211</v>
          </cell>
          <cell r="KA33936">
            <v>100</v>
          </cell>
          <cell r="KB33936">
            <v>30</v>
          </cell>
          <cell r="KC33936">
            <v>30</v>
          </cell>
        </row>
        <row r="33937">
          <cell r="A33937" t="str">
            <v>P15196</v>
          </cell>
          <cell r="KA33937">
            <v>100</v>
          </cell>
          <cell r="KB33937">
            <v>40</v>
          </cell>
          <cell r="KC33937">
            <v>24</v>
          </cell>
        </row>
        <row r="33938">
          <cell r="A33938" t="str">
            <v>P15197</v>
          </cell>
          <cell r="KA33938">
            <v>50</v>
          </cell>
          <cell r="KB33938">
            <v>40</v>
          </cell>
          <cell r="KC33938">
            <v>24</v>
          </cell>
        </row>
        <row r="33939">
          <cell r="A33939" t="str">
            <v>P15198</v>
          </cell>
          <cell r="KA33939">
            <v>200</v>
          </cell>
          <cell r="KB33939">
            <v>16</v>
          </cell>
          <cell r="KC33939">
            <v>16</v>
          </cell>
        </row>
        <row r="33940">
          <cell r="A33940" t="str">
            <v>P15199</v>
          </cell>
          <cell r="KA33940">
            <v>50</v>
          </cell>
          <cell r="KB33940">
            <v>60</v>
          </cell>
          <cell r="KC33940">
            <v>12</v>
          </cell>
        </row>
        <row r="33941">
          <cell r="A33941" t="str">
            <v>P15200</v>
          </cell>
          <cell r="KA33941">
            <v>100</v>
          </cell>
          <cell r="KB33941">
            <v>40</v>
          </cell>
          <cell r="KC33941">
            <v>28</v>
          </cell>
        </row>
        <row r="33942">
          <cell r="A33942" t="str">
            <v>P15201</v>
          </cell>
          <cell r="KA33942">
            <v>200</v>
          </cell>
          <cell r="KB33942">
            <v>16</v>
          </cell>
          <cell r="KC33942">
            <v>20</v>
          </cell>
        </row>
        <row r="33943">
          <cell r="A33943" t="str">
            <v>P15202</v>
          </cell>
          <cell r="KA33943">
            <v>200</v>
          </cell>
          <cell r="KB33943">
            <v>16</v>
          </cell>
          <cell r="KC33943">
            <v>20</v>
          </cell>
        </row>
        <row r="33944">
          <cell r="A33944" t="str">
            <v>P15240</v>
          </cell>
          <cell r="KA33944">
            <v>200</v>
          </cell>
          <cell r="KB33944">
            <v>16</v>
          </cell>
          <cell r="KC33944">
            <v>20</v>
          </cell>
        </row>
        <row r="33945">
          <cell r="A33945" t="str">
            <v>P15246</v>
          </cell>
          <cell r="KA33945">
            <v>100</v>
          </cell>
          <cell r="KB33945">
            <v>30</v>
          </cell>
          <cell r="KC33945">
            <v>30</v>
          </cell>
        </row>
        <row r="33946">
          <cell r="A33946" t="str">
            <v>P15243</v>
          </cell>
          <cell r="KA33946">
            <v>100</v>
          </cell>
          <cell r="KB33946">
            <v>40</v>
          </cell>
          <cell r="KC33946">
            <v>28</v>
          </cell>
        </row>
        <row r="33947">
          <cell r="A33947" t="str">
            <v>P15232</v>
          </cell>
          <cell r="KA33947">
            <v>200</v>
          </cell>
          <cell r="KB33947">
            <v>16</v>
          </cell>
          <cell r="KC33947">
            <v>20</v>
          </cell>
        </row>
        <row r="33948">
          <cell r="A33948" t="str">
            <v>P15233</v>
          </cell>
          <cell r="KA33948">
            <v>200</v>
          </cell>
          <cell r="KB33948">
            <v>16</v>
          </cell>
          <cell r="KC33948">
            <v>20</v>
          </cell>
        </row>
        <row r="33949">
          <cell r="A33949" t="str">
            <v>P15230</v>
          </cell>
          <cell r="KA33949">
            <v>100</v>
          </cell>
          <cell r="KB33949">
            <v>40</v>
          </cell>
          <cell r="KC33949">
            <v>28</v>
          </cell>
        </row>
        <row r="33950">
          <cell r="A33950" t="str">
            <v>P15227</v>
          </cell>
          <cell r="KA33950">
            <v>50</v>
          </cell>
          <cell r="KB33950">
            <v>60</v>
          </cell>
          <cell r="KC33950">
            <v>12</v>
          </cell>
        </row>
        <row r="33951">
          <cell r="A33951" t="str">
            <v>P15225</v>
          </cell>
          <cell r="KA33951">
            <v>200</v>
          </cell>
          <cell r="KB33951">
            <v>16</v>
          </cell>
          <cell r="KC33951">
            <v>20</v>
          </cell>
        </row>
        <row r="33952">
          <cell r="A33952" t="str">
            <v>P15221</v>
          </cell>
          <cell r="KA33952">
            <v>200</v>
          </cell>
          <cell r="KB33952">
            <v>16</v>
          </cell>
          <cell r="KC33952">
            <v>20</v>
          </cell>
        </row>
        <row r="33953">
          <cell r="A33953" t="str">
            <v>P15222</v>
          </cell>
          <cell r="KA33953">
            <v>200</v>
          </cell>
          <cell r="KB33953">
            <v>16</v>
          </cell>
          <cell r="KC33953">
            <v>20</v>
          </cell>
        </row>
        <row r="33954">
          <cell r="A33954" t="str">
            <v>P15223</v>
          </cell>
          <cell r="KA33954">
            <v>200</v>
          </cell>
          <cell r="KB33954">
            <v>16</v>
          </cell>
          <cell r="KC33954">
            <v>20</v>
          </cell>
        </row>
        <row r="33955">
          <cell r="A33955" t="str">
            <v>P15217</v>
          </cell>
          <cell r="KA33955">
            <v>200</v>
          </cell>
          <cell r="KB33955">
            <v>16</v>
          </cell>
          <cell r="KC33955">
            <v>16</v>
          </cell>
        </row>
        <row r="33956">
          <cell r="A33956" t="str">
            <v>P15218</v>
          </cell>
          <cell r="KA33956">
            <v>200</v>
          </cell>
          <cell r="KB33956">
            <v>16</v>
          </cell>
          <cell r="KC33956">
            <v>16</v>
          </cell>
        </row>
        <row r="33957">
          <cell r="A33957" t="str">
            <v>P15214</v>
          </cell>
          <cell r="KA33957">
            <v>200</v>
          </cell>
          <cell r="KB33957">
            <v>16</v>
          </cell>
          <cell r="KC33957">
            <v>16</v>
          </cell>
        </row>
        <row r="33958">
          <cell r="A33958" t="str">
            <v>P15207</v>
          </cell>
          <cell r="KA33958">
            <v>200</v>
          </cell>
          <cell r="KB33958">
            <v>16</v>
          </cell>
          <cell r="KC33958">
            <v>16</v>
          </cell>
        </row>
        <row r="33959">
          <cell r="A33959" t="str">
            <v>P15141</v>
          </cell>
          <cell r="KA33959">
            <v>200</v>
          </cell>
          <cell r="KB33959">
            <v>16</v>
          </cell>
          <cell r="KC33959">
            <v>16</v>
          </cell>
        </row>
        <row r="33960">
          <cell r="A33960" t="str">
            <v>P15161</v>
          </cell>
          <cell r="KA33960">
            <v>100</v>
          </cell>
          <cell r="KB33960">
            <v>40</v>
          </cell>
          <cell r="KC33960">
            <v>28</v>
          </cell>
        </row>
        <row r="33961">
          <cell r="A33961" t="str">
            <v>P15162</v>
          </cell>
          <cell r="KA33961">
            <v>200</v>
          </cell>
          <cell r="KB33961">
            <v>16</v>
          </cell>
          <cell r="KC33961">
            <v>16</v>
          </cell>
        </row>
        <row r="33962">
          <cell r="A33962" t="str">
            <v>P15163</v>
          </cell>
          <cell r="KA33962">
            <v>100</v>
          </cell>
          <cell r="KB33962">
            <v>40</v>
          </cell>
          <cell r="KC33962">
            <v>28</v>
          </cell>
        </row>
        <row r="33963">
          <cell r="A33963" t="str">
            <v>P15171</v>
          </cell>
          <cell r="KA33963">
            <v>200</v>
          </cell>
          <cell r="KB33963">
            <v>16</v>
          </cell>
          <cell r="KC33963">
            <v>16</v>
          </cell>
        </row>
        <row r="33964">
          <cell r="A33964" t="str">
            <v>P15172</v>
          </cell>
          <cell r="KA33964">
            <v>100</v>
          </cell>
          <cell r="KB33964">
            <v>40</v>
          </cell>
          <cell r="KC33964">
            <v>28</v>
          </cell>
        </row>
        <row r="33965">
          <cell r="A33965" t="str">
            <v>P15173</v>
          </cell>
          <cell r="KA33965">
            <v>50</v>
          </cell>
          <cell r="KB33965">
            <v>32</v>
          </cell>
          <cell r="KC33965">
            <v>16</v>
          </cell>
        </row>
        <row r="33966">
          <cell r="A33966" t="str">
            <v>P15175</v>
          </cell>
          <cell r="KA33966">
            <v>100</v>
          </cell>
          <cell r="KB33966">
            <v>40</v>
          </cell>
          <cell r="KC33966">
            <v>24</v>
          </cell>
        </row>
        <row r="33967">
          <cell r="A33967" t="str">
            <v>P15176</v>
          </cell>
          <cell r="KA33967">
            <v>100</v>
          </cell>
          <cell r="KB33967">
            <v>40</v>
          </cell>
          <cell r="KC33967">
            <v>28</v>
          </cell>
        </row>
        <row r="33968">
          <cell r="A33968" t="str">
            <v>P15165</v>
          </cell>
          <cell r="KA33968">
            <v>100</v>
          </cell>
          <cell r="KB33968">
            <v>30</v>
          </cell>
          <cell r="KC33968">
            <v>30</v>
          </cell>
        </row>
        <row r="33969">
          <cell r="A33969" t="str">
            <v>P15167</v>
          </cell>
          <cell r="KA33969">
            <v>200</v>
          </cell>
          <cell r="KB33969">
            <v>16</v>
          </cell>
          <cell r="KC33969">
            <v>20</v>
          </cell>
        </row>
        <row r="33970">
          <cell r="A33970" t="str">
            <v>P15155</v>
          </cell>
          <cell r="KA33970">
            <v>200</v>
          </cell>
          <cell r="KB33970">
            <v>16</v>
          </cell>
          <cell r="KC33970">
            <v>20</v>
          </cell>
        </row>
        <row r="33971">
          <cell r="A33971" t="str">
            <v>P15156</v>
          </cell>
          <cell r="KA33971">
            <v>100</v>
          </cell>
          <cell r="KB33971">
            <v>40</v>
          </cell>
          <cell r="KC33971">
            <v>28</v>
          </cell>
        </row>
        <row r="33972">
          <cell r="A33972" t="str">
            <v>P15157</v>
          </cell>
          <cell r="KA33972">
            <v>50</v>
          </cell>
          <cell r="KB33972">
            <v>40</v>
          </cell>
          <cell r="KC33972">
            <v>24</v>
          </cell>
        </row>
        <row r="33973">
          <cell r="A33973" t="str">
            <v>P15158</v>
          </cell>
          <cell r="KA33973">
            <v>200</v>
          </cell>
          <cell r="KB33973">
            <v>16</v>
          </cell>
          <cell r="KC33973">
            <v>16</v>
          </cell>
        </row>
        <row r="33974">
          <cell r="A33974" t="str">
            <v>P15136</v>
          </cell>
          <cell r="KA33974">
            <v>200</v>
          </cell>
          <cell r="KB33974">
            <v>16</v>
          </cell>
          <cell r="KC33974">
            <v>20</v>
          </cell>
        </row>
        <row r="33975">
          <cell r="A33975" t="str">
            <v>P15137</v>
          </cell>
          <cell r="KA33975">
            <v>100</v>
          </cell>
          <cell r="KB33975">
            <v>40</v>
          </cell>
          <cell r="KC33975">
            <v>28</v>
          </cell>
        </row>
        <row r="33976">
          <cell r="A33976" t="str">
            <v>P15138</v>
          </cell>
          <cell r="KA33976">
            <v>200</v>
          </cell>
          <cell r="KB33976">
            <v>16</v>
          </cell>
          <cell r="KC33976">
            <v>20</v>
          </cell>
        </row>
        <row r="33977">
          <cell r="A33977" t="str">
            <v>P15139</v>
          </cell>
          <cell r="KA33977">
            <v>200</v>
          </cell>
          <cell r="KB33977">
            <v>16</v>
          </cell>
          <cell r="KC33977">
            <v>20</v>
          </cell>
        </row>
        <row r="33978">
          <cell r="A33978" t="str">
            <v>P15143</v>
          </cell>
          <cell r="KA33978">
            <v>200</v>
          </cell>
          <cell r="KB33978">
            <v>16</v>
          </cell>
          <cell r="KC33978">
            <v>20</v>
          </cell>
        </row>
        <row r="33979">
          <cell r="A33979" t="str">
            <v>P15144</v>
          </cell>
          <cell r="KA33979">
            <v>200</v>
          </cell>
          <cell r="KB33979">
            <v>16</v>
          </cell>
          <cell r="KC33979">
            <v>20</v>
          </cell>
        </row>
        <row r="33980">
          <cell r="A33980" t="str">
            <v>P15145</v>
          </cell>
          <cell r="KA33980">
            <v>200</v>
          </cell>
          <cell r="KB33980">
            <v>16</v>
          </cell>
          <cell r="KC33980">
            <v>20</v>
          </cell>
        </row>
        <row r="33981">
          <cell r="A33981" t="str">
            <v>P15146</v>
          </cell>
          <cell r="KA33981">
            <v>200</v>
          </cell>
          <cell r="KB33981">
            <v>16</v>
          </cell>
          <cell r="KC33981">
            <v>20</v>
          </cell>
        </row>
        <row r="33982">
          <cell r="A33982" t="str">
            <v>P15147</v>
          </cell>
          <cell r="KA33982">
            <v>200</v>
          </cell>
          <cell r="KB33982">
            <v>16</v>
          </cell>
          <cell r="KC33982">
            <v>20</v>
          </cell>
        </row>
        <row r="33983">
          <cell r="A33983" t="str">
            <v>P15148</v>
          </cell>
          <cell r="KA33983">
            <v>200</v>
          </cell>
          <cell r="KB33983">
            <v>16</v>
          </cell>
          <cell r="KC33983">
            <v>20</v>
          </cell>
        </row>
        <row r="33984">
          <cell r="A33984" t="str">
            <v>P15149</v>
          </cell>
          <cell r="KA33984">
            <v>200</v>
          </cell>
          <cell r="KB33984">
            <v>16</v>
          </cell>
          <cell r="KC33984">
            <v>20</v>
          </cell>
        </row>
        <row r="33985">
          <cell r="A33985" t="str">
            <v>P15124</v>
          </cell>
          <cell r="KA33985">
            <v>50</v>
          </cell>
          <cell r="KB33985">
            <v>40</v>
          </cell>
          <cell r="KC33985">
            <v>24</v>
          </cell>
        </row>
        <row r="33986">
          <cell r="A33986" t="str">
            <v>P15125</v>
          </cell>
          <cell r="KA33986">
            <v>50</v>
          </cell>
          <cell r="KB33986">
            <v>60</v>
          </cell>
          <cell r="KC33986">
            <v>12</v>
          </cell>
        </row>
        <row r="33987">
          <cell r="A33987" t="str">
            <v>P15108</v>
          </cell>
          <cell r="KA33987">
            <v>50</v>
          </cell>
          <cell r="KB33987">
            <v>40</v>
          </cell>
          <cell r="KC33987">
            <v>24</v>
          </cell>
        </row>
        <row r="33988">
          <cell r="A33988" t="str">
            <v>P15110</v>
          </cell>
          <cell r="KA33988">
            <v>50</v>
          </cell>
          <cell r="KB33988">
            <v>40</v>
          </cell>
          <cell r="KC33988">
            <v>24</v>
          </cell>
        </row>
        <row r="33989">
          <cell r="A33989" t="str">
            <v>P15111</v>
          </cell>
          <cell r="KA33989">
            <v>200</v>
          </cell>
          <cell r="KB33989">
            <v>16</v>
          </cell>
          <cell r="KC33989">
            <v>20</v>
          </cell>
        </row>
        <row r="33990">
          <cell r="A33990" t="str">
            <v>P15127</v>
          </cell>
          <cell r="KA33990">
            <v>200</v>
          </cell>
          <cell r="KB33990">
            <v>16</v>
          </cell>
          <cell r="KC33990">
            <v>16</v>
          </cell>
        </row>
        <row r="33991">
          <cell r="A33991" t="str">
            <v>P15129</v>
          </cell>
          <cell r="KA33991">
            <v>100</v>
          </cell>
          <cell r="KB33991">
            <v>30</v>
          </cell>
          <cell r="KC33991">
            <v>30</v>
          </cell>
        </row>
        <row r="33992">
          <cell r="A33992" t="str">
            <v>P15130</v>
          </cell>
          <cell r="KA33992">
            <v>200</v>
          </cell>
          <cell r="KB33992">
            <v>16</v>
          </cell>
          <cell r="KC33992">
            <v>16</v>
          </cell>
        </row>
        <row r="33993">
          <cell r="A33993" t="str">
            <v>P15095</v>
          </cell>
          <cell r="KA33993">
            <v>200</v>
          </cell>
          <cell r="KB33993">
            <v>16</v>
          </cell>
          <cell r="KC33993">
            <v>20</v>
          </cell>
        </row>
        <row r="33994">
          <cell r="A33994" t="str">
            <v>P15096</v>
          </cell>
          <cell r="KA33994">
            <v>200</v>
          </cell>
          <cell r="KB33994">
            <v>16</v>
          </cell>
          <cell r="KC33994">
            <v>20</v>
          </cell>
        </row>
        <row r="33995">
          <cell r="A33995" t="str">
            <v>P15097</v>
          </cell>
          <cell r="KA33995">
            <v>200</v>
          </cell>
          <cell r="KB33995">
            <v>16</v>
          </cell>
          <cell r="KC33995">
            <v>20</v>
          </cell>
        </row>
        <row r="33996">
          <cell r="A33996" t="str">
            <v>P15098</v>
          </cell>
          <cell r="KA33996">
            <v>200</v>
          </cell>
          <cell r="KB33996">
            <v>16</v>
          </cell>
          <cell r="KC33996">
            <v>20</v>
          </cell>
        </row>
        <row r="33997">
          <cell r="A33997" t="str">
            <v>P15099</v>
          </cell>
          <cell r="KA33997">
            <v>200</v>
          </cell>
          <cell r="KB33997">
            <v>16</v>
          </cell>
          <cell r="KC33997">
            <v>16</v>
          </cell>
        </row>
        <row r="33998">
          <cell r="A33998" t="str">
            <v>P15100</v>
          </cell>
          <cell r="KA33998">
            <v>100</v>
          </cell>
          <cell r="KB33998">
            <v>40</v>
          </cell>
          <cell r="KC33998">
            <v>28</v>
          </cell>
        </row>
        <row r="33999">
          <cell r="A33999" t="str">
            <v>P15101</v>
          </cell>
          <cell r="KA33999">
            <v>100</v>
          </cell>
          <cell r="KB33999">
            <v>30</v>
          </cell>
          <cell r="KC33999">
            <v>12</v>
          </cell>
        </row>
        <row r="34000">
          <cell r="A34000" t="str">
            <v>P15102</v>
          </cell>
          <cell r="KA34000">
            <v>100</v>
          </cell>
          <cell r="KB34000">
            <v>30</v>
          </cell>
          <cell r="KC34000">
            <v>12</v>
          </cell>
        </row>
        <row r="34001">
          <cell r="A34001" t="str">
            <v>P15103</v>
          </cell>
          <cell r="KA34001">
            <v>200</v>
          </cell>
          <cell r="KB34001">
            <v>16</v>
          </cell>
          <cell r="KC34001">
            <v>16</v>
          </cell>
        </row>
        <row r="34002">
          <cell r="A34002" t="str">
            <v>P15104</v>
          </cell>
          <cell r="KA34002">
            <v>200</v>
          </cell>
          <cell r="KB34002">
            <v>16</v>
          </cell>
          <cell r="KC34002">
            <v>16</v>
          </cell>
        </row>
        <row r="34003">
          <cell r="A34003" t="str">
            <v>P15105</v>
          </cell>
          <cell r="KA34003">
            <v>200</v>
          </cell>
          <cell r="KB34003">
            <v>16</v>
          </cell>
          <cell r="KC34003">
            <v>16</v>
          </cell>
        </row>
        <row r="34004">
          <cell r="A34004" t="str">
            <v>P15113</v>
          </cell>
          <cell r="KA34004">
            <v>200</v>
          </cell>
          <cell r="KB34004">
            <v>16</v>
          </cell>
          <cell r="KC34004">
            <v>20</v>
          </cell>
        </row>
        <row r="34005">
          <cell r="A34005" t="str">
            <v>P15114</v>
          </cell>
          <cell r="KA34005">
            <v>200</v>
          </cell>
          <cell r="KB34005">
            <v>16</v>
          </cell>
          <cell r="KC34005">
            <v>20</v>
          </cell>
        </row>
        <row r="34006">
          <cell r="A34006" t="str">
            <v>P15115</v>
          </cell>
          <cell r="KA34006">
            <v>200</v>
          </cell>
          <cell r="KB34006">
            <v>16</v>
          </cell>
          <cell r="KC34006">
            <v>20</v>
          </cell>
        </row>
        <row r="34007">
          <cell r="A34007" t="str">
            <v>P15116</v>
          </cell>
          <cell r="KA34007">
            <v>200</v>
          </cell>
          <cell r="KB34007">
            <v>16</v>
          </cell>
          <cell r="KC34007">
            <v>20</v>
          </cell>
        </row>
        <row r="34008">
          <cell r="A34008" t="str">
            <v>P15117</v>
          </cell>
          <cell r="KA34008">
            <v>200</v>
          </cell>
          <cell r="KB34008">
            <v>16</v>
          </cell>
          <cell r="KC34008">
            <v>20</v>
          </cell>
        </row>
        <row r="34009">
          <cell r="A34009" t="str">
            <v>P15118</v>
          </cell>
          <cell r="KA34009">
            <v>200</v>
          </cell>
          <cell r="KB34009">
            <v>16</v>
          </cell>
          <cell r="KC34009">
            <v>20</v>
          </cell>
        </row>
        <row r="34010">
          <cell r="A34010" t="str">
            <v>P15119</v>
          </cell>
          <cell r="KA34010">
            <v>200</v>
          </cell>
          <cell r="KB34010">
            <v>16</v>
          </cell>
          <cell r="KC34010">
            <v>20</v>
          </cell>
        </row>
        <row r="34011">
          <cell r="A34011" t="str">
            <v>P15120</v>
          </cell>
          <cell r="KA34011">
            <v>200</v>
          </cell>
          <cell r="KB34011">
            <v>16</v>
          </cell>
          <cell r="KC34011">
            <v>20</v>
          </cell>
        </row>
        <row r="34012">
          <cell r="A34012" t="str">
            <v>P15121</v>
          </cell>
          <cell r="KA34012">
            <v>200</v>
          </cell>
          <cell r="KB34012">
            <v>16</v>
          </cell>
          <cell r="KC34012">
            <v>20</v>
          </cell>
        </row>
        <row r="34013">
          <cell r="A34013" t="str">
            <v>P15499</v>
          </cell>
          <cell r="KA34013">
            <v>50</v>
          </cell>
          <cell r="KB34013">
            <v>40</v>
          </cell>
          <cell r="KC34013">
            <v>24</v>
          </cell>
        </row>
        <row r="34014">
          <cell r="A34014" t="str">
            <v>P15492</v>
          </cell>
          <cell r="KA34014">
            <v>50</v>
          </cell>
          <cell r="KB34014">
            <v>60</v>
          </cell>
          <cell r="KC34014">
            <v>12</v>
          </cell>
        </row>
        <row r="34015">
          <cell r="A34015" t="str">
            <v>P15493</v>
          </cell>
          <cell r="KA34015">
            <v>200</v>
          </cell>
          <cell r="KB34015">
            <v>16</v>
          </cell>
          <cell r="KC34015">
            <v>16</v>
          </cell>
        </row>
        <row r="34016">
          <cell r="A34016" t="str">
            <v>P15496</v>
          </cell>
          <cell r="KA34016">
            <v>200</v>
          </cell>
          <cell r="KB34016">
            <v>16</v>
          </cell>
          <cell r="KC34016">
            <v>20</v>
          </cell>
        </row>
        <row r="34017">
          <cell r="A34017" t="str">
            <v>P15497</v>
          </cell>
          <cell r="KA34017">
            <v>100</v>
          </cell>
          <cell r="KB34017">
            <v>40</v>
          </cell>
          <cell r="KC34017">
            <v>24</v>
          </cell>
        </row>
        <row r="34018">
          <cell r="A34018" t="str">
            <v>P15465</v>
          </cell>
          <cell r="KA34018">
            <v>100</v>
          </cell>
          <cell r="KB34018">
            <v>40</v>
          </cell>
          <cell r="KC34018">
            <v>24</v>
          </cell>
        </row>
        <row r="34019">
          <cell r="A34019" t="str">
            <v>P15463</v>
          </cell>
          <cell r="KA34019">
            <v>100</v>
          </cell>
          <cell r="KB34019">
            <v>40</v>
          </cell>
          <cell r="KC34019">
            <v>24</v>
          </cell>
        </row>
        <row r="34020">
          <cell r="A34020" t="str">
            <v>P15470</v>
          </cell>
          <cell r="KA34020">
            <v>200</v>
          </cell>
          <cell r="KB34020">
            <v>16</v>
          </cell>
          <cell r="KC34020">
            <v>16</v>
          </cell>
        </row>
        <row r="34021">
          <cell r="A34021" t="str">
            <v>P15471</v>
          </cell>
          <cell r="KA34021">
            <v>200</v>
          </cell>
          <cell r="KB34021">
            <v>16</v>
          </cell>
          <cell r="KC34021">
            <v>20</v>
          </cell>
        </row>
        <row r="34022">
          <cell r="A34022" t="str">
            <v>P15472</v>
          </cell>
          <cell r="KA34022">
            <v>200</v>
          </cell>
          <cell r="KB34022">
            <v>16</v>
          </cell>
          <cell r="KC34022">
            <v>20</v>
          </cell>
        </row>
        <row r="34023">
          <cell r="A34023" t="str">
            <v>P15476</v>
          </cell>
          <cell r="KA34023">
            <v>100</v>
          </cell>
          <cell r="KB34023">
            <v>40</v>
          </cell>
          <cell r="KC34023">
            <v>28</v>
          </cell>
        </row>
        <row r="34024">
          <cell r="A34024" t="str">
            <v>P15474</v>
          </cell>
          <cell r="KA34024">
            <v>100</v>
          </cell>
          <cell r="KB34024">
            <v>30</v>
          </cell>
          <cell r="KC34024">
            <v>30</v>
          </cell>
        </row>
        <row r="34025">
          <cell r="A34025" t="str">
            <v>P15479</v>
          </cell>
          <cell r="KA34025">
            <v>50</v>
          </cell>
          <cell r="KB34025">
            <v>40</v>
          </cell>
          <cell r="KC34025">
            <v>24</v>
          </cell>
        </row>
        <row r="34026">
          <cell r="A34026" t="str">
            <v>P15510</v>
          </cell>
          <cell r="KA34026">
            <v>100</v>
          </cell>
          <cell r="KB34026">
            <v>30</v>
          </cell>
          <cell r="KC34026">
            <v>12</v>
          </cell>
        </row>
        <row r="34027">
          <cell r="A34027" t="str">
            <v>P15504</v>
          </cell>
          <cell r="KA34027">
            <v>200</v>
          </cell>
          <cell r="KB34027">
            <v>16</v>
          </cell>
          <cell r="KC34027">
            <v>16</v>
          </cell>
        </row>
        <row r="34028">
          <cell r="A34028" t="str">
            <v>P15505</v>
          </cell>
          <cell r="KA34028">
            <v>100</v>
          </cell>
          <cell r="KB34028">
            <v>40</v>
          </cell>
          <cell r="KC34028">
            <v>28</v>
          </cell>
        </row>
        <row r="34029">
          <cell r="A34029" t="str">
            <v>P15506</v>
          </cell>
          <cell r="KA34029">
            <v>100</v>
          </cell>
          <cell r="KB34029">
            <v>8</v>
          </cell>
          <cell r="KC34029">
            <v>48</v>
          </cell>
        </row>
        <row r="34030">
          <cell r="A34030" t="str">
            <v>P15507</v>
          </cell>
          <cell r="KA34030">
            <v>100</v>
          </cell>
          <cell r="KB34030">
            <v>40</v>
          </cell>
          <cell r="KC34030">
            <v>28</v>
          </cell>
        </row>
        <row r="34031">
          <cell r="A34031" t="str">
            <v>P15508</v>
          </cell>
          <cell r="KA34031">
            <v>100</v>
          </cell>
          <cell r="KB34031">
            <v>30</v>
          </cell>
          <cell r="KC34031">
            <v>30</v>
          </cell>
        </row>
        <row r="34032">
          <cell r="A34032" t="str">
            <v>P15519</v>
          </cell>
          <cell r="KA34032">
            <v>200</v>
          </cell>
          <cell r="KB34032">
            <v>16</v>
          </cell>
          <cell r="KC34032">
            <v>16</v>
          </cell>
        </row>
        <row r="34033">
          <cell r="A34033" t="str">
            <v>P15520</v>
          </cell>
          <cell r="KA34033">
            <v>200</v>
          </cell>
          <cell r="KB34033">
            <v>16</v>
          </cell>
          <cell r="KC34033">
            <v>16</v>
          </cell>
        </row>
        <row r="34034">
          <cell r="A34034" t="str">
            <v>P15521</v>
          </cell>
          <cell r="KA34034">
            <v>100</v>
          </cell>
          <cell r="KB34034">
            <v>40</v>
          </cell>
          <cell r="KC34034">
            <v>24</v>
          </cell>
        </row>
        <row r="34035">
          <cell r="A34035" t="str">
            <v>P15522</v>
          </cell>
          <cell r="KA34035">
            <v>100</v>
          </cell>
          <cell r="KB34035">
            <v>30</v>
          </cell>
          <cell r="KC34035">
            <v>30</v>
          </cell>
        </row>
        <row r="34036">
          <cell r="A34036" t="str">
            <v>P15523</v>
          </cell>
          <cell r="KA34036">
            <v>100</v>
          </cell>
          <cell r="KB34036">
            <v>8</v>
          </cell>
          <cell r="KC34036">
            <v>48</v>
          </cell>
        </row>
        <row r="34037">
          <cell r="A34037" t="str">
            <v>P15524</v>
          </cell>
          <cell r="KA34037">
            <v>200</v>
          </cell>
          <cell r="KB34037">
            <v>16</v>
          </cell>
          <cell r="KC34037">
            <v>20</v>
          </cell>
        </row>
        <row r="34038">
          <cell r="A34038" t="str">
            <v>P15513</v>
          </cell>
          <cell r="KA34038">
            <v>200</v>
          </cell>
          <cell r="KB34038">
            <v>16</v>
          </cell>
          <cell r="KC34038">
            <v>16</v>
          </cell>
        </row>
        <row r="34039">
          <cell r="A34039" t="str">
            <v>P15514</v>
          </cell>
          <cell r="KA34039">
            <v>200</v>
          </cell>
          <cell r="KB34039">
            <v>16</v>
          </cell>
          <cell r="KC34039">
            <v>20</v>
          </cell>
        </row>
        <row r="34040">
          <cell r="A34040" t="str">
            <v>P15515</v>
          </cell>
          <cell r="KA34040">
            <v>200</v>
          </cell>
          <cell r="KB34040">
            <v>16</v>
          </cell>
          <cell r="KC34040">
            <v>20</v>
          </cell>
        </row>
        <row r="34041">
          <cell r="A34041" t="str">
            <v>P15516</v>
          </cell>
          <cell r="KA34041">
            <v>200</v>
          </cell>
          <cell r="KB34041">
            <v>16</v>
          </cell>
          <cell r="KC34041">
            <v>20</v>
          </cell>
        </row>
        <row r="34042">
          <cell r="A34042" t="str">
            <v>P15517</v>
          </cell>
          <cell r="KA34042">
            <v>50</v>
          </cell>
          <cell r="KB34042">
            <v>40</v>
          </cell>
          <cell r="KC34042">
            <v>24</v>
          </cell>
        </row>
        <row r="34043">
          <cell r="A34043" t="str">
            <v>P15526</v>
          </cell>
          <cell r="KA34043">
            <v>100</v>
          </cell>
          <cell r="KB34043">
            <v>40</v>
          </cell>
          <cell r="KC34043">
            <v>28</v>
          </cell>
        </row>
        <row r="34044">
          <cell r="A34044" t="str">
            <v>P15535</v>
          </cell>
          <cell r="KA34044">
            <v>200</v>
          </cell>
          <cell r="KB34044">
            <v>16</v>
          </cell>
          <cell r="KC34044">
            <v>20</v>
          </cell>
        </row>
        <row r="34045">
          <cell r="A34045" t="str">
            <v>P15538</v>
          </cell>
          <cell r="KA34045">
            <v>200</v>
          </cell>
          <cell r="KB34045">
            <v>16</v>
          </cell>
          <cell r="KC34045">
            <v>16</v>
          </cell>
        </row>
        <row r="34046">
          <cell r="A34046" t="str">
            <v>P15454</v>
          </cell>
          <cell r="KA34046">
            <v>50</v>
          </cell>
          <cell r="KB34046">
            <v>60</v>
          </cell>
          <cell r="KC34046">
            <v>12</v>
          </cell>
        </row>
        <row r="34047">
          <cell r="A34047" t="str">
            <v>P15455</v>
          </cell>
          <cell r="KA34047">
            <v>200</v>
          </cell>
          <cell r="KB34047">
            <v>16</v>
          </cell>
          <cell r="KC34047">
            <v>16</v>
          </cell>
        </row>
        <row r="34048">
          <cell r="A34048" t="str">
            <v>P15456</v>
          </cell>
          <cell r="KA34048">
            <v>200</v>
          </cell>
          <cell r="KB34048">
            <v>16</v>
          </cell>
          <cell r="KC34048">
            <v>16</v>
          </cell>
        </row>
        <row r="34049">
          <cell r="A34049" t="str">
            <v>P15461</v>
          </cell>
          <cell r="KA34049">
            <v>200</v>
          </cell>
          <cell r="KB34049">
            <v>16</v>
          </cell>
          <cell r="KC34049">
            <v>16</v>
          </cell>
        </row>
        <row r="34050">
          <cell r="A34050" t="str">
            <v>P15448</v>
          </cell>
          <cell r="KA34050">
            <v>200</v>
          </cell>
          <cell r="KB34050">
            <v>16</v>
          </cell>
          <cell r="KC34050">
            <v>20</v>
          </cell>
        </row>
        <row r="34051">
          <cell r="A34051" t="str">
            <v>P15432</v>
          </cell>
          <cell r="KA34051">
            <v>200</v>
          </cell>
          <cell r="KB34051">
            <v>16</v>
          </cell>
          <cell r="KC34051">
            <v>20</v>
          </cell>
        </row>
        <row r="34052">
          <cell r="A34052" t="str">
            <v>P15433</v>
          </cell>
          <cell r="KA34052">
            <v>200</v>
          </cell>
          <cell r="KB34052">
            <v>16</v>
          </cell>
          <cell r="KC34052">
            <v>20</v>
          </cell>
        </row>
        <row r="34053">
          <cell r="A34053" t="str">
            <v>P15434</v>
          </cell>
          <cell r="KA34053">
            <v>200</v>
          </cell>
          <cell r="KB34053">
            <v>16</v>
          </cell>
          <cell r="KC34053">
            <v>20</v>
          </cell>
        </row>
        <row r="34054">
          <cell r="A34054" t="str">
            <v>P15435</v>
          </cell>
          <cell r="KA34054">
            <v>200</v>
          </cell>
          <cell r="KB34054">
            <v>16</v>
          </cell>
          <cell r="KC34054">
            <v>16</v>
          </cell>
        </row>
        <row r="34055">
          <cell r="A34055" t="str">
            <v>P15426</v>
          </cell>
          <cell r="KA34055">
            <v>200</v>
          </cell>
          <cell r="KB34055">
            <v>16</v>
          </cell>
          <cell r="KC34055">
            <v>20</v>
          </cell>
        </row>
        <row r="34056">
          <cell r="A34056" t="str">
            <v>P15427</v>
          </cell>
          <cell r="KA34056">
            <v>200</v>
          </cell>
          <cell r="KB34056">
            <v>16</v>
          </cell>
          <cell r="KC34056">
            <v>16</v>
          </cell>
        </row>
        <row r="34057">
          <cell r="A34057" t="str">
            <v>P15429</v>
          </cell>
          <cell r="KA34057">
            <v>200</v>
          </cell>
          <cell r="KB34057">
            <v>16</v>
          </cell>
          <cell r="KC34057">
            <v>20</v>
          </cell>
        </row>
        <row r="34058">
          <cell r="A34058" t="str">
            <v>P15441</v>
          </cell>
          <cell r="KA34058">
            <v>100</v>
          </cell>
          <cell r="KB34058">
            <v>8</v>
          </cell>
          <cell r="KC34058">
            <v>48</v>
          </cell>
        </row>
        <row r="34059">
          <cell r="A34059" t="str">
            <v>P15442</v>
          </cell>
          <cell r="KA34059">
            <v>100</v>
          </cell>
          <cell r="KB34059">
            <v>40</v>
          </cell>
          <cell r="KC34059">
            <v>28</v>
          </cell>
        </row>
        <row r="34060">
          <cell r="A34060" t="str">
            <v>P15445</v>
          </cell>
          <cell r="KA34060">
            <v>100</v>
          </cell>
          <cell r="KB34060">
            <v>40</v>
          </cell>
          <cell r="KC34060">
            <v>28</v>
          </cell>
        </row>
        <row r="34061">
          <cell r="A34061" t="str">
            <v>P15438</v>
          </cell>
          <cell r="KA34061">
            <v>200</v>
          </cell>
          <cell r="KB34061">
            <v>16</v>
          </cell>
          <cell r="KC34061">
            <v>16</v>
          </cell>
        </row>
        <row r="34062">
          <cell r="A34062" t="str">
            <v>P15388</v>
          </cell>
          <cell r="KA34062">
            <v>200</v>
          </cell>
          <cell r="KB34062">
            <v>16</v>
          </cell>
          <cell r="KC34062">
            <v>16</v>
          </cell>
        </row>
        <row r="34063">
          <cell r="A34063" t="str">
            <v>P15409</v>
          </cell>
          <cell r="KA34063">
            <v>200</v>
          </cell>
          <cell r="KB34063">
            <v>16</v>
          </cell>
          <cell r="KC34063">
            <v>20</v>
          </cell>
        </row>
        <row r="34064">
          <cell r="A34064" t="str">
            <v>P15410</v>
          </cell>
          <cell r="KA34064">
            <v>100</v>
          </cell>
          <cell r="KB34064">
            <v>40</v>
          </cell>
          <cell r="KC34064">
            <v>28</v>
          </cell>
        </row>
        <row r="34065">
          <cell r="A34065" t="str">
            <v>P15384</v>
          </cell>
          <cell r="KA34065">
            <v>200</v>
          </cell>
          <cell r="KB34065">
            <v>16</v>
          </cell>
          <cell r="KC34065">
            <v>16</v>
          </cell>
        </row>
        <row r="34066">
          <cell r="A34066" t="str">
            <v>P15385</v>
          </cell>
          <cell r="KA34066">
            <v>100</v>
          </cell>
          <cell r="KB34066">
            <v>30</v>
          </cell>
          <cell r="KC34066">
            <v>30</v>
          </cell>
        </row>
        <row r="34067">
          <cell r="A34067" t="str">
            <v>P15397</v>
          </cell>
          <cell r="KA34067">
            <v>50</v>
          </cell>
          <cell r="KB34067">
            <v>40</v>
          </cell>
          <cell r="KC34067">
            <v>24</v>
          </cell>
        </row>
        <row r="34068">
          <cell r="A34068" t="str">
            <v>P15398</v>
          </cell>
          <cell r="KA34068">
            <v>200</v>
          </cell>
          <cell r="KB34068">
            <v>16</v>
          </cell>
          <cell r="KC34068">
            <v>16</v>
          </cell>
        </row>
        <row r="34069">
          <cell r="A34069" t="str">
            <v>P15399</v>
          </cell>
          <cell r="KA34069">
            <v>200</v>
          </cell>
          <cell r="KB34069">
            <v>16</v>
          </cell>
          <cell r="KC34069">
            <v>16</v>
          </cell>
        </row>
        <row r="34070">
          <cell r="A34070" t="str">
            <v>P15400</v>
          </cell>
          <cell r="KA34070">
            <v>50</v>
          </cell>
          <cell r="KB34070">
            <v>24</v>
          </cell>
          <cell r="KC34070">
            <v>16</v>
          </cell>
        </row>
        <row r="34071">
          <cell r="A34071" t="str">
            <v>P15401</v>
          </cell>
          <cell r="KA34071">
            <v>200</v>
          </cell>
          <cell r="KB34071">
            <v>16</v>
          </cell>
          <cell r="KC34071">
            <v>16</v>
          </cell>
        </row>
        <row r="34072">
          <cell r="A34072" t="str">
            <v>P15402</v>
          </cell>
          <cell r="KA34072">
            <v>200</v>
          </cell>
          <cell r="KB34072">
            <v>16</v>
          </cell>
          <cell r="KC34072">
            <v>20</v>
          </cell>
        </row>
        <row r="34073">
          <cell r="A34073" t="str">
            <v>P15407</v>
          </cell>
          <cell r="KA34073">
            <v>50</v>
          </cell>
          <cell r="KB34073">
            <v>40</v>
          </cell>
          <cell r="KC34073">
            <v>24</v>
          </cell>
        </row>
        <row r="34074">
          <cell r="A34074" t="str">
            <v>P15412</v>
          </cell>
          <cell r="KA34074">
            <v>50</v>
          </cell>
          <cell r="KB34074">
            <v>40</v>
          </cell>
          <cell r="KC34074">
            <v>24</v>
          </cell>
        </row>
        <row r="34075">
          <cell r="A34075" t="str">
            <v>P15405</v>
          </cell>
          <cell r="KA34075">
            <v>200</v>
          </cell>
          <cell r="KB34075">
            <v>16</v>
          </cell>
          <cell r="KC34075">
            <v>16</v>
          </cell>
        </row>
        <row r="34076">
          <cell r="A34076" t="str">
            <v>P15414</v>
          </cell>
          <cell r="KA34076">
            <v>200</v>
          </cell>
          <cell r="KB34076">
            <v>16</v>
          </cell>
          <cell r="KC34076">
            <v>16</v>
          </cell>
        </row>
        <row r="34077">
          <cell r="A34077" t="str">
            <v>P15423</v>
          </cell>
          <cell r="KA34077">
            <v>200</v>
          </cell>
          <cell r="KB34077">
            <v>16</v>
          </cell>
          <cell r="KC34077">
            <v>16</v>
          </cell>
        </row>
        <row r="34078">
          <cell r="A34078" t="str">
            <v>P15424</v>
          </cell>
          <cell r="KA34078">
            <v>200</v>
          </cell>
          <cell r="KB34078">
            <v>16</v>
          </cell>
          <cell r="KC34078">
            <v>20</v>
          </cell>
        </row>
        <row r="34079">
          <cell r="A34079" t="str">
            <v>P15417</v>
          </cell>
          <cell r="KA34079">
            <v>200</v>
          </cell>
          <cell r="KB34079">
            <v>16</v>
          </cell>
          <cell r="KC34079">
            <v>20</v>
          </cell>
        </row>
        <row r="34080">
          <cell r="A34080" t="str">
            <v>P15418</v>
          </cell>
          <cell r="KA34080">
            <v>200</v>
          </cell>
          <cell r="KB34080">
            <v>16</v>
          </cell>
          <cell r="KC34080">
            <v>16</v>
          </cell>
        </row>
        <row r="34081">
          <cell r="A34081" t="str">
            <v>P15419</v>
          </cell>
          <cell r="KA34081">
            <v>50</v>
          </cell>
          <cell r="KB34081">
            <v>60</v>
          </cell>
          <cell r="KC34081">
            <v>12</v>
          </cell>
        </row>
        <row r="34082">
          <cell r="A34082" t="str">
            <v>P15420</v>
          </cell>
          <cell r="KA34082">
            <v>200</v>
          </cell>
          <cell r="KB34082">
            <v>16</v>
          </cell>
          <cell r="KC34082">
            <v>20</v>
          </cell>
        </row>
        <row r="34083">
          <cell r="A34083" t="str">
            <v>P15355</v>
          </cell>
          <cell r="KA34083">
            <v>100</v>
          </cell>
          <cell r="KB34083">
            <v>30</v>
          </cell>
          <cell r="KC34083">
            <v>30</v>
          </cell>
        </row>
        <row r="34084">
          <cell r="A34084" t="str">
            <v>P15328</v>
          </cell>
          <cell r="KA34084">
            <v>50</v>
          </cell>
          <cell r="KB34084">
            <v>40</v>
          </cell>
          <cell r="KC34084">
            <v>24</v>
          </cell>
        </row>
        <row r="34085">
          <cell r="A34085" t="str">
            <v>P15346</v>
          </cell>
          <cell r="KA34085">
            <v>50</v>
          </cell>
          <cell r="KB34085">
            <v>40</v>
          </cell>
          <cell r="KC34085">
            <v>24</v>
          </cell>
        </row>
        <row r="34086">
          <cell r="A34086" t="str">
            <v>P15347</v>
          </cell>
          <cell r="KA34086">
            <v>50</v>
          </cell>
          <cell r="KB34086">
            <v>40</v>
          </cell>
          <cell r="KC34086">
            <v>24</v>
          </cell>
        </row>
        <row r="34087">
          <cell r="A34087" t="str">
            <v>P15348</v>
          </cell>
          <cell r="KA34087">
            <v>200</v>
          </cell>
          <cell r="KB34087">
            <v>16</v>
          </cell>
          <cell r="KC34087">
            <v>20</v>
          </cell>
        </row>
        <row r="34088">
          <cell r="A34088" t="str">
            <v>P15336</v>
          </cell>
          <cell r="KA34088">
            <v>50</v>
          </cell>
          <cell r="KB34088">
            <v>40</v>
          </cell>
          <cell r="KC34088">
            <v>24</v>
          </cell>
        </row>
        <row r="34089">
          <cell r="A34089" t="str">
            <v>P15337</v>
          </cell>
          <cell r="KA34089">
            <v>50</v>
          </cell>
          <cell r="KB34089">
            <v>32</v>
          </cell>
          <cell r="KC34089">
            <v>16</v>
          </cell>
        </row>
        <row r="34090">
          <cell r="A34090" t="str">
            <v>P15338</v>
          </cell>
          <cell r="KA34090">
            <v>200</v>
          </cell>
          <cell r="KB34090">
            <v>16</v>
          </cell>
          <cell r="KC34090">
            <v>20</v>
          </cell>
        </row>
        <row r="34091">
          <cell r="A34091" t="str">
            <v>P15339</v>
          </cell>
          <cell r="KA34091">
            <v>200</v>
          </cell>
          <cell r="KB34091">
            <v>16</v>
          </cell>
          <cell r="KC34091">
            <v>20</v>
          </cell>
        </row>
        <row r="34092">
          <cell r="A34092" t="str">
            <v>P15340</v>
          </cell>
          <cell r="KA34092">
            <v>200</v>
          </cell>
          <cell r="KB34092">
            <v>16</v>
          </cell>
          <cell r="KC34092">
            <v>20</v>
          </cell>
        </row>
        <row r="34093">
          <cell r="A34093" t="str">
            <v>P15341</v>
          </cell>
          <cell r="KA34093">
            <v>200</v>
          </cell>
          <cell r="KB34093">
            <v>16</v>
          </cell>
          <cell r="KC34093">
            <v>20</v>
          </cell>
        </row>
        <row r="34094">
          <cell r="A34094" t="str">
            <v>P15342</v>
          </cell>
          <cell r="KA34094">
            <v>50</v>
          </cell>
          <cell r="KB34094">
            <v>40</v>
          </cell>
          <cell r="KC34094">
            <v>24</v>
          </cell>
        </row>
        <row r="34095">
          <cell r="A34095" t="str">
            <v>P15343</v>
          </cell>
          <cell r="KA34095">
            <v>200</v>
          </cell>
          <cell r="KB34095">
            <v>16</v>
          </cell>
          <cell r="KC34095">
            <v>20</v>
          </cell>
        </row>
        <row r="34096">
          <cell r="A34096" t="str">
            <v>P15324</v>
          </cell>
          <cell r="KA34096">
            <v>100</v>
          </cell>
          <cell r="KB34096">
            <v>40</v>
          </cell>
          <cell r="KC34096">
            <v>24</v>
          </cell>
        </row>
        <row r="34097">
          <cell r="A34097" t="str">
            <v>P15325</v>
          </cell>
          <cell r="KA34097">
            <v>100</v>
          </cell>
          <cell r="KB34097">
            <v>40</v>
          </cell>
          <cell r="KC34097">
            <v>28</v>
          </cell>
        </row>
        <row r="34098">
          <cell r="A34098" t="str">
            <v>P15326</v>
          </cell>
          <cell r="KA34098">
            <v>100</v>
          </cell>
          <cell r="KB34098">
            <v>40</v>
          </cell>
          <cell r="KC34098">
            <v>24</v>
          </cell>
        </row>
        <row r="34099">
          <cell r="A34099" t="str">
            <v>P15331</v>
          </cell>
          <cell r="KA34099">
            <v>100</v>
          </cell>
          <cell r="KB34099">
            <v>40</v>
          </cell>
          <cell r="KC34099">
            <v>24</v>
          </cell>
        </row>
        <row r="34100">
          <cell r="A34100" t="str">
            <v>P15332</v>
          </cell>
          <cell r="KA34100">
            <v>100</v>
          </cell>
          <cell r="KB34100">
            <v>40</v>
          </cell>
          <cell r="KC34100">
            <v>28</v>
          </cell>
        </row>
        <row r="34101">
          <cell r="A34101" t="str">
            <v>P15333</v>
          </cell>
          <cell r="KA34101">
            <v>200</v>
          </cell>
          <cell r="KB34101">
            <v>16</v>
          </cell>
          <cell r="KC34101">
            <v>20</v>
          </cell>
        </row>
        <row r="34102">
          <cell r="A34102" t="str">
            <v>P15359</v>
          </cell>
          <cell r="KA34102">
            <v>100</v>
          </cell>
          <cell r="KB34102">
            <v>40</v>
          </cell>
          <cell r="KC34102">
            <v>28</v>
          </cell>
        </row>
        <row r="34103">
          <cell r="A34103" t="str">
            <v>P15360</v>
          </cell>
          <cell r="KA34103">
            <v>100</v>
          </cell>
          <cell r="KB34103">
            <v>30</v>
          </cell>
          <cell r="KC34103">
            <v>30</v>
          </cell>
        </row>
        <row r="34104">
          <cell r="A34104" t="str">
            <v>P15362</v>
          </cell>
          <cell r="KA34104">
            <v>200</v>
          </cell>
          <cell r="KB34104">
            <v>16</v>
          </cell>
          <cell r="KC34104">
            <v>16</v>
          </cell>
        </row>
        <row r="34105">
          <cell r="A34105" t="str">
            <v>P15363</v>
          </cell>
          <cell r="KA34105">
            <v>200</v>
          </cell>
          <cell r="KB34105">
            <v>16</v>
          </cell>
          <cell r="KC34105">
            <v>20</v>
          </cell>
        </row>
        <row r="34106">
          <cell r="A34106" t="str">
            <v>P15364</v>
          </cell>
          <cell r="KA34106">
            <v>200</v>
          </cell>
          <cell r="KB34106">
            <v>16</v>
          </cell>
          <cell r="KC34106">
            <v>20</v>
          </cell>
        </row>
        <row r="34107">
          <cell r="A34107" t="str">
            <v>P15373</v>
          </cell>
          <cell r="KA34107">
            <v>100</v>
          </cell>
          <cell r="KB34107">
            <v>40</v>
          </cell>
          <cell r="KC34107">
            <v>28</v>
          </cell>
        </row>
        <row r="34108">
          <cell r="A34108" t="str">
            <v>P15374</v>
          </cell>
          <cell r="KA34108">
            <v>200</v>
          </cell>
          <cell r="KB34108">
            <v>16</v>
          </cell>
          <cell r="KC34108">
            <v>16</v>
          </cell>
        </row>
        <row r="34109">
          <cell r="A34109" t="str">
            <v>P15368</v>
          </cell>
          <cell r="KA34109">
            <v>200</v>
          </cell>
          <cell r="KB34109">
            <v>16</v>
          </cell>
          <cell r="KC34109">
            <v>16</v>
          </cell>
        </row>
        <row r="34110">
          <cell r="A34110" t="str">
            <v>P15369</v>
          </cell>
          <cell r="KA34110">
            <v>100</v>
          </cell>
          <cell r="KB34110">
            <v>40</v>
          </cell>
          <cell r="KC34110">
            <v>28</v>
          </cell>
        </row>
        <row r="34111">
          <cell r="A34111" t="str">
            <v>P15370</v>
          </cell>
          <cell r="KA34111">
            <v>50</v>
          </cell>
          <cell r="KB34111">
            <v>60</v>
          </cell>
          <cell r="KC34111">
            <v>12</v>
          </cell>
        </row>
        <row r="34112">
          <cell r="A34112" t="str">
            <v>P15382</v>
          </cell>
          <cell r="KA34112">
            <v>100</v>
          </cell>
          <cell r="KB34112">
            <v>40</v>
          </cell>
          <cell r="KC34112">
            <v>28</v>
          </cell>
        </row>
        <row r="34113">
          <cell r="A34113" t="str">
            <v>P15378</v>
          </cell>
          <cell r="KA34113">
            <v>200</v>
          </cell>
          <cell r="KB34113">
            <v>16</v>
          </cell>
          <cell r="KC34113">
            <v>16</v>
          </cell>
        </row>
        <row r="34114">
          <cell r="A34114" t="str">
            <v>P15390</v>
          </cell>
          <cell r="KA34114">
            <v>200</v>
          </cell>
          <cell r="KB34114">
            <v>16</v>
          </cell>
          <cell r="KC34114">
            <v>16</v>
          </cell>
        </row>
        <row r="34115">
          <cell r="A34115" t="str">
            <v>P15391</v>
          </cell>
          <cell r="KA34115">
            <v>200</v>
          </cell>
          <cell r="KB34115">
            <v>16</v>
          </cell>
          <cell r="KC34115">
            <v>20</v>
          </cell>
        </row>
        <row r="34116">
          <cell r="A34116" t="str">
            <v>P15392</v>
          </cell>
          <cell r="KA34116">
            <v>200</v>
          </cell>
          <cell r="KB34116">
            <v>16</v>
          </cell>
          <cell r="KC34116">
            <v>20</v>
          </cell>
        </row>
        <row r="34117">
          <cell r="A34117" t="str">
            <v>P15393</v>
          </cell>
          <cell r="KA34117">
            <v>200</v>
          </cell>
          <cell r="KB34117">
            <v>16</v>
          </cell>
          <cell r="KC34117">
            <v>20</v>
          </cell>
        </row>
        <row r="34118">
          <cell r="A34118" t="str">
            <v>P15394</v>
          </cell>
          <cell r="KA34118">
            <v>200</v>
          </cell>
          <cell r="KB34118">
            <v>16</v>
          </cell>
          <cell r="KC34118">
            <v>20</v>
          </cell>
        </row>
        <row r="34119">
          <cell r="A34119" t="str">
            <v>P15395</v>
          </cell>
          <cell r="KA34119">
            <v>200</v>
          </cell>
          <cell r="KB34119">
            <v>16</v>
          </cell>
          <cell r="KC34119">
            <v>20</v>
          </cell>
        </row>
        <row r="34120">
          <cell r="A34120" t="str">
            <v>P15313</v>
          </cell>
          <cell r="KA34120">
            <v>100</v>
          </cell>
          <cell r="KB34120">
            <v>40</v>
          </cell>
          <cell r="KC34120">
            <v>28</v>
          </cell>
        </row>
        <row r="34121">
          <cell r="A34121" t="str">
            <v>P15315</v>
          </cell>
          <cell r="KA34121">
            <v>50</v>
          </cell>
          <cell r="KB34121">
            <v>40</v>
          </cell>
          <cell r="KC34121">
            <v>24</v>
          </cell>
        </row>
        <row r="34122">
          <cell r="A34122" t="str">
            <v>P15317</v>
          </cell>
          <cell r="KA34122">
            <v>200</v>
          </cell>
          <cell r="KB34122">
            <v>16</v>
          </cell>
          <cell r="KC34122">
            <v>20</v>
          </cell>
        </row>
        <row r="34123">
          <cell r="A34123" t="str">
            <v>P15318</v>
          </cell>
          <cell r="KA34123">
            <v>100</v>
          </cell>
          <cell r="KB34123">
            <v>30</v>
          </cell>
          <cell r="KC34123">
            <v>30</v>
          </cell>
        </row>
        <row r="34124">
          <cell r="A34124" t="str">
            <v>P15319</v>
          </cell>
          <cell r="KA34124">
            <v>100</v>
          </cell>
          <cell r="KB34124">
            <v>30</v>
          </cell>
          <cell r="KC34124">
            <v>30</v>
          </cell>
        </row>
        <row r="34125">
          <cell r="A34125" t="str">
            <v>P15320</v>
          </cell>
          <cell r="KA34125">
            <v>50</v>
          </cell>
          <cell r="KB34125">
            <v>40</v>
          </cell>
          <cell r="KC34125">
            <v>24</v>
          </cell>
        </row>
        <row r="34126">
          <cell r="A34126" t="str">
            <v>P15321</v>
          </cell>
          <cell r="KA34126">
            <v>50</v>
          </cell>
          <cell r="KB34126">
            <v>40</v>
          </cell>
          <cell r="KC34126">
            <v>24</v>
          </cell>
        </row>
        <row r="34127">
          <cell r="A34127" t="str">
            <v>P15302</v>
          </cell>
          <cell r="KA34127">
            <v>200</v>
          </cell>
          <cell r="KB34127">
            <v>16</v>
          </cell>
          <cell r="KC34127">
            <v>16</v>
          </cell>
        </row>
        <row r="34128">
          <cell r="A34128" t="str">
            <v>P15303</v>
          </cell>
          <cell r="KA34128">
            <v>100</v>
          </cell>
          <cell r="KB34128">
            <v>40</v>
          </cell>
          <cell r="KC34128">
            <v>28</v>
          </cell>
        </row>
        <row r="34129">
          <cell r="A34129" t="str">
            <v>P15304</v>
          </cell>
          <cell r="KA34129">
            <v>200</v>
          </cell>
          <cell r="KB34129">
            <v>16</v>
          </cell>
          <cell r="KC34129">
            <v>20</v>
          </cell>
        </row>
        <row r="34130">
          <cell r="A34130" t="str">
            <v>P15305</v>
          </cell>
          <cell r="KA34130">
            <v>200</v>
          </cell>
          <cell r="KB34130">
            <v>16</v>
          </cell>
          <cell r="KC34130">
            <v>20</v>
          </cell>
        </row>
        <row r="34131">
          <cell r="A34131" t="str">
            <v>P15307</v>
          </cell>
          <cell r="KA34131">
            <v>100</v>
          </cell>
          <cell r="KB34131">
            <v>40</v>
          </cell>
          <cell r="KC34131">
            <v>24</v>
          </cell>
        </row>
        <row r="34132">
          <cell r="A34132" t="str">
            <v>P15309</v>
          </cell>
          <cell r="KA34132">
            <v>100</v>
          </cell>
          <cell r="KB34132">
            <v>40</v>
          </cell>
          <cell r="KC34132">
            <v>28</v>
          </cell>
        </row>
        <row r="34133">
          <cell r="A34133" t="str">
            <v>P15310</v>
          </cell>
          <cell r="KA34133">
            <v>200</v>
          </cell>
          <cell r="KB34133">
            <v>16</v>
          </cell>
          <cell r="KC34133">
            <v>20</v>
          </cell>
        </row>
        <row r="34134">
          <cell r="A34134" t="str">
            <v>P15311</v>
          </cell>
          <cell r="KA34134">
            <v>200</v>
          </cell>
          <cell r="KB34134">
            <v>16</v>
          </cell>
          <cell r="KC34134">
            <v>20</v>
          </cell>
        </row>
        <row r="34135">
          <cell r="A34135" t="str">
            <v>P15290</v>
          </cell>
          <cell r="KA34135">
            <v>100</v>
          </cell>
          <cell r="KB34135">
            <v>30</v>
          </cell>
          <cell r="KC34135">
            <v>30</v>
          </cell>
        </row>
        <row r="34136">
          <cell r="A34136" t="str">
            <v>P15291</v>
          </cell>
          <cell r="KA34136">
            <v>100</v>
          </cell>
          <cell r="KB34136">
            <v>40</v>
          </cell>
          <cell r="KC34136">
            <v>28</v>
          </cell>
        </row>
        <row r="34137">
          <cell r="A34137" t="str">
            <v>P15294</v>
          </cell>
          <cell r="KA34137">
            <v>50</v>
          </cell>
          <cell r="KB34137">
            <v>40</v>
          </cell>
          <cell r="KC34137">
            <v>24</v>
          </cell>
        </row>
        <row r="34138">
          <cell r="A34138" t="str">
            <v>P15295</v>
          </cell>
          <cell r="KA34138">
            <v>200</v>
          </cell>
          <cell r="KB34138">
            <v>16</v>
          </cell>
          <cell r="KC34138">
            <v>20</v>
          </cell>
        </row>
        <row r="34139">
          <cell r="A34139" t="str">
            <v>P15296</v>
          </cell>
          <cell r="KA34139">
            <v>200</v>
          </cell>
          <cell r="KB34139">
            <v>16</v>
          </cell>
          <cell r="KC34139">
            <v>20</v>
          </cell>
        </row>
        <row r="34140">
          <cell r="A34140" t="str">
            <v>P15298</v>
          </cell>
          <cell r="KA34140">
            <v>100</v>
          </cell>
          <cell r="KB34140">
            <v>40</v>
          </cell>
          <cell r="KC34140">
            <v>28</v>
          </cell>
        </row>
        <row r="34141">
          <cell r="A34141" t="str">
            <v>P15299</v>
          </cell>
          <cell r="KA34141">
            <v>100</v>
          </cell>
          <cell r="KB34141">
            <v>40</v>
          </cell>
          <cell r="KC34141">
            <v>28</v>
          </cell>
        </row>
        <row r="34142">
          <cell r="A34142" t="str">
            <v>P15300</v>
          </cell>
          <cell r="KA34142">
            <v>200</v>
          </cell>
          <cell r="KB34142">
            <v>16</v>
          </cell>
          <cell r="KC34142">
            <v>16</v>
          </cell>
        </row>
        <row r="34143">
          <cell r="A34143" t="str">
            <v>P15254</v>
          </cell>
          <cell r="KA34143">
            <v>200</v>
          </cell>
          <cell r="KB34143">
            <v>16</v>
          </cell>
          <cell r="KC34143">
            <v>20</v>
          </cell>
        </row>
        <row r="34144">
          <cell r="A34144" t="str">
            <v>P15248</v>
          </cell>
          <cell r="KA34144">
            <v>100</v>
          </cell>
          <cell r="KB34144">
            <v>40</v>
          </cell>
          <cell r="KC34144">
            <v>28</v>
          </cell>
        </row>
        <row r="34145">
          <cell r="A34145" t="str">
            <v>P15249</v>
          </cell>
          <cell r="KA34145">
            <v>100</v>
          </cell>
          <cell r="KB34145">
            <v>40</v>
          </cell>
          <cell r="KC34145">
            <v>28</v>
          </cell>
        </row>
        <row r="34146">
          <cell r="A34146" t="str">
            <v>P15266</v>
          </cell>
          <cell r="KA34146">
            <v>200</v>
          </cell>
          <cell r="KB34146">
            <v>16</v>
          </cell>
          <cell r="KC34146">
            <v>16</v>
          </cell>
        </row>
        <row r="34147">
          <cell r="A34147" t="str">
            <v>P15267</v>
          </cell>
          <cell r="KA34147">
            <v>200</v>
          </cell>
          <cell r="KB34147">
            <v>16</v>
          </cell>
          <cell r="KC34147">
            <v>20</v>
          </cell>
        </row>
        <row r="34148">
          <cell r="A34148" t="str">
            <v>P15268</v>
          </cell>
          <cell r="KA34148">
            <v>200</v>
          </cell>
          <cell r="KB34148">
            <v>16</v>
          </cell>
          <cell r="KC34148">
            <v>20</v>
          </cell>
        </row>
        <row r="34149">
          <cell r="A34149" t="str">
            <v>P15273</v>
          </cell>
          <cell r="KA34149">
            <v>200</v>
          </cell>
          <cell r="KB34149">
            <v>16</v>
          </cell>
          <cell r="KC34149">
            <v>20</v>
          </cell>
        </row>
        <row r="34150">
          <cell r="A34150" t="str">
            <v>P15274</v>
          </cell>
          <cell r="KA34150">
            <v>200</v>
          </cell>
          <cell r="KB34150">
            <v>16</v>
          </cell>
          <cell r="KC34150">
            <v>20</v>
          </cell>
        </row>
        <row r="34151">
          <cell r="A34151" t="str">
            <v>P15263</v>
          </cell>
          <cell r="KA34151">
            <v>100</v>
          </cell>
          <cell r="KB34151">
            <v>40</v>
          </cell>
          <cell r="KC34151">
            <v>28</v>
          </cell>
        </row>
        <row r="34152">
          <cell r="A34152" t="str">
            <v>P15270</v>
          </cell>
          <cell r="KA34152">
            <v>200</v>
          </cell>
          <cell r="KB34152">
            <v>16</v>
          </cell>
          <cell r="KC34152">
            <v>16</v>
          </cell>
        </row>
        <row r="34153">
          <cell r="A34153" t="str">
            <v>P15271</v>
          </cell>
          <cell r="KA34153">
            <v>200</v>
          </cell>
          <cell r="KB34153">
            <v>16</v>
          </cell>
          <cell r="KC34153">
            <v>20</v>
          </cell>
        </row>
        <row r="34154">
          <cell r="A34154" t="str">
            <v>P15285</v>
          </cell>
          <cell r="KA34154">
            <v>50</v>
          </cell>
          <cell r="KB34154">
            <v>60</v>
          </cell>
          <cell r="KC34154">
            <v>12</v>
          </cell>
        </row>
        <row r="34155">
          <cell r="A34155" t="str">
            <v>P15286</v>
          </cell>
          <cell r="KA34155">
            <v>100</v>
          </cell>
          <cell r="KB34155">
            <v>40</v>
          </cell>
          <cell r="KC34155">
            <v>28</v>
          </cell>
        </row>
        <row r="34156">
          <cell r="A34156" t="str">
            <v>P15287</v>
          </cell>
          <cell r="KA34156">
            <v>200</v>
          </cell>
          <cell r="KB34156">
            <v>16</v>
          </cell>
          <cell r="KC34156">
            <v>16</v>
          </cell>
        </row>
        <row r="34157">
          <cell r="A34157" t="str">
            <v>P15914</v>
          </cell>
          <cell r="KA34157">
            <v>50</v>
          </cell>
          <cell r="KB34157">
            <v>40</v>
          </cell>
          <cell r="KC34157">
            <v>24</v>
          </cell>
        </row>
        <row r="34158">
          <cell r="A34158" t="str">
            <v>P15915</v>
          </cell>
          <cell r="KA34158">
            <v>200</v>
          </cell>
          <cell r="KB34158">
            <v>16</v>
          </cell>
          <cell r="KC34158">
            <v>20</v>
          </cell>
        </row>
        <row r="34159">
          <cell r="A34159" t="str">
            <v>P15916</v>
          </cell>
          <cell r="KA34159">
            <v>100</v>
          </cell>
          <cell r="KB34159">
            <v>40</v>
          </cell>
          <cell r="KC34159">
            <v>28</v>
          </cell>
        </row>
        <row r="34160">
          <cell r="A34160" t="str">
            <v>P15901</v>
          </cell>
          <cell r="KA34160">
            <v>100</v>
          </cell>
          <cell r="KB34160">
            <v>30</v>
          </cell>
          <cell r="KC34160">
            <v>30</v>
          </cell>
        </row>
        <row r="34161">
          <cell r="A34161" t="str">
            <v>P15889</v>
          </cell>
          <cell r="KA34161">
            <v>200</v>
          </cell>
          <cell r="KB34161">
            <v>16</v>
          </cell>
          <cell r="KC34161">
            <v>16</v>
          </cell>
        </row>
        <row r="34162">
          <cell r="A34162" t="str">
            <v>P15890</v>
          </cell>
          <cell r="KA34162">
            <v>200</v>
          </cell>
          <cell r="KB34162">
            <v>16</v>
          </cell>
          <cell r="KC34162">
            <v>16</v>
          </cell>
        </row>
        <row r="34163">
          <cell r="A34163" t="str">
            <v>P15891</v>
          </cell>
          <cell r="KA34163">
            <v>200</v>
          </cell>
          <cell r="KB34163">
            <v>16</v>
          </cell>
          <cell r="KC34163">
            <v>16</v>
          </cell>
        </row>
        <row r="34164">
          <cell r="A34164" t="str">
            <v>P15892</v>
          </cell>
          <cell r="KA34164">
            <v>100</v>
          </cell>
          <cell r="KB34164">
            <v>40</v>
          </cell>
          <cell r="KC34164">
            <v>28</v>
          </cell>
        </row>
        <row r="34165">
          <cell r="A34165" t="str">
            <v>P15893</v>
          </cell>
          <cell r="KA34165">
            <v>100</v>
          </cell>
          <cell r="KB34165">
            <v>40</v>
          </cell>
          <cell r="KC34165">
            <v>28</v>
          </cell>
        </row>
        <row r="34166">
          <cell r="A34166" t="str">
            <v>P15896</v>
          </cell>
          <cell r="KA34166">
            <v>50</v>
          </cell>
          <cell r="KB34166">
            <v>40</v>
          </cell>
          <cell r="KC34166">
            <v>24</v>
          </cell>
        </row>
        <row r="34167">
          <cell r="A34167" t="str">
            <v>P15883</v>
          </cell>
          <cell r="KA34167">
            <v>50</v>
          </cell>
          <cell r="KB34167">
            <v>60</v>
          </cell>
          <cell r="KC34167">
            <v>12</v>
          </cell>
        </row>
        <row r="34168">
          <cell r="A34168" t="str">
            <v>P15884</v>
          </cell>
          <cell r="KA34168">
            <v>200</v>
          </cell>
          <cell r="KB34168">
            <v>16</v>
          </cell>
          <cell r="KC34168">
            <v>20</v>
          </cell>
        </row>
        <row r="34169">
          <cell r="A34169" t="str">
            <v>P15885</v>
          </cell>
          <cell r="KA34169">
            <v>50</v>
          </cell>
          <cell r="KB34169">
            <v>40</v>
          </cell>
          <cell r="KC34169">
            <v>24</v>
          </cell>
        </row>
        <row r="34170">
          <cell r="A34170" t="str">
            <v>P15886</v>
          </cell>
          <cell r="KA34170">
            <v>200</v>
          </cell>
          <cell r="KB34170">
            <v>16</v>
          </cell>
          <cell r="KC34170">
            <v>16</v>
          </cell>
        </row>
        <row r="34171">
          <cell r="A34171" t="str">
            <v>P15814</v>
          </cell>
          <cell r="KA34171">
            <v>50</v>
          </cell>
          <cell r="KB34171">
            <v>40</v>
          </cell>
          <cell r="KC34171">
            <v>24</v>
          </cell>
        </row>
        <row r="34172">
          <cell r="A34172" t="str">
            <v>P15863</v>
          </cell>
          <cell r="KA34172">
            <v>200</v>
          </cell>
          <cell r="KB34172">
            <v>15</v>
          </cell>
          <cell r="KC34172">
            <v>16</v>
          </cell>
        </row>
        <row r="34173">
          <cell r="A34173" t="str">
            <v>P15868</v>
          </cell>
          <cell r="KA34173">
            <v>100</v>
          </cell>
          <cell r="KB34173">
            <v>8</v>
          </cell>
          <cell r="KC34173">
            <v>48</v>
          </cell>
        </row>
        <row r="34174">
          <cell r="A34174" t="str">
            <v>P15860</v>
          </cell>
          <cell r="KA34174">
            <v>200</v>
          </cell>
          <cell r="KB34174">
            <v>16</v>
          </cell>
          <cell r="KC34174">
            <v>20</v>
          </cell>
        </row>
        <row r="34175">
          <cell r="A34175" t="str">
            <v>P15870</v>
          </cell>
          <cell r="KA34175">
            <v>100</v>
          </cell>
          <cell r="KB34175">
            <v>40</v>
          </cell>
          <cell r="KC34175">
            <v>28</v>
          </cell>
        </row>
        <row r="34176">
          <cell r="A34176" t="str">
            <v>P15871</v>
          </cell>
          <cell r="KA34176">
            <v>100</v>
          </cell>
          <cell r="KB34176">
            <v>40</v>
          </cell>
          <cell r="KC34176">
            <v>28</v>
          </cell>
        </row>
        <row r="34177">
          <cell r="A34177" t="str">
            <v>P15872</v>
          </cell>
          <cell r="KA34177">
            <v>200</v>
          </cell>
          <cell r="KB34177">
            <v>16</v>
          </cell>
          <cell r="KC34177">
            <v>16</v>
          </cell>
        </row>
        <row r="34178">
          <cell r="A34178" t="str">
            <v>P15873</v>
          </cell>
          <cell r="KA34178">
            <v>50</v>
          </cell>
          <cell r="KB34178">
            <v>60</v>
          </cell>
          <cell r="KC34178">
            <v>12</v>
          </cell>
        </row>
        <row r="34179">
          <cell r="A34179" t="str">
            <v>P15874</v>
          </cell>
          <cell r="KA34179">
            <v>100</v>
          </cell>
          <cell r="KB34179">
            <v>40</v>
          </cell>
          <cell r="KC34179">
            <v>28</v>
          </cell>
        </row>
        <row r="34180">
          <cell r="A34180" t="str">
            <v>P15875</v>
          </cell>
          <cell r="KA34180">
            <v>200</v>
          </cell>
          <cell r="KB34180">
            <v>16</v>
          </cell>
          <cell r="KC34180">
            <v>16</v>
          </cell>
        </row>
        <row r="34181">
          <cell r="A34181" t="str">
            <v>P15857</v>
          </cell>
          <cell r="KA34181">
            <v>100</v>
          </cell>
          <cell r="KB34181">
            <v>40</v>
          </cell>
          <cell r="KC34181">
            <v>24</v>
          </cell>
        </row>
        <row r="34182">
          <cell r="A34182" t="str">
            <v>P15858</v>
          </cell>
          <cell r="KA34182">
            <v>200</v>
          </cell>
          <cell r="KB34182">
            <v>16</v>
          </cell>
          <cell r="KC34182">
            <v>20</v>
          </cell>
        </row>
        <row r="34183">
          <cell r="A34183" t="str">
            <v>P15845</v>
          </cell>
          <cell r="KA34183">
            <v>100</v>
          </cell>
          <cell r="KB34183">
            <v>40</v>
          </cell>
          <cell r="KC34183">
            <v>28</v>
          </cell>
        </row>
        <row r="34184">
          <cell r="A34184" t="str">
            <v>P15846</v>
          </cell>
          <cell r="KA34184">
            <v>200</v>
          </cell>
          <cell r="KB34184">
            <v>16</v>
          </cell>
          <cell r="KC34184">
            <v>16</v>
          </cell>
        </row>
        <row r="34185">
          <cell r="A34185" t="str">
            <v>P15847</v>
          </cell>
          <cell r="KA34185">
            <v>200</v>
          </cell>
          <cell r="KB34185">
            <v>16</v>
          </cell>
          <cell r="KC34185">
            <v>20</v>
          </cell>
        </row>
        <row r="34186">
          <cell r="A34186" t="str">
            <v>P15843</v>
          </cell>
          <cell r="KA34186">
            <v>100</v>
          </cell>
          <cell r="KB34186">
            <v>40</v>
          </cell>
          <cell r="KC34186">
            <v>28</v>
          </cell>
        </row>
        <row r="34187">
          <cell r="A34187" t="str">
            <v>P15956</v>
          </cell>
          <cell r="KA34187">
            <v>200</v>
          </cell>
          <cell r="KB34187">
            <v>16</v>
          </cell>
          <cell r="KC34187">
            <v>16</v>
          </cell>
        </row>
        <row r="34188">
          <cell r="A34188" t="str">
            <v>P15957</v>
          </cell>
          <cell r="KA34188">
            <v>100</v>
          </cell>
          <cell r="KB34188">
            <v>8</v>
          </cell>
          <cell r="KC34188">
            <v>48</v>
          </cell>
        </row>
        <row r="34189">
          <cell r="A34189" t="str">
            <v>P15949</v>
          </cell>
          <cell r="KA34189">
            <v>200</v>
          </cell>
          <cell r="KB34189">
            <v>16</v>
          </cell>
          <cell r="KC34189">
            <v>16</v>
          </cell>
        </row>
        <row r="34190">
          <cell r="A34190" t="str">
            <v>P15968</v>
          </cell>
          <cell r="KA34190">
            <v>200</v>
          </cell>
          <cell r="KB34190">
            <v>16</v>
          </cell>
          <cell r="KC34190">
            <v>20</v>
          </cell>
        </row>
        <row r="34191">
          <cell r="A34191" t="str">
            <v>P15969</v>
          </cell>
          <cell r="KA34191">
            <v>50</v>
          </cell>
          <cell r="KB34191">
            <v>40</v>
          </cell>
          <cell r="KC34191">
            <v>24</v>
          </cell>
        </row>
        <row r="34192">
          <cell r="A34192" t="str">
            <v>P15970</v>
          </cell>
          <cell r="KA34192">
            <v>200</v>
          </cell>
          <cell r="KB34192">
            <v>16</v>
          </cell>
          <cell r="KC34192">
            <v>16</v>
          </cell>
        </row>
        <row r="34193">
          <cell r="A34193" t="str">
            <v>P15962</v>
          </cell>
          <cell r="KA34193">
            <v>200</v>
          </cell>
          <cell r="KB34193">
            <v>16</v>
          </cell>
          <cell r="KC34193">
            <v>20</v>
          </cell>
        </row>
        <row r="34194">
          <cell r="A34194" t="str">
            <v>P15963</v>
          </cell>
          <cell r="KA34194">
            <v>200</v>
          </cell>
          <cell r="KB34194">
            <v>16</v>
          </cell>
          <cell r="KC34194">
            <v>20</v>
          </cell>
        </row>
        <row r="34195">
          <cell r="A34195" t="str">
            <v>P15964</v>
          </cell>
          <cell r="KA34195">
            <v>200</v>
          </cell>
          <cell r="KB34195">
            <v>16</v>
          </cell>
          <cell r="KC34195">
            <v>20</v>
          </cell>
        </row>
        <row r="34196">
          <cell r="A34196" t="str">
            <v>P15965</v>
          </cell>
          <cell r="KA34196">
            <v>50</v>
          </cell>
          <cell r="KB34196">
            <v>40</v>
          </cell>
          <cell r="KC34196">
            <v>24</v>
          </cell>
        </row>
        <row r="34197">
          <cell r="A34197" t="str">
            <v>P15989</v>
          </cell>
          <cell r="KA34197">
            <v>200</v>
          </cell>
          <cell r="KB34197">
            <v>16</v>
          </cell>
          <cell r="KC34197">
            <v>16</v>
          </cell>
        </row>
        <row r="34198">
          <cell r="A34198" t="str">
            <v>P15990</v>
          </cell>
          <cell r="KA34198">
            <v>100</v>
          </cell>
          <cell r="KB34198">
            <v>30</v>
          </cell>
          <cell r="KC34198">
            <v>30</v>
          </cell>
        </row>
        <row r="34199">
          <cell r="A34199" t="str">
            <v>P15983</v>
          </cell>
          <cell r="KA34199">
            <v>50</v>
          </cell>
          <cell r="KB34199">
            <v>60</v>
          </cell>
          <cell r="KC34199">
            <v>12</v>
          </cell>
        </row>
        <row r="34200">
          <cell r="A34200" t="str">
            <v>P15975</v>
          </cell>
          <cell r="KA34200">
            <v>200</v>
          </cell>
          <cell r="KB34200">
            <v>16</v>
          </cell>
          <cell r="KC34200">
            <v>16</v>
          </cell>
        </row>
        <row r="34201">
          <cell r="A34201" t="str">
            <v>P15973</v>
          </cell>
          <cell r="KA34201">
            <v>100</v>
          </cell>
          <cell r="KB34201">
            <v>40</v>
          </cell>
          <cell r="KC34201">
            <v>28</v>
          </cell>
        </row>
        <row r="34202">
          <cell r="A34202" t="str">
            <v>P15978</v>
          </cell>
          <cell r="KA34202">
            <v>100</v>
          </cell>
          <cell r="KB34202">
            <v>30</v>
          </cell>
          <cell r="KC34202">
            <v>30</v>
          </cell>
        </row>
        <row r="34203">
          <cell r="A34203" t="str">
            <v>P15979</v>
          </cell>
          <cell r="KA34203">
            <v>100</v>
          </cell>
          <cell r="KB34203">
            <v>40</v>
          </cell>
          <cell r="KC34203">
            <v>24</v>
          </cell>
        </row>
        <row r="34204">
          <cell r="A34204" t="str">
            <v>P15947</v>
          </cell>
          <cell r="KA34204">
            <v>50</v>
          </cell>
          <cell r="KB34204">
            <v>32</v>
          </cell>
          <cell r="KC34204">
            <v>16</v>
          </cell>
        </row>
        <row r="34205">
          <cell r="A34205" t="str">
            <v>P15944</v>
          </cell>
          <cell r="KA34205">
            <v>200</v>
          </cell>
          <cell r="KB34205">
            <v>16</v>
          </cell>
          <cell r="KC34205">
            <v>16</v>
          </cell>
        </row>
        <row r="34206">
          <cell r="A34206" t="str">
            <v>P15951</v>
          </cell>
          <cell r="KA34206">
            <v>200</v>
          </cell>
          <cell r="KB34206">
            <v>16</v>
          </cell>
          <cell r="KC34206">
            <v>16</v>
          </cell>
        </row>
        <row r="34207">
          <cell r="A34207" t="str">
            <v>P15952</v>
          </cell>
          <cell r="KA34207">
            <v>50</v>
          </cell>
          <cell r="KB34207">
            <v>60</v>
          </cell>
          <cell r="KC34207">
            <v>12</v>
          </cell>
        </row>
        <row r="34208">
          <cell r="A34208" t="str">
            <v>P15953</v>
          </cell>
          <cell r="KA34208">
            <v>200</v>
          </cell>
          <cell r="KB34208">
            <v>16</v>
          </cell>
          <cell r="KC34208">
            <v>20</v>
          </cell>
        </row>
        <row r="34209">
          <cell r="A34209" t="str">
            <v>P15954</v>
          </cell>
          <cell r="KA34209">
            <v>50</v>
          </cell>
          <cell r="KB34209">
            <v>32</v>
          </cell>
          <cell r="KC34209">
            <v>16</v>
          </cell>
        </row>
        <row r="34210">
          <cell r="A34210" t="str">
            <v>P15941</v>
          </cell>
          <cell r="KA34210">
            <v>50</v>
          </cell>
          <cell r="KB34210">
            <v>60</v>
          </cell>
          <cell r="KC34210">
            <v>12</v>
          </cell>
        </row>
        <row r="34211">
          <cell r="A34211" t="str">
            <v>P15933</v>
          </cell>
          <cell r="KA34211">
            <v>200</v>
          </cell>
          <cell r="KB34211">
            <v>16</v>
          </cell>
          <cell r="KC34211">
            <v>16</v>
          </cell>
        </row>
        <row r="34212">
          <cell r="A34212" t="str">
            <v>P15931</v>
          </cell>
          <cell r="KA34212">
            <v>200</v>
          </cell>
          <cell r="KB34212">
            <v>16</v>
          </cell>
          <cell r="KC34212">
            <v>16</v>
          </cell>
        </row>
        <row r="34213">
          <cell r="A34213" t="str">
            <v>P15938</v>
          </cell>
          <cell r="KA34213">
            <v>50</v>
          </cell>
          <cell r="KB34213">
            <v>40</v>
          </cell>
          <cell r="KC34213">
            <v>24</v>
          </cell>
        </row>
        <row r="34214">
          <cell r="A34214" t="str">
            <v>P15935</v>
          </cell>
          <cell r="KA34214">
            <v>50</v>
          </cell>
          <cell r="KB34214">
            <v>40</v>
          </cell>
          <cell r="KC34214">
            <v>24</v>
          </cell>
        </row>
        <row r="34215">
          <cell r="A34215" t="str">
            <v>P15936</v>
          </cell>
          <cell r="KA34215">
            <v>200</v>
          </cell>
          <cell r="KB34215">
            <v>16</v>
          </cell>
          <cell r="KC34215">
            <v>20</v>
          </cell>
        </row>
        <row r="34216">
          <cell r="A34216" t="str">
            <v>P15922</v>
          </cell>
          <cell r="KA34216">
            <v>200</v>
          </cell>
          <cell r="KB34216">
            <v>16</v>
          </cell>
          <cell r="KC34216">
            <v>16</v>
          </cell>
        </row>
        <row r="34217">
          <cell r="A34217" t="str">
            <v>P16070</v>
          </cell>
          <cell r="KA34217">
            <v>100</v>
          </cell>
          <cell r="KB34217">
            <v>8</v>
          </cell>
          <cell r="KC34217">
            <v>48</v>
          </cell>
        </row>
        <row r="34218">
          <cell r="A34218" t="str">
            <v>P16072</v>
          </cell>
          <cell r="KA34218">
            <v>200</v>
          </cell>
          <cell r="KB34218">
            <v>16</v>
          </cell>
          <cell r="KC34218">
            <v>20</v>
          </cell>
        </row>
        <row r="34219">
          <cell r="A34219" t="str">
            <v>P16062</v>
          </cell>
          <cell r="KA34219">
            <v>100</v>
          </cell>
          <cell r="KB34219">
            <v>30</v>
          </cell>
          <cell r="KC34219">
            <v>30</v>
          </cell>
        </row>
        <row r="34220">
          <cell r="A34220" t="str">
            <v>P16079</v>
          </cell>
          <cell r="KA34220">
            <v>100</v>
          </cell>
          <cell r="KB34220">
            <v>40</v>
          </cell>
          <cell r="KC34220">
            <v>28</v>
          </cell>
        </row>
        <row r="34221">
          <cell r="A34221" t="str">
            <v>P16080</v>
          </cell>
          <cell r="KA34221">
            <v>50</v>
          </cell>
          <cell r="KB34221">
            <v>20</v>
          </cell>
          <cell r="KC34221">
            <v>16</v>
          </cell>
        </row>
        <row r="34222">
          <cell r="A34222" t="str">
            <v>P16096</v>
          </cell>
          <cell r="KA34222">
            <v>50</v>
          </cell>
          <cell r="KB34222">
            <v>60</v>
          </cell>
          <cell r="KC34222">
            <v>12</v>
          </cell>
        </row>
        <row r="34223">
          <cell r="A34223" t="str">
            <v>P16097</v>
          </cell>
          <cell r="KA34223">
            <v>50</v>
          </cell>
          <cell r="KB34223">
            <v>60</v>
          </cell>
          <cell r="KC34223">
            <v>12</v>
          </cell>
        </row>
        <row r="34224">
          <cell r="A34224" t="str">
            <v>P16098</v>
          </cell>
          <cell r="KA34224">
            <v>100</v>
          </cell>
          <cell r="KB34224">
            <v>40</v>
          </cell>
          <cell r="KC34224">
            <v>28</v>
          </cell>
        </row>
        <row r="34225">
          <cell r="A34225" t="str">
            <v>P16083</v>
          </cell>
          <cell r="KA34225">
            <v>200</v>
          </cell>
          <cell r="KB34225">
            <v>16</v>
          </cell>
          <cell r="KC34225">
            <v>16</v>
          </cell>
        </row>
        <row r="34226">
          <cell r="A34226" t="str">
            <v>P16084</v>
          </cell>
          <cell r="KA34226">
            <v>100</v>
          </cell>
          <cell r="KB34226">
            <v>30</v>
          </cell>
          <cell r="KC34226">
            <v>30</v>
          </cell>
        </row>
        <row r="34227">
          <cell r="A34227" t="str">
            <v>P16115</v>
          </cell>
          <cell r="KA34227">
            <v>200</v>
          </cell>
          <cell r="KB34227">
            <v>16</v>
          </cell>
          <cell r="KC34227">
            <v>16</v>
          </cell>
        </row>
        <row r="34228">
          <cell r="A34228" t="str">
            <v>P16116</v>
          </cell>
          <cell r="KA34228">
            <v>200</v>
          </cell>
          <cell r="KB34228">
            <v>16</v>
          </cell>
          <cell r="KC34228">
            <v>20</v>
          </cell>
        </row>
        <row r="34229">
          <cell r="A34229" t="str">
            <v>P16117</v>
          </cell>
          <cell r="KA34229">
            <v>200</v>
          </cell>
          <cell r="KB34229">
            <v>16</v>
          </cell>
          <cell r="KC34229">
            <v>20</v>
          </cell>
        </row>
        <row r="34230">
          <cell r="A34230" t="str">
            <v>P16118</v>
          </cell>
          <cell r="KA34230">
            <v>20</v>
          </cell>
          <cell r="KB34230">
            <v>20</v>
          </cell>
          <cell r="KC34230">
            <v>50</v>
          </cell>
        </row>
        <row r="34231">
          <cell r="A34231" t="str">
            <v>P16111</v>
          </cell>
          <cell r="KA34231">
            <v>100</v>
          </cell>
          <cell r="KB34231">
            <v>30</v>
          </cell>
          <cell r="KC34231">
            <v>30</v>
          </cell>
        </row>
        <row r="34232">
          <cell r="A34232" t="str">
            <v>P16101</v>
          </cell>
          <cell r="KA34232">
            <v>100</v>
          </cell>
          <cell r="KB34232">
            <v>30</v>
          </cell>
          <cell r="KC34232">
            <v>30</v>
          </cell>
        </row>
        <row r="34233">
          <cell r="A34233" t="str">
            <v>P16102</v>
          </cell>
          <cell r="KA34233">
            <v>200</v>
          </cell>
          <cell r="KB34233">
            <v>16</v>
          </cell>
          <cell r="KC34233">
            <v>20</v>
          </cell>
        </row>
        <row r="34234">
          <cell r="A34234" t="str">
            <v>P16134</v>
          </cell>
          <cell r="KA34234">
            <v>80</v>
          </cell>
          <cell r="KB34234">
            <v>16</v>
          </cell>
          <cell r="KC34234">
            <v>24</v>
          </cell>
        </row>
        <row r="34235">
          <cell r="A34235" t="str">
            <v>P16135</v>
          </cell>
          <cell r="KA34235">
            <v>200</v>
          </cell>
          <cell r="KB34235">
            <v>16</v>
          </cell>
          <cell r="KC34235">
            <v>20</v>
          </cell>
        </row>
        <row r="34236">
          <cell r="A34236" t="str">
            <v>P16136</v>
          </cell>
          <cell r="KA34236">
            <v>200</v>
          </cell>
          <cell r="KB34236">
            <v>16</v>
          </cell>
          <cell r="KC34236">
            <v>20</v>
          </cell>
        </row>
        <row r="34237">
          <cell r="A34237" t="str">
            <v>P16137</v>
          </cell>
          <cell r="KA34237">
            <v>50</v>
          </cell>
          <cell r="KB34237">
            <v>40</v>
          </cell>
          <cell r="KC34237">
            <v>24</v>
          </cell>
        </row>
        <row r="34238">
          <cell r="A34238" t="str">
            <v>P16131</v>
          </cell>
          <cell r="KA34238">
            <v>200</v>
          </cell>
          <cell r="KB34238">
            <v>16</v>
          </cell>
          <cell r="KC34238">
            <v>20</v>
          </cell>
        </row>
        <row r="34239">
          <cell r="A34239" t="str">
            <v>P16123</v>
          </cell>
          <cell r="KA34239">
            <v>100</v>
          </cell>
          <cell r="KB34239">
            <v>40</v>
          </cell>
          <cell r="KC34239">
            <v>28</v>
          </cell>
        </row>
        <row r="34240">
          <cell r="A34240" t="str">
            <v>P16124</v>
          </cell>
          <cell r="KA34240">
            <v>200</v>
          </cell>
          <cell r="KB34240">
            <v>16</v>
          </cell>
          <cell r="KC34240">
            <v>16</v>
          </cell>
        </row>
        <row r="34241">
          <cell r="A34241" t="str">
            <v>P16126</v>
          </cell>
          <cell r="KA34241">
            <v>200</v>
          </cell>
          <cell r="KB34241">
            <v>16</v>
          </cell>
          <cell r="KC34241">
            <v>16</v>
          </cell>
        </row>
        <row r="34242">
          <cell r="A34242" t="str">
            <v>P16127</v>
          </cell>
          <cell r="KA34242">
            <v>200</v>
          </cell>
          <cell r="KB34242">
            <v>16</v>
          </cell>
          <cell r="KC34242">
            <v>16</v>
          </cell>
        </row>
        <row r="34243">
          <cell r="A34243" t="str">
            <v>P16128</v>
          </cell>
          <cell r="KA34243">
            <v>100</v>
          </cell>
          <cell r="KB34243">
            <v>40</v>
          </cell>
          <cell r="KC34243">
            <v>24</v>
          </cell>
        </row>
        <row r="34244">
          <cell r="A34244" t="str">
            <v>P16129</v>
          </cell>
          <cell r="KA34244">
            <v>200</v>
          </cell>
          <cell r="KB34244">
            <v>16</v>
          </cell>
          <cell r="KC34244">
            <v>16</v>
          </cell>
        </row>
        <row r="34245">
          <cell r="A34245" t="str">
            <v>P16113</v>
          </cell>
          <cell r="KA34245">
            <v>200</v>
          </cell>
          <cell r="KB34245">
            <v>16</v>
          </cell>
          <cell r="KC34245">
            <v>20</v>
          </cell>
        </row>
        <row r="34246">
          <cell r="A34246" t="str">
            <v>P16005</v>
          </cell>
          <cell r="KA34246">
            <v>200</v>
          </cell>
          <cell r="KB34246">
            <v>16</v>
          </cell>
          <cell r="KC34246">
            <v>20</v>
          </cell>
        </row>
        <row r="34247">
          <cell r="A34247" t="str">
            <v>P16006</v>
          </cell>
          <cell r="KA34247">
            <v>200</v>
          </cell>
          <cell r="KB34247">
            <v>16</v>
          </cell>
          <cell r="KC34247">
            <v>20</v>
          </cell>
        </row>
        <row r="34248">
          <cell r="A34248" t="str">
            <v>P16007</v>
          </cell>
          <cell r="KA34248">
            <v>200</v>
          </cell>
          <cell r="KB34248">
            <v>16</v>
          </cell>
          <cell r="KC34248">
            <v>20</v>
          </cell>
        </row>
        <row r="34249">
          <cell r="A34249" t="str">
            <v>P16011</v>
          </cell>
          <cell r="KA34249">
            <v>200</v>
          </cell>
          <cell r="KB34249">
            <v>16</v>
          </cell>
          <cell r="KC34249">
            <v>16</v>
          </cell>
        </row>
        <row r="34250">
          <cell r="A34250" t="str">
            <v>P16012</v>
          </cell>
          <cell r="KA34250">
            <v>100</v>
          </cell>
          <cell r="KB34250">
            <v>30</v>
          </cell>
          <cell r="KC34250">
            <v>30</v>
          </cell>
        </row>
        <row r="34251">
          <cell r="A34251" t="str">
            <v>P16002</v>
          </cell>
          <cell r="KA34251">
            <v>50</v>
          </cell>
          <cell r="KB34251">
            <v>40</v>
          </cell>
          <cell r="KC34251">
            <v>24</v>
          </cell>
        </row>
        <row r="34252">
          <cell r="A34252" t="str">
            <v>P15997</v>
          </cell>
          <cell r="KA34252">
            <v>50</v>
          </cell>
          <cell r="KB34252">
            <v>40</v>
          </cell>
          <cell r="KC34252">
            <v>24</v>
          </cell>
        </row>
        <row r="34253">
          <cell r="A34253" t="str">
            <v>P15998</v>
          </cell>
          <cell r="KA34253">
            <v>100</v>
          </cell>
          <cell r="KB34253">
            <v>30</v>
          </cell>
          <cell r="KC34253">
            <v>30</v>
          </cell>
        </row>
        <row r="34254">
          <cell r="A34254" t="str">
            <v>P16017</v>
          </cell>
          <cell r="KA34254">
            <v>100</v>
          </cell>
          <cell r="KB34254">
            <v>40</v>
          </cell>
          <cell r="KC34254">
            <v>28</v>
          </cell>
        </row>
        <row r="34255">
          <cell r="A34255" t="str">
            <v>P16018</v>
          </cell>
          <cell r="KA34255">
            <v>50</v>
          </cell>
          <cell r="KB34255">
            <v>40</v>
          </cell>
          <cell r="KC34255">
            <v>24</v>
          </cell>
        </row>
        <row r="34256">
          <cell r="A34256" t="str">
            <v>P16052</v>
          </cell>
          <cell r="KA34256">
            <v>100</v>
          </cell>
          <cell r="KB34256">
            <v>40</v>
          </cell>
          <cell r="KC34256">
            <v>28</v>
          </cell>
        </row>
        <row r="34257">
          <cell r="A34257" t="str">
            <v>P16041</v>
          </cell>
          <cell r="KA34257">
            <v>50</v>
          </cell>
          <cell r="KB34257">
            <v>40</v>
          </cell>
          <cell r="KC34257">
            <v>24</v>
          </cell>
        </row>
        <row r="34258">
          <cell r="A34258" t="str">
            <v>P16050</v>
          </cell>
          <cell r="KA34258">
            <v>200</v>
          </cell>
          <cell r="KB34258">
            <v>16</v>
          </cell>
          <cell r="KC34258">
            <v>20</v>
          </cell>
        </row>
        <row r="34259">
          <cell r="A34259" t="str">
            <v>P16047</v>
          </cell>
          <cell r="KA34259">
            <v>200</v>
          </cell>
          <cell r="KB34259">
            <v>16</v>
          </cell>
          <cell r="KC34259">
            <v>16</v>
          </cell>
        </row>
        <row r="34260">
          <cell r="A34260" t="str">
            <v>P16058</v>
          </cell>
          <cell r="KA34260">
            <v>200</v>
          </cell>
          <cell r="KB34260">
            <v>16</v>
          </cell>
          <cell r="KC34260">
            <v>16</v>
          </cell>
        </row>
        <row r="34261">
          <cell r="A34261" t="str">
            <v>P16054</v>
          </cell>
          <cell r="KA34261">
            <v>100</v>
          </cell>
          <cell r="KB34261">
            <v>40</v>
          </cell>
          <cell r="KC34261">
            <v>28</v>
          </cell>
        </row>
        <row r="34262">
          <cell r="A34262" t="str">
            <v>P16055</v>
          </cell>
          <cell r="KA34262">
            <v>50</v>
          </cell>
          <cell r="KB34262">
            <v>40</v>
          </cell>
          <cell r="KC34262">
            <v>24</v>
          </cell>
        </row>
        <row r="34263">
          <cell r="A34263" t="str">
            <v>P16056</v>
          </cell>
          <cell r="KA34263">
            <v>200</v>
          </cell>
          <cell r="KB34263">
            <v>16</v>
          </cell>
          <cell r="KC34263">
            <v>20</v>
          </cell>
        </row>
        <row r="34264">
          <cell r="A34264" t="str">
            <v>P16045</v>
          </cell>
          <cell r="KA34264">
            <v>200</v>
          </cell>
          <cell r="KB34264">
            <v>16</v>
          </cell>
          <cell r="KC34264">
            <v>16</v>
          </cell>
        </row>
        <row r="34265">
          <cell r="A34265" t="str">
            <v>P16043</v>
          </cell>
          <cell r="KA34265">
            <v>50</v>
          </cell>
          <cell r="KB34265">
            <v>40</v>
          </cell>
          <cell r="KC34265">
            <v>24</v>
          </cell>
        </row>
        <row r="34266">
          <cell r="A34266" t="str">
            <v>P16038</v>
          </cell>
          <cell r="KA34266">
            <v>50</v>
          </cell>
          <cell r="KB34266">
            <v>60</v>
          </cell>
          <cell r="KC34266">
            <v>12</v>
          </cell>
        </row>
        <row r="34267">
          <cell r="A34267" t="str">
            <v>P16034</v>
          </cell>
          <cell r="KA34267">
            <v>50</v>
          </cell>
          <cell r="KB34267">
            <v>60</v>
          </cell>
          <cell r="KC34267">
            <v>12</v>
          </cell>
        </row>
        <row r="34268">
          <cell r="A34268" t="str">
            <v>P16035</v>
          </cell>
          <cell r="KA34268">
            <v>200</v>
          </cell>
          <cell r="KB34268">
            <v>16</v>
          </cell>
          <cell r="KC34268">
            <v>16</v>
          </cell>
        </row>
        <row r="34269">
          <cell r="A34269" t="str">
            <v>P16031</v>
          </cell>
          <cell r="KA34269">
            <v>200</v>
          </cell>
          <cell r="KB34269">
            <v>16</v>
          </cell>
          <cell r="KC34269">
            <v>16</v>
          </cell>
        </row>
        <row r="34270">
          <cell r="A34270" t="str">
            <v>P15820</v>
          </cell>
          <cell r="KA34270">
            <v>100</v>
          </cell>
          <cell r="KB34270">
            <v>30</v>
          </cell>
          <cell r="KC34270">
            <v>30</v>
          </cell>
        </row>
        <row r="34271">
          <cell r="A34271" t="str">
            <v>P15821</v>
          </cell>
          <cell r="KA34271">
            <v>100</v>
          </cell>
          <cell r="KB34271">
            <v>40</v>
          </cell>
          <cell r="KC34271">
            <v>28</v>
          </cell>
        </row>
        <row r="34272">
          <cell r="A34272" t="str">
            <v>P15822</v>
          </cell>
          <cell r="KA34272">
            <v>100</v>
          </cell>
          <cell r="KB34272">
            <v>40</v>
          </cell>
          <cell r="KC34272">
            <v>28</v>
          </cell>
        </row>
        <row r="34273">
          <cell r="A34273" t="str">
            <v>P15818</v>
          </cell>
          <cell r="KA34273">
            <v>200</v>
          </cell>
          <cell r="KB34273">
            <v>16</v>
          </cell>
          <cell r="KC34273">
            <v>16</v>
          </cell>
        </row>
        <row r="34274">
          <cell r="A34274" t="str">
            <v>P15808</v>
          </cell>
          <cell r="KA34274">
            <v>200</v>
          </cell>
          <cell r="KB34274">
            <v>16</v>
          </cell>
          <cell r="KC34274">
            <v>20</v>
          </cell>
        </row>
        <row r="34275">
          <cell r="A34275" t="str">
            <v>P15792</v>
          </cell>
          <cell r="KA34275">
            <v>100</v>
          </cell>
          <cell r="KB34275">
            <v>40</v>
          </cell>
          <cell r="KC34275">
            <v>24</v>
          </cell>
        </row>
        <row r="34276">
          <cell r="A34276" t="str">
            <v>P15806</v>
          </cell>
          <cell r="KA34276">
            <v>100</v>
          </cell>
          <cell r="KB34276">
            <v>30</v>
          </cell>
          <cell r="KC34276">
            <v>30</v>
          </cell>
        </row>
        <row r="34277">
          <cell r="A34277" t="str">
            <v>P15826</v>
          </cell>
          <cell r="KA34277">
            <v>100</v>
          </cell>
          <cell r="KB34277">
            <v>40</v>
          </cell>
          <cell r="KC34277">
            <v>28</v>
          </cell>
        </row>
        <row r="34278">
          <cell r="A34278" t="str">
            <v>P15829</v>
          </cell>
          <cell r="KA34278">
            <v>100</v>
          </cell>
          <cell r="KB34278">
            <v>40</v>
          </cell>
          <cell r="KC34278">
            <v>28</v>
          </cell>
        </row>
        <row r="34279">
          <cell r="A34279" t="str">
            <v>P15830</v>
          </cell>
          <cell r="KA34279">
            <v>200</v>
          </cell>
          <cell r="KB34279">
            <v>16</v>
          </cell>
          <cell r="KC34279">
            <v>20</v>
          </cell>
        </row>
        <row r="34280">
          <cell r="A34280" t="str">
            <v>P15831</v>
          </cell>
          <cell r="KA34280">
            <v>200</v>
          </cell>
          <cell r="KB34280">
            <v>16</v>
          </cell>
          <cell r="KC34280">
            <v>20</v>
          </cell>
        </row>
        <row r="34281">
          <cell r="A34281" t="str">
            <v>P15832</v>
          </cell>
          <cell r="KA34281">
            <v>200</v>
          </cell>
          <cell r="KB34281">
            <v>16</v>
          </cell>
          <cell r="KC34281">
            <v>20</v>
          </cell>
        </row>
        <row r="34282">
          <cell r="A34282" t="str">
            <v>P15833</v>
          </cell>
          <cell r="KA34282">
            <v>200</v>
          </cell>
          <cell r="KB34282">
            <v>16</v>
          </cell>
          <cell r="KC34282">
            <v>20</v>
          </cell>
        </row>
        <row r="34283">
          <cell r="A34283" t="str">
            <v>P15834</v>
          </cell>
          <cell r="KA34283">
            <v>200</v>
          </cell>
          <cell r="KB34283">
            <v>16</v>
          </cell>
          <cell r="KC34283">
            <v>20</v>
          </cell>
        </row>
        <row r="34284">
          <cell r="A34284" t="str">
            <v>P15824</v>
          </cell>
          <cell r="KA34284">
            <v>50</v>
          </cell>
          <cell r="KB34284">
            <v>40</v>
          </cell>
          <cell r="KC34284">
            <v>24</v>
          </cell>
        </row>
        <row r="34285">
          <cell r="A34285" t="str">
            <v>P15840</v>
          </cell>
          <cell r="KA34285">
            <v>100</v>
          </cell>
          <cell r="KB34285">
            <v>40</v>
          </cell>
          <cell r="KC34285">
            <v>24</v>
          </cell>
        </row>
        <row r="34286">
          <cell r="A34286" t="str">
            <v>P15762</v>
          </cell>
          <cell r="KA34286">
            <v>100</v>
          </cell>
          <cell r="KB34286">
            <v>30</v>
          </cell>
          <cell r="KC34286">
            <v>24</v>
          </cell>
        </row>
        <row r="34287">
          <cell r="A34287" t="str">
            <v>P15767</v>
          </cell>
          <cell r="KA34287">
            <v>50</v>
          </cell>
          <cell r="KB34287">
            <v>40</v>
          </cell>
          <cell r="KC34287">
            <v>24</v>
          </cell>
        </row>
        <row r="34288">
          <cell r="A34288" t="str">
            <v>P15768</v>
          </cell>
          <cell r="KA34288">
            <v>50</v>
          </cell>
          <cell r="KB34288">
            <v>40</v>
          </cell>
          <cell r="KC34288">
            <v>24</v>
          </cell>
        </row>
        <row r="34289">
          <cell r="A34289" t="str">
            <v>P15769</v>
          </cell>
          <cell r="KA34289">
            <v>100</v>
          </cell>
          <cell r="KB34289">
            <v>8</v>
          </cell>
          <cell r="KC34289">
            <v>48</v>
          </cell>
        </row>
        <row r="34290">
          <cell r="A34290" t="str">
            <v>P15784</v>
          </cell>
          <cell r="KA34290">
            <v>50</v>
          </cell>
          <cell r="KB34290">
            <v>40</v>
          </cell>
          <cell r="KC34290">
            <v>24</v>
          </cell>
        </row>
        <row r="34291">
          <cell r="A34291" t="str">
            <v>P15775</v>
          </cell>
          <cell r="KA34291">
            <v>50</v>
          </cell>
          <cell r="KB34291">
            <v>40</v>
          </cell>
          <cell r="KC34291">
            <v>24</v>
          </cell>
        </row>
        <row r="34292">
          <cell r="A34292" t="str">
            <v>P15776</v>
          </cell>
          <cell r="KA34292">
            <v>200</v>
          </cell>
          <cell r="KB34292">
            <v>16</v>
          </cell>
          <cell r="KC34292">
            <v>20</v>
          </cell>
        </row>
        <row r="34293">
          <cell r="A34293" t="str">
            <v>P15795</v>
          </cell>
          <cell r="KA34293">
            <v>200</v>
          </cell>
          <cell r="KB34293">
            <v>16</v>
          </cell>
          <cell r="KC34293">
            <v>20</v>
          </cell>
        </row>
        <row r="34294">
          <cell r="A34294" t="str">
            <v>P15796</v>
          </cell>
          <cell r="KA34294">
            <v>200</v>
          </cell>
          <cell r="KB34294">
            <v>16</v>
          </cell>
          <cell r="KC34294">
            <v>20</v>
          </cell>
        </row>
        <row r="34295">
          <cell r="A34295" t="str">
            <v>P15799</v>
          </cell>
          <cell r="KA34295">
            <v>100</v>
          </cell>
          <cell r="KB34295">
            <v>40</v>
          </cell>
          <cell r="KC34295">
            <v>28</v>
          </cell>
        </row>
        <row r="34296">
          <cell r="A34296" t="str">
            <v>P15800</v>
          </cell>
          <cell r="KA34296">
            <v>200</v>
          </cell>
          <cell r="KB34296">
            <v>16</v>
          </cell>
          <cell r="KC34296">
            <v>20</v>
          </cell>
        </row>
        <row r="34297">
          <cell r="A34297" t="str">
            <v>P15801</v>
          </cell>
          <cell r="KA34297">
            <v>200</v>
          </cell>
          <cell r="KB34297">
            <v>16</v>
          </cell>
          <cell r="KC34297">
            <v>20</v>
          </cell>
        </row>
        <row r="34298">
          <cell r="A34298" t="str">
            <v>P15802</v>
          </cell>
          <cell r="KA34298">
            <v>200</v>
          </cell>
          <cell r="KB34298">
            <v>16</v>
          </cell>
          <cell r="KC34298">
            <v>20</v>
          </cell>
        </row>
        <row r="34299">
          <cell r="A34299" t="str">
            <v>P15788</v>
          </cell>
          <cell r="KA34299">
            <v>200</v>
          </cell>
          <cell r="KB34299">
            <v>16</v>
          </cell>
          <cell r="KC34299">
            <v>20</v>
          </cell>
        </row>
        <row r="34300">
          <cell r="A34300" t="str">
            <v>P15786</v>
          </cell>
          <cell r="KA34300">
            <v>50</v>
          </cell>
          <cell r="KB34300">
            <v>60</v>
          </cell>
          <cell r="KC34300">
            <v>12</v>
          </cell>
        </row>
        <row r="34301">
          <cell r="A34301" t="str">
            <v>P15728</v>
          </cell>
          <cell r="KA34301">
            <v>100</v>
          </cell>
          <cell r="KB34301">
            <v>40</v>
          </cell>
          <cell r="KC34301">
            <v>28</v>
          </cell>
        </row>
        <row r="34302">
          <cell r="A34302" t="str">
            <v>P15723</v>
          </cell>
          <cell r="KA34302">
            <v>100</v>
          </cell>
          <cell r="KB34302">
            <v>30</v>
          </cell>
          <cell r="KC34302">
            <v>30</v>
          </cell>
        </row>
        <row r="34303">
          <cell r="A34303" t="str">
            <v>P15725</v>
          </cell>
          <cell r="KA34303">
            <v>200</v>
          </cell>
          <cell r="KB34303">
            <v>16</v>
          </cell>
          <cell r="KC34303">
            <v>16</v>
          </cell>
        </row>
        <row r="34304">
          <cell r="A34304" t="str">
            <v>P15726</v>
          </cell>
          <cell r="KA34304">
            <v>50</v>
          </cell>
          <cell r="KB34304">
            <v>40</v>
          </cell>
          <cell r="KC34304">
            <v>24</v>
          </cell>
        </row>
        <row r="34305">
          <cell r="A34305" t="str">
            <v>P15714</v>
          </cell>
          <cell r="KA34305">
            <v>100</v>
          </cell>
          <cell r="KB34305">
            <v>40</v>
          </cell>
          <cell r="KC34305">
            <v>28</v>
          </cell>
        </row>
        <row r="34306">
          <cell r="A34306" t="str">
            <v>P15716</v>
          </cell>
          <cell r="KA34306">
            <v>200</v>
          </cell>
          <cell r="KB34306">
            <v>16</v>
          </cell>
          <cell r="KC34306">
            <v>20</v>
          </cell>
        </row>
        <row r="34307">
          <cell r="A34307" t="str">
            <v>P15717</v>
          </cell>
          <cell r="KA34307">
            <v>100</v>
          </cell>
          <cell r="KB34307">
            <v>40</v>
          </cell>
          <cell r="KC34307">
            <v>28</v>
          </cell>
        </row>
        <row r="34308">
          <cell r="A34308" t="str">
            <v>P15718</v>
          </cell>
          <cell r="KA34308">
            <v>200</v>
          </cell>
          <cell r="KB34308">
            <v>16</v>
          </cell>
          <cell r="KC34308">
            <v>20</v>
          </cell>
        </row>
        <row r="34309">
          <cell r="A34309" t="str">
            <v>P15702</v>
          </cell>
          <cell r="KA34309">
            <v>100</v>
          </cell>
          <cell r="KB34309">
            <v>40</v>
          </cell>
          <cell r="KC34309">
            <v>28</v>
          </cell>
        </row>
        <row r="34310">
          <cell r="A34310" t="str">
            <v>P15695</v>
          </cell>
          <cell r="KA34310">
            <v>50</v>
          </cell>
          <cell r="KB34310">
            <v>40</v>
          </cell>
          <cell r="KC34310">
            <v>24</v>
          </cell>
        </row>
        <row r="34311">
          <cell r="A34311" t="str">
            <v>P15699</v>
          </cell>
          <cell r="KA34311">
            <v>200</v>
          </cell>
          <cell r="KB34311">
            <v>16</v>
          </cell>
          <cell r="KC34311">
            <v>20</v>
          </cell>
        </row>
        <row r="34312">
          <cell r="A34312" t="str">
            <v>P15712</v>
          </cell>
          <cell r="KA34312">
            <v>200</v>
          </cell>
          <cell r="KB34312">
            <v>16</v>
          </cell>
          <cell r="KC34312">
            <v>16</v>
          </cell>
        </row>
        <row r="34313">
          <cell r="A34313" t="str">
            <v>P15708</v>
          </cell>
          <cell r="KA34313">
            <v>100</v>
          </cell>
          <cell r="KB34313">
            <v>40</v>
          </cell>
          <cell r="KC34313">
            <v>28</v>
          </cell>
        </row>
        <row r="34314">
          <cell r="A34314" t="str">
            <v>P15687</v>
          </cell>
          <cell r="KA34314">
            <v>100</v>
          </cell>
          <cell r="KB34314">
            <v>40</v>
          </cell>
          <cell r="KC34314">
            <v>24</v>
          </cell>
        </row>
        <row r="34315">
          <cell r="A34315" t="str">
            <v>P15705</v>
          </cell>
          <cell r="KA34315">
            <v>200</v>
          </cell>
          <cell r="KB34315">
            <v>16</v>
          </cell>
          <cell r="KC34315">
            <v>16</v>
          </cell>
        </row>
        <row r="34316">
          <cell r="A34316" t="str">
            <v>P15706</v>
          </cell>
          <cell r="KA34316">
            <v>100</v>
          </cell>
          <cell r="KB34316">
            <v>30</v>
          </cell>
          <cell r="KC34316">
            <v>30</v>
          </cell>
        </row>
        <row r="34317">
          <cell r="A34317" t="str">
            <v>P15735</v>
          </cell>
          <cell r="KA34317">
            <v>200</v>
          </cell>
          <cell r="KB34317">
            <v>16</v>
          </cell>
          <cell r="KC34317">
            <v>16</v>
          </cell>
        </row>
        <row r="34318">
          <cell r="A34318" t="str">
            <v>P15736</v>
          </cell>
          <cell r="KA34318">
            <v>100</v>
          </cell>
          <cell r="KB34318">
            <v>40</v>
          </cell>
          <cell r="KC34318">
            <v>28</v>
          </cell>
        </row>
        <row r="34319">
          <cell r="A34319" t="str">
            <v>P15737</v>
          </cell>
          <cell r="KA34319">
            <v>100</v>
          </cell>
          <cell r="KB34319">
            <v>40</v>
          </cell>
          <cell r="KC34319">
            <v>28</v>
          </cell>
        </row>
        <row r="34320">
          <cell r="A34320" t="str">
            <v>P15720</v>
          </cell>
          <cell r="KA34320">
            <v>100</v>
          </cell>
          <cell r="KB34320">
            <v>30</v>
          </cell>
          <cell r="KC34320">
            <v>30</v>
          </cell>
        </row>
        <row r="34321">
          <cell r="A34321" t="str">
            <v>P15740</v>
          </cell>
          <cell r="KA34321">
            <v>200</v>
          </cell>
          <cell r="KB34321">
            <v>16</v>
          </cell>
          <cell r="KC34321">
            <v>16</v>
          </cell>
        </row>
        <row r="34322">
          <cell r="A34322" t="str">
            <v>P15764</v>
          </cell>
          <cell r="KA34322">
            <v>100</v>
          </cell>
          <cell r="KB34322">
            <v>40</v>
          </cell>
          <cell r="KC34322">
            <v>28</v>
          </cell>
        </row>
        <row r="34323">
          <cell r="A34323" t="str">
            <v>P15760</v>
          </cell>
          <cell r="KA34323">
            <v>200</v>
          </cell>
          <cell r="KB34323">
            <v>16</v>
          </cell>
          <cell r="KC34323">
            <v>16</v>
          </cell>
        </row>
        <row r="34324">
          <cell r="A34324" t="str">
            <v>P15758</v>
          </cell>
          <cell r="KA34324">
            <v>200</v>
          </cell>
          <cell r="KB34324">
            <v>16</v>
          </cell>
          <cell r="KC34324">
            <v>20</v>
          </cell>
        </row>
        <row r="34325">
          <cell r="A34325" t="str">
            <v>P15753</v>
          </cell>
          <cell r="KA34325">
            <v>100</v>
          </cell>
          <cell r="KB34325">
            <v>40</v>
          </cell>
          <cell r="KC34325">
            <v>28</v>
          </cell>
        </row>
        <row r="34326">
          <cell r="A34326" t="str">
            <v>P15755</v>
          </cell>
          <cell r="KA34326">
            <v>100</v>
          </cell>
          <cell r="KB34326">
            <v>30</v>
          </cell>
          <cell r="KC34326">
            <v>30</v>
          </cell>
        </row>
        <row r="34327">
          <cell r="A34327" t="str">
            <v>P15756</v>
          </cell>
          <cell r="KA34327">
            <v>200</v>
          </cell>
          <cell r="KB34327">
            <v>16</v>
          </cell>
          <cell r="KC34327">
            <v>16</v>
          </cell>
        </row>
        <row r="34328">
          <cell r="A34328" t="str">
            <v>P15747</v>
          </cell>
          <cell r="KA34328">
            <v>50</v>
          </cell>
          <cell r="KB34328">
            <v>40</v>
          </cell>
          <cell r="KC34328">
            <v>24</v>
          </cell>
        </row>
        <row r="34329">
          <cell r="A34329" t="str">
            <v>P15748</v>
          </cell>
          <cell r="KA34329">
            <v>200</v>
          </cell>
          <cell r="KB34329">
            <v>16</v>
          </cell>
          <cell r="KC34329">
            <v>20</v>
          </cell>
        </row>
        <row r="34330">
          <cell r="A34330" t="str">
            <v>P15749</v>
          </cell>
          <cell r="KA34330">
            <v>200</v>
          </cell>
          <cell r="KB34330">
            <v>16</v>
          </cell>
          <cell r="KC34330">
            <v>20</v>
          </cell>
        </row>
        <row r="34331">
          <cell r="A34331" t="str">
            <v>P15750</v>
          </cell>
          <cell r="KA34331">
            <v>100</v>
          </cell>
          <cell r="KB34331">
            <v>40</v>
          </cell>
          <cell r="KC34331">
            <v>28</v>
          </cell>
        </row>
        <row r="34332">
          <cell r="A34332" t="str">
            <v>P15621</v>
          </cell>
          <cell r="KA34332">
            <v>100</v>
          </cell>
          <cell r="KB34332">
            <v>40</v>
          </cell>
          <cell r="KC34332">
            <v>28</v>
          </cell>
        </row>
        <row r="34333">
          <cell r="A34333" t="str">
            <v>P15622</v>
          </cell>
          <cell r="KA34333">
            <v>100</v>
          </cell>
          <cell r="KB34333">
            <v>40</v>
          </cell>
          <cell r="KC34333">
            <v>28</v>
          </cell>
        </row>
        <row r="34334">
          <cell r="A34334" t="str">
            <v>P15624</v>
          </cell>
          <cell r="KA34334">
            <v>50</v>
          </cell>
          <cell r="KB34334">
            <v>60</v>
          </cell>
          <cell r="KC34334">
            <v>12</v>
          </cell>
        </row>
        <row r="34335">
          <cell r="A34335" t="str">
            <v>P15625</v>
          </cell>
          <cell r="KA34335">
            <v>100</v>
          </cell>
          <cell r="KB34335">
            <v>40</v>
          </cell>
          <cell r="KC34335">
            <v>28</v>
          </cell>
        </row>
        <row r="34336">
          <cell r="A34336" t="str">
            <v>P15626</v>
          </cell>
          <cell r="KA34336">
            <v>200</v>
          </cell>
          <cell r="KB34336">
            <v>16</v>
          </cell>
          <cell r="KC34336">
            <v>16</v>
          </cell>
        </row>
        <row r="34337">
          <cell r="A34337" t="str">
            <v>P15630</v>
          </cell>
          <cell r="KA34337">
            <v>50</v>
          </cell>
          <cell r="KB34337">
            <v>40</v>
          </cell>
          <cell r="KC34337">
            <v>24</v>
          </cell>
        </row>
        <row r="34338">
          <cell r="A34338" t="str">
            <v>P15648</v>
          </cell>
          <cell r="KA34338">
            <v>200</v>
          </cell>
          <cell r="KB34338">
            <v>16</v>
          </cell>
          <cell r="KC34338">
            <v>16</v>
          </cell>
        </row>
        <row r="34339">
          <cell r="A34339" t="str">
            <v>P15642</v>
          </cell>
          <cell r="KA34339">
            <v>25</v>
          </cell>
          <cell r="KB34339">
            <v>20</v>
          </cell>
          <cell r="KC34339">
            <v>40</v>
          </cell>
        </row>
        <row r="34340">
          <cell r="A34340" t="str">
            <v>P15643</v>
          </cell>
          <cell r="KA34340">
            <v>25</v>
          </cell>
          <cell r="KB34340">
            <v>20</v>
          </cell>
          <cell r="KC34340">
            <v>40</v>
          </cell>
        </row>
        <row r="34341">
          <cell r="A34341" t="str">
            <v>P15644</v>
          </cell>
          <cell r="KA34341">
            <v>200</v>
          </cell>
          <cell r="KB34341">
            <v>16</v>
          </cell>
          <cell r="KC34341">
            <v>20</v>
          </cell>
        </row>
        <row r="34342">
          <cell r="A34342" t="str">
            <v>P15645</v>
          </cell>
          <cell r="KA34342">
            <v>200</v>
          </cell>
          <cell r="KB34342">
            <v>16</v>
          </cell>
          <cell r="KC34342">
            <v>20</v>
          </cell>
        </row>
        <row r="34343">
          <cell r="A34343" t="str">
            <v>P15646</v>
          </cell>
          <cell r="KA34343">
            <v>200</v>
          </cell>
          <cell r="KB34343">
            <v>16</v>
          </cell>
          <cell r="KC34343">
            <v>20</v>
          </cell>
        </row>
        <row r="34344">
          <cell r="A34344" t="str">
            <v>P15654</v>
          </cell>
          <cell r="KA34344">
            <v>200</v>
          </cell>
          <cell r="KB34344">
            <v>16</v>
          </cell>
          <cell r="KC34344">
            <v>12</v>
          </cell>
        </row>
        <row r="34345">
          <cell r="A34345" t="str">
            <v>P15656</v>
          </cell>
          <cell r="KA34345">
            <v>80</v>
          </cell>
          <cell r="KB34345">
            <v>16</v>
          </cell>
          <cell r="KC34345">
            <v>24</v>
          </cell>
        </row>
        <row r="34346">
          <cell r="A34346" t="str">
            <v>P15657</v>
          </cell>
          <cell r="KA34346">
            <v>200</v>
          </cell>
          <cell r="KB34346">
            <v>16</v>
          </cell>
          <cell r="KC34346">
            <v>20</v>
          </cell>
        </row>
        <row r="34347">
          <cell r="A34347" t="str">
            <v>P15691</v>
          </cell>
          <cell r="KA34347">
            <v>200</v>
          </cell>
          <cell r="KB34347">
            <v>16</v>
          </cell>
          <cell r="KC34347">
            <v>20</v>
          </cell>
        </row>
        <row r="34348">
          <cell r="A34348" t="str">
            <v>P15693</v>
          </cell>
          <cell r="KA34348">
            <v>200</v>
          </cell>
          <cell r="KB34348">
            <v>16</v>
          </cell>
          <cell r="KC34348">
            <v>20</v>
          </cell>
        </row>
        <row r="34349">
          <cell r="A34349" t="str">
            <v>P15668</v>
          </cell>
          <cell r="KA34349">
            <v>200</v>
          </cell>
          <cell r="KB34349">
            <v>16</v>
          </cell>
          <cell r="KC34349">
            <v>20</v>
          </cell>
        </row>
        <row r="34350">
          <cell r="A34350" t="str">
            <v>P15679</v>
          </cell>
          <cell r="KA34350">
            <v>100</v>
          </cell>
          <cell r="KB34350">
            <v>40</v>
          </cell>
          <cell r="KC34350">
            <v>28</v>
          </cell>
        </row>
        <row r="34351">
          <cell r="A34351" t="str">
            <v>P15661</v>
          </cell>
          <cell r="KA34351">
            <v>200</v>
          </cell>
          <cell r="KB34351">
            <v>16</v>
          </cell>
          <cell r="KC34351">
            <v>20</v>
          </cell>
        </row>
        <row r="34352">
          <cell r="A34352" t="str">
            <v>P15662</v>
          </cell>
          <cell r="KA34352">
            <v>50</v>
          </cell>
          <cell r="KB34352">
            <v>60</v>
          </cell>
          <cell r="KC34352">
            <v>12</v>
          </cell>
        </row>
        <row r="34353">
          <cell r="A34353" t="str">
            <v>P15659</v>
          </cell>
          <cell r="KA34353">
            <v>200</v>
          </cell>
          <cell r="KB34353">
            <v>16</v>
          </cell>
          <cell r="KC34353">
            <v>20</v>
          </cell>
        </row>
        <row r="34354">
          <cell r="A34354" t="str">
            <v>P15664</v>
          </cell>
          <cell r="KA34354">
            <v>200</v>
          </cell>
          <cell r="KB34354">
            <v>16</v>
          </cell>
          <cell r="KC34354">
            <v>20</v>
          </cell>
        </row>
        <row r="34355">
          <cell r="A34355" t="str">
            <v>P15665</v>
          </cell>
          <cell r="KA34355">
            <v>100</v>
          </cell>
          <cell r="KB34355">
            <v>40</v>
          </cell>
          <cell r="KC34355">
            <v>28</v>
          </cell>
        </row>
        <row r="34356">
          <cell r="A34356" t="str">
            <v>P15666</v>
          </cell>
          <cell r="KA34356">
            <v>100</v>
          </cell>
          <cell r="KB34356">
            <v>40</v>
          </cell>
          <cell r="KC34356">
            <v>28</v>
          </cell>
        </row>
        <row r="34357">
          <cell r="A34357" t="str">
            <v>P15671</v>
          </cell>
          <cell r="KA34357">
            <v>50</v>
          </cell>
          <cell r="KB34357">
            <v>20</v>
          </cell>
          <cell r="KC34357">
            <v>16</v>
          </cell>
        </row>
        <row r="34358">
          <cell r="A34358" t="str">
            <v>P15674</v>
          </cell>
          <cell r="KA34358">
            <v>200</v>
          </cell>
          <cell r="KB34358">
            <v>16</v>
          </cell>
          <cell r="KC34358">
            <v>16</v>
          </cell>
        </row>
        <row r="34359">
          <cell r="A34359" t="str">
            <v>P15675</v>
          </cell>
          <cell r="KA34359">
            <v>100</v>
          </cell>
          <cell r="KB34359">
            <v>40</v>
          </cell>
          <cell r="KC34359">
            <v>28</v>
          </cell>
        </row>
        <row r="34360">
          <cell r="A34360" t="str">
            <v>P15676</v>
          </cell>
          <cell r="KA34360">
            <v>200</v>
          </cell>
          <cell r="KB34360">
            <v>16</v>
          </cell>
          <cell r="KC34360">
            <v>20</v>
          </cell>
        </row>
        <row r="34361">
          <cell r="A34361" t="str">
            <v>P15677</v>
          </cell>
          <cell r="KA34361">
            <v>50</v>
          </cell>
          <cell r="KB34361">
            <v>40</v>
          </cell>
          <cell r="KC34361">
            <v>24</v>
          </cell>
        </row>
        <row r="34362">
          <cell r="A34362" t="str">
            <v>P15595</v>
          </cell>
          <cell r="KA34362">
            <v>100</v>
          </cell>
          <cell r="KB34362">
            <v>30</v>
          </cell>
          <cell r="KC34362">
            <v>30</v>
          </cell>
        </row>
        <row r="34363">
          <cell r="A34363" t="str">
            <v>P15593</v>
          </cell>
          <cell r="KA34363">
            <v>50</v>
          </cell>
          <cell r="KB34363">
            <v>40</v>
          </cell>
          <cell r="KC34363">
            <v>24</v>
          </cell>
        </row>
        <row r="34364">
          <cell r="A34364" t="str">
            <v>P15586</v>
          </cell>
          <cell r="KA34364">
            <v>50</v>
          </cell>
          <cell r="KB34364">
            <v>60</v>
          </cell>
          <cell r="KC34364">
            <v>12</v>
          </cell>
        </row>
        <row r="34365">
          <cell r="A34365" t="str">
            <v>P15572</v>
          </cell>
          <cell r="KA34365">
            <v>100</v>
          </cell>
          <cell r="KB34365">
            <v>40</v>
          </cell>
          <cell r="KC34365">
            <v>28</v>
          </cell>
        </row>
        <row r="34366">
          <cell r="A34366" t="str">
            <v>P15584</v>
          </cell>
          <cell r="KA34366">
            <v>200</v>
          </cell>
          <cell r="KB34366">
            <v>16</v>
          </cell>
          <cell r="KC34366">
            <v>20</v>
          </cell>
        </row>
        <row r="34367">
          <cell r="A34367" t="str">
            <v>P15611</v>
          </cell>
          <cell r="KA34367">
            <v>100</v>
          </cell>
          <cell r="KB34367">
            <v>30</v>
          </cell>
          <cell r="KC34367">
            <v>30</v>
          </cell>
        </row>
        <row r="34368">
          <cell r="A34368" t="str">
            <v>P15612</v>
          </cell>
          <cell r="KA34368">
            <v>100</v>
          </cell>
          <cell r="KB34368">
            <v>40</v>
          </cell>
          <cell r="KC34368">
            <v>24</v>
          </cell>
        </row>
        <row r="34369">
          <cell r="A34369" t="str">
            <v>P15614</v>
          </cell>
          <cell r="KA34369">
            <v>200</v>
          </cell>
          <cell r="KB34369">
            <v>16</v>
          </cell>
          <cell r="KC34369">
            <v>20</v>
          </cell>
        </row>
        <row r="34370">
          <cell r="A34370" t="str">
            <v>P15615</v>
          </cell>
          <cell r="KA34370">
            <v>200</v>
          </cell>
          <cell r="KB34370">
            <v>16</v>
          </cell>
          <cell r="KC34370">
            <v>20</v>
          </cell>
        </row>
        <row r="34371">
          <cell r="A34371" t="str">
            <v>P15603</v>
          </cell>
          <cell r="KA34371">
            <v>100</v>
          </cell>
          <cell r="KB34371">
            <v>40</v>
          </cell>
          <cell r="KC34371">
            <v>28</v>
          </cell>
        </row>
        <row r="34372">
          <cell r="A34372" t="str">
            <v>P15605</v>
          </cell>
          <cell r="KA34372">
            <v>200</v>
          </cell>
          <cell r="KB34372">
            <v>16</v>
          </cell>
          <cell r="KC34372">
            <v>20</v>
          </cell>
        </row>
        <row r="34373">
          <cell r="A34373" t="str">
            <v>P15606</v>
          </cell>
          <cell r="KA34373">
            <v>100</v>
          </cell>
          <cell r="KB34373">
            <v>40</v>
          </cell>
          <cell r="KC34373">
            <v>28</v>
          </cell>
        </row>
        <row r="34374">
          <cell r="A34374" t="str">
            <v>P15562</v>
          </cell>
          <cell r="KA34374">
            <v>200</v>
          </cell>
          <cell r="KB34374">
            <v>16</v>
          </cell>
          <cell r="KC34374">
            <v>16</v>
          </cell>
        </row>
        <row r="34375">
          <cell r="A34375" t="str">
            <v>P15563</v>
          </cell>
          <cell r="KA34375">
            <v>200</v>
          </cell>
          <cell r="KB34375">
            <v>16</v>
          </cell>
          <cell r="KC34375">
            <v>20</v>
          </cell>
        </row>
        <row r="34376">
          <cell r="A34376" t="str">
            <v>P15568</v>
          </cell>
          <cell r="KA34376">
            <v>200</v>
          </cell>
          <cell r="KB34376">
            <v>16</v>
          </cell>
          <cell r="KC34376">
            <v>20</v>
          </cell>
        </row>
        <row r="34377">
          <cell r="A34377" t="str">
            <v>P15569</v>
          </cell>
          <cell r="KA34377">
            <v>200</v>
          </cell>
          <cell r="KB34377">
            <v>16</v>
          </cell>
          <cell r="KC34377">
            <v>20</v>
          </cell>
        </row>
        <row r="34378">
          <cell r="A34378" t="str">
            <v>P15570</v>
          </cell>
          <cell r="KA34378">
            <v>200</v>
          </cell>
          <cell r="KB34378">
            <v>16</v>
          </cell>
          <cell r="KC34378">
            <v>20</v>
          </cell>
        </row>
        <row r="34379">
          <cell r="A34379" t="str">
            <v>P15574</v>
          </cell>
          <cell r="KA34379">
            <v>200</v>
          </cell>
          <cell r="KB34379">
            <v>16</v>
          </cell>
          <cell r="KC34379">
            <v>16</v>
          </cell>
        </row>
        <row r="34380">
          <cell r="A34380" t="str">
            <v>P15575</v>
          </cell>
          <cell r="KA34380">
            <v>200</v>
          </cell>
          <cell r="KB34380">
            <v>16</v>
          </cell>
          <cell r="KC34380">
            <v>20</v>
          </cell>
        </row>
        <row r="34381">
          <cell r="A34381" t="str">
            <v>P15576</v>
          </cell>
          <cell r="KA34381">
            <v>200</v>
          </cell>
          <cell r="KB34381">
            <v>16</v>
          </cell>
          <cell r="KC34381">
            <v>20</v>
          </cell>
        </row>
        <row r="34382">
          <cell r="A34382" t="str">
            <v>P15577</v>
          </cell>
          <cell r="KA34382">
            <v>200</v>
          </cell>
          <cell r="KB34382">
            <v>16</v>
          </cell>
          <cell r="KC34382">
            <v>20</v>
          </cell>
        </row>
        <row r="34383">
          <cell r="A34383" t="str">
            <v>P15578</v>
          </cell>
          <cell r="KA34383">
            <v>200</v>
          </cell>
          <cell r="KB34383">
            <v>16</v>
          </cell>
          <cell r="KC34383">
            <v>20</v>
          </cell>
        </row>
        <row r="34384">
          <cell r="A34384" t="str">
            <v>P15566</v>
          </cell>
          <cell r="KA34384">
            <v>100</v>
          </cell>
          <cell r="KB34384">
            <v>8</v>
          </cell>
          <cell r="KC34384">
            <v>48</v>
          </cell>
        </row>
        <row r="34385">
          <cell r="A34385" t="str">
            <v>P15557</v>
          </cell>
          <cell r="KA34385">
            <v>50</v>
          </cell>
          <cell r="KB34385">
            <v>60</v>
          </cell>
          <cell r="KC34385">
            <v>12</v>
          </cell>
        </row>
        <row r="34386">
          <cell r="A34386" t="str">
            <v>P15559</v>
          </cell>
          <cell r="KA34386">
            <v>100</v>
          </cell>
          <cell r="KB34386">
            <v>40</v>
          </cell>
          <cell r="KC34386">
            <v>24</v>
          </cell>
        </row>
        <row r="34387">
          <cell r="A34387" t="str">
            <v>P15560</v>
          </cell>
          <cell r="KA34387">
            <v>100</v>
          </cell>
          <cell r="KB34387">
            <v>30</v>
          </cell>
          <cell r="KC34387">
            <v>30</v>
          </cell>
        </row>
        <row r="34388">
          <cell r="A34388" t="str">
            <v>P15554</v>
          </cell>
          <cell r="KA34388">
            <v>200</v>
          </cell>
          <cell r="KB34388">
            <v>16</v>
          </cell>
          <cell r="KC34388">
            <v>16</v>
          </cell>
        </row>
        <row r="34389">
          <cell r="A34389" t="str">
            <v>P15547</v>
          </cell>
          <cell r="KA34389">
            <v>200</v>
          </cell>
          <cell r="KB34389">
            <v>16</v>
          </cell>
          <cell r="KC34389">
            <v>16</v>
          </cell>
        </row>
        <row r="34390">
          <cell r="A34390" t="str">
            <v>P15551</v>
          </cell>
          <cell r="KA34390">
            <v>100</v>
          </cell>
          <cell r="KB34390">
            <v>8</v>
          </cell>
          <cell r="KC34390">
            <v>48</v>
          </cell>
        </row>
        <row r="34391">
          <cell r="A34391" t="str">
            <v>P15552</v>
          </cell>
          <cell r="KA34391">
            <v>200</v>
          </cell>
          <cell r="KB34391">
            <v>16</v>
          </cell>
          <cell r="KC34391">
            <v>16</v>
          </cell>
        </row>
        <row r="34392">
          <cell r="A34392" t="str">
            <v>P15545</v>
          </cell>
          <cell r="KA34392">
            <v>200</v>
          </cell>
          <cell r="KB34392">
            <v>16</v>
          </cell>
          <cell r="KC34392">
            <v>16</v>
          </cell>
        </row>
        <row r="34393">
          <cell r="A34393" t="str">
            <v>P15541</v>
          </cell>
          <cell r="KA34393">
            <v>200</v>
          </cell>
          <cell r="KB34393">
            <v>16</v>
          </cell>
          <cell r="KC34393">
            <v>20</v>
          </cell>
        </row>
        <row r="34394">
          <cell r="A34394" t="str">
            <v>P15542</v>
          </cell>
          <cell r="KA34394">
            <v>100</v>
          </cell>
          <cell r="KB34394">
            <v>40</v>
          </cell>
          <cell r="KC34394">
            <v>28</v>
          </cell>
        </row>
        <row r="34395">
          <cell r="A34395" t="str">
            <v>P15543</v>
          </cell>
          <cell r="KA34395">
            <v>200</v>
          </cell>
          <cell r="KB34395">
            <v>16</v>
          </cell>
          <cell r="KC34395">
            <v>16</v>
          </cell>
        </row>
        <row r="34396">
          <cell r="A34396" t="str">
            <v>P16800</v>
          </cell>
          <cell r="KA34396">
            <v>100</v>
          </cell>
          <cell r="KB34396">
            <v>30</v>
          </cell>
          <cell r="KC34396">
            <v>24</v>
          </cell>
        </row>
        <row r="34397">
          <cell r="A34397" t="str">
            <v>P16805</v>
          </cell>
          <cell r="KA34397">
            <v>100</v>
          </cell>
          <cell r="KB34397">
            <v>30</v>
          </cell>
          <cell r="KC34397">
            <v>24</v>
          </cell>
        </row>
        <row r="34398">
          <cell r="A34398" t="str">
            <v>P16807</v>
          </cell>
          <cell r="KA34398">
            <v>100</v>
          </cell>
          <cell r="KB34398">
            <v>40</v>
          </cell>
          <cell r="KC34398">
            <v>28</v>
          </cell>
        </row>
        <row r="34399">
          <cell r="A34399" t="str">
            <v>P16808</v>
          </cell>
          <cell r="KA34399">
            <v>200</v>
          </cell>
          <cell r="KB34399">
            <v>16</v>
          </cell>
          <cell r="KC34399">
            <v>20</v>
          </cell>
        </row>
        <row r="34400">
          <cell r="A34400" t="str">
            <v>P16809</v>
          </cell>
          <cell r="KA34400">
            <v>50</v>
          </cell>
          <cell r="KB34400">
            <v>60</v>
          </cell>
          <cell r="KC34400">
            <v>12</v>
          </cell>
        </row>
        <row r="34401">
          <cell r="A34401" t="str">
            <v>P16802</v>
          </cell>
          <cell r="KA34401">
            <v>100</v>
          </cell>
          <cell r="KB34401">
            <v>30</v>
          </cell>
          <cell r="KC34401">
            <v>24</v>
          </cell>
        </row>
        <row r="34402">
          <cell r="A34402" t="str">
            <v>P16769</v>
          </cell>
          <cell r="KA34402">
            <v>200</v>
          </cell>
          <cell r="KB34402">
            <v>16</v>
          </cell>
          <cell r="KC34402">
            <v>20</v>
          </cell>
        </row>
        <row r="34403">
          <cell r="A34403" t="str">
            <v>P16794</v>
          </cell>
          <cell r="KA34403">
            <v>50</v>
          </cell>
          <cell r="KB34403">
            <v>40</v>
          </cell>
          <cell r="KC34403">
            <v>24</v>
          </cell>
        </row>
        <row r="34404">
          <cell r="A34404" t="str">
            <v>P16795</v>
          </cell>
          <cell r="KA34404">
            <v>100</v>
          </cell>
          <cell r="KB34404">
            <v>40</v>
          </cell>
          <cell r="KC34404">
            <v>28</v>
          </cell>
        </row>
        <row r="34405">
          <cell r="A34405" t="str">
            <v>P16796</v>
          </cell>
          <cell r="KA34405">
            <v>200</v>
          </cell>
          <cell r="KB34405">
            <v>16</v>
          </cell>
          <cell r="KC34405">
            <v>20</v>
          </cell>
        </row>
        <row r="34406">
          <cell r="A34406" t="str">
            <v>P16780</v>
          </cell>
          <cell r="KA34406">
            <v>200</v>
          </cell>
          <cell r="KB34406">
            <v>16</v>
          </cell>
          <cell r="KC34406">
            <v>20</v>
          </cell>
        </row>
        <row r="34407">
          <cell r="A34407" t="str">
            <v>p16781</v>
          </cell>
          <cell r="KA34407">
            <v>200</v>
          </cell>
          <cell r="KB34407">
            <v>16</v>
          </cell>
          <cell r="KC34407">
            <v>20</v>
          </cell>
        </row>
        <row r="34408">
          <cell r="A34408" t="str">
            <v>P16773</v>
          </cell>
          <cell r="KA34408">
            <v>200</v>
          </cell>
          <cell r="KB34408">
            <v>16</v>
          </cell>
          <cell r="KC34408">
            <v>20</v>
          </cell>
        </row>
        <row r="34409">
          <cell r="A34409" t="str">
            <v>P16775</v>
          </cell>
          <cell r="KA34409">
            <v>100</v>
          </cell>
          <cell r="KB34409">
            <v>30</v>
          </cell>
          <cell r="KC34409">
            <v>12</v>
          </cell>
        </row>
        <row r="34410">
          <cell r="A34410" t="str">
            <v>P16776</v>
          </cell>
          <cell r="KA34410">
            <v>50</v>
          </cell>
          <cell r="KB34410">
            <v>40</v>
          </cell>
          <cell r="KC34410">
            <v>24</v>
          </cell>
        </row>
        <row r="34411">
          <cell r="A34411" t="str">
            <v>P16777</v>
          </cell>
          <cell r="KA34411">
            <v>50</v>
          </cell>
          <cell r="KB34411">
            <v>40</v>
          </cell>
          <cell r="KC34411">
            <v>24</v>
          </cell>
        </row>
        <row r="34412">
          <cell r="A34412" t="str">
            <v>P16783</v>
          </cell>
          <cell r="KA34412">
            <v>200</v>
          </cell>
          <cell r="KB34412">
            <v>16</v>
          </cell>
          <cell r="KC34412">
            <v>20</v>
          </cell>
        </row>
        <row r="34413">
          <cell r="A34413" t="str">
            <v>P16784</v>
          </cell>
          <cell r="KA34413">
            <v>50</v>
          </cell>
          <cell r="KB34413">
            <v>40</v>
          </cell>
          <cell r="KC34413">
            <v>24</v>
          </cell>
        </row>
        <row r="34414">
          <cell r="A34414" t="str">
            <v>P16786</v>
          </cell>
          <cell r="KA34414">
            <v>100</v>
          </cell>
          <cell r="KB34414">
            <v>40</v>
          </cell>
          <cell r="KC34414">
            <v>28</v>
          </cell>
        </row>
        <row r="34415">
          <cell r="A34415" t="str">
            <v>P16787</v>
          </cell>
          <cell r="KA34415">
            <v>100</v>
          </cell>
          <cell r="KB34415">
            <v>30</v>
          </cell>
          <cell r="KC34415">
            <v>24</v>
          </cell>
        </row>
        <row r="34416">
          <cell r="A34416" t="str">
            <v>P16788</v>
          </cell>
          <cell r="KA34416">
            <v>100</v>
          </cell>
          <cell r="KB34416">
            <v>30</v>
          </cell>
          <cell r="KC34416">
            <v>24</v>
          </cell>
        </row>
        <row r="34417">
          <cell r="A34417" t="str">
            <v>P16729</v>
          </cell>
          <cell r="KA34417">
            <v>50</v>
          </cell>
          <cell r="KB34417">
            <v>40</v>
          </cell>
          <cell r="KC34417">
            <v>24</v>
          </cell>
        </row>
        <row r="34418">
          <cell r="A34418" t="str">
            <v>P16760</v>
          </cell>
          <cell r="KA34418">
            <v>200</v>
          </cell>
          <cell r="KB34418">
            <v>16</v>
          </cell>
          <cell r="KC34418">
            <v>20</v>
          </cell>
        </row>
        <row r="34419">
          <cell r="A34419" t="str">
            <v>P16761</v>
          </cell>
          <cell r="KA34419">
            <v>200</v>
          </cell>
          <cell r="KB34419">
            <v>16</v>
          </cell>
          <cell r="KC34419">
            <v>20</v>
          </cell>
        </row>
        <row r="34420">
          <cell r="A34420" t="str">
            <v>P16762</v>
          </cell>
          <cell r="KA34420">
            <v>200</v>
          </cell>
          <cell r="KB34420">
            <v>16</v>
          </cell>
          <cell r="KC34420">
            <v>20</v>
          </cell>
        </row>
        <row r="34421">
          <cell r="A34421" t="str">
            <v>P16763</v>
          </cell>
          <cell r="KA34421">
            <v>200</v>
          </cell>
          <cell r="KB34421">
            <v>16</v>
          </cell>
          <cell r="KC34421">
            <v>20</v>
          </cell>
        </row>
        <row r="34422">
          <cell r="A34422" t="str">
            <v>P16771</v>
          </cell>
          <cell r="KA34422">
            <v>100</v>
          </cell>
          <cell r="KB34422">
            <v>30</v>
          </cell>
          <cell r="KC34422">
            <v>12</v>
          </cell>
        </row>
        <row r="34423">
          <cell r="A34423" t="str">
            <v>P16745</v>
          </cell>
          <cell r="KA34423">
            <v>200</v>
          </cell>
          <cell r="KB34423">
            <v>16</v>
          </cell>
          <cell r="KC34423">
            <v>20</v>
          </cell>
        </row>
        <row r="34424">
          <cell r="A34424" t="str">
            <v>P16746</v>
          </cell>
          <cell r="KA34424">
            <v>100</v>
          </cell>
          <cell r="KB34424">
            <v>30</v>
          </cell>
          <cell r="KC34424">
            <v>24</v>
          </cell>
        </row>
        <row r="34425">
          <cell r="A34425" t="str">
            <v>P16750</v>
          </cell>
          <cell r="KA34425">
            <v>200</v>
          </cell>
          <cell r="KB34425">
            <v>16</v>
          </cell>
          <cell r="KC34425">
            <v>20</v>
          </cell>
        </row>
        <row r="34426">
          <cell r="A34426" t="str">
            <v>P16751</v>
          </cell>
          <cell r="KA34426">
            <v>200</v>
          </cell>
          <cell r="KB34426">
            <v>16</v>
          </cell>
          <cell r="KC34426">
            <v>20</v>
          </cell>
        </row>
        <row r="34427">
          <cell r="A34427" t="str">
            <v>p16752</v>
          </cell>
          <cell r="KA34427">
            <v>200</v>
          </cell>
          <cell r="KB34427">
            <v>16</v>
          </cell>
          <cell r="KC34427">
            <v>20</v>
          </cell>
        </row>
        <row r="34428">
          <cell r="A34428" t="str">
            <v>P16753</v>
          </cell>
          <cell r="KA34428">
            <v>200</v>
          </cell>
          <cell r="KB34428">
            <v>16</v>
          </cell>
          <cell r="KC34428">
            <v>20</v>
          </cell>
        </row>
        <row r="34429">
          <cell r="A34429" t="str">
            <v>P16843</v>
          </cell>
          <cell r="KA34429">
            <v>200</v>
          </cell>
          <cell r="KB34429">
            <v>16</v>
          </cell>
          <cell r="KC34429">
            <v>20</v>
          </cell>
        </row>
        <row r="34430">
          <cell r="A34430" t="str">
            <v>P16831</v>
          </cell>
          <cell r="KA34430">
            <v>200</v>
          </cell>
          <cell r="KB34430">
            <v>16</v>
          </cell>
          <cell r="KC34430">
            <v>20</v>
          </cell>
        </row>
        <row r="34431">
          <cell r="A34431" t="str">
            <v>P16832</v>
          </cell>
          <cell r="KA34431">
            <v>100</v>
          </cell>
          <cell r="KB34431">
            <v>40</v>
          </cell>
          <cell r="KC34431">
            <v>24</v>
          </cell>
        </row>
        <row r="34432">
          <cell r="A34432" t="str">
            <v>P16833</v>
          </cell>
          <cell r="KA34432">
            <v>50</v>
          </cell>
          <cell r="KB34432">
            <v>60</v>
          </cell>
          <cell r="KC34432">
            <v>12</v>
          </cell>
        </row>
        <row r="34433">
          <cell r="A34433" t="str">
            <v>P16836</v>
          </cell>
          <cell r="KA34433">
            <v>100</v>
          </cell>
          <cell r="KB34433">
            <v>40</v>
          </cell>
          <cell r="KC34433">
            <v>28</v>
          </cell>
        </row>
        <row r="34434">
          <cell r="A34434" t="str">
            <v>P16837</v>
          </cell>
          <cell r="KA34434">
            <v>50</v>
          </cell>
          <cell r="KB34434">
            <v>60</v>
          </cell>
          <cell r="KC34434">
            <v>12</v>
          </cell>
        </row>
        <row r="34435">
          <cell r="A34435" t="str">
            <v>P16839</v>
          </cell>
          <cell r="KA34435">
            <v>200</v>
          </cell>
          <cell r="KB34435">
            <v>16</v>
          </cell>
          <cell r="KC34435">
            <v>20</v>
          </cell>
        </row>
        <row r="34436">
          <cell r="A34436" t="str">
            <v>P16817</v>
          </cell>
          <cell r="KA34436">
            <v>100</v>
          </cell>
          <cell r="KB34436">
            <v>40</v>
          </cell>
          <cell r="KC34436">
            <v>28</v>
          </cell>
        </row>
        <row r="34437">
          <cell r="A34437" t="str">
            <v>P16828</v>
          </cell>
          <cell r="KA34437">
            <v>200</v>
          </cell>
          <cell r="KB34437">
            <v>16</v>
          </cell>
          <cell r="KC34437">
            <v>20</v>
          </cell>
        </row>
        <row r="34438">
          <cell r="A34438" t="str">
            <v>P16812</v>
          </cell>
          <cell r="KA34438">
            <v>200</v>
          </cell>
          <cell r="KB34438">
            <v>16</v>
          </cell>
          <cell r="KC34438">
            <v>20</v>
          </cell>
        </row>
        <row r="34439">
          <cell r="A34439" t="str">
            <v>P16813</v>
          </cell>
          <cell r="KA34439">
            <v>100</v>
          </cell>
          <cell r="KB34439">
            <v>30</v>
          </cell>
          <cell r="KC34439">
            <v>24</v>
          </cell>
        </row>
        <row r="34440">
          <cell r="A34440" t="str">
            <v>P16814</v>
          </cell>
          <cell r="KA34440">
            <v>200</v>
          </cell>
          <cell r="KB34440">
            <v>16</v>
          </cell>
          <cell r="KC34440">
            <v>20</v>
          </cell>
        </row>
        <row r="34441">
          <cell r="A34441" t="str">
            <v>P16820</v>
          </cell>
          <cell r="KA34441">
            <v>100</v>
          </cell>
          <cell r="KB34441">
            <v>30</v>
          </cell>
          <cell r="KC34441">
            <v>24</v>
          </cell>
        </row>
        <row r="34442">
          <cell r="A34442" t="str">
            <v>P16821</v>
          </cell>
          <cell r="KA34442">
            <v>200</v>
          </cell>
          <cell r="KB34442">
            <v>16</v>
          </cell>
          <cell r="KC34442">
            <v>20</v>
          </cell>
        </row>
        <row r="34443">
          <cell r="A34443" t="str">
            <v>P16822</v>
          </cell>
          <cell r="KA34443">
            <v>100</v>
          </cell>
          <cell r="KB34443">
            <v>30</v>
          </cell>
          <cell r="KC34443">
            <v>24</v>
          </cell>
        </row>
        <row r="34444">
          <cell r="A34444" t="str">
            <v>P16868</v>
          </cell>
          <cell r="KA34444">
            <v>100</v>
          </cell>
          <cell r="KB34444">
            <v>40</v>
          </cell>
          <cell r="KC34444">
            <v>28</v>
          </cell>
        </row>
        <row r="34445">
          <cell r="A34445" t="str">
            <v>P16869</v>
          </cell>
          <cell r="KA34445">
            <v>200</v>
          </cell>
          <cell r="KB34445">
            <v>16</v>
          </cell>
          <cell r="KC34445">
            <v>20</v>
          </cell>
        </row>
        <row r="34446">
          <cell r="A34446" t="str">
            <v>P16870</v>
          </cell>
          <cell r="KA34446">
            <v>200</v>
          </cell>
          <cell r="KB34446">
            <v>16</v>
          </cell>
          <cell r="KC34446">
            <v>20</v>
          </cell>
        </row>
        <row r="34447">
          <cell r="A34447" t="str">
            <v>P16871</v>
          </cell>
          <cell r="KA34447">
            <v>200</v>
          </cell>
          <cell r="KB34447">
            <v>16</v>
          </cell>
          <cell r="KC34447">
            <v>20</v>
          </cell>
        </row>
        <row r="34448">
          <cell r="A34448" t="str">
            <v>P16872</v>
          </cell>
          <cell r="KA34448">
            <v>200</v>
          </cell>
          <cell r="KB34448">
            <v>16</v>
          </cell>
          <cell r="KC34448">
            <v>20</v>
          </cell>
        </row>
        <row r="34449">
          <cell r="A34449" t="str">
            <v>P16885</v>
          </cell>
          <cell r="KA34449">
            <v>200</v>
          </cell>
          <cell r="KB34449">
            <v>16</v>
          </cell>
          <cell r="KC34449">
            <v>20</v>
          </cell>
        </row>
        <row r="34450">
          <cell r="A34450" t="str">
            <v>P16886</v>
          </cell>
          <cell r="KA34450">
            <v>200</v>
          </cell>
          <cell r="KB34450">
            <v>16</v>
          </cell>
          <cell r="KC34450">
            <v>20</v>
          </cell>
        </row>
        <row r="34451">
          <cell r="A34451" t="str">
            <v>P16887</v>
          </cell>
          <cell r="KA34451">
            <v>200</v>
          </cell>
          <cell r="KB34451">
            <v>16</v>
          </cell>
          <cell r="KC34451">
            <v>20</v>
          </cell>
        </row>
        <row r="34452">
          <cell r="A34452" t="str">
            <v>P16888</v>
          </cell>
          <cell r="KA34452">
            <v>200</v>
          </cell>
          <cell r="KB34452">
            <v>16</v>
          </cell>
          <cell r="KC34452">
            <v>20</v>
          </cell>
        </row>
        <row r="34453">
          <cell r="A34453" t="str">
            <v>P16879</v>
          </cell>
          <cell r="KA34453">
            <v>50</v>
          </cell>
          <cell r="KB34453">
            <v>60</v>
          </cell>
          <cell r="KC34453">
            <v>12</v>
          </cell>
        </row>
        <row r="34454">
          <cell r="A34454" t="str">
            <v>P16880</v>
          </cell>
          <cell r="KA34454">
            <v>50</v>
          </cell>
          <cell r="KB34454">
            <v>40</v>
          </cell>
          <cell r="KC34454">
            <v>24</v>
          </cell>
        </row>
        <row r="34455">
          <cell r="A34455" t="str">
            <v>P16881</v>
          </cell>
          <cell r="KA34455">
            <v>100</v>
          </cell>
          <cell r="KB34455">
            <v>30</v>
          </cell>
          <cell r="KC34455">
            <v>24</v>
          </cell>
        </row>
        <row r="34456">
          <cell r="A34456" t="str">
            <v>P16882</v>
          </cell>
          <cell r="KA34456">
            <v>100</v>
          </cell>
          <cell r="KB34456">
            <v>40</v>
          </cell>
          <cell r="KC34456">
            <v>28</v>
          </cell>
        </row>
        <row r="34457">
          <cell r="A34457" t="str">
            <v>P16883</v>
          </cell>
          <cell r="KA34457">
            <v>100</v>
          </cell>
          <cell r="KB34457">
            <v>30</v>
          </cell>
          <cell r="KC34457">
            <v>12</v>
          </cell>
        </row>
        <row r="34458">
          <cell r="A34458" t="str">
            <v>P16863</v>
          </cell>
          <cell r="KA34458">
            <v>100</v>
          </cell>
          <cell r="KB34458">
            <v>40</v>
          </cell>
          <cell r="KC34458">
            <v>28</v>
          </cell>
        </row>
        <row r="34459">
          <cell r="A34459" t="str">
            <v>P16864</v>
          </cell>
          <cell r="KA34459">
            <v>100</v>
          </cell>
          <cell r="KB34459">
            <v>40</v>
          </cell>
          <cell r="KC34459">
            <v>28</v>
          </cell>
        </row>
        <row r="34460">
          <cell r="A34460" t="str">
            <v>P16857</v>
          </cell>
          <cell r="KA34460">
            <v>200</v>
          </cell>
          <cell r="KB34460">
            <v>16</v>
          </cell>
          <cell r="KC34460">
            <v>20</v>
          </cell>
        </row>
        <row r="34461">
          <cell r="A34461" t="str">
            <v>P16859</v>
          </cell>
          <cell r="KA34461">
            <v>200</v>
          </cell>
          <cell r="KB34461">
            <v>16</v>
          </cell>
          <cell r="KC34461">
            <v>20</v>
          </cell>
        </row>
        <row r="34462">
          <cell r="A34462" t="str">
            <v>P16860</v>
          </cell>
          <cell r="KA34462">
            <v>200</v>
          </cell>
          <cell r="KB34462">
            <v>16</v>
          </cell>
          <cell r="KC34462">
            <v>20</v>
          </cell>
        </row>
        <row r="34463">
          <cell r="A34463" t="str">
            <v>P16852</v>
          </cell>
          <cell r="KA34463">
            <v>200</v>
          </cell>
          <cell r="KB34463">
            <v>16</v>
          </cell>
          <cell r="KC34463">
            <v>20</v>
          </cell>
        </row>
        <row r="34464">
          <cell r="A34464" t="str">
            <v>P16848</v>
          </cell>
          <cell r="KA34464">
            <v>100</v>
          </cell>
          <cell r="KB34464">
            <v>30</v>
          </cell>
          <cell r="KC34464">
            <v>24</v>
          </cell>
        </row>
        <row r="34465">
          <cell r="A34465" t="str">
            <v>P16849</v>
          </cell>
          <cell r="KA34465">
            <v>200</v>
          </cell>
          <cell r="KB34465">
            <v>16</v>
          </cell>
          <cell r="KC34465">
            <v>20</v>
          </cell>
        </row>
        <row r="34466">
          <cell r="A34466" t="str">
            <v>P16850</v>
          </cell>
          <cell r="KA34466">
            <v>50</v>
          </cell>
          <cell r="KB34466">
            <v>40</v>
          </cell>
          <cell r="KC34466">
            <v>24</v>
          </cell>
        </row>
        <row r="34467">
          <cell r="A34467" t="str">
            <v>P16931</v>
          </cell>
          <cell r="KA34467">
            <v>100</v>
          </cell>
          <cell r="KB34467">
            <v>30</v>
          </cell>
          <cell r="KC34467">
            <v>12</v>
          </cell>
        </row>
        <row r="34468">
          <cell r="A34468" t="str">
            <v>P16927</v>
          </cell>
          <cell r="KA34468">
            <v>100</v>
          </cell>
          <cell r="KB34468">
            <v>40</v>
          </cell>
          <cell r="KC34468">
            <v>28</v>
          </cell>
        </row>
        <row r="34469">
          <cell r="A34469" t="str">
            <v>P16939</v>
          </cell>
          <cell r="KA34469">
            <v>100</v>
          </cell>
          <cell r="KB34469">
            <v>30</v>
          </cell>
          <cell r="KC34469">
            <v>24</v>
          </cell>
        </row>
        <row r="34470">
          <cell r="A34470" t="str">
            <v>P16941</v>
          </cell>
          <cell r="KA34470">
            <v>200</v>
          </cell>
          <cell r="KB34470">
            <v>16</v>
          </cell>
          <cell r="KC34470">
            <v>20</v>
          </cell>
        </row>
        <row r="34471">
          <cell r="A34471" t="str">
            <v>P16954</v>
          </cell>
          <cell r="KA34471">
            <v>200</v>
          </cell>
          <cell r="KB34471">
            <v>16</v>
          </cell>
          <cell r="KC34471">
            <v>20</v>
          </cell>
        </row>
        <row r="34472">
          <cell r="A34472" t="str">
            <v>P16959</v>
          </cell>
          <cell r="KA34472">
            <v>200</v>
          </cell>
          <cell r="KB34472">
            <v>16</v>
          </cell>
          <cell r="KC34472">
            <v>20</v>
          </cell>
        </row>
        <row r="34473">
          <cell r="A34473" t="str">
            <v>P16946</v>
          </cell>
          <cell r="KA34473">
            <v>200</v>
          </cell>
          <cell r="KB34473">
            <v>16</v>
          </cell>
          <cell r="KC34473">
            <v>16</v>
          </cell>
        </row>
        <row r="34474">
          <cell r="A34474" t="str">
            <v>P16908</v>
          </cell>
          <cell r="KA34474">
            <v>200</v>
          </cell>
          <cell r="KB34474">
            <v>16</v>
          </cell>
          <cell r="KC34474">
            <v>20</v>
          </cell>
        </row>
        <row r="34475">
          <cell r="A34475" t="str">
            <v>P16922</v>
          </cell>
          <cell r="KA34475">
            <v>100</v>
          </cell>
          <cell r="KB34475">
            <v>40</v>
          </cell>
          <cell r="KC34475">
            <v>24</v>
          </cell>
        </row>
        <row r="34476">
          <cell r="A34476" t="str">
            <v>P16923</v>
          </cell>
          <cell r="KA34476">
            <v>200</v>
          </cell>
          <cell r="KB34476">
            <v>16</v>
          </cell>
          <cell r="KC34476">
            <v>20</v>
          </cell>
        </row>
        <row r="34477">
          <cell r="A34477" t="str">
            <v>P16924</v>
          </cell>
          <cell r="KA34477">
            <v>200</v>
          </cell>
          <cell r="KB34477">
            <v>16</v>
          </cell>
          <cell r="KC34477">
            <v>20</v>
          </cell>
        </row>
        <row r="34478">
          <cell r="A34478" t="str">
            <v>P16925</v>
          </cell>
          <cell r="KA34478">
            <v>200</v>
          </cell>
          <cell r="KB34478">
            <v>16</v>
          </cell>
          <cell r="KC34478">
            <v>20</v>
          </cell>
        </row>
        <row r="34479">
          <cell r="A34479" t="str">
            <v>P16910</v>
          </cell>
          <cell r="KA34479">
            <v>200</v>
          </cell>
          <cell r="KB34479">
            <v>16</v>
          </cell>
          <cell r="KC34479">
            <v>20</v>
          </cell>
        </row>
        <row r="34480">
          <cell r="A34480" t="str">
            <v>P16911</v>
          </cell>
          <cell r="KA34480">
            <v>50</v>
          </cell>
          <cell r="KB34480">
            <v>40</v>
          </cell>
          <cell r="KC34480">
            <v>24</v>
          </cell>
        </row>
        <row r="34481">
          <cell r="A34481" t="str">
            <v>P16912</v>
          </cell>
          <cell r="KA34481">
            <v>100</v>
          </cell>
          <cell r="KB34481">
            <v>40</v>
          </cell>
          <cell r="KC34481">
            <v>28</v>
          </cell>
        </row>
        <row r="34482">
          <cell r="A34482" t="str">
            <v>P16913</v>
          </cell>
          <cell r="KA34482">
            <v>100</v>
          </cell>
          <cell r="KB34482">
            <v>30</v>
          </cell>
          <cell r="KC34482">
            <v>24</v>
          </cell>
        </row>
        <row r="34483">
          <cell r="A34483" t="str">
            <v>P16914</v>
          </cell>
          <cell r="KA34483">
            <v>200</v>
          </cell>
          <cell r="KB34483">
            <v>16</v>
          </cell>
          <cell r="KC34483">
            <v>20</v>
          </cell>
        </row>
        <row r="34484">
          <cell r="A34484" t="str">
            <v>P16915</v>
          </cell>
          <cell r="KA34484">
            <v>200</v>
          </cell>
          <cell r="KB34484">
            <v>16</v>
          </cell>
          <cell r="KC34484">
            <v>20</v>
          </cell>
        </row>
        <row r="34485">
          <cell r="A34485" t="str">
            <v>P16916</v>
          </cell>
          <cell r="KA34485">
            <v>100</v>
          </cell>
          <cell r="KB34485">
            <v>40</v>
          </cell>
          <cell r="KC34485">
            <v>28</v>
          </cell>
        </row>
        <row r="34486">
          <cell r="A34486" t="str">
            <v>P16917</v>
          </cell>
          <cell r="KA34486">
            <v>100</v>
          </cell>
          <cell r="KB34486">
            <v>40</v>
          </cell>
          <cell r="KC34486">
            <v>28</v>
          </cell>
        </row>
        <row r="34487">
          <cell r="A34487" t="str">
            <v>P16918</v>
          </cell>
          <cell r="KA34487">
            <v>50</v>
          </cell>
          <cell r="KB34487">
            <v>32</v>
          </cell>
          <cell r="KC34487">
            <v>16</v>
          </cell>
        </row>
        <row r="34488">
          <cell r="A34488" t="str">
            <v>P16905</v>
          </cell>
          <cell r="KA34488">
            <v>50</v>
          </cell>
          <cell r="KB34488">
            <v>60</v>
          </cell>
          <cell r="KC34488">
            <v>12</v>
          </cell>
        </row>
        <row r="34489">
          <cell r="A34489" t="str">
            <v>P16898</v>
          </cell>
          <cell r="KA34489">
            <v>100</v>
          </cell>
          <cell r="KB34489">
            <v>40</v>
          </cell>
          <cell r="KC34489">
            <v>24</v>
          </cell>
        </row>
        <row r="34490">
          <cell r="A34490" t="str">
            <v>P16900</v>
          </cell>
          <cell r="KA34490">
            <v>50</v>
          </cell>
          <cell r="KB34490">
            <v>32</v>
          </cell>
          <cell r="KC34490">
            <v>16</v>
          </cell>
        </row>
        <row r="34491">
          <cell r="A34491" t="str">
            <v>P16901</v>
          </cell>
          <cell r="KA34491">
            <v>200</v>
          </cell>
          <cell r="KB34491">
            <v>16</v>
          </cell>
          <cell r="KC34491">
            <v>20</v>
          </cell>
        </row>
        <row r="34492">
          <cell r="A34492" t="str">
            <v>P16877</v>
          </cell>
          <cell r="KA34492">
            <v>100</v>
          </cell>
          <cell r="KB34492">
            <v>30</v>
          </cell>
          <cell r="KC34492">
            <v>12</v>
          </cell>
        </row>
        <row r="34493">
          <cell r="A34493" t="str">
            <v>P16895</v>
          </cell>
          <cell r="KA34493">
            <v>50</v>
          </cell>
          <cell r="KB34493">
            <v>24</v>
          </cell>
          <cell r="KC34493">
            <v>16</v>
          </cell>
        </row>
        <row r="34494">
          <cell r="A34494" t="str">
            <v>P16875</v>
          </cell>
          <cell r="KA34494">
            <v>100</v>
          </cell>
          <cell r="KB34494">
            <v>40</v>
          </cell>
          <cell r="KC34494">
            <v>24</v>
          </cell>
        </row>
        <row r="34495">
          <cell r="A34495" t="str">
            <v>P16890</v>
          </cell>
          <cell r="KA34495">
            <v>50</v>
          </cell>
          <cell r="KB34495">
            <v>60</v>
          </cell>
          <cell r="KC34495">
            <v>12</v>
          </cell>
        </row>
        <row r="34496">
          <cell r="A34496" t="str">
            <v>P17017</v>
          </cell>
          <cell r="KA34496">
            <v>200</v>
          </cell>
          <cell r="KB34496">
            <v>16</v>
          </cell>
          <cell r="KC34496">
            <v>20</v>
          </cell>
        </row>
        <row r="34497">
          <cell r="A34497" t="str">
            <v>P17023</v>
          </cell>
          <cell r="KA34497">
            <v>200</v>
          </cell>
          <cell r="KB34497">
            <v>16</v>
          </cell>
          <cell r="KC34497">
            <v>20</v>
          </cell>
        </row>
        <row r="34498">
          <cell r="A34498" t="str">
            <v>P17024</v>
          </cell>
          <cell r="KA34498">
            <v>200</v>
          </cell>
          <cell r="KB34498">
            <v>16</v>
          </cell>
          <cell r="KC34498">
            <v>20</v>
          </cell>
        </row>
        <row r="34499">
          <cell r="A34499" t="str">
            <v>P17028</v>
          </cell>
          <cell r="KA34499">
            <v>50</v>
          </cell>
          <cell r="KB34499">
            <v>40</v>
          </cell>
          <cell r="KC34499">
            <v>24</v>
          </cell>
        </row>
        <row r="34500">
          <cell r="A34500" t="str">
            <v>P17029</v>
          </cell>
          <cell r="KA34500">
            <v>100</v>
          </cell>
          <cell r="KB34500">
            <v>40</v>
          </cell>
          <cell r="KC34500">
            <v>28</v>
          </cell>
        </row>
        <row r="34501">
          <cell r="A34501" t="str">
            <v>P17030</v>
          </cell>
          <cell r="KA34501">
            <v>50</v>
          </cell>
          <cell r="KB34501">
            <v>40</v>
          </cell>
          <cell r="KC34501">
            <v>24</v>
          </cell>
        </row>
        <row r="34502">
          <cell r="A34502" t="str">
            <v>P17031</v>
          </cell>
          <cell r="KA34502">
            <v>100</v>
          </cell>
          <cell r="KB34502">
            <v>40</v>
          </cell>
          <cell r="KC34502">
            <v>24</v>
          </cell>
        </row>
        <row r="34503">
          <cell r="A34503" t="str">
            <v>P17003</v>
          </cell>
          <cell r="KA34503">
            <v>100</v>
          </cell>
          <cell r="KB34503">
            <v>40</v>
          </cell>
          <cell r="KC34503">
            <v>28</v>
          </cell>
        </row>
        <row r="34504">
          <cell r="A34504" t="str">
            <v>P17010</v>
          </cell>
          <cell r="KA34504">
            <v>200</v>
          </cell>
          <cell r="KB34504">
            <v>16</v>
          </cell>
          <cell r="KC34504">
            <v>20</v>
          </cell>
        </row>
        <row r="34505">
          <cell r="A34505" t="str">
            <v>P17012</v>
          </cell>
          <cell r="KA34505">
            <v>100</v>
          </cell>
          <cell r="KB34505">
            <v>40</v>
          </cell>
          <cell r="KC34505">
            <v>28</v>
          </cell>
        </row>
        <row r="34506">
          <cell r="A34506" t="str">
            <v>P17013</v>
          </cell>
          <cell r="KA34506">
            <v>50</v>
          </cell>
          <cell r="KB34506">
            <v>60</v>
          </cell>
          <cell r="KC34506">
            <v>12</v>
          </cell>
        </row>
        <row r="34507">
          <cell r="A34507" t="str">
            <v>P17005</v>
          </cell>
          <cell r="KA34507">
            <v>100</v>
          </cell>
          <cell r="KB34507">
            <v>40</v>
          </cell>
          <cell r="KC34507">
            <v>28</v>
          </cell>
        </row>
        <row r="34508">
          <cell r="A34508" t="str">
            <v>P17006</v>
          </cell>
          <cell r="KA34508">
            <v>50</v>
          </cell>
          <cell r="KB34508">
            <v>60</v>
          </cell>
          <cell r="KC34508">
            <v>12</v>
          </cell>
        </row>
        <row r="34509">
          <cell r="A34509" t="str">
            <v>P17007</v>
          </cell>
          <cell r="KA34509">
            <v>100</v>
          </cell>
          <cell r="KB34509">
            <v>40</v>
          </cell>
          <cell r="KC34509">
            <v>28</v>
          </cell>
        </row>
        <row r="34510">
          <cell r="A34510" t="str">
            <v>P17000</v>
          </cell>
          <cell r="KA34510">
            <v>200</v>
          </cell>
          <cell r="KB34510">
            <v>16</v>
          </cell>
          <cell r="KC34510">
            <v>20</v>
          </cell>
        </row>
        <row r="34511">
          <cell r="A34511" t="str">
            <v>P17001</v>
          </cell>
          <cell r="KA34511">
            <v>100</v>
          </cell>
          <cell r="KB34511">
            <v>30</v>
          </cell>
          <cell r="KC34511">
            <v>24</v>
          </cell>
        </row>
        <row r="34512">
          <cell r="A34512" t="str">
            <v>P16993</v>
          </cell>
          <cell r="KA34512">
            <v>100</v>
          </cell>
          <cell r="KB34512">
            <v>40</v>
          </cell>
          <cell r="KC34512">
            <v>28</v>
          </cell>
        </row>
        <row r="34513">
          <cell r="A34513" t="str">
            <v>P16995</v>
          </cell>
          <cell r="KA34513">
            <v>200</v>
          </cell>
          <cell r="KB34513">
            <v>16</v>
          </cell>
          <cell r="KC34513">
            <v>20</v>
          </cell>
        </row>
        <row r="34514">
          <cell r="A34514" t="str">
            <v>P16996</v>
          </cell>
          <cell r="KA34514">
            <v>200</v>
          </cell>
          <cell r="KB34514">
            <v>16</v>
          </cell>
          <cell r="KC34514">
            <v>20</v>
          </cell>
        </row>
        <row r="34515">
          <cell r="A34515" t="str">
            <v>P16997</v>
          </cell>
          <cell r="KA34515">
            <v>200</v>
          </cell>
          <cell r="KB34515">
            <v>16</v>
          </cell>
          <cell r="KC34515">
            <v>20</v>
          </cell>
        </row>
        <row r="34516">
          <cell r="A34516" t="str">
            <v>P16998</v>
          </cell>
          <cell r="KA34516">
            <v>200</v>
          </cell>
          <cell r="KB34516">
            <v>16</v>
          </cell>
          <cell r="KC34516">
            <v>20</v>
          </cell>
        </row>
        <row r="34517">
          <cell r="A34517" t="str">
            <v>P16999</v>
          </cell>
          <cell r="KA34517">
            <v>200</v>
          </cell>
          <cell r="KB34517">
            <v>16</v>
          </cell>
          <cell r="KC34517">
            <v>20</v>
          </cell>
        </row>
        <row r="34518">
          <cell r="A34518" t="str">
            <v>P16990</v>
          </cell>
          <cell r="KA34518">
            <v>200</v>
          </cell>
          <cell r="KB34518">
            <v>16</v>
          </cell>
          <cell r="KC34518">
            <v>20</v>
          </cell>
        </row>
        <row r="34519">
          <cell r="A34519" t="str">
            <v>P16982</v>
          </cell>
          <cell r="KA34519">
            <v>50</v>
          </cell>
          <cell r="KB34519">
            <v>60</v>
          </cell>
          <cell r="KC34519">
            <v>12</v>
          </cell>
        </row>
        <row r="34520">
          <cell r="A34520" t="str">
            <v>P16983</v>
          </cell>
          <cell r="KA34520">
            <v>200</v>
          </cell>
          <cell r="KB34520">
            <v>16</v>
          </cell>
          <cell r="KC34520">
            <v>20</v>
          </cell>
        </row>
        <row r="34521">
          <cell r="A34521" t="str">
            <v>P16984</v>
          </cell>
          <cell r="KA34521">
            <v>100</v>
          </cell>
          <cell r="KB34521">
            <v>30</v>
          </cell>
          <cell r="KC34521">
            <v>24</v>
          </cell>
        </row>
        <row r="34522">
          <cell r="A34522" t="str">
            <v>P16968</v>
          </cell>
          <cell r="KA34522">
            <v>200</v>
          </cell>
          <cell r="KB34522">
            <v>16</v>
          </cell>
          <cell r="KC34522">
            <v>20</v>
          </cell>
        </row>
        <row r="34523">
          <cell r="A34523" t="str">
            <v>P16969</v>
          </cell>
          <cell r="KA34523">
            <v>100</v>
          </cell>
          <cell r="KB34523">
            <v>30</v>
          </cell>
          <cell r="KC34523">
            <v>24</v>
          </cell>
        </row>
        <row r="34524">
          <cell r="A34524" t="str">
            <v>P16963</v>
          </cell>
          <cell r="KA34524">
            <v>100</v>
          </cell>
          <cell r="KB34524">
            <v>40</v>
          </cell>
          <cell r="KC34524">
            <v>28</v>
          </cell>
        </row>
        <row r="34525">
          <cell r="A34525" t="str">
            <v>P16964</v>
          </cell>
          <cell r="KA34525">
            <v>100</v>
          </cell>
          <cell r="KB34525">
            <v>40</v>
          </cell>
          <cell r="KC34525">
            <v>28</v>
          </cell>
        </row>
        <row r="34526">
          <cell r="A34526" t="str">
            <v>P16972</v>
          </cell>
          <cell r="KA34526">
            <v>100</v>
          </cell>
          <cell r="KB34526">
            <v>40</v>
          </cell>
          <cell r="KC34526">
            <v>28</v>
          </cell>
        </row>
        <row r="34527">
          <cell r="A34527" t="str">
            <v>P16976</v>
          </cell>
          <cell r="KA34527">
            <v>100</v>
          </cell>
          <cell r="KB34527">
            <v>30</v>
          </cell>
          <cell r="KC34527">
            <v>24</v>
          </cell>
        </row>
        <row r="34528">
          <cell r="A34528" t="str">
            <v>P16977</v>
          </cell>
          <cell r="KA34528">
            <v>100</v>
          </cell>
          <cell r="KB34528">
            <v>40</v>
          </cell>
          <cell r="KC34528">
            <v>28</v>
          </cell>
        </row>
        <row r="34529">
          <cell r="A34529" t="str">
            <v>P16978</v>
          </cell>
          <cell r="KA34529">
            <v>50</v>
          </cell>
          <cell r="KB34529">
            <v>32</v>
          </cell>
          <cell r="KC34529">
            <v>16</v>
          </cell>
        </row>
        <row r="34530">
          <cell r="A34530" t="str">
            <v>P16979</v>
          </cell>
          <cell r="KA34530">
            <v>100</v>
          </cell>
          <cell r="KB34530">
            <v>40</v>
          </cell>
          <cell r="KC34530">
            <v>28</v>
          </cell>
        </row>
        <row r="34531">
          <cell r="A34531" t="str">
            <v>P17316</v>
          </cell>
          <cell r="KA34531">
            <v>200</v>
          </cell>
          <cell r="KB34531">
            <v>16</v>
          </cell>
          <cell r="KC34531">
            <v>20</v>
          </cell>
        </row>
        <row r="34532">
          <cell r="A34532" t="str">
            <v>P17320</v>
          </cell>
          <cell r="KA34532">
            <v>100</v>
          </cell>
          <cell r="KB34532">
            <v>40</v>
          </cell>
          <cell r="KC34532">
            <v>28</v>
          </cell>
        </row>
        <row r="34533">
          <cell r="A34533" t="str">
            <v>P17324</v>
          </cell>
          <cell r="KA34533">
            <v>50</v>
          </cell>
          <cell r="KB34533">
            <v>60</v>
          </cell>
          <cell r="KC34533">
            <v>12</v>
          </cell>
        </row>
        <row r="34534">
          <cell r="A34534" t="str">
            <v>P17328</v>
          </cell>
          <cell r="KA34534">
            <v>50</v>
          </cell>
          <cell r="KB34534">
            <v>60</v>
          </cell>
          <cell r="KC34534">
            <v>12</v>
          </cell>
        </row>
        <row r="34535">
          <cell r="A34535" t="str">
            <v>P17329</v>
          </cell>
          <cell r="KA34535">
            <v>200</v>
          </cell>
          <cell r="KB34535">
            <v>16</v>
          </cell>
          <cell r="KC34535">
            <v>20</v>
          </cell>
        </row>
        <row r="34536">
          <cell r="A34536" t="str">
            <v>P17312</v>
          </cell>
          <cell r="KA34536">
            <v>200</v>
          </cell>
          <cell r="KB34536">
            <v>16</v>
          </cell>
          <cell r="KC34536">
            <v>20</v>
          </cell>
        </row>
        <row r="34537">
          <cell r="A34537" t="str">
            <v>P17308</v>
          </cell>
          <cell r="KA34537">
            <v>100</v>
          </cell>
          <cell r="KB34537">
            <v>40</v>
          </cell>
          <cell r="KC34537">
            <v>28</v>
          </cell>
        </row>
        <row r="34538">
          <cell r="A34538" t="str">
            <v>P17309</v>
          </cell>
          <cell r="KA34538">
            <v>200</v>
          </cell>
          <cell r="KB34538">
            <v>16</v>
          </cell>
          <cell r="KC34538">
            <v>20</v>
          </cell>
        </row>
        <row r="34539">
          <cell r="A34539" t="str">
            <v>P17310</v>
          </cell>
          <cell r="KA34539">
            <v>200</v>
          </cell>
          <cell r="KB34539">
            <v>16</v>
          </cell>
          <cell r="KC34539">
            <v>20</v>
          </cell>
        </row>
        <row r="34540">
          <cell r="A34540" t="str">
            <v>P17305</v>
          </cell>
          <cell r="KA34540">
            <v>200</v>
          </cell>
          <cell r="KB34540">
            <v>16</v>
          </cell>
          <cell r="KC34540">
            <v>20</v>
          </cell>
        </row>
        <row r="34541">
          <cell r="A34541" t="str">
            <v>P17300</v>
          </cell>
          <cell r="KA34541">
            <v>200</v>
          </cell>
          <cell r="KB34541">
            <v>16</v>
          </cell>
          <cell r="KC34541">
            <v>20</v>
          </cell>
        </row>
        <row r="34542">
          <cell r="A34542" t="str">
            <v>P17301</v>
          </cell>
          <cell r="KA34542">
            <v>100</v>
          </cell>
          <cell r="KB34542">
            <v>30</v>
          </cell>
          <cell r="KC34542">
            <v>30</v>
          </cell>
        </row>
        <row r="34543">
          <cell r="A34543" t="str">
            <v>P17286</v>
          </cell>
          <cell r="KA34543">
            <v>100</v>
          </cell>
          <cell r="KB34543">
            <v>40</v>
          </cell>
          <cell r="KC34543">
            <v>28</v>
          </cell>
        </row>
        <row r="34544">
          <cell r="A34544" t="str">
            <v>P17284</v>
          </cell>
          <cell r="KA34544">
            <v>100</v>
          </cell>
          <cell r="KB34544">
            <v>30</v>
          </cell>
          <cell r="KC34544">
            <v>12</v>
          </cell>
        </row>
        <row r="34545">
          <cell r="A34545" t="str">
            <v>P17281</v>
          </cell>
          <cell r="KA34545">
            <v>200</v>
          </cell>
          <cell r="KB34545">
            <v>16</v>
          </cell>
          <cell r="KC34545">
            <v>20</v>
          </cell>
        </row>
        <row r="34546">
          <cell r="A34546" t="str">
            <v>P17282</v>
          </cell>
          <cell r="KA34546">
            <v>200</v>
          </cell>
          <cell r="KB34546">
            <v>16</v>
          </cell>
          <cell r="KC34546">
            <v>20</v>
          </cell>
        </row>
        <row r="34547">
          <cell r="A34547" t="str">
            <v>P17272</v>
          </cell>
          <cell r="KA34547">
            <v>100</v>
          </cell>
          <cell r="KB34547">
            <v>40</v>
          </cell>
          <cell r="KC34547">
            <v>28</v>
          </cell>
        </row>
        <row r="34548">
          <cell r="A34548" t="str">
            <v>p17279</v>
          </cell>
          <cell r="KA34548">
            <v>200</v>
          </cell>
          <cell r="KB34548">
            <v>16</v>
          </cell>
          <cell r="KC34548">
            <v>16</v>
          </cell>
        </row>
        <row r="34549">
          <cell r="A34549" t="str">
            <v>P17288</v>
          </cell>
          <cell r="KA34549">
            <v>50</v>
          </cell>
          <cell r="KB34549">
            <v>40</v>
          </cell>
          <cell r="KC34549">
            <v>24</v>
          </cell>
        </row>
        <row r="34550">
          <cell r="A34550" t="str">
            <v>P17295</v>
          </cell>
          <cell r="KA34550">
            <v>50</v>
          </cell>
          <cell r="KB34550">
            <v>40</v>
          </cell>
          <cell r="KC34550">
            <v>24</v>
          </cell>
        </row>
        <row r="34551">
          <cell r="A34551" t="str">
            <v>P17290</v>
          </cell>
          <cell r="KA34551">
            <v>100</v>
          </cell>
          <cell r="KB34551">
            <v>40</v>
          </cell>
          <cell r="KC34551">
            <v>28</v>
          </cell>
        </row>
        <row r="34552">
          <cell r="A34552" t="str">
            <v>P17291</v>
          </cell>
          <cell r="KA34552">
            <v>100</v>
          </cell>
          <cell r="KB34552">
            <v>40</v>
          </cell>
          <cell r="KC34552">
            <v>24</v>
          </cell>
        </row>
        <row r="34553">
          <cell r="A34553" t="str">
            <v>P17292</v>
          </cell>
          <cell r="KA34553">
            <v>100</v>
          </cell>
          <cell r="KB34553">
            <v>40</v>
          </cell>
          <cell r="KC34553">
            <v>28</v>
          </cell>
        </row>
        <row r="34554">
          <cell r="A34554" t="str">
            <v>P17275</v>
          </cell>
          <cell r="KA34554">
            <v>100</v>
          </cell>
          <cell r="KB34554">
            <v>40</v>
          </cell>
          <cell r="KC34554">
            <v>28</v>
          </cell>
        </row>
        <row r="34555">
          <cell r="A34555" t="str">
            <v>P17277</v>
          </cell>
          <cell r="KA34555">
            <v>50</v>
          </cell>
          <cell r="KB34555">
            <v>60</v>
          </cell>
          <cell r="KC34555">
            <v>12</v>
          </cell>
        </row>
        <row r="34556">
          <cell r="A34556" t="str">
            <v>P17265</v>
          </cell>
          <cell r="KA34556">
            <v>100</v>
          </cell>
          <cell r="KB34556">
            <v>40</v>
          </cell>
          <cell r="KC34556">
            <v>28</v>
          </cell>
        </row>
        <row r="34557">
          <cell r="A34557" t="str">
            <v>P17266</v>
          </cell>
          <cell r="KA34557">
            <v>100</v>
          </cell>
          <cell r="KB34557">
            <v>40</v>
          </cell>
          <cell r="KC34557">
            <v>28</v>
          </cell>
        </row>
        <row r="34558">
          <cell r="A34558" t="str">
            <v>P17267</v>
          </cell>
          <cell r="KA34558">
            <v>50</v>
          </cell>
          <cell r="KB34558">
            <v>40</v>
          </cell>
          <cell r="KC34558">
            <v>24</v>
          </cell>
        </row>
        <row r="34559">
          <cell r="A34559" t="str">
            <v>P17191</v>
          </cell>
          <cell r="KA34559">
            <v>50</v>
          </cell>
          <cell r="KB34559">
            <v>60</v>
          </cell>
          <cell r="KC34559">
            <v>12</v>
          </cell>
        </row>
        <row r="34560">
          <cell r="A34560" t="str">
            <v>P17192</v>
          </cell>
          <cell r="KA34560">
            <v>200</v>
          </cell>
          <cell r="KB34560">
            <v>16</v>
          </cell>
          <cell r="KC34560">
            <v>20</v>
          </cell>
        </row>
        <row r="34561">
          <cell r="A34561" t="str">
            <v>P17193</v>
          </cell>
          <cell r="KA34561">
            <v>200</v>
          </cell>
          <cell r="KB34561">
            <v>16</v>
          </cell>
          <cell r="KC34561">
            <v>20</v>
          </cell>
        </row>
        <row r="34562">
          <cell r="A34562" t="str">
            <v>P17194</v>
          </cell>
          <cell r="KA34562">
            <v>50</v>
          </cell>
          <cell r="KB34562">
            <v>40</v>
          </cell>
          <cell r="KC34562">
            <v>24</v>
          </cell>
        </row>
        <row r="34563">
          <cell r="A34563" t="str">
            <v>P17200</v>
          </cell>
          <cell r="KA34563">
            <v>50</v>
          </cell>
          <cell r="KB34563">
            <v>40</v>
          </cell>
          <cell r="KC34563">
            <v>24</v>
          </cell>
        </row>
        <row r="34564">
          <cell r="A34564" t="str">
            <v>P17201</v>
          </cell>
          <cell r="KA34564">
            <v>50</v>
          </cell>
          <cell r="KB34564">
            <v>60</v>
          </cell>
          <cell r="KC34564">
            <v>12</v>
          </cell>
        </row>
        <row r="34565">
          <cell r="A34565" t="str">
            <v>P17198</v>
          </cell>
          <cell r="KA34565">
            <v>50</v>
          </cell>
          <cell r="KB34565">
            <v>60</v>
          </cell>
          <cell r="KC34565">
            <v>12</v>
          </cell>
        </row>
        <row r="34566">
          <cell r="A34566" t="str">
            <v>P17217</v>
          </cell>
          <cell r="KA34566">
            <v>100</v>
          </cell>
          <cell r="KB34566">
            <v>40</v>
          </cell>
          <cell r="KC34566">
            <v>28</v>
          </cell>
        </row>
        <row r="34567">
          <cell r="A34567" t="str">
            <v>P17218</v>
          </cell>
          <cell r="KA34567">
            <v>100</v>
          </cell>
          <cell r="KB34567">
            <v>40</v>
          </cell>
          <cell r="KC34567">
            <v>24</v>
          </cell>
        </row>
        <row r="34568">
          <cell r="A34568" t="str">
            <v>P17219</v>
          </cell>
          <cell r="KA34568">
            <v>200</v>
          </cell>
          <cell r="KB34568">
            <v>16</v>
          </cell>
          <cell r="KC34568">
            <v>20</v>
          </cell>
        </row>
        <row r="34569">
          <cell r="A34569" t="str">
            <v>P17220</v>
          </cell>
          <cell r="KA34569">
            <v>100</v>
          </cell>
          <cell r="KB34569">
            <v>30</v>
          </cell>
          <cell r="KC34569">
            <v>12</v>
          </cell>
        </row>
        <row r="34570">
          <cell r="A34570" t="str">
            <v>P17204</v>
          </cell>
          <cell r="KA34570">
            <v>100</v>
          </cell>
          <cell r="KB34570">
            <v>30</v>
          </cell>
          <cell r="KC34570">
            <v>12</v>
          </cell>
        </row>
        <row r="34571">
          <cell r="A34571" t="str">
            <v>P17208</v>
          </cell>
          <cell r="KA34571">
            <v>100</v>
          </cell>
          <cell r="KB34571">
            <v>40</v>
          </cell>
          <cell r="KC34571">
            <v>28</v>
          </cell>
        </row>
        <row r="34572">
          <cell r="A34572" t="str">
            <v>P17209</v>
          </cell>
          <cell r="KA34572">
            <v>100</v>
          </cell>
          <cell r="KB34572">
            <v>30</v>
          </cell>
          <cell r="KC34572">
            <v>12</v>
          </cell>
        </row>
        <row r="34573">
          <cell r="A34573" t="str">
            <v>P17210</v>
          </cell>
          <cell r="KA34573">
            <v>100</v>
          </cell>
          <cell r="KB34573">
            <v>40</v>
          </cell>
          <cell r="KC34573">
            <v>28</v>
          </cell>
        </row>
        <row r="34574">
          <cell r="A34574" t="str">
            <v>P17211</v>
          </cell>
          <cell r="KA34574">
            <v>50</v>
          </cell>
          <cell r="KB34574">
            <v>40</v>
          </cell>
          <cell r="KC34574">
            <v>24</v>
          </cell>
        </row>
        <row r="34575">
          <cell r="A34575" t="str">
            <v>P17248</v>
          </cell>
          <cell r="KA34575">
            <v>200</v>
          </cell>
          <cell r="KB34575">
            <v>16</v>
          </cell>
          <cell r="KC34575">
            <v>20</v>
          </cell>
        </row>
        <row r="34576">
          <cell r="A34576" t="str">
            <v>P17249</v>
          </cell>
          <cell r="KA34576">
            <v>200</v>
          </cell>
          <cell r="KB34576">
            <v>16</v>
          </cell>
          <cell r="KC34576">
            <v>20</v>
          </cell>
        </row>
        <row r="34577">
          <cell r="A34577" t="str">
            <v>P17246</v>
          </cell>
          <cell r="KA34577">
            <v>50</v>
          </cell>
          <cell r="KB34577">
            <v>60</v>
          </cell>
          <cell r="KC34577">
            <v>12</v>
          </cell>
        </row>
        <row r="34578">
          <cell r="A34578" t="str">
            <v>P17251</v>
          </cell>
          <cell r="KA34578">
            <v>100</v>
          </cell>
          <cell r="KB34578">
            <v>40</v>
          </cell>
          <cell r="KC34578">
            <v>24</v>
          </cell>
        </row>
        <row r="34579">
          <cell r="A34579" t="str">
            <v>P17252</v>
          </cell>
          <cell r="KA34579">
            <v>50</v>
          </cell>
          <cell r="KB34579">
            <v>60</v>
          </cell>
          <cell r="KC34579">
            <v>12</v>
          </cell>
        </row>
        <row r="34580">
          <cell r="A34580" t="str">
            <v>P17261</v>
          </cell>
          <cell r="KA34580">
            <v>100</v>
          </cell>
          <cell r="KB34580">
            <v>30</v>
          </cell>
          <cell r="KC34580">
            <v>30</v>
          </cell>
        </row>
        <row r="34581">
          <cell r="A34581" t="str">
            <v>P17262</v>
          </cell>
          <cell r="KA34581">
            <v>100</v>
          </cell>
          <cell r="KB34581">
            <v>30</v>
          </cell>
          <cell r="KC34581">
            <v>12</v>
          </cell>
        </row>
        <row r="34582">
          <cell r="A34582" t="str">
            <v>P17254</v>
          </cell>
          <cell r="KA34582">
            <v>100</v>
          </cell>
          <cell r="KB34582">
            <v>40</v>
          </cell>
          <cell r="KC34582">
            <v>24</v>
          </cell>
        </row>
        <row r="34583">
          <cell r="A34583" t="str">
            <v>P17257</v>
          </cell>
          <cell r="KA34583">
            <v>200</v>
          </cell>
          <cell r="KB34583">
            <v>16</v>
          </cell>
          <cell r="KC34583">
            <v>20</v>
          </cell>
        </row>
        <row r="34584">
          <cell r="A34584" t="str">
            <v>P17232</v>
          </cell>
          <cell r="KA34584">
            <v>200</v>
          </cell>
          <cell r="KB34584">
            <v>16</v>
          </cell>
          <cell r="KC34584">
            <v>20</v>
          </cell>
        </row>
        <row r="34585">
          <cell r="A34585" t="str">
            <v>P17233</v>
          </cell>
          <cell r="KA34585">
            <v>200</v>
          </cell>
          <cell r="KB34585">
            <v>16</v>
          </cell>
          <cell r="KC34585">
            <v>20</v>
          </cell>
        </row>
        <row r="34586">
          <cell r="A34586" t="str">
            <v>P17234</v>
          </cell>
          <cell r="KA34586">
            <v>100</v>
          </cell>
          <cell r="KB34586">
            <v>40</v>
          </cell>
          <cell r="KC34586">
            <v>24</v>
          </cell>
        </row>
        <row r="34587">
          <cell r="A34587" t="str">
            <v>P17235</v>
          </cell>
          <cell r="KA34587">
            <v>200</v>
          </cell>
          <cell r="KB34587">
            <v>16</v>
          </cell>
          <cell r="KC34587">
            <v>20</v>
          </cell>
        </row>
        <row r="34588">
          <cell r="A34588" t="str">
            <v>P17236</v>
          </cell>
          <cell r="KA34588">
            <v>100</v>
          </cell>
          <cell r="KB34588">
            <v>40</v>
          </cell>
          <cell r="KC34588">
            <v>28</v>
          </cell>
        </row>
        <row r="34589">
          <cell r="A34589" t="str">
            <v>P17222</v>
          </cell>
          <cell r="KA34589">
            <v>100</v>
          </cell>
          <cell r="KB34589">
            <v>30</v>
          </cell>
          <cell r="KC34589">
            <v>12</v>
          </cell>
        </row>
        <row r="34590">
          <cell r="A34590" t="str">
            <v>P17223</v>
          </cell>
          <cell r="KA34590">
            <v>50</v>
          </cell>
          <cell r="KB34590">
            <v>60</v>
          </cell>
          <cell r="KC34590">
            <v>12</v>
          </cell>
        </row>
        <row r="34591">
          <cell r="A34591" t="str">
            <v>P17224</v>
          </cell>
          <cell r="KA34591">
            <v>200</v>
          </cell>
          <cell r="KB34591">
            <v>16</v>
          </cell>
          <cell r="KC34591">
            <v>20</v>
          </cell>
        </row>
        <row r="34592">
          <cell r="A34592" t="str">
            <v>P17225</v>
          </cell>
          <cell r="KA34592">
            <v>200</v>
          </cell>
          <cell r="KB34592">
            <v>16</v>
          </cell>
          <cell r="KC34592">
            <v>20</v>
          </cell>
        </row>
        <row r="34593">
          <cell r="A34593" t="str">
            <v>P17226</v>
          </cell>
          <cell r="KA34593">
            <v>200</v>
          </cell>
          <cell r="KB34593">
            <v>16</v>
          </cell>
          <cell r="KC34593">
            <v>20</v>
          </cell>
        </row>
        <row r="34594">
          <cell r="A34594" t="str">
            <v>P17227</v>
          </cell>
          <cell r="KA34594">
            <v>200</v>
          </cell>
          <cell r="KB34594">
            <v>16</v>
          </cell>
          <cell r="KC34594">
            <v>20</v>
          </cell>
        </row>
        <row r="34595">
          <cell r="A34595" t="str">
            <v>P17242</v>
          </cell>
          <cell r="KA34595">
            <v>200</v>
          </cell>
          <cell r="KB34595">
            <v>16</v>
          </cell>
          <cell r="KC34595">
            <v>20</v>
          </cell>
        </row>
        <row r="34596">
          <cell r="A34596" t="str">
            <v>P17243</v>
          </cell>
          <cell r="KA34596">
            <v>200</v>
          </cell>
          <cell r="KB34596">
            <v>16</v>
          </cell>
          <cell r="KC34596">
            <v>20</v>
          </cell>
        </row>
        <row r="34597">
          <cell r="A34597" t="str">
            <v>P17244</v>
          </cell>
          <cell r="KA34597">
            <v>80</v>
          </cell>
          <cell r="KB34597">
            <v>16</v>
          </cell>
          <cell r="KC34597">
            <v>24</v>
          </cell>
        </row>
        <row r="34598">
          <cell r="A34598" t="str">
            <v>P17229</v>
          </cell>
          <cell r="KA34598">
            <v>200</v>
          </cell>
          <cell r="KB34598">
            <v>16</v>
          </cell>
          <cell r="KC34598">
            <v>20</v>
          </cell>
        </row>
        <row r="34599">
          <cell r="A34599" t="str">
            <v>P17230</v>
          </cell>
          <cell r="KA34599">
            <v>100</v>
          </cell>
          <cell r="KB34599">
            <v>30</v>
          </cell>
          <cell r="KC34599">
            <v>24</v>
          </cell>
        </row>
        <row r="34600">
          <cell r="A34600" t="str">
            <v>P17238</v>
          </cell>
          <cell r="KA34600">
            <v>200</v>
          </cell>
          <cell r="KB34600">
            <v>16</v>
          </cell>
          <cell r="KC34600">
            <v>20</v>
          </cell>
        </row>
        <row r="34601">
          <cell r="A34601" t="str">
            <v>P17239</v>
          </cell>
          <cell r="KA34601">
            <v>50</v>
          </cell>
          <cell r="KB34601">
            <v>60</v>
          </cell>
          <cell r="KC34601">
            <v>12</v>
          </cell>
        </row>
        <row r="34602">
          <cell r="A34602" t="str">
            <v>P17240</v>
          </cell>
          <cell r="KA34602">
            <v>200</v>
          </cell>
          <cell r="KB34602">
            <v>16</v>
          </cell>
          <cell r="KC34602">
            <v>20</v>
          </cell>
        </row>
        <row r="34603">
          <cell r="A34603" t="str">
            <v>P17039</v>
          </cell>
          <cell r="KA34603">
            <v>200</v>
          </cell>
          <cell r="KB34603">
            <v>16</v>
          </cell>
          <cell r="KC34603">
            <v>20</v>
          </cell>
        </row>
        <row r="34604">
          <cell r="A34604" t="str">
            <v>P17040</v>
          </cell>
          <cell r="KA34604">
            <v>200</v>
          </cell>
          <cell r="KB34604">
            <v>16</v>
          </cell>
          <cell r="KC34604">
            <v>20</v>
          </cell>
        </row>
        <row r="34605">
          <cell r="A34605" t="str">
            <v>P17041</v>
          </cell>
          <cell r="KA34605">
            <v>200</v>
          </cell>
          <cell r="KB34605">
            <v>16</v>
          </cell>
          <cell r="KC34605">
            <v>16</v>
          </cell>
        </row>
        <row r="34606">
          <cell r="A34606" t="str">
            <v>P17020</v>
          </cell>
          <cell r="KA34606">
            <v>200</v>
          </cell>
          <cell r="KB34606">
            <v>16</v>
          </cell>
          <cell r="KC34606">
            <v>20</v>
          </cell>
        </row>
        <row r="34607">
          <cell r="A34607" t="str">
            <v>P17026</v>
          </cell>
          <cell r="KA34607">
            <v>100</v>
          </cell>
          <cell r="KB34607">
            <v>40</v>
          </cell>
          <cell r="KC34607">
            <v>28</v>
          </cell>
        </row>
        <row r="34608">
          <cell r="A34608" t="str">
            <v>P17037</v>
          </cell>
          <cell r="KA34608">
            <v>200</v>
          </cell>
          <cell r="KB34608">
            <v>16</v>
          </cell>
          <cell r="KC34608">
            <v>20</v>
          </cell>
        </row>
        <row r="34609">
          <cell r="A34609" t="str">
            <v>P17045</v>
          </cell>
          <cell r="KA34609">
            <v>50</v>
          </cell>
          <cell r="KB34609">
            <v>40</v>
          </cell>
          <cell r="KC34609">
            <v>24</v>
          </cell>
        </row>
        <row r="34610">
          <cell r="A34610" t="str">
            <v>P17046</v>
          </cell>
          <cell r="KA34610">
            <v>200</v>
          </cell>
          <cell r="KB34610">
            <v>16</v>
          </cell>
          <cell r="KC34610">
            <v>20</v>
          </cell>
        </row>
        <row r="34611">
          <cell r="A34611" t="str">
            <v>p17043</v>
          </cell>
          <cell r="KA34611">
            <v>200</v>
          </cell>
          <cell r="KB34611">
            <v>16</v>
          </cell>
          <cell r="KC34611">
            <v>20</v>
          </cell>
        </row>
        <row r="34612">
          <cell r="A34612" t="str">
            <v>P17049</v>
          </cell>
          <cell r="KA34612">
            <v>50</v>
          </cell>
          <cell r="KB34612">
            <v>32</v>
          </cell>
          <cell r="KC34612">
            <v>16</v>
          </cell>
        </row>
        <row r="34613">
          <cell r="A34613" t="str">
            <v>P17050</v>
          </cell>
          <cell r="KA34613">
            <v>200</v>
          </cell>
          <cell r="KB34613">
            <v>16</v>
          </cell>
          <cell r="KC34613">
            <v>20</v>
          </cell>
        </row>
        <row r="34614">
          <cell r="A34614" t="str">
            <v>P17051</v>
          </cell>
          <cell r="KA34614">
            <v>200</v>
          </cell>
          <cell r="KB34614">
            <v>16</v>
          </cell>
          <cell r="KC34614">
            <v>20</v>
          </cell>
        </row>
        <row r="34615">
          <cell r="A34615" t="str">
            <v>P17063</v>
          </cell>
          <cell r="KA34615">
            <v>50</v>
          </cell>
          <cell r="KB34615">
            <v>40</v>
          </cell>
          <cell r="KC34615">
            <v>24</v>
          </cell>
        </row>
        <row r="34616">
          <cell r="A34616" t="str">
            <v>P17056</v>
          </cell>
          <cell r="KA34616">
            <v>200</v>
          </cell>
          <cell r="KB34616">
            <v>16</v>
          </cell>
          <cell r="KC34616">
            <v>16</v>
          </cell>
        </row>
        <row r="34617">
          <cell r="A34617" t="str">
            <v>P17053</v>
          </cell>
          <cell r="KA34617">
            <v>50</v>
          </cell>
          <cell r="KB34617">
            <v>40</v>
          </cell>
          <cell r="KC34617">
            <v>24</v>
          </cell>
        </row>
        <row r="34618">
          <cell r="A34618" t="str">
            <v>P17054</v>
          </cell>
          <cell r="KA34618">
            <v>200</v>
          </cell>
          <cell r="KB34618">
            <v>16</v>
          </cell>
          <cell r="KC34618">
            <v>20</v>
          </cell>
        </row>
        <row r="34619">
          <cell r="A34619" t="str">
            <v>P17069</v>
          </cell>
          <cell r="KA34619">
            <v>50</v>
          </cell>
          <cell r="KB34619">
            <v>40</v>
          </cell>
          <cell r="KC34619">
            <v>24</v>
          </cell>
        </row>
        <row r="34620">
          <cell r="A34620" t="str">
            <v>P17070</v>
          </cell>
          <cell r="KA34620">
            <v>200</v>
          </cell>
          <cell r="KB34620">
            <v>16</v>
          </cell>
          <cell r="KC34620">
            <v>20</v>
          </cell>
        </row>
        <row r="34621">
          <cell r="A34621" t="str">
            <v>P17071</v>
          </cell>
          <cell r="KA34621">
            <v>100</v>
          </cell>
          <cell r="KB34621">
            <v>40</v>
          </cell>
          <cell r="KC34621">
            <v>28</v>
          </cell>
        </row>
        <row r="34622">
          <cell r="A34622" t="str">
            <v>P17072</v>
          </cell>
          <cell r="KA34622">
            <v>100</v>
          </cell>
          <cell r="KB34622">
            <v>40</v>
          </cell>
          <cell r="KC34622">
            <v>28</v>
          </cell>
        </row>
        <row r="34623">
          <cell r="A34623" t="str">
            <v>P17059</v>
          </cell>
          <cell r="KA34623">
            <v>50</v>
          </cell>
          <cell r="KB34623">
            <v>40</v>
          </cell>
          <cell r="KC34623">
            <v>24</v>
          </cell>
        </row>
        <row r="34624">
          <cell r="A34624" t="str">
            <v>P17108</v>
          </cell>
          <cell r="KA34624">
            <v>200</v>
          </cell>
          <cell r="KB34624">
            <v>16</v>
          </cell>
          <cell r="KC34624">
            <v>20</v>
          </cell>
        </row>
        <row r="34625">
          <cell r="A34625" t="str">
            <v>P17095</v>
          </cell>
          <cell r="KA34625">
            <v>200</v>
          </cell>
          <cell r="KB34625">
            <v>16</v>
          </cell>
          <cell r="KC34625">
            <v>20</v>
          </cell>
        </row>
        <row r="34626">
          <cell r="A34626" t="str">
            <v>P17102</v>
          </cell>
          <cell r="KA34626">
            <v>200</v>
          </cell>
          <cell r="KB34626">
            <v>16</v>
          </cell>
          <cell r="KC34626">
            <v>16</v>
          </cell>
        </row>
        <row r="34627">
          <cell r="A34627" t="str">
            <v>P17103</v>
          </cell>
          <cell r="KA34627">
            <v>100</v>
          </cell>
          <cell r="KB34627">
            <v>40</v>
          </cell>
          <cell r="KC34627">
            <v>24</v>
          </cell>
        </row>
        <row r="34628">
          <cell r="A34628" t="str">
            <v>P17104</v>
          </cell>
          <cell r="KA34628">
            <v>200</v>
          </cell>
          <cell r="KB34628">
            <v>16</v>
          </cell>
          <cell r="KC34628">
            <v>16</v>
          </cell>
        </row>
        <row r="34629">
          <cell r="A34629" t="str">
            <v>P17090</v>
          </cell>
          <cell r="KA34629">
            <v>100</v>
          </cell>
          <cell r="KB34629">
            <v>30</v>
          </cell>
          <cell r="KC34629">
            <v>24</v>
          </cell>
        </row>
        <row r="34630">
          <cell r="A34630" t="str">
            <v>P17091</v>
          </cell>
          <cell r="KA34630">
            <v>200</v>
          </cell>
          <cell r="KB34630">
            <v>16</v>
          </cell>
          <cell r="KC34630">
            <v>20</v>
          </cell>
        </row>
        <row r="34631">
          <cell r="A34631" t="str">
            <v>P17092</v>
          </cell>
          <cell r="KA34631">
            <v>50</v>
          </cell>
          <cell r="KB34631">
            <v>60</v>
          </cell>
          <cell r="KC34631">
            <v>12</v>
          </cell>
        </row>
        <row r="34632">
          <cell r="A34632" t="str">
            <v>P17093</v>
          </cell>
          <cell r="KA34632">
            <v>50</v>
          </cell>
          <cell r="KB34632">
            <v>40</v>
          </cell>
          <cell r="KC34632">
            <v>24</v>
          </cell>
        </row>
        <row r="34633">
          <cell r="A34633" t="str">
            <v>P17075</v>
          </cell>
          <cell r="KA34633">
            <v>100</v>
          </cell>
          <cell r="KB34633">
            <v>30</v>
          </cell>
          <cell r="KC34633">
            <v>30</v>
          </cell>
        </row>
        <row r="34634">
          <cell r="A34634" t="str">
            <v>P17076</v>
          </cell>
          <cell r="KA34634">
            <v>200</v>
          </cell>
          <cell r="KB34634">
            <v>20</v>
          </cell>
          <cell r="KC34634">
            <v>16</v>
          </cell>
        </row>
        <row r="34635">
          <cell r="A34635" t="str">
            <v>P17077</v>
          </cell>
          <cell r="KA34635">
            <v>50</v>
          </cell>
          <cell r="KB34635">
            <v>40</v>
          </cell>
          <cell r="KC34635">
            <v>24</v>
          </cell>
        </row>
        <row r="34636">
          <cell r="A34636" t="str">
            <v>P17087</v>
          </cell>
          <cell r="KA34636">
            <v>100</v>
          </cell>
          <cell r="KB34636">
            <v>40</v>
          </cell>
          <cell r="KC34636">
            <v>28</v>
          </cell>
        </row>
        <row r="34637">
          <cell r="A34637" t="str">
            <v>P17080</v>
          </cell>
          <cell r="KA34637">
            <v>100</v>
          </cell>
          <cell r="KB34637">
            <v>40</v>
          </cell>
          <cell r="KC34637">
            <v>28</v>
          </cell>
        </row>
        <row r="34638">
          <cell r="A34638" t="str">
            <v>P17081</v>
          </cell>
          <cell r="KA34638">
            <v>200</v>
          </cell>
          <cell r="KB34638">
            <v>16</v>
          </cell>
          <cell r="KC34638">
            <v>20</v>
          </cell>
        </row>
        <row r="34639">
          <cell r="A34639" t="str">
            <v>P17082</v>
          </cell>
          <cell r="KA34639">
            <v>250</v>
          </cell>
          <cell r="KB34639">
            <v>12</v>
          </cell>
          <cell r="KC34639">
            <v>24</v>
          </cell>
        </row>
        <row r="34640">
          <cell r="A34640" t="str">
            <v>P17083</v>
          </cell>
          <cell r="KA34640">
            <v>100</v>
          </cell>
          <cell r="KB34640">
            <v>30</v>
          </cell>
          <cell r="KC34640">
            <v>24</v>
          </cell>
        </row>
        <row r="34641">
          <cell r="A34641" t="str">
            <v>P17084</v>
          </cell>
          <cell r="KA34641">
            <v>100</v>
          </cell>
          <cell r="KB34641">
            <v>30</v>
          </cell>
          <cell r="KC34641">
            <v>24</v>
          </cell>
        </row>
        <row r="34642">
          <cell r="A34642" t="str">
            <v>P17085</v>
          </cell>
          <cell r="KA34642">
            <v>100</v>
          </cell>
          <cell r="KB34642">
            <v>40</v>
          </cell>
          <cell r="KC34642">
            <v>28</v>
          </cell>
        </row>
        <row r="34643">
          <cell r="A34643" t="str">
            <v>P17112</v>
          </cell>
          <cell r="KA34643">
            <v>50</v>
          </cell>
          <cell r="KB34643">
            <v>60</v>
          </cell>
          <cell r="KC34643">
            <v>12</v>
          </cell>
        </row>
        <row r="34644">
          <cell r="A34644" t="str">
            <v>P17097</v>
          </cell>
          <cell r="KA34644">
            <v>100</v>
          </cell>
          <cell r="KB34644">
            <v>40</v>
          </cell>
          <cell r="KC34644">
            <v>24</v>
          </cell>
        </row>
        <row r="34645">
          <cell r="A34645" t="str">
            <v>P17110</v>
          </cell>
          <cell r="KA34645">
            <v>100</v>
          </cell>
          <cell r="KB34645">
            <v>40</v>
          </cell>
          <cell r="KC34645">
            <v>24</v>
          </cell>
        </row>
        <row r="34646">
          <cell r="A34646" t="str">
            <v>P17117</v>
          </cell>
          <cell r="KA34646">
            <v>200</v>
          </cell>
          <cell r="KB34646">
            <v>16</v>
          </cell>
          <cell r="KC34646">
            <v>20</v>
          </cell>
        </row>
        <row r="34647">
          <cell r="A34647" t="str">
            <v>P17118</v>
          </cell>
          <cell r="KA34647">
            <v>200</v>
          </cell>
          <cell r="KB34647">
            <v>16</v>
          </cell>
          <cell r="KC34647">
            <v>20</v>
          </cell>
        </row>
        <row r="34648">
          <cell r="A34648" t="str">
            <v>P17119</v>
          </cell>
          <cell r="KA34648">
            <v>50</v>
          </cell>
          <cell r="KB34648">
            <v>40</v>
          </cell>
          <cell r="KC34648">
            <v>24</v>
          </cell>
        </row>
        <row r="34649">
          <cell r="A34649" t="str">
            <v>P17120</v>
          </cell>
          <cell r="KA34649">
            <v>100</v>
          </cell>
          <cell r="KB34649">
            <v>40</v>
          </cell>
          <cell r="KC34649">
            <v>28</v>
          </cell>
        </row>
        <row r="34650">
          <cell r="A34650" t="str">
            <v>P17121</v>
          </cell>
          <cell r="KA34650">
            <v>50</v>
          </cell>
          <cell r="KB34650">
            <v>60</v>
          </cell>
          <cell r="KC34650">
            <v>12</v>
          </cell>
        </row>
        <row r="34651">
          <cell r="A34651" t="str">
            <v>P17122</v>
          </cell>
          <cell r="KA34651">
            <v>200</v>
          </cell>
          <cell r="KB34651">
            <v>16</v>
          </cell>
          <cell r="KC34651">
            <v>20</v>
          </cell>
        </row>
        <row r="34652">
          <cell r="A34652" t="str">
            <v>P17123</v>
          </cell>
          <cell r="KA34652">
            <v>200</v>
          </cell>
          <cell r="KB34652">
            <v>16</v>
          </cell>
          <cell r="KC34652">
            <v>20</v>
          </cell>
        </row>
        <row r="34653">
          <cell r="A34653" t="str">
            <v>P17124</v>
          </cell>
          <cell r="KA34653">
            <v>200</v>
          </cell>
          <cell r="KB34653">
            <v>16</v>
          </cell>
          <cell r="KC34653">
            <v>20</v>
          </cell>
        </row>
        <row r="34654">
          <cell r="A34654" t="str">
            <v>P17125</v>
          </cell>
          <cell r="KA34654">
            <v>200</v>
          </cell>
          <cell r="KB34654">
            <v>16</v>
          </cell>
          <cell r="KC34654">
            <v>20</v>
          </cell>
        </row>
        <row r="34655">
          <cell r="A34655" t="str">
            <v>P17126</v>
          </cell>
          <cell r="KA34655">
            <v>100</v>
          </cell>
          <cell r="KB34655">
            <v>40</v>
          </cell>
          <cell r="KC34655">
            <v>28</v>
          </cell>
        </row>
        <row r="34656">
          <cell r="A34656" t="str">
            <v>P17127</v>
          </cell>
          <cell r="KA34656">
            <v>200</v>
          </cell>
          <cell r="KB34656">
            <v>16</v>
          </cell>
          <cell r="KC34656">
            <v>20</v>
          </cell>
        </row>
        <row r="34657">
          <cell r="A34657" t="str">
            <v>P17128</v>
          </cell>
          <cell r="KA34657">
            <v>200</v>
          </cell>
          <cell r="KB34657">
            <v>16</v>
          </cell>
          <cell r="KC34657">
            <v>20</v>
          </cell>
        </row>
        <row r="34658">
          <cell r="A34658" t="str">
            <v>P17145</v>
          </cell>
          <cell r="KA34658">
            <v>50</v>
          </cell>
          <cell r="KB34658">
            <v>40</v>
          </cell>
          <cell r="KC34658">
            <v>24</v>
          </cell>
        </row>
        <row r="34659">
          <cell r="A34659" t="str">
            <v>P17147</v>
          </cell>
          <cell r="KA34659">
            <v>200</v>
          </cell>
          <cell r="KB34659">
            <v>16</v>
          </cell>
          <cell r="KC34659">
            <v>16</v>
          </cell>
        </row>
        <row r="34660">
          <cell r="A34660" t="str">
            <v>P17148</v>
          </cell>
          <cell r="KA34660">
            <v>200</v>
          </cell>
          <cell r="KB34660">
            <v>16</v>
          </cell>
          <cell r="KC34660">
            <v>16</v>
          </cell>
        </row>
        <row r="34661">
          <cell r="A34661" t="str">
            <v>P17140</v>
          </cell>
          <cell r="KA34661">
            <v>100</v>
          </cell>
          <cell r="KB34661">
            <v>40</v>
          </cell>
          <cell r="KC34661">
            <v>24</v>
          </cell>
        </row>
        <row r="34662">
          <cell r="A34662" t="str">
            <v>P17141</v>
          </cell>
          <cell r="KA34662">
            <v>200</v>
          </cell>
          <cell r="KB34662">
            <v>16</v>
          </cell>
          <cell r="KC34662">
            <v>20</v>
          </cell>
        </row>
        <row r="34663">
          <cell r="A34663" t="str">
            <v>P17143</v>
          </cell>
          <cell r="KA34663">
            <v>200</v>
          </cell>
          <cell r="KB34663">
            <v>16</v>
          </cell>
          <cell r="KC34663">
            <v>20</v>
          </cell>
        </row>
        <row r="34664">
          <cell r="A34664" t="str">
            <v>P17137</v>
          </cell>
          <cell r="KA34664">
            <v>200</v>
          </cell>
          <cell r="KB34664">
            <v>16</v>
          </cell>
          <cell r="KC34664">
            <v>20</v>
          </cell>
        </row>
        <row r="34665">
          <cell r="A34665" t="str">
            <v>P17138</v>
          </cell>
          <cell r="KA34665">
            <v>200</v>
          </cell>
          <cell r="KB34665">
            <v>16</v>
          </cell>
          <cell r="KC34665">
            <v>20</v>
          </cell>
        </row>
        <row r="34666">
          <cell r="A34666" t="str">
            <v>P17133</v>
          </cell>
          <cell r="KA34666">
            <v>200</v>
          </cell>
          <cell r="KB34666">
            <v>16</v>
          </cell>
          <cell r="KC34666">
            <v>20</v>
          </cell>
        </row>
        <row r="34667">
          <cell r="A34667" t="str">
            <v>p17134</v>
          </cell>
          <cell r="KA34667">
            <v>100</v>
          </cell>
          <cell r="KB34667">
            <v>40</v>
          </cell>
          <cell r="KC34667">
            <v>24</v>
          </cell>
        </row>
        <row r="34668">
          <cell r="A34668" t="str">
            <v>P17174</v>
          </cell>
          <cell r="KA34668">
            <v>100</v>
          </cell>
          <cell r="KB34668">
            <v>30</v>
          </cell>
          <cell r="KC34668">
            <v>24</v>
          </cell>
        </row>
        <row r="34669">
          <cell r="A34669" t="str">
            <v>P17175</v>
          </cell>
          <cell r="KA34669">
            <v>50</v>
          </cell>
          <cell r="KB34669">
            <v>40</v>
          </cell>
          <cell r="KC34669">
            <v>24</v>
          </cell>
        </row>
        <row r="34670">
          <cell r="A34670" t="str">
            <v>P17176</v>
          </cell>
          <cell r="KA34670">
            <v>100</v>
          </cell>
          <cell r="KB34670">
            <v>40</v>
          </cell>
          <cell r="KC34670">
            <v>28</v>
          </cell>
        </row>
        <row r="34671">
          <cell r="A34671" t="str">
            <v>P17160</v>
          </cell>
          <cell r="KA34671">
            <v>100</v>
          </cell>
          <cell r="KB34671">
            <v>40</v>
          </cell>
          <cell r="KC34671">
            <v>28</v>
          </cell>
        </row>
        <row r="34672">
          <cell r="A34672" t="str">
            <v>P17172</v>
          </cell>
          <cell r="KA34672">
            <v>200</v>
          </cell>
          <cell r="KB34672">
            <v>16</v>
          </cell>
          <cell r="KC34672">
            <v>20</v>
          </cell>
        </row>
        <row r="34673">
          <cell r="A34673" t="str">
            <v>P17178</v>
          </cell>
          <cell r="KA34673">
            <v>50</v>
          </cell>
          <cell r="KB34673">
            <v>40</v>
          </cell>
          <cell r="KC34673">
            <v>24</v>
          </cell>
        </row>
        <row r="34674">
          <cell r="A34674" t="str">
            <v>P17181</v>
          </cell>
          <cell r="KA34674">
            <v>100</v>
          </cell>
          <cell r="KB34674">
            <v>40</v>
          </cell>
          <cell r="KC34674">
            <v>28</v>
          </cell>
        </row>
        <row r="34675">
          <cell r="A34675" t="str">
            <v>P17183</v>
          </cell>
          <cell r="KA34675">
            <v>200</v>
          </cell>
          <cell r="KB34675">
            <v>16</v>
          </cell>
          <cell r="KC34675">
            <v>16</v>
          </cell>
        </row>
        <row r="34676">
          <cell r="A34676" t="str">
            <v>P17184</v>
          </cell>
          <cell r="KA34676">
            <v>200</v>
          </cell>
          <cell r="KB34676">
            <v>16</v>
          </cell>
          <cell r="KC34676">
            <v>20</v>
          </cell>
        </row>
        <row r="34677">
          <cell r="A34677" t="str">
            <v>P17154</v>
          </cell>
          <cell r="KA34677">
            <v>200</v>
          </cell>
          <cell r="KB34677">
            <v>16</v>
          </cell>
          <cell r="KC34677">
            <v>20</v>
          </cell>
        </row>
        <row r="34678">
          <cell r="A34678" t="str">
            <v>P17155</v>
          </cell>
          <cell r="KA34678">
            <v>200</v>
          </cell>
          <cell r="KB34678">
            <v>16</v>
          </cell>
          <cell r="KC34678">
            <v>20</v>
          </cell>
        </row>
        <row r="34679">
          <cell r="A34679" t="str">
            <v>P17156</v>
          </cell>
          <cell r="KA34679">
            <v>200</v>
          </cell>
          <cell r="KB34679">
            <v>16</v>
          </cell>
          <cell r="KC34679">
            <v>20</v>
          </cell>
        </row>
        <row r="34680">
          <cell r="A34680" t="str">
            <v>P17157</v>
          </cell>
          <cell r="KA34680">
            <v>200</v>
          </cell>
          <cell r="KB34680">
            <v>16</v>
          </cell>
          <cell r="KC34680">
            <v>16</v>
          </cell>
        </row>
        <row r="34681">
          <cell r="A34681" t="str">
            <v>P17164</v>
          </cell>
          <cell r="KA34681">
            <v>200</v>
          </cell>
          <cell r="KB34681">
            <v>16</v>
          </cell>
          <cell r="KC34681">
            <v>20</v>
          </cell>
        </row>
        <row r="34682">
          <cell r="A34682" t="str">
            <v>P17165</v>
          </cell>
          <cell r="KA34682">
            <v>200</v>
          </cell>
          <cell r="KB34682">
            <v>16</v>
          </cell>
          <cell r="KC34682">
            <v>20</v>
          </cell>
        </row>
        <row r="34683">
          <cell r="A34683" t="str">
            <v>P17166</v>
          </cell>
          <cell r="KA34683">
            <v>200</v>
          </cell>
          <cell r="KB34683">
            <v>16</v>
          </cell>
          <cell r="KC34683">
            <v>20</v>
          </cell>
        </row>
        <row r="34684">
          <cell r="A34684" t="str">
            <v>P17167</v>
          </cell>
          <cell r="KA34684">
            <v>200</v>
          </cell>
          <cell r="KB34684">
            <v>16</v>
          </cell>
          <cell r="KC34684">
            <v>20</v>
          </cell>
        </row>
        <row r="34685">
          <cell r="A34685" t="str">
            <v>P17168</v>
          </cell>
          <cell r="KA34685">
            <v>200</v>
          </cell>
          <cell r="KB34685">
            <v>16</v>
          </cell>
          <cell r="KC34685">
            <v>20</v>
          </cell>
        </row>
        <row r="34686">
          <cell r="A34686" t="str">
            <v>P16556</v>
          </cell>
          <cell r="KA34686">
            <v>200</v>
          </cell>
          <cell r="KB34686">
            <v>16</v>
          </cell>
          <cell r="KC34686">
            <v>20</v>
          </cell>
        </row>
        <row r="34687">
          <cell r="A34687" t="str">
            <v>P16557</v>
          </cell>
          <cell r="KA34687">
            <v>200</v>
          </cell>
          <cell r="KB34687">
            <v>16</v>
          </cell>
          <cell r="KC34687">
            <v>20</v>
          </cell>
        </row>
        <row r="34688">
          <cell r="A34688" t="str">
            <v>P16563</v>
          </cell>
          <cell r="KA34688">
            <v>100</v>
          </cell>
          <cell r="KB34688">
            <v>40</v>
          </cell>
          <cell r="KC34688">
            <v>28</v>
          </cell>
        </row>
        <row r="34689">
          <cell r="A34689" t="str">
            <v>P16553</v>
          </cell>
          <cell r="KA34689">
            <v>100</v>
          </cell>
          <cell r="KB34689">
            <v>40</v>
          </cell>
          <cell r="KC34689">
            <v>24</v>
          </cell>
        </row>
        <row r="34690">
          <cell r="A34690" t="str">
            <v>P16550</v>
          </cell>
          <cell r="KA34690">
            <v>100</v>
          </cell>
          <cell r="KB34690">
            <v>30</v>
          </cell>
          <cell r="KC34690">
            <v>12</v>
          </cell>
        </row>
        <row r="34691">
          <cell r="A34691" t="str">
            <v>P16546</v>
          </cell>
          <cell r="KA34691">
            <v>200</v>
          </cell>
          <cell r="KB34691">
            <v>16</v>
          </cell>
          <cell r="KC34691">
            <v>20</v>
          </cell>
        </row>
        <row r="34692">
          <cell r="A34692" t="str">
            <v>P16547</v>
          </cell>
          <cell r="KA34692">
            <v>200</v>
          </cell>
          <cell r="KB34692">
            <v>16</v>
          </cell>
          <cell r="KC34692">
            <v>20</v>
          </cell>
        </row>
        <row r="34693">
          <cell r="A34693" t="str">
            <v>P16548</v>
          </cell>
          <cell r="KA34693">
            <v>50</v>
          </cell>
          <cell r="KB34693">
            <v>40</v>
          </cell>
          <cell r="KC34693">
            <v>24</v>
          </cell>
        </row>
        <row r="34694">
          <cell r="A34694" t="str">
            <v>P16565</v>
          </cell>
          <cell r="KA34694">
            <v>100</v>
          </cell>
          <cell r="KB34694">
            <v>40</v>
          </cell>
          <cell r="KC34694">
            <v>28</v>
          </cell>
        </row>
        <row r="34695">
          <cell r="A34695" t="str">
            <v>P16566</v>
          </cell>
          <cell r="KA34695">
            <v>100</v>
          </cell>
          <cell r="KB34695">
            <v>40</v>
          </cell>
          <cell r="KC34695">
            <v>28</v>
          </cell>
        </row>
        <row r="34696">
          <cell r="A34696" t="str">
            <v>P16570</v>
          </cell>
          <cell r="KA34696">
            <v>200</v>
          </cell>
          <cell r="KB34696">
            <v>16</v>
          </cell>
          <cell r="KC34696">
            <v>20</v>
          </cell>
        </row>
        <row r="34697">
          <cell r="A34697" t="str">
            <v>P16571</v>
          </cell>
          <cell r="KA34697">
            <v>200</v>
          </cell>
          <cell r="KB34697">
            <v>16</v>
          </cell>
          <cell r="KC34697">
            <v>20</v>
          </cell>
        </row>
        <row r="34698">
          <cell r="A34698" t="str">
            <v>P16572</v>
          </cell>
          <cell r="KA34698">
            <v>200</v>
          </cell>
          <cell r="KB34698">
            <v>16</v>
          </cell>
          <cell r="KC34698">
            <v>16</v>
          </cell>
        </row>
        <row r="34699">
          <cell r="A34699" t="str">
            <v>P16573</v>
          </cell>
          <cell r="KA34699">
            <v>200</v>
          </cell>
          <cell r="KB34699">
            <v>16</v>
          </cell>
          <cell r="KC34699">
            <v>16</v>
          </cell>
        </row>
        <row r="34700">
          <cell r="A34700" t="str">
            <v>P16574</v>
          </cell>
          <cell r="KA34700">
            <v>50</v>
          </cell>
          <cell r="KB34700">
            <v>40</v>
          </cell>
          <cell r="KC34700">
            <v>24</v>
          </cell>
        </row>
        <row r="34701">
          <cell r="A34701" t="str">
            <v>P16575</v>
          </cell>
          <cell r="KA34701">
            <v>200</v>
          </cell>
          <cell r="KB34701">
            <v>16</v>
          </cell>
          <cell r="KC34701">
            <v>20</v>
          </cell>
        </row>
        <row r="34702">
          <cell r="A34702" t="str">
            <v>P16576</v>
          </cell>
          <cell r="KA34702">
            <v>200</v>
          </cell>
          <cell r="KB34702">
            <v>16</v>
          </cell>
          <cell r="KC34702">
            <v>20</v>
          </cell>
        </row>
        <row r="34703">
          <cell r="A34703" t="str">
            <v>P16577</v>
          </cell>
          <cell r="KA34703">
            <v>200</v>
          </cell>
          <cell r="KB34703">
            <v>16</v>
          </cell>
          <cell r="KC34703">
            <v>20</v>
          </cell>
        </row>
        <row r="34704">
          <cell r="A34704" t="str">
            <v>P16578</v>
          </cell>
          <cell r="KA34704">
            <v>100</v>
          </cell>
          <cell r="KB34704">
            <v>30</v>
          </cell>
          <cell r="KC34704">
            <v>30</v>
          </cell>
        </row>
        <row r="34705">
          <cell r="A34705" t="str">
            <v>P16579</v>
          </cell>
          <cell r="KA34705">
            <v>100</v>
          </cell>
          <cell r="KB34705">
            <v>30</v>
          </cell>
          <cell r="KC34705">
            <v>24</v>
          </cell>
        </row>
        <row r="34706">
          <cell r="A34706" t="str">
            <v>P16427</v>
          </cell>
          <cell r="KA34706">
            <v>100</v>
          </cell>
          <cell r="KB34706">
            <v>40</v>
          </cell>
          <cell r="KC34706">
            <v>28</v>
          </cell>
        </row>
        <row r="34707">
          <cell r="A34707" t="str">
            <v>P16517</v>
          </cell>
          <cell r="KA34707">
            <v>50</v>
          </cell>
          <cell r="KB34707">
            <v>60</v>
          </cell>
          <cell r="KC34707">
            <v>12</v>
          </cell>
        </row>
        <row r="34708">
          <cell r="A34708" t="str">
            <v>P16514</v>
          </cell>
          <cell r="KA34708">
            <v>200</v>
          </cell>
          <cell r="KB34708">
            <v>16</v>
          </cell>
          <cell r="KC34708">
            <v>20</v>
          </cell>
        </row>
        <row r="34709">
          <cell r="A34709" t="str">
            <v>P16524</v>
          </cell>
          <cell r="KA34709">
            <v>200</v>
          </cell>
          <cell r="KB34709">
            <v>16</v>
          </cell>
          <cell r="KC34709">
            <v>20</v>
          </cell>
        </row>
        <row r="34710">
          <cell r="A34710" t="str">
            <v>P16525</v>
          </cell>
          <cell r="KA34710">
            <v>100</v>
          </cell>
          <cell r="KB34710">
            <v>40</v>
          </cell>
          <cell r="KC34710">
            <v>28</v>
          </cell>
        </row>
        <row r="34711">
          <cell r="A34711" t="str">
            <v>P16521</v>
          </cell>
          <cell r="KA34711">
            <v>200</v>
          </cell>
          <cell r="KB34711">
            <v>16</v>
          </cell>
          <cell r="KC34711">
            <v>16</v>
          </cell>
        </row>
        <row r="34712">
          <cell r="A34712" t="str">
            <v>P16522</v>
          </cell>
          <cell r="KA34712">
            <v>50</v>
          </cell>
          <cell r="KB34712">
            <v>40</v>
          </cell>
          <cell r="KC34712">
            <v>24</v>
          </cell>
        </row>
        <row r="34713">
          <cell r="A34713" t="str">
            <v>P16540</v>
          </cell>
          <cell r="KA34713">
            <v>200</v>
          </cell>
          <cell r="KB34713">
            <v>16</v>
          </cell>
          <cell r="KC34713">
            <v>16</v>
          </cell>
        </row>
        <row r="34714">
          <cell r="A34714" t="str">
            <v>P16538</v>
          </cell>
          <cell r="KA34714">
            <v>100</v>
          </cell>
          <cell r="KB34714">
            <v>40</v>
          </cell>
          <cell r="KC34714">
            <v>24</v>
          </cell>
        </row>
        <row r="34715">
          <cell r="A34715" t="str">
            <v>P16529</v>
          </cell>
          <cell r="KA34715">
            <v>200</v>
          </cell>
          <cell r="KB34715">
            <v>16</v>
          </cell>
          <cell r="KC34715">
            <v>20</v>
          </cell>
        </row>
        <row r="34716">
          <cell r="A34716" t="str">
            <v>P16530</v>
          </cell>
          <cell r="KA34716">
            <v>200</v>
          </cell>
          <cell r="KB34716">
            <v>16</v>
          </cell>
          <cell r="KC34716">
            <v>20</v>
          </cell>
        </row>
        <row r="34717">
          <cell r="A34717" t="str">
            <v>P16531</v>
          </cell>
          <cell r="KA34717">
            <v>200</v>
          </cell>
          <cell r="KB34717">
            <v>16</v>
          </cell>
          <cell r="KC34717">
            <v>20</v>
          </cell>
        </row>
        <row r="34718">
          <cell r="A34718" t="str">
            <v>P16533</v>
          </cell>
          <cell r="KA34718">
            <v>100</v>
          </cell>
          <cell r="KB34718">
            <v>30</v>
          </cell>
          <cell r="KC34718">
            <v>12</v>
          </cell>
        </row>
        <row r="34719">
          <cell r="A34719" t="str">
            <v>P16534</v>
          </cell>
          <cell r="KA34719">
            <v>100</v>
          </cell>
          <cell r="KB34719">
            <v>30</v>
          </cell>
          <cell r="KC34719">
            <v>12</v>
          </cell>
        </row>
        <row r="34720">
          <cell r="A34720" t="str">
            <v>P16535</v>
          </cell>
          <cell r="KA34720">
            <v>200</v>
          </cell>
          <cell r="KB34720">
            <v>16</v>
          </cell>
          <cell r="KC34720">
            <v>16</v>
          </cell>
        </row>
        <row r="34721">
          <cell r="A34721" t="str">
            <v>P16502</v>
          </cell>
          <cell r="KA34721">
            <v>200</v>
          </cell>
          <cell r="KB34721">
            <v>16</v>
          </cell>
          <cell r="KC34721">
            <v>20</v>
          </cell>
        </row>
        <row r="34722">
          <cell r="A34722" t="str">
            <v>P16503</v>
          </cell>
          <cell r="KA34722">
            <v>200</v>
          </cell>
          <cell r="KB34722">
            <v>16</v>
          </cell>
          <cell r="KC34722">
            <v>20</v>
          </cell>
        </row>
        <row r="34723">
          <cell r="A34723" t="str">
            <v>P16504</v>
          </cell>
          <cell r="KA34723">
            <v>200</v>
          </cell>
          <cell r="KB34723">
            <v>16</v>
          </cell>
          <cell r="KC34723">
            <v>20</v>
          </cell>
        </row>
        <row r="34724">
          <cell r="A34724" t="str">
            <v>P16505</v>
          </cell>
          <cell r="KA34724">
            <v>200</v>
          </cell>
          <cell r="KB34724">
            <v>16</v>
          </cell>
          <cell r="KC34724">
            <v>16</v>
          </cell>
        </row>
        <row r="34725">
          <cell r="A34725" t="str">
            <v>P16497</v>
          </cell>
          <cell r="KA34725">
            <v>200</v>
          </cell>
          <cell r="KB34725">
            <v>16</v>
          </cell>
          <cell r="KC34725">
            <v>20</v>
          </cell>
        </row>
        <row r="34726">
          <cell r="A34726" t="str">
            <v>P16498</v>
          </cell>
          <cell r="KA34726">
            <v>100</v>
          </cell>
          <cell r="KB34726">
            <v>40</v>
          </cell>
          <cell r="KC34726">
            <v>24</v>
          </cell>
        </row>
        <row r="34727">
          <cell r="A34727" t="str">
            <v>P16499</v>
          </cell>
          <cell r="KA34727">
            <v>200</v>
          </cell>
          <cell r="KB34727">
            <v>16</v>
          </cell>
          <cell r="KC34727">
            <v>24</v>
          </cell>
        </row>
        <row r="34728">
          <cell r="A34728" t="str">
            <v>P16507</v>
          </cell>
          <cell r="KA34728">
            <v>200</v>
          </cell>
          <cell r="KB34728">
            <v>16</v>
          </cell>
          <cell r="KC34728">
            <v>20</v>
          </cell>
        </row>
        <row r="34729">
          <cell r="A34729" t="str">
            <v>P16509</v>
          </cell>
          <cell r="KA34729">
            <v>100</v>
          </cell>
          <cell r="KB34729">
            <v>40</v>
          </cell>
          <cell r="KC34729">
            <v>24</v>
          </cell>
        </row>
        <row r="34730">
          <cell r="A34730" t="str">
            <v>P16510</v>
          </cell>
          <cell r="KA34730">
            <v>200</v>
          </cell>
          <cell r="KB34730">
            <v>16</v>
          </cell>
          <cell r="KC34730">
            <v>20</v>
          </cell>
        </row>
        <row r="34731">
          <cell r="A34731" t="str">
            <v>P16511</v>
          </cell>
          <cell r="KA34731">
            <v>200</v>
          </cell>
          <cell r="KB34731">
            <v>16</v>
          </cell>
          <cell r="KC34731">
            <v>20</v>
          </cell>
        </row>
        <row r="34732">
          <cell r="A34732" t="str">
            <v>P16512</v>
          </cell>
          <cell r="KA34732">
            <v>200</v>
          </cell>
          <cell r="KB34732">
            <v>16</v>
          </cell>
          <cell r="KC34732">
            <v>20</v>
          </cell>
        </row>
        <row r="34733">
          <cell r="A34733" t="str">
            <v>P16488</v>
          </cell>
          <cell r="KA34733">
            <v>200</v>
          </cell>
          <cell r="KB34733">
            <v>16</v>
          </cell>
          <cell r="KC34733">
            <v>20</v>
          </cell>
        </row>
        <row r="34734">
          <cell r="A34734" t="str">
            <v>P16489</v>
          </cell>
          <cell r="KA34734">
            <v>100</v>
          </cell>
          <cell r="KB34734">
            <v>30</v>
          </cell>
          <cell r="KC34734">
            <v>12</v>
          </cell>
        </row>
        <row r="34735">
          <cell r="A34735" t="str">
            <v>P16493</v>
          </cell>
          <cell r="KA34735">
            <v>200</v>
          </cell>
          <cell r="KB34735">
            <v>16</v>
          </cell>
          <cell r="KC34735">
            <v>20</v>
          </cell>
        </row>
        <row r="34736">
          <cell r="A34736" t="str">
            <v>P16494</v>
          </cell>
          <cell r="KA34736">
            <v>100</v>
          </cell>
          <cell r="KB34736">
            <v>30</v>
          </cell>
          <cell r="KC34736">
            <v>30</v>
          </cell>
        </row>
        <row r="34737">
          <cell r="A34737" t="str">
            <v>P16478</v>
          </cell>
          <cell r="KA34737">
            <v>200</v>
          </cell>
          <cell r="KB34737">
            <v>16</v>
          </cell>
          <cell r="KC34737">
            <v>16</v>
          </cell>
        </row>
        <row r="34738">
          <cell r="A34738" t="str">
            <v>P16479</v>
          </cell>
          <cell r="KA34738">
            <v>200</v>
          </cell>
          <cell r="KB34738">
            <v>16</v>
          </cell>
          <cell r="KC34738">
            <v>16</v>
          </cell>
        </row>
        <row r="34739">
          <cell r="A34739" t="str">
            <v>P16480</v>
          </cell>
          <cell r="KA34739">
            <v>200</v>
          </cell>
          <cell r="KB34739">
            <v>16</v>
          </cell>
          <cell r="KC34739">
            <v>20</v>
          </cell>
        </row>
        <row r="34740">
          <cell r="A34740" t="str">
            <v>P16484</v>
          </cell>
          <cell r="KA34740">
            <v>100</v>
          </cell>
          <cell r="KB34740">
            <v>40</v>
          </cell>
          <cell r="KC34740">
            <v>28</v>
          </cell>
        </row>
        <row r="34741">
          <cell r="A34741" t="str">
            <v>P16485</v>
          </cell>
          <cell r="KA34741">
            <v>200</v>
          </cell>
          <cell r="KB34741">
            <v>16</v>
          </cell>
          <cell r="KC34741">
            <v>20</v>
          </cell>
        </row>
        <row r="34742">
          <cell r="A34742" t="str">
            <v>P16486</v>
          </cell>
          <cell r="KA34742">
            <v>200</v>
          </cell>
          <cell r="KB34742">
            <v>16</v>
          </cell>
          <cell r="KC34742">
            <v>20</v>
          </cell>
        </row>
        <row r="34743">
          <cell r="A34743" t="str">
            <v>P16446</v>
          </cell>
          <cell r="KA34743">
            <v>200</v>
          </cell>
          <cell r="KB34743">
            <v>16</v>
          </cell>
          <cell r="KC34743">
            <v>20</v>
          </cell>
        </row>
        <row r="34744">
          <cell r="A34744" t="str">
            <v>P16449</v>
          </cell>
          <cell r="KA34744">
            <v>200</v>
          </cell>
          <cell r="KB34744">
            <v>16</v>
          </cell>
          <cell r="KC34744">
            <v>20</v>
          </cell>
        </row>
        <row r="34745">
          <cell r="A34745" t="str">
            <v>P16450</v>
          </cell>
          <cell r="KA34745">
            <v>200</v>
          </cell>
          <cell r="KB34745">
            <v>16</v>
          </cell>
          <cell r="KC34745">
            <v>20</v>
          </cell>
        </row>
        <row r="34746">
          <cell r="A34746" t="str">
            <v>P16451</v>
          </cell>
          <cell r="KA34746">
            <v>200</v>
          </cell>
          <cell r="KB34746">
            <v>16</v>
          </cell>
          <cell r="KC34746">
            <v>20</v>
          </cell>
        </row>
        <row r="34747">
          <cell r="A34747" t="str">
            <v>P16452</v>
          </cell>
          <cell r="KA34747">
            <v>50</v>
          </cell>
          <cell r="KB34747">
            <v>60</v>
          </cell>
          <cell r="KC34747">
            <v>12</v>
          </cell>
        </row>
        <row r="34748">
          <cell r="A34748" t="str">
            <v>P16456</v>
          </cell>
          <cell r="KA34748">
            <v>200</v>
          </cell>
          <cell r="KB34748">
            <v>16</v>
          </cell>
          <cell r="KC34748">
            <v>20</v>
          </cell>
        </row>
        <row r="34749">
          <cell r="A34749" t="str">
            <v>P16457</v>
          </cell>
          <cell r="KA34749">
            <v>200</v>
          </cell>
          <cell r="KB34749">
            <v>16</v>
          </cell>
          <cell r="KC34749">
            <v>20</v>
          </cell>
        </row>
        <row r="34750">
          <cell r="A34750" t="str">
            <v>P16458</v>
          </cell>
          <cell r="KA34750">
            <v>200</v>
          </cell>
          <cell r="KB34750">
            <v>16</v>
          </cell>
          <cell r="KC34750">
            <v>20</v>
          </cell>
        </row>
        <row r="34751">
          <cell r="A34751" t="str">
            <v>P16459</v>
          </cell>
          <cell r="KA34751">
            <v>200</v>
          </cell>
          <cell r="KB34751">
            <v>16</v>
          </cell>
          <cell r="KC34751">
            <v>20</v>
          </cell>
        </row>
        <row r="34752">
          <cell r="A34752" t="str">
            <v>P16454</v>
          </cell>
          <cell r="KA34752">
            <v>50</v>
          </cell>
          <cell r="KB34752">
            <v>40</v>
          </cell>
          <cell r="KC34752">
            <v>24</v>
          </cell>
        </row>
        <row r="34753">
          <cell r="A34753" t="str">
            <v>P16433</v>
          </cell>
          <cell r="KA34753">
            <v>100</v>
          </cell>
          <cell r="KB34753">
            <v>30</v>
          </cell>
          <cell r="KC34753">
            <v>12</v>
          </cell>
        </row>
        <row r="34754">
          <cell r="A34754" t="str">
            <v>P16461</v>
          </cell>
          <cell r="KA34754">
            <v>200</v>
          </cell>
          <cell r="KB34754">
            <v>16</v>
          </cell>
          <cell r="KC34754">
            <v>20</v>
          </cell>
        </row>
        <row r="34755">
          <cell r="A34755" t="str">
            <v>P16462</v>
          </cell>
          <cell r="KA34755">
            <v>200</v>
          </cell>
          <cell r="KB34755">
            <v>16</v>
          </cell>
          <cell r="KC34755">
            <v>20</v>
          </cell>
        </row>
        <row r="34756">
          <cell r="A34756" t="str">
            <v>P16464</v>
          </cell>
          <cell r="KA34756">
            <v>200</v>
          </cell>
          <cell r="KB34756">
            <v>16</v>
          </cell>
          <cell r="KC34756">
            <v>20</v>
          </cell>
        </row>
        <row r="34757">
          <cell r="A34757" t="str">
            <v>P16466</v>
          </cell>
          <cell r="KA34757">
            <v>200</v>
          </cell>
          <cell r="KB34757">
            <v>16</v>
          </cell>
          <cell r="KC34757">
            <v>20</v>
          </cell>
        </row>
        <row r="34758">
          <cell r="A34758" t="str">
            <v>P16467</v>
          </cell>
          <cell r="KA34758">
            <v>200</v>
          </cell>
          <cell r="KB34758">
            <v>16</v>
          </cell>
          <cell r="KC34758">
            <v>16</v>
          </cell>
        </row>
        <row r="34759">
          <cell r="A34759" t="str">
            <v>P16471</v>
          </cell>
          <cell r="KA34759">
            <v>100</v>
          </cell>
          <cell r="KB34759">
            <v>40</v>
          </cell>
          <cell r="KC34759">
            <v>24</v>
          </cell>
        </row>
        <row r="34760">
          <cell r="A34760" t="str">
            <v>P16474</v>
          </cell>
          <cell r="KA34760">
            <v>200</v>
          </cell>
          <cell r="KB34760">
            <v>16</v>
          </cell>
          <cell r="KC34760">
            <v>20</v>
          </cell>
        </row>
        <row r="34761">
          <cell r="A34761" t="str">
            <v>P16475</v>
          </cell>
          <cell r="KA34761">
            <v>200</v>
          </cell>
          <cell r="KB34761">
            <v>16</v>
          </cell>
          <cell r="KC34761">
            <v>20</v>
          </cell>
        </row>
        <row r="34762">
          <cell r="A34762" t="str">
            <v>P16476</v>
          </cell>
          <cell r="KA34762">
            <v>200</v>
          </cell>
          <cell r="KB34762">
            <v>16</v>
          </cell>
          <cell r="KC34762">
            <v>16</v>
          </cell>
        </row>
        <row r="34763">
          <cell r="A34763" t="str">
            <v>P16612</v>
          </cell>
          <cell r="KA34763">
            <v>200</v>
          </cell>
          <cell r="KB34763">
            <v>16</v>
          </cell>
          <cell r="KC34763">
            <v>20</v>
          </cell>
        </row>
        <row r="34764">
          <cell r="A34764" t="str">
            <v>P16605</v>
          </cell>
          <cell r="KA34764">
            <v>50</v>
          </cell>
          <cell r="KB34764">
            <v>40</v>
          </cell>
          <cell r="KC34764">
            <v>24</v>
          </cell>
        </row>
        <row r="34765">
          <cell r="A34765" t="str">
            <v>P16601</v>
          </cell>
          <cell r="KA34765">
            <v>100</v>
          </cell>
          <cell r="KB34765">
            <v>40</v>
          </cell>
          <cell r="KC34765">
            <v>28</v>
          </cell>
        </row>
        <row r="34766">
          <cell r="A34766" t="str">
            <v>P16609</v>
          </cell>
          <cell r="KA34766">
            <v>200</v>
          </cell>
          <cell r="KB34766">
            <v>16</v>
          </cell>
          <cell r="KC34766">
            <v>16</v>
          </cell>
        </row>
        <row r="34767">
          <cell r="A34767" t="str">
            <v>P16586</v>
          </cell>
          <cell r="KA34767">
            <v>100</v>
          </cell>
          <cell r="KB34767">
            <v>30</v>
          </cell>
          <cell r="KC34767">
            <v>12</v>
          </cell>
        </row>
        <row r="34768">
          <cell r="A34768" t="str">
            <v>P16587</v>
          </cell>
          <cell r="KA34768">
            <v>100</v>
          </cell>
          <cell r="KB34768">
            <v>30</v>
          </cell>
          <cell r="KC34768">
            <v>12</v>
          </cell>
        </row>
        <row r="34769">
          <cell r="A34769" t="str">
            <v>P16588</v>
          </cell>
          <cell r="KA34769">
            <v>200</v>
          </cell>
          <cell r="KB34769">
            <v>16</v>
          </cell>
          <cell r="KC34769">
            <v>20</v>
          </cell>
        </row>
        <row r="34770">
          <cell r="A34770" t="str">
            <v>P16589</v>
          </cell>
          <cell r="KA34770">
            <v>200</v>
          </cell>
          <cell r="KB34770">
            <v>16</v>
          </cell>
          <cell r="KC34770">
            <v>20</v>
          </cell>
        </row>
        <row r="34771">
          <cell r="A34771" t="str">
            <v>P16596</v>
          </cell>
          <cell r="KA34771">
            <v>200</v>
          </cell>
          <cell r="KB34771">
            <v>16</v>
          </cell>
          <cell r="KC34771">
            <v>20</v>
          </cell>
        </row>
        <row r="34772">
          <cell r="A34772" t="str">
            <v>P16591</v>
          </cell>
          <cell r="KA34772">
            <v>50</v>
          </cell>
          <cell r="KB34772">
            <v>40</v>
          </cell>
          <cell r="KC34772">
            <v>24</v>
          </cell>
        </row>
        <row r="34773">
          <cell r="A34773" t="str">
            <v>P16592</v>
          </cell>
          <cell r="KA34773">
            <v>200</v>
          </cell>
          <cell r="KB34773">
            <v>16</v>
          </cell>
          <cell r="KC34773">
            <v>20</v>
          </cell>
        </row>
        <row r="34774">
          <cell r="A34774" t="str">
            <v>P16633</v>
          </cell>
          <cell r="KA34774">
            <v>200</v>
          </cell>
          <cell r="KB34774">
            <v>16</v>
          </cell>
          <cell r="KC34774">
            <v>20</v>
          </cell>
        </row>
        <row r="34775">
          <cell r="A34775" t="str">
            <v>P16634</v>
          </cell>
          <cell r="KA34775">
            <v>200</v>
          </cell>
          <cell r="KB34775">
            <v>16</v>
          </cell>
          <cell r="KC34775">
            <v>16</v>
          </cell>
        </row>
        <row r="34776">
          <cell r="A34776" t="str">
            <v>P16627</v>
          </cell>
          <cell r="KA34776">
            <v>100</v>
          </cell>
          <cell r="KB34776">
            <v>40</v>
          </cell>
          <cell r="KC34776">
            <v>24</v>
          </cell>
        </row>
        <row r="34777">
          <cell r="A34777" t="str">
            <v>P16630</v>
          </cell>
          <cell r="KA34777">
            <v>100</v>
          </cell>
          <cell r="KB34777">
            <v>40</v>
          </cell>
          <cell r="KC34777">
            <v>28</v>
          </cell>
        </row>
        <row r="34778">
          <cell r="A34778" t="str">
            <v>P16617</v>
          </cell>
          <cell r="KA34778">
            <v>200</v>
          </cell>
          <cell r="KB34778">
            <v>16</v>
          </cell>
          <cell r="KC34778">
            <v>20</v>
          </cell>
        </row>
        <row r="34779">
          <cell r="A34779" t="str">
            <v>P16618</v>
          </cell>
          <cell r="KA34779">
            <v>200</v>
          </cell>
          <cell r="KB34779">
            <v>16</v>
          </cell>
          <cell r="KC34779">
            <v>20</v>
          </cell>
        </row>
        <row r="34780">
          <cell r="A34780" t="str">
            <v>P16621</v>
          </cell>
          <cell r="KA34780">
            <v>200</v>
          </cell>
          <cell r="KB34780">
            <v>16</v>
          </cell>
          <cell r="KC34780">
            <v>16</v>
          </cell>
        </row>
        <row r="34781">
          <cell r="A34781" t="str">
            <v>P16622</v>
          </cell>
          <cell r="KA34781">
            <v>200</v>
          </cell>
          <cell r="KB34781">
            <v>16</v>
          </cell>
          <cell r="KC34781">
            <v>20</v>
          </cell>
        </row>
        <row r="34782">
          <cell r="A34782" t="str">
            <v>P16623</v>
          </cell>
          <cell r="KA34782">
            <v>100</v>
          </cell>
          <cell r="KB34782">
            <v>30</v>
          </cell>
          <cell r="KC34782">
            <v>24</v>
          </cell>
        </row>
        <row r="34783">
          <cell r="A34783" t="str">
            <v>P16641</v>
          </cell>
          <cell r="KA34783">
            <v>200</v>
          </cell>
          <cell r="KB34783">
            <v>16</v>
          </cell>
          <cell r="KC34783">
            <v>16</v>
          </cell>
        </row>
        <row r="34784">
          <cell r="A34784" t="str">
            <v>P16644</v>
          </cell>
          <cell r="KA34784">
            <v>200</v>
          </cell>
          <cell r="KB34784">
            <v>16</v>
          </cell>
          <cell r="KC34784">
            <v>20</v>
          </cell>
        </row>
        <row r="34785">
          <cell r="A34785" t="str">
            <v>P16645</v>
          </cell>
          <cell r="KA34785">
            <v>200</v>
          </cell>
          <cell r="KB34785">
            <v>16</v>
          </cell>
          <cell r="KC34785">
            <v>20</v>
          </cell>
        </row>
        <row r="34786">
          <cell r="A34786" t="str">
            <v>P16646</v>
          </cell>
          <cell r="KA34786">
            <v>50</v>
          </cell>
          <cell r="KB34786">
            <v>60</v>
          </cell>
          <cell r="KC34786">
            <v>12</v>
          </cell>
        </row>
        <row r="34787">
          <cell r="A34787" t="str">
            <v>p16647</v>
          </cell>
          <cell r="KA34787">
            <v>200</v>
          </cell>
          <cell r="KB34787">
            <v>16</v>
          </cell>
          <cell r="KC34787">
            <v>20</v>
          </cell>
        </row>
        <row r="34788">
          <cell r="A34788" t="str">
            <v>P16653</v>
          </cell>
          <cell r="KA34788">
            <v>100</v>
          </cell>
          <cell r="KB34788">
            <v>30</v>
          </cell>
          <cell r="KC34788">
            <v>30</v>
          </cell>
        </row>
        <row r="34789">
          <cell r="A34789" t="str">
            <v>P16654</v>
          </cell>
          <cell r="KA34789">
            <v>200</v>
          </cell>
          <cell r="KB34789">
            <v>16</v>
          </cell>
          <cell r="KC34789">
            <v>16</v>
          </cell>
        </row>
        <row r="34790">
          <cell r="A34790" t="str">
            <v>P16655</v>
          </cell>
          <cell r="KA34790">
            <v>100</v>
          </cell>
          <cell r="KB34790">
            <v>40</v>
          </cell>
          <cell r="KC34790">
            <v>24</v>
          </cell>
        </row>
        <row r="34791">
          <cell r="A34791" t="str">
            <v>P16656</v>
          </cell>
          <cell r="KA34791">
            <v>200</v>
          </cell>
          <cell r="KB34791">
            <v>16</v>
          </cell>
          <cell r="KC34791">
            <v>20</v>
          </cell>
        </row>
        <row r="34792">
          <cell r="A34792" t="str">
            <v>P16703</v>
          </cell>
          <cell r="KA34792">
            <v>200</v>
          </cell>
          <cell r="KB34792">
            <v>16</v>
          </cell>
          <cell r="KC34792">
            <v>16</v>
          </cell>
        </row>
        <row r="34793">
          <cell r="A34793" t="str">
            <v>P16699</v>
          </cell>
          <cell r="KA34793">
            <v>200</v>
          </cell>
          <cell r="KB34793">
            <v>16</v>
          </cell>
          <cell r="KC34793">
            <v>16</v>
          </cell>
        </row>
        <row r="34794">
          <cell r="A34794" t="str">
            <v>P16700</v>
          </cell>
          <cell r="KA34794">
            <v>200</v>
          </cell>
          <cell r="KB34794">
            <v>16</v>
          </cell>
          <cell r="KC34794">
            <v>16</v>
          </cell>
        </row>
        <row r="34795">
          <cell r="A34795" t="str">
            <v>P16701</v>
          </cell>
          <cell r="KA34795">
            <v>100</v>
          </cell>
          <cell r="KB34795">
            <v>40</v>
          </cell>
          <cell r="KC34795">
            <v>24</v>
          </cell>
        </row>
        <row r="34796">
          <cell r="A34796" t="str">
            <v>P16709</v>
          </cell>
          <cell r="KA34796">
            <v>200</v>
          </cell>
          <cell r="KB34796">
            <v>16</v>
          </cell>
          <cell r="KC34796">
            <v>20</v>
          </cell>
        </row>
        <row r="34797">
          <cell r="A34797" t="str">
            <v>P16716</v>
          </cell>
          <cell r="KA34797">
            <v>100</v>
          </cell>
          <cell r="KB34797">
            <v>30</v>
          </cell>
          <cell r="KC34797">
            <v>12</v>
          </cell>
        </row>
        <row r="34798">
          <cell r="A34798" t="str">
            <v>P16712</v>
          </cell>
          <cell r="KA34798">
            <v>200</v>
          </cell>
          <cell r="KB34798">
            <v>16</v>
          </cell>
          <cell r="KC34798">
            <v>16</v>
          </cell>
        </row>
        <row r="34799">
          <cell r="A34799" t="str">
            <v>P16697</v>
          </cell>
          <cell r="KA34799">
            <v>200</v>
          </cell>
          <cell r="KB34799">
            <v>16</v>
          </cell>
          <cell r="KC34799">
            <v>20</v>
          </cell>
        </row>
        <row r="34800">
          <cell r="A34800" t="str">
            <v>P16718</v>
          </cell>
          <cell r="KA34800">
            <v>200</v>
          </cell>
          <cell r="KB34800">
            <v>16</v>
          </cell>
          <cell r="KC34800">
            <v>16</v>
          </cell>
        </row>
        <row r="34801">
          <cell r="A34801" t="str">
            <v>P16722</v>
          </cell>
          <cell r="KA34801">
            <v>200</v>
          </cell>
          <cell r="KB34801">
            <v>16</v>
          </cell>
          <cell r="KC34801">
            <v>16</v>
          </cell>
        </row>
        <row r="34802">
          <cell r="A34802" t="str">
            <v>P16723</v>
          </cell>
          <cell r="KA34802">
            <v>200</v>
          </cell>
          <cell r="KB34802">
            <v>16</v>
          </cell>
          <cell r="KC34802">
            <v>16</v>
          </cell>
        </row>
        <row r="34803">
          <cell r="A34803" t="str">
            <v>P16724</v>
          </cell>
          <cell r="KA34803">
            <v>50</v>
          </cell>
          <cell r="KB34803">
            <v>40</v>
          </cell>
          <cell r="KC34803">
            <v>24</v>
          </cell>
        </row>
        <row r="34804">
          <cell r="A34804" t="str">
            <v>P16725</v>
          </cell>
          <cell r="KA34804">
            <v>50</v>
          </cell>
          <cell r="KB34804">
            <v>40</v>
          </cell>
          <cell r="KC34804">
            <v>24</v>
          </cell>
        </row>
        <row r="34805">
          <cell r="A34805" t="str">
            <v>P16731</v>
          </cell>
          <cell r="KA34805">
            <v>100</v>
          </cell>
          <cell r="KB34805">
            <v>40</v>
          </cell>
          <cell r="KC34805">
            <v>28</v>
          </cell>
        </row>
        <row r="34806">
          <cell r="A34806" t="str">
            <v>P16732</v>
          </cell>
          <cell r="KA34806">
            <v>50</v>
          </cell>
          <cell r="KB34806">
            <v>40</v>
          </cell>
          <cell r="KC34806">
            <v>24</v>
          </cell>
        </row>
        <row r="34807">
          <cell r="A34807" t="str">
            <v>P16733</v>
          </cell>
          <cell r="KA34807">
            <v>50</v>
          </cell>
          <cell r="KB34807">
            <v>40</v>
          </cell>
          <cell r="KC34807">
            <v>24</v>
          </cell>
        </row>
        <row r="34808">
          <cell r="A34808" t="str">
            <v>P16734</v>
          </cell>
          <cell r="KA34808">
            <v>50</v>
          </cell>
          <cell r="KB34808">
            <v>40</v>
          </cell>
          <cell r="KC34808">
            <v>24</v>
          </cell>
        </row>
        <row r="34809">
          <cell r="A34809" t="str">
            <v>P16735</v>
          </cell>
          <cell r="KA34809">
            <v>100</v>
          </cell>
          <cell r="KB34809">
            <v>30</v>
          </cell>
          <cell r="KC34809">
            <v>12</v>
          </cell>
        </row>
        <row r="34810">
          <cell r="A34810" t="str">
            <v>P16736</v>
          </cell>
          <cell r="KA34810">
            <v>200</v>
          </cell>
          <cell r="KB34810">
            <v>16</v>
          </cell>
          <cell r="KC34810">
            <v>16</v>
          </cell>
        </row>
        <row r="34811">
          <cell r="A34811" t="str">
            <v>P16720</v>
          </cell>
          <cell r="KA34811">
            <v>200</v>
          </cell>
          <cell r="KB34811">
            <v>16</v>
          </cell>
          <cell r="KC34811">
            <v>20</v>
          </cell>
        </row>
        <row r="34812">
          <cell r="A34812" t="str">
            <v>P16667</v>
          </cell>
          <cell r="KA34812">
            <v>100</v>
          </cell>
          <cell r="KB34812">
            <v>30</v>
          </cell>
          <cell r="KC34812">
            <v>24</v>
          </cell>
        </row>
        <row r="34813">
          <cell r="A34813" t="str">
            <v>P16671</v>
          </cell>
          <cell r="KA34813">
            <v>200</v>
          </cell>
          <cell r="KB34813">
            <v>16</v>
          </cell>
          <cell r="KC34813">
            <v>16</v>
          </cell>
        </row>
        <row r="34814">
          <cell r="A34814" t="str">
            <v>P16672</v>
          </cell>
          <cell r="KA34814">
            <v>100</v>
          </cell>
          <cell r="KB34814">
            <v>30</v>
          </cell>
          <cell r="KC34814">
            <v>24</v>
          </cell>
        </row>
        <row r="34815">
          <cell r="A34815" t="str">
            <v>P16673</v>
          </cell>
          <cell r="KA34815">
            <v>200</v>
          </cell>
          <cell r="KB34815">
            <v>16</v>
          </cell>
          <cell r="KC34815">
            <v>20</v>
          </cell>
        </row>
        <row r="34816">
          <cell r="A34816" t="str">
            <v>P16651</v>
          </cell>
          <cell r="KA34816">
            <v>200</v>
          </cell>
          <cell r="KB34816">
            <v>16</v>
          </cell>
          <cell r="KC34816">
            <v>20</v>
          </cell>
        </row>
        <row r="34817">
          <cell r="A34817" t="str">
            <v>P16658</v>
          </cell>
          <cell r="KA34817">
            <v>200</v>
          </cell>
          <cell r="KB34817">
            <v>16</v>
          </cell>
          <cell r="KC34817">
            <v>20</v>
          </cell>
        </row>
        <row r="34818">
          <cell r="A34818" t="str">
            <v>P16662</v>
          </cell>
          <cell r="KA34818">
            <v>200</v>
          </cell>
          <cell r="KB34818">
            <v>16</v>
          </cell>
          <cell r="KC34818">
            <v>20</v>
          </cell>
        </row>
        <row r="34819">
          <cell r="A34819" t="str">
            <v>P16663</v>
          </cell>
          <cell r="KA34819">
            <v>200</v>
          </cell>
          <cell r="KB34819">
            <v>16</v>
          </cell>
          <cell r="KC34819">
            <v>20</v>
          </cell>
        </row>
        <row r="34820">
          <cell r="A34820" t="str">
            <v>P16664</v>
          </cell>
          <cell r="KA34820">
            <v>200</v>
          </cell>
          <cell r="KB34820">
            <v>16</v>
          </cell>
          <cell r="KC34820">
            <v>20</v>
          </cell>
        </row>
        <row r="34821">
          <cell r="A34821" t="str">
            <v>p16684</v>
          </cell>
          <cell r="KA34821">
            <v>200</v>
          </cell>
          <cell r="KB34821">
            <v>16</v>
          </cell>
          <cell r="KC34821">
            <v>20</v>
          </cell>
        </row>
        <row r="34822">
          <cell r="A34822" t="str">
            <v>P16685</v>
          </cell>
          <cell r="KA34822">
            <v>200</v>
          </cell>
          <cell r="KB34822">
            <v>16</v>
          </cell>
          <cell r="KC34822">
            <v>20</v>
          </cell>
        </row>
        <row r="34823">
          <cell r="A34823" t="str">
            <v>P16686</v>
          </cell>
          <cell r="KA34823">
            <v>200</v>
          </cell>
          <cell r="KB34823">
            <v>16</v>
          </cell>
          <cell r="KC34823">
            <v>20</v>
          </cell>
        </row>
        <row r="34824">
          <cell r="A34824" t="str">
            <v>P16687</v>
          </cell>
          <cell r="KA34824">
            <v>200</v>
          </cell>
          <cell r="KB34824">
            <v>16</v>
          </cell>
          <cell r="KC34824">
            <v>16</v>
          </cell>
        </row>
        <row r="34825">
          <cell r="A34825" t="str">
            <v>P16688</v>
          </cell>
          <cell r="KA34825">
            <v>200</v>
          </cell>
          <cell r="KB34825">
            <v>16</v>
          </cell>
          <cell r="KC34825">
            <v>16</v>
          </cell>
        </row>
        <row r="34826">
          <cell r="A34826" t="str">
            <v>P16689</v>
          </cell>
          <cell r="KA34826">
            <v>100</v>
          </cell>
          <cell r="KB34826">
            <v>40</v>
          </cell>
          <cell r="KC34826">
            <v>28</v>
          </cell>
        </row>
        <row r="34827">
          <cell r="A34827" t="str">
            <v>P16690</v>
          </cell>
          <cell r="KA34827">
            <v>200</v>
          </cell>
          <cell r="KB34827">
            <v>16</v>
          </cell>
          <cell r="KC34827">
            <v>16</v>
          </cell>
        </row>
        <row r="34828">
          <cell r="A34828" t="str">
            <v>P16677</v>
          </cell>
          <cell r="KA34828">
            <v>50</v>
          </cell>
          <cell r="KB34828">
            <v>40</v>
          </cell>
          <cell r="KC34828">
            <v>24</v>
          </cell>
        </row>
        <row r="34829">
          <cell r="A34829" t="str">
            <v>P16675</v>
          </cell>
          <cell r="KA34829">
            <v>200</v>
          </cell>
          <cell r="KB34829">
            <v>16</v>
          </cell>
          <cell r="KC34829">
            <v>16</v>
          </cell>
        </row>
        <row r="34830">
          <cell r="A34830" t="str">
            <v>P16693</v>
          </cell>
          <cell r="KA34830">
            <v>200</v>
          </cell>
          <cell r="KB34830">
            <v>16</v>
          </cell>
          <cell r="KC34830">
            <v>20</v>
          </cell>
        </row>
        <row r="34831">
          <cell r="A34831" t="str">
            <v>P16181</v>
          </cell>
          <cell r="KA34831">
            <v>200</v>
          </cell>
          <cell r="KB34831">
            <v>16</v>
          </cell>
          <cell r="KC34831">
            <v>16</v>
          </cell>
        </row>
        <row r="34832">
          <cell r="A34832" t="str">
            <v>P16182</v>
          </cell>
          <cell r="KA34832">
            <v>200</v>
          </cell>
          <cell r="KB34832">
            <v>16</v>
          </cell>
          <cell r="KC34832">
            <v>16</v>
          </cell>
        </row>
        <row r="34833">
          <cell r="A34833" t="str">
            <v>P16183</v>
          </cell>
          <cell r="KA34833">
            <v>50</v>
          </cell>
          <cell r="KB34833">
            <v>60</v>
          </cell>
          <cell r="KC34833">
            <v>12</v>
          </cell>
        </row>
        <row r="34834">
          <cell r="A34834" t="str">
            <v>p16179</v>
          </cell>
          <cell r="KA34834">
            <v>200</v>
          </cell>
          <cell r="KB34834">
            <v>16</v>
          </cell>
          <cell r="KC34834">
            <v>20</v>
          </cell>
        </row>
        <row r="34835">
          <cell r="A34835" t="str">
            <v>P16185</v>
          </cell>
          <cell r="KA34835">
            <v>100</v>
          </cell>
          <cell r="KB34835">
            <v>40</v>
          </cell>
          <cell r="KC34835">
            <v>28</v>
          </cell>
        </row>
        <row r="34836">
          <cell r="A34836" t="str">
            <v>P16187</v>
          </cell>
          <cell r="KA34836">
            <v>100</v>
          </cell>
          <cell r="KB34836">
            <v>40</v>
          </cell>
          <cell r="KC34836">
            <v>28</v>
          </cell>
        </row>
        <row r="34837">
          <cell r="A34837" t="str">
            <v>P16203</v>
          </cell>
          <cell r="KA34837">
            <v>100</v>
          </cell>
          <cell r="KB34837">
            <v>8</v>
          </cell>
          <cell r="KC34837">
            <v>48</v>
          </cell>
        </row>
        <row r="34838">
          <cell r="A34838" t="str">
            <v>P16206</v>
          </cell>
          <cell r="KA34838">
            <v>200</v>
          </cell>
          <cell r="KB34838">
            <v>16</v>
          </cell>
          <cell r="KC34838">
            <v>16</v>
          </cell>
        </row>
        <row r="34839">
          <cell r="A34839" t="str">
            <v>P16195</v>
          </cell>
          <cell r="KA34839">
            <v>100</v>
          </cell>
          <cell r="KB34839">
            <v>40</v>
          </cell>
          <cell r="KC34839">
            <v>28</v>
          </cell>
        </row>
        <row r="34840">
          <cell r="A34840" t="str">
            <v>P16196</v>
          </cell>
          <cell r="KA34840">
            <v>100</v>
          </cell>
          <cell r="KB34840">
            <v>40</v>
          </cell>
          <cell r="KC34840">
            <v>28</v>
          </cell>
        </row>
        <row r="34841">
          <cell r="A34841" t="str">
            <v>P16199</v>
          </cell>
          <cell r="KA34841">
            <v>200</v>
          </cell>
          <cell r="KB34841">
            <v>16</v>
          </cell>
          <cell r="KC34841">
            <v>16</v>
          </cell>
        </row>
        <row r="34842">
          <cell r="A34842" t="str">
            <v>P16201</v>
          </cell>
          <cell r="KA34842">
            <v>200</v>
          </cell>
          <cell r="KB34842">
            <v>16</v>
          </cell>
          <cell r="KC34842">
            <v>20</v>
          </cell>
        </row>
        <row r="34843">
          <cell r="A34843" t="str">
            <v>P16141</v>
          </cell>
          <cell r="KA34843">
            <v>100</v>
          </cell>
          <cell r="KB34843">
            <v>40</v>
          </cell>
          <cell r="KC34843">
            <v>28</v>
          </cell>
        </row>
        <row r="34844">
          <cell r="A34844" t="str">
            <v>P16142</v>
          </cell>
          <cell r="KA34844">
            <v>200</v>
          </cell>
          <cell r="KB34844">
            <v>16</v>
          </cell>
          <cell r="KC34844">
            <v>16</v>
          </cell>
        </row>
        <row r="34845">
          <cell r="A34845" t="str">
            <v>P16143</v>
          </cell>
          <cell r="KA34845">
            <v>200</v>
          </cell>
          <cell r="KB34845">
            <v>16</v>
          </cell>
          <cell r="KC34845">
            <v>16</v>
          </cell>
        </row>
        <row r="34846">
          <cell r="A34846" t="str">
            <v>P16144</v>
          </cell>
          <cell r="KA34846">
            <v>100</v>
          </cell>
          <cell r="KB34846">
            <v>30</v>
          </cell>
          <cell r="KC34846">
            <v>30</v>
          </cell>
        </row>
        <row r="34847">
          <cell r="A34847" t="str">
            <v>P16147</v>
          </cell>
          <cell r="KA34847">
            <v>200</v>
          </cell>
          <cell r="KB34847">
            <v>16</v>
          </cell>
          <cell r="KC34847">
            <v>16</v>
          </cell>
        </row>
        <row r="34848">
          <cell r="A34848" t="str">
            <v>P16152</v>
          </cell>
          <cell r="KA34848">
            <v>100</v>
          </cell>
          <cell r="KB34848">
            <v>40</v>
          </cell>
          <cell r="KC34848">
            <v>28</v>
          </cell>
        </row>
        <row r="34849">
          <cell r="A34849" t="str">
            <v>P16153</v>
          </cell>
          <cell r="KA34849">
            <v>200</v>
          </cell>
          <cell r="KB34849">
            <v>16</v>
          </cell>
          <cell r="KC34849">
            <v>16</v>
          </cell>
        </row>
        <row r="34850">
          <cell r="A34850" t="str">
            <v>P16154</v>
          </cell>
          <cell r="KA34850">
            <v>50</v>
          </cell>
          <cell r="KB34850">
            <v>60</v>
          </cell>
          <cell r="KC34850">
            <v>12</v>
          </cell>
        </row>
        <row r="34851">
          <cell r="A34851" t="str">
            <v>P16157</v>
          </cell>
          <cell r="KA34851">
            <v>50</v>
          </cell>
          <cell r="KB34851">
            <v>40</v>
          </cell>
          <cell r="KC34851">
            <v>24</v>
          </cell>
        </row>
        <row r="34852">
          <cell r="A34852" t="str">
            <v>P16158</v>
          </cell>
          <cell r="KA34852">
            <v>200</v>
          </cell>
          <cell r="KB34852">
            <v>16</v>
          </cell>
          <cell r="KC34852">
            <v>20</v>
          </cell>
        </row>
        <row r="34853">
          <cell r="A34853" t="str">
            <v>P16172</v>
          </cell>
          <cell r="KA34853">
            <v>200</v>
          </cell>
          <cell r="KB34853">
            <v>16</v>
          </cell>
          <cell r="KC34853">
            <v>16</v>
          </cell>
        </row>
        <row r="34854">
          <cell r="A34854" t="str">
            <v>P16174</v>
          </cell>
          <cell r="KA34854">
            <v>100</v>
          </cell>
          <cell r="KB34854">
            <v>30</v>
          </cell>
          <cell r="KC34854">
            <v>30</v>
          </cell>
        </row>
        <row r="34855">
          <cell r="A34855" t="str">
            <v>P16175</v>
          </cell>
          <cell r="KA34855">
            <v>200</v>
          </cell>
          <cell r="KB34855">
            <v>16</v>
          </cell>
          <cell r="KC34855">
            <v>16</v>
          </cell>
        </row>
        <row r="34856">
          <cell r="A34856" t="str">
            <v>P16176</v>
          </cell>
          <cell r="KA34856">
            <v>50</v>
          </cell>
          <cell r="KB34856">
            <v>60</v>
          </cell>
          <cell r="KC34856">
            <v>12</v>
          </cell>
        </row>
        <row r="34857">
          <cell r="A34857" t="str">
            <v>P16168</v>
          </cell>
          <cell r="KA34857">
            <v>200</v>
          </cell>
          <cell r="KB34857">
            <v>16</v>
          </cell>
          <cell r="KC34857">
            <v>16</v>
          </cell>
        </row>
        <row r="34858">
          <cell r="A34858" t="str">
            <v>P16227</v>
          </cell>
          <cell r="KA34858">
            <v>200</v>
          </cell>
          <cell r="KB34858">
            <v>16</v>
          </cell>
          <cell r="KC34858">
            <v>16</v>
          </cell>
        </row>
        <row r="34859">
          <cell r="A34859" t="str">
            <v>P16229</v>
          </cell>
          <cell r="KA34859">
            <v>100</v>
          </cell>
          <cell r="KB34859">
            <v>40</v>
          </cell>
          <cell r="KC34859">
            <v>28</v>
          </cell>
        </row>
        <row r="34860">
          <cell r="A34860" t="str">
            <v>P16222</v>
          </cell>
          <cell r="KA34860">
            <v>200</v>
          </cell>
          <cell r="KB34860">
            <v>16</v>
          </cell>
          <cell r="KC34860">
            <v>16</v>
          </cell>
        </row>
        <row r="34861">
          <cell r="A34861" t="str">
            <v>P16223</v>
          </cell>
          <cell r="KA34861">
            <v>50</v>
          </cell>
          <cell r="KB34861">
            <v>40</v>
          </cell>
          <cell r="KC34861">
            <v>24</v>
          </cell>
        </row>
        <row r="34862">
          <cell r="A34862" t="str">
            <v>P16224</v>
          </cell>
          <cell r="KA34862">
            <v>100</v>
          </cell>
          <cell r="KB34862">
            <v>8</v>
          </cell>
          <cell r="KC34862">
            <v>48</v>
          </cell>
        </row>
        <row r="34863">
          <cell r="A34863" t="str">
            <v>P16214</v>
          </cell>
          <cell r="KA34863">
            <v>200</v>
          </cell>
          <cell r="KB34863">
            <v>16</v>
          </cell>
          <cell r="KC34863">
            <v>20</v>
          </cell>
        </row>
        <row r="34864">
          <cell r="A34864" t="str">
            <v>P16247</v>
          </cell>
          <cell r="KA34864">
            <v>100</v>
          </cell>
          <cell r="KB34864">
            <v>40</v>
          </cell>
          <cell r="KC34864">
            <v>28</v>
          </cell>
        </row>
        <row r="34865">
          <cell r="A34865" t="str">
            <v>P16248</v>
          </cell>
          <cell r="KA34865">
            <v>100</v>
          </cell>
          <cell r="KB34865">
            <v>30</v>
          </cell>
          <cell r="KC34865">
            <v>30</v>
          </cell>
        </row>
        <row r="34866">
          <cell r="A34866" t="str">
            <v>P16249</v>
          </cell>
          <cell r="KA34866">
            <v>100</v>
          </cell>
          <cell r="KB34866">
            <v>30</v>
          </cell>
          <cell r="KC34866">
            <v>30</v>
          </cell>
        </row>
        <row r="34867">
          <cell r="A34867" t="str">
            <v>P16250</v>
          </cell>
          <cell r="KA34867">
            <v>100</v>
          </cell>
          <cell r="KB34867">
            <v>30</v>
          </cell>
          <cell r="KC34867">
            <v>30</v>
          </cell>
        </row>
        <row r="34868">
          <cell r="A34868" t="str">
            <v>P16251</v>
          </cell>
          <cell r="KA34868">
            <v>200</v>
          </cell>
          <cell r="KB34868">
            <v>16</v>
          </cell>
          <cell r="KC34868">
            <v>16</v>
          </cell>
        </row>
        <row r="34869">
          <cell r="A34869" t="str">
            <v>P16233</v>
          </cell>
          <cell r="KA34869">
            <v>200</v>
          </cell>
          <cell r="KB34869">
            <v>16</v>
          </cell>
          <cell r="KC34869">
            <v>20</v>
          </cell>
        </row>
        <row r="34870">
          <cell r="A34870" t="str">
            <v>P16240</v>
          </cell>
          <cell r="KA34870">
            <v>100</v>
          </cell>
          <cell r="KB34870">
            <v>40</v>
          </cell>
          <cell r="KC34870">
            <v>28</v>
          </cell>
        </row>
        <row r="34871">
          <cell r="A34871" t="str">
            <v>P16241</v>
          </cell>
          <cell r="KA34871">
            <v>200</v>
          </cell>
          <cell r="KB34871">
            <v>16</v>
          </cell>
          <cell r="KC34871">
            <v>20</v>
          </cell>
        </row>
        <row r="34872">
          <cell r="A34872" t="str">
            <v>P16242</v>
          </cell>
          <cell r="KA34872">
            <v>100</v>
          </cell>
          <cell r="KB34872">
            <v>40</v>
          </cell>
          <cell r="KC34872">
            <v>24</v>
          </cell>
        </row>
        <row r="34873">
          <cell r="A34873" t="str">
            <v>P16281</v>
          </cell>
          <cell r="KA34873">
            <v>200</v>
          </cell>
          <cell r="KB34873">
            <v>16</v>
          </cell>
          <cell r="KC34873">
            <v>16</v>
          </cell>
        </row>
        <row r="34874">
          <cell r="A34874" t="str">
            <v>P16277</v>
          </cell>
          <cell r="KA34874">
            <v>50</v>
          </cell>
          <cell r="KB34874">
            <v>60</v>
          </cell>
          <cell r="KC34874">
            <v>12</v>
          </cell>
        </row>
        <row r="34875">
          <cell r="A34875" t="str">
            <v>P16283</v>
          </cell>
          <cell r="KA34875">
            <v>200</v>
          </cell>
          <cell r="KB34875">
            <v>16</v>
          </cell>
          <cell r="KC34875">
            <v>20</v>
          </cell>
        </row>
        <row r="34876">
          <cell r="A34876" t="str">
            <v>P16284</v>
          </cell>
          <cell r="KA34876">
            <v>200</v>
          </cell>
          <cell r="KB34876">
            <v>16</v>
          </cell>
          <cell r="KC34876">
            <v>16</v>
          </cell>
        </row>
        <row r="34877">
          <cell r="A34877" t="str">
            <v>P16275</v>
          </cell>
          <cell r="KA34877">
            <v>100</v>
          </cell>
          <cell r="KB34877">
            <v>8</v>
          </cell>
          <cell r="KC34877">
            <v>48</v>
          </cell>
        </row>
        <row r="34878">
          <cell r="A34878" t="str">
            <v>P16272</v>
          </cell>
          <cell r="KA34878">
            <v>200</v>
          </cell>
          <cell r="KB34878">
            <v>16</v>
          </cell>
          <cell r="KC34878">
            <v>16</v>
          </cell>
        </row>
        <row r="34879">
          <cell r="A34879" t="str">
            <v>P16270</v>
          </cell>
          <cell r="KA34879">
            <v>80</v>
          </cell>
          <cell r="KB34879">
            <v>16</v>
          </cell>
          <cell r="KC34879">
            <v>24</v>
          </cell>
        </row>
        <row r="34880">
          <cell r="A34880" t="str">
            <v>P16260</v>
          </cell>
          <cell r="KA34880">
            <v>50</v>
          </cell>
          <cell r="KB34880">
            <v>60</v>
          </cell>
          <cell r="KC34880">
            <v>12</v>
          </cell>
        </row>
        <row r="34881">
          <cell r="A34881" t="str">
            <v>P16261</v>
          </cell>
          <cell r="KA34881">
            <v>200</v>
          </cell>
          <cell r="KB34881">
            <v>16</v>
          </cell>
          <cell r="KC34881">
            <v>16</v>
          </cell>
        </row>
        <row r="34882">
          <cell r="A34882" t="str">
            <v>P16265</v>
          </cell>
          <cell r="KA34882">
            <v>100</v>
          </cell>
          <cell r="KB34882">
            <v>40</v>
          </cell>
          <cell r="KC34882">
            <v>28</v>
          </cell>
        </row>
        <row r="34883">
          <cell r="A34883" t="str">
            <v>P16266</v>
          </cell>
          <cell r="KA34883">
            <v>250</v>
          </cell>
          <cell r="KB34883">
            <v>12</v>
          </cell>
          <cell r="KC34883">
            <v>24</v>
          </cell>
        </row>
        <row r="34884">
          <cell r="A34884" t="str">
            <v>P16267</v>
          </cell>
          <cell r="KA34884">
            <v>200</v>
          </cell>
          <cell r="KB34884">
            <v>16</v>
          </cell>
          <cell r="KC34884">
            <v>16</v>
          </cell>
        </row>
        <row r="34885">
          <cell r="A34885" t="str">
            <v>P16268</v>
          </cell>
          <cell r="KA34885">
            <v>50</v>
          </cell>
          <cell r="KB34885">
            <v>40</v>
          </cell>
          <cell r="KC34885">
            <v>24</v>
          </cell>
        </row>
        <row r="34886">
          <cell r="A34886" t="str">
            <v>P16235</v>
          </cell>
          <cell r="KA34886">
            <v>200</v>
          </cell>
          <cell r="KB34886">
            <v>16</v>
          </cell>
          <cell r="KC34886">
            <v>16</v>
          </cell>
        </row>
        <row r="34887">
          <cell r="A34887" t="str">
            <v>P16255</v>
          </cell>
          <cell r="KA34887">
            <v>200</v>
          </cell>
          <cell r="KB34887">
            <v>16</v>
          </cell>
          <cell r="KC34887">
            <v>16</v>
          </cell>
        </row>
        <row r="34888">
          <cell r="A34888" t="str">
            <v>P16256</v>
          </cell>
          <cell r="KA34888">
            <v>100</v>
          </cell>
          <cell r="KB34888">
            <v>30</v>
          </cell>
          <cell r="KC34888">
            <v>30</v>
          </cell>
        </row>
        <row r="34889">
          <cell r="A34889" t="str">
            <v>P16257</v>
          </cell>
          <cell r="KA34889">
            <v>50</v>
          </cell>
          <cell r="KB34889">
            <v>40</v>
          </cell>
          <cell r="KC34889">
            <v>24</v>
          </cell>
        </row>
        <row r="34890">
          <cell r="A34890" t="str">
            <v>P16335</v>
          </cell>
          <cell r="KA34890">
            <v>100</v>
          </cell>
          <cell r="KB34890">
            <v>40</v>
          </cell>
          <cell r="KC34890">
            <v>28</v>
          </cell>
        </row>
        <row r="34891">
          <cell r="A34891" t="str">
            <v>P16317</v>
          </cell>
          <cell r="KA34891">
            <v>200</v>
          </cell>
          <cell r="KB34891">
            <v>16</v>
          </cell>
          <cell r="KC34891">
            <v>16</v>
          </cell>
        </row>
        <row r="34892">
          <cell r="A34892" t="str">
            <v>P16333</v>
          </cell>
          <cell r="KA34892">
            <v>100</v>
          </cell>
          <cell r="KB34892">
            <v>40</v>
          </cell>
          <cell r="KC34892">
            <v>28</v>
          </cell>
        </row>
        <row r="34893">
          <cell r="A34893" t="str">
            <v>P16329</v>
          </cell>
          <cell r="KA34893">
            <v>200</v>
          </cell>
          <cell r="KB34893">
            <v>16</v>
          </cell>
          <cell r="KC34893">
            <v>20</v>
          </cell>
        </row>
        <row r="34894">
          <cell r="A34894" t="str">
            <v>P16330</v>
          </cell>
          <cell r="KA34894">
            <v>200</v>
          </cell>
          <cell r="KB34894">
            <v>16</v>
          </cell>
          <cell r="KC34894">
            <v>20</v>
          </cell>
        </row>
        <row r="34895">
          <cell r="A34895" t="str">
            <v>P16331</v>
          </cell>
          <cell r="KA34895">
            <v>100</v>
          </cell>
          <cell r="KB34895">
            <v>30</v>
          </cell>
          <cell r="KC34895">
            <v>30</v>
          </cell>
        </row>
        <row r="34896">
          <cell r="A34896" t="str">
            <v>P16340</v>
          </cell>
          <cell r="KA34896">
            <v>200</v>
          </cell>
          <cell r="KB34896">
            <v>16</v>
          </cell>
          <cell r="KC34896">
            <v>16</v>
          </cell>
        </row>
        <row r="34897">
          <cell r="A34897" t="str">
            <v>P16342</v>
          </cell>
          <cell r="KA34897">
            <v>100</v>
          </cell>
          <cell r="KB34897">
            <v>30</v>
          </cell>
          <cell r="KC34897">
            <v>30</v>
          </cell>
        </row>
        <row r="34898">
          <cell r="A34898" t="str">
            <v>P16343</v>
          </cell>
          <cell r="KA34898">
            <v>100</v>
          </cell>
          <cell r="KB34898">
            <v>40</v>
          </cell>
          <cell r="KC34898">
            <v>28</v>
          </cell>
        </row>
        <row r="34899">
          <cell r="A34899" t="str">
            <v>P16344</v>
          </cell>
          <cell r="KA34899">
            <v>200</v>
          </cell>
          <cell r="KB34899">
            <v>16</v>
          </cell>
          <cell r="KC34899">
            <v>16</v>
          </cell>
        </row>
        <row r="34900">
          <cell r="A34900" t="str">
            <v>P16364</v>
          </cell>
          <cell r="KA34900">
            <v>100</v>
          </cell>
          <cell r="KB34900">
            <v>40</v>
          </cell>
          <cell r="KC34900">
            <v>28</v>
          </cell>
        </row>
        <row r="34901">
          <cell r="A34901" t="str">
            <v>P16365</v>
          </cell>
          <cell r="KA34901">
            <v>200</v>
          </cell>
          <cell r="KB34901">
            <v>16</v>
          </cell>
          <cell r="KC34901">
            <v>16</v>
          </cell>
        </row>
        <row r="34902">
          <cell r="A34902" t="str">
            <v>P16357</v>
          </cell>
          <cell r="KA34902">
            <v>50</v>
          </cell>
          <cell r="KB34902">
            <v>40</v>
          </cell>
          <cell r="KC34902">
            <v>24</v>
          </cell>
        </row>
        <row r="34903">
          <cell r="A34903" t="str">
            <v>P16358</v>
          </cell>
          <cell r="KA34903">
            <v>200</v>
          </cell>
          <cell r="KB34903">
            <v>16</v>
          </cell>
          <cell r="KC34903">
            <v>16</v>
          </cell>
        </row>
        <row r="34904">
          <cell r="A34904" t="str">
            <v>P16359</v>
          </cell>
          <cell r="KA34904">
            <v>100</v>
          </cell>
          <cell r="KB34904">
            <v>40</v>
          </cell>
          <cell r="KC34904">
            <v>28</v>
          </cell>
        </row>
        <row r="34905">
          <cell r="A34905" t="str">
            <v>P16360</v>
          </cell>
          <cell r="KA34905">
            <v>100</v>
          </cell>
          <cell r="KB34905">
            <v>30</v>
          </cell>
          <cell r="KC34905">
            <v>30</v>
          </cell>
        </row>
        <row r="34906">
          <cell r="A34906" t="str">
            <v>P16361</v>
          </cell>
          <cell r="KA34906">
            <v>200</v>
          </cell>
          <cell r="KB34906">
            <v>16</v>
          </cell>
          <cell r="KC34906">
            <v>16</v>
          </cell>
        </row>
        <row r="34907">
          <cell r="A34907" t="str">
            <v>P16352</v>
          </cell>
          <cell r="KA34907">
            <v>100</v>
          </cell>
          <cell r="KB34907">
            <v>30</v>
          </cell>
          <cell r="KC34907">
            <v>30</v>
          </cell>
        </row>
        <row r="34908">
          <cell r="A34908" t="str">
            <v>P16354</v>
          </cell>
          <cell r="KA34908">
            <v>100</v>
          </cell>
          <cell r="KB34908">
            <v>40</v>
          </cell>
          <cell r="KC34908">
            <v>28</v>
          </cell>
        </row>
        <row r="34909">
          <cell r="A34909" t="str">
            <v>P16301</v>
          </cell>
          <cell r="KA34909">
            <v>200</v>
          </cell>
          <cell r="KB34909">
            <v>16</v>
          </cell>
          <cell r="KC34909">
            <v>16</v>
          </cell>
        </row>
        <row r="34910">
          <cell r="A34910" t="str">
            <v>P16303</v>
          </cell>
          <cell r="KA34910">
            <v>50</v>
          </cell>
          <cell r="KB34910">
            <v>40</v>
          </cell>
          <cell r="KC34910">
            <v>24</v>
          </cell>
        </row>
        <row r="34911">
          <cell r="A34911" t="str">
            <v>P16305</v>
          </cell>
          <cell r="KA34911">
            <v>100</v>
          </cell>
          <cell r="KB34911">
            <v>40</v>
          </cell>
          <cell r="KC34911">
            <v>28</v>
          </cell>
        </row>
        <row r="34912">
          <cell r="A34912" t="str">
            <v>P16306</v>
          </cell>
          <cell r="KA34912">
            <v>50</v>
          </cell>
          <cell r="KB34912">
            <v>40</v>
          </cell>
          <cell r="KC34912">
            <v>24</v>
          </cell>
        </row>
        <row r="34913">
          <cell r="A34913" t="str">
            <v>P16307</v>
          </cell>
          <cell r="KA34913">
            <v>200</v>
          </cell>
          <cell r="KB34913">
            <v>16</v>
          </cell>
          <cell r="KC34913">
            <v>20</v>
          </cell>
        </row>
        <row r="34914">
          <cell r="A34914" t="str">
            <v>P16290</v>
          </cell>
          <cell r="KA34914">
            <v>200</v>
          </cell>
          <cell r="KB34914">
            <v>16</v>
          </cell>
          <cell r="KC34914">
            <v>16</v>
          </cell>
        </row>
        <row r="34915">
          <cell r="A34915" t="str">
            <v>P16293</v>
          </cell>
          <cell r="KA34915">
            <v>200</v>
          </cell>
          <cell r="KB34915">
            <v>16</v>
          </cell>
          <cell r="KC34915">
            <v>16</v>
          </cell>
        </row>
        <row r="34916">
          <cell r="A34916" t="str">
            <v>P16296</v>
          </cell>
          <cell r="KA34916">
            <v>100</v>
          </cell>
          <cell r="KB34916">
            <v>30</v>
          </cell>
          <cell r="KC34916">
            <v>24</v>
          </cell>
        </row>
        <row r="34917">
          <cell r="A34917" t="str">
            <v>P16309</v>
          </cell>
          <cell r="KA34917">
            <v>200</v>
          </cell>
          <cell r="KB34917">
            <v>16</v>
          </cell>
          <cell r="KC34917">
            <v>16</v>
          </cell>
        </row>
        <row r="34918">
          <cell r="A34918" t="str">
            <v>P16311</v>
          </cell>
          <cell r="KA34918">
            <v>50</v>
          </cell>
          <cell r="KB34918">
            <v>40</v>
          </cell>
          <cell r="KC34918">
            <v>24</v>
          </cell>
        </row>
        <row r="34919">
          <cell r="A34919" t="str">
            <v>P16315</v>
          </cell>
          <cell r="KA34919">
            <v>100</v>
          </cell>
          <cell r="KB34919">
            <v>8</v>
          </cell>
          <cell r="KC34919">
            <v>48</v>
          </cell>
        </row>
        <row r="34920">
          <cell r="A34920" t="str">
            <v>P16322</v>
          </cell>
          <cell r="KA34920">
            <v>100</v>
          </cell>
          <cell r="KB34920">
            <v>40</v>
          </cell>
          <cell r="KC34920">
            <v>28</v>
          </cell>
        </row>
        <row r="34921">
          <cell r="A34921" t="str">
            <v>P16323</v>
          </cell>
          <cell r="KA34921">
            <v>100</v>
          </cell>
          <cell r="KB34921">
            <v>40</v>
          </cell>
          <cell r="KC34921">
            <v>28</v>
          </cell>
        </row>
        <row r="34922">
          <cell r="A34922" t="str">
            <v>P16320</v>
          </cell>
          <cell r="KA34922">
            <v>50</v>
          </cell>
          <cell r="KB34922">
            <v>60</v>
          </cell>
          <cell r="KC34922">
            <v>12</v>
          </cell>
        </row>
        <row r="34923">
          <cell r="A34923" t="str">
            <v>P16326</v>
          </cell>
          <cell r="KA34923">
            <v>50</v>
          </cell>
          <cell r="KB34923">
            <v>40</v>
          </cell>
          <cell r="KC34923">
            <v>24</v>
          </cell>
        </row>
        <row r="34924">
          <cell r="A34924" t="str">
            <v>P16409</v>
          </cell>
          <cell r="KA34924">
            <v>100</v>
          </cell>
          <cell r="KB34924">
            <v>40</v>
          </cell>
          <cell r="KC34924">
            <v>28</v>
          </cell>
        </row>
        <row r="34925">
          <cell r="A34925" t="str">
            <v>P16410</v>
          </cell>
          <cell r="KA34925">
            <v>200</v>
          </cell>
          <cell r="KB34925">
            <v>16</v>
          </cell>
          <cell r="KC34925">
            <v>16</v>
          </cell>
        </row>
        <row r="34926">
          <cell r="A34926" t="str">
            <v>P16406</v>
          </cell>
          <cell r="KA34926">
            <v>200</v>
          </cell>
          <cell r="KB34926">
            <v>16</v>
          </cell>
          <cell r="KC34926">
            <v>16</v>
          </cell>
        </row>
        <row r="34927">
          <cell r="A34927" t="str">
            <v>P16407</v>
          </cell>
          <cell r="KA34927">
            <v>100</v>
          </cell>
          <cell r="KB34927">
            <v>40</v>
          </cell>
          <cell r="KC34927">
            <v>24</v>
          </cell>
        </row>
        <row r="34928">
          <cell r="A34928" t="str">
            <v>P16412</v>
          </cell>
          <cell r="KA34928">
            <v>200</v>
          </cell>
          <cell r="KB34928">
            <v>16</v>
          </cell>
          <cell r="KC34928">
            <v>20</v>
          </cell>
        </row>
        <row r="34929">
          <cell r="A34929" t="str">
            <v>P16416</v>
          </cell>
          <cell r="KA34929">
            <v>200</v>
          </cell>
          <cell r="KB34929">
            <v>16</v>
          </cell>
          <cell r="KC34929">
            <v>20</v>
          </cell>
        </row>
        <row r="34930">
          <cell r="A34930" t="str">
            <v>P16417</v>
          </cell>
          <cell r="KA34930">
            <v>100</v>
          </cell>
          <cell r="KB34930">
            <v>30</v>
          </cell>
          <cell r="KC34930">
            <v>30</v>
          </cell>
        </row>
        <row r="34931">
          <cell r="A34931" t="str">
            <v>P16418</v>
          </cell>
          <cell r="KA34931">
            <v>50</v>
          </cell>
          <cell r="KB34931">
            <v>60</v>
          </cell>
          <cell r="KC34931">
            <v>12</v>
          </cell>
        </row>
        <row r="34932">
          <cell r="A34932" t="str">
            <v>P16419</v>
          </cell>
          <cell r="KA34932">
            <v>200</v>
          </cell>
          <cell r="KB34932">
            <v>16</v>
          </cell>
          <cell r="KC34932">
            <v>20</v>
          </cell>
        </row>
        <row r="34933">
          <cell r="A34933" t="str">
            <v>P16437</v>
          </cell>
          <cell r="KA34933">
            <v>50</v>
          </cell>
          <cell r="KB34933">
            <v>60</v>
          </cell>
          <cell r="KC34933">
            <v>12</v>
          </cell>
        </row>
        <row r="34934">
          <cell r="A34934" t="str">
            <v>P16438</v>
          </cell>
          <cell r="KA34934">
            <v>100</v>
          </cell>
          <cell r="KB34934">
            <v>40</v>
          </cell>
          <cell r="KC34934">
            <v>28</v>
          </cell>
        </row>
        <row r="34935">
          <cell r="A34935" t="str">
            <v>P16439</v>
          </cell>
          <cell r="KA34935">
            <v>200</v>
          </cell>
          <cell r="KB34935">
            <v>16</v>
          </cell>
          <cell r="KC34935">
            <v>16</v>
          </cell>
        </row>
        <row r="34936">
          <cell r="A34936" t="str">
            <v>P16440</v>
          </cell>
          <cell r="KA34936">
            <v>100</v>
          </cell>
          <cell r="KB34936">
            <v>40</v>
          </cell>
          <cell r="KC34936">
            <v>28</v>
          </cell>
        </row>
        <row r="34937">
          <cell r="A34937" t="str">
            <v>P16441</v>
          </cell>
          <cell r="KA34937">
            <v>200</v>
          </cell>
          <cell r="KB34937">
            <v>16</v>
          </cell>
          <cell r="KC34937">
            <v>16</v>
          </cell>
        </row>
        <row r="34938">
          <cell r="A34938" t="str">
            <v>P16442</v>
          </cell>
          <cell r="KA34938">
            <v>100</v>
          </cell>
          <cell r="KB34938">
            <v>40</v>
          </cell>
          <cell r="KC34938">
            <v>28</v>
          </cell>
        </row>
        <row r="34939">
          <cell r="A34939" t="str">
            <v>P16430</v>
          </cell>
          <cell r="KA34939">
            <v>100</v>
          </cell>
          <cell r="KB34939">
            <v>30</v>
          </cell>
          <cell r="KC34939">
            <v>30</v>
          </cell>
        </row>
        <row r="34940">
          <cell r="A34940" t="str">
            <v>P16431</v>
          </cell>
          <cell r="KA34940">
            <v>50</v>
          </cell>
          <cell r="KB34940">
            <v>40</v>
          </cell>
          <cell r="KC34940">
            <v>24</v>
          </cell>
        </row>
        <row r="34941">
          <cell r="A34941" t="str">
            <v>P16422</v>
          </cell>
          <cell r="KA34941">
            <v>50</v>
          </cell>
          <cell r="KB34941">
            <v>40</v>
          </cell>
          <cell r="KC34941">
            <v>24</v>
          </cell>
        </row>
        <row r="34942">
          <cell r="A34942" t="str">
            <v>P16423</v>
          </cell>
          <cell r="KA34942">
            <v>50</v>
          </cell>
          <cell r="KB34942">
            <v>20</v>
          </cell>
          <cell r="KC34942">
            <v>16</v>
          </cell>
        </row>
        <row r="34943">
          <cell r="A34943" t="str">
            <v>P16424</v>
          </cell>
          <cell r="KA34943">
            <v>200</v>
          </cell>
          <cell r="KB34943">
            <v>16</v>
          </cell>
          <cell r="KC34943">
            <v>20</v>
          </cell>
        </row>
        <row r="34944">
          <cell r="A34944" t="str">
            <v>P16425</v>
          </cell>
          <cell r="KA34944">
            <v>100</v>
          </cell>
          <cell r="KB34944">
            <v>30</v>
          </cell>
          <cell r="KC34944">
            <v>30</v>
          </cell>
        </row>
        <row r="34945">
          <cell r="A34945" t="str">
            <v>P16373</v>
          </cell>
          <cell r="KA34945">
            <v>200</v>
          </cell>
          <cell r="KB34945">
            <v>16</v>
          </cell>
          <cell r="KC34945">
            <v>16</v>
          </cell>
        </row>
        <row r="34946">
          <cell r="A34946" t="str">
            <v>P16374</v>
          </cell>
          <cell r="KA34946">
            <v>100</v>
          </cell>
          <cell r="KB34946">
            <v>40</v>
          </cell>
          <cell r="KC34946">
            <v>28</v>
          </cell>
        </row>
        <row r="34947">
          <cell r="A34947" t="str">
            <v>P16375</v>
          </cell>
          <cell r="KA34947">
            <v>200</v>
          </cell>
          <cell r="KB34947">
            <v>16</v>
          </cell>
          <cell r="KC34947">
            <v>16</v>
          </cell>
        </row>
        <row r="34948">
          <cell r="A34948" t="str">
            <v>P16369</v>
          </cell>
          <cell r="KA34948">
            <v>50</v>
          </cell>
          <cell r="KB34948">
            <v>60</v>
          </cell>
          <cell r="KC34948">
            <v>12</v>
          </cell>
        </row>
        <row r="34949">
          <cell r="A34949" t="str">
            <v>P16370</v>
          </cell>
          <cell r="KA34949">
            <v>100</v>
          </cell>
          <cell r="KB34949">
            <v>40</v>
          </cell>
          <cell r="KC34949">
            <v>28</v>
          </cell>
        </row>
        <row r="34950">
          <cell r="A34950" t="str">
            <v>P16384</v>
          </cell>
          <cell r="KA34950">
            <v>100</v>
          </cell>
          <cell r="KB34950">
            <v>40</v>
          </cell>
          <cell r="KC34950">
            <v>28</v>
          </cell>
        </row>
        <row r="34951">
          <cell r="A34951" t="str">
            <v>P16385</v>
          </cell>
          <cell r="KA34951">
            <v>200</v>
          </cell>
          <cell r="KB34951">
            <v>16</v>
          </cell>
          <cell r="KC34951">
            <v>20</v>
          </cell>
        </row>
        <row r="34952">
          <cell r="A34952" t="str">
            <v>P16377</v>
          </cell>
          <cell r="KA34952">
            <v>100</v>
          </cell>
          <cell r="KB34952">
            <v>40</v>
          </cell>
          <cell r="KC34952">
            <v>28</v>
          </cell>
        </row>
        <row r="34953">
          <cell r="A34953" t="str">
            <v>P16378</v>
          </cell>
          <cell r="KA34953">
            <v>100</v>
          </cell>
          <cell r="KB34953">
            <v>40</v>
          </cell>
          <cell r="KC34953">
            <v>28</v>
          </cell>
        </row>
        <row r="34954">
          <cell r="A34954" t="str">
            <v>P16347</v>
          </cell>
          <cell r="KA34954">
            <v>100</v>
          </cell>
          <cell r="KB34954">
            <v>30</v>
          </cell>
          <cell r="KC34954">
            <v>30</v>
          </cell>
        </row>
        <row r="34955">
          <cell r="A34955" t="str">
            <v>P16389</v>
          </cell>
          <cell r="KA34955">
            <v>200</v>
          </cell>
          <cell r="KB34955">
            <v>16</v>
          </cell>
          <cell r="KC34955">
            <v>16</v>
          </cell>
        </row>
        <row r="34956">
          <cell r="A34956" t="str">
            <v>P16393</v>
          </cell>
          <cell r="KA34956">
            <v>200</v>
          </cell>
          <cell r="KB34956">
            <v>16</v>
          </cell>
          <cell r="KC34956">
            <v>20</v>
          </cell>
        </row>
        <row r="34957">
          <cell r="A34957" t="str">
            <v>P16394</v>
          </cell>
          <cell r="KA34957">
            <v>200</v>
          </cell>
          <cell r="KB34957">
            <v>16</v>
          </cell>
          <cell r="KC34957">
            <v>16</v>
          </cell>
        </row>
        <row r="34958">
          <cell r="A34958" t="str">
            <v>P16397</v>
          </cell>
          <cell r="KA34958">
            <v>100</v>
          </cell>
          <cell r="KB34958">
            <v>30</v>
          </cell>
          <cell r="KC34958">
            <v>30</v>
          </cell>
        </row>
        <row r="34959">
          <cell r="A34959" t="str">
            <v>P16398</v>
          </cell>
          <cell r="KA34959">
            <v>50</v>
          </cell>
          <cell r="KB34959">
            <v>60</v>
          </cell>
          <cell r="KC34959">
            <v>12</v>
          </cell>
        </row>
        <row r="34960">
          <cell r="A34960" t="str">
            <v>P16399</v>
          </cell>
          <cell r="KA34960">
            <v>200</v>
          </cell>
          <cell r="KB34960">
            <v>16</v>
          </cell>
          <cell r="KC34960">
            <v>16</v>
          </cell>
        </row>
        <row r="34961">
          <cell r="A34961" t="str">
            <v>P16400</v>
          </cell>
          <cell r="KA34961">
            <v>100</v>
          </cell>
          <cell r="KB34961">
            <v>40</v>
          </cell>
          <cell r="KC34961">
            <v>24</v>
          </cell>
        </row>
        <row r="34962">
          <cell r="A34962" t="str">
            <v>P16401</v>
          </cell>
          <cell r="KA34962">
            <v>100</v>
          </cell>
          <cell r="KB34962">
            <v>40</v>
          </cell>
          <cell r="KC34962">
            <v>28</v>
          </cell>
        </row>
        <row r="34963">
          <cell r="A34963" t="str">
            <v>P16402</v>
          </cell>
          <cell r="KA34963">
            <v>200</v>
          </cell>
          <cell r="KB34963">
            <v>16</v>
          </cell>
          <cell r="KC34963">
            <v>16</v>
          </cell>
        </row>
        <row r="34964">
          <cell r="A34964" t="str">
            <v>P16403</v>
          </cell>
          <cell r="KA34964">
            <v>50</v>
          </cell>
          <cell r="KB34964">
            <v>40</v>
          </cell>
          <cell r="KC34964">
            <v>24</v>
          </cell>
        </row>
        <row r="34965">
          <cell r="A34965" t="str">
            <v>P13367</v>
          </cell>
          <cell r="KA34965">
            <v>200</v>
          </cell>
          <cell r="KB34965">
            <v>15</v>
          </cell>
          <cell r="KC34965">
            <v>20</v>
          </cell>
        </row>
        <row r="34966">
          <cell r="A34966" t="str">
            <v>P13368</v>
          </cell>
          <cell r="KA34966">
            <v>200</v>
          </cell>
          <cell r="KB34966">
            <v>15</v>
          </cell>
          <cell r="KC34966">
            <v>20</v>
          </cell>
        </row>
        <row r="34967">
          <cell r="A34967" t="str">
            <v>P13369</v>
          </cell>
          <cell r="KA34967">
            <v>200</v>
          </cell>
          <cell r="KB34967">
            <v>15</v>
          </cell>
          <cell r="KC34967">
            <v>20</v>
          </cell>
        </row>
        <row r="34968">
          <cell r="A34968" t="str">
            <v>P13365</v>
          </cell>
          <cell r="KA34968">
            <v>200</v>
          </cell>
          <cell r="KB34968">
            <v>16</v>
          </cell>
          <cell r="KC34968">
            <v>16</v>
          </cell>
        </row>
        <row r="34969">
          <cell r="A34969" t="str">
            <v>P13360</v>
          </cell>
          <cell r="KA34969">
            <v>200</v>
          </cell>
          <cell r="KB34969">
            <v>15</v>
          </cell>
          <cell r="KC34969">
            <v>20</v>
          </cell>
        </row>
        <row r="34970">
          <cell r="A34970" t="str">
            <v>P13361</v>
          </cell>
          <cell r="KA34970">
            <v>50</v>
          </cell>
          <cell r="KB34970">
            <v>40</v>
          </cell>
          <cell r="KC34970">
            <v>18</v>
          </cell>
        </row>
        <row r="34971">
          <cell r="A34971" t="str">
            <v>P13362</v>
          </cell>
          <cell r="KA34971">
            <v>200</v>
          </cell>
          <cell r="KB34971">
            <v>16</v>
          </cell>
          <cell r="KC34971">
            <v>16</v>
          </cell>
        </row>
        <row r="34972">
          <cell r="A34972" t="str">
            <v>P13356</v>
          </cell>
          <cell r="KA34972">
            <v>200</v>
          </cell>
          <cell r="KB34972">
            <v>16</v>
          </cell>
          <cell r="KC34972">
            <v>16</v>
          </cell>
        </row>
        <row r="34973">
          <cell r="A34973" t="str">
            <v>P13357</v>
          </cell>
          <cell r="KA34973">
            <v>200</v>
          </cell>
          <cell r="KB34973">
            <v>16</v>
          </cell>
          <cell r="KC34973">
            <v>16</v>
          </cell>
        </row>
        <row r="34974">
          <cell r="A34974" t="str">
            <v>P13358</v>
          </cell>
          <cell r="KA34974">
            <v>200</v>
          </cell>
          <cell r="KB34974">
            <v>16</v>
          </cell>
          <cell r="KC34974">
            <v>16</v>
          </cell>
        </row>
        <row r="34975">
          <cell r="A34975" t="str">
            <v>P13340</v>
          </cell>
          <cell r="KA34975">
            <v>200</v>
          </cell>
          <cell r="KB34975">
            <v>15</v>
          </cell>
          <cell r="KC34975">
            <v>20</v>
          </cell>
        </row>
        <row r="34976">
          <cell r="A34976" t="str">
            <v>P13331</v>
          </cell>
          <cell r="KA34976">
            <v>100</v>
          </cell>
          <cell r="KB34976">
            <v>30</v>
          </cell>
          <cell r="KC34976">
            <v>30</v>
          </cell>
        </row>
        <row r="34977">
          <cell r="A34977" t="str">
            <v>P13332</v>
          </cell>
          <cell r="KA34977">
            <v>200</v>
          </cell>
          <cell r="KB34977">
            <v>16</v>
          </cell>
          <cell r="KC34977">
            <v>16</v>
          </cell>
        </row>
        <row r="34978">
          <cell r="A34978" t="str">
            <v>P13342</v>
          </cell>
          <cell r="KA34978">
            <v>200</v>
          </cell>
          <cell r="KB34978">
            <v>15</v>
          </cell>
          <cell r="KC34978">
            <v>20</v>
          </cell>
        </row>
        <row r="34979">
          <cell r="A34979" t="str">
            <v>P13347</v>
          </cell>
          <cell r="KA34979">
            <v>200</v>
          </cell>
          <cell r="KB34979">
            <v>16</v>
          </cell>
          <cell r="KC34979">
            <v>16</v>
          </cell>
        </row>
        <row r="34980">
          <cell r="A34980" t="str">
            <v>P13348</v>
          </cell>
          <cell r="KA34980">
            <v>200</v>
          </cell>
          <cell r="KB34980">
            <v>16</v>
          </cell>
          <cell r="KC34980">
            <v>16</v>
          </cell>
        </row>
        <row r="34981">
          <cell r="A34981" t="str">
            <v>P13351</v>
          </cell>
          <cell r="KA34981">
            <v>200</v>
          </cell>
          <cell r="KB34981">
            <v>16</v>
          </cell>
          <cell r="KC34981">
            <v>20</v>
          </cell>
        </row>
        <row r="34982">
          <cell r="A34982" t="str">
            <v>P13352</v>
          </cell>
          <cell r="KA34982">
            <v>200</v>
          </cell>
          <cell r="KB34982">
            <v>15</v>
          </cell>
          <cell r="KC34982">
            <v>20</v>
          </cell>
        </row>
        <row r="34983">
          <cell r="A34983" t="str">
            <v>P13353</v>
          </cell>
          <cell r="KA34983">
            <v>200</v>
          </cell>
          <cell r="KB34983">
            <v>16</v>
          </cell>
          <cell r="KC34983">
            <v>16</v>
          </cell>
        </row>
        <row r="34984">
          <cell r="A34984" t="str">
            <v>P13354</v>
          </cell>
          <cell r="KA34984">
            <v>200</v>
          </cell>
          <cell r="KB34984">
            <v>16</v>
          </cell>
          <cell r="KC34984">
            <v>16</v>
          </cell>
        </row>
        <row r="34985">
          <cell r="A34985" t="str">
            <v>P13222</v>
          </cell>
          <cell r="KA34985">
            <v>200</v>
          </cell>
          <cell r="KB34985">
            <v>16</v>
          </cell>
          <cell r="KC34985">
            <v>16</v>
          </cell>
        </row>
        <row r="34986">
          <cell r="A34986" t="str">
            <v>P13217</v>
          </cell>
          <cell r="KA34986">
            <v>200</v>
          </cell>
          <cell r="KB34986">
            <v>16</v>
          </cell>
          <cell r="KC34986">
            <v>16</v>
          </cell>
        </row>
        <row r="34987">
          <cell r="A34987" t="str">
            <v>P13215</v>
          </cell>
          <cell r="KA34987">
            <v>50</v>
          </cell>
          <cell r="KB34987">
            <v>80</v>
          </cell>
          <cell r="KC34987">
            <v>28</v>
          </cell>
        </row>
        <row r="34988">
          <cell r="A34988" t="str">
            <v>P13313</v>
          </cell>
          <cell r="KA34988">
            <v>100</v>
          </cell>
          <cell r="KB34988">
            <v>30</v>
          </cell>
          <cell r="KC34988">
            <v>24</v>
          </cell>
        </row>
        <row r="34989">
          <cell r="A34989" t="str">
            <v>P13314</v>
          </cell>
          <cell r="KA34989">
            <v>200</v>
          </cell>
          <cell r="KB34989">
            <v>16</v>
          </cell>
          <cell r="KC34989">
            <v>16</v>
          </cell>
        </row>
        <row r="34990">
          <cell r="A34990" t="str">
            <v>P13219</v>
          </cell>
          <cell r="KA34990">
            <v>200</v>
          </cell>
          <cell r="KB34990">
            <v>16</v>
          </cell>
          <cell r="KC34990">
            <v>16</v>
          </cell>
        </row>
        <row r="34991">
          <cell r="A34991" t="str">
            <v>P13220</v>
          </cell>
          <cell r="KA34991">
            <v>200</v>
          </cell>
          <cell r="KB34991">
            <v>15</v>
          </cell>
          <cell r="KC34991">
            <v>16</v>
          </cell>
        </row>
        <row r="34992">
          <cell r="A34992" t="str">
            <v>P13225</v>
          </cell>
          <cell r="KA34992">
            <v>200</v>
          </cell>
          <cell r="KB34992">
            <v>16</v>
          </cell>
          <cell r="KC34992">
            <v>20</v>
          </cell>
        </row>
        <row r="34993">
          <cell r="A34993" t="str">
            <v>P13226</v>
          </cell>
          <cell r="KA34993">
            <v>200</v>
          </cell>
          <cell r="KB34993">
            <v>15</v>
          </cell>
          <cell r="KC34993">
            <v>20</v>
          </cell>
        </row>
        <row r="34994">
          <cell r="A34994" t="str">
            <v>P13227</v>
          </cell>
          <cell r="KA34994">
            <v>200</v>
          </cell>
          <cell r="KB34994">
            <v>15</v>
          </cell>
          <cell r="KC34994">
            <v>20</v>
          </cell>
        </row>
        <row r="34995">
          <cell r="A34995" t="str">
            <v>P13228</v>
          </cell>
          <cell r="KA34995">
            <v>200</v>
          </cell>
          <cell r="KB34995">
            <v>15</v>
          </cell>
          <cell r="KC34995">
            <v>20</v>
          </cell>
        </row>
        <row r="34996">
          <cell r="A34996" t="str">
            <v>P13229</v>
          </cell>
          <cell r="KA34996">
            <v>50</v>
          </cell>
          <cell r="KB34996">
            <v>80</v>
          </cell>
          <cell r="KC34996">
            <v>28</v>
          </cell>
        </row>
        <row r="34997">
          <cell r="A34997" t="str">
            <v>P13311</v>
          </cell>
          <cell r="KA34997">
            <v>200</v>
          </cell>
          <cell r="KB34997">
            <v>16</v>
          </cell>
          <cell r="KC34997">
            <v>16</v>
          </cell>
        </row>
        <row r="34998">
          <cell r="A34998" t="str">
            <v>P13335</v>
          </cell>
          <cell r="KA34998">
            <v>200</v>
          </cell>
          <cell r="KB34998">
            <v>16</v>
          </cell>
          <cell r="KC34998">
            <v>20</v>
          </cell>
        </row>
        <row r="34999">
          <cell r="A34999" t="str">
            <v>P13336</v>
          </cell>
          <cell r="KA34999">
            <v>200</v>
          </cell>
          <cell r="KB34999">
            <v>16</v>
          </cell>
          <cell r="KC34999">
            <v>16</v>
          </cell>
        </row>
        <row r="35000">
          <cell r="A35000" t="str">
            <v>P13337</v>
          </cell>
          <cell r="KA35000">
            <v>200</v>
          </cell>
          <cell r="KB35000">
            <v>16</v>
          </cell>
          <cell r="KC35000">
            <v>16</v>
          </cell>
        </row>
        <row r="35001">
          <cell r="A35001" t="str">
            <v>P13328</v>
          </cell>
          <cell r="KA35001">
            <v>200</v>
          </cell>
          <cell r="KB35001">
            <v>16</v>
          </cell>
          <cell r="KC35001">
            <v>16</v>
          </cell>
        </row>
        <row r="35002">
          <cell r="A35002" t="str">
            <v>P13316</v>
          </cell>
          <cell r="KA35002">
            <v>200</v>
          </cell>
          <cell r="KB35002">
            <v>16</v>
          </cell>
          <cell r="KC35002">
            <v>20</v>
          </cell>
        </row>
        <row r="35003">
          <cell r="A35003" t="str">
            <v>P13324</v>
          </cell>
          <cell r="KA35003">
            <v>100</v>
          </cell>
          <cell r="KB35003">
            <v>30</v>
          </cell>
          <cell r="KC35003">
            <v>24</v>
          </cell>
        </row>
        <row r="35004">
          <cell r="A35004" t="str">
            <v>P13325</v>
          </cell>
          <cell r="KA35004">
            <v>250</v>
          </cell>
          <cell r="KB35004">
            <v>8</v>
          </cell>
          <cell r="KC35004">
            <v>18</v>
          </cell>
        </row>
        <row r="35005">
          <cell r="A35005" t="str">
            <v>P13319</v>
          </cell>
          <cell r="KA35005">
            <v>200</v>
          </cell>
          <cell r="KB35005">
            <v>16</v>
          </cell>
          <cell r="KC35005">
            <v>16</v>
          </cell>
        </row>
        <row r="35006">
          <cell r="A35006" t="str">
            <v>P13320</v>
          </cell>
          <cell r="KA35006">
            <v>200</v>
          </cell>
          <cell r="KB35006">
            <v>16</v>
          </cell>
          <cell r="KC35006">
            <v>16</v>
          </cell>
        </row>
        <row r="35007">
          <cell r="A35007" t="str">
            <v>P13321</v>
          </cell>
          <cell r="KA35007">
            <v>200</v>
          </cell>
          <cell r="KB35007">
            <v>16</v>
          </cell>
          <cell r="KC35007">
            <v>16</v>
          </cell>
        </row>
        <row r="35008">
          <cell r="A35008" t="str">
            <v>P13422</v>
          </cell>
          <cell r="KA35008">
            <v>200</v>
          </cell>
          <cell r="KB35008">
            <v>16</v>
          </cell>
          <cell r="KC35008">
            <v>16</v>
          </cell>
        </row>
        <row r="35009">
          <cell r="A35009" t="str">
            <v>P13423</v>
          </cell>
          <cell r="KA35009">
            <v>200</v>
          </cell>
          <cell r="KB35009">
            <v>16</v>
          </cell>
          <cell r="KC35009">
            <v>16</v>
          </cell>
        </row>
        <row r="35010">
          <cell r="A35010" t="str">
            <v>P13424</v>
          </cell>
          <cell r="KA35010">
            <v>200</v>
          </cell>
          <cell r="KB35010">
            <v>16</v>
          </cell>
          <cell r="KC35010">
            <v>16</v>
          </cell>
        </row>
        <row r="35011">
          <cell r="A35011" t="str">
            <v>P13425</v>
          </cell>
          <cell r="KA35011">
            <v>200</v>
          </cell>
          <cell r="KB35011">
            <v>16</v>
          </cell>
          <cell r="KC35011">
            <v>16</v>
          </cell>
        </row>
        <row r="35012">
          <cell r="A35012" t="str">
            <v>P13426</v>
          </cell>
          <cell r="KA35012">
            <v>200</v>
          </cell>
          <cell r="KB35012">
            <v>15</v>
          </cell>
          <cell r="KC35012">
            <v>20</v>
          </cell>
        </row>
        <row r="35013">
          <cell r="A35013" t="str">
            <v>P13427</v>
          </cell>
          <cell r="KA35013">
            <v>200</v>
          </cell>
          <cell r="KB35013">
            <v>15</v>
          </cell>
          <cell r="KC35013">
            <v>20</v>
          </cell>
        </row>
        <row r="35014">
          <cell r="A35014" t="str">
            <v>P13428</v>
          </cell>
          <cell r="KA35014">
            <v>200</v>
          </cell>
          <cell r="KB35014">
            <v>15</v>
          </cell>
          <cell r="KC35014">
            <v>20</v>
          </cell>
        </row>
        <row r="35015">
          <cell r="A35015" t="str">
            <v>P13429</v>
          </cell>
          <cell r="KA35015">
            <v>200</v>
          </cell>
          <cell r="KB35015">
            <v>16</v>
          </cell>
          <cell r="KC35015">
            <v>16</v>
          </cell>
        </row>
        <row r="35016">
          <cell r="A35016" t="str">
            <v>P13430</v>
          </cell>
          <cell r="KA35016">
            <v>200</v>
          </cell>
          <cell r="KB35016">
            <v>15</v>
          </cell>
          <cell r="KC35016">
            <v>20</v>
          </cell>
        </row>
        <row r="35017">
          <cell r="A35017" t="str">
            <v>P13412</v>
          </cell>
          <cell r="KA35017">
            <v>200</v>
          </cell>
          <cell r="KB35017">
            <v>16</v>
          </cell>
          <cell r="KC35017">
            <v>16</v>
          </cell>
        </row>
        <row r="35018">
          <cell r="A35018" t="str">
            <v>P13413</v>
          </cell>
          <cell r="KA35018">
            <v>50</v>
          </cell>
          <cell r="KB35018">
            <v>80</v>
          </cell>
          <cell r="KC35018">
            <v>28</v>
          </cell>
        </row>
        <row r="35019">
          <cell r="A35019" t="str">
            <v>P13414</v>
          </cell>
          <cell r="KA35019">
            <v>200</v>
          </cell>
          <cell r="KB35019">
            <v>16</v>
          </cell>
          <cell r="KC35019">
            <v>16</v>
          </cell>
        </row>
        <row r="35020">
          <cell r="A35020" t="str">
            <v>P13415</v>
          </cell>
          <cell r="KA35020">
            <v>200</v>
          </cell>
          <cell r="KB35020">
            <v>16</v>
          </cell>
          <cell r="KC35020">
            <v>16</v>
          </cell>
        </row>
        <row r="35021">
          <cell r="A35021" t="str">
            <v>P13416</v>
          </cell>
          <cell r="KA35021">
            <v>200</v>
          </cell>
          <cell r="KB35021">
            <v>16</v>
          </cell>
          <cell r="KC35021">
            <v>20</v>
          </cell>
        </row>
        <row r="35022">
          <cell r="A35022" t="str">
            <v>P13417</v>
          </cell>
          <cell r="KA35022">
            <v>200</v>
          </cell>
          <cell r="KB35022">
            <v>16</v>
          </cell>
          <cell r="KC35022">
            <v>16</v>
          </cell>
        </row>
        <row r="35023">
          <cell r="A35023" t="str">
            <v>P13419</v>
          </cell>
          <cell r="KA35023">
            <v>200</v>
          </cell>
          <cell r="KB35023">
            <v>16</v>
          </cell>
          <cell r="KC35023">
            <v>16</v>
          </cell>
        </row>
        <row r="35024">
          <cell r="A35024" t="str">
            <v>P13450</v>
          </cell>
          <cell r="KA35024">
            <v>200</v>
          </cell>
          <cell r="KB35024">
            <v>15</v>
          </cell>
          <cell r="KC35024">
            <v>20</v>
          </cell>
        </row>
        <row r="35025">
          <cell r="A35025" t="str">
            <v>P13451</v>
          </cell>
          <cell r="KA35025">
            <v>200</v>
          </cell>
          <cell r="KB35025">
            <v>16</v>
          </cell>
          <cell r="KC35025">
            <v>16</v>
          </cell>
        </row>
        <row r="35026">
          <cell r="A35026" t="str">
            <v>P13452</v>
          </cell>
          <cell r="KA35026">
            <v>200</v>
          </cell>
          <cell r="KB35026">
            <v>16</v>
          </cell>
          <cell r="KC35026">
            <v>16</v>
          </cell>
        </row>
        <row r="35027">
          <cell r="A35027" t="str">
            <v>P13453</v>
          </cell>
          <cell r="KA35027">
            <v>200</v>
          </cell>
          <cell r="KB35027">
            <v>16</v>
          </cell>
          <cell r="KC35027">
            <v>20</v>
          </cell>
        </row>
        <row r="35028">
          <cell r="A35028" t="str">
            <v>P13454</v>
          </cell>
          <cell r="KA35028">
            <v>200</v>
          </cell>
          <cell r="KB35028">
            <v>16</v>
          </cell>
          <cell r="KC35028">
            <v>16</v>
          </cell>
        </row>
        <row r="35029">
          <cell r="A35029" t="str">
            <v>P13455</v>
          </cell>
          <cell r="KA35029">
            <v>200</v>
          </cell>
          <cell r="KB35029">
            <v>16</v>
          </cell>
          <cell r="KC35029">
            <v>16</v>
          </cell>
        </row>
        <row r="35030">
          <cell r="A35030" t="str">
            <v>P13456</v>
          </cell>
          <cell r="KA35030">
            <v>200</v>
          </cell>
          <cell r="KB35030">
            <v>16</v>
          </cell>
          <cell r="KC35030">
            <v>16</v>
          </cell>
        </row>
        <row r="35031">
          <cell r="A35031" t="str">
            <v>P13441</v>
          </cell>
          <cell r="KA35031">
            <v>100</v>
          </cell>
          <cell r="KB35031">
            <v>30</v>
          </cell>
          <cell r="KC35031">
            <v>30</v>
          </cell>
        </row>
        <row r="35032">
          <cell r="A35032" t="str">
            <v>P13442</v>
          </cell>
          <cell r="KA35032">
            <v>200</v>
          </cell>
          <cell r="KB35032">
            <v>15</v>
          </cell>
          <cell r="KC35032">
            <v>20</v>
          </cell>
        </row>
        <row r="35033">
          <cell r="A35033" t="str">
            <v>P13443</v>
          </cell>
          <cell r="KA35033">
            <v>200</v>
          </cell>
          <cell r="KB35033">
            <v>16</v>
          </cell>
          <cell r="KC35033">
            <v>16</v>
          </cell>
        </row>
        <row r="35034">
          <cell r="A35034" t="str">
            <v>P13444</v>
          </cell>
          <cell r="KA35034">
            <v>200</v>
          </cell>
          <cell r="KB35034">
            <v>16</v>
          </cell>
          <cell r="KC35034">
            <v>16</v>
          </cell>
        </row>
        <row r="35035">
          <cell r="A35035" t="str">
            <v>P13445</v>
          </cell>
          <cell r="KA35035">
            <v>100</v>
          </cell>
          <cell r="KB35035">
            <v>30</v>
          </cell>
          <cell r="KC35035">
            <v>30</v>
          </cell>
        </row>
        <row r="35036">
          <cell r="A35036" t="str">
            <v>P13446</v>
          </cell>
          <cell r="KA35036">
            <v>200</v>
          </cell>
          <cell r="KB35036">
            <v>15</v>
          </cell>
          <cell r="KC35036">
            <v>20</v>
          </cell>
        </row>
        <row r="35037">
          <cell r="A35037" t="str">
            <v>P13447</v>
          </cell>
          <cell r="KA35037">
            <v>200</v>
          </cell>
          <cell r="KB35037">
            <v>15</v>
          </cell>
          <cell r="KC35037">
            <v>20</v>
          </cell>
        </row>
        <row r="35038">
          <cell r="A35038" t="str">
            <v>P13448</v>
          </cell>
          <cell r="KA35038">
            <v>200</v>
          </cell>
          <cell r="KB35038">
            <v>15</v>
          </cell>
          <cell r="KC35038">
            <v>20</v>
          </cell>
        </row>
        <row r="35039">
          <cell r="A35039" t="str">
            <v>P13376</v>
          </cell>
          <cell r="KA35039">
            <v>200</v>
          </cell>
          <cell r="KB35039">
            <v>16</v>
          </cell>
          <cell r="KC35039">
            <v>16</v>
          </cell>
        </row>
        <row r="35040">
          <cell r="A35040" t="str">
            <v>P13377</v>
          </cell>
          <cell r="KA35040">
            <v>200</v>
          </cell>
          <cell r="KB35040">
            <v>15</v>
          </cell>
          <cell r="KC35040">
            <v>20</v>
          </cell>
        </row>
        <row r="35041">
          <cell r="A35041" t="str">
            <v>P13378</v>
          </cell>
          <cell r="KA35041">
            <v>200</v>
          </cell>
          <cell r="KB35041">
            <v>15</v>
          </cell>
          <cell r="KC35041">
            <v>20</v>
          </cell>
        </row>
        <row r="35042">
          <cell r="A35042" t="str">
            <v>P13379</v>
          </cell>
          <cell r="KA35042">
            <v>200</v>
          </cell>
          <cell r="KB35042">
            <v>15</v>
          </cell>
          <cell r="KC35042">
            <v>20</v>
          </cell>
        </row>
        <row r="35043">
          <cell r="A35043" t="str">
            <v>P13380</v>
          </cell>
          <cell r="KA35043">
            <v>200</v>
          </cell>
          <cell r="KB35043">
            <v>16</v>
          </cell>
          <cell r="KC35043">
            <v>20</v>
          </cell>
        </row>
        <row r="35044">
          <cell r="A35044" t="str">
            <v>P13381</v>
          </cell>
          <cell r="KA35044">
            <v>250</v>
          </cell>
          <cell r="KB35044">
            <v>8</v>
          </cell>
          <cell r="KC35044">
            <v>15</v>
          </cell>
        </row>
        <row r="35045">
          <cell r="A35045" t="str">
            <v>P13382</v>
          </cell>
          <cell r="KA35045">
            <v>200</v>
          </cell>
          <cell r="KB35045">
            <v>15</v>
          </cell>
          <cell r="KC35045">
            <v>20</v>
          </cell>
        </row>
        <row r="35046">
          <cell r="A35046" t="str">
            <v>P13383</v>
          </cell>
          <cell r="KA35046">
            <v>200</v>
          </cell>
          <cell r="KB35046">
            <v>15</v>
          </cell>
          <cell r="KC35046">
            <v>20</v>
          </cell>
        </row>
        <row r="35047">
          <cell r="A35047" t="str">
            <v>P13384</v>
          </cell>
          <cell r="KA35047">
            <v>200</v>
          </cell>
          <cell r="KB35047">
            <v>16</v>
          </cell>
          <cell r="KC35047">
            <v>16</v>
          </cell>
        </row>
        <row r="35048">
          <cell r="A35048" t="str">
            <v>P13385</v>
          </cell>
          <cell r="KA35048">
            <v>200</v>
          </cell>
          <cell r="KB35048">
            <v>16</v>
          </cell>
          <cell r="KC35048">
            <v>16</v>
          </cell>
        </row>
        <row r="35049">
          <cell r="A35049" t="str">
            <v>P13386</v>
          </cell>
          <cell r="KA35049">
            <v>200</v>
          </cell>
          <cell r="KB35049">
            <v>16</v>
          </cell>
          <cell r="KC35049">
            <v>16</v>
          </cell>
        </row>
        <row r="35050">
          <cell r="A35050" t="str">
            <v>P13387</v>
          </cell>
          <cell r="KA35050">
            <v>200</v>
          </cell>
          <cell r="KB35050">
            <v>15</v>
          </cell>
          <cell r="KC35050">
            <v>20</v>
          </cell>
        </row>
        <row r="35051">
          <cell r="A35051" t="str">
            <v>P13388</v>
          </cell>
          <cell r="KA35051">
            <v>200</v>
          </cell>
          <cell r="KB35051">
            <v>15</v>
          </cell>
          <cell r="KC35051">
            <v>20</v>
          </cell>
        </row>
        <row r="35052">
          <cell r="A35052" t="str">
            <v>P13389</v>
          </cell>
          <cell r="KA35052">
            <v>200</v>
          </cell>
          <cell r="KB35052">
            <v>15</v>
          </cell>
          <cell r="KC35052">
            <v>20</v>
          </cell>
        </row>
        <row r="35053">
          <cell r="A35053" t="str">
            <v>P13390</v>
          </cell>
          <cell r="KA35053">
            <v>50</v>
          </cell>
          <cell r="KB35053">
            <v>80</v>
          </cell>
          <cell r="KC35053">
            <v>28</v>
          </cell>
        </row>
        <row r="35054">
          <cell r="A35054" t="str">
            <v>P13391</v>
          </cell>
          <cell r="KA35054">
            <v>50</v>
          </cell>
          <cell r="KB35054">
            <v>80</v>
          </cell>
          <cell r="KC35054">
            <v>24</v>
          </cell>
        </row>
        <row r="35055">
          <cell r="A35055" t="str">
            <v>P13392</v>
          </cell>
          <cell r="KA35055">
            <v>200</v>
          </cell>
          <cell r="KB35055">
            <v>16</v>
          </cell>
          <cell r="KC35055">
            <v>20</v>
          </cell>
        </row>
        <row r="35056">
          <cell r="A35056" t="str">
            <v>P13393</v>
          </cell>
          <cell r="KA35056">
            <v>50</v>
          </cell>
          <cell r="KB35056">
            <v>80</v>
          </cell>
          <cell r="KC35056">
            <v>24</v>
          </cell>
        </row>
        <row r="35057">
          <cell r="A35057" t="str">
            <v>P13372</v>
          </cell>
          <cell r="KA35057">
            <v>200</v>
          </cell>
          <cell r="KB35057">
            <v>16</v>
          </cell>
          <cell r="KC35057">
            <v>20</v>
          </cell>
        </row>
        <row r="35058">
          <cell r="A35058" t="str">
            <v>P13373</v>
          </cell>
          <cell r="KA35058">
            <v>200</v>
          </cell>
          <cell r="KB35058">
            <v>16</v>
          </cell>
          <cell r="KC35058">
            <v>16</v>
          </cell>
        </row>
        <row r="35059">
          <cell r="A35059" t="str">
            <v>P13374</v>
          </cell>
          <cell r="KA35059">
            <v>200</v>
          </cell>
          <cell r="KB35059">
            <v>15</v>
          </cell>
          <cell r="KC35059">
            <v>20</v>
          </cell>
        </row>
        <row r="35060">
          <cell r="A35060" t="str">
            <v>P13396</v>
          </cell>
          <cell r="KA35060">
            <v>200</v>
          </cell>
          <cell r="KB35060">
            <v>15</v>
          </cell>
          <cell r="KC35060">
            <v>20</v>
          </cell>
        </row>
        <row r="35061">
          <cell r="A35061" t="str">
            <v>P13397</v>
          </cell>
          <cell r="KA35061">
            <v>200</v>
          </cell>
          <cell r="KB35061">
            <v>16</v>
          </cell>
          <cell r="KC35061">
            <v>16</v>
          </cell>
        </row>
        <row r="35062">
          <cell r="A35062" t="str">
            <v>P13398</v>
          </cell>
          <cell r="KA35062">
            <v>50</v>
          </cell>
          <cell r="KB35062">
            <v>80</v>
          </cell>
          <cell r="KC35062">
            <v>28</v>
          </cell>
        </row>
        <row r="35063">
          <cell r="A35063" t="str">
            <v>P13399</v>
          </cell>
          <cell r="KA35063">
            <v>200</v>
          </cell>
          <cell r="KB35063">
            <v>16</v>
          </cell>
          <cell r="KC35063">
            <v>16</v>
          </cell>
        </row>
        <row r="35064">
          <cell r="A35064" t="str">
            <v>P13400</v>
          </cell>
          <cell r="KA35064">
            <v>50</v>
          </cell>
          <cell r="KB35064">
            <v>80</v>
          </cell>
          <cell r="KC35064">
            <v>28</v>
          </cell>
        </row>
        <row r="35065">
          <cell r="A35065" t="str">
            <v>P13403</v>
          </cell>
          <cell r="KA35065">
            <v>50</v>
          </cell>
          <cell r="KB35065">
            <v>80</v>
          </cell>
          <cell r="KC35065">
            <v>24</v>
          </cell>
        </row>
        <row r="35066">
          <cell r="A35066" t="str">
            <v>P13404</v>
          </cell>
          <cell r="KA35066">
            <v>50</v>
          </cell>
          <cell r="KB35066">
            <v>60</v>
          </cell>
          <cell r="KC35066">
            <v>12</v>
          </cell>
        </row>
        <row r="35067">
          <cell r="A35067" t="str">
            <v>P13405</v>
          </cell>
          <cell r="KA35067">
            <v>200</v>
          </cell>
          <cell r="KB35067">
            <v>15</v>
          </cell>
          <cell r="KC35067">
            <v>20</v>
          </cell>
        </row>
        <row r="35068">
          <cell r="A35068" t="str">
            <v>P13406</v>
          </cell>
          <cell r="KA35068">
            <v>200</v>
          </cell>
          <cell r="KB35068">
            <v>15</v>
          </cell>
          <cell r="KC35068">
            <v>20</v>
          </cell>
        </row>
        <row r="35069">
          <cell r="A35069" t="str">
            <v>P13407</v>
          </cell>
          <cell r="KA35069">
            <v>200</v>
          </cell>
          <cell r="KB35069">
            <v>15</v>
          </cell>
          <cell r="KC35069">
            <v>20</v>
          </cell>
        </row>
        <row r="35070">
          <cell r="A35070" t="str">
            <v>P13408</v>
          </cell>
          <cell r="KA35070">
            <v>200</v>
          </cell>
          <cell r="KB35070">
            <v>15</v>
          </cell>
          <cell r="KC35070">
            <v>20</v>
          </cell>
        </row>
        <row r="35071">
          <cell r="A35071" t="str">
            <v>P13409</v>
          </cell>
          <cell r="KA35071">
            <v>200</v>
          </cell>
          <cell r="KB35071">
            <v>15</v>
          </cell>
          <cell r="KC35071">
            <v>20</v>
          </cell>
        </row>
        <row r="35072">
          <cell r="A35072" t="str">
            <v>P13410</v>
          </cell>
          <cell r="KA35072">
            <v>200</v>
          </cell>
          <cell r="KB35072">
            <v>16</v>
          </cell>
          <cell r="KC35072">
            <v>20</v>
          </cell>
        </row>
        <row r="35073">
          <cell r="A35073" t="str">
            <v>P13587</v>
          </cell>
          <cell r="KA35073">
            <v>200</v>
          </cell>
          <cell r="KB35073">
            <v>16</v>
          </cell>
          <cell r="KC35073">
            <v>16</v>
          </cell>
        </row>
        <row r="35074">
          <cell r="A35074" t="str">
            <v>P13588</v>
          </cell>
          <cell r="KA35074">
            <v>200</v>
          </cell>
          <cell r="KB35074">
            <v>16</v>
          </cell>
          <cell r="KC35074">
            <v>16</v>
          </cell>
        </row>
        <row r="35075">
          <cell r="A35075" t="str">
            <v>P13589</v>
          </cell>
          <cell r="KA35075">
            <v>200</v>
          </cell>
          <cell r="KB35075">
            <v>16</v>
          </cell>
          <cell r="KC35075">
            <v>16</v>
          </cell>
        </row>
        <row r="35076">
          <cell r="A35076" t="str">
            <v>P13590</v>
          </cell>
          <cell r="KA35076">
            <v>200</v>
          </cell>
          <cell r="KB35076">
            <v>16</v>
          </cell>
          <cell r="KC35076">
            <v>28</v>
          </cell>
        </row>
        <row r="35077">
          <cell r="A35077" t="str">
            <v>P13591</v>
          </cell>
          <cell r="KA35077">
            <v>200</v>
          </cell>
          <cell r="KB35077">
            <v>16</v>
          </cell>
          <cell r="KC35077">
            <v>16</v>
          </cell>
        </row>
        <row r="35078">
          <cell r="A35078" t="str">
            <v>P13592</v>
          </cell>
          <cell r="KA35078">
            <v>200</v>
          </cell>
          <cell r="KB35078">
            <v>16</v>
          </cell>
          <cell r="KC35078">
            <v>16</v>
          </cell>
        </row>
        <row r="35079">
          <cell r="A35079" t="str">
            <v>P13593</v>
          </cell>
          <cell r="KA35079">
            <v>200</v>
          </cell>
          <cell r="KB35079">
            <v>16</v>
          </cell>
          <cell r="KC35079">
            <v>16</v>
          </cell>
        </row>
        <row r="35080">
          <cell r="A35080" t="str">
            <v>P13594</v>
          </cell>
          <cell r="KA35080">
            <v>50</v>
          </cell>
          <cell r="KB35080">
            <v>80</v>
          </cell>
          <cell r="KC35080">
            <v>24</v>
          </cell>
        </row>
        <row r="35081">
          <cell r="A35081" t="str">
            <v>P13595</v>
          </cell>
          <cell r="KA35081">
            <v>200</v>
          </cell>
          <cell r="KB35081">
            <v>16</v>
          </cell>
          <cell r="KC35081">
            <v>16</v>
          </cell>
        </row>
        <row r="35082">
          <cell r="A35082" t="str">
            <v>P13596</v>
          </cell>
          <cell r="KA35082">
            <v>200</v>
          </cell>
          <cell r="KB35082">
            <v>16</v>
          </cell>
          <cell r="KC35082">
            <v>20</v>
          </cell>
        </row>
        <row r="35083">
          <cell r="A35083" t="str">
            <v>P13602</v>
          </cell>
          <cell r="KA35083">
            <v>200</v>
          </cell>
          <cell r="KB35083">
            <v>16</v>
          </cell>
          <cell r="KC35083">
            <v>20</v>
          </cell>
        </row>
        <row r="35084">
          <cell r="A35084" t="str">
            <v>P13603</v>
          </cell>
          <cell r="KA35084">
            <v>200</v>
          </cell>
          <cell r="KB35084">
            <v>15</v>
          </cell>
          <cell r="KC35084">
            <v>20</v>
          </cell>
        </row>
        <row r="35085">
          <cell r="A35085" t="str">
            <v>P13604</v>
          </cell>
          <cell r="KA35085">
            <v>200</v>
          </cell>
          <cell r="KB35085">
            <v>16</v>
          </cell>
          <cell r="KC35085">
            <v>16</v>
          </cell>
        </row>
        <row r="35086">
          <cell r="A35086" t="str">
            <v>P13605</v>
          </cell>
          <cell r="KA35086">
            <v>200</v>
          </cell>
          <cell r="KB35086">
            <v>15</v>
          </cell>
          <cell r="KC35086">
            <v>20</v>
          </cell>
        </row>
        <row r="35087">
          <cell r="A35087" t="str">
            <v>P13606</v>
          </cell>
          <cell r="KA35087">
            <v>200</v>
          </cell>
          <cell r="KB35087">
            <v>15</v>
          </cell>
          <cell r="KC35087">
            <v>20</v>
          </cell>
        </row>
        <row r="35088">
          <cell r="A35088" t="str">
            <v>P13607</v>
          </cell>
          <cell r="KA35088">
            <v>200</v>
          </cell>
          <cell r="KB35088">
            <v>16</v>
          </cell>
          <cell r="KC35088">
            <v>16</v>
          </cell>
        </row>
        <row r="35089">
          <cell r="A35089" t="str">
            <v>P13608</v>
          </cell>
          <cell r="KA35089">
            <v>200</v>
          </cell>
          <cell r="KB35089">
            <v>15</v>
          </cell>
          <cell r="KC35089">
            <v>20</v>
          </cell>
        </row>
        <row r="35090">
          <cell r="A35090" t="str">
            <v>P13609</v>
          </cell>
          <cell r="KA35090">
            <v>200</v>
          </cell>
          <cell r="KB35090">
            <v>15</v>
          </cell>
          <cell r="KC35090">
            <v>20</v>
          </cell>
        </row>
        <row r="35091">
          <cell r="A35091" t="str">
            <v>P13576</v>
          </cell>
          <cell r="KA35091">
            <v>200</v>
          </cell>
          <cell r="KB35091">
            <v>16</v>
          </cell>
          <cell r="KC35091">
            <v>16</v>
          </cell>
        </row>
        <row r="35092">
          <cell r="A35092" t="str">
            <v>P13577</v>
          </cell>
          <cell r="KA35092">
            <v>100</v>
          </cell>
          <cell r="KB35092">
            <v>30</v>
          </cell>
          <cell r="KC35092">
            <v>30</v>
          </cell>
        </row>
        <row r="35093">
          <cell r="A35093" t="str">
            <v>P13582</v>
          </cell>
          <cell r="KA35093">
            <v>200</v>
          </cell>
          <cell r="KB35093">
            <v>15</v>
          </cell>
          <cell r="KC35093">
            <v>20</v>
          </cell>
        </row>
        <row r="35094">
          <cell r="A35094" t="str">
            <v>P13583</v>
          </cell>
          <cell r="KA35094">
            <v>50</v>
          </cell>
          <cell r="KB35094">
            <v>20</v>
          </cell>
          <cell r="KC35094">
            <v>16</v>
          </cell>
        </row>
        <row r="35095">
          <cell r="A35095" t="str">
            <v>P13584</v>
          </cell>
          <cell r="KA35095">
            <v>50</v>
          </cell>
          <cell r="KB35095">
            <v>20</v>
          </cell>
          <cell r="KC35095">
            <v>16</v>
          </cell>
        </row>
        <row r="35096">
          <cell r="A35096" t="str">
            <v>P13585</v>
          </cell>
          <cell r="KA35096">
            <v>200</v>
          </cell>
          <cell r="KB35096">
            <v>15</v>
          </cell>
          <cell r="KC35096">
            <v>20</v>
          </cell>
        </row>
        <row r="35097">
          <cell r="A35097" t="str">
            <v>P13569</v>
          </cell>
          <cell r="KA35097">
            <v>50</v>
          </cell>
          <cell r="KB35097">
            <v>80</v>
          </cell>
          <cell r="KC35097">
            <v>28</v>
          </cell>
        </row>
        <row r="35098">
          <cell r="A35098" t="str">
            <v>P13570</v>
          </cell>
          <cell r="KA35098">
            <v>200</v>
          </cell>
          <cell r="KB35098">
            <v>15</v>
          </cell>
          <cell r="KC35098">
            <v>20</v>
          </cell>
        </row>
        <row r="35099">
          <cell r="A35099" t="str">
            <v>P13572</v>
          </cell>
          <cell r="KA35099">
            <v>200</v>
          </cell>
          <cell r="KB35099">
            <v>15</v>
          </cell>
          <cell r="KC35099">
            <v>20</v>
          </cell>
        </row>
        <row r="35100">
          <cell r="A35100" t="str">
            <v>P13573</v>
          </cell>
          <cell r="KA35100">
            <v>200</v>
          </cell>
          <cell r="KB35100">
            <v>15</v>
          </cell>
          <cell r="KC35100">
            <v>20</v>
          </cell>
        </row>
        <row r="35101">
          <cell r="A35101" t="str">
            <v>P13574</v>
          </cell>
          <cell r="KA35101">
            <v>200</v>
          </cell>
          <cell r="KB35101">
            <v>15</v>
          </cell>
          <cell r="KC35101">
            <v>20</v>
          </cell>
        </row>
        <row r="35102">
          <cell r="A35102" t="str">
            <v>P13552</v>
          </cell>
          <cell r="KA35102">
            <v>200</v>
          </cell>
          <cell r="KB35102">
            <v>15</v>
          </cell>
          <cell r="KC35102">
            <v>20</v>
          </cell>
        </row>
        <row r="35103">
          <cell r="A35103" t="str">
            <v>P13553</v>
          </cell>
          <cell r="KA35103">
            <v>200</v>
          </cell>
          <cell r="KB35103">
            <v>15</v>
          </cell>
          <cell r="KC35103">
            <v>20</v>
          </cell>
        </row>
        <row r="35104">
          <cell r="A35104" t="str">
            <v>P13554</v>
          </cell>
          <cell r="KA35104">
            <v>200</v>
          </cell>
          <cell r="KB35104">
            <v>16</v>
          </cell>
          <cell r="KC35104">
            <v>20</v>
          </cell>
        </row>
        <row r="35105">
          <cell r="A35105" t="str">
            <v>P13555</v>
          </cell>
          <cell r="KA35105">
            <v>200</v>
          </cell>
          <cell r="KB35105">
            <v>15</v>
          </cell>
          <cell r="KC35105">
            <v>20</v>
          </cell>
        </row>
        <row r="35106">
          <cell r="A35106" t="str">
            <v>P13556</v>
          </cell>
          <cell r="KA35106">
            <v>200</v>
          </cell>
          <cell r="KB35106">
            <v>15</v>
          </cell>
          <cell r="KC35106">
            <v>20</v>
          </cell>
        </row>
        <row r="35107">
          <cell r="A35107" t="str">
            <v>P13557</v>
          </cell>
          <cell r="KA35107">
            <v>200</v>
          </cell>
          <cell r="KB35107">
            <v>15</v>
          </cell>
          <cell r="KC35107">
            <v>20</v>
          </cell>
        </row>
        <row r="35108">
          <cell r="A35108" t="str">
            <v>P13558</v>
          </cell>
          <cell r="KA35108">
            <v>200</v>
          </cell>
          <cell r="KB35108">
            <v>15</v>
          </cell>
          <cell r="KC35108">
            <v>20</v>
          </cell>
        </row>
        <row r="35109">
          <cell r="A35109" t="str">
            <v>P13559</v>
          </cell>
          <cell r="KA35109">
            <v>200</v>
          </cell>
          <cell r="KB35109">
            <v>15</v>
          </cell>
          <cell r="KC35109">
            <v>20</v>
          </cell>
        </row>
        <row r="35110">
          <cell r="A35110" t="str">
            <v>P13560</v>
          </cell>
          <cell r="KA35110">
            <v>200</v>
          </cell>
          <cell r="KB35110">
            <v>15</v>
          </cell>
          <cell r="KC35110">
            <v>20</v>
          </cell>
        </row>
        <row r="35111">
          <cell r="A35111" t="str">
            <v>P13561</v>
          </cell>
          <cell r="KA35111">
            <v>200</v>
          </cell>
          <cell r="KB35111">
            <v>15</v>
          </cell>
          <cell r="KC35111">
            <v>20</v>
          </cell>
        </row>
        <row r="35112">
          <cell r="A35112" t="str">
            <v>P13548</v>
          </cell>
          <cell r="KA35112">
            <v>200</v>
          </cell>
          <cell r="KB35112">
            <v>15</v>
          </cell>
          <cell r="KC35112">
            <v>20</v>
          </cell>
        </row>
        <row r="35113">
          <cell r="A35113" t="str">
            <v>P13533</v>
          </cell>
          <cell r="KA35113">
            <v>200</v>
          </cell>
          <cell r="KB35113">
            <v>16</v>
          </cell>
          <cell r="KC35113">
            <v>16</v>
          </cell>
        </row>
        <row r="35114">
          <cell r="A35114" t="str">
            <v>P13550</v>
          </cell>
          <cell r="KA35114">
            <v>200</v>
          </cell>
          <cell r="KB35114">
            <v>15</v>
          </cell>
          <cell r="KC35114">
            <v>20</v>
          </cell>
        </row>
        <row r="35115">
          <cell r="A35115" t="str">
            <v>P13564</v>
          </cell>
          <cell r="KA35115">
            <v>50</v>
          </cell>
          <cell r="KB35115">
            <v>80</v>
          </cell>
          <cell r="KC35115">
            <v>24</v>
          </cell>
        </row>
        <row r="35116">
          <cell r="A35116" t="str">
            <v>P13565</v>
          </cell>
          <cell r="KA35116">
            <v>200</v>
          </cell>
          <cell r="KB35116">
            <v>16</v>
          </cell>
          <cell r="KC35116">
            <v>16</v>
          </cell>
        </row>
        <row r="35117">
          <cell r="A35117" t="str">
            <v>P13566</v>
          </cell>
          <cell r="KA35117">
            <v>250</v>
          </cell>
          <cell r="KB35117">
            <v>8</v>
          </cell>
          <cell r="KC35117">
            <v>15</v>
          </cell>
        </row>
        <row r="35118">
          <cell r="A35118" t="str">
            <v>P13567</v>
          </cell>
          <cell r="KA35118">
            <v>200</v>
          </cell>
          <cell r="KB35118">
            <v>15</v>
          </cell>
          <cell r="KC35118">
            <v>20</v>
          </cell>
        </row>
        <row r="35119">
          <cell r="A35119" t="str">
            <v>P13535</v>
          </cell>
          <cell r="KA35119">
            <v>100</v>
          </cell>
          <cell r="KB35119">
            <v>30</v>
          </cell>
          <cell r="KC35119">
            <v>30</v>
          </cell>
        </row>
        <row r="35120">
          <cell r="A35120" t="str">
            <v>P13536</v>
          </cell>
          <cell r="KA35120">
            <v>200</v>
          </cell>
          <cell r="KB35120">
            <v>16</v>
          </cell>
          <cell r="KC35120">
            <v>16</v>
          </cell>
        </row>
        <row r="35121">
          <cell r="A35121" t="str">
            <v>P13537</v>
          </cell>
          <cell r="KA35121">
            <v>100</v>
          </cell>
          <cell r="KB35121">
            <v>30</v>
          </cell>
          <cell r="KC35121">
            <v>30</v>
          </cell>
        </row>
        <row r="35122">
          <cell r="A35122" t="str">
            <v>P13538</v>
          </cell>
          <cell r="KA35122">
            <v>100</v>
          </cell>
          <cell r="KB35122">
            <v>30</v>
          </cell>
          <cell r="KC35122">
            <v>30</v>
          </cell>
        </row>
        <row r="35123">
          <cell r="A35123" t="str">
            <v>P13544</v>
          </cell>
          <cell r="KA35123">
            <v>50</v>
          </cell>
          <cell r="KB35123">
            <v>80</v>
          </cell>
          <cell r="KC35123">
            <v>28</v>
          </cell>
        </row>
        <row r="35124">
          <cell r="A35124" t="str">
            <v>P13545</v>
          </cell>
          <cell r="KA35124">
            <v>200</v>
          </cell>
          <cell r="KB35124">
            <v>16</v>
          </cell>
          <cell r="KC35124">
            <v>20</v>
          </cell>
        </row>
        <row r="35125">
          <cell r="A35125" t="str">
            <v>P13546</v>
          </cell>
          <cell r="KA35125">
            <v>200</v>
          </cell>
          <cell r="KB35125">
            <v>15</v>
          </cell>
          <cell r="KC35125">
            <v>20</v>
          </cell>
        </row>
        <row r="35126">
          <cell r="A35126" t="str">
            <v>P13540</v>
          </cell>
          <cell r="KA35126">
            <v>200</v>
          </cell>
          <cell r="KB35126">
            <v>16</v>
          </cell>
          <cell r="KC35126">
            <v>16</v>
          </cell>
        </row>
        <row r="35127">
          <cell r="A35127" t="str">
            <v>P13541</v>
          </cell>
          <cell r="KA35127">
            <v>200</v>
          </cell>
          <cell r="KB35127">
            <v>16</v>
          </cell>
          <cell r="KC35127">
            <v>16</v>
          </cell>
        </row>
        <row r="35128">
          <cell r="A35128" t="str">
            <v>P13542</v>
          </cell>
          <cell r="KA35128">
            <v>200</v>
          </cell>
          <cell r="KB35128">
            <v>16</v>
          </cell>
          <cell r="KC35128">
            <v>20</v>
          </cell>
        </row>
        <row r="35129">
          <cell r="A35129" t="str">
            <v>P13474</v>
          </cell>
          <cell r="KA35129">
            <v>200</v>
          </cell>
          <cell r="KB35129">
            <v>16</v>
          </cell>
          <cell r="KC35129">
            <v>16</v>
          </cell>
        </row>
        <row r="35130">
          <cell r="A35130" t="str">
            <v>P13475</v>
          </cell>
          <cell r="KA35130">
            <v>200</v>
          </cell>
          <cell r="KB35130">
            <v>16</v>
          </cell>
          <cell r="KC35130">
            <v>20</v>
          </cell>
        </row>
        <row r="35131">
          <cell r="A35131" t="str">
            <v>P13476</v>
          </cell>
          <cell r="KA35131">
            <v>200</v>
          </cell>
          <cell r="KB35131">
            <v>16</v>
          </cell>
          <cell r="KC35131">
            <v>16</v>
          </cell>
        </row>
        <row r="35132">
          <cell r="A35132" t="str">
            <v>P13477</v>
          </cell>
          <cell r="KA35132">
            <v>200</v>
          </cell>
          <cell r="KB35132">
            <v>16</v>
          </cell>
          <cell r="KC35132">
            <v>16</v>
          </cell>
        </row>
        <row r="35133">
          <cell r="A35133" t="str">
            <v>P13478</v>
          </cell>
          <cell r="KA35133">
            <v>200</v>
          </cell>
          <cell r="KB35133">
            <v>15</v>
          </cell>
          <cell r="KC35133">
            <v>20</v>
          </cell>
        </row>
        <row r="35134">
          <cell r="A35134" t="str">
            <v>P13479</v>
          </cell>
          <cell r="KA35134">
            <v>200</v>
          </cell>
          <cell r="KB35134">
            <v>16</v>
          </cell>
          <cell r="KC35134">
            <v>16</v>
          </cell>
        </row>
        <row r="35135">
          <cell r="A35135" t="str">
            <v>P13480</v>
          </cell>
          <cell r="KA35135">
            <v>200</v>
          </cell>
          <cell r="KB35135">
            <v>15</v>
          </cell>
          <cell r="KC35135">
            <v>20</v>
          </cell>
        </row>
        <row r="35136">
          <cell r="A35136" t="str">
            <v>P13481</v>
          </cell>
          <cell r="KA35136">
            <v>50</v>
          </cell>
          <cell r="KB35136">
            <v>80</v>
          </cell>
          <cell r="KC35136">
            <v>28</v>
          </cell>
        </row>
        <row r="35137">
          <cell r="A35137" t="str">
            <v>P13482</v>
          </cell>
          <cell r="KA35137">
            <v>200</v>
          </cell>
          <cell r="KB35137">
            <v>15</v>
          </cell>
          <cell r="KC35137">
            <v>20</v>
          </cell>
        </row>
        <row r="35138">
          <cell r="A35138" t="str">
            <v>P13483</v>
          </cell>
          <cell r="KA35138">
            <v>200</v>
          </cell>
          <cell r="KB35138">
            <v>16</v>
          </cell>
          <cell r="KC35138">
            <v>16</v>
          </cell>
        </row>
        <row r="35139">
          <cell r="A35139" t="str">
            <v>P13484</v>
          </cell>
          <cell r="KA35139">
            <v>200</v>
          </cell>
          <cell r="KB35139">
            <v>16</v>
          </cell>
          <cell r="KC35139">
            <v>16</v>
          </cell>
        </row>
        <row r="35140">
          <cell r="A35140" t="str">
            <v>P13486</v>
          </cell>
          <cell r="KA35140">
            <v>200</v>
          </cell>
          <cell r="KB35140">
            <v>16</v>
          </cell>
          <cell r="KC35140">
            <v>16</v>
          </cell>
        </row>
        <row r="35141">
          <cell r="A35141" t="str">
            <v>P13487</v>
          </cell>
          <cell r="KA35141">
            <v>200</v>
          </cell>
          <cell r="KB35141">
            <v>16</v>
          </cell>
          <cell r="KC35141">
            <v>20</v>
          </cell>
        </row>
        <row r="35142">
          <cell r="A35142" t="str">
            <v>P13470</v>
          </cell>
          <cell r="KA35142">
            <v>200</v>
          </cell>
          <cell r="KB35142">
            <v>16</v>
          </cell>
          <cell r="KC35142">
            <v>16</v>
          </cell>
        </row>
        <row r="35143">
          <cell r="A35143" t="str">
            <v>P13471</v>
          </cell>
          <cell r="KA35143">
            <v>200</v>
          </cell>
          <cell r="KB35143">
            <v>16</v>
          </cell>
          <cell r="KC35143">
            <v>16</v>
          </cell>
        </row>
        <row r="35144">
          <cell r="A35144" t="str">
            <v>P13472</v>
          </cell>
          <cell r="KA35144">
            <v>200</v>
          </cell>
          <cell r="KB35144">
            <v>15</v>
          </cell>
          <cell r="KC35144">
            <v>20</v>
          </cell>
        </row>
        <row r="35145">
          <cell r="A35145" t="str">
            <v>P13458</v>
          </cell>
          <cell r="KA35145">
            <v>200</v>
          </cell>
          <cell r="KB35145">
            <v>15</v>
          </cell>
          <cell r="KC35145">
            <v>20</v>
          </cell>
        </row>
        <row r="35146">
          <cell r="A35146" t="str">
            <v>P13459</v>
          </cell>
          <cell r="KA35146">
            <v>200</v>
          </cell>
          <cell r="KB35146">
            <v>15</v>
          </cell>
          <cell r="KC35146">
            <v>20</v>
          </cell>
        </row>
        <row r="35147">
          <cell r="A35147" t="str">
            <v>P13460</v>
          </cell>
          <cell r="KA35147">
            <v>200</v>
          </cell>
          <cell r="KB35147">
            <v>15</v>
          </cell>
          <cell r="KC35147">
            <v>20</v>
          </cell>
        </row>
        <row r="35148">
          <cell r="A35148" t="str">
            <v>P13461</v>
          </cell>
          <cell r="KA35148">
            <v>200</v>
          </cell>
          <cell r="KB35148">
            <v>16</v>
          </cell>
          <cell r="KC35148">
            <v>16</v>
          </cell>
        </row>
        <row r="35149">
          <cell r="A35149" t="str">
            <v>P13462</v>
          </cell>
          <cell r="KA35149">
            <v>200</v>
          </cell>
          <cell r="KB35149">
            <v>16</v>
          </cell>
          <cell r="KC35149">
            <v>20</v>
          </cell>
        </row>
        <row r="35150">
          <cell r="A35150" t="str">
            <v>P13463</v>
          </cell>
          <cell r="KA35150">
            <v>100</v>
          </cell>
          <cell r="KB35150">
            <v>32</v>
          </cell>
          <cell r="KC35150">
            <v>16</v>
          </cell>
        </row>
        <row r="35151">
          <cell r="A35151" t="str">
            <v>P13464</v>
          </cell>
          <cell r="KA35151">
            <v>200</v>
          </cell>
          <cell r="KB35151">
            <v>16</v>
          </cell>
          <cell r="KC35151">
            <v>16</v>
          </cell>
        </row>
        <row r="35152">
          <cell r="A35152" t="str">
            <v>P13465</v>
          </cell>
          <cell r="KA35152">
            <v>200</v>
          </cell>
          <cell r="KB35152">
            <v>15</v>
          </cell>
          <cell r="KC35152">
            <v>20</v>
          </cell>
        </row>
        <row r="35153">
          <cell r="A35153" t="str">
            <v>P13467</v>
          </cell>
          <cell r="KA35153">
            <v>200</v>
          </cell>
          <cell r="KB35153">
            <v>16</v>
          </cell>
          <cell r="KC35153">
            <v>16</v>
          </cell>
        </row>
        <row r="35154">
          <cell r="A35154" t="str">
            <v>P13433</v>
          </cell>
          <cell r="KA35154">
            <v>200</v>
          </cell>
          <cell r="KB35154">
            <v>16</v>
          </cell>
          <cell r="KC35154">
            <v>16</v>
          </cell>
        </row>
        <row r="35155">
          <cell r="A35155" t="str">
            <v>P13434</v>
          </cell>
          <cell r="KA35155">
            <v>200</v>
          </cell>
          <cell r="KB35155">
            <v>15</v>
          </cell>
          <cell r="KC35155">
            <v>20</v>
          </cell>
        </row>
        <row r="35156">
          <cell r="A35156" t="str">
            <v>P13435</v>
          </cell>
          <cell r="KA35156">
            <v>200</v>
          </cell>
          <cell r="KB35156">
            <v>15</v>
          </cell>
          <cell r="KC35156">
            <v>20</v>
          </cell>
        </row>
        <row r="35157">
          <cell r="A35157" t="str">
            <v>P13436</v>
          </cell>
          <cell r="KA35157">
            <v>200</v>
          </cell>
          <cell r="KB35157">
            <v>15</v>
          </cell>
          <cell r="KC35157">
            <v>20</v>
          </cell>
        </row>
        <row r="35158">
          <cell r="A35158" t="str">
            <v>P13437</v>
          </cell>
          <cell r="KA35158">
            <v>200</v>
          </cell>
          <cell r="KB35158">
            <v>15</v>
          </cell>
          <cell r="KC35158">
            <v>20</v>
          </cell>
        </row>
        <row r="35159">
          <cell r="A35159" t="str">
            <v>P13438</v>
          </cell>
          <cell r="KA35159">
            <v>200</v>
          </cell>
          <cell r="KB35159">
            <v>16</v>
          </cell>
          <cell r="KC35159">
            <v>16</v>
          </cell>
        </row>
        <row r="35160">
          <cell r="A35160" t="str">
            <v>P13512</v>
          </cell>
          <cell r="KA35160">
            <v>200</v>
          </cell>
          <cell r="KB35160">
            <v>16</v>
          </cell>
          <cell r="KC35160">
            <v>20</v>
          </cell>
        </row>
        <row r="35161">
          <cell r="A35161" t="str">
            <v>P13513</v>
          </cell>
          <cell r="KA35161">
            <v>200</v>
          </cell>
          <cell r="KB35161">
            <v>16</v>
          </cell>
          <cell r="KC35161">
            <v>16</v>
          </cell>
        </row>
        <row r="35162">
          <cell r="A35162" t="str">
            <v>P13515</v>
          </cell>
          <cell r="KA35162">
            <v>200</v>
          </cell>
          <cell r="KB35162">
            <v>16</v>
          </cell>
          <cell r="KC35162">
            <v>20</v>
          </cell>
        </row>
        <row r="35163">
          <cell r="A35163" t="str">
            <v>P13516</v>
          </cell>
          <cell r="KA35163">
            <v>200</v>
          </cell>
          <cell r="KB35163">
            <v>16</v>
          </cell>
          <cell r="KC35163">
            <v>16</v>
          </cell>
        </row>
        <row r="35164">
          <cell r="A35164" t="str">
            <v>P13522</v>
          </cell>
          <cell r="KA35164">
            <v>50</v>
          </cell>
          <cell r="KB35164">
            <v>80</v>
          </cell>
          <cell r="KC35164">
            <v>24</v>
          </cell>
        </row>
        <row r="35165">
          <cell r="A35165" t="str">
            <v>P13519</v>
          </cell>
          <cell r="KA35165">
            <v>200</v>
          </cell>
          <cell r="KB35165">
            <v>15</v>
          </cell>
          <cell r="KC35165">
            <v>20</v>
          </cell>
        </row>
        <row r="35166">
          <cell r="A35166" t="str">
            <v>P13520</v>
          </cell>
          <cell r="KA35166">
            <v>200</v>
          </cell>
          <cell r="KB35166">
            <v>15</v>
          </cell>
          <cell r="KC35166">
            <v>20</v>
          </cell>
        </row>
        <row r="35167">
          <cell r="A35167" t="str">
            <v>P13526</v>
          </cell>
          <cell r="KA35167">
            <v>200</v>
          </cell>
          <cell r="KB35167">
            <v>15</v>
          </cell>
          <cell r="KC35167">
            <v>20</v>
          </cell>
        </row>
        <row r="35168">
          <cell r="A35168" t="str">
            <v>P13527</v>
          </cell>
          <cell r="KA35168">
            <v>200</v>
          </cell>
          <cell r="KB35168">
            <v>15</v>
          </cell>
          <cell r="KC35168">
            <v>20</v>
          </cell>
        </row>
        <row r="35169">
          <cell r="A35169" t="str">
            <v>P13528</v>
          </cell>
          <cell r="KA35169">
            <v>200</v>
          </cell>
          <cell r="KB35169">
            <v>15</v>
          </cell>
          <cell r="KC35169">
            <v>20</v>
          </cell>
        </row>
        <row r="35170">
          <cell r="A35170" t="str">
            <v>P13529</v>
          </cell>
          <cell r="KA35170">
            <v>200</v>
          </cell>
          <cell r="KB35170">
            <v>16</v>
          </cell>
          <cell r="KC35170">
            <v>20</v>
          </cell>
        </row>
        <row r="35171">
          <cell r="A35171" t="str">
            <v>P13530</v>
          </cell>
          <cell r="KA35171">
            <v>200</v>
          </cell>
          <cell r="KB35171">
            <v>16</v>
          </cell>
          <cell r="KC35171">
            <v>16</v>
          </cell>
        </row>
        <row r="35172">
          <cell r="A35172" t="str">
            <v>P13493</v>
          </cell>
          <cell r="KA35172">
            <v>100</v>
          </cell>
          <cell r="KB35172">
            <v>30</v>
          </cell>
          <cell r="KC35172">
            <v>30</v>
          </cell>
        </row>
        <row r="35173">
          <cell r="A35173" t="str">
            <v>P13494</v>
          </cell>
          <cell r="KA35173">
            <v>200</v>
          </cell>
          <cell r="KB35173">
            <v>16</v>
          </cell>
          <cell r="KC35173">
            <v>16</v>
          </cell>
        </row>
        <row r="35174">
          <cell r="A35174" t="str">
            <v>P13489</v>
          </cell>
          <cell r="KA35174">
            <v>200</v>
          </cell>
          <cell r="KB35174">
            <v>16</v>
          </cell>
          <cell r="KC35174">
            <v>16</v>
          </cell>
        </row>
        <row r="35175">
          <cell r="A35175" t="str">
            <v>P13490</v>
          </cell>
          <cell r="KA35175">
            <v>200</v>
          </cell>
          <cell r="KB35175">
            <v>16</v>
          </cell>
          <cell r="KC35175">
            <v>20</v>
          </cell>
        </row>
        <row r="35176">
          <cell r="A35176" t="str">
            <v>P13503</v>
          </cell>
          <cell r="KA35176">
            <v>50</v>
          </cell>
          <cell r="KB35176">
            <v>80</v>
          </cell>
          <cell r="KC35176">
            <v>24</v>
          </cell>
        </row>
        <row r="35177">
          <cell r="A35177" t="str">
            <v>P13504</v>
          </cell>
          <cell r="KA35177">
            <v>50</v>
          </cell>
          <cell r="KB35177">
            <v>80</v>
          </cell>
          <cell r="KC35177">
            <v>28</v>
          </cell>
        </row>
        <row r="35178">
          <cell r="A35178" t="str">
            <v>P13505</v>
          </cell>
          <cell r="KA35178">
            <v>200</v>
          </cell>
          <cell r="KB35178">
            <v>15</v>
          </cell>
          <cell r="KC35178">
            <v>20</v>
          </cell>
        </row>
        <row r="35179">
          <cell r="A35179" t="str">
            <v>P13506</v>
          </cell>
          <cell r="KA35179">
            <v>200</v>
          </cell>
          <cell r="KB35179">
            <v>15</v>
          </cell>
          <cell r="KC35179">
            <v>20</v>
          </cell>
        </row>
        <row r="35180">
          <cell r="A35180" t="str">
            <v>P13507</v>
          </cell>
          <cell r="KA35180">
            <v>200</v>
          </cell>
          <cell r="KB35180">
            <v>15</v>
          </cell>
          <cell r="KC35180">
            <v>20</v>
          </cell>
        </row>
        <row r="35181">
          <cell r="A35181" t="str">
            <v>p13508</v>
          </cell>
          <cell r="KA35181">
            <v>200</v>
          </cell>
          <cell r="KB35181">
            <v>15</v>
          </cell>
          <cell r="KC35181">
            <v>20</v>
          </cell>
        </row>
        <row r="35182">
          <cell r="A35182" t="str">
            <v>P13498</v>
          </cell>
          <cell r="KA35182">
            <v>200</v>
          </cell>
          <cell r="KB35182">
            <v>16</v>
          </cell>
          <cell r="KC35182">
            <v>20</v>
          </cell>
        </row>
        <row r="35183">
          <cell r="A35183" t="str">
            <v>P13499</v>
          </cell>
          <cell r="KA35183">
            <v>200</v>
          </cell>
          <cell r="KB35183">
            <v>15</v>
          </cell>
          <cell r="KC35183">
            <v>20</v>
          </cell>
        </row>
        <row r="35184">
          <cell r="A35184" t="str">
            <v>P13500</v>
          </cell>
          <cell r="KA35184">
            <v>200</v>
          </cell>
          <cell r="KB35184">
            <v>15</v>
          </cell>
          <cell r="KC35184">
            <v>20</v>
          </cell>
        </row>
        <row r="35185">
          <cell r="A35185" t="str">
            <v>P13501</v>
          </cell>
          <cell r="KA35185">
            <v>250</v>
          </cell>
          <cell r="KB35185">
            <v>8</v>
          </cell>
          <cell r="KC35185">
            <v>15</v>
          </cell>
        </row>
        <row r="35186">
          <cell r="A35186" t="str">
            <v>P12999</v>
          </cell>
          <cell r="KA35186">
            <v>250</v>
          </cell>
          <cell r="KB35186">
            <v>12</v>
          </cell>
          <cell r="KC35186">
            <v>20</v>
          </cell>
        </row>
        <row r="35187">
          <cell r="A35187" t="str">
            <v>P13004</v>
          </cell>
          <cell r="KA35187">
            <v>250</v>
          </cell>
          <cell r="KB35187">
            <v>12</v>
          </cell>
          <cell r="KC35187">
            <v>20</v>
          </cell>
        </row>
        <row r="35188">
          <cell r="A35188" t="str">
            <v>P13005</v>
          </cell>
          <cell r="KA35188">
            <v>200</v>
          </cell>
          <cell r="KB35188">
            <v>15</v>
          </cell>
          <cell r="KC35188">
            <v>16</v>
          </cell>
        </row>
        <row r="35189">
          <cell r="A35189" t="str">
            <v>P13001</v>
          </cell>
          <cell r="KA35189">
            <v>250</v>
          </cell>
          <cell r="KB35189">
            <v>12</v>
          </cell>
          <cell r="KC35189">
            <v>20</v>
          </cell>
        </row>
        <row r="35190">
          <cell r="A35190" t="str">
            <v>P13002</v>
          </cell>
          <cell r="KA35190">
            <v>250</v>
          </cell>
          <cell r="KB35190">
            <v>12</v>
          </cell>
          <cell r="KC35190">
            <v>20</v>
          </cell>
        </row>
        <row r="35191">
          <cell r="A35191" t="str">
            <v>P12996</v>
          </cell>
          <cell r="KA35191">
            <v>250</v>
          </cell>
          <cell r="KB35191">
            <v>12</v>
          </cell>
          <cell r="KC35191">
            <v>20</v>
          </cell>
        </row>
        <row r="35192">
          <cell r="A35192" t="str">
            <v>P13011</v>
          </cell>
          <cell r="KA35192">
            <v>250</v>
          </cell>
          <cell r="KB35192">
            <v>8</v>
          </cell>
          <cell r="KC35192">
            <v>15</v>
          </cell>
        </row>
        <row r="35193">
          <cell r="A35193" t="str">
            <v>P13009</v>
          </cell>
          <cell r="KA35193">
            <v>250</v>
          </cell>
          <cell r="KB35193">
            <v>8</v>
          </cell>
          <cell r="KC35193">
            <v>15</v>
          </cell>
        </row>
        <row r="35194">
          <cell r="A35194" t="str">
            <v>P12988</v>
          </cell>
          <cell r="KA35194">
            <v>250</v>
          </cell>
          <cell r="KB35194">
            <v>12</v>
          </cell>
          <cell r="KC35194">
            <v>20</v>
          </cell>
        </row>
        <row r="35195">
          <cell r="A35195" t="str">
            <v>P12989</v>
          </cell>
          <cell r="KA35195">
            <v>50</v>
          </cell>
          <cell r="KB35195">
            <v>80</v>
          </cell>
          <cell r="KC35195">
            <v>24</v>
          </cell>
        </row>
        <row r="35196">
          <cell r="A35196" t="str">
            <v>P12990</v>
          </cell>
          <cell r="KA35196">
            <v>250</v>
          </cell>
          <cell r="KB35196">
            <v>12</v>
          </cell>
          <cell r="KC35196">
            <v>20</v>
          </cell>
        </row>
        <row r="35197">
          <cell r="A35197" t="str">
            <v>P12991</v>
          </cell>
          <cell r="KA35197">
            <v>250</v>
          </cell>
          <cell r="KB35197">
            <v>12</v>
          </cell>
          <cell r="KC35197">
            <v>20</v>
          </cell>
        </row>
        <row r="35198">
          <cell r="A35198" t="str">
            <v>P12982</v>
          </cell>
          <cell r="KA35198">
            <v>50</v>
          </cell>
          <cell r="KB35198">
            <v>80</v>
          </cell>
          <cell r="KC35198">
            <v>28</v>
          </cell>
        </row>
        <row r="35199">
          <cell r="A35199" t="str">
            <v>P12985</v>
          </cell>
          <cell r="KA35199">
            <v>100</v>
          </cell>
          <cell r="KB35199">
            <v>12</v>
          </cell>
          <cell r="KC35199">
            <v>30</v>
          </cell>
        </row>
        <row r="35200">
          <cell r="A35200" t="str">
            <v>P13055</v>
          </cell>
          <cell r="KA35200">
            <v>250</v>
          </cell>
          <cell r="KB35200">
            <v>12</v>
          </cell>
          <cell r="KC35200">
            <v>20</v>
          </cell>
        </row>
        <row r="35201">
          <cell r="A35201" t="str">
            <v>P13056</v>
          </cell>
          <cell r="KA35201">
            <v>250</v>
          </cell>
          <cell r="KB35201">
            <v>12</v>
          </cell>
          <cell r="KC35201">
            <v>20</v>
          </cell>
        </row>
        <row r="35202">
          <cell r="A35202" t="str">
            <v>P13057</v>
          </cell>
          <cell r="KA35202">
            <v>100</v>
          </cell>
          <cell r="KB35202">
            <v>30</v>
          </cell>
          <cell r="KC35202">
            <v>12</v>
          </cell>
        </row>
        <row r="35203">
          <cell r="A35203" t="str">
            <v>P13058</v>
          </cell>
          <cell r="KA35203">
            <v>250</v>
          </cell>
          <cell r="KB35203">
            <v>12</v>
          </cell>
          <cell r="KC35203">
            <v>20</v>
          </cell>
        </row>
        <row r="35204">
          <cell r="A35204" t="str">
            <v>P13059</v>
          </cell>
          <cell r="KA35204">
            <v>250</v>
          </cell>
          <cell r="KB35204">
            <v>12</v>
          </cell>
          <cell r="KC35204">
            <v>20</v>
          </cell>
        </row>
        <row r="35205">
          <cell r="A35205" t="str">
            <v>P13060</v>
          </cell>
          <cell r="KA35205">
            <v>200</v>
          </cell>
          <cell r="KB35205">
            <v>15</v>
          </cell>
          <cell r="KC35205">
            <v>16</v>
          </cell>
        </row>
        <row r="35206">
          <cell r="A35206" t="str">
            <v>P13049</v>
          </cell>
          <cell r="KA35206">
            <v>50</v>
          </cell>
          <cell r="KB35206">
            <v>80</v>
          </cell>
          <cell r="KC35206">
            <v>28</v>
          </cell>
        </row>
        <row r="35207">
          <cell r="A35207" t="str">
            <v>P13050</v>
          </cell>
          <cell r="KA35207">
            <v>250</v>
          </cell>
          <cell r="KB35207">
            <v>8</v>
          </cell>
          <cell r="KC35207">
            <v>15</v>
          </cell>
        </row>
        <row r="35208">
          <cell r="A35208" t="str">
            <v>P13045</v>
          </cell>
          <cell r="KA35208">
            <v>100</v>
          </cell>
          <cell r="KB35208">
            <v>30</v>
          </cell>
          <cell r="KC35208">
            <v>30</v>
          </cell>
        </row>
        <row r="35209">
          <cell r="A35209" t="str">
            <v>P13046</v>
          </cell>
          <cell r="KA35209">
            <v>200</v>
          </cell>
          <cell r="KB35209">
            <v>15</v>
          </cell>
          <cell r="KC35209">
            <v>20</v>
          </cell>
        </row>
        <row r="35210">
          <cell r="A35210" t="str">
            <v>P13047</v>
          </cell>
          <cell r="KA35210">
            <v>100</v>
          </cell>
          <cell r="KB35210">
            <v>30</v>
          </cell>
          <cell r="KC35210">
            <v>30</v>
          </cell>
        </row>
        <row r="35211">
          <cell r="A35211" t="str">
            <v>P13041</v>
          </cell>
          <cell r="KA35211">
            <v>100</v>
          </cell>
          <cell r="KB35211">
            <v>30</v>
          </cell>
          <cell r="KC35211">
            <v>30</v>
          </cell>
        </row>
        <row r="35212">
          <cell r="A35212" t="str">
            <v>P13042</v>
          </cell>
          <cell r="KA35212">
            <v>50</v>
          </cell>
          <cell r="KB35212">
            <v>24</v>
          </cell>
          <cell r="KC35212">
            <v>16</v>
          </cell>
        </row>
        <row r="35213">
          <cell r="A35213" t="str">
            <v>P13036</v>
          </cell>
          <cell r="KA35213">
            <v>50</v>
          </cell>
          <cell r="KB35213">
            <v>80</v>
          </cell>
          <cell r="KC35213">
            <v>28</v>
          </cell>
        </row>
        <row r="35214">
          <cell r="A35214" t="str">
            <v>P13037</v>
          </cell>
          <cell r="KA35214">
            <v>50</v>
          </cell>
          <cell r="KB35214">
            <v>60</v>
          </cell>
          <cell r="KC35214">
            <v>12</v>
          </cell>
        </row>
        <row r="35215">
          <cell r="A35215" t="str">
            <v>P13038</v>
          </cell>
          <cell r="KA35215">
            <v>50</v>
          </cell>
          <cell r="KB35215">
            <v>80</v>
          </cell>
          <cell r="KC35215">
            <v>28</v>
          </cell>
        </row>
        <row r="35216">
          <cell r="A35216" t="str">
            <v>P13039</v>
          </cell>
          <cell r="KA35216">
            <v>250</v>
          </cell>
          <cell r="KB35216">
            <v>12</v>
          </cell>
          <cell r="KC35216">
            <v>20</v>
          </cell>
        </row>
        <row r="35217">
          <cell r="A35217" t="str">
            <v>P13027</v>
          </cell>
          <cell r="KA35217">
            <v>250</v>
          </cell>
          <cell r="KB35217">
            <v>12</v>
          </cell>
          <cell r="KC35217">
            <v>20</v>
          </cell>
        </row>
        <row r="35218">
          <cell r="A35218" t="str">
            <v>P13028</v>
          </cell>
          <cell r="KA35218">
            <v>50</v>
          </cell>
          <cell r="KB35218">
            <v>80</v>
          </cell>
          <cell r="KC35218">
            <v>24</v>
          </cell>
        </row>
        <row r="35219">
          <cell r="A35219" t="str">
            <v>P13030</v>
          </cell>
          <cell r="KA35219">
            <v>50</v>
          </cell>
          <cell r="KB35219">
            <v>60</v>
          </cell>
          <cell r="KC35219">
            <v>12</v>
          </cell>
        </row>
        <row r="35220">
          <cell r="A35220" t="str">
            <v>P13031</v>
          </cell>
          <cell r="KA35220">
            <v>50</v>
          </cell>
          <cell r="KB35220">
            <v>80</v>
          </cell>
          <cell r="KC35220">
            <v>28</v>
          </cell>
        </row>
        <row r="35221">
          <cell r="A35221" t="str">
            <v>P13034</v>
          </cell>
          <cell r="KA35221">
            <v>250</v>
          </cell>
          <cell r="KB35221">
            <v>12</v>
          </cell>
          <cell r="KC35221">
            <v>20</v>
          </cell>
        </row>
        <row r="35222">
          <cell r="A35222" t="str">
            <v>P13024</v>
          </cell>
          <cell r="KA35222">
            <v>250</v>
          </cell>
          <cell r="KB35222">
            <v>12</v>
          </cell>
          <cell r="KC35222">
            <v>20</v>
          </cell>
        </row>
        <row r="35223">
          <cell r="A35223" t="str">
            <v>P13025</v>
          </cell>
          <cell r="KA35223">
            <v>200</v>
          </cell>
          <cell r="KB35223">
            <v>15</v>
          </cell>
          <cell r="KC35223">
            <v>16</v>
          </cell>
        </row>
        <row r="35224">
          <cell r="A35224" t="str">
            <v>P13014</v>
          </cell>
          <cell r="KA35224">
            <v>200</v>
          </cell>
          <cell r="KB35224">
            <v>15</v>
          </cell>
          <cell r="KC35224">
            <v>16</v>
          </cell>
        </row>
        <row r="35225">
          <cell r="A35225" t="str">
            <v>P13015</v>
          </cell>
          <cell r="KA35225">
            <v>250</v>
          </cell>
          <cell r="KB35225">
            <v>12</v>
          </cell>
          <cell r="KC35225">
            <v>20</v>
          </cell>
        </row>
        <row r="35226">
          <cell r="A35226" t="str">
            <v>P13016</v>
          </cell>
          <cell r="KA35226">
            <v>200</v>
          </cell>
          <cell r="KB35226">
            <v>15</v>
          </cell>
          <cell r="KC35226">
            <v>16</v>
          </cell>
        </row>
        <row r="35227">
          <cell r="A35227" t="str">
            <v>P13017</v>
          </cell>
          <cell r="KA35227">
            <v>250</v>
          </cell>
          <cell r="KB35227">
            <v>12</v>
          </cell>
          <cell r="KC35227">
            <v>20</v>
          </cell>
        </row>
        <row r="35228">
          <cell r="A35228" t="str">
            <v>P12949</v>
          </cell>
          <cell r="KA35228">
            <v>250</v>
          </cell>
          <cell r="KB35228">
            <v>8</v>
          </cell>
          <cell r="KC35228">
            <v>15</v>
          </cell>
        </row>
        <row r="35229">
          <cell r="A35229" t="str">
            <v>P12958</v>
          </cell>
          <cell r="KA35229">
            <v>250</v>
          </cell>
          <cell r="KB35229">
            <v>12</v>
          </cell>
          <cell r="KC35229">
            <v>20</v>
          </cell>
        </row>
        <row r="35230">
          <cell r="A35230" t="str">
            <v>P12959</v>
          </cell>
          <cell r="KA35230">
            <v>250</v>
          </cell>
          <cell r="KB35230">
            <v>12</v>
          </cell>
          <cell r="KC35230">
            <v>20</v>
          </cell>
        </row>
        <row r="35231">
          <cell r="A35231" t="str">
            <v>P12960</v>
          </cell>
          <cell r="KA35231">
            <v>250</v>
          </cell>
          <cell r="KB35231">
            <v>12</v>
          </cell>
          <cell r="KC35231">
            <v>20</v>
          </cell>
        </row>
        <row r="35232">
          <cell r="A35232" t="str">
            <v>P12935</v>
          </cell>
          <cell r="KA35232">
            <v>100</v>
          </cell>
          <cell r="KB35232">
            <v>30</v>
          </cell>
          <cell r="KC35232">
            <v>30</v>
          </cell>
        </row>
        <row r="35233">
          <cell r="A35233" t="str">
            <v>P12938</v>
          </cell>
          <cell r="KA35233">
            <v>100</v>
          </cell>
          <cell r="KB35233">
            <v>12</v>
          </cell>
          <cell r="KC35233">
            <v>30</v>
          </cell>
        </row>
        <row r="35234">
          <cell r="A35234" t="str">
            <v>P12947</v>
          </cell>
          <cell r="KA35234">
            <v>250</v>
          </cell>
          <cell r="KB35234">
            <v>12</v>
          </cell>
          <cell r="KC35234">
            <v>20</v>
          </cell>
        </row>
        <row r="35235">
          <cell r="A35235" t="str">
            <v>P12962</v>
          </cell>
          <cell r="KA35235">
            <v>50</v>
          </cell>
          <cell r="KB35235">
            <v>80</v>
          </cell>
          <cell r="KC35235">
            <v>24</v>
          </cell>
        </row>
        <row r="35236">
          <cell r="A35236" t="str">
            <v>P12963</v>
          </cell>
          <cell r="KA35236">
            <v>50</v>
          </cell>
          <cell r="KB35236">
            <v>80</v>
          </cell>
          <cell r="KC35236">
            <v>24</v>
          </cell>
        </row>
        <row r="35237">
          <cell r="A35237" t="str">
            <v>P12964</v>
          </cell>
          <cell r="KA35237">
            <v>100</v>
          </cell>
          <cell r="KB35237">
            <v>12</v>
          </cell>
          <cell r="KC35237">
            <v>30</v>
          </cell>
        </row>
        <row r="35238">
          <cell r="A35238" t="str">
            <v>P12966</v>
          </cell>
          <cell r="KA35238">
            <v>100</v>
          </cell>
          <cell r="KB35238">
            <v>30</v>
          </cell>
          <cell r="KC35238">
            <v>30</v>
          </cell>
        </row>
        <row r="35239">
          <cell r="A35239" t="str">
            <v>P12967</v>
          </cell>
          <cell r="KA35239">
            <v>200</v>
          </cell>
          <cell r="KB35239">
            <v>15</v>
          </cell>
          <cell r="KC35239">
            <v>20</v>
          </cell>
        </row>
        <row r="35240">
          <cell r="A35240" t="str">
            <v>P12968</v>
          </cell>
          <cell r="KA35240">
            <v>50</v>
          </cell>
          <cell r="KB35240">
            <v>32</v>
          </cell>
          <cell r="KC35240">
            <v>16</v>
          </cell>
        </row>
        <row r="35241">
          <cell r="A35241" t="str">
            <v>P12970</v>
          </cell>
          <cell r="KA35241">
            <v>50</v>
          </cell>
          <cell r="KB35241">
            <v>80</v>
          </cell>
          <cell r="KC35241">
            <v>28</v>
          </cell>
        </row>
        <row r="35242">
          <cell r="A35242" t="str">
            <v>P12972</v>
          </cell>
          <cell r="KA35242">
            <v>250</v>
          </cell>
          <cell r="KB35242">
            <v>12</v>
          </cell>
          <cell r="KC35242">
            <v>20</v>
          </cell>
        </row>
        <row r="35243">
          <cell r="A35243" t="str">
            <v>P12974</v>
          </cell>
          <cell r="KA35243">
            <v>250</v>
          </cell>
          <cell r="KB35243">
            <v>12</v>
          </cell>
          <cell r="KC35243">
            <v>20</v>
          </cell>
        </row>
        <row r="35244">
          <cell r="A35244" t="str">
            <v>P12975</v>
          </cell>
          <cell r="KA35244">
            <v>250</v>
          </cell>
          <cell r="KB35244">
            <v>12</v>
          </cell>
          <cell r="KC35244">
            <v>20</v>
          </cell>
        </row>
        <row r="35245">
          <cell r="A35245" t="str">
            <v>P12976</v>
          </cell>
          <cell r="KA35245">
            <v>200</v>
          </cell>
          <cell r="KB35245">
            <v>30</v>
          </cell>
          <cell r="KC35245">
            <v>12</v>
          </cell>
        </row>
        <row r="35246">
          <cell r="A35246" t="str">
            <v>P12977</v>
          </cell>
          <cell r="KA35246">
            <v>250</v>
          </cell>
          <cell r="KB35246">
            <v>8</v>
          </cell>
          <cell r="KC35246">
            <v>15</v>
          </cell>
        </row>
        <row r="35247">
          <cell r="A35247" t="str">
            <v>P12978</v>
          </cell>
          <cell r="KA35247">
            <v>100</v>
          </cell>
          <cell r="KB35247">
            <v>30</v>
          </cell>
          <cell r="KC35247">
            <v>24</v>
          </cell>
        </row>
        <row r="35248">
          <cell r="A35248" t="str">
            <v>P12942</v>
          </cell>
          <cell r="KA35248">
            <v>200</v>
          </cell>
          <cell r="KB35248">
            <v>15</v>
          </cell>
          <cell r="KC35248">
            <v>16</v>
          </cell>
        </row>
        <row r="35249">
          <cell r="A35249" t="str">
            <v>P12943</v>
          </cell>
          <cell r="KA35249">
            <v>250</v>
          </cell>
          <cell r="KB35249">
            <v>12</v>
          </cell>
          <cell r="KC35249">
            <v>20</v>
          </cell>
        </row>
        <row r="35250">
          <cell r="A35250" t="str">
            <v>P12944</v>
          </cell>
          <cell r="KA35250">
            <v>50</v>
          </cell>
          <cell r="KB35250">
            <v>80</v>
          </cell>
          <cell r="KC35250">
            <v>24</v>
          </cell>
        </row>
        <row r="35251">
          <cell r="A35251" t="str">
            <v>P12945</v>
          </cell>
          <cell r="KA35251">
            <v>250</v>
          </cell>
          <cell r="KB35251">
            <v>8</v>
          </cell>
          <cell r="KC35251">
            <v>15</v>
          </cell>
        </row>
        <row r="35252">
          <cell r="A35252" t="str">
            <v>P12923</v>
          </cell>
          <cell r="KA35252">
            <v>250</v>
          </cell>
          <cell r="KB35252">
            <v>12</v>
          </cell>
          <cell r="KC35252">
            <v>20</v>
          </cell>
        </row>
        <row r="35253">
          <cell r="A35253" t="str">
            <v>P12929</v>
          </cell>
          <cell r="KA35253">
            <v>100</v>
          </cell>
          <cell r="KB35253">
            <v>30</v>
          </cell>
          <cell r="KC35253">
            <v>30</v>
          </cell>
        </row>
        <row r="35254">
          <cell r="A35254" t="str">
            <v>P12931</v>
          </cell>
          <cell r="KA35254">
            <v>250</v>
          </cell>
          <cell r="KB35254">
            <v>12</v>
          </cell>
          <cell r="KC35254">
            <v>20</v>
          </cell>
        </row>
        <row r="35255">
          <cell r="A35255" t="str">
            <v>P12932</v>
          </cell>
          <cell r="KA35255">
            <v>250</v>
          </cell>
          <cell r="KB35255">
            <v>8</v>
          </cell>
          <cell r="KC35255">
            <v>15</v>
          </cell>
        </row>
        <row r="35256">
          <cell r="A35256" t="str">
            <v>P12914</v>
          </cell>
          <cell r="KA35256">
            <v>250</v>
          </cell>
          <cell r="KB35256">
            <v>8</v>
          </cell>
          <cell r="KC35256">
            <v>15</v>
          </cell>
        </row>
        <row r="35257">
          <cell r="A35257" t="str">
            <v>P12915</v>
          </cell>
          <cell r="KA35257">
            <v>50</v>
          </cell>
          <cell r="KB35257">
            <v>80</v>
          </cell>
          <cell r="KC35257">
            <v>24</v>
          </cell>
        </row>
        <row r="35258">
          <cell r="A35258" t="str">
            <v>P12916</v>
          </cell>
          <cell r="KA35258">
            <v>50</v>
          </cell>
          <cell r="KB35258">
            <v>80</v>
          </cell>
          <cell r="KC35258">
            <v>24</v>
          </cell>
        </row>
        <row r="35259">
          <cell r="A35259" t="str">
            <v>P12917</v>
          </cell>
          <cell r="KA35259">
            <v>250</v>
          </cell>
          <cell r="KB35259">
            <v>8</v>
          </cell>
          <cell r="KC35259">
            <v>15</v>
          </cell>
        </row>
        <row r="35260">
          <cell r="A35260" t="str">
            <v>P12909</v>
          </cell>
          <cell r="KA35260">
            <v>250</v>
          </cell>
          <cell r="KB35260">
            <v>12</v>
          </cell>
          <cell r="KC35260">
            <v>20</v>
          </cell>
        </row>
        <row r="35261">
          <cell r="A35261" t="str">
            <v>P12910</v>
          </cell>
          <cell r="KA35261">
            <v>250</v>
          </cell>
          <cell r="KB35261">
            <v>12</v>
          </cell>
          <cell r="KC35261">
            <v>20</v>
          </cell>
        </row>
        <row r="35262">
          <cell r="A35262" t="str">
            <v>P12904</v>
          </cell>
          <cell r="KA35262">
            <v>50</v>
          </cell>
          <cell r="KB35262">
            <v>60</v>
          </cell>
          <cell r="KC35262">
            <v>12</v>
          </cell>
        </row>
        <row r="35263">
          <cell r="A35263" t="str">
            <v>P12905</v>
          </cell>
          <cell r="KA35263">
            <v>200</v>
          </cell>
          <cell r="KB35263">
            <v>15</v>
          </cell>
          <cell r="KC35263">
            <v>16</v>
          </cell>
        </row>
        <row r="35264">
          <cell r="A35264" t="str">
            <v>P13200</v>
          </cell>
          <cell r="KA35264">
            <v>200</v>
          </cell>
          <cell r="KB35264">
            <v>16</v>
          </cell>
          <cell r="KC35264">
            <v>16</v>
          </cell>
        </row>
        <row r="35265">
          <cell r="A35265" t="str">
            <v>P13202</v>
          </cell>
          <cell r="KA35265">
            <v>200</v>
          </cell>
          <cell r="KB35265">
            <v>15</v>
          </cell>
          <cell r="KC35265">
            <v>20</v>
          </cell>
        </row>
        <row r="35266">
          <cell r="A35266" t="str">
            <v>P13195</v>
          </cell>
          <cell r="KA35266">
            <v>200</v>
          </cell>
          <cell r="KB35266">
            <v>16</v>
          </cell>
          <cell r="KC35266">
            <v>16</v>
          </cell>
        </row>
        <row r="35267">
          <cell r="A35267" t="str">
            <v>P13196</v>
          </cell>
          <cell r="KA35267">
            <v>200</v>
          </cell>
          <cell r="KB35267">
            <v>16</v>
          </cell>
          <cell r="KC35267">
            <v>16</v>
          </cell>
        </row>
        <row r="35268">
          <cell r="A35268" t="str">
            <v>P13197</v>
          </cell>
          <cell r="KA35268">
            <v>50</v>
          </cell>
          <cell r="KB35268">
            <v>80</v>
          </cell>
          <cell r="KC35268">
            <v>28</v>
          </cell>
        </row>
        <row r="35269">
          <cell r="A35269" t="str">
            <v>P13204</v>
          </cell>
          <cell r="KA35269">
            <v>200</v>
          </cell>
          <cell r="KB35269">
            <v>16</v>
          </cell>
          <cell r="KC35269">
            <v>20</v>
          </cell>
        </row>
        <row r="35270">
          <cell r="A35270" t="str">
            <v>P13206</v>
          </cell>
          <cell r="KA35270">
            <v>200</v>
          </cell>
          <cell r="KB35270">
            <v>15</v>
          </cell>
          <cell r="KC35270">
            <v>20</v>
          </cell>
        </row>
        <row r="35271">
          <cell r="A35271" t="str">
            <v>P13207</v>
          </cell>
          <cell r="KA35271">
            <v>200</v>
          </cell>
          <cell r="KB35271">
            <v>16</v>
          </cell>
          <cell r="KC35271">
            <v>16</v>
          </cell>
        </row>
        <row r="35272">
          <cell r="A35272" t="str">
            <v>P13209</v>
          </cell>
          <cell r="KA35272">
            <v>200</v>
          </cell>
          <cell r="KB35272">
            <v>16</v>
          </cell>
          <cell r="KC35272">
            <v>20</v>
          </cell>
        </row>
        <row r="35273">
          <cell r="A35273" t="str">
            <v>P13211</v>
          </cell>
          <cell r="KA35273">
            <v>200</v>
          </cell>
          <cell r="KB35273">
            <v>16</v>
          </cell>
          <cell r="KC35273">
            <v>16</v>
          </cell>
        </row>
        <row r="35274">
          <cell r="A35274" t="str">
            <v>P13177</v>
          </cell>
          <cell r="KA35274">
            <v>200</v>
          </cell>
          <cell r="KB35274">
            <v>16</v>
          </cell>
          <cell r="KC35274">
            <v>16</v>
          </cell>
        </row>
        <row r="35275">
          <cell r="A35275" t="str">
            <v>P13178</v>
          </cell>
          <cell r="KA35275">
            <v>200</v>
          </cell>
          <cell r="KB35275">
            <v>16</v>
          </cell>
          <cell r="KC35275">
            <v>20</v>
          </cell>
        </row>
        <row r="35276">
          <cell r="A35276" t="str">
            <v>P13179</v>
          </cell>
          <cell r="KA35276">
            <v>200</v>
          </cell>
          <cell r="KB35276">
            <v>16</v>
          </cell>
          <cell r="KC35276">
            <v>16</v>
          </cell>
        </row>
        <row r="35277">
          <cell r="A35277" t="str">
            <v>P13180</v>
          </cell>
          <cell r="KA35277">
            <v>200</v>
          </cell>
          <cell r="KB35277">
            <v>15</v>
          </cell>
          <cell r="KC35277">
            <v>20</v>
          </cell>
        </row>
        <row r="35278">
          <cell r="A35278" t="str">
            <v>P13181</v>
          </cell>
          <cell r="KA35278">
            <v>200</v>
          </cell>
          <cell r="KB35278">
            <v>16</v>
          </cell>
          <cell r="KC35278">
            <v>20</v>
          </cell>
        </row>
        <row r="35279">
          <cell r="A35279" t="str">
            <v>P13182</v>
          </cell>
          <cell r="KA35279">
            <v>200</v>
          </cell>
          <cell r="KB35279">
            <v>16</v>
          </cell>
          <cell r="KC35279">
            <v>20</v>
          </cell>
        </row>
        <row r="35280">
          <cell r="A35280" t="str">
            <v>P13183</v>
          </cell>
          <cell r="KA35280">
            <v>200</v>
          </cell>
          <cell r="KB35280">
            <v>16</v>
          </cell>
          <cell r="KC35280">
            <v>16</v>
          </cell>
        </row>
        <row r="35281">
          <cell r="A35281" t="str">
            <v>P13187</v>
          </cell>
          <cell r="KA35281">
            <v>50</v>
          </cell>
          <cell r="KB35281">
            <v>80</v>
          </cell>
          <cell r="KC35281">
            <v>28</v>
          </cell>
        </row>
        <row r="35282">
          <cell r="A35282" t="str">
            <v>P13188</v>
          </cell>
          <cell r="KA35282">
            <v>200</v>
          </cell>
          <cell r="KB35282">
            <v>15</v>
          </cell>
          <cell r="KC35282">
            <v>20</v>
          </cell>
        </row>
        <row r="35283">
          <cell r="A35283" t="str">
            <v>P13189</v>
          </cell>
          <cell r="KA35283">
            <v>50</v>
          </cell>
          <cell r="KB35283">
            <v>80</v>
          </cell>
          <cell r="KC35283">
            <v>24</v>
          </cell>
        </row>
        <row r="35284">
          <cell r="A35284" t="str">
            <v>P13190</v>
          </cell>
          <cell r="KA35284">
            <v>200</v>
          </cell>
          <cell r="KB35284">
            <v>16</v>
          </cell>
          <cell r="KC35284">
            <v>16</v>
          </cell>
        </row>
        <row r="35285">
          <cell r="A35285" t="str">
            <v>P13191</v>
          </cell>
          <cell r="KA35285">
            <v>200</v>
          </cell>
          <cell r="KB35285">
            <v>16</v>
          </cell>
          <cell r="KC35285">
            <v>20</v>
          </cell>
        </row>
        <row r="35286">
          <cell r="A35286" t="str">
            <v>P13192</v>
          </cell>
          <cell r="KA35286">
            <v>200</v>
          </cell>
          <cell r="KB35286">
            <v>16</v>
          </cell>
          <cell r="KC35286">
            <v>16</v>
          </cell>
        </row>
        <row r="35287">
          <cell r="A35287" t="str">
            <v>P13193</v>
          </cell>
          <cell r="KA35287">
            <v>200</v>
          </cell>
          <cell r="KB35287">
            <v>16</v>
          </cell>
          <cell r="KC35287">
            <v>20</v>
          </cell>
        </row>
        <row r="35288">
          <cell r="A35288" t="str">
            <v>P13168</v>
          </cell>
          <cell r="KA35288">
            <v>50</v>
          </cell>
          <cell r="KB35288">
            <v>80</v>
          </cell>
          <cell r="KC35288">
            <v>24</v>
          </cell>
        </row>
        <row r="35289">
          <cell r="A35289" t="str">
            <v>P13169</v>
          </cell>
          <cell r="KA35289">
            <v>100</v>
          </cell>
          <cell r="KB35289">
            <v>30</v>
          </cell>
          <cell r="KC35289">
            <v>30</v>
          </cell>
        </row>
        <row r="35290">
          <cell r="A35290" t="str">
            <v>P13163</v>
          </cell>
          <cell r="KA35290">
            <v>250</v>
          </cell>
          <cell r="KB35290">
            <v>8</v>
          </cell>
          <cell r="KC35290">
            <v>15</v>
          </cell>
        </row>
        <row r="35291">
          <cell r="A35291" t="str">
            <v>P13158</v>
          </cell>
          <cell r="KA35291">
            <v>200</v>
          </cell>
          <cell r="KB35291">
            <v>16</v>
          </cell>
          <cell r="KC35291">
            <v>16</v>
          </cell>
        </row>
        <row r="35292">
          <cell r="A35292" t="str">
            <v>P13159</v>
          </cell>
          <cell r="KA35292">
            <v>100</v>
          </cell>
          <cell r="KB35292">
            <v>30</v>
          </cell>
          <cell r="KC35292">
            <v>24</v>
          </cell>
        </row>
        <row r="35293">
          <cell r="A35293" t="str">
            <v>P13160</v>
          </cell>
          <cell r="KA35293">
            <v>50</v>
          </cell>
          <cell r="KB35293">
            <v>80</v>
          </cell>
          <cell r="KC35293">
            <v>24</v>
          </cell>
        </row>
        <row r="35294">
          <cell r="A35294" t="str">
            <v>P13147</v>
          </cell>
          <cell r="KA35294">
            <v>200</v>
          </cell>
          <cell r="KB35294">
            <v>16</v>
          </cell>
          <cell r="KC35294">
            <v>20</v>
          </cell>
        </row>
        <row r="35295">
          <cell r="A35295" t="str">
            <v>P13083</v>
          </cell>
          <cell r="KA35295">
            <v>50</v>
          </cell>
          <cell r="KB35295">
            <v>80</v>
          </cell>
          <cell r="KC35295">
            <v>28</v>
          </cell>
        </row>
        <row r="35296">
          <cell r="A35296" t="str">
            <v>P13150</v>
          </cell>
          <cell r="KA35296">
            <v>250</v>
          </cell>
          <cell r="KB35296">
            <v>8</v>
          </cell>
          <cell r="KC35296">
            <v>15</v>
          </cell>
        </row>
        <row r="35297">
          <cell r="A35297" t="str">
            <v>P13151</v>
          </cell>
          <cell r="KA35297">
            <v>200</v>
          </cell>
          <cell r="KB35297">
            <v>16</v>
          </cell>
          <cell r="KC35297">
            <v>16</v>
          </cell>
        </row>
        <row r="35298">
          <cell r="A35298" t="str">
            <v>P13152</v>
          </cell>
          <cell r="KA35298">
            <v>200</v>
          </cell>
          <cell r="KB35298">
            <v>16</v>
          </cell>
          <cell r="KC35298">
            <v>20</v>
          </cell>
        </row>
        <row r="35299">
          <cell r="A35299" t="str">
            <v>P13153</v>
          </cell>
          <cell r="KA35299">
            <v>200</v>
          </cell>
          <cell r="KB35299">
            <v>16</v>
          </cell>
          <cell r="KC35299">
            <v>20</v>
          </cell>
        </row>
        <row r="35300">
          <cell r="A35300" t="str">
            <v>P13143</v>
          </cell>
          <cell r="KA35300">
            <v>200</v>
          </cell>
          <cell r="KB35300">
            <v>15</v>
          </cell>
          <cell r="KC35300">
            <v>20</v>
          </cell>
        </row>
        <row r="35301">
          <cell r="A35301" t="str">
            <v>P13144</v>
          </cell>
          <cell r="KA35301">
            <v>50</v>
          </cell>
          <cell r="KB35301">
            <v>80</v>
          </cell>
          <cell r="KC35301">
            <v>28</v>
          </cell>
        </row>
        <row r="35302">
          <cell r="A35302" t="str">
            <v>P13137</v>
          </cell>
          <cell r="KA35302">
            <v>100</v>
          </cell>
          <cell r="KB35302">
            <v>30</v>
          </cell>
          <cell r="KC35302">
            <v>30</v>
          </cell>
        </row>
        <row r="35303">
          <cell r="A35303" t="str">
            <v>P13138</v>
          </cell>
          <cell r="KA35303">
            <v>50</v>
          </cell>
          <cell r="KB35303">
            <v>80</v>
          </cell>
          <cell r="KC35303">
            <v>28</v>
          </cell>
        </row>
        <row r="35304">
          <cell r="A35304" t="str">
            <v>P13125</v>
          </cell>
          <cell r="KA35304">
            <v>100</v>
          </cell>
          <cell r="KB35304">
            <v>30</v>
          </cell>
          <cell r="KC35304">
            <v>30</v>
          </cell>
        </row>
        <row r="35305">
          <cell r="A35305" t="str">
            <v>P13121</v>
          </cell>
          <cell r="KA35305">
            <v>50</v>
          </cell>
          <cell r="KB35305">
            <v>80</v>
          </cell>
          <cell r="KC35305">
            <v>24</v>
          </cell>
        </row>
        <row r="35306">
          <cell r="A35306" t="str">
            <v>P13122</v>
          </cell>
          <cell r="KA35306">
            <v>250</v>
          </cell>
          <cell r="KB35306">
            <v>12</v>
          </cell>
          <cell r="KC35306">
            <v>20</v>
          </cell>
        </row>
        <row r="35307">
          <cell r="A35307" t="str">
            <v>P13133</v>
          </cell>
          <cell r="KA35307">
            <v>50</v>
          </cell>
          <cell r="KB35307">
            <v>80</v>
          </cell>
          <cell r="KC35307">
            <v>28</v>
          </cell>
        </row>
        <row r="35308">
          <cell r="A35308" t="str">
            <v>P13127</v>
          </cell>
          <cell r="KA35308">
            <v>250</v>
          </cell>
          <cell r="KB35308">
            <v>12</v>
          </cell>
          <cell r="KC35308">
            <v>20</v>
          </cell>
        </row>
        <row r="35309">
          <cell r="A35309" t="str">
            <v>P13129</v>
          </cell>
          <cell r="KA35309">
            <v>100</v>
          </cell>
          <cell r="KB35309">
            <v>30</v>
          </cell>
          <cell r="KC35309">
            <v>30</v>
          </cell>
        </row>
        <row r="35310">
          <cell r="A35310" t="str">
            <v>P13130</v>
          </cell>
          <cell r="KA35310">
            <v>250</v>
          </cell>
          <cell r="KB35310">
            <v>12</v>
          </cell>
          <cell r="KC35310">
            <v>20</v>
          </cell>
        </row>
        <row r="35311">
          <cell r="A35311" t="str">
            <v>P13103</v>
          </cell>
          <cell r="KA35311">
            <v>100</v>
          </cell>
          <cell r="KB35311">
            <v>30</v>
          </cell>
          <cell r="KC35311">
            <v>30</v>
          </cell>
        </row>
        <row r="35312">
          <cell r="A35312" t="str">
            <v>P13104</v>
          </cell>
          <cell r="KA35312">
            <v>250</v>
          </cell>
          <cell r="KB35312">
            <v>8</v>
          </cell>
          <cell r="KC35312">
            <v>15</v>
          </cell>
        </row>
        <row r="35313">
          <cell r="A35313" t="str">
            <v>P13098</v>
          </cell>
          <cell r="KA35313">
            <v>250</v>
          </cell>
          <cell r="KB35313">
            <v>12</v>
          </cell>
          <cell r="KC35313">
            <v>20</v>
          </cell>
        </row>
        <row r="35314">
          <cell r="A35314" t="str">
            <v>P13110</v>
          </cell>
          <cell r="KA35314">
            <v>100</v>
          </cell>
          <cell r="KB35314">
            <v>30</v>
          </cell>
          <cell r="KC35314">
            <v>30</v>
          </cell>
        </row>
        <row r="35315">
          <cell r="A35315" t="str">
            <v>P13113</v>
          </cell>
          <cell r="KA35315">
            <v>50</v>
          </cell>
          <cell r="KB35315">
            <v>60</v>
          </cell>
          <cell r="KC35315">
            <v>12</v>
          </cell>
        </row>
        <row r="35316">
          <cell r="A35316" t="str">
            <v>P13115</v>
          </cell>
          <cell r="KA35316">
            <v>250</v>
          </cell>
          <cell r="KB35316">
            <v>8</v>
          </cell>
          <cell r="KC35316">
            <v>15</v>
          </cell>
        </row>
        <row r="35317">
          <cell r="A35317" t="str">
            <v>P13116</v>
          </cell>
          <cell r="KA35317">
            <v>250</v>
          </cell>
          <cell r="KB35317">
            <v>12</v>
          </cell>
          <cell r="KC35317">
            <v>20</v>
          </cell>
        </row>
        <row r="35318">
          <cell r="A35318" t="str">
            <v>P13117</v>
          </cell>
          <cell r="KA35318">
            <v>100</v>
          </cell>
          <cell r="KB35318">
            <v>30</v>
          </cell>
          <cell r="KC35318">
            <v>30</v>
          </cell>
        </row>
        <row r="35319">
          <cell r="A35319" t="str">
            <v>P13076</v>
          </cell>
          <cell r="KA35319">
            <v>250</v>
          </cell>
          <cell r="KB35319">
            <v>12</v>
          </cell>
          <cell r="KC35319">
            <v>20</v>
          </cell>
        </row>
        <row r="35320">
          <cell r="A35320" t="str">
            <v>P13077</v>
          </cell>
          <cell r="KA35320">
            <v>50</v>
          </cell>
          <cell r="KB35320">
            <v>80</v>
          </cell>
          <cell r="KC35320">
            <v>24</v>
          </cell>
        </row>
        <row r="35321">
          <cell r="A35321" t="str">
            <v>P13078</v>
          </cell>
          <cell r="KA35321">
            <v>250</v>
          </cell>
          <cell r="KB35321">
            <v>12</v>
          </cell>
          <cell r="KC35321">
            <v>20</v>
          </cell>
        </row>
        <row r="35322">
          <cell r="A35322" t="str">
            <v>P13079</v>
          </cell>
          <cell r="KA35322">
            <v>250</v>
          </cell>
          <cell r="KB35322">
            <v>12</v>
          </cell>
          <cell r="KC35322">
            <v>20</v>
          </cell>
        </row>
        <row r="35323">
          <cell r="A35323" t="str">
            <v>P13080</v>
          </cell>
          <cell r="KA35323">
            <v>100</v>
          </cell>
          <cell r="KB35323">
            <v>30</v>
          </cell>
          <cell r="KC35323">
            <v>30</v>
          </cell>
        </row>
        <row r="35324">
          <cell r="A35324" t="str">
            <v>P13072</v>
          </cell>
          <cell r="KA35324">
            <v>250</v>
          </cell>
          <cell r="KB35324">
            <v>12</v>
          </cell>
          <cell r="KC35324">
            <v>20</v>
          </cell>
        </row>
        <row r="35325">
          <cell r="A35325" t="str">
            <v>P13070</v>
          </cell>
          <cell r="KA35325">
            <v>50</v>
          </cell>
          <cell r="KB35325">
            <v>80</v>
          </cell>
          <cell r="KC35325">
            <v>28</v>
          </cell>
        </row>
        <row r="35326">
          <cell r="A35326" t="str">
            <v>P13052</v>
          </cell>
          <cell r="KA35326">
            <v>250</v>
          </cell>
          <cell r="KB35326">
            <v>12</v>
          </cell>
          <cell r="KC35326">
            <v>20</v>
          </cell>
        </row>
        <row r="35327">
          <cell r="A35327" t="str">
            <v>P13053</v>
          </cell>
          <cell r="KA35327">
            <v>250</v>
          </cell>
          <cell r="KB35327">
            <v>12</v>
          </cell>
          <cell r="KC35327">
            <v>20</v>
          </cell>
        </row>
        <row r="35328">
          <cell r="A35328" t="str">
            <v>P13065</v>
          </cell>
          <cell r="KA35328">
            <v>250</v>
          </cell>
          <cell r="KB35328">
            <v>12</v>
          </cell>
          <cell r="KC35328">
            <v>20</v>
          </cell>
        </row>
        <row r="35329">
          <cell r="A35329" t="str">
            <v>P13066</v>
          </cell>
          <cell r="KA35329">
            <v>250</v>
          </cell>
          <cell r="KB35329">
            <v>12</v>
          </cell>
          <cell r="KC35329">
            <v>20</v>
          </cell>
        </row>
        <row r="35330">
          <cell r="A35330" t="str">
            <v>P13091</v>
          </cell>
          <cell r="KA35330">
            <v>50</v>
          </cell>
          <cell r="KB35330">
            <v>80</v>
          </cell>
          <cell r="KC35330">
            <v>24</v>
          </cell>
        </row>
        <row r="35331">
          <cell r="A35331" t="str">
            <v>P13094</v>
          </cell>
          <cell r="KA35331">
            <v>250</v>
          </cell>
          <cell r="KB35331">
            <v>12</v>
          </cell>
          <cell r="KC35331">
            <v>20</v>
          </cell>
        </row>
        <row r="35332">
          <cell r="A35332" t="str">
            <v>P13086</v>
          </cell>
          <cell r="KA35332">
            <v>250</v>
          </cell>
          <cell r="KB35332">
            <v>12</v>
          </cell>
          <cell r="KC35332">
            <v>20</v>
          </cell>
        </row>
        <row r="35333">
          <cell r="A35333" t="str">
            <v>P13087</v>
          </cell>
          <cell r="KA35333">
            <v>250</v>
          </cell>
          <cell r="KB35333">
            <v>8</v>
          </cell>
          <cell r="KC35333">
            <v>15</v>
          </cell>
        </row>
        <row r="35334">
          <cell r="A35334" t="str">
            <v>P12396</v>
          </cell>
          <cell r="KA35334">
            <v>250</v>
          </cell>
          <cell r="KB35334">
            <v>12</v>
          </cell>
          <cell r="KC35334">
            <v>20</v>
          </cell>
        </row>
        <row r="35335">
          <cell r="A35335" t="str">
            <v>P12398</v>
          </cell>
          <cell r="KA35335">
            <v>250</v>
          </cell>
          <cell r="KB35335">
            <v>12</v>
          </cell>
          <cell r="KC35335">
            <v>20</v>
          </cell>
        </row>
        <row r="35336">
          <cell r="A35336" t="str">
            <v>P12399</v>
          </cell>
          <cell r="KA35336">
            <v>200</v>
          </cell>
          <cell r="KB35336">
            <v>15</v>
          </cell>
          <cell r="KC35336">
            <v>16</v>
          </cell>
        </row>
        <row r="35337">
          <cell r="A35337" t="str">
            <v>P12400</v>
          </cell>
          <cell r="KA35337">
            <v>250</v>
          </cell>
          <cell r="KB35337">
            <v>12</v>
          </cell>
          <cell r="KC35337">
            <v>20</v>
          </cell>
        </row>
        <row r="35338">
          <cell r="A35338" t="str">
            <v>P12387</v>
          </cell>
          <cell r="KA35338">
            <v>50</v>
          </cell>
          <cell r="KB35338">
            <v>80</v>
          </cell>
          <cell r="KC35338">
            <v>24</v>
          </cell>
        </row>
        <row r="35339">
          <cell r="A35339" t="str">
            <v>P12388</v>
          </cell>
          <cell r="KA35339">
            <v>50</v>
          </cell>
          <cell r="KB35339">
            <v>60</v>
          </cell>
          <cell r="KC35339">
            <v>12</v>
          </cell>
        </row>
        <row r="35340">
          <cell r="A35340" t="str">
            <v>P12389</v>
          </cell>
          <cell r="KA35340">
            <v>250</v>
          </cell>
          <cell r="KB35340">
            <v>12</v>
          </cell>
          <cell r="KC35340">
            <v>20</v>
          </cell>
        </row>
        <row r="35341">
          <cell r="A35341" t="str">
            <v>P12390</v>
          </cell>
          <cell r="KA35341">
            <v>250</v>
          </cell>
          <cell r="KB35341">
            <v>8</v>
          </cell>
          <cell r="KC35341">
            <v>15</v>
          </cell>
        </row>
        <row r="35342">
          <cell r="A35342" t="str">
            <v>P12391</v>
          </cell>
          <cell r="KA35342">
            <v>250</v>
          </cell>
          <cell r="KB35342">
            <v>12</v>
          </cell>
          <cell r="KC35342">
            <v>20</v>
          </cell>
        </row>
        <row r="35343">
          <cell r="A35343" t="str">
            <v>P12393</v>
          </cell>
          <cell r="KA35343">
            <v>50</v>
          </cell>
          <cell r="KB35343">
            <v>80</v>
          </cell>
          <cell r="KC35343">
            <v>24</v>
          </cell>
        </row>
        <row r="35344">
          <cell r="A35344" t="str">
            <v>P12408</v>
          </cell>
          <cell r="KA35344">
            <v>250</v>
          </cell>
          <cell r="KB35344">
            <v>12</v>
          </cell>
          <cell r="KC35344">
            <v>20</v>
          </cell>
        </row>
        <row r="35345">
          <cell r="A35345" t="str">
            <v>P12409</v>
          </cell>
          <cell r="KA35345">
            <v>100</v>
          </cell>
          <cell r="KB35345">
            <v>30</v>
          </cell>
          <cell r="KC35345">
            <v>30</v>
          </cell>
        </row>
        <row r="35346">
          <cell r="A35346" t="str">
            <v>P12405</v>
          </cell>
          <cell r="KA35346">
            <v>250</v>
          </cell>
          <cell r="KB35346">
            <v>12</v>
          </cell>
          <cell r="KC35346">
            <v>20</v>
          </cell>
        </row>
        <row r="35347">
          <cell r="A35347" t="str">
            <v>P12406</v>
          </cell>
          <cell r="KA35347">
            <v>250</v>
          </cell>
          <cell r="KB35347">
            <v>12</v>
          </cell>
          <cell r="KC35347">
            <v>20</v>
          </cell>
        </row>
        <row r="35348">
          <cell r="A35348" t="str">
            <v>P12411</v>
          </cell>
          <cell r="KA35348">
            <v>250</v>
          </cell>
          <cell r="KB35348">
            <v>12</v>
          </cell>
          <cell r="KC35348">
            <v>20</v>
          </cell>
        </row>
        <row r="35349">
          <cell r="A35349" t="str">
            <v>P12415</v>
          </cell>
          <cell r="KA35349">
            <v>250</v>
          </cell>
          <cell r="KB35349">
            <v>12</v>
          </cell>
          <cell r="KC35349">
            <v>20</v>
          </cell>
        </row>
        <row r="35350">
          <cell r="A35350" t="str">
            <v>P12416</v>
          </cell>
          <cell r="KA35350">
            <v>200</v>
          </cell>
          <cell r="KB35350">
            <v>15</v>
          </cell>
          <cell r="KC35350">
            <v>16</v>
          </cell>
        </row>
        <row r="35351">
          <cell r="A35351" t="str">
            <v>P12417</v>
          </cell>
          <cell r="KA35351">
            <v>250</v>
          </cell>
          <cell r="KB35351">
            <v>12</v>
          </cell>
          <cell r="KC35351">
            <v>20</v>
          </cell>
        </row>
        <row r="35352">
          <cell r="A35352" t="str">
            <v>P12420</v>
          </cell>
          <cell r="KA35352">
            <v>250</v>
          </cell>
          <cell r="KB35352">
            <v>12</v>
          </cell>
          <cell r="KC35352">
            <v>20</v>
          </cell>
        </row>
        <row r="35353">
          <cell r="A35353" t="str">
            <v>P12421</v>
          </cell>
          <cell r="KA35353">
            <v>50</v>
          </cell>
          <cell r="KB35353">
            <v>32</v>
          </cell>
          <cell r="KC35353">
            <v>16</v>
          </cell>
        </row>
        <row r="35354">
          <cell r="A35354" t="str">
            <v>P12381</v>
          </cell>
          <cell r="KA35354">
            <v>250</v>
          </cell>
          <cell r="KB35354">
            <v>12</v>
          </cell>
          <cell r="KC35354">
            <v>20</v>
          </cell>
        </row>
        <row r="35355">
          <cell r="A35355" t="str">
            <v>P12382</v>
          </cell>
          <cell r="KA35355">
            <v>50</v>
          </cell>
          <cell r="KB35355">
            <v>80</v>
          </cell>
          <cell r="KC35355">
            <v>24</v>
          </cell>
        </row>
        <row r="35356">
          <cell r="A35356" t="str">
            <v>P12384</v>
          </cell>
          <cell r="KA35356">
            <v>250</v>
          </cell>
          <cell r="KB35356">
            <v>12</v>
          </cell>
          <cell r="KC35356">
            <v>20</v>
          </cell>
        </row>
        <row r="35357">
          <cell r="A35357" t="str">
            <v>P12385</v>
          </cell>
          <cell r="KA35357">
            <v>50</v>
          </cell>
          <cell r="KB35357">
            <v>80</v>
          </cell>
          <cell r="KC35357">
            <v>24</v>
          </cell>
        </row>
        <row r="35358">
          <cell r="A35358" t="str">
            <v>P12375</v>
          </cell>
          <cell r="KA35358">
            <v>50</v>
          </cell>
          <cell r="KB35358">
            <v>80</v>
          </cell>
          <cell r="KC35358">
            <v>24</v>
          </cell>
        </row>
        <row r="35359">
          <cell r="A35359" t="str">
            <v>P12376</v>
          </cell>
          <cell r="KA35359">
            <v>250</v>
          </cell>
          <cell r="KB35359">
            <v>12</v>
          </cell>
          <cell r="KC35359">
            <v>20</v>
          </cell>
        </row>
        <row r="35360">
          <cell r="A35360" t="str">
            <v>P12377</v>
          </cell>
          <cell r="KA35360">
            <v>50</v>
          </cell>
          <cell r="KB35360">
            <v>24</v>
          </cell>
          <cell r="KC35360">
            <v>16</v>
          </cell>
        </row>
        <row r="35361">
          <cell r="A35361" t="str">
            <v>P12378</v>
          </cell>
          <cell r="KA35361">
            <v>50</v>
          </cell>
          <cell r="KB35361">
            <v>80</v>
          </cell>
          <cell r="KC35361">
            <v>24</v>
          </cell>
        </row>
        <row r="35362">
          <cell r="A35362" t="str">
            <v>P12379</v>
          </cell>
          <cell r="KA35362">
            <v>200</v>
          </cell>
          <cell r="KB35362">
            <v>15</v>
          </cell>
          <cell r="KC35362">
            <v>16</v>
          </cell>
        </row>
        <row r="35363">
          <cell r="A35363" t="str">
            <v>P12367</v>
          </cell>
          <cell r="KA35363">
            <v>250</v>
          </cell>
          <cell r="KB35363">
            <v>8</v>
          </cell>
          <cell r="KC35363">
            <v>15</v>
          </cell>
        </row>
        <row r="35364">
          <cell r="A35364" t="str">
            <v>P12368</v>
          </cell>
          <cell r="KA35364">
            <v>250</v>
          </cell>
          <cell r="KB35364">
            <v>12</v>
          </cell>
          <cell r="KC35364">
            <v>20</v>
          </cell>
        </row>
        <row r="35365">
          <cell r="A35365" t="str">
            <v>P12369</v>
          </cell>
          <cell r="KA35365">
            <v>250</v>
          </cell>
          <cell r="KB35365">
            <v>12</v>
          </cell>
          <cell r="KC35365">
            <v>20</v>
          </cell>
        </row>
        <row r="35366">
          <cell r="A35366" t="str">
            <v>P12370</v>
          </cell>
          <cell r="KA35366">
            <v>250</v>
          </cell>
          <cell r="KB35366">
            <v>12</v>
          </cell>
          <cell r="KC35366">
            <v>20</v>
          </cell>
        </row>
        <row r="35367">
          <cell r="A35367" t="str">
            <v>P12371</v>
          </cell>
          <cell r="KA35367">
            <v>250</v>
          </cell>
          <cell r="KB35367">
            <v>12</v>
          </cell>
          <cell r="KC35367">
            <v>20</v>
          </cell>
        </row>
        <row r="35368">
          <cell r="A35368" t="str">
            <v>P12372</v>
          </cell>
          <cell r="KA35368">
            <v>250</v>
          </cell>
          <cell r="KB35368">
            <v>12</v>
          </cell>
          <cell r="KC35368">
            <v>20</v>
          </cell>
        </row>
        <row r="35369">
          <cell r="A35369" t="str">
            <v>P12373</v>
          </cell>
          <cell r="KA35369">
            <v>250</v>
          </cell>
          <cell r="KB35369">
            <v>12</v>
          </cell>
          <cell r="KC35369">
            <v>20</v>
          </cell>
        </row>
        <row r="35370">
          <cell r="A35370" t="str">
            <v>P12358</v>
          </cell>
          <cell r="KA35370">
            <v>50</v>
          </cell>
          <cell r="KB35370">
            <v>80</v>
          </cell>
          <cell r="KC35370">
            <v>24</v>
          </cell>
        </row>
        <row r="35371">
          <cell r="A35371" t="str">
            <v>P12361</v>
          </cell>
          <cell r="KA35371">
            <v>250</v>
          </cell>
          <cell r="KB35371">
            <v>12</v>
          </cell>
          <cell r="KC35371">
            <v>20</v>
          </cell>
        </row>
        <row r="35372">
          <cell r="A35372" t="str">
            <v>P12363</v>
          </cell>
          <cell r="KA35372">
            <v>100</v>
          </cell>
          <cell r="KB35372">
            <v>30</v>
          </cell>
          <cell r="KC35372">
            <v>30</v>
          </cell>
        </row>
        <row r="35373">
          <cell r="A35373" t="str">
            <v>P12351</v>
          </cell>
          <cell r="KA35373">
            <v>250</v>
          </cell>
          <cell r="KB35373">
            <v>8</v>
          </cell>
          <cell r="KC35373">
            <v>15</v>
          </cell>
        </row>
        <row r="35374">
          <cell r="A35374" t="str">
            <v>P12352</v>
          </cell>
          <cell r="KA35374">
            <v>250</v>
          </cell>
          <cell r="KB35374">
            <v>12</v>
          </cell>
          <cell r="KC35374">
            <v>20</v>
          </cell>
        </row>
        <row r="35375">
          <cell r="A35375" t="str">
            <v>P12354</v>
          </cell>
          <cell r="KA35375">
            <v>50</v>
          </cell>
          <cell r="KB35375">
            <v>80</v>
          </cell>
          <cell r="KC35375">
            <v>24</v>
          </cell>
        </row>
        <row r="35376">
          <cell r="A35376" t="str">
            <v>P12327</v>
          </cell>
          <cell r="KA35376">
            <v>50</v>
          </cell>
          <cell r="KB35376">
            <v>80</v>
          </cell>
          <cell r="KC35376">
            <v>24</v>
          </cell>
        </row>
        <row r="35377">
          <cell r="A35377" t="str">
            <v>P12328</v>
          </cell>
          <cell r="KA35377">
            <v>100</v>
          </cell>
          <cell r="KB35377">
            <v>30</v>
          </cell>
          <cell r="KC35377">
            <v>30</v>
          </cell>
        </row>
        <row r="35378">
          <cell r="A35378" t="str">
            <v>P12321</v>
          </cell>
          <cell r="KA35378">
            <v>250</v>
          </cell>
          <cell r="KB35378">
            <v>12</v>
          </cell>
          <cell r="KC35378">
            <v>20</v>
          </cell>
        </row>
        <row r="35379">
          <cell r="A35379" t="str">
            <v>P12322</v>
          </cell>
          <cell r="KA35379">
            <v>100</v>
          </cell>
          <cell r="KB35379">
            <v>30</v>
          </cell>
          <cell r="KC35379">
            <v>30</v>
          </cell>
        </row>
        <row r="35380">
          <cell r="A35380" t="str">
            <v>P12323</v>
          </cell>
          <cell r="KA35380">
            <v>100</v>
          </cell>
          <cell r="KB35380">
            <v>30</v>
          </cell>
          <cell r="KC35380">
            <v>30</v>
          </cell>
        </row>
        <row r="35381">
          <cell r="A35381" t="str">
            <v>P12316</v>
          </cell>
          <cell r="KA35381">
            <v>250</v>
          </cell>
          <cell r="KB35381">
            <v>12</v>
          </cell>
          <cell r="KC35381">
            <v>20</v>
          </cell>
        </row>
        <row r="35382">
          <cell r="A35382" t="str">
            <v>P12317</v>
          </cell>
          <cell r="KA35382">
            <v>250</v>
          </cell>
          <cell r="KB35382">
            <v>12</v>
          </cell>
          <cell r="KC35382">
            <v>20</v>
          </cell>
        </row>
        <row r="35383">
          <cell r="A35383" t="str">
            <v>P12318</v>
          </cell>
          <cell r="KA35383">
            <v>250</v>
          </cell>
          <cell r="KB35383">
            <v>12</v>
          </cell>
          <cell r="KC35383">
            <v>20</v>
          </cell>
        </row>
        <row r="35384">
          <cell r="A35384" t="str">
            <v>P12319</v>
          </cell>
          <cell r="KA35384">
            <v>250</v>
          </cell>
          <cell r="KB35384">
            <v>12</v>
          </cell>
          <cell r="KC35384">
            <v>20</v>
          </cell>
        </row>
        <row r="35385">
          <cell r="A35385" t="str">
            <v>P12312</v>
          </cell>
          <cell r="KA35385">
            <v>250</v>
          </cell>
          <cell r="KB35385">
            <v>12</v>
          </cell>
          <cell r="KC35385">
            <v>20</v>
          </cell>
        </row>
        <row r="35386">
          <cell r="A35386" t="str">
            <v>P12313</v>
          </cell>
          <cell r="KA35386">
            <v>250</v>
          </cell>
          <cell r="KB35386">
            <v>12</v>
          </cell>
          <cell r="KC35386">
            <v>20</v>
          </cell>
        </row>
        <row r="35387">
          <cell r="A35387" t="str">
            <v>P12314</v>
          </cell>
          <cell r="KA35387">
            <v>100</v>
          </cell>
          <cell r="KB35387">
            <v>30</v>
          </cell>
          <cell r="KC35387">
            <v>30</v>
          </cell>
        </row>
        <row r="35388">
          <cell r="A35388" t="str">
            <v>P12342</v>
          </cell>
          <cell r="KA35388">
            <v>250</v>
          </cell>
          <cell r="KB35388">
            <v>8</v>
          </cell>
          <cell r="KC35388">
            <v>15</v>
          </cell>
        </row>
        <row r="35389">
          <cell r="A35389" t="str">
            <v>P12345</v>
          </cell>
          <cell r="KA35389">
            <v>50</v>
          </cell>
          <cell r="KB35389">
            <v>80</v>
          </cell>
          <cell r="KC35389">
            <v>24</v>
          </cell>
        </row>
        <row r="35390">
          <cell r="A35390" t="str">
            <v>P12346</v>
          </cell>
          <cell r="KA35390">
            <v>50</v>
          </cell>
          <cell r="KB35390">
            <v>60</v>
          </cell>
          <cell r="KC35390">
            <v>12</v>
          </cell>
        </row>
        <row r="35391">
          <cell r="A35391" t="str">
            <v>P12330</v>
          </cell>
          <cell r="KA35391">
            <v>100</v>
          </cell>
          <cell r="KB35391">
            <v>30</v>
          </cell>
          <cell r="KC35391">
            <v>30</v>
          </cell>
        </row>
        <row r="35392">
          <cell r="A35392" t="str">
            <v>P12331</v>
          </cell>
          <cell r="KA35392">
            <v>50</v>
          </cell>
          <cell r="KB35392">
            <v>24</v>
          </cell>
          <cell r="KC35392">
            <v>16</v>
          </cell>
        </row>
        <row r="35393">
          <cell r="A35393" t="str">
            <v>P12332</v>
          </cell>
          <cell r="KA35393">
            <v>250</v>
          </cell>
          <cell r="KB35393">
            <v>12</v>
          </cell>
          <cell r="KC35393">
            <v>20</v>
          </cell>
        </row>
        <row r="35394">
          <cell r="A35394" t="str">
            <v>P12333</v>
          </cell>
          <cell r="KA35394">
            <v>200</v>
          </cell>
          <cell r="KB35394">
            <v>15</v>
          </cell>
          <cell r="KC35394">
            <v>16</v>
          </cell>
        </row>
        <row r="35395">
          <cell r="A35395" t="str">
            <v>P12336</v>
          </cell>
          <cell r="KA35395">
            <v>50</v>
          </cell>
          <cell r="KB35395">
            <v>80</v>
          </cell>
          <cell r="KC35395">
            <v>28</v>
          </cell>
        </row>
        <row r="35396">
          <cell r="A35396" t="str">
            <v>P12337</v>
          </cell>
          <cell r="KA35396">
            <v>250</v>
          </cell>
          <cell r="KB35396">
            <v>12</v>
          </cell>
          <cell r="KC35396">
            <v>20</v>
          </cell>
        </row>
        <row r="35397">
          <cell r="A35397" t="str">
            <v>P12338</v>
          </cell>
          <cell r="KA35397">
            <v>250</v>
          </cell>
          <cell r="KB35397">
            <v>12</v>
          </cell>
          <cell r="KC35397">
            <v>20</v>
          </cell>
        </row>
        <row r="35398">
          <cell r="A35398" t="str">
            <v>P12284</v>
          </cell>
          <cell r="KA35398">
            <v>250</v>
          </cell>
          <cell r="KB35398">
            <v>12</v>
          </cell>
          <cell r="KC35398">
            <v>20</v>
          </cell>
        </row>
        <row r="35399">
          <cell r="A35399" t="str">
            <v>P12285</v>
          </cell>
          <cell r="KA35399">
            <v>250</v>
          </cell>
          <cell r="KB35399">
            <v>8</v>
          </cell>
          <cell r="KC35399">
            <v>15</v>
          </cell>
        </row>
        <row r="35400">
          <cell r="A35400" t="str">
            <v>P12287</v>
          </cell>
          <cell r="KA35400">
            <v>250</v>
          </cell>
          <cell r="KB35400">
            <v>12</v>
          </cell>
          <cell r="KC35400">
            <v>20</v>
          </cell>
        </row>
        <row r="35401">
          <cell r="A35401" t="str">
            <v>P12278</v>
          </cell>
          <cell r="KA35401">
            <v>250</v>
          </cell>
          <cell r="KB35401">
            <v>12</v>
          </cell>
          <cell r="KC35401">
            <v>20</v>
          </cell>
        </row>
        <row r="35402">
          <cell r="A35402" t="str">
            <v>P12279</v>
          </cell>
          <cell r="KA35402">
            <v>50</v>
          </cell>
          <cell r="KB35402">
            <v>60</v>
          </cell>
          <cell r="KC35402">
            <v>12</v>
          </cell>
        </row>
        <row r="35403">
          <cell r="A35403" t="str">
            <v>P12272</v>
          </cell>
          <cell r="KA35403">
            <v>250</v>
          </cell>
          <cell r="KB35403">
            <v>12</v>
          </cell>
          <cell r="KC35403">
            <v>20</v>
          </cell>
        </row>
        <row r="35404">
          <cell r="A35404" t="str">
            <v>P12273</v>
          </cell>
          <cell r="KA35404">
            <v>250</v>
          </cell>
          <cell r="KB35404">
            <v>12</v>
          </cell>
          <cell r="KC35404">
            <v>20</v>
          </cell>
        </row>
        <row r="35405">
          <cell r="A35405" t="str">
            <v>P12274</v>
          </cell>
          <cell r="KA35405">
            <v>50</v>
          </cell>
          <cell r="KB35405">
            <v>80</v>
          </cell>
          <cell r="KC35405">
            <v>24</v>
          </cell>
        </row>
        <row r="35406">
          <cell r="A35406" t="str">
            <v>P12299</v>
          </cell>
          <cell r="KA35406">
            <v>200</v>
          </cell>
          <cell r="KB35406">
            <v>15</v>
          </cell>
          <cell r="KC35406">
            <v>16</v>
          </cell>
        </row>
        <row r="35407">
          <cell r="A35407" t="str">
            <v>P12300</v>
          </cell>
          <cell r="KA35407">
            <v>50</v>
          </cell>
          <cell r="KB35407">
            <v>60</v>
          </cell>
          <cell r="KC35407">
            <v>12</v>
          </cell>
        </row>
        <row r="35408">
          <cell r="A35408" t="str">
            <v>P12301</v>
          </cell>
          <cell r="KA35408">
            <v>100</v>
          </cell>
          <cell r="KB35408">
            <v>30</v>
          </cell>
          <cell r="KC35408">
            <v>30</v>
          </cell>
        </row>
        <row r="35409">
          <cell r="A35409" t="str">
            <v>P12302</v>
          </cell>
          <cell r="KA35409">
            <v>250</v>
          </cell>
          <cell r="KB35409">
            <v>12</v>
          </cell>
          <cell r="KC35409">
            <v>20</v>
          </cell>
        </row>
        <row r="35410">
          <cell r="A35410" t="str">
            <v>P12303</v>
          </cell>
          <cell r="KA35410">
            <v>25</v>
          </cell>
          <cell r="KB35410">
            <v>20</v>
          </cell>
          <cell r="KC35410">
            <v>40</v>
          </cell>
        </row>
        <row r="35411">
          <cell r="A35411" t="str">
            <v>P12304</v>
          </cell>
          <cell r="KA35411">
            <v>25</v>
          </cell>
          <cell r="KB35411">
            <v>20</v>
          </cell>
          <cell r="KC35411">
            <v>40</v>
          </cell>
        </row>
        <row r="35412">
          <cell r="A35412" t="str">
            <v>P12305</v>
          </cell>
          <cell r="KA35412">
            <v>25</v>
          </cell>
          <cell r="KB35412">
            <v>20</v>
          </cell>
          <cell r="KC35412">
            <v>40</v>
          </cell>
        </row>
        <row r="35413">
          <cell r="A35413" t="str">
            <v>P12306</v>
          </cell>
          <cell r="KA35413">
            <v>250</v>
          </cell>
          <cell r="KB35413">
            <v>12</v>
          </cell>
          <cell r="KC35413">
            <v>20</v>
          </cell>
        </row>
        <row r="35414">
          <cell r="A35414" t="str">
            <v>P12307</v>
          </cell>
          <cell r="KA35414">
            <v>250</v>
          </cell>
          <cell r="KB35414">
            <v>12</v>
          </cell>
          <cell r="KC35414">
            <v>20</v>
          </cell>
        </row>
        <row r="35415">
          <cell r="A35415" t="str">
            <v>P12308</v>
          </cell>
          <cell r="KA35415">
            <v>250</v>
          </cell>
          <cell r="KB35415">
            <v>12</v>
          </cell>
          <cell r="KC35415">
            <v>20</v>
          </cell>
        </row>
        <row r="35416">
          <cell r="A35416" t="str">
            <v>P12295</v>
          </cell>
          <cell r="KA35416">
            <v>250</v>
          </cell>
          <cell r="KB35416">
            <v>8</v>
          </cell>
          <cell r="KC35416">
            <v>15</v>
          </cell>
        </row>
        <row r="35417">
          <cell r="A35417" t="str">
            <v>P12296</v>
          </cell>
          <cell r="KA35417">
            <v>50</v>
          </cell>
          <cell r="KB35417">
            <v>40</v>
          </cell>
          <cell r="KC35417">
            <v>12</v>
          </cell>
        </row>
        <row r="35418">
          <cell r="A35418" t="str">
            <v>P12289</v>
          </cell>
          <cell r="KA35418">
            <v>50</v>
          </cell>
          <cell r="KB35418">
            <v>80</v>
          </cell>
          <cell r="KC35418">
            <v>24</v>
          </cell>
        </row>
        <row r="35419">
          <cell r="A35419" t="str">
            <v>P12291</v>
          </cell>
          <cell r="KA35419">
            <v>250</v>
          </cell>
          <cell r="KB35419">
            <v>12</v>
          </cell>
          <cell r="KC35419">
            <v>20</v>
          </cell>
        </row>
        <row r="35420">
          <cell r="A35420" t="str">
            <v>P12292</v>
          </cell>
          <cell r="KA35420">
            <v>250</v>
          </cell>
          <cell r="KB35420">
            <v>12</v>
          </cell>
          <cell r="KC35420">
            <v>20</v>
          </cell>
        </row>
        <row r="35421">
          <cell r="A35421" t="str">
            <v>P12293</v>
          </cell>
          <cell r="KA35421">
            <v>250</v>
          </cell>
          <cell r="KB35421">
            <v>12</v>
          </cell>
          <cell r="KC35421">
            <v>20</v>
          </cell>
        </row>
        <row r="35422">
          <cell r="A35422" t="str">
            <v>P12532</v>
          </cell>
          <cell r="KA35422">
            <v>50</v>
          </cell>
          <cell r="KB35422">
            <v>80</v>
          </cell>
          <cell r="KC35422">
            <v>24</v>
          </cell>
        </row>
        <row r="35423">
          <cell r="A35423" t="str">
            <v>P12524</v>
          </cell>
          <cell r="KA35423">
            <v>250</v>
          </cell>
          <cell r="KB35423">
            <v>12</v>
          </cell>
          <cell r="KC35423">
            <v>20</v>
          </cell>
        </row>
        <row r="35424">
          <cell r="A35424" t="str">
            <v>P12527</v>
          </cell>
          <cell r="KA35424">
            <v>250</v>
          </cell>
          <cell r="KB35424">
            <v>12</v>
          </cell>
          <cell r="KC35424">
            <v>20</v>
          </cell>
        </row>
        <row r="35425">
          <cell r="A35425" t="str">
            <v>P12515</v>
          </cell>
          <cell r="KA35425">
            <v>50</v>
          </cell>
          <cell r="KB35425">
            <v>80</v>
          </cell>
          <cell r="KC35425">
            <v>24</v>
          </cell>
        </row>
        <row r="35426">
          <cell r="A35426" t="str">
            <v>P12516</v>
          </cell>
          <cell r="KA35426">
            <v>250</v>
          </cell>
          <cell r="KB35426">
            <v>8</v>
          </cell>
          <cell r="KC35426">
            <v>15</v>
          </cell>
        </row>
        <row r="35427">
          <cell r="A35427" t="str">
            <v>P12554</v>
          </cell>
          <cell r="KA35427">
            <v>50</v>
          </cell>
          <cell r="KB35427">
            <v>80</v>
          </cell>
          <cell r="KC35427">
            <v>24</v>
          </cell>
        </row>
        <row r="35428">
          <cell r="A35428" t="str">
            <v>P12556</v>
          </cell>
          <cell r="KA35428">
            <v>250</v>
          </cell>
          <cell r="KB35428">
            <v>12</v>
          </cell>
          <cell r="KC35428">
            <v>20</v>
          </cell>
        </row>
        <row r="35429">
          <cell r="A35429" t="str">
            <v>P12549</v>
          </cell>
          <cell r="KA35429">
            <v>250</v>
          </cell>
          <cell r="KB35429">
            <v>12</v>
          </cell>
          <cell r="KC35429">
            <v>20</v>
          </cell>
        </row>
        <row r="35430">
          <cell r="A35430" t="str">
            <v>P12546</v>
          </cell>
          <cell r="KA35430">
            <v>50</v>
          </cell>
          <cell r="KB35430">
            <v>80</v>
          </cell>
          <cell r="KC35430">
            <v>28</v>
          </cell>
        </row>
        <row r="35431">
          <cell r="A35431" t="str">
            <v>P12568</v>
          </cell>
          <cell r="KA35431">
            <v>250</v>
          </cell>
          <cell r="KB35431">
            <v>8</v>
          </cell>
          <cell r="KC35431">
            <v>15</v>
          </cell>
        </row>
        <row r="35432">
          <cell r="A35432" t="str">
            <v>P12569</v>
          </cell>
          <cell r="KA35432">
            <v>50</v>
          </cell>
          <cell r="KB35432">
            <v>80</v>
          </cell>
          <cell r="KC35432">
            <v>24</v>
          </cell>
        </row>
        <row r="35433">
          <cell r="A35433" t="str">
            <v>P12572</v>
          </cell>
          <cell r="KA35433">
            <v>50</v>
          </cell>
          <cell r="KB35433">
            <v>80</v>
          </cell>
          <cell r="KC35433">
            <v>24</v>
          </cell>
        </row>
        <row r="35434">
          <cell r="A35434" t="str">
            <v>P12573</v>
          </cell>
          <cell r="KA35434">
            <v>50</v>
          </cell>
          <cell r="KB35434">
            <v>80</v>
          </cell>
          <cell r="KC35434">
            <v>24</v>
          </cell>
        </row>
        <row r="35435">
          <cell r="A35435" t="str">
            <v>P12564</v>
          </cell>
          <cell r="KA35435">
            <v>50</v>
          </cell>
          <cell r="KB35435">
            <v>60</v>
          </cell>
          <cell r="KC35435">
            <v>12</v>
          </cell>
        </row>
        <row r="35436">
          <cell r="A35436" t="str">
            <v>P12560</v>
          </cell>
          <cell r="KA35436">
            <v>250</v>
          </cell>
          <cell r="KB35436">
            <v>8</v>
          </cell>
          <cell r="KC35436">
            <v>15</v>
          </cell>
        </row>
        <row r="35437">
          <cell r="A35437" t="str">
            <v>P12561</v>
          </cell>
          <cell r="KA35437">
            <v>250</v>
          </cell>
          <cell r="KB35437">
            <v>12</v>
          </cell>
          <cell r="KC35437">
            <v>20</v>
          </cell>
        </row>
        <row r="35438">
          <cell r="A35438" t="str">
            <v>P12585</v>
          </cell>
          <cell r="KA35438">
            <v>250</v>
          </cell>
          <cell r="KB35438">
            <v>12</v>
          </cell>
          <cell r="KC35438">
            <v>20</v>
          </cell>
        </row>
        <row r="35439">
          <cell r="A35439" t="str">
            <v>P12587</v>
          </cell>
          <cell r="KA35439">
            <v>250</v>
          </cell>
          <cell r="KB35439">
            <v>12</v>
          </cell>
          <cell r="KC35439">
            <v>20</v>
          </cell>
        </row>
        <row r="35440">
          <cell r="A35440" t="str">
            <v>P12588</v>
          </cell>
          <cell r="KA35440">
            <v>250</v>
          </cell>
          <cell r="KB35440">
            <v>12</v>
          </cell>
          <cell r="KC35440">
            <v>20</v>
          </cell>
        </row>
        <row r="35441">
          <cell r="A35441" t="str">
            <v>P12575</v>
          </cell>
          <cell r="KA35441">
            <v>200</v>
          </cell>
          <cell r="KB35441">
            <v>15</v>
          </cell>
          <cell r="KC35441">
            <v>20</v>
          </cell>
        </row>
        <row r="35442">
          <cell r="A35442" t="str">
            <v>P12576</v>
          </cell>
          <cell r="KA35442">
            <v>250</v>
          </cell>
          <cell r="KB35442">
            <v>12</v>
          </cell>
          <cell r="KC35442">
            <v>20</v>
          </cell>
        </row>
        <row r="35443">
          <cell r="A35443" t="str">
            <v>P12577</v>
          </cell>
          <cell r="KA35443">
            <v>50</v>
          </cell>
          <cell r="KB35443">
            <v>80</v>
          </cell>
          <cell r="KC35443">
            <v>24</v>
          </cell>
        </row>
        <row r="35444">
          <cell r="A35444" t="str">
            <v>P12578</v>
          </cell>
          <cell r="KA35444">
            <v>250</v>
          </cell>
          <cell r="KB35444">
            <v>12</v>
          </cell>
          <cell r="KC35444">
            <v>20</v>
          </cell>
        </row>
        <row r="35445">
          <cell r="A35445" t="str">
            <v>P12579</v>
          </cell>
          <cell r="KA35445">
            <v>50</v>
          </cell>
          <cell r="KB35445">
            <v>80</v>
          </cell>
          <cell r="KC35445">
            <v>28</v>
          </cell>
        </row>
        <row r="35446">
          <cell r="A35446" t="str">
            <v>P12493</v>
          </cell>
          <cell r="KA35446">
            <v>250</v>
          </cell>
          <cell r="KB35446">
            <v>12</v>
          </cell>
          <cell r="KC35446">
            <v>20</v>
          </cell>
        </row>
        <row r="35447">
          <cell r="A35447" t="str">
            <v>P12494</v>
          </cell>
          <cell r="KA35447">
            <v>250</v>
          </cell>
          <cell r="KB35447">
            <v>12</v>
          </cell>
          <cell r="KC35447">
            <v>20</v>
          </cell>
        </row>
        <row r="35448">
          <cell r="A35448" t="str">
            <v>P12495</v>
          </cell>
          <cell r="KA35448">
            <v>250</v>
          </cell>
          <cell r="KB35448">
            <v>12</v>
          </cell>
          <cell r="KC35448">
            <v>20</v>
          </cell>
        </row>
        <row r="35449">
          <cell r="A35449" t="str">
            <v>P12496</v>
          </cell>
          <cell r="KA35449">
            <v>250</v>
          </cell>
          <cell r="KB35449">
            <v>12</v>
          </cell>
          <cell r="KC35449">
            <v>20</v>
          </cell>
        </row>
        <row r="35450">
          <cell r="A35450" t="str">
            <v>P12497</v>
          </cell>
          <cell r="KA35450">
            <v>50</v>
          </cell>
          <cell r="KB35450">
            <v>80</v>
          </cell>
          <cell r="KC35450">
            <v>24</v>
          </cell>
        </row>
        <row r="35451">
          <cell r="A35451" t="str">
            <v>P12498</v>
          </cell>
          <cell r="KA35451">
            <v>250</v>
          </cell>
          <cell r="KB35451">
            <v>12</v>
          </cell>
          <cell r="KC35451">
            <v>20</v>
          </cell>
        </row>
        <row r="35452">
          <cell r="A35452" t="str">
            <v>P12468</v>
          </cell>
          <cell r="KA35452">
            <v>50</v>
          </cell>
          <cell r="KB35452">
            <v>60</v>
          </cell>
          <cell r="KC35452">
            <v>12</v>
          </cell>
        </row>
        <row r="35453">
          <cell r="A35453" t="str">
            <v>P12491</v>
          </cell>
          <cell r="KA35453">
            <v>200</v>
          </cell>
          <cell r="KB35453">
            <v>15</v>
          </cell>
          <cell r="KC35453">
            <v>16</v>
          </cell>
        </row>
        <row r="35454">
          <cell r="A35454" t="str">
            <v>P12452</v>
          </cell>
          <cell r="KA35454">
            <v>250</v>
          </cell>
          <cell r="KB35454">
            <v>12</v>
          </cell>
          <cell r="KC35454">
            <v>20</v>
          </cell>
        </row>
        <row r="35455">
          <cell r="A35455" t="str">
            <v>P12453</v>
          </cell>
          <cell r="KA35455">
            <v>50</v>
          </cell>
          <cell r="KB35455">
            <v>80</v>
          </cell>
          <cell r="KC35455">
            <v>24</v>
          </cell>
        </row>
        <row r="35456">
          <cell r="A35456" t="str">
            <v>P12454</v>
          </cell>
          <cell r="KA35456">
            <v>50</v>
          </cell>
          <cell r="KB35456">
            <v>80</v>
          </cell>
          <cell r="KC35456">
            <v>24</v>
          </cell>
        </row>
        <row r="35457">
          <cell r="A35457" t="str">
            <v>P12455</v>
          </cell>
          <cell r="KA35457">
            <v>50</v>
          </cell>
          <cell r="KB35457">
            <v>80</v>
          </cell>
          <cell r="KC35457">
            <v>24</v>
          </cell>
        </row>
        <row r="35458">
          <cell r="A35458" t="str">
            <v>P12456</v>
          </cell>
          <cell r="KA35458">
            <v>250</v>
          </cell>
          <cell r="KB35458">
            <v>12</v>
          </cell>
          <cell r="KC35458">
            <v>20</v>
          </cell>
        </row>
        <row r="35459">
          <cell r="A35459" t="str">
            <v>P12457</v>
          </cell>
          <cell r="KA35459">
            <v>250</v>
          </cell>
          <cell r="KB35459">
            <v>12</v>
          </cell>
          <cell r="KC35459">
            <v>20</v>
          </cell>
        </row>
        <row r="35460">
          <cell r="A35460" t="str">
            <v>P12510</v>
          </cell>
          <cell r="KA35460">
            <v>250</v>
          </cell>
          <cell r="KB35460">
            <v>12</v>
          </cell>
          <cell r="KC35460">
            <v>20</v>
          </cell>
        </row>
        <row r="35461">
          <cell r="A35461" t="str">
            <v>P12500</v>
          </cell>
          <cell r="KA35461">
            <v>250</v>
          </cell>
          <cell r="KB35461">
            <v>12</v>
          </cell>
          <cell r="KC35461">
            <v>20</v>
          </cell>
        </row>
        <row r="35462">
          <cell r="A35462" t="str">
            <v>P12503</v>
          </cell>
          <cell r="KA35462">
            <v>250</v>
          </cell>
          <cell r="KB35462">
            <v>12</v>
          </cell>
          <cell r="KC35462">
            <v>20</v>
          </cell>
        </row>
        <row r="35463">
          <cell r="A35463" t="str">
            <v>P12504</v>
          </cell>
          <cell r="KA35463">
            <v>250</v>
          </cell>
          <cell r="KB35463">
            <v>12</v>
          </cell>
          <cell r="KC35463">
            <v>20</v>
          </cell>
        </row>
        <row r="35464">
          <cell r="A35464" t="str">
            <v>P12518</v>
          </cell>
          <cell r="KA35464">
            <v>250</v>
          </cell>
          <cell r="KB35464">
            <v>12</v>
          </cell>
          <cell r="KC35464">
            <v>20</v>
          </cell>
        </row>
        <row r="35465">
          <cell r="A35465" t="str">
            <v>P12519</v>
          </cell>
          <cell r="KA35465">
            <v>250</v>
          </cell>
          <cell r="KB35465">
            <v>12</v>
          </cell>
          <cell r="KC35465">
            <v>20</v>
          </cell>
        </row>
        <row r="35466">
          <cell r="A35466" t="str">
            <v>P12520</v>
          </cell>
          <cell r="KA35466">
            <v>250</v>
          </cell>
          <cell r="KB35466">
            <v>12</v>
          </cell>
          <cell r="KC35466">
            <v>20</v>
          </cell>
        </row>
        <row r="35467">
          <cell r="A35467" t="str">
            <v>P12521</v>
          </cell>
          <cell r="KA35467">
            <v>200</v>
          </cell>
          <cell r="KB35467">
            <v>15</v>
          </cell>
          <cell r="KC35467">
            <v>16</v>
          </cell>
        </row>
        <row r="35468">
          <cell r="A35468" t="str">
            <v>P12513</v>
          </cell>
          <cell r="KA35468">
            <v>250</v>
          </cell>
          <cell r="KB35468">
            <v>12</v>
          </cell>
          <cell r="KC35468">
            <v>20</v>
          </cell>
        </row>
        <row r="35469">
          <cell r="A35469" t="str">
            <v>P12506</v>
          </cell>
          <cell r="KA35469">
            <v>250</v>
          </cell>
          <cell r="KB35469">
            <v>12</v>
          </cell>
          <cell r="KC35469">
            <v>20</v>
          </cell>
        </row>
        <row r="35470">
          <cell r="A35470" t="str">
            <v>P12507</v>
          </cell>
          <cell r="KA35470">
            <v>50</v>
          </cell>
          <cell r="KB35470">
            <v>80</v>
          </cell>
          <cell r="KC35470">
            <v>24</v>
          </cell>
        </row>
        <row r="35471">
          <cell r="A35471" t="str">
            <v>P12441</v>
          </cell>
          <cell r="KA35471">
            <v>50</v>
          </cell>
          <cell r="KB35471">
            <v>80</v>
          </cell>
          <cell r="KC35471">
            <v>28</v>
          </cell>
        </row>
        <row r="35472">
          <cell r="A35472" t="str">
            <v>P12442</v>
          </cell>
          <cell r="KA35472">
            <v>250</v>
          </cell>
          <cell r="KB35472">
            <v>12</v>
          </cell>
          <cell r="KC35472">
            <v>20</v>
          </cell>
        </row>
        <row r="35473">
          <cell r="A35473" t="str">
            <v>P12443</v>
          </cell>
          <cell r="KA35473">
            <v>250</v>
          </cell>
          <cell r="KB35473">
            <v>12</v>
          </cell>
          <cell r="KC35473">
            <v>20</v>
          </cell>
        </row>
        <row r="35474">
          <cell r="A35474" t="str">
            <v>P12444</v>
          </cell>
          <cell r="KA35474">
            <v>50</v>
          </cell>
          <cell r="KB35474">
            <v>80</v>
          </cell>
          <cell r="KC35474">
            <v>24</v>
          </cell>
        </row>
        <row r="35475">
          <cell r="A35475" t="str">
            <v>P12447</v>
          </cell>
          <cell r="KA35475">
            <v>250</v>
          </cell>
          <cell r="KB35475">
            <v>12</v>
          </cell>
          <cell r="KC35475">
            <v>20</v>
          </cell>
        </row>
        <row r="35476">
          <cell r="A35476" t="str">
            <v>P12449</v>
          </cell>
          <cell r="KA35476">
            <v>250</v>
          </cell>
          <cell r="KB35476">
            <v>12</v>
          </cell>
          <cell r="KC35476">
            <v>20</v>
          </cell>
        </row>
        <row r="35477">
          <cell r="A35477" t="str">
            <v>P12450</v>
          </cell>
          <cell r="KA35477">
            <v>250</v>
          </cell>
          <cell r="KB35477">
            <v>12</v>
          </cell>
          <cell r="KC35477">
            <v>20</v>
          </cell>
        </row>
        <row r="35478">
          <cell r="A35478" t="str">
            <v>P12460</v>
          </cell>
          <cell r="KA35478">
            <v>50</v>
          </cell>
          <cell r="KB35478">
            <v>80</v>
          </cell>
          <cell r="KC35478">
            <v>28</v>
          </cell>
        </row>
        <row r="35479">
          <cell r="A35479" t="str">
            <v>P12461</v>
          </cell>
          <cell r="KA35479">
            <v>250</v>
          </cell>
          <cell r="KB35479">
            <v>12</v>
          </cell>
          <cell r="KC35479">
            <v>20</v>
          </cell>
        </row>
        <row r="35480">
          <cell r="A35480" t="str">
            <v>P12462</v>
          </cell>
          <cell r="KA35480">
            <v>250</v>
          </cell>
          <cell r="KB35480">
            <v>12</v>
          </cell>
          <cell r="KC35480">
            <v>20</v>
          </cell>
        </row>
        <row r="35481">
          <cell r="A35481" t="str">
            <v>P12463</v>
          </cell>
          <cell r="KA35481">
            <v>100</v>
          </cell>
          <cell r="KB35481">
            <v>12</v>
          </cell>
          <cell r="KC35481">
            <v>30</v>
          </cell>
        </row>
        <row r="35482">
          <cell r="A35482" t="str">
            <v>P12464</v>
          </cell>
          <cell r="KA35482">
            <v>250</v>
          </cell>
          <cell r="KB35482">
            <v>12</v>
          </cell>
          <cell r="KC35482">
            <v>20</v>
          </cell>
        </row>
        <row r="35483">
          <cell r="A35483" t="str">
            <v>P12465</v>
          </cell>
          <cell r="KA35483">
            <v>250</v>
          </cell>
          <cell r="KB35483">
            <v>12</v>
          </cell>
          <cell r="KC35483">
            <v>20</v>
          </cell>
        </row>
        <row r="35484">
          <cell r="A35484" t="str">
            <v>P12466</v>
          </cell>
          <cell r="KA35484">
            <v>50</v>
          </cell>
          <cell r="KB35484">
            <v>60</v>
          </cell>
          <cell r="KC35484">
            <v>12</v>
          </cell>
        </row>
        <row r="35485">
          <cell r="A35485" t="str">
            <v>P12438</v>
          </cell>
          <cell r="KA35485">
            <v>50</v>
          </cell>
          <cell r="KB35485">
            <v>80</v>
          </cell>
          <cell r="KC35485">
            <v>24</v>
          </cell>
        </row>
        <row r="35486">
          <cell r="A35486" t="str">
            <v>P12439</v>
          </cell>
          <cell r="KA35486">
            <v>100</v>
          </cell>
          <cell r="KB35486">
            <v>30</v>
          </cell>
          <cell r="KC35486">
            <v>30</v>
          </cell>
        </row>
        <row r="35487">
          <cell r="A35487" t="str">
            <v>P12432</v>
          </cell>
          <cell r="KA35487">
            <v>250</v>
          </cell>
          <cell r="KB35487">
            <v>12</v>
          </cell>
          <cell r="KC35487">
            <v>20</v>
          </cell>
        </row>
        <row r="35488">
          <cell r="A35488" t="str">
            <v>P12433</v>
          </cell>
          <cell r="KA35488">
            <v>250</v>
          </cell>
          <cell r="KB35488">
            <v>12</v>
          </cell>
          <cell r="KC35488">
            <v>20</v>
          </cell>
        </row>
        <row r="35489">
          <cell r="A35489" t="str">
            <v>P12434</v>
          </cell>
          <cell r="KA35489">
            <v>250</v>
          </cell>
          <cell r="KB35489">
            <v>12</v>
          </cell>
          <cell r="KC35489">
            <v>20</v>
          </cell>
        </row>
        <row r="35490">
          <cell r="A35490" t="str">
            <v>P12423</v>
          </cell>
          <cell r="KA35490">
            <v>250</v>
          </cell>
          <cell r="KB35490">
            <v>12</v>
          </cell>
          <cell r="KC35490">
            <v>20</v>
          </cell>
        </row>
        <row r="35491">
          <cell r="A35491" t="str">
            <v>P12426</v>
          </cell>
          <cell r="KA35491">
            <v>250</v>
          </cell>
          <cell r="KB35491">
            <v>12</v>
          </cell>
          <cell r="KC35491">
            <v>20</v>
          </cell>
        </row>
        <row r="35492">
          <cell r="A35492" t="str">
            <v>P12427</v>
          </cell>
          <cell r="KA35492">
            <v>250</v>
          </cell>
          <cell r="KB35492">
            <v>12</v>
          </cell>
          <cell r="KC35492">
            <v>20</v>
          </cell>
        </row>
        <row r="35493">
          <cell r="A35493" t="str">
            <v>P12428</v>
          </cell>
          <cell r="KA35493">
            <v>250</v>
          </cell>
          <cell r="KB35493">
            <v>8</v>
          </cell>
          <cell r="KC35493">
            <v>15</v>
          </cell>
        </row>
        <row r="35494">
          <cell r="A35494" t="str">
            <v>P12646</v>
          </cell>
          <cell r="KA35494">
            <v>250</v>
          </cell>
          <cell r="KB35494">
            <v>12</v>
          </cell>
          <cell r="KC35494">
            <v>20</v>
          </cell>
        </row>
        <row r="35495">
          <cell r="A35495" t="str">
            <v>P12647</v>
          </cell>
          <cell r="KA35495">
            <v>200</v>
          </cell>
          <cell r="KB35495">
            <v>15</v>
          </cell>
          <cell r="KC35495">
            <v>16</v>
          </cell>
        </row>
        <row r="35496">
          <cell r="A35496" t="str">
            <v>P12648</v>
          </cell>
          <cell r="KA35496">
            <v>50</v>
          </cell>
          <cell r="KB35496">
            <v>80</v>
          </cell>
          <cell r="KC35496">
            <v>24</v>
          </cell>
        </row>
        <row r="35497">
          <cell r="A35497" t="str">
            <v>P12649</v>
          </cell>
          <cell r="KA35497">
            <v>250</v>
          </cell>
          <cell r="KB35497">
            <v>12</v>
          </cell>
          <cell r="KC35497">
            <v>20</v>
          </cell>
        </row>
        <row r="35498">
          <cell r="A35498" t="str">
            <v>P12640</v>
          </cell>
          <cell r="KA35498">
            <v>250</v>
          </cell>
          <cell r="KB35498">
            <v>12</v>
          </cell>
          <cell r="KC35498">
            <v>20</v>
          </cell>
        </row>
        <row r="35499">
          <cell r="A35499" t="str">
            <v>P12637</v>
          </cell>
          <cell r="KA35499">
            <v>250</v>
          </cell>
          <cell r="KB35499">
            <v>12</v>
          </cell>
          <cell r="KC35499">
            <v>20</v>
          </cell>
        </row>
        <row r="35500">
          <cell r="A35500" t="str">
            <v>P12635</v>
          </cell>
          <cell r="KA35500">
            <v>50</v>
          </cell>
          <cell r="KB35500">
            <v>80</v>
          </cell>
          <cell r="KC35500">
            <v>24</v>
          </cell>
        </row>
        <row r="35501">
          <cell r="A35501" t="str">
            <v>P12668</v>
          </cell>
          <cell r="KA35501">
            <v>250</v>
          </cell>
          <cell r="KB35501">
            <v>12</v>
          </cell>
          <cell r="KC35501">
            <v>20</v>
          </cell>
        </row>
        <row r="35502">
          <cell r="A35502" t="str">
            <v>P12669</v>
          </cell>
          <cell r="KA35502">
            <v>50</v>
          </cell>
          <cell r="KB35502">
            <v>80</v>
          </cell>
          <cell r="KC35502">
            <v>24</v>
          </cell>
        </row>
        <row r="35503">
          <cell r="A35503" t="str">
            <v>P12670</v>
          </cell>
          <cell r="KA35503">
            <v>250</v>
          </cell>
          <cell r="KB35503">
            <v>12</v>
          </cell>
          <cell r="KC35503">
            <v>20</v>
          </cell>
        </row>
        <row r="35504">
          <cell r="A35504" t="str">
            <v>P12671</v>
          </cell>
          <cell r="KA35504">
            <v>250</v>
          </cell>
          <cell r="KB35504">
            <v>12</v>
          </cell>
          <cell r="KC35504">
            <v>20</v>
          </cell>
        </row>
        <row r="35505">
          <cell r="A35505" t="str">
            <v>P12654</v>
          </cell>
          <cell r="KA35505">
            <v>250</v>
          </cell>
          <cell r="KB35505">
            <v>8</v>
          </cell>
          <cell r="KC35505">
            <v>15</v>
          </cell>
        </row>
        <row r="35506">
          <cell r="A35506" t="str">
            <v>P12652</v>
          </cell>
          <cell r="KA35506">
            <v>250</v>
          </cell>
          <cell r="KB35506">
            <v>12</v>
          </cell>
          <cell r="KC35506">
            <v>20</v>
          </cell>
        </row>
        <row r="35507">
          <cell r="A35507" t="str">
            <v>P12605</v>
          </cell>
          <cell r="KA35507">
            <v>250</v>
          </cell>
          <cell r="KB35507">
            <v>12</v>
          </cell>
          <cell r="KC35507">
            <v>10</v>
          </cell>
        </row>
        <row r="35508">
          <cell r="A35508" t="str">
            <v>P12606</v>
          </cell>
          <cell r="KA35508">
            <v>50</v>
          </cell>
          <cell r="KB35508">
            <v>32</v>
          </cell>
          <cell r="KC35508">
            <v>16</v>
          </cell>
        </row>
        <row r="35509">
          <cell r="A35509" t="str">
            <v>P12607</v>
          </cell>
          <cell r="KA35509">
            <v>250</v>
          </cell>
          <cell r="KB35509">
            <v>12</v>
          </cell>
          <cell r="KC35509">
            <v>20</v>
          </cell>
        </row>
        <row r="35510">
          <cell r="A35510" t="str">
            <v>P12608</v>
          </cell>
          <cell r="KA35510">
            <v>250</v>
          </cell>
          <cell r="KB35510">
            <v>12</v>
          </cell>
          <cell r="KC35510">
            <v>20</v>
          </cell>
        </row>
        <row r="35511">
          <cell r="A35511" t="str">
            <v>P12609</v>
          </cell>
          <cell r="KA35511">
            <v>200</v>
          </cell>
          <cell r="KB35511">
            <v>15</v>
          </cell>
          <cell r="KC35511">
            <v>16</v>
          </cell>
        </row>
        <row r="35512">
          <cell r="A35512" t="str">
            <v>P12610</v>
          </cell>
          <cell r="KA35512">
            <v>250</v>
          </cell>
          <cell r="KB35512">
            <v>12</v>
          </cell>
          <cell r="KC35512">
            <v>20</v>
          </cell>
        </row>
        <row r="35513">
          <cell r="A35513" t="str">
            <v>P12611</v>
          </cell>
          <cell r="KA35513">
            <v>250</v>
          </cell>
          <cell r="KB35513">
            <v>12</v>
          </cell>
          <cell r="KC35513">
            <v>20</v>
          </cell>
        </row>
        <row r="35514">
          <cell r="A35514" t="str">
            <v>P12612</v>
          </cell>
          <cell r="KA35514">
            <v>200</v>
          </cell>
          <cell r="KB35514">
            <v>15</v>
          </cell>
          <cell r="KC35514">
            <v>16</v>
          </cell>
        </row>
        <row r="35515">
          <cell r="A35515" t="str">
            <v>P12613</v>
          </cell>
          <cell r="KA35515">
            <v>50</v>
          </cell>
          <cell r="KB35515">
            <v>60</v>
          </cell>
          <cell r="KC35515">
            <v>12</v>
          </cell>
        </row>
        <row r="35516">
          <cell r="A35516" t="str">
            <v>P12614</v>
          </cell>
          <cell r="KA35516">
            <v>50</v>
          </cell>
          <cell r="KB35516">
            <v>60</v>
          </cell>
          <cell r="KC35516">
            <v>12</v>
          </cell>
        </row>
        <row r="35517">
          <cell r="A35517" t="str">
            <v>P12597</v>
          </cell>
          <cell r="KA35517">
            <v>250</v>
          </cell>
          <cell r="KB35517">
            <v>12</v>
          </cell>
          <cell r="KC35517">
            <v>20</v>
          </cell>
        </row>
        <row r="35518">
          <cell r="A35518" t="str">
            <v>P12598</v>
          </cell>
          <cell r="KA35518">
            <v>250</v>
          </cell>
          <cell r="KB35518">
            <v>12</v>
          </cell>
          <cell r="KC35518">
            <v>20</v>
          </cell>
        </row>
        <row r="35519">
          <cell r="A35519" t="str">
            <v>P12592</v>
          </cell>
          <cell r="KA35519">
            <v>250</v>
          </cell>
          <cell r="KB35519">
            <v>12</v>
          </cell>
          <cell r="KC35519">
            <v>20</v>
          </cell>
        </row>
        <row r="35520">
          <cell r="A35520" t="str">
            <v>P12595</v>
          </cell>
          <cell r="KA35520">
            <v>250</v>
          </cell>
          <cell r="KB35520">
            <v>12</v>
          </cell>
          <cell r="KC35520">
            <v>20</v>
          </cell>
        </row>
        <row r="35521">
          <cell r="A35521" t="str">
            <v>P12602</v>
          </cell>
          <cell r="KA35521">
            <v>250</v>
          </cell>
          <cell r="KB35521">
            <v>12</v>
          </cell>
          <cell r="KC35521">
            <v>20</v>
          </cell>
        </row>
        <row r="35522">
          <cell r="A35522" t="str">
            <v>P12603</v>
          </cell>
          <cell r="KA35522">
            <v>250</v>
          </cell>
          <cell r="KB35522">
            <v>12</v>
          </cell>
          <cell r="KC35522">
            <v>20</v>
          </cell>
        </row>
        <row r="35523">
          <cell r="A35523" t="str">
            <v>P12625</v>
          </cell>
          <cell r="KA35523">
            <v>100</v>
          </cell>
          <cell r="KB35523">
            <v>30</v>
          </cell>
          <cell r="KC35523">
            <v>30</v>
          </cell>
        </row>
        <row r="35524">
          <cell r="A35524" t="str">
            <v>P12630</v>
          </cell>
          <cell r="KA35524">
            <v>250</v>
          </cell>
          <cell r="KB35524">
            <v>12</v>
          </cell>
          <cell r="KC35524">
            <v>20</v>
          </cell>
        </row>
        <row r="35525">
          <cell r="A35525" t="str">
            <v>P12631</v>
          </cell>
          <cell r="KA35525">
            <v>250</v>
          </cell>
          <cell r="KB35525">
            <v>12</v>
          </cell>
          <cell r="KC35525">
            <v>20</v>
          </cell>
        </row>
        <row r="35526">
          <cell r="A35526" t="str">
            <v>P12632</v>
          </cell>
          <cell r="KA35526">
            <v>200</v>
          </cell>
          <cell r="KB35526">
            <v>15</v>
          </cell>
          <cell r="KC35526">
            <v>16</v>
          </cell>
        </row>
        <row r="35527">
          <cell r="A35527" t="str">
            <v>P12617</v>
          </cell>
          <cell r="KA35527">
            <v>250</v>
          </cell>
          <cell r="KB35527">
            <v>12</v>
          </cell>
          <cell r="KC35527">
            <v>10</v>
          </cell>
        </row>
        <row r="35528">
          <cell r="A35528" t="str">
            <v>P12619</v>
          </cell>
          <cell r="KA35528">
            <v>50</v>
          </cell>
          <cell r="KB35528">
            <v>60</v>
          </cell>
          <cell r="KC35528">
            <v>16</v>
          </cell>
        </row>
        <row r="35529">
          <cell r="A35529" t="str">
            <v>P12621</v>
          </cell>
          <cell r="KA35529">
            <v>50</v>
          </cell>
          <cell r="KB35529">
            <v>80</v>
          </cell>
          <cell r="KC35529">
            <v>28</v>
          </cell>
        </row>
        <row r="35530">
          <cell r="A35530" t="str">
            <v>P12622</v>
          </cell>
          <cell r="KA35530">
            <v>250</v>
          </cell>
          <cell r="KB35530">
            <v>12</v>
          </cell>
          <cell r="KC35530">
            <v>20</v>
          </cell>
        </row>
        <row r="35531">
          <cell r="A35531" t="str">
            <v>P12623</v>
          </cell>
          <cell r="KA35531">
            <v>250</v>
          </cell>
          <cell r="KB35531">
            <v>12</v>
          </cell>
          <cell r="KC35531">
            <v>20</v>
          </cell>
        </row>
        <row r="35532">
          <cell r="A35532" t="str">
            <v>P12710</v>
          </cell>
          <cell r="KA35532">
            <v>250</v>
          </cell>
          <cell r="KB35532">
            <v>12</v>
          </cell>
          <cell r="KC35532">
            <v>20</v>
          </cell>
        </row>
        <row r="35533">
          <cell r="A35533" t="str">
            <v>P12711</v>
          </cell>
          <cell r="KA35533">
            <v>250</v>
          </cell>
          <cell r="KB35533">
            <v>12</v>
          </cell>
          <cell r="KC35533">
            <v>20</v>
          </cell>
        </row>
        <row r="35534">
          <cell r="A35534" t="str">
            <v>P12712</v>
          </cell>
          <cell r="KA35534">
            <v>250</v>
          </cell>
          <cell r="KB35534">
            <v>12</v>
          </cell>
          <cell r="KC35534">
            <v>20</v>
          </cell>
        </row>
        <row r="35535">
          <cell r="A35535" t="str">
            <v>P12713</v>
          </cell>
          <cell r="KA35535">
            <v>250</v>
          </cell>
          <cell r="KB35535">
            <v>12</v>
          </cell>
          <cell r="KC35535">
            <v>20</v>
          </cell>
        </row>
        <row r="35536">
          <cell r="A35536" t="str">
            <v>P12725</v>
          </cell>
          <cell r="KA35536">
            <v>50</v>
          </cell>
          <cell r="KB35536">
            <v>80</v>
          </cell>
          <cell r="KC35536">
            <v>6</v>
          </cell>
        </row>
        <row r="35537">
          <cell r="A35537" t="str">
            <v>P12726</v>
          </cell>
          <cell r="KA35537">
            <v>250</v>
          </cell>
          <cell r="KB35537">
            <v>8</v>
          </cell>
          <cell r="KC35537">
            <v>15</v>
          </cell>
        </row>
        <row r="35538">
          <cell r="A35538" t="str">
            <v>P12719</v>
          </cell>
          <cell r="KA35538">
            <v>200</v>
          </cell>
          <cell r="KB35538">
            <v>15</v>
          </cell>
          <cell r="KC35538">
            <v>28</v>
          </cell>
        </row>
        <row r="35539">
          <cell r="A35539" t="str">
            <v>P12720</v>
          </cell>
          <cell r="KA35539">
            <v>50</v>
          </cell>
          <cell r="KB35539">
            <v>60</v>
          </cell>
          <cell r="KC35539">
            <v>12</v>
          </cell>
        </row>
        <row r="35540">
          <cell r="A35540" t="str">
            <v>P12721</v>
          </cell>
          <cell r="KA35540">
            <v>250</v>
          </cell>
          <cell r="KB35540">
            <v>12</v>
          </cell>
          <cell r="KC35540">
            <v>20</v>
          </cell>
        </row>
        <row r="35541">
          <cell r="A35541" t="str">
            <v>P12723</v>
          </cell>
          <cell r="KA35541">
            <v>250</v>
          </cell>
          <cell r="KB35541">
            <v>8</v>
          </cell>
          <cell r="KC35541">
            <v>15</v>
          </cell>
        </row>
        <row r="35542">
          <cell r="A35542" t="str">
            <v>P12731</v>
          </cell>
          <cell r="KA35542">
            <v>250</v>
          </cell>
          <cell r="KB35542">
            <v>12</v>
          </cell>
          <cell r="KC35542">
            <v>20</v>
          </cell>
        </row>
        <row r="35543">
          <cell r="A35543" t="str">
            <v>P12737</v>
          </cell>
          <cell r="KA35543">
            <v>250</v>
          </cell>
          <cell r="KB35543">
            <v>12</v>
          </cell>
          <cell r="KC35543">
            <v>20</v>
          </cell>
        </row>
        <row r="35544">
          <cell r="A35544" t="str">
            <v>P12738</v>
          </cell>
          <cell r="KA35544">
            <v>250</v>
          </cell>
          <cell r="KB35544">
            <v>12</v>
          </cell>
          <cell r="KC35544">
            <v>20</v>
          </cell>
        </row>
        <row r="35545">
          <cell r="A35545" t="str">
            <v>P12739</v>
          </cell>
          <cell r="KA35545">
            <v>250</v>
          </cell>
          <cell r="KB35545">
            <v>12</v>
          </cell>
          <cell r="KC35545">
            <v>20</v>
          </cell>
        </row>
        <row r="35546">
          <cell r="A35546" t="str">
            <v>P12740</v>
          </cell>
          <cell r="KA35546">
            <v>250</v>
          </cell>
          <cell r="KB35546">
            <v>12</v>
          </cell>
          <cell r="KC35546">
            <v>20</v>
          </cell>
        </row>
        <row r="35547">
          <cell r="A35547" t="str">
            <v>P12741</v>
          </cell>
          <cell r="KA35547">
            <v>50</v>
          </cell>
          <cell r="KB35547">
            <v>80</v>
          </cell>
          <cell r="KC35547">
            <v>28</v>
          </cell>
        </row>
        <row r="35548">
          <cell r="A35548" t="str">
            <v>P12742</v>
          </cell>
          <cell r="KA35548">
            <v>250</v>
          </cell>
          <cell r="KB35548">
            <v>12</v>
          </cell>
          <cell r="KC35548">
            <v>20</v>
          </cell>
        </row>
        <row r="35549">
          <cell r="A35549" t="str">
            <v>P12743</v>
          </cell>
          <cell r="KA35549">
            <v>50</v>
          </cell>
          <cell r="KB35549">
            <v>60</v>
          </cell>
          <cell r="KC35549">
            <v>12</v>
          </cell>
        </row>
        <row r="35550">
          <cell r="A35550" t="str">
            <v>P12744</v>
          </cell>
          <cell r="KA35550">
            <v>50</v>
          </cell>
          <cell r="KB35550">
            <v>80</v>
          </cell>
          <cell r="KC35550">
            <v>24</v>
          </cell>
        </row>
        <row r="35551">
          <cell r="A35551" t="str">
            <v>P12745</v>
          </cell>
          <cell r="KA35551">
            <v>250</v>
          </cell>
          <cell r="KB35551">
            <v>12</v>
          </cell>
          <cell r="KC35551">
            <v>20</v>
          </cell>
        </row>
        <row r="35552">
          <cell r="A35552" t="str">
            <v>P12746</v>
          </cell>
          <cell r="KA35552">
            <v>250</v>
          </cell>
          <cell r="KB35552">
            <v>12</v>
          </cell>
          <cell r="KC35552">
            <v>20</v>
          </cell>
        </row>
        <row r="35553">
          <cell r="A35553" t="str">
            <v>P12694</v>
          </cell>
          <cell r="KA35553">
            <v>50</v>
          </cell>
          <cell r="KB35553">
            <v>60</v>
          </cell>
          <cell r="KC35553">
            <v>12</v>
          </cell>
        </row>
        <row r="35554">
          <cell r="A35554" t="str">
            <v>P12695</v>
          </cell>
          <cell r="KA35554">
            <v>250</v>
          </cell>
          <cell r="KB35554">
            <v>12</v>
          </cell>
          <cell r="KC35554">
            <v>20</v>
          </cell>
        </row>
        <row r="35555">
          <cell r="A35555" t="str">
            <v>P12696</v>
          </cell>
          <cell r="KA35555">
            <v>50</v>
          </cell>
          <cell r="KB35555">
            <v>80</v>
          </cell>
          <cell r="KC35555">
            <v>28</v>
          </cell>
        </row>
        <row r="35556">
          <cell r="A35556" t="str">
            <v>P12705</v>
          </cell>
          <cell r="KA35556">
            <v>250</v>
          </cell>
          <cell r="KB35556">
            <v>12</v>
          </cell>
          <cell r="KC35556">
            <v>20</v>
          </cell>
        </row>
        <row r="35557">
          <cell r="A35557" t="str">
            <v>P12706</v>
          </cell>
          <cell r="KA35557">
            <v>100</v>
          </cell>
          <cell r="KB35557">
            <v>30</v>
          </cell>
          <cell r="KC35557">
            <v>30</v>
          </cell>
        </row>
        <row r="35558">
          <cell r="A35558" t="str">
            <v>P12707</v>
          </cell>
          <cell r="KA35558">
            <v>50</v>
          </cell>
          <cell r="KB35558">
            <v>80</v>
          </cell>
          <cell r="KC35558">
            <v>24</v>
          </cell>
        </row>
        <row r="35559">
          <cell r="A35559" t="str">
            <v>P12708</v>
          </cell>
          <cell r="KA35559">
            <v>250</v>
          </cell>
          <cell r="KB35559">
            <v>12</v>
          </cell>
          <cell r="KC35559">
            <v>20</v>
          </cell>
        </row>
        <row r="35560">
          <cell r="A35560" t="str">
            <v>P12700</v>
          </cell>
          <cell r="KA35560">
            <v>50</v>
          </cell>
          <cell r="KB35560">
            <v>60</v>
          </cell>
          <cell r="KC35560">
            <v>12</v>
          </cell>
        </row>
        <row r="35561">
          <cell r="A35561" t="str">
            <v>P12701</v>
          </cell>
          <cell r="KA35561">
            <v>100</v>
          </cell>
          <cell r="KB35561">
            <v>30</v>
          </cell>
          <cell r="KC35561">
            <v>30</v>
          </cell>
        </row>
        <row r="35562">
          <cell r="A35562" t="str">
            <v>P12702</v>
          </cell>
          <cell r="KA35562">
            <v>50</v>
          </cell>
          <cell r="KB35562">
            <v>60</v>
          </cell>
          <cell r="KC35562">
            <v>12</v>
          </cell>
        </row>
        <row r="35563">
          <cell r="A35563" t="str">
            <v>P12703</v>
          </cell>
          <cell r="KA35563">
            <v>50</v>
          </cell>
          <cell r="KB35563">
            <v>80</v>
          </cell>
          <cell r="KC35563">
            <v>28</v>
          </cell>
        </row>
        <row r="35564">
          <cell r="A35564" t="str">
            <v>P12673</v>
          </cell>
          <cell r="KA35564">
            <v>250</v>
          </cell>
          <cell r="KB35564">
            <v>8</v>
          </cell>
          <cell r="KC35564">
            <v>15</v>
          </cell>
        </row>
        <row r="35565">
          <cell r="A35565" t="str">
            <v>P12676</v>
          </cell>
          <cell r="KA35565">
            <v>250</v>
          </cell>
          <cell r="KB35565">
            <v>12</v>
          </cell>
          <cell r="KC35565">
            <v>20</v>
          </cell>
        </row>
        <row r="35566">
          <cell r="A35566" t="str">
            <v>P12677</v>
          </cell>
          <cell r="KA35566">
            <v>50</v>
          </cell>
          <cell r="KB35566">
            <v>60</v>
          </cell>
          <cell r="KC35566">
            <v>12</v>
          </cell>
        </row>
        <row r="35567">
          <cell r="A35567" t="str">
            <v>P12678</v>
          </cell>
          <cell r="KA35567">
            <v>50</v>
          </cell>
          <cell r="KB35567">
            <v>60</v>
          </cell>
          <cell r="KC35567">
            <v>12</v>
          </cell>
        </row>
        <row r="35568">
          <cell r="A35568" t="str">
            <v>P12679</v>
          </cell>
          <cell r="KA35568">
            <v>250</v>
          </cell>
          <cell r="KB35568">
            <v>12</v>
          </cell>
          <cell r="KC35568">
            <v>20</v>
          </cell>
        </row>
        <row r="35569">
          <cell r="A35569" t="str">
            <v>P12682</v>
          </cell>
          <cell r="KA35569">
            <v>250</v>
          </cell>
          <cell r="KB35569">
            <v>12</v>
          </cell>
          <cell r="KC35569">
            <v>20</v>
          </cell>
        </row>
        <row r="35570">
          <cell r="A35570" t="str">
            <v>P12683</v>
          </cell>
          <cell r="KA35570">
            <v>250</v>
          </cell>
          <cell r="KB35570">
            <v>8</v>
          </cell>
          <cell r="KC35570">
            <v>15</v>
          </cell>
        </row>
        <row r="35571">
          <cell r="A35571" t="str">
            <v>P12684</v>
          </cell>
          <cell r="KA35571">
            <v>250</v>
          </cell>
          <cell r="KB35571">
            <v>12</v>
          </cell>
          <cell r="KC35571">
            <v>20</v>
          </cell>
        </row>
        <row r="35572">
          <cell r="A35572" t="str">
            <v>P12685</v>
          </cell>
          <cell r="KA35572">
            <v>250</v>
          </cell>
          <cell r="KB35572">
            <v>12</v>
          </cell>
          <cell r="KC35572">
            <v>20</v>
          </cell>
        </row>
        <row r="35573">
          <cell r="A35573" t="str">
            <v>P12686</v>
          </cell>
          <cell r="KA35573">
            <v>250</v>
          </cell>
          <cell r="KB35573">
            <v>12</v>
          </cell>
          <cell r="KC35573">
            <v>20</v>
          </cell>
        </row>
        <row r="35574">
          <cell r="A35574" t="str">
            <v>P12687</v>
          </cell>
          <cell r="KA35574">
            <v>250</v>
          </cell>
          <cell r="KB35574">
            <v>12</v>
          </cell>
          <cell r="KC35574">
            <v>20</v>
          </cell>
        </row>
        <row r="35575">
          <cell r="A35575" t="str">
            <v>P12881</v>
          </cell>
          <cell r="KA35575">
            <v>50</v>
          </cell>
          <cell r="KB35575">
            <v>80</v>
          </cell>
          <cell r="KC35575">
            <v>24</v>
          </cell>
        </row>
        <row r="35576">
          <cell r="A35576" t="str">
            <v>P12883</v>
          </cell>
          <cell r="KA35576">
            <v>50</v>
          </cell>
          <cell r="KB35576">
            <v>80</v>
          </cell>
          <cell r="KC35576">
            <v>28</v>
          </cell>
        </row>
        <row r="35577">
          <cell r="A35577" t="str">
            <v>P12884</v>
          </cell>
          <cell r="KA35577">
            <v>250</v>
          </cell>
          <cell r="KB35577">
            <v>12</v>
          </cell>
          <cell r="KC35577">
            <v>20</v>
          </cell>
        </row>
        <row r="35578">
          <cell r="A35578" t="str">
            <v>P12890</v>
          </cell>
          <cell r="KA35578">
            <v>250</v>
          </cell>
          <cell r="KB35578">
            <v>12</v>
          </cell>
          <cell r="KC35578">
            <v>20</v>
          </cell>
        </row>
        <row r="35579">
          <cell r="A35579" t="str">
            <v>P12886</v>
          </cell>
          <cell r="KA35579">
            <v>250</v>
          </cell>
          <cell r="KB35579">
            <v>12</v>
          </cell>
          <cell r="KC35579">
            <v>20</v>
          </cell>
        </row>
        <row r="35580">
          <cell r="A35580" t="str">
            <v>P12892</v>
          </cell>
          <cell r="KA35580">
            <v>250</v>
          </cell>
          <cell r="KB35580">
            <v>12</v>
          </cell>
          <cell r="KC35580">
            <v>20</v>
          </cell>
        </row>
        <row r="35581">
          <cell r="A35581" t="str">
            <v>P12893</v>
          </cell>
          <cell r="KA35581">
            <v>250</v>
          </cell>
          <cell r="KB35581">
            <v>12</v>
          </cell>
          <cell r="KC35581">
            <v>20</v>
          </cell>
        </row>
        <row r="35582">
          <cell r="A35582" t="str">
            <v>P12861</v>
          </cell>
          <cell r="KA35582">
            <v>50</v>
          </cell>
          <cell r="KB35582">
            <v>80</v>
          </cell>
          <cell r="KC35582">
            <v>8</v>
          </cell>
        </row>
        <row r="35583">
          <cell r="A35583" t="str">
            <v>P12863</v>
          </cell>
          <cell r="KA35583">
            <v>250</v>
          </cell>
          <cell r="KB35583">
            <v>12</v>
          </cell>
          <cell r="KC35583">
            <v>20</v>
          </cell>
        </row>
        <row r="35584">
          <cell r="A35584" t="str">
            <v>P12864</v>
          </cell>
          <cell r="KA35584">
            <v>250</v>
          </cell>
          <cell r="KB35584">
            <v>12</v>
          </cell>
          <cell r="KC35584">
            <v>20</v>
          </cell>
        </row>
        <row r="35585">
          <cell r="A35585" t="str">
            <v>P12867</v>
          </cell>
          <cell r="KA35585">
            <v>250</v>
          </cell>
          <cell r="KB35585">
            <v>12</v>
          </cell>
          <cell r="KC35585">
            <v>20</v>
          </cell>
        </row>
        <row r="35586">
          <cell r="A35586" t="str">
            <v>P12868</v>
          </cell>
          <cell r="KA35586">
            <v>250</v>
          </cell>
          <cell r="KB35586">
            <v>12</v>
          </cell>
          <cell r="KC35586">
            <v>20</v>
          </cell>
        </row>
        <row r="35587">
          <cell r="A35587" t="str">
            <v>P12869</v>
          </cell>
          <cell r="KA35587">
            <v>250</v>
          </cell>
          <cell r="KB35587">
            <v>12</v>
          </cell>
          <cell r="KC35587">
            <v>20</v>
          </cell>
        </row>
        <row r="35588">
          <cell r="A35588" t="str">
            <v>P12871</v>
          </cell>
          <cell r="KA35588">
            <v>100</v>
          </cell>
          <cell r="KB35588">
            <v>30</v>
          </cell>
          <cell r="KC35588">
            <v>30</v>
          </cell>
        </row>
        <row r="35589">
          <cell r="A35589" t="str">
            <v>P12873</v>
          </cell>
          <cell r="KA35589">
            <v>50</v>
          </cell>
          <cell r="KB35589">
            <v>60</v>
          </cell>
          <cell r="KC35589">
            <v>12</v>
          </cell>
        </row>
        <row r="35590">
          <cell r="A35590" t="str">
            <v>P12874</v>
          </cell>
          <cell r="KA35590">
            <v>250</v>
          </cell>
          <cell r="KB35590">
            <v>12</v>
          </cell>
          <cell r="KC35590">
            <v>20</v>
          </cell>
        </row>
        <row r="35591">
          <cell r="A35591" t="str">
            <v>P12877</v>
          </cell>
          <cell r="KA35591">
            <v>250</v>
          </cell>
          <cell r="KB35591">
            <v>12</v>
          </cell>
          <cell r="KC35591">
            <v>20</v>
          </cell>
        </row>
        <row r="35592">
          <cell r="A35592" t="str">
            <v>P12846</v>
          </cell>
          <cell r="KA35592">
            <v>50</v>
          </cell>
          <cell r="KB35592">
            <v>80</v>
          </cell>
          <cell r="KC35592">
            <v>28</v>
          </cell>
        </row>
        <row r="35593">
          <cell r="A35593" t="str">
            <v>P12847</v>
          </cell>
          <cell r="KA35593">
            <v>250</v>
          </cell>
          <cell r="KB35593">
            <v>12</v>
          </cell>
          <cell r="KC35593">
            <v>20</v>
          </cell>
        </row>
        <row r="35594">
          <cell r="A35594" t="str">
            <v>P12853</v>
          </cell>
          <cell r="KA35594">
            <v>100</v>
          </cell>
          <cell r="KB35594">
            <v>30</v>
          </cell>
          <cell r="KC35594">
            <v>30</v>
          </cell>
        </row>
        <row r="35595">
          <cell r="A35595" t="str">
            <v>P12837</v>
          </cell>
          <cell r="KA35595">
            <v>250</v>
          </cell>
          <cell r="KB35595">
            <v>8</v>
          </cell>
          <cell r="KC35595">
            <v>15</v>
          </cell>
        </row>
        <row r="35596">
          <cell r="A35596" t="str">
            <v>P12824</v>
          </cell>
          <cell r="KA35596">
            <v>250</v>
          </cell>
          <cell r="KB35596">
            <v>12</v>
          </cell>
          <cell r="KC35596">
            <v>20</v>
          </cell>
        </row>
        <row r="35597">
          <cell r="A35597" t="str">
            <v>P12819</v>
          </cell>
          <cell r="KA35597">
            <v>100</v>
          </cell>
          <cell r="KB35597">
            <v>30</v>
          </cell>
          <cell r="KC35597">
            <v>30</v>
          </cell>
        </row>
        <row r="35598">
          <cell r="A35598" t="str">
            <v>P12827</v>
          </cell>
          <cell r="KA35598">
            <v>200</v>
          </cell>
          <cell r="KB35598">
            <v>15</v>
          </cell>
          <cell r="KC35598">
            <v>16</v>
          </cell>
        </row>
        <row r="35599">
          <cell r="A35599" t="str">
            <v>P12828</v>
          </cell>
          <cell r="KA35599">
            <v>50</v>
          </cell>
          <cell r="KB35599">
            <v>80</v>
          </cell>
          <cell r="KC35599">
            <v>28</v>
          </cell>
        </row>
        <row r="35600">
          <cell r="A35600" t="str">
            <v>P12829</v>
          </cell>
          <cell r="KA35600">
            <v>50</v>
          </cell>
          <cell r="KB35600">
            <v>60</v>
          </cell>
          <cell r="KC35600">
            <v>12</v>
          </cell>
        </row>
        <row r="35601">
          <cell r="A35601" t="str">
            <v>P12830</v>
          </cell>
          <cell r="KA35601">
            <v>250</v>
          </cell>
          <cell r="KB35601">
            <v>12</v>
          </cell>
          <cell r="KC35601">
            <v>20</v>
          </cell>
        </row>
        <row r="35602">
          <cell r="A35602" t="str">
            <v>P12831</v>
          </cell>
          <cell r="KA35602">
            <v>250</v>
          </cell>
          <cell r="KB35602">
            <v>12</v>
          </cell>
          <cell r="KC35602">
            <v>20</v>
          </cell>
        </row>
        <row r="35603">
          <cell r="A35603" t="str">
            <v>P12832</v>
          </cell>
          <cell r="KA35603">
            <v>250</v>
          </cell>
          <cell r="KB35603">
            <v>12</v>
          </cell>
          <cell r="KC35603">
            <v>20</v>
          </cell>
        </row>
        <row r="35604">
          <cell r="A35604" t="str">
            <v>P12734</v>
          </cell>
          <cell r="KA35604">
            <v>50</v>
          </cell>
          <cell r="KB35604">
            <v>80</v>
          </cell>
          <cell r="KC35604">
            <v>28</v>
          </cell>
        </row>
        <row r="35605">
          <cell r="A35605" t="str">
            <v>P12752</v>
          </cell>
          <cell r="KA35605">
            <v>250</v>
          </cell>
          <cell r="KB35605">
            <v>8</v>
          </cell>
          <cell r="KC35605">
            <v>15</v>
          </cell>
        </row>
        <row r="35606">
          <cell r="A35606" t="str">
            <v>P12760</v>
          </cell>
          <cell r="KA35606">
            <v>250</v>
          </cell>
          <cell r="KB35606">
            <v>12</v>
          </cell>
          <cell r="KC35606">
            <v>10</v>
          </cell>
        </row>
        <row r="35607">
          <cell r="A35607" t="str">
            <v>P12758</v>
          </cell>
          <cell r="KA35607">
            <v>50</v>
          </cell>
          <cell r="KB35607">
            <v>80</v>
          </cell>
          <cell r="KC35607">
            <v>24</v>
          </cell>
        </row>
        <row r="35608">
          <cell r="A35608" t="str">
            <v>P12755</v>
          </cell>
          <cell r="KA35608">
            <v>100</v>
          </cell>
          <cell r="KB35608">
            <v>30</v>
          </cell>
          <cell r="KC35608">
            <v>30</v>
          </cell>
        </row>
        <row r="35609">
          <cell r="A35609" t="str">
            <v>P12756</v>
          </cell>
          <cell r="KA35609">
            <v>50</v>
          </cell>
          <cell r="KB35609">
            <v>60</v>
          </cell>
          <cell r="KC35609">
            <v>12</v>
          </cell>
        </row>
        <row r="35610">
          <cell r="A35610" t="str">
            <v>P12779</v>
          </cell>
          <cell r="KA35610">
            <v>100</v>
          </cell>
          <cell r="KB35610">
            <v>30</v>
          </cell>
          <cell r="KC35610">
            <v>30</v>
          </cell>
        </row>
        <row r="35611">
          <cell r="A35611" t="str">
            <v>P12780</v>
          </cell>
          <cell r="KA35611">
            <v>100</v>
          </cell>
          <cell r="KB35611">
            <v>30</v>
          </cell>
          <cell r="KC35611">
            <v>30</v>
          </cell>
        </row>
        <row r="35612">
          <cell r="A35612" t="str">
            <v>P12781</v>
          </cell>
          <cell r="KA35612">
            <v>250</v>
          </cell>
          <cell r="KB35612">
            <v>12</v>
          </cell>
          <cell r="KC35612">
            <v>20</v>
          </cell>
        </row>
        <row r="35613">
          <cell r="A35613" t="str">
            <v>P12782</v>
          </cell>
          <cell r="KA35613">
            <v>250</v>
          </cell>
          <cell r="KB35613">
            <v>12</v>
          </cell>
          <cell r="KC35613">
            <v>20</v>
          </cell>
        </row>
        <row r="35614">
          <cell r="A35614" t="str">
            <v>P12783</v>
          </cell>
          <cell r="KA35614">
            <v>200</v>
          </cell>
          <cell r="KB35614">
            <v>15</v>
          </cell>
          <cell r="KC35614">
            <v>16</v>
          </cell>
        </row>
        <row r="35615">
          <cell r="A35615" t="str">
            <v>P12784</v>
          </cell>
          <cell r="KA35615">
            <v>200</v>
          </cell>
          <cell r="KB35615">
            <v>15</v>
          </cell>
          <cell r="KC35615">
            <v>16</v>
          </cell>
        </row>
        <row r="35616">
          <cell r="A35616" t="str">
            <v>P12765</v>
          </cell>
          <cell r="KA35616">
            <v>250</v>
          </cell>
          <cell r="KB35616">
            <v>12</v>
          </cell>
          <cell r="KC35616">
            <v>20</v>
          </cell>
        </row>
        <row r="35617">
          <cell r="A35617" t="str">
            <v>P12766</v>
          </cell>
          <cell r="KA35617">
            <v>250</v>
          </cell>
          <cell r="KB35617">
            <v>12</v>
          </cell>
          <cell r="KC35617">
            <v>20</v>
          </cell>
        </row>
        <row r="35618">
          <cell r="A35618" t="str">
            <v>P12767</v>
          </cell>
          <cell r="KA35618">
            <v>50</v>
          </cell>
          <cell r="KB35618">
            <v>40</v>
          </cell>
          <cell r="KC35618">
            <v>12</v>
          </cell>
        </row>
        <row r="35619">
          <cell r="A35619" t="str">
            <v>P12772</v>
          </cell>
          <cell r="KA35619">
            <v>50</v>
          </cell>
          <cell r="KB35619">
            <v>80</v>
          </cell>
          <cell r="KC35619">
            <v>28</v>
          </cell>
        </row>
        <row r="35620">
          <cell r="A35620" t="str">
            <v>P12773</v>
          </cell>
          <cell r="KA35620">
            <v>250</v>
          </cell>
          <cell r="KB35620">
            <v>12</v>
          </cell>
          <cell r="KC35620">
            <v>20</v>
          </cell>
        </row>
        <row r="35621">
          <cell r="A35621" t="str">
            <v>P12774</v>
          </cell>
          <cell r="KA35621">
            <v>250</v>
          </cell>
          <cell r="KB35621">
            <v>12</v>
          </cell>
          <cell r="KC35621">
            <v>20</v>
          </cell>
        </row>
        <row r="35622">
          <cell r="A35622" t="str">
            <v>P12775</v>
          </cell>
          <cell r="KA35622">
            <v>250</v>
          </cell>
          <cell r="KB35622">
            <v>8</v>
          </cell>
          <cell r="KC35622">
            <v>15</v>
          </cell>
        </row>
        <row r="35623">
          <cell r="A35623" t="str">
            <v>P12814</v>
          </cell>
          <cell r="KA35623">
            <v>250</v>
          </cell>
          <cell r="KB35623">
            <v>12</v>
          </cell>
          <cell r="KC35623">
            <v>20</v>
          </cell>
        </row>
        <row r="35624">
          <cell r="A35624" t="str">
            <v>P12817</v>
          </cell>
          <cell r="KA35624">
            <v>250</v>
          </cell>
          <cell r="KB35624">
            <v>12</v>
          </cell>
          <cell r="KC35624">
            <v>20</v>
          </cell>
        </row>
        <row r="35625">
          <cell r="A35625" t="str">
            <v>P12821</v>
          </cell>
          <cell r="KA35625">
            <v>50</v>
          </cell>
          <cell r="KB35625">
            <v>80</v>
          </cell>
          <cell r="KC35625">
            <v>28</v>
          </cell>
        </row>
        <row r="35626">
          <cell r="A35626" t="str">
            <v>P12806</v>
          </cell>
          <cell r="KA35626">
            <v>250</v>
          </cell>
          <cell r="KB35626">
            <v>12</v>
          </cell>
          <cell r="KC35626">
            <v>20</v>
          </cell>
        </row>
        <row r="35627">
          <cell r="A35627" t="str">
            <v>P12809</v>
          </cell>
          <cell r="KA35627">
            <v>250</v>
          </cell>
          <cell r="KB35627">
            <v>12</v>
          </cell>
          <cell r="KC35627">
            <v>20</v>
          </cell>
        </row>
        <row r="35628">
          <cell r="A35628" t="str">
            <v>P12804</v>
          </cell>
          <cell r="KA35628">
            <v>250</v>
          </cell>
          <cell r="KB35628">
            <v>8</v>
          </cell>
          <cell r="KC35628">
            <v>15</v>
          </cell>
        </row>
        <row r="35629">
          <cell r="A35629" t="str">
            <v>P12789</v>
          </cell>
          <cell r="KA35629">
            <v>250</v>
          </cell>
          <cell r="KB35629">
            <v>12</v>
          </cell>
          <cell r="KC35629">
            <v>20</v>
          </cell>
        </row>
        <row r="35630">
          <cell r="A35630" t="str">
            <v>P12790</v>
          </cell>
          <cell r="KA35630">
            <v>250</v>
          </cell>
          <cell r="KB35630">
            <v>12</v>
          </cell>
          <cell r="KC35630">
            <v>20</v>
          </cell>
        </row>
        <row r="35631">
          <cell r="A35631" t="str">
            <v>P12799</v>
          </cell>
          <cell r="KA35631">
            <v>250</v>
          </cell>
          <cell r="KB35631">
            <v>12</v>
          </cell>
          <cell r="KC35631">
            <v>20</v>
          </cell>
        </row>
        <row r="35632">
          <cell r="A35632" t="str">
            <v>P12800</v>
          </cell>
          <cell r="KA35632">
            <v>250</v>
          </cell>
          <cell r="KB35632">
            <v>8</v>
          </cell>
          <cell r="KC35632">
            <v>15</v>
          </cell>
        </row>
        <row r="35633">
          <cell r="A35633" t="str">
            <v>P12801</v>
          </cell>
          <cell r="KA35633">
            <v>250</v>
          </cell>
          <cell r="KB35633">
            <v>12</v>
          </cell>
          <cell r="KC35633">
            <v>20</v>
          </cell>
        </row>
        <row r="35634">
          <cell r="A35634" t="str">
            <v>P12792</v>
          </cell>
          <cell r="KA35634">
            <v>50</v>
          </cell>
          <cell r="KB35634">
            <v>80</v>
          </cell>
          <cell r="KC35634">
            <v>24</v>
          </cell>
        </row>
        <row r="35635">
          <cell r="A35635" t="str">
            <v>P12793</v>
          </cell>
          <cell r="KA35635">
            <v>250</v>
          </cell>
          <cell r="KB35635">
            <v>12</v>
          </cell>
          <cell r="KC35635">
            <v>20</v>
          </cell>
        </row>
        <row r="35636">
          <cell r="A35636" t="str">
            <v>P12794</v>
          </cell>
          <cell r="KA35636">
            <v>250</v>
          </cell>
          <cell r="KB35636">
            <v>8</v>
          </cell>
          <cell r="KC35636">
            <v>15</v>
          </cell>
        </row>
        <row r="35637">
          <cell r="A35637" t="str">
            <v>P12795</v>
          </cell>
          <cell r="KA35637">
            <v>250</v>
          </cell>
          <cell r="KB35637">
            <v>12</v>
          </cell>
          <cell r="KC35637">
            <v>20</v>
          </cell>
        </row>
        <row r="35638">
          <cell r="A35638" t="str">
            <v>P12796</v>
          </cell>
          <cell r="KA35638">
            <v>50</v>
          </cell>
          <cell r="KB35638">
            <v>80</v>
          </cell>
          <cell r="KC35638">
            <v>24</v>
          </cell>
        </row>
        <row r="35639">
          <cell r="A35639" t="str">
            <v>P12786</v>
          </cell>
          <cell r="KA35639">
            <v>250</v>
          </cell>
          <cell r="KB35639">
            <v>12</v>
          </cell>
          <cell r="KC35639">
            <v>20</v>
          </cell>
        </row>
        <row r="35640">
          <cell r="A35640" t="str">
            <v>P12787</v>
          </cell>
          <cell r="KA35640">
            <v>250</v>
          </cell>
          <cell r="KB35640">
            <v>12</v>
          </cell>
          <cell r="KC35640">
            <v>20</v>
          </cell>
        </row>
        <row r="35641">
          <cell r="A35641" t="str">
            <v>P14115</v>
          </cell>
          <cell r="KA35641">
            <v>100</v>
          </cell>
          <cell r="KB35641">
            <v>30</v>
          </cell>
          <cell r="KC35641">
            <v>30</v>
          </cell>
        </row>
        <row r="35642">
          <cell r="A35642" t="str">
            <v>P14116</v>
          </cell>
          <cell r="KA35642">
            <v>200</v>
          </cell>
          <cell r="KB35642">
            <v>16</v>
          </cell>
          <cell r="KC35642">
            <v>16</v>
          </cell>
        </row>
        <row r="35643">
          <cell r="A35643" t="str">
            <v>P14137</v>
          </cell>
          <cell r="KA35643">
            <v>100</v>
          </cell>
          <cell r="KB35643">
            <v>40</v>
          </cell>
          <cell r="KC35643">
            <v>28</v>
          </cell>
        </row>
        <row r="35644">
          <cell r="A35644" t="str">
            <v>P14138</v>
          </cell>
          <cell r="KA35644">
            <v>200</v>
          </cell>
          <cell r="KB35644">
            <v>16</v>
          </cell>
          <cell r="KC35644">
            <v>16</v>
          </cell>
        </row>
        <row r="35645">
          <cell r="A35645" t="str">
            <v>P14139</v>
          </cell>
          <cell r="KA35645">
            <v>200</v>
          </cell>
          <cell r="KB35645">
            <v>16</v>
          </cell>
          <cell r="KC35645">
            <v>16</v>
          </cell>
        </row>
        <row r="35646">
          <cell r="A35646" t="str">
            <v>P14140</v>
          </cell>
          <cell r="KA35646">
            <v>50</v>
          </cell>
          <cell r="KB35646">
            <v>80</v>
          </cell>
          <cell r="KC35646">
            <v>24</v>
          </cell>
        </row>
        <row r="35647">
          <cell r="A35647" t="str">
            <v>P14118</v>
          </cell>
          <cell r="KA35647">
            <v>200</v>
          </cell>
          <cell r="KB35647">
            <v>16</v>
          </cell>
          <cell r="KC35647">
            <v>20</v>
          </cell>
        </row>
        <row r="35648">
          <cell r="A35648" t="str">
            <v>P14119</v>
          </cell>
          <cell r="KA35648">
            <v>50</v>
          </cell>
          <cell r="KB35648">
            <v>60</v>
          </cell>
          <cell r="KC35648">
            <v>12</v>
          </cell>
        </row>
        <row r="35649">
          <cell r="A35649" t="str">
            <v>P14120</v>
          </cell>
          <cell r="KA35649">
            <v>200</v>
          </cell>
          <cell r="KB35649">
            <v>15</v>
          </cell>
          <cell r="KC35649">
            <v>20</v>
          </cell>
        </row>
        <row r="35650">
          <cell r="A35650" t="str">
            <v>P14121</v>
          </cell>
          <cell r="KA35650">
            <v>200</v>
          </cell>
          <cell r="KB35650">
            <v>16</v>
          </cell>
          <cell r="KC35650">
            <v>20</v>
          </cell>
        </row>
        <row r="35651">
          <cell r="A35651" t="str">
            <v>P14122</v>
          </cell>
          <cell r="KA35651">
            <v>200</v>
          </cell>
          <cell r="KB35651">
            <v>15</v>
          </cell>
          <cell r="KC35651">
            <v>20</v>
          </cell>
        </row>
        <row r="35652">
          <cell r="A35652" t="str">
            <v>P14123</v>
          </cell>
          <cell r="KA35652">
            <v>200</v>
          </cell>
          <cell r="KB35652">
            <v>15</v>
          </cell>
          <cell r="KC35652">
            <v>20</v>
          </cell>
        </row>
        <row r="35653">
          <cell r="A35653" t="str">
            <v>P14124</v>
          </cell>
          <cell r="KA35653">
            <v>200</v>
          </cell>
          <cell r="KB35653">
            <v>16</v>
          </cell>
          <cell r="KC35653">
            <v>20</v>
          </cell>
        </row>
        <row r="35654">
          <cell r="A35654" t="str">
            <v>P14125</v>
          </cell>
          <cell r="KA35654">
            <v>200</v>
          </cell>
          <cell r="KB35654">
            <v>16</v>
          </cell>
          <cell r="KC35654">
            <v>20</v>
          </cell>
        </row>
        <row r="35655">
          <cell r="A35655" t="str">
            <v>P14126</v>
          </cell>
          <cell r="KA35655">
            <v>200</v>
          </cell>
          <cell r="KB35655">
            <v>16</v>
          </cell>
          <cell r="KC35655">
            <v>20</v>
          </cell>
        </row>
        <row r="35656">
          <cell r="A35656" t="str">
            <v>P14127</v>
          </cell>
          <cell r="KA35656">
            <v>200</v>
          </cell>
          <cell r="KB35656">
            <v>16</v>
          </cell>
          <cell r="KC35656">
            <v>20</v>
          </cell>
        </row>
        <row r="35657">
          <cell r="A35657" t="str">
            <v>P14128</v>
          </cell>
          <cell r="KA35657">
            <v>200</v>
          </cell>
          <cell r="KB35657">
            <v>16</v>
          </cell>
          <cell r="KC35657">
            <v>16</v>
          </cell>
        </row>
        <row r="35658">
          <cell r="A35658" t="str">
            <v>P14155</v>
          </cell>
          <cell r="KA35658">
            <v>50</v>
          </cell>
          <cell r="KB35658">
            <v>60</v>
          </cell>
          <cell r="KC35658">
            <v>12</v>
          </cell>
        </row>
        <row r="35659">
          <cell r="A35659" t="str">
            <v>P14147</v>
          </cell>
          <cell r="KA35659">
            <v>250</v>
          </cell>
          <cell r="KB35659">
            <v>8</v>
          </cell>
          <cell r="KC35659">
            <v>15</v>
          </cell>
        </row>
        <row r="35660">
          <cell r="A35660" t="str">
            <v>P14148</v>
          </cell>
          <cell r="KA35660">
            <v>50</v>
          </cell>
          <cell r="KB35660">
            <v>80</v>
          </cell>
          <cell r="KC35660">
            <v>24</v>
          </cell>
        </row>
        <row r="35661">
          <cell r="A35661" t="str">
            <v>P14151</v>
          </cell>
          <cell r="KA35661">
            <v>50</v>
          </cell>
          <cell r="KB35661">
            <v>80</v>
          </cell>
          <cell r="KC35661">
            <v>28</v>
          </cell>
        </row>
        <row r="35662">
          <cell r="A35662" t="str">
            <v>P14142</v>
          </cell>
          <cell r="KA35662">
            <v>200</v>
          </cell>
          <cell r="KB35662">
            <v>16</v>
          </cell>
          <cell r="KC35662">
            <v>16</v>
          </cell>
        </row>
        <row r="35663">
          <cell r="A35663" t="str">
            <v>P14131</v>
          </cell>
          <cell r="KA35663">
            <v>50</v>
          </cell>
          <cell r="KB35663">
            <v>80</v>
          </cell>
          <cell r="KC35663">
            <v>28</v>
          </cell>
        </row>
        <row r="35664">
          <cell r="A35664" t="str">
            <v>P141444</v>
          </cell>
          <cell r="KA35664">
            <v>200</v>
          </cell>
          <cell r="KB35664">
            <v>16</v>
          </cell>
          <cell r="KC35664">
            <v>16</v>
          </cell>
        </row>
        <row r="35665">
          <cell r="A35665" t="str">
            <v>P14145</v>
          </cell>
          <cell r="KA35665">
            <v>200</v>
          </cell>
          <cell r="KB35665">
            <v>16</v>
          </cell>
          <cell r="KC35665">
            <v>16</v>
          </cell>
        </row>
        <row r="35666">
          <cell r="A35666" t="str">
            <v>P14098</v>
          </cell>
          <cell r="KA35666">
            <v>50</v>
          </cell>
          <cell r="KB35666">
            <v>80</v>
          </cell>
          <cell r="KC35666">
            <v>24</v>
          </cell>
        </row>
        <row r="35667">
          <cell r="A35667" t="str">
            <v>P14099</v>
          </cell>
          <cell r="KA35667">
            <v>200</v>
          </cell>
          <cell r="KB35667">
            <v>16</v>
          </cell>
          <cell r="KC35667">
            <v>16</v>
          </cell>
        </row>
        <row r="35668">
          <cell r="A35668" t="str">
            <v>P14100</v>
          </cell>
          <cell r="KA35668">
            <v>50</v>
          </cell>
          <cell r="KB35668">
            <v>80</v>
          </cell>
          <cell r="KC35668">
            <v>28</v>
          </cell>
        </row>
        <row r="35669">
          <cell r="A35669" t="str">
            <v>P14101</v>
          </cell>
          <cell r="KA35669">
            <v>200</v>
          </cell>
          <cell r="KB35669">
            <v>16</v>
          </cell>
          <cell r="KC35669">
            <v>16</v>
          </cell>
        </row>
        <row r="35670">
          <cell r="A35670" t="str">
            <v>P14107</v>
          </cell>
          <cell r="KA35670">
            <v>100</v>
          </cell>
          <cell r="KB35670">
            <v>30</v>
          </cell>
          <cell r="KC35670">
            <v>30</v>
          </cell>
        </row>
        <row r="35671">
          <cell r="A35671" t="str">
            <v>P14104</v>
          </cell>
          <cell r="KA35671">
            <v>200</v>
          </cell>
          <cell r="KB35671">
            <v>16</v>
          </cell>
          <cell r="KC35671">
            <v>16</v>
          </cell>
        </row>
        <row r="35672">
          <cell r="A35672" t="str">
            <v>P14113</v>
          </cell>
          <cell r="KA35672">
            <v>50</v>
          </cell>
          <cell r="KB35672">
            <v>60</v>
          </cell>
          <cell r="KC35672">
            <v>12</v>
          </cell>
        </row>
        <row r="35673">
          <cell r="A35673" t="str">
            <v>P14095</v>
          </cell>
          <cell r="KA35673">
            <v>200</v>
          </cell>
          <cell r="KB35673">
            <v>16</v>
          </cell>
          <cell r="KC35673">
            <v>20</v>
          </cell>
        </row>
        <row r="35674">
          <cell r="A35674" t="str">
            <v>P14096</v>
          </cell>
          <cell r="KA35674">
            <v>200</v>
          </cell>
          <cell r="KB35674">
            <v>15</v>
          </cell>
          <cell r="KC35674">
            <v>20</v>
          </cell>
        </row>
        <row r="35675">
          <cell r="A35675" t="str">
            <v>P14109</v>
          </cell>
          <cell r="KA35675">
            <v>200</v>
          </cell>
          <cell r="KB35675">
            <v>15</v>
          </cell>
          <cell r="KC35675">
            <v>20</v>
          </cell>
        </row>
        <row r="35676">
          <cell r="A35676" t="str">
            <v>P14110</v>
          </cell>
          <cell r="KA35676">
            <v>200</v>
          </cell>
          <cell r="KB35676">
            <v>16</v>
          </cell>
          <cell r="KC35676">
            <v>20</v>
          </cell>
        </row>
        <row r="35677">
          <cell r="A35677" t="str">
            <v>P14077</v>
          </cell>
          <cell r="KA35677">
            <v>200</v>
          </cell>
          <cell r="KB35677">
            <v>16</v>
          </cell>
          <cell r="KC35677">
            <v>16</v>
          </cell>
        </row>
        <row r="35678">
          <cell r="A35678" t="str">
            <v>P14063</v>
          </cell>
          <cell r="KA35678">
            <v>200</v>
          </cell>
          <cell r="KB35678">
            <v>15</v>
          </cell>
          <cell r="KC35678">
            <v>20</v>
          </cell>
        </row>
        <row r="35679">
          <cell r="A35679" t="str">
            <v>P14080</v>
          </cell>
          <cell r="KA35679">
            <v>200</v>
          </cell>
          <cell r="KB35679">
            <v>15</v>
          </cell>
          <cell r="KC35679">
            <v>20</v>
          </cell>
        </row>
        <row r="35680">
          <cell r="A35680" t="str">
            <v>P14085</v>
          </cell>
          <cell r="KA35680">
            <v>200</v>
          </cell>
          <cell r="KB35680">
            <v>16</v>
          </cell>
          <cell r="KC35680">
            <v>16</v>
          </cell>
        </row>
        <row r="35681">
          <cell r="A35681" t="str">
            <v>P14086</v>
          </cell>
          <cell r="KA35681">
            <v>100</v>
          </cell>
          <cell r="KB35681">
            <v>30</v>
          </cell>
          <cell r="KC35681">
            <v>30</v>
          </cell>
        </row>
        <row r="35682">
          <cell r="A35682" t="str">
            <v>P14089</v>
          </cell>
          <cell r="KA35682">
            <v>200</v>
          </cell>
          <cell r="KB35682">
            <v>15</v>
          </cell>
          <cell r="KC35682">
            <v>20</v>
          </cell>
        </row>
        <row r="35683">
          <cell r="A35683" t="str">
            <v>P14090</v>
          </cell>
          <cell r="KA35683">
            <v>50</v>
          </cell>
          <cell r="KB35683">
            <v>80</v>
          </cell>
          <cell r="KC35683">
            <v>28</v>
          </cell>
        </row>
        <row r="35684">
          <cell r="A35684" t="str">
            <v>P14092</v>
          </cell>
          <cell r="KA35684">
            <v>200</v>
          </cell>
          <cell r="KB35684">
            <v>16</v>
          </cell>
          <cell r="KC35684">
            <v>16</v>
          </cell>
        </row>
        <row r="35685">
          <cell r="A35685" t="str">
            <v>P14093</v>
          </cell>
          <cell r="KA35685">
            <v>200</v>
          </cell>
          <cell r="KB35685">
            <v>16</v>
          </cell>
          <cell r="KC35685">
            <v>16</v>
          </cell>
        </row>
        <row r="35686">
          <cell r="A35686" t="str">
            <v>P14219</v>
          </cell>
          <cell r="KA35686">
            <v>200</v>
          </cell>
          <cell r="KB35686">
            <v>16</v>
          </cell>
          <cell r="KC35686">
            <v>20</v>
          </cell>
        </row>
        <row r="35687">
          <cell r="A35687" t="str">
            <v>P14220</v>
          </cell>
          <cell r="KA35687">
            <v>200</v>
          </cell>
          <cell r="KB35687">
            <v>16</v>
          </cell>
          <cell r="KC35687">
            <v>20</v>
          </cell>
        </row>
        <row r="35688">
          <cell r="A35688" t="str">
            <v>P14221</v>
          </cell>
          <cell r="KA35688">
            <v>200</v>
          </cell>
          <cell r="KB35688">
            <v>16</v>
          </cell>
          <cell r="KC35688">
            <v>16</v>
          </cell>
        </row>
        <row r="35689">
          <cell r="A35689" t="str">
            <v>P14222</v>
          </cell>
          <cell r="KA35689">
            <v>100</v>
          </cell>
          <cell r="KB35689">
            <v>30</v>
          </cell>
          <cell r="KC35689">
            <v>30</v>
          </cell>
        </row>
        <row r="35690">
          <cell r="A35690" t="str">
            <v>P14223</v>
          </cell>
          <cell r="KA35690">
            <v>200</v>
          </cell>
          <cell r="KB35690">
            <v>16</v>
          </cell>
          <cell r="KC35690">
            <v>16</v>
          </cell>
        </row>
        <row r="35691">
          <cell r="A35691" t="str">
            <v>P14231</v>
          </cell>
          <cell r="KA35691">
            <v>200</v>
          </cell>
          <cell r="KB35691">
            <v>16</v>
          </cell>
          <cell r="KC35691">
            <v>20</v>
          </cell>
        </row>
        <row r="35692">
          <cell r="A35692" t="str">
            <v>P14232</v>
          </cell>
          <cell r="KA35692">
            <v>200</v>
          </cell>
          <cell r="KB35692">
            <v>16</v>
          </cell>
          <cell r="KC35692">
            <v>16</v>
          </cell>
        </row>
        <row r="35693">
          <cell r="A35693" t="str">
            <v>P14238</v>
          </cell>
          <cell r="KA35693">
            <v>100</v>
          </cell>
          <cell r="KB35693">
            <v>12</v>
          </cell>
          <cell r="KC35693">
            <v>30</v>
          </cell>
        </row>
        <row r="35694">
          <cell r="A35694" t="str">
            <v>P14234</v>
          </cell>
          <cell r="KA35694">
            <v>200</v>
          </cell>
          <cell r="KB35694">
            <v>16</v>
          </cell>
          <cell r="KC35694">
            <v>16</v>
          </cell>
        </row>
        <row r="35695">
          <cell r="A35695" t="str">
            <v>P14211</v>
          </cell>
          <cell r="KA35695">
            <v>50</v>
          </cell>
          <cell r="KB35695">
            <v>80</v>
          </cell>
          <cell r="KC35695">
            <v>28</v>
          </cell>
        </row>
        <row r="35696">
          <cell r="A35696" t="str">
            <v>P14212</v>
          </cell>
          <cell r="KA35696">
            <v>200</v>
          </cell>
          <cell r="KB35696">
            <v>16</v>
          </cell>
          <cell r="KC35696">
            <v>16</v>
          </cell>
        </row>
        <row r="35697">
          <cell r="A35697" t="str">
            <v>P14213</v>
          </cell>
          <cell r="KA35697">
            <v>100</v>
          </cell>
          <cell r="KB35697">
            <v>30</v>
          </cell>
          <cell r="KC35697">
            <v>30</v>
          </cell>
        </row>
        <row r="35698">
          <cell r="A35698" t="str">
            <v>P14214</v>
          </cell>
          <cell r="KA35698">
            <v>200</v>
          </cell>
          <cell r="KB35698">
            <v>16</v>
          </cell>
          <cell r="KC35698">
            <v>16</v>
          </cell>
        </row>
        <row r="35699">
          <cell r="A35699" t="str">
            <v>P14206</v>
          </cell>
          <cell r="KA35699">
            <v>200</v>
          </cell>
          <cell r="KB35699">
            <v>16</v>
          </cell>
          <cell r="KC35699">
            <v>20</v>
          </cell>
        </row>
        <row r="35700">
          <cell r="A35700" t="str">
            <v>P14207</v>
          </cell>
          <cell r="KA35700">
            <v>200</v>
          </cell>
          <cell r="KB35700">
            <v>16</v>
          </cell>
          <cell r="KC35700">
            <v>20</v>
          </cell>
        </row>
        <row r="35701">
          <cell r="A35701" t="str">
            <v>P14208</v>
          </cell>
          <cell r="KA35701">
            <v>200</v>
          </cell>
          <cell r="KB35701">
            <v>16</v>
          </cell>
          <cell r="KC35701">
            <v>20</v>
          </cell>
        </row>
        <row r="35702">
          <cell r="A35702" t="str">
            <v>P14209</v>
          </cell>
          <cell r="KA35702">
            <v>200</v>
          </cell>
          <cell r="KB35702">
            <v>16</v>
          </cell>
          <cell r="KC35702">
            <v>16</v>
          </cell>
        </row>
        <row r="35703">
          <cell r="A35703" t="str">
            <v>P14204</v>
          </cell>
          <cell r="KA35703">
            <v>200</v>
          </cell>
          <cell r="KB35703">
            <v>16</v>
          </cell>
          <cell r="KC35703">
            <v>20</v>
          </cell>
        </row>
        <row r="35704">
          <cell r="A35704" t="str">
            <v>P14202</v>
          </cell>
          <cell r="KA35704">
            <v>50</v>
          </cell>
          <cell r="KB35704">
            <v>80</v>
          </cell>
          <cell r="KC35704">
            <v>24</v>
          </cell>
        </row>
        <row r="35705">
          <cell r="A35705" t="str">
            <v>P14134</v>
          </cell>
          <cell r="KA35705">
            <v>200</v>
          </cell>
          <cell r="KB35705">
            <v>16</v>
          </cell>
          <cell r="KC35705">
            <v>16</v>
          </cell>
        </row>
        <row r="35706">
          <cell r="A35706" t="str">
            <v>P14199</v>
          </cell>
          <cell r="KA35706">
            <v>200</v>
          </cell>
          <cell r="KB35706">
            <v>16</v>
          </cell>
          <cell r="KC35706">
            <v>16</v>
          </cell>
        </row>
        <row r="35707">
          <cell r="A35707" t="str">
            <v>P14200</v>
          </cell>
          <cell r="KA35707">
            <v>200</v>
          </cell>
          <cell r="KB35707">
            <v>16</v>
          </cell>
          <cell r="KC35707">
            <v>16</v>
          </cell>
        </row>
        <row r="35708">
          <cell r="A35708" t="str">
            <v>P14164</v>
          </cell>
          <cell r="KA35708">
            <v>250</v>
          </cell>
          <cell r="KB35708">
            <v>8</v>
          </cell>
          <cell r="KC35708">
            <v>15</v>
          </cell>
        </row>
        <row r="35709">
          <cell r="A35709" t="str">
            <v>P14165</v>
          </cell>
          <cell r="KA35709">
            <v>200</v>
          </cell>
          <cell r="KB35709">
            <v>16</v>
          </cell>
          <cell r="KC35709">
            <v>16</v>
          </cell>
        </row>
        <row r="35710">
          <cell r="A35710" t="str">
            <v>P14176</v>
          </cell>
          <cell r="KA35710">
            <v>200</v>
          </cell>
          <cell r="KB35710">
            <v>16</v>
          </cell>
          <cell r="KC35710">
            <v>20</v>
          </cell>
        </row>
        <row r="35711">
          <cell r="A35711" t="str">
            <v>P14172</v>
          </cell>
          <cell r="KA35711">
            <v>200</v>
          </cell>
          <cell r="KB35711">
            <v>16</v>
          </cell>
          <cell r="KC35711">
            <v>20</v>
          </cell>
        </row>
        <row r="35712">
          <cell r="A35712" t="str">
            <v>P14173</v>
          </cell>
          <cell r="KA35712">
            <v>200</v>
          </cell>
          <cell r="KB35712">
            <v>16</v>
          </cell>
          <cell r="KC35712">
            <v>20</v>
          </cell>
        </row>
        <row r="35713">
          <cell r="A35713" t="str">
            <v>P14174</v>
          </cell>
          <cell r="KA35713">
            <v>200</v>
          </cell>
          <cell r="KB35713">
            <v>16</v>
          </cell>
          <cell r="KC35713">
            <v>20</v>
          </cell>
        </row>
        <row r="35714">
          <cell r="A35714" t="str">
            <v>P14168</v>
          </cell>
          <cell r="KA35714">
            <v>250</v>
          </cell>
          <cell r="KB35714">
            <v>8</v>
          </cell>
          <cell r="KC35714">
            <v>15</v>
          </cell>
        </row>
        <row r="35715">
          <cell r="A35715" t="str">
            <v>P14169</v>
          </cell>
          <cell r="KA35715">
            <v>200</v>
          </cell>
          <cell r="KB35715">
            <v>16</v>
          </cell>
          <cell r="KC35715">
            <v>20</v>
          </cell>
        </row>
        <row r="35716">
          <cell r="A35716" t="str">
            <v>P14157</v>
          </cell>
          <cell r="KA35716">
            <v>200</v>
          </cell>
          <cell r="KB35716">
            <v>16</v>
          </cell>
          <cell r="KC35716">
            <v>16</v>
          </cell>
        </row>
        <row r="35717">
          <cell r="A35717" t="str">
            <v>P14158</v>
          </cell>
          <cell r="KA35717">
            <v>200</v>
          </cell>
          <cell r="KB35717">
            <v>16</v>
          </cell>
          <cell r="KC35717">
            <v>16</v>
          </cell>
        </row>
        <row r="35718">
          <cell r="A35718" t="str">
            <v>P14159</v>
          </cell>
          <cell r="KA35718">
            <v>200</v>
          </cell>
          <cell r="KB35718">
            <v>16</v>
          </cell>
          <cell r="KC35718">
            <v>16</v>
          </cell>
        </row>
        <row r="35719">
          <cell r="A35719" t="str">
            <v>P14160</v>
          </cell>
          <cell r="KA35719">
            <v>200</v>
          </cell>
          <cell r="KB35719">
            <v>16</v>
          </cell>
          <cell r="KC35719">
            <v>20</v>
          </cell>
        </row>
        <row r="35720">
          <cell r="A35720" t="str">
            <v>P14180</v>
          </cell>
          <cell r="KA35720">
            <v>50</v>
          </cell>
          <cell r="KB35720">
            <v>80</v>
          </cell>
          <cell r="KC35720">
            <v>24</v>
          </cell>
        </row>
        <row r="35721">
          <cell r="A35721" t="str">
            <v>P14181</v>
          </cell>
          <cell r="KA35721">
            <v>250</v>
          </cell>
          <cell r="KB35721">
            <v>8</v>
          </cell>
          <cell r="KC35721">
            <v>15</v>
          </cell>
        </row>
        <row r="35722">
          <cell r="A35722" t="str">
            <v>P14182</v>
          </cell>
          <cell r="KA35722">
            <v>200</v>
          </cell>
          <cell r="KB35722">
            <v>16</v>
          </cell>
          <cell r="KC35722">
            <v>20</v>
          </cell>
        </row>
        <row r="35723">
          <cell r="A35723" t="str">
            <v>P14183</v>
          </cell>
          <cell r="KA35723">
            <v>200</v>
          </cell>
          <cell r="KB35723">
            <v>16</v>
          </cell>
          <cell r="KC35723">
            <v>20</v>
          </cell>
        </row>
        <row r="35724">
          <cell r="A35724" t="str">
            <v>P14184</v>
          </cell>
          <cell r="KA35724">
            <v>200</v>
          </cell>
          <cell r="KB35724">
            <v>16</v>
          </cell>
          <cell r="KC35724">
            <v>20</v>
          </cell>
        </row>
        <row r="35725">
          <cell r="A35725" t="str">
            <v>P14185</v>
          </cell>
          <cell r="KA35725">
            <v>200</v>
          </cell>
          <cell r="KB35725">
            <v>16</v>
          </cell>
          <cell r="KC35725">
            <v>20</v>
          </cell>
        </row>
        <row r="35726">
          <cell r="A35726" t="str">
            <v>P14186</v>
          </cell>
          <cell r="KA35726">
            <v>200</v>
          </cell>
          <cell r="KB35726">
            <v>16</v>
          </cell>
          <cell r="KC35726">
            <v>20</v>
          </cell>
        </row>
        <row r="35727">
          <cell r="A35727" t="str">
            <v>P14187</v>
          </cell>
          <cell r="KA35727">
            <v>250</v>
          </cell>
          <cell r="KB35727">
            <v>8</v>
          </cell>
          <cell r="KC35727">
            <v>15</v>
          </cell>
        </row>
        <row r="35728">
          <cell r="A35728" t="str">
            <v>P14188</v>
          </cell>
          <cell r="KA35728">
            <v>200</v>
          </cell>
          <cell r="KB35728">
            <v>16</v>
          </cell>
          <cell r="KC35728">
            <v>16</v>
          </cell>
        </row>
        <row r="35729">
          <cell r="A35729" t="str">
            <v>P14189</v>
          </cell>
          <cell r="KA35729">
            <v>200</v>
          </cell>
          <cell r="KB35729">
            <v>16</v>
          </cell>
          <cell r="KC35729">
            <v>20</v>
          </cell>
        </row>
        <row r="35730">
          <cell r="A35730" t="str">
            <v>P14178</v>
          </cell>
          <cell r="KA35730">
            <v>200</v>
          </cell>
          <cell r="KB35730">
            <v>16</v>
          </cell>
          <cell r="KC35730">
            <v>16</v>
          </cell>
        </row>
        <row r="35731">
          <cell r="A35731" t="str">
            <v>P14191</v>
          </cell>
          <cell r="KA35731">
            <v>50</v>
          </cell>
          <cell r="KB35731">
            <v>80</v>
          </cell>
          <cell r="KC35731">
            <v>24</v>
          </cell>
        </row>
        <row r="35732">
          <cell r="A35732" t="str">
            <v>P14192</v>
          </cell>
          <cell r="KA35732">
            <v>200</v>
          </cell>
          <cell r="KB35732">
            <v>16</v>
          </cell>
          <cell r="KC35732">
            <v>20</v>
          </cell>
        </row>
        <row r="35733">
          <cell r="A35733" t="str">
            <v>P14195</v>
          </cell>
          <cell r="KA35733">
            <v>200</v>
          </cell>
          <cell r="KB35733">
            <v>16</v>
          </cell>
          <cell r="KC35733">
            <v>20</v>
          </cell>
        </row>
        <row r="35734">
          <cell r="A35734" t="str">
            <v>P14196</v>
          </cell>
          <cell r="KA35734">
            <v>200</v>
          </cell>
          <cell r="KB35734">
            <v>16</v>
          </cell>
          <cell r="KC35734">
            <v>16</v>
          </cell>
        </row>
        <row r="35735">
          <cell r="A35735" t="str">
            <v>P14072</v>
          </cell>
          <cell r="KA35735">
            <v>200</v>
          </cell>
          <cell r="KB35735">
            <v>16</v>
          </cell>
          <cell r="KC35735">
            <v>16</v>
          </cell>
        </row>
        <row r="35736">
          <cell r="A35736" t="str">
            <v>P14074</v>
          </cell>
          <cell r="KA35736">
            <v>200</v>
          </cell>
          <cell r="KB35736">
            <v>16</v>
          </cell>
          <cell r="KC35736">
            <v>20</v>
          </cell>
        </row>
        <row r="35737">
          <cell r="A35737" t="str">
            <v>P14068</v>
          </cell>
          <cell r="KA35737">
            <v>200</v>
          </cell>
          <cell r="KB35737">
            <v>15</v>
          </cell>
          <cell r="KC35737">
            <v>20</v>
          </cell>
        </row>
        <row r="35738">
          <cell r="A35738" t="str">
            <v>P14069</v>
          </cell>
          <cell r="KA35738">
            <v>200</v>
          </cell>
          <cell r="KB35738">
            <v>15</v>
          </cell>
          <cell r="KC35738">
            <v>20</v>
          </cell>
        </row>
        <row r="35739">
          <cell r="A35739" t="str">
            <v>p14070</v>
          </cell>
          <cell r="KA35739">
            <v>200</v>
          </cell>
          <cell r="KB35739">
            <v>16</v>
          </cell>
          <cell r="KC35739">
            <v>20</v>
          </cell>
        </row>
        <row r="35740">
          <cell r="A35740" t="str">
            <v>P14066</v>
          </cell>
          <cell r="KA35740">
            <v>100</v>
          </cell>
          <cell r="KB35740">
            <v>30</v>
          </cell>
          <cell r="KC35740">
            <v>30</v>
          </cell>
        </row>
        <row r="35741">
          <cell r="A35741" t="str">
            <v>P14057</v>
          </cell>
          <cell r="KA35741">
            <v>200</v>
          </cell>
          <cell r="KB35741">
            <v>16</v>
          </cell>
          <cell r="KC35741">
            <v>16</v>
          </cell>
        </row>
        <row r="35742">
          <cell r="A35742" t="str">
            <v>P14058</v>
          </cell>
          <cell r="KA35742">
            <v>50</v>
          </cell>
          <cell r="KB35742">
            <v>40</v>
          </cell>
          <cell r="KC35742">
            <v>18</v>
          </cell>
        </row>
        <row r="35743">
          <cell r="A35743" t="str">
            <v>P14059</v>
          </cell>
          <cell r="KA35743">
            <v>250</v>
          </cell>
          <cell r="KB35743">
            <v>8</v>
          </cell>
          <cell r="KC35743">
            <v>15</v>
          </cell>
        </row>
        <row r="35744">
          <cell r="A35744" t="str">
            <v>P14060</v>
          </cell>
          <cell r="KA35744">
            <v>200</v>
          </cell>
          <cell r="KB35744">
            <v>16</v>
          </cell>
          <cell r="KC35744">
            <v>16</v>
          </cell>
        </row>
        <row r="35745">
          <cell r="A35745" t="str">
            <v>P14061</v>
          </cell>
          <cell r="KA35745">
            <v>200</v>
          </cell>
          <cell r="KB35745">
            <v>16</v>
          </cell>
          <cell r="KC35745">
            <v>20</v>
          </cell>
        </row>
        <row r="35746">
          <cell r="A35746" t="str">
            <v>P14037</v>
          </cell>
          <cell r="KA35746">
            <v>200</v>
          </cell>
          <cell r="KB35746">
            <v>16</v>
          </cell>
          <cell r="KC35746">
            <v>16</v>
          </cell>
        </row>
        <row r="35747">
          <cell r="A35747" t="str">
            <v>P14035</v>
          </cell>
          <cell r="KA35747">
            <v>200</v>
          </cell>
          <cell r="KB35747">
            <v>16</v>
          </cell>
          <cell r="KC35747">
            <v>16</v>
          </cell>
        </row>
        <row r="35748">
          <cell r="A35748" t="str">
            <v>P14039</v>
          </cell>
          <cell r="KA35748">
            <v>100</v>
          </cell>
          <cell r="KB35748">
            <v>30</v>
          </cell>
          <cell r="KC35748">
            <v>6</v>
          </cell>
        </row>
        <row r="35749">
          <cell r="A35749" t="str">
            <v>P14040</v>
          </cell>
          <cell r="KA35749">
            <v>50</v>
          </cell>
          <cell r="KB35749">
            <v>80</v>
          </cell>
          <cell r="KC35749">
            <v>24</v>
          </cell>
        </row>
        <row r="35750">
          <cell r="A35750" t="str">
            <v>P14041</v>
          </cell>
          <cell r="KA35750">
            <v>200</v>
          </cell>
          <cell r="KB35750">
            <v>15</v>
          </cell>
          <cell r="KC35750">
            <v>20</v>
          </cell>
        </row>
        <row r="35751">
          <cell r="A35751" t="str">
            <v>P14042</v>
          </cell>
          <cell r="KA35751">
            <v>200</v>
          </cell>
          <cell r="KB35751">
            <v>16</v>
          </cell>
          <cell r="KC35751">
            <v>20</v>
          </cell>
        </row>
        <row r="35752">
          <cell r="A35752" t="str">
            <v>P14043</v>
          </cell>
          <cell r="KA35752">
            <v>200</v>
          </cell>
          <cell r="KB35752">
            <v>16</v>
          </cell>
          <cell r="KC35752">
            <v>16</v>
          </cell>
        </row>
        <row r="35753">
          <cell r="A35753" t="str">
            <v>P14045</v>
          </cell>
          <cell r="KA35753">
            <v>200</v>
          </cell>
          <cell r="KB35753">
            <v>15</v>
          </cell>
          <cell r="KC35753">
            <v>20</v>
          </cell>
        </row>
        <row r="35754">
          <cell r="A35754" t="str">
            <v>P14046</v>
          </cell>
          <cell r="KA35754">
            <v>200</v>
          </cell>
          <cell r="KB35754">
            <v>15</v>
          </cell>
          <cell r="KC35754">
            <v>20</v>
          </cell>
        </row>
        <row r="35755">
          <cell r="A35755" t="str">
            <v>P14047</v>
          </cell>
          <cell r="KA35755">
            <v>50</v>
          </cell>
          <cell r="KB35755">
            <v>60</v>
          </cell>
          <cell r="KC35755">
            <v>12</v>
          </cell>
        </row>
        <row r="35756">
          <cell r="A35756" t="str">
            <v>P14051</v>
          </cell>
          <cell r="KA35756">
            <v>50</v>
          </cell>
          <cell r="KB35756">
            <v>80</v>
          </cell>
          <cell r="KC35756">
            <v>28</v>
          </cell>
        </row>
        <row r="35757">
          <cell r="A35757" t="str">
            <v>P14052</v>
          </cell>
          <cell r="KA35757">
            <v>250</v>
          </cell>
          <cell r="KB35757">
            <v>8</v>
          </cell>
          <cell r="KC35757">
            <v>15</v>
          </cell>
        </row>
        <row r="35758">
          <cell r="A35758" t="str">
            <v>P14053</v>
          </cell>
          <cell r="KA35758">
            <v>200</v>
          </cell>
          <cell r="KB35758">
            <v>15</v>
          </cell>
          <cell r="KC35758">
            <v>20</v>
          </cell>
        </row>
        <row r="35759">
          <cell r="A35759" t="str">
            <v>P14054</v>
          </cell>
          <cell r="KA35759">
            <v>200</v>
          </cell>
          <cell r="KB35759">
            <v>15</v>
          </cell>
          <cell r="KC35759">
            <v>20</v>
          </cell>
        </row>
        <row r="35760">
          <cell r="A35760" t="str">
            <v>P14055</v>
          </cell>
          <cell r="KA35760">
            <v>200</v>
          </cell>
          <cell r="KB35760">
            <v>16</v>
          </cell>
          <cell r="KC35760">
            <v>20</v>
          </cell>
        </row>
        <row r="35761">
          <cell r="A35761" t="str">
            <v>P14021</v>
          </cell>
          <cell r="KA35761">
            <v>200</v>
          </cell>
          <cell r="KB35761">
            <v>16</v>
          </cell>
          <cell r="KC35761">
            <v>16</v>
          </cell>
        </row>
        <row r="35762">
          <cell r="A35762" t="str">
            <v>P14022</v>
          </cell>
          <cell r="KA35762">
            <v>200</v>
          </cell>
          <cell r="KB35762">
            <v>16</v>
          </cell>
          <cell r="KC35762">
            <v>16</v>
          </cell>
        </row>
        <row r="35763">
          <cell r="A35763" t="str">
            <v>P14023</v>
          </cell>
          <cell r="KA35763">
            <v>200</v>
          </cell>
          <cell r="KB35763">
            <v>16</v>
          </cell>
          <cell r="KC35763">
            <v>16</v>
          </cell>
        </row>
        <row r="35764">
          <cell r="A35764" t="str">
            <v>P14024</v>
          </cell>
          <cell r="KA35764">
            <v>200</v>
          </cell>
          <cell r="KB35764">
            <v>15</v>
          </cell>
          <cell r="KC35764">
            <v>20</v>
          </cell>
        </row>
        <row r="35765">
          <cell r="A35765" t="str">
            <v>P14014</v>
          </cell>
          <cell r="KA35765">
            <v>200</v>
          </cell>
          <cell r="KB35765">
            <v>15</v>
          </cell>
          <cell r="KC35765">
            <v>20</v>
          </cell>
        </row>
        <row r="35766">
          <cell r="A35766" t="str">
            <v>P14015</v>
          </cell>
          <cell r="KA35766">
            <v>200</v>
          </cell>
          <cell r="KB35766">
            <v>15</v>
          </cell>
          <cell r="KC35766">
            <v>20</v>
          </cell>
        </row>
        <row r="35767">
          <cell r="A35767" t="str">
            <v>P14016</v>
          </cell>
          <cell r="KA35767">
            <v>200</v>
          </cell>
          <cell r="KB35767">
            <v>15</v>
          </cell>
          <cell r="KC35767">
            <v>20</v>
          </cell>
        </row>
        <row r="35768">
          <cell r="A35768" t="str">
            <v>P14017</v>
          </cell>
          <cell r="KA35768">
            <v>200</v>
          </cell>
          <cell r="KB35768">
            <v>15</v>
          </cell>
          <cell r="KC35768">
            <v>20</v>
          </cell>
        </row>
        <row r="35769">
          <cell r="A35769" t="str">
            <v>P14018</v>
          </cell>
          <cell r="KA35769">
            <v>200</v>
          </cell>
          <cell r="KB35769">
            <v>16</v>
          </cell>
          <cell r="KC35769">
            <v>16</v>
          </cell>
        </row>
        <row r="35770">
          <cell r="A35770" t="str">
            <v>P14019</v>
          </cell>
          <cell r="KA35770">
            <v>200</v>
          </cell>
          <cell r="KB35770">
            <v>16</v>
          </cell>
          <cell r="KC35770">
            <v>16</v>
          </cell>
        </row>
        <row r="35771">
          <cell r="A35771" t="str">
            <v>P14026</v>
          </cell>
          <cell r="KA35771">
            <v>200</v>
          </cell>
          <cell r="KB35771">
            <v>16</v>
          </cell>
          <cell r="KC35771">
            <v>20</v>
          </cell>
        </row>
        <row r="35772">
          <cell r="A35772" t="str">
            <v>P14027</v>
          </cell>
          <cell r="KA35772">
            <v>200</v>
          </cell>
          <cell r="KB35772">
            <v>16</v>
          </cell>
          <cell r="KC35772">
            <v>20</v>
          </cell>
        </row>
        <row r="35773">
          <cell r="A35773" t="str">
            <v>P14028</v>
          </cell>
          <cell r="KA35773">
            <v>200</v>
          </cell>
          <cell r="KB35773">
            <v>16</v>
          </cell>
          <cell r="KC35773">
            <v>16</v>
          </cell>
        </row>
        <row r="35774">
          <cell r="A35774" t="str">
            <v>P14029</v>
          </cell>
          <cell r="KA35774">
            <v>50</v>
          </cell>
          <cell r="KB35774">
            <v>80</v>
          </cell>
          <cell r="KC35774">
            <v>24</v>
          </cell>
        </row>
        <row r="35775">
          <cell r="A35775" t="str">
            <v>P14030</v>
          </cell>
          <cell r="KA35775">
            <v>200</v>
          </cell>
          <cell r="KB35775">
            <v>16</v>
          </cell>
          <cell r="KC35775">
            <v>16</v>
          </cell>
        </row>
        <row r="35776">
          <cell r="A35776" t="str">
            <v>P14031</v>
          </cell>
          <cell r="KA35776">
            <v>200</v>
          </cell>
          <cell r="KB35776">
            <v>16</v>
          </cell>
          <cell r="KC35776">
            <v>16</v>
          </cell>
        </row>
        <row r="35777">
          <cell r="A35777" t="str">
            <v>P14032</v>
          </cell>
          <cell r="KA35777">
            <v>50</v>
          </cell>
          <cell r="KB35777">
            <v>80</v>
          </cell>
          <cell r="KC35777">
            <v>28</v>
          </cell>
        </row>
        <row r="35778">
          <cell r="A35778" t="str">
            <v>P14033</v>
          </cell>
          <cell r="KA35778">
            <v>200</v>
          </cell>
          <cell r="KB35778">
            <v>16</v>
          </cell>
          <cell r="KC35778">
            <v>16</v>
          </cell>
        </row>
        <row r="35779">
          <cell r="A35779" t="str">
            <v>P14000</v>
          </cell>
          <cell r="KA35779">
            <v>50</v>
          </cell>
          <cell r="KB35779">
            <v>40</v>
          </cell>
          <cell r="KC35779">
            <v>24</v>
          </cell>
        </row>
        <row r="35780">
          <cell r="A35780" t="str">
            <v>P14012</v>
          </cell>
          <cell r="KA35780">
            <v>50</v>
          </cell>
          <cell r="KB35780">
            <v>80</v>
          </cell>
          <cell r="KC35780">
            <v>24</v>
          </cell>
        </row>
        <row r="35781">
          <cell r="A35781" t="str">
            <v>P13997</v>
          </cell>
          <cell r="KA35781">
            <v>200</v>
          </cell>
          <cell r="KB35781">
            <v>15</v>
          </cell>
          <cell r="KC35781">
            <v>20</v>
          </cell>
        </row>
        <row r="35782">
          <cell r="A35782" t="str">
            <v>P14003</v>
          </cell>
          <cell r="KA35782">
            <v>200</v>
          </cell>
          <cell r="KB35782">
            <v>15</v>
          </cell>
          <cell r="KC35782">
            <v>20</v>
          </cell>
        </row>
        <row r="35783">
          <cell r="A35783" t="str">
            <v>P14004</v>
          </cell>
          <cell r="KA35783">
            <v>200</v>
          </cell>
          <cell r="KB35783">
            <v>16</v>
          </cell>
          <cell r="KC35783">
            <v>16</v>
          </cell>
        </row>
        <row r="35784">
          <cell r="A35784" t="str">
            <v>P14005</v>
          </cell>
          <cell r="KA35784">
            <v>200</v>
          </cell>
          <cell r="KB35784">
            <v>16</v>
          </cell>
          <cell r="KC35784">
            <v>16</v>
          </cell>
        </row>
        <row r="35785">
          <cell r="A35785" t="str">
            <v>P14006</v>
          </cell>
          <cell r="KA35785">
            <v>100</v>
          </cell>
          <cell r="KB35785">
            <v>30</v>
          </cell>
          <cell r="KC35785">
            <v>30</v>
          </cell>
        </row>
        <row r="35786">
          <cell r="A35786" t="str">
            <v>P14007</v>
          </cell>
          <cell r="KA35786">
            <v>200</v>
          </cell>
          <cell r="KB35786">
            <v>15</v>
          </cell>
          <cell r="KC35786">
            <v>20</v>
          </cell>
        </row>
        <row r="35787">
          <cell r="A35787" t="str">
            <v>P14008</v>
          </cell>
          <cell r="KA35787">
            <v>200</v>
          </cell>
          <cell r="KB35787">
            <v>15</v>
          </cell>
          <cell r="KC35787">
            <v>20</v>
          </cell>
        </row>
        <row r="35788">
          <cell r="A35788" t="str">
            <v>P14009</v>
          </cell>
          <cell r="KA35788">
            <v>200</v>
          </cell>
          <cell r="KB35788">
            <v>15</v>
          </cell>
          <cell r="KC35788">
            <v>20</v>
          </cell>
        </row>
        <row r="35789">
          <cell r="A35789" t="str">
            <v>P14010</v>
          </cell>
          <cell r="KA35789">
            <v>250</v>
          </cell>
          <cell r="KB35789">
            <v>8</v>
          </cell>
          <cell r="KC35789">
            <v>15</v>
          </cell>
        </row>
        <row r="35790">
          <cell r="A35790" t="str">
            <v>P13965</v>
          </cell>
          <cell r="KA35790">
            <v>200</v>
          </cell>
          <cell r="KB35790">
            <v>16</v>
          </cell>
          <cell r="KC35790">
            <v>20</v>
          </cell>
        </row>
        <row r="35791">
          <cell r="A35791" t="str">
            <v>P13973</v>
          </cell>
          <cell r="KA35791">
            <v>50</v>
          </cell>
          <cell r="KB35791">
            <v>60</v>
          </cell>
          <cell r="KC35791">
            <v>12</v>
          </cell>
        </row>
        <row r="35792">
          <cell r="A35792" t="str">
            <v>P13967</v>
          </cell>
          <cell r="KA35792">
            <v>50</v>
          </cell>
          <cell r="KB35792">
            <v>60</v>
          </cell>
          <cell r="KC35792">
            <v>12</v>
          </cell>
        </row>
        <row r="35793">
          <cell r="A35793" t="str">
            <v>P13968</v>
          </cell>
          <cell r="KA35793">
            <v>200</v>
          </cell>
          <cell r="KB35793">
            <v>16</v>
          </cell>
          <cell r="KC35793">
            <v>16</v>
          </cell>
        </row>
        <row r="35794">
          <cell r="A35794" t="str">
            <v>P13969</v>
          </cell>
          <cell r="KA35794">
            <v>200</v>
          </cell>
          <cell r="KB35794">
            <v>15</v>
          </cell>
          <cell r="KC35794">
            <v>20</v>
          </cell>
        </row>
        <row r="35795">
          <cell r="A35795" t="str">
            <v>P13962</v>
          </cell>
          <cell r="KA35795">
            <v>200</v>
          </cell>
          <cell r="KB35795">
            <v>15</v>
          </cell>
          <cell r="KC35795">
            <v>20</v>
          </cell>
        </row>
        <row r="35796">
          <cell r="A35796" t="str">
            <v>P13963</v>
          </cell>
          <cell r="KA35796">
            <v>50</v>
          </cell>
          <cell r="KB35796">
            <v>60</v>
          </cell>
          <cell r="KC35796">
            <v>12</v>
          </cell>
        </row>
        <row r="35797">
          <cell r="A35797" t="str">
            <v>P13981</v>
          </cell>
          <cell r="KA35797">
            <v>200</v>
          </cell>
          <cell r="KB35797">
            <v>16</v>
          </cell>
          <cell r="KC35797">
            <v>16</v>
          </cell>
        </row>
        <row r="35798">
          <cell r="A35798" t="str">
            <v>P13982</v>
          </cell>
          <cell r="KA35798">
            <v>50</v>
          </cell>
          <cell r="KB35798">
            <v>80</v>
          </cell>
          <cell r="KC35798">
            <v>24</v>
          </cell>
        </row>
        <row r="35799">
          <cell r="A35799" t="str">
            <v>P13988</v>
          </cell>
          <cell r="KA35799">
            <v>200</v>
          </cell>
          <cell r="KB35799">
            <v>15</v>
          </cell>
          <cell r="KC35799">
            <v>20</v>
          </cell>
        </row>
        <row r="35800">
          <cell r="A35800" t="str">
            <v>P13989</v>
          </cell>
          <cell r="KA35800">
            <v>250</v>
          </cell>
          <cell r="KB35800">
            <v>8</v>
          </cell>
          <cell r="KC35800">
            <v>15</v>
          </cell>
        </row>
        <row r="35801">
          <cell r="A35801" t="str">
            <v>P13990</v>
          </cell>
          <cell r="KA35801">
            <v>200</v>
          </cell>
          <cell r="KB35801">
            <v>16</v>
          </cell>
          <cell r="KC35801">
            <v>16</v>
          </cell>
        </row>
        <row r="35802">
          <cell r="A35802" t="str">
            <v>P13991</v>
          </cell>
          <cell r="KA35802">
            <v>50</v>
          </cell>
          <cell r="KB35802">
            <v>60</v>
          </cell>
          <cell r="KC35802">
            <v>12</v>
          </cell>
        </row>
        <row r="35803">
          <cell r="A35803" t="str">
            <v>P13984</v>
          </cell>
          <cell r="KA35803">
            <v>200</v>
          </cell>
          <cell r="KB35803">
            <v>16</v>
          </cell>
          <cell r="KC35803">
            <v>20</v>
          </cell>
        </row>
        <row r="35804">
          <cell r="A35804" t="str">
            <v>P13985</v>
          </cell>
          <cell r="KA35804">
            <v>200</v>
          </cell>
          <cell r="KB35804">
            <v>16</v>
          </cell>
          <cell r="KC35804">
            <v>16</v>
          </cell>
        </row>
        <row r="35805">
          <cell r="A35805" t="str">
            <v>P13986</v>
          </cell>
          <cell r="KA35805">
            <v>200</v>
          </cell>
          <cell r="KB35805">
            <v>16</v>
          </cell>
          <cell r="KC35805">
            <v>16</v>
          </cell>
        </row>
        <row r="35806">
          <cell r="A35806" t="str">
            <v>P13976</v>
          </cell>
          <cell r="KA35806">
            <v>200</v>
          </cell>
          <cell r="KB35806">
            <v>15</v>
          </cell>
          <cell r="KC35806">
            <v>20</v>
          </cell>
        </row>
        <row r="35807">
          <cell r="A35807" t="str">
            <v>P13977</v>
          </cell>
          <cell r="KA35807">
            <v>200</v>
          </cell>
          <cell r="KB35807">
            <v>15</v>
          </cell>
          <cell r="KC35807">
            <v>20</v>
          </cell>
        </row>
        <row r="35808">
          <cell r="A35808" t="str">
            <v>P13978</v>
          </cell>
          <cell r="KA35808">
            <v>200</v>
          </cell>
          <cell r="KB35808">
            <v>16</v>
          </cell>
          <cell r="KC35808">
            <v>20</v>
          </cell>
        </row>
        <row r="35809">
          <cell r="A35809" t="str">
            <v>P13979</v>
          </cell>
          <cell r="KA35809">
            <v>200</v>
          </cell>
          <cell r="KB35809">
            <v>16</v>
          </cell>
          <cell r="KC35809">
            <v>16</v>
          </cell>
        </row>
        <row r="35810">
          <cell r="A35810" t="str">
            <v>P13943</v>
          </cell>
          <cell r="KA35810">
            <v>50</v>
          </cell>
          <cell r="KB35810">
            <v>80</v>
          </cell>
          <cell r="KC35810">
            <v>24</v>
          </cell>
        </row>
        <row r="35811">
          <cell r="A35811" t="str">
            <v>P13948</v>
          </cell>
          <cell r="KA35811">
            <v>200</v>
          </cell>
          <cell r="KB35811">
            <v>16</v>
          </cell>
          <cell r="KC35811">
            <v>16</v>
          </cell>
        </row>
        <row r="35812">
          <cell r="A35812" t="str">
            <v>P13945</v>
          </cell>
          <cell r="KA35812">
            <v>200</v>
          </cell>
          <cell r="KB35812">
            <v>16</v>
          </cell>
          <cell r="KC35812">
            <v>20</v>
          </cell>
        </row>
        <row r="35813">
          <cell r="A35813" t="str">
            <v>P13946</v>
          </cell>
          <cell r="KA35813">
            <v>50</v>
          </cell>
          <cell r="KB35813">
            <v>80</v>
          </cell>
          <cell r="KC35813">
            <v>24</v>
          </cell>
        </row>
        <row r="35814">
          <cell r="A35814" t="str">
            <v>P13952</v>
          </cell>
          <cell r="KA35814">
            <v>200</v>
          </cell>
          <cell r="KB35814">
            <v>16</v>
          </cell>
          <cell r="KC35814">
            <v>16</v>
          </cell>
        </row>
        <row r="35815">
          <cell r="A35815" t="str">
            <v>P13953</v>
          </cell>
          <cell r="KA35815">
            <v>200</v>
          </cell>
          <cell r="KB35815">
            <v>16</v>
          </cell>
          <cell r="KC35815">
            <v>16</v>
          </cell>
        </row>
        <row r="35816">
          <cell r="A35816" t="str">
            <v>P13954</v>
          </cell>
          <cell r="KA35816">
            <v>200</v>
          </cell>
          <cell r="KB35816">
            <v>15</v>
          </cell>
          <cell r="KC35816">
            <v>20</v>
          </cell>
        </row>
        <row r="35817">
          <cell r="A35817" t="str">
            <v>P13955</v>
          </cell>
          <cell r="KA35817">
            <v>200</v>
          </cell>
          <cell r="KB35817">
            <v>15</v>
          </cell>
          <cell r="KC35817">
            <v>20</v>
          </cell>
        </row>
        <row r="35818">
          <cell r="A35818" t="str">
            <v>P13956</v>
          </cell>
          <cell r="KA35818">
            <v>200</v>
          </cell>
          <cell r="KB35818">
            <v>16</v>
          </cell>
          <cell r="KC35818">
            <v>16</v>
          </cell>
        </row>
        <row r="35819">
          <cell r="A35819" t="str">
            <v>P13932</v>
          </cell>
          <cell r="KA35819">
            <v>200</v>
          </cell>
          <cell r="KB35819">
            <v>16</v>
          </cell>
          <cell r="KC35819">
            <v>16</v>
          </cell>
        </row>
        <row r="35820">
          <cell r="A35820" t="str">
            <v>P13929</v>
          </cell>
          <cell r="KA35820">
            <v>250</v>
          </cell>
          <cell r="KB35820">
            <v>8</v>
          </cell>
          <cell r="KC35820">
            <v>15</v>
          </cell>
        </row>
        <row r="35821">
          <cell r="A35821" t="str">
            <v>P13930</v>
          </cell>
          <cell r="KA35821">
            <v>200</v>
          </cell>
          <cell r="KB35821">
            <v>16</v>
          </cell>
          <cell r="KC35821">
            <v>16</v>
          </cell>
        </row>
        <row r="35822">
          <cell r="A35822" t="str">
            <v>P13935</v>
          </cell>
          <cell r="KA35822">
            <v>200</v>
          </cell>
          <cell r="KB35822">
            <v>16</v>
          </cell>
          <cell r="KC35822">
            <v>16</v>
          </cell>
        </row>
        <row r="35823">
          <cell r="A35823" t="str">
            <v>P13936</v>
          </cell>
          <cell r="KA35823">
            <v>200</v>
          </cell>
          <cell r="KB35823">
            <v>16</v>
          </cell>
          <cell r="KC35823">
            <v>16</v>
          </cell>
        </row>
        <row r="35824">
          <cell r="A35824" t="str">
            <v>P13937</v>
          </cell>
          <cell r="KA35824">
            <v>50</v>
          </cell>
          <cell r="KB35824">
            <v>80</v>
          </cell>
          <cell r="KC35824">
            <v>24</v>
          </cell>
        </row>
        <row r="35825">
          <cell r="A35825" t="str">
            <v>P13938</v>
          </cell>
          <cell r="KA35825">
            <v>50</v>
          </cell>
          <cell r="KB35825">
            <v>80</v>
          </cell>
          <cell r="KC35825">
            <v>24</v>
          </cell>
        </row>
        <row r="35826">
          <cell r="A35826" t="str">
            <v>P13939</v>
          </cell>
          <cell r="KA35826">
            <v>200</v>
          </cell>
          <cell r="KB35826">
            <v>15</v>
          </cell>
          <cell r="KC35826">
            <v>20</v>
          </cell>
        </row>
        <row r="35827">
          <cell r="A35827" t="str">
            <v>P13940</v>
          </cell>
          <cell r="KA35827">
            <v>200</v>
          </cell>
          <cell r="KB35827">
            <v>16</v>
          </cell>
          <cell r="KC35827">
            <v>20</v>
          </cell>
        </row>
        <row r="35828">
          <cell r="A35828" t="str">
            <v>P13941</v>
          </cell>
          <cell r="KA35828">
            <v>200</v>
          </cell>
          <cell r="KB35828">
            <v>16</v>
          </cell>
          <cell r="KC35828">
            <v>20</v>
          </cell>
        </row>
        <row r="35829">
          <cell r="A35829" t="str">
            <v>P13917</v>
          </cell>
          <cell r="KA35829">
            <v>200</v>
          </cell>
          <cell r="KB35829">
            <v>15</v>
          </cell>
          <cell r="KC35829">
            <v>20</v>
          </cell>
        </row>
        <row r="35830">
          <cell r="A35830" t="str">
            <v>P13919</v>
          </cell>
          <cell r="KA35830">
            <v>25</v>
          </cell>
          <cell r="KB35830">
            <v>20</v>
          </cell>
          <cell r="KC35830">
            <v>40</v>
          </cell>
        </row>
        <row r="35831">
          <cell r="A35831" t="str">
            <v>P13920</v>
          </cell>
          <cell r="KA35831">
            <v>50</v>
          </cell>
          <cell r="KB35831">
            <v>60</v>
          </cell>
          <cell r="KC35831">
            <v>12</v>
          </cell>
        </row>
        <row r="35832">
          <cell r="A35832" t="str">
            <v>P13921</v>
          </cell>
          <cell r="KA35832">
            <v>200</v>
          </cell>
          <cell r="KB35832">
            <v>15</v>
          </cell>
          <cell r="KC35832">
            <v>20</v>
          </cell>
        </row>
        <row r="35833">
          <cell r="A35833" t="str">
            <v>P13922</v>
          </cell>
          <cell r="KA35833">
            <v>200</v>
          </cell>
          <cell r="KB35833">
            <v>15</v>
          </cell>
          <cell r="KC35833">
            <v>20</v>
          </cell>
        </row>
        <row r="35834">
          <cell r="A35834" t="str">
            <v>P13923</v>
          </cell>
          <cell r="KA35834">
            <v>200</v>
          </cell>
          <cell r="KB35834">
            <v>15</v>
          </cell>
          <cell r="KC35834">
            <v>20</v>
          </cell>
        </row>
        <row r="35835">
          <cell r="A35835" t="str">
            <v>P1375</v>
          </cell>
          <cell r="KA35835">
            <v>50</v>
          </cell>
          <cell r="KB35835">
            <v>80</v>
          </cell>
          <cell r="KC35835">
            <v>24</v>
          </cell>
        </row>
        <row r="35836">
          <cell r="A35836" t="str">
            <v>P13750</v>
          </cell>
          <cell r="KA35836">
            <v>200</v>
          </cell>
          <cell r="KB35836">
            <v>15</v>
          </cell>
          <cell r="KC35836">
            <v>20</v>
          </cell>
        </row>
        <row r="35837">
          <cell r="A35837" t="str">
            <v>P13751</v>
          </cell>
          <cell r="KA35837">
            <v>50</v>
          </cell>
          <cell r="KB35837">
            <v>80</v>
          </cell>
          <cell r="KC35837">
            <v>28</v>
          </cell>
        </row>
        <row r="35838">
          <cell r="A35838" t="str">
            <v>P13757</v>
          </cell>
          <cell r="KA35838">
            <v>200</v>
          </cell>
          <cell r="KB35838">
            <v>16</v>
          </cell>
          <cell r="KC35838">
            <v>16</v>
          </cell>
        </row>
        <row r="35839">
          <cell r="A35839" t="str">
            <v>P13758</v>
          </cell>
          <cell r="KA35839">
            <v>200</v>
          </cell>
          <cell r="KB35839">
            <v>15</v>
          </cell>
          <cell r="KC35839">
            <v>20</v>
          </cell>
        </row>
        <row r="35840">
          <cell r="A35840" t="str">
            <v>P13759</v>
          </cell>
          <cell r="KA35840">
            <v>200</v>
          </cell>
          <cell r="KB35840">
            <v>15</v>
          </cell>
          <cell r="KC35840">
            <v>20</v>
          </cell>
        </row>
        <row r="35841">
          <cell r="A35841" t="str">
            <v>P13762</v>
          </cell>
          <cell r="KA35841">
            <v>200</v>
          </cell>
          <cell r="KB35841">
            <v>16</v>
          </cell>
          <cell r="KC35841">
            <v>20</v>
          </cell>
        </row>
        <row r="35842">
          <cell r="A35842" t="str">
            <v>P13763</v>
          </cell>
          <cell r="KA35842">
            <v>200</v>
          </cell>
          <cell r="KB35842">
            <v>16</v>
          </cell>
          <cell r="KC35842">
            <v>16</v>
          </cell>
        </row>
        <row r="35843">
          <cell r="A35843" t="str">
            <v>P13740</v>
          </cell>
          <cell r="KA35843">
            <v>50</v>
          </cell>
          <cell r="KB35843">
            <v>80</v>
          </cell>
          <cell r="KC35843">
            <v>28</v>
          </cell>
        </row>
        <row r="35844">
          <cell r="A35844" t="str">
            <v>P13741</v>
          </cell>
          <cell r="KA35844">
            <v>50</v>
          </cell>
          <cell r="KB35844">
            <v>80</v>
          </cell>
          <cell r="KC35844">
            <v>28</v>
          </cell>
        </row>
        <row r="35845">
          <cell r="A35845" t="str">
            <v>P13742</v>
          </cell>
          <cell r="KA35845">
            <v>200</v>
          </cell>
          <cell r="KB35845">
            <v>16</v>
          </cell>
          <cell r="KC35845">
            <v>16</v>
          </cell>
        </row>
        <row r="35846">
          <cell r="A35846" t="str">
            <v>P13743</v>
          </cell>
          <cell r="KA35846">
            <v>200</v>
          </cell>
          <cell r="KB35846">
            <v>16</v>
          </cell>
          <cell r="KC35846">
            <v>16</v>
          </cell>
        </row>
        <row r="35847">
          <cell r="A35847" t="str">
            <v>P13744</v>
          </cell>
          <cell r="KA35847">
            <v>200</v>
          </cell>
          <cell r="KB35847">
            <v>16</v>
          </cell>
          <cell r="KC35847">
            <v>16</v>
          </cell>
        </row>
        <row r="35848">
          <cell r="A35848" t="str">
            <v>P13745</v>
          </cell>
          <cell r="KA35848">
            <v>200</v>
          </cell>
          <cell r="KB35848">
            <v>16</v>
          </cell>
          <cell r="KC35848">
            <v>16</v>
          </cell>
        </row>
        <row r="35849">
          <cell r="A35849" t="str">
            <v>P13746</v>
          </cell>
          <cell r="KA35849">
            <v>200</v>
          </cell>
          <cell r="KB35849">
            <v>16</v>
          </cell>
          <cell r="KC35849">
            <v>16</v>
          </cell>
        </row>
        <row r="35850">
          <cell r="A35850" t="str">
            <v>P13747</v>
          </cell>
          <cell r="KA35850">
            <v>200</v>
          </cell>
          <cell r="KB35850">
            <v>16</v>
          </cell>
          <cell r="KC35850">
            <v>20</v>
          </cell>
        </row>
        <row r="35851">
          <cell r="A35851" t="str">
            <v>P13737</v>
          </cell>
          <cell r="KA35851">
            <v>250</v>
          </cell>
          <cell r="KB35851">
            <v>8</v>
          </cell>
          <cell r="KC35851">
            <v>15</v>
          </cell>
        </row>
        <row r="35852">
          <cell r="A35852" t="str">
            <v>P13738</v>
          </cell>
          <cell r="KA35852">
            <v>100</v>
          </cell>
          <cell r="KB35852">
            <v>30</v>
          </cell>
          <cell r="KC35852">
            <v>30</v>
          </cell>
        </row>
        <row r="35853">
          <cell r="A35853" t="str">
            <v>P13735</v>
          </cell>
          <cell r="KA35853">
            <v>200</v>
          </cell>
          <cell r="KB35853">
            <v>16</v>
          </cell>
          <cell r="KC35853">
            <v>16</v>
          </cell>
        </row>
        <row r="35854">
          <cell r="A35854" t="str">
            <v>P13733</v>
          </cell>
          <cell r="KA35854">
            <v>100</v>
          </cell>
          <cell r="KB35854">
            <v>30</v>
          </cell>
          <cell r="KC35854">
            <v>30</v>
          </cell>
        </row>
        <row r="35855">
          <cell r="A35855" t="str">
            <v>P13689</v>
          </cell>
          <cell r="KA35855">
            <v>200</v>
          </cell>
          <cell r="KB35855">
            <v>16</v>
          </cell>
          <cell r="KC35855">
            <v>16</v>
          </cell>
        </row>
        <row r="35856">
          <cell r="A35856" t="str">
            <v>P13705</v>
          </cell>
          <cell r="KA35856">
            <v>50</v>
          </cell>
          <cell r="KB35856">
            <v>80</v>
          </cell>
          <cell r="KC35856">
            <v>28</v>
          </cell>
        </row>
        <row r="35857">
          <cell r="A35857" t="str">
            <v>P13706</v>
          </cell>
          <cell r="KA35857">
            <v>200</v>
          </cell>
          <cell r="KB35857">
            <v>16</v>
          </cell>
          <cell r="KC35857">
            <v>16</v>
          </cell>
        </row>
        <row r="35858">
          <cell r="A35858" t="str">
            <v>P13707</v>
          </cell>
          <cell r="KA35858">
            <v>250</v>
          </cell>
          <cell r="KB35858">
            <v>8</v>
          </cell>
          <cell r="KC35858">
            <v>15</v>
          </cell>
        </row>
        <row r="35859">
          <cell r="A35859" t="str">
            <v>P13691</v>
          </cell>
          <cell r="KA35859">
            <v>200</v>
          </cell>
          <cell r="KB35859">
            <v>15</v>
          </cell>
          <cell r="KC35859">
            <v>20</v>
          </cell>
        </row>
        <row r="35860">
          <cell r="A35860" t="str">
            <v>P13692</v>
          </cell>
          <cell r="KA35860">
            <v>200</v>
          </cell>
          <cell r="KB35860">
            <v>15</v>
          </cell>
          <cell r="KC35860">
            <v>20</v>
          </cell>
        </row>
        <row r="35861">
          <cell r="A35861" t="str">
            <v>P13693</v>
          </cell>
          <cell r="KA35861">
            <v>200</v>
          </cell>
          <cell r="KB35861">
            <v>15</v>
          </cell>
          <cell r="KC35861">
            <v>20</v>
          </cell>
        </row>
        <row r="35862">
          <cell r="A35862" t="str">
            <v>P13695</v>
          </cell>
          <cell r="KA35862">
            <v>200</v>
          </cell>
          <cell r="KB35862">
            <v>15</v>
          </cell>
          <cell r="KC35862">
            <v>20</v>
          </cell>
        </row>
        <row r="35863">
          <cell r="A35863" t="str">
            <v>P13696</v>
          </cell>
          <cell r="KA35863">
            <v>200</v>
          </cell>
          <cell r="KB35863">
            <v>15</v>
          </cell>
          <cell r="KC35863">
            <v>20</v>
          </cell>
        </row>
        <row r="35864">
          <cell r="A35864" t="str">
            <v>P13697</v>
          </cell>
          <cell r="KA35864">
            <v>200</v>
          </cell>
          <cell r="KB35864">
            <v>15</v>
          </cell>
          <cell r="KC35864">
            <v>20</v>
          </cell>
        </row>
        <row r="35865">
          <cell r="A35865" t="str">
            <v>P13698</v>
          </cell>
          <cell r="KA35865">
            <v>200</v>
          </cell>
          <cell r="KB35865">
            <v>15</v>
          </cell>
          <cell r="KC35865">
            <v>20</v>
          </cell>
        </row>
        <row r="35866">
          <cell r="A35866" t="str">
            <v>P13699</v>
          </cell>
          <cell r="KA35866">
            <v>200</v>
          </cell>
          <cell r="KB35866">
            <v>15</v>
          </cell>
          <cell r="KC35866">
            <v>20</v>
          </cell>
        </row>
        <row r="35867">
          <cell r="A35867" t="str">
            <v>P13715</v>
          </cell>
          <cell r="KA35867">
            <v>100</v>
          </cell>
          <cell r="KB35867">
            <v>30</v>
          </cell>
          <cell r="KC35867">
            <v>30</v>
          </cell>
        </row>
        <row r="35868">
          <cell r="A35868" t="str">
            <v>P13716</v>
          </cell>
          <cell r="KA35868">
            <v>200</v>
          </cell>
          <cell r="KB35868">
            <v>15</v>
          </cell>
          <cell r="KC35868">
            <v>20</v>
          </cell>
        </row>
        <row r="35869">
          <cell r="A35869" t="str">
            <v>P13717</v>
          </cell>
          <cell r="KA35869">
            <v>200</v>
          </cell>
          <cell r="KB35869">
            <v>15</v>
          </cell>
          <cell r="KC35869">
            <v>20</v>
          </cell>
        </row>
        <row r="35870">
          <cell r="A35870" t="str">
            <v>P13702</v>
          </cell>
          <cell r="KA35870">
            <v>200</v>
          </cell>
          <cell r="KB35870">
            <v>16</v>
          </cell>
          <cell r="KC35870">
            <v>16</v>
          </cell>
        </row>
        <row r="35871">
          <cell r="A35871" t="str">
            <v>P13703</v>
          </cell>
          <cell r="KA35871">
            <v>200</v>
          </cell>
          <cell r="KB35871">
            <v>16</v>
          </cell>
          <cell r="KC35871">
            <v>16</v>
          </cell>
        </row>
        <row r="35872">
          <cell r="A35872" t="str">
            <v>P13709</v>
          </cell>
          <cell r="KA35872">
            <v>200</v>
          </cell>
          <cell r="KB35872">
            <v>15</v>
          </cell>
          <cell r="KC35872">
            <v>20</v>
          </cell>
        </row>
        <row r="35873">
          <cell r="A35873" t="str">
            <v>P13710</v>
          </cell>
          <cell r="KA35873">
            <v>200</v>
          </cell>
          <cell r="KB35873">
            <v>15</v>
          </cell>
          <cell r="KC35873">
            <v>20</v>
          </cell>
        </row>
        <row r="35874">
          <cell r="A35874" t="str">
            <v>P13711</v>
          </cell>
          <cell r="KA35874">
            <v>200</v>
          </cell>
          <cell r="KB35874">
            <v>15</v>
          </cell>
          <cell r="KC35874">
            <v>20</v>
          </cell>
        </row>
        <row r="35875">
          <cell r="A35875" t="str">
            <v>P13719</v>
          </cell>
          <cell r="KA35875">
            <v>200</v>
          </cell>
          <cell r="KB35875">
            <v>15</v>
          </cell>
          <cell r="KC35875">
            <v>20</v>
          </cell>
        </row>
        <row r="35876">
          <cell r="A35876" t="str">
            <v>P13720</v>
          </cell>
          <cell r="KA35876">
            <v>200</v>
          </cell>
          <cell r="KB35876">
            <v>15</v>
          </cell>
          <cell r="KC35876">
            <v>20</v>
          </cell>
        </row>
        <row r="35877">
          <cell r="A35877" t="str">
            <v>P13721</v>
          </cell>
          <cell r="KA35877">
            <v>200</v>
          </cell>
          <cell r="KB35877">
            <v>15</v>
          </cell>
          <cell r="KC35877">
            <v>20</v>
          </cell>
        </row>
        <row r="35878">
          <cell r="A35878" t="str">
            <v>P13722</v>
          </cell>
          <cell r="KA35878">
            <v>200</v>
          </cell>
          <cell r="KB35878">
            <v>15</v>
          </cell>
          <cell r="KC35878">
            <v>20</v>
          </cell>
        </row>
        <row r="35879">
          <cell r="A35879" t="str">
            <v>P13723</v>
          </cell>
          <cell r="KA35879">
            <v>200</v>
          </cell>
          <cell r="KB35879">
            <v>15</v>
          </cell>
          <cell r="KC35879">
            <v>20</v>
          </cell>
        </row>
        <row r="35880">
          <cell r="A35880" t="str">
            <v>P13724</v>
          </cell>
          <cell r="KA35880">
            <v>200</v>
          </cell>
          <cell r="KB35880">
            <v>15</v>
          </cell>
          <cell r="KC35880">
            <v>20</v>
          </cell>
        </row>
        <row r="35881">
          <cell r="A35881" t="str">
            <v>P13726</v>
          </cell>
          <cell r="KA35881">
            <v>200</v>
          </cell>
          <cell r="KB35881">
            <v>16</v>
          </cell>
          <cell r="KC35881">
            <v>16</v>
          </cell>
        </row>
        <row r="35882">
          <cell r="A35882" t="str">
            <v>P13727</v>
          </cell>
          <cell r="KA35882">
            <v>200</v>
          </cell>
          <cell r="KB35882">
            <v>16</v>
          </cell>
          <cell r="KC35882">
            <v>16</v>
          </cell>
        </row>
        <row r="35883">
          <cell r="A35883" t="str">
            <v>P13641</v>
          </cell>
          <cell r="KA35883">
            <v>50</v>
          </cell>
          <cell r="KB35883">
            <v>60</v>
          </cell>
          <cell r="KC35883">
            <v>12</v>
          </cell>
        </row>
        <row r="35884">
          <cell r="A35884" t="str">
            <v>P13642</v>
          </cell>
          <cell r="KA35884">
            <v>200</v>
          </cell>
          <cell r="KB35884">
            <v>16</v>
          </cell>
          <cell r="KC35884">
            <v>16</v>
          </cell>
        </row>
        <row r="35885">
          <cell r="A35885" t="str">
            <v>P13643</v>
          </cell>
          <cell r="KA35885">
            <v>200</v>
          </cell>
          <cell r="KB35885">
            <v>15</v>
          </cell>
          <cell r="KC35885">
            <v>20</v>
          </cell>
        </row>
        <row r="35886">
          <cell r="A35886" t="str">
            <v>P13644</v>
          </cell>
          <cell r="KA35886">
            <v>100</v>
          </cell>
          <cell r="KB35886">
            <v>12</v>
          </cell>
          <cell r="KC35886">
            <v>30</v>
          </cell>
        </row>
        <row r="35887">
          <cell r="A35887" t="str">
            <v>P13645</v>
          </cell>
          <cell r="KA35887">
            <v>200</v>
          </cell>
          <cell r="KB35887">
            <v>15</v>
          </cell>
          <cell r="KC35887">
            <v>20</v>
          </cell>
        </row>
        <row r="35888">
          <cell r="A35888" t="str">
            <v>P13649</v>
          </cell>
          <cell r="KA35888">
            <v>200</v>
          </cell>
          <cell r="KB35888">
            <v>15</v>
          </cell>
          <cell r="KC35888">
            <v>20</v>
          </cell>
        </row>
        <row r="35889">
          <cell r="A35889" t="str">
            <v>P13650</v>
          </cell>
          <cell r="KA35889">
            <v>200</v>
          </cell>
          <cell r="KB35889">
            <v>15</v>
          </cell>
          <cell r="KC35889">
            <v>20</v>
          </cell>
        </row>
        <row r="35890">
          <cell r="A35890" t="str">
            <v>P13651</v>
          </cell>
          <cell r="KA35890">
            <v>200</v>
          </cell>
          <cell r="KB35890">
            <v>15</v>
          </cell>
          <cell r="KC35890">
            <v>20</v>
          </cell>
        </row>
        <row r="35891">
          <cell r="A35891" t="str">
            <v>P13631</v>
          </cell>
          <cell r="KA35891">
            <v>50</v>
          </cell>
          <cell r="KB35891">
            <v>80</v>
          </cell>
          <cell r="KC35891">
            <v>24</v>
          </cell>
        </row>
        <row r="35892">
          <cell r="A35892" t="str">
            <v>P13632</v>
          </cell>
          <cell r="KA35892">
            <v>250</v>
          </cell>
          <cell r="KB35892">
            <v>8</v>
          </cell>
          <cell r="KC35892">
            <v>15</v>
          </cell>
        </row>
        <row r="35893">
          <cell r="A35893" t="str">
            <v>P13633</v>
          </cell>
          <cell r="KA35893">
            <v>200</v>
          </cell>
          <cell r="KB35893">
            <v>16</v>
          </cell>
          <cell r="KC35893">
            <v>16</v>
          </cell>
        </row>
        <row r="35894">
          <cell r="A35894" t="str">
            <v>P13635</v>
          </cell>
          <cell r="KA35894">
            <v>200</v>
          </cell>
          <cell r="KB35894">
            <v>16</v>
          </cell>
          <cell r="KC35894">
            <v>20</v>
          </cell>
        </row>
        <row r="35895">
          <cell r="A35895" t="str">
            <v>P13636</v>
          </cell>
          <cell r="KA35895">
            <v>200</v>
          </cell>
          <cell r="KB35895">
            <v>16</v>
          </cell>
          <cell r="KC35895">
            <v>16</v>
          </cell>
        </row>
        <row r="35896">
          <cell r="A35896" t="str">
            <v>P13637</v>
          </cell>
          <cell r="KA35896">
            <v>200</v>
          </cell>
          <cell r="KB35896">
            <v>16</v>
          </cell>
          <cell r="KC35896">
            <v>20</v>
          </cell>
        </row>
        <row r="35897">
          <cell r="A35897" t="str">
            <v>P13638</v>
          </cell>
          <cell r="KA35897">
            <v>200</v>
          </cell>
          <cell r="KB35897">
            <v>15</v>
          </cell>
          <cell r="KC35897">
            <v>20</v>
          </cell>
        </row>
        <row r="35898">
          <cell r="A35898" t="str">
            <v>P13639</v>
          </cell>
          <cell r="KA35898">
            <v>200</v>
          </cell>
          <cell r="KB35898">
            <v>16</v>
          </cell>
          <cell r="KC35898">
            <v>16</v>
          </cell>
        </row>
        <row r="35899">
          <cell r="A35899" t="str">
            <v>P13628</v>
          </cell>
          <cell r="KA35899">
            <v>200</v>
          </cell>
          <cell r="KB35899">
            <v>15</v>
          </cell>
          <cell r="KC35899">
            <v>20</v>
          </cell>
        </row>
        <row r="35900">
          <cell r="A35900" t="str">
            <v>P13629</v>
          </cell>
          <cell r="KA35900">
            <v>50</v>
          </cell>
          <cell r="KB35900">
            <v>20</v>
          </cell>
          <cell r="KC35900">
            <v>16</v>
          </cell>
        </row>
        <row r="35901">
          <cell r="A35901" t="str">
            <v>P13623</v>
          </cell>
          <cell r="KA35901">
            <v>200</v>
          </cell>
          <cell r="KB35901">
            <v>16</v>
          </cell>
          <cell r="KC35901">
            <v>16</v>
          </cell>
        </row>
        <row r="35902">
          <cell r="A35902" t="str">
            <v>P13624</v>
          </cell>
          <cell r="KA35902">
            <v>100</v>
          </cell>
          <cell r="KB35902">
            <v>30</v>
          </cell>
          <cell r="KC35902">
            <v>30</v>
          </cell>
        </row>
        <row r="35903">
          <cell r="A35903" t="str">
            <v>P13625</v>
          </cell>
          <cell r="KA35903">
            <v>200</v>
          </cell>
          <cell r="KB35903">
            <v>16</v>
          </cell>
          <cell r="KC35903">
            <v>16</v>
          </cell>
        </row>
        <row r="35904">
          <cell r="A35904" t="str">
            <v>P13616</v>
          </cell>
          <cell r="KA35904">
            <v>200</v>
          </cell>
          <cell r="KB35904">
            <v>15</v>
          </cell>
          <cell r="KC35904">
            <v>20</v>
          </cell>
        </row>
        <row r="35905">
          <cell r="A35905" t="str">
            <v>P13618</v>
          </cell>
          <cell r="KA35905">
            <v>200</v>
          </cell>
          <cell r="KB35905">
            <v>15</v>
          </cell>
          <cell r="KC35905">
            <v>20</v>
          </cell>
        </row>
        <row r="35906">
          <cell r="A35906" t="str">
            <v>P13619</v>
          </cell>
          <cell r="KA35906">
            <v>200</v>
          </cell>
          <cell r="KB35906">
            <v>16</v>
          </cell>
          <cell r="KC35906">
            <v>16</v>
          </cell>
        </row>
        <row r="35907">
          <cell r="A35907" t="str">
            <v>P13598</v>
          </cell>
          <cell r="KA35907">
            <v>200</v>
          </cell>
          <cell r="KB35907">
            <v>15</v>
          </cell>
          <cell r="KC35907">
            <v>20</v>
          </cell>
        </row>
        <row r="35908">
          <cell r="A35908" t="str">
            <v>P13599</v>
          </cell>
          <cell r="KA35908">
            <v>200</v>
          </cell>
          <cell r="KB35908">
            <v>15</v>
          </cell>
          <cell r="KC35908">
            <v>20</v>
          </cell>
        </row>
        <row r="35909">
          <cell r="A35909" t="str">
            <v>P13600</v>
          </cell>
          <cell r="KA35909">
            <v>200</v>
          </cell>
          <cell r="KB35909">
            <v>15</v>
          </cell>
          <cell r="KC35909">
            <v>20</v>
          </cell>
        </row>
        <row r="35910">
          <cell r="A35910" t="str">
            <v>P13671</v>
          </cell>
          <cell r="KA35910">
            <v>200</v>
          </cell>
          <cell r="KB35910">
            <v>16</v>
          </cell>
          <cell r="KC35910">
            <v>16</v>
          </cell>
        </row>
        <row r="35911">
          <cell r="A35911" t="str">
            <v>P13672</v>
          </cell>
          <cell r="KA35911">
            <v>200</v>
          </cell>
          <cell r="KB35911">
            <v>16</v>
          </cell>
          <cell r="KC35911">
            <v>20</v>
          </cell>
        </row>
        <row r="35912">
          <cell r="A35912" t="str">
            <v>P13614</v>
          </cell>
          <cell r="KA35912">
            <v>200</v>
          </cell>
          <cell r="KB35912">
            <v>15</v>
          </cell>
          <cell r="KC35912">
            <v>20</v>
          </cell>
        </row>
        <row r="35913">
          <cell r="A35913" t="str">
            <v>P13653</v>
          </cell>
          <cell r="KA35913">
            <v>200</v>
          </cell>
          <cell r="KB35913">
            <v>15</v>
          </cell>
          <cell r="KC35913">
            <v>20</v>
          </cell>
        </row>
        <row r="35914">
          <cell r="A35914" t="str">
            <v>P13658</v>
          </cell>
          <cell r="KA35914">
            <v>250</v>
          </cell>
          <cell r="KB35914">
            <v>8</v>
          </cell>
          <cell r="KC35914">
            <v>15</v>
          </cell>
        </row>
        <row r="35915">
          <cell r="A35915" t="str">
            <v>P13659</v>
          </cell>
          <cell r="KA35915">
            <v>200</v>
          </cell>
          <cell r="KB35915">
            <v>16</v>
          </cell>
          <cell r="KC35915">
            <v>16</v>
          </cell>
        </row>
        <row r="35916">
          <cell r="A35916" t="str">
            <v>P13678</v>
          </cell>
          <cell r="KA35916">
            <v>200</v>
          </cell>
          <cell r="KB35916">
            <v>15</v>
          </cell>
          <cell r="KC35916">
            <v>20</v>
          </cell>
        </row>
        <row r="35917">
          <cell r="A35917" t="str">
            <v>P13679</v>
          </cell>
          <cell r="KA35917">
            <v>200</v>
          </cell>
          <cell r="KB35917">
            <v>15</v>
          </cell>
          <cell r="KC35917">
            <v>20</v>
          </cell>
        </row>
        <row r="35918">
          <cell r="A35918" t="str">
            <v>P13680</v>
          </cell>
          <cell r="KA35918">
            <v>200</v>
          </cell>
          <cell r="KB35918">
            <v>15</v>
          </cell>
          <cell r="KC35918">
            <v>20</v>
          </cell>
        </row>
        <row r="35919">
          <cell r="A35919" t="str">
            <v>P13681</v>
          </cell>
          <cell r="KA35919">
            <v>50</v>
          </cell>
          <cell r="KB35919">
            <v>80</v>
          </cell>
          <cell r="KC35919">
            <v>28</v>
          </cell>
        </row>
        <row r="35920">
          <cell r="A35920" t="str">
            <v>P13682</v>
          </cell>
          <cell r="KA35920">
            <v>50</v>
          </cell>
          <cell r="KB35920">
            <v>32</v>
          </cell>
          <cell r="KC35920">
            <v>16</v>
          </cell>
        </row>
        <row r="35921">
          <cell r="A35921" t="str">
            <v>P13683</v>
          </cell>
          <cell r="KA35921">
            <v>100</v>
          </cell>
          <cell r="KB35921">
            <v>30</v>
          </cell>
          <cell r="KC35921">
            <v>30</v>
          </cell>
        </row>
        <row r="35922">
          <cell r="A35922" t="str">
            <v>P13684</v>
          </cell>
          <cell r="KA35922">
            <v>50</v>
          </cell>
          <cell r="KB35922">
            <v>80</v>
          </cell>
          <cell r="KC35922">
            <v>24</v>
          </cell>
        </row>
        <row r="35923">
          <cell r="A35923" t="str">
            <v>P13661</v>
          </cell>
          <cell r="KA35923">
            <v>250</v>
          </cell>
          <cell r="KB35923">
            <v>12</v>
          </cell>
          <cell r="KC35923">
            <v>20</v>
          </cell>
        </row>
        <row r="35924">
          <cell r="A35924" t="str">
            <v>P13662</v>
          </cell>
          <cell r="KA35924">
            <v>250</v>
          </cell>
          <cell r="KB35924">
            <v>8</v>
          </cell>
          <cell r="KC35924">
            <v>15</v>
          </cell>
        </row>
        <row r="35925">
          <cell r="A35925" t="str">
            <v>P13665</v>
          </cell>
          <cell r="KA35925">
            <v>200</v>
          </cell>
          <cell r="KB35925">
            <v>16</v>
          </cell>
          <cell r="KC35925">
            <v>20</v>
          </cell>
        </row>
        <row r="35926">
          <cell r="A35926" t="str">
            <v>P13666</v>
          </cell>
          <cell r="KA35926">
            <v>50</v>
          </cell>
          <cell r="KB35926">
            <v>80</v>
          </cell>
          <cell r="KC35926">
            <v>24</v>
          </cell>
        </row>
        <row r="35927">
          <cell r="A35927" t="str">
            <v>P13667</v>
          </cell>
          <cell r="KA35927">
            <v>200</v>
          </cell>
          <cell r="KB35927">
            <v>16</v>
          </cell>
          <cell r="KC35927">
            <v>16</v>
          </cell>
        </row>
        <row r="35928">
          <cell r="A35928" t="str">
            <v>P13686</v>
          </cell>
          <cell r="KA35928">
            <v>200</v>
          </cell>
          <cell r="KB35928">
            <v>16</v>
          </cell>
          <cell r="KC35928">
            <v>16</v>
          </cell>
        </row>
        <row r="35929">
          <cell r="A35929" t="str">
            <v>P13785</v>
          </cell>
          <cell r="KA35929">
            <v>200</v>
          </cell>
          <cell r="KB35929">
            <v>16</v>
          </cell>
          <cell r="KC35929">
            <v>20</v>
          </cell>
        </row>
        <row r="35930">
          <cell r="A35930" t="str">
            <v>P13786</v>
          </cell>
          <cell r="KA35930">
            <v>200</v>
          </cell>
          <cell r="KB35930">
            <v>15</v>
          </cell>
          <cell r="KC35930">
            <v>20</v>
          </cell>
        </row>
        <row r="35931">
          <cell r="A35931" t="str">
            <v>P13809</v>
          </cell>
          <cell r="KA35931">
            <v>200</v>
          </cell>
          <cell r="KB35931">
            <v>15</v>
          </cell>
          <cell r="KC35931">
            <v>20</v>
          </cell>
        </row>
        <row r="35932">
          <cell r="A35932" t="str">
            <v>P13815</v>
          </cell>
          <cell r="KA35932">
            <v>200</v>
          </cell>
          <cell r="KB35932">
            <v>16</v>
          </cell>
          <cell r="KC35932">
            <v>16</v>
          </cell>
        </row>
        <row r="35933">
          <cell r="A35933" t="str">
            <v>P13813</v>
          </cell>
          <cell r="KA35933">
            <v>100</v>
          </cell>
          <cell r="KB35933">
            <v>12</v>
          </cell>
          <cell r="KC35933">
            <v>30</v>
          </cell>
        </row>
        <row r="35934">
          <cell r="A35934" t="str">
            <v>P13803</v>
          </cell>
          <cell r="KA35934">
            <v>200</v>
          </cell>
          <cell r="KB35934">
            <v>16</v>
          </cell>
          <cell r="KC35934">
            <v>16</v>
          </cell>
        </row>
        <row r="35935">
          <cell r="A35935" t="str">
            <v>P13804</v>
          </cell>
          <cell r="KA35935">
            <v>200</v>
          </cell>
          <cell r="KB35935">
            <v>16</v>
          </cell>
          <cell r="KC35935">
            <v>20</v>
          </cell>
        </row>
        <row r="35936">
          <cell r="A35936" t="str">
            <v>P13806</v>
          </cell>
          <cell r="KA35936">
            <v>50</v>
          </cell>
          <cell r="KB35936">
            <v>24</v>
          </cell>
          <cell r="KC35936">
            <v>16</v>
          </cell>
        </row>
        <row r="35937">
          <cell r="A35937" t="str">
            <v>P13811</v>
          </cell>
          <cell r="KA35937">
            <v>100</v>
          </cell>
          <cell r="KB35937">
            <v>30</v>
          </cell>
          <cell r="KC35937">
            <v>30</v>
          </cell>
        </row>
        <row r="35938">
          <cell r="A35938" t="str">
            <v>P13824</v>
          </cell>
          <cell r="KA35938">
            <v>50</v>
          </cell>
          <cell r="KB35938">
            <v>80</v>
          </cell>
          <cell r="KC35938">
            <v>28</v>
          </cell>
        </row>
        <row r="35939">
          <cell r="A35939" t="str">
            <v>P13825</v>
          </cell>
          <cell r="KA35939">
            <v>50</v>
          </cell>
          <cell r="KB35939">
            <v>80</v>
          </cell>
          <cell r="KC35939">
            <v>28</v>
          </cell>
        </row>
        <row r="35940">
          <cell r="A35940" t="str">
            <v>P13826</v>
          </cell>
          <cell r="KA35940">
            <v>200</v>
          </cell>
          <cell r="KB35940">
            <v>15</v>
          </cell>
          <cell r="KC35940">
            <v>20</v>
          </cell>
        </row>
        <row r="35941">
          <cell r="A35941" t="str">
            <v>P13827</v>
          </cell>
          <cell r="KA35941">
            <v>200</v>
          </cell>
          <cell r="KB35941">
            <v>16</v>
          </cell>
          <cell r="KC35941">
            <v>16</v>
          </cell>
        </row>
        <row r="35942">
          <cell r="A35942" t="str">
            <v>P13828</v>
          </cell>
          <cell r="KA35942">
            <v>200</v>
          </cell>
          <cell r="KB35942">
            <v>16</v>
          </cell>
          <cell r="KC35942">
            <v>16</v>
          </cell>
        </row>
        <row r="35943">
          <cell r="A35943" t="str">
            <v>P13836</v>
          </cell>
          <cell r="KA35943">
            <v>50</v>
          </cell>
          <cell r="KB35943">
            <v>60</v>
          </cell>
          <cell r="KC35943">
            <v>12</v>
          </cell>
        </row>
        <row r="35944">
          <cell r="A35944" t="str">
            <v>P13837</v>
          </cell>
          <cell r="KA35944">
            <v>100</v>
          </cell>
          <cell r="KB35944">
            <v>30</v>
          </cell>
          <cell r="KC35944">
            <v>30</v>
          </cell>
        </row>
        <row r="35945">
          <cell r="A35945" t="str">
            <v>P13838</v>
          </cell>
          <cell r="KA35945">
            <v>50</v>
          </cell>
          <cell r="KB35945">
            <v>80</v>
          </cell>
          <cell r="KC35945">
            <v>28</v>
          </cell>
        </row>
        <row r="35946">
          <cell r="A35946" t="str">
            <v>P13839</v>
          </cell>
          <cell r="KA35946">
            <v>100</v>
          </cell>
          <cell r="KB35946">
            <v>30</v>
          </cell>
          <cell r="KC35946">
            <v>30</v>
          </cell>
        </row>
        <row r="35947">
          <cell r="A35947" t="str">
            <v>P13840</v>
          </cell>
          <cell r="KA35947">
            <v>200</v>
          </cell>
          <cell r="KB35947">
            <v>16</v>
          </cell>
          <cell r="KC35947">
            <v>16</v>
          </cell>
        </row>
        <row r="35948">
          <cell r="A35948" t="str">
            <v>P13841</v>
          </cell>
          <cell r="KA35948">
            <v>200</v>
          </cell>
          <cell r="KB35948">
            <v>16</v>
          </cell>
          <cell r="KC35948">
            <v>16</v>
          </cell>
        </row>
        <row r="35949">
          <cell r="A35949" t="str">
            <v>P13842</v>
          </cell>
          <cell r="KA35949">
            <v>200</v>
          </cell>
          <cell r="KB35949">
            <v>16</v>
          </cell>
          <cell r="KC35949">
            <v>28</v>
          </cell>
        </row>
        <row r="35950">
          <cell r="A35950" t="str">
            <v>P13755</v>
          </cell>
          <cell r="KA35950">
            <v>200</v>
          </cell>
          <cell r="KB35950">
            <v>16</v>
          </cell>
          <cell r="KC35950">
            <v>16</v>
          </cell>
        </row>
        <row r="35951">
          <cell r="A35951" t="str">
            <v>P13767</v>
          </cell>
          <cell r="KA35951">
            <v>200</v>
          </cell>
          <cell r="KB35951">
            <v>16</v>
          </cell>
          <cell r="KC35951">
            <v>16</v>
          </cell>
        </row>
        <row r="35952">
          <cell r="A35952" t="str">
            <v>P13771</v>
          </cell>
          <cell r="KA35952">
            <v>200</v>
          </cell>
          <cell r="KB35952">
            <v>16</v>
          </cell>
          <cell r="KC35952">
            <v>20</v>
          </cell>
        </row>
        <row r="35953">
          <cell r="A35953" t="str">
            <v>P13772</v>
          </cell>
          <cell r="KA35953">
            <v>200</v>
          </cell>
          <cell r="KB35953">
            <v>16</v>
          </cell>
          <cell r="KC35953">
            <v>16</v>
          </cell>
        </row>
        <row r="35954">
          <cell r="A35954" t="str">
            <v>P13773</v>
          </cell>
          <cell r="KA35954">
            <v>200</v>
          </cell>
          <cell r="KB35954">
            <v>16</v>
          </cell>
          <cell r="KC35954">
            <v>16</v>
          </cell>
        </row>
        <row r="35955">
          <cell r="A35955" t="str">
            <v>P13778</v>
          </cell>
          <cell r="KA35955">
            <v>200</v>
          </cell>
          <cell r="KB35955">
            <v>15</v>
          </cell>
          <cell r="KC35955">
            <v>20</v>
          </cell>
        </row>
        <row r="35956">
          <cell r="A35956" t="str">
            <v>P13779</v>
          </cell>
          <cell r="KA35956">
            <v>200</v>
          </cell>
          <cell r="KB35956">
            <v>16</v>
          </cell>
          <cell r="KC35956">
            <v>16</v>
          </cell>
        </row>
        <row r="35957">
          <cell r="A35957" t="str">
            <v>P13780</v>
          </cell>
          <cell r="KA35957">
            <v>50</v>
          </cell>
          <cell r="KB35957">
            <v>80</v>
          </cell>
          <cell r="KC35957">
            <v>28</v>
          </cell>
        </row>
        <row r="35958">
          <cell r="A35958" t="str">
            <v>P13781</v>
          </cell>
          <cell r="KA35958">
            <v>50</v>
          </cell>
          <cell r="KB35958">
            <v>80</v>
          </cell>
          <cell r="KC35958">
            <v>28</v>
          </cell>
        </row>
        <row r="35959">
          <cell r="A35959" t="str">
            <v>P13782</v>
          </cell>
          <cell r="KA35959">
            <v>200</v>
          </cell>
          <cell r="KB35959">
            <v>16</v>
          </cell>
          <cell r="KC35959">
            <v>16</v>
          </cell>
        </row>
        <row r="35960">
          <cell r="A35960" t="str">
            <v>P13783</v>
          </cell>
          <cell r="KA35960">
            <v>50</v>
          </cell>
          <cell r="KB35960">
            <v>60</v>
          </cell>
          <cell r="KC35960">
            <v>12</v>
          </cell>
        </row>
        <row r="35961">
          <cell r="A35961" t="str">
            <v>P13776</v>
          </cell>
          <cell r="KA35961">
            <v>50</v>
          </cell>
          <cell r="KB35961">
            <v>60</v>
          </cell>
          <cell r="KC35961">
            <v>12</v>
          </cell>
        </row>
        <row r="35962">
          <cell r="A35962" t="str">
            <v>P13790</v>
          </cell>
          <cell r="KA35962">
            <v>200</v>
          </cell>
          <cell r="KB35962">
            <v>15</v>
          </cell>
          <cell r="KC35962">
            <v>20</v>
          </cell>
        </row>
        <row r="35963">
          <cell r="A35963" t="str">
            <v>P13793</v>
          </cell>
          <cell r="KA35963">
            <v>200</v>
          </cell>
          <cell r="KB35963">
            <v>15</v>
          </cell>
          <cell r="KC35963">
            <v>20</v>
          </cell>
        </row>
        <row r="35964">
          <cell r="A35964" t="str">
            <v>P13794</v>
          </cell>
          <cell r="KA35964">
            <v>200</v>
          </cell>
          <cell r="KB35964">
            <v>15</v>
          </cell>
          <cell r="KC35964">
            <v>20</v>
          </cell>
        </row>
        <row r="35965">
          <cell r="A35965" t="str">
            <v>P13795</v>
          </cell>
          <cell r="KA35965">
            <v>200</v>
          </cell>
          <cell r="KB35965">
            <v>15</v>
          </cell>
          <cell r="KC35965">
            <v>20</v>
          </cell>
        </row>
        <row r="35966">
          <cell r="A35966" t="str">
            <v>P13796</v>
          </cell>
          <cell r="KA35966">
            <v>200</v>
          </cell>
          <cell r="KB35966">
            <v>16</v>
          </cell>
          <cell r="KC35966">
            <v>20</v>
          </cell>
        </row>
        <row r="35967">
          <cell r="A35967" t="str">
            <v>P13797</v>
          </cell>
          <cell r="KA35967">
            <v>200</v>
          </cell>
          <cell r="KB35967">
            <v>16</v>
          </cell>
          <cell r="KC35967">
            <v>20</v>
          </cell>
        </row>
        <row r="35968">
          <cell r="A35968" t="str">
            <v>P13798</v>
          </cell>
          <cell r="KA35968">
            <v>200</v>
          </cell>
          <cell r="KB35968">
            <v>16</v>
          </cell>
          <cell r="KC35968">
            <v>20</v>
          </cell>
        </row>
        <row r="35969">
          <cell r="A35969" t="str">
            <v>P13799</v>
          </cell>
          <cell r="KA35969">
            <v>200</v>
          </cell>
          <cell r="KB35969">
            <v>15</v>
          </cell>
          <cell r="KC35969">
            <v>20</v>
          </cell>
        </row>
        <row r="35970">
          <cell r="A35970" t="str">
            <v>P13800</v>
          </cell>
          <cell r="KA35970">
            <v>200</v>
          </cell>
          <cell r="KB35970">
            <v>15</v>
          </cell>
          <cell r="KC35970">
            <v>20</v>
          </cell>
        </row>
        <row r="35971">
          <cell r="A35971" t="str">
            <v>P13801</v>
          </cell>
          <cell r="KA35971">
            <v>200</v>
          </cell>
          <cell r="KB35971">
            <v>15</v>
          </cell>
          <cell r="KC35971">
            <v>20</v>
          </cell>
        </row>
        <row r="35972">
          <cell r="A35972" t="str">
            <v>P13899</v>
          </cell>
          <cell r="KA35972">
            <v>200</v>
          </cell>
          <cell r="KB35972">
            <v>16</v>
          </cell>
          <cell r="KC35972">
            <v>20</v>
          </cell>
        </row>
        <row r="35973">
          <cell r="A35973" t="str">
            <v>P13900</v>
          </cell>
          <cell r="KA35973">
            <v>50</v>
          </cell>
          <cell r="KB35973">
            <v>80</v>
          </cell>
          <cell r="KC35973">
            <v>28</v>
          </cell>
        </row>
        <row r="35974">
          <cell r="A35974" t="str">
            <v>P13902</v>
          </cell>
          <cell r="KA35974">
            <v>100</v>
          </cell>
          <cell r="KB35974">
            <v>30</v>
          </cell>
          <cell r="KC35974">
            <v>30</v>
          </cell>
        </row>
        <row r="35975">
          <cell r="A35975" t="str">
            <v>P13910</v>
          </cell>
          <cell r="KA35975">
            <v>200</v>
          </cell>
          <cell r="KB35975">
            <v>16</v>
          </cell>
          <cell r="KC35975">
            <v>16</v>
          </cell>
        </row>
        <row r="35976">
          <cell r="A35976" t="str">
            <v>P13911</v>
          </cell>
          <cell r="KA35976">
            <v>100</v>
          </cell>
          <cell r="KB35976">
            <v>30</v>
          </cell>
          <cell r="KC35976">
            <v>30</v>
          </cell>
        </row>
        <row r="35977">
          <cell r="A35977" t="str">
            <v>P13914</v>
          </cell>
          <cell r="KA35977">
            <v>250</v>
          </cell>
          <cell r="KB35977">
            <v>8</v>
          </cell>
          <cell r="KC35977">
            <v>15</v>
          </cell>
        </row>
        <row r="35978">
          <cell r="A35978" t="str">
            <v>P13908</v>
          </cell>
          <cell r="KA35978">
            <v>200</v>
          </cell>
          <cell r="KB35978">
            <v>16</v>
          </cell>
          <cell r="KC35978">
            <v>16</v>
          </cell>
        </row>
        <row r="35979">
          <cell r="A35979" t="str">
            <v>P13904</v>
          </cell>
          <cell r="KA35979">
            <v>200</v>
          </cell>
          <cell r="KB35979">
            <v>15</v>
          </cell>
          <cell r="KC35979">
            <v>20</v>
          </cell>
        </row>
        <row r="35980">
          <cell r="A35980" t="str">
            <v>P13905</v>
          </cell>
          <cell r="KA35980">
            <v>200</v>
          </cell>
          <cell r="KB35980">
            <v>16</v>
          </cell>
          <cell r="KC35980">
            <v>16</v>
          </cell>
        </row>
        <row r="35981">
          <cell r="A35981" t="str">
            <v>P13906</v>
          </cell>
          <cell r="KA35981">
            <v>200</v>
          </cell>
          <cell r="KB35981">
            <v>16</v>
          </cell>
          <cell r="KC35981">
            <v>16</v>
          </cell>
        </row>
        <row r="35982">
          <cell r="A35982" t="str">
            <v>P13895</v>
          </cell>
          <cell r="KA35982">
            <v>200</v>
          </cell>
          <cell r="KB35982">
            <v>15</v>
          </cell>
          <cell r="KC35982">
            <v>20</v>
          </cell>
        </row>
        <row r="35983">
          <cell r="A35983" t="str">
            <v>P13896</v>
          </cell>
          <cell r="KA35983">
            <v>100</v>
          </cell>
          <cell r="KB35983">
            <v>12</v>
          </cell>
          <cell r="KC35983">
            <v>30</v>
          </cell>
        </row>
        <row r="35984">
          <cell r="A35984" t="str">
            <v>P13878</v>
          </cell>
          <cell r="KA35984">
            <v>200</v>
          </cell>
          <cell r="KB35984">
            <v>16</v>
          </cell>
          <cell r="KC35984">
            <v>20</v>
          </cell>
        </row>
        <row r="35985">
          <cell r="A35985" t="str">
            <v>P13879</v>
          </cell>
          <cell r="KA35985">
            <v>200</v>
          </cell>
          <cell r="KB35985">
            <v>16</v>
          </cell>
          <cell r="KC35985">
            <v>16</v>
          </cell>
        </row>
        <row r="35986">
          <cell r="A35986" t="str">
            <v>P13880</v>
          </cell>
          <cell r="KA35986">
            <v>250</v>
          </cell>
          <cell r="KB35986">
            <v>8</v>
          </cell>
          <cell r="KC35986">
            <v>15</v>
          </cell>
        </row>
        <row r="35987">
          <cell r="A35987" t="str">
            <v>P13883</v>
          </cell>
          <cell r="KA35987">
            <v>200</v>
          </cell>
          <cell r="KB35987">
            <v>15</v>
          </cell>
          <cell r="KC35987">
            <v>20</v>
          </cell>
        </row>
        <row r="35988">
          <cell r="A35988" t="str">
            <v>P13884</v>
          </cell>
          <cell r="KA35988">
            <v>100</v>
          </cell>
          <cell r="KB35988">
            <v>30</v>
          </cell>
          <cell r="KC35988">
            <v>12</v>
          </cell>
        </row>
        <row r="35989">
          <cell r="A35989" t="str">
            <v>P13885</v>
          </cell>
          <cell r="KA35989">
            <v>200</v>
          </cell>
          <cell r="KB35989">
            <v>16</v>
          </cell>
          <cell r="KC35989">
            <v>16</v>
          </cell>
        </row>
        <row r="35990">
          <cell r="A35990" t="str">
            <v>P13886</v>
          </cell>
          <cell r="KA35990">
            <v>200</v>
          </cell>
          <cell r="KB35990">
            <v>16</v>
          </cell>
          <cell r="KC35990">
            <v>20</v>
          </cell>
        </row>
        <row r="35991">
          <cell r="A35991" t="str">
            <v>P13887</v>
          </cell>
          <cell r="KA35991">
            <v>50</v>
          </cell>
          <cell r="KB35991">
            <v>80</v>
          </cell>
          <cell r="KC35991">
            <v>28</v>
          </cell>
        </row>
        <row r="35992">
          <cell r="A35992" t="str">
            <v>P13888</v>
          </cell>
          <cell r="KA35992">
            <v>50</v>
          </cell>
          <cell r="KB35992">
            <v>80</v>
          </cell>
          <cell r="KC35992">
            <v>24</v>
          </cell>
        </row>
        <row r="35993">
          <cell r="A35993" t="str">
            <v>P13889</v>
          </cell>
          <cell r="KA35993">
            <v>100</v>
          </cell>
          <cell r="KB35993">
            <v>30</v>
          </cell>
          <cell r="KC35993">
            <v>30</v>
          </cell>
        </row>
        <row r="35994">
          <cell r="A35994" t="str">
            <v>P13890</v>
          </cell>
          <cell r="KA35994">
            <v>50</v>
          </cell>
          <cell r="KB35994">
            <v>80</v>
          </cell>
          <cell r="KC35994">
            <v>28</v>
          </cell>
        </row>
        <row r="35995">
          <cell r="A35995" t="str">
            <v>P13848</v>
          </cell>
          <cell r="KA35995">
            <v>50</v>
          </cell>
          <cell r="KB35995">
            <v>60</v>
          </cell>
          <cell r="KC35995">
            <v>12</v>
          </cell>
        </row>
        <row r="35996">
          <cell r="A35996" t="str">
            <v>P13849</v>
          </cell>
          <cell r="KA35996">
            <v>200</v>
          </cell>
          <cell r="KB35996">
            <v>16</v>
          </cell>
          <cell r="KC35996">
            <v>16</v>
          </cell>
        </row>
        <row r="35997">
          <cell r="A35997" t="str">
            <v>P13850</v>
          </cell>
          <cell r="KA35997">
            <v>50</v>
          </cell>
          <cell r="KB35997">
            <v>60</v>
          </cell>
          <cell r="KC35997">
            <v>12</v>
          </cell>
        </row>
        <row r="35998">
          <cell r="A35998" t="str">
            <v>P13851</v>
          </cell>
          <cell r="KA35998">
            <v>200</v>
          </cell>
          <cell r="KB35998">
            <v>15</v>
          </cell>
          <cell r="KC35998">
            <v>20</v>
          </cell>
        </row>
        <row r="35999">
          <cell r="A35999" t="str">
            <v>P13852</v>
          </cell>
          <cell r="KA35999">
            <v>200</v>
          </cell>
          <cell r="KB35999">
            <v>16</v>
          </cell>
          <cell r="KC35999">
            <v>16</v>
          </cell>
        </row>
        <row r="36000">
          <cell r="A36000" t="str">
            <v>P13853</v>
          </cell>
          <cell r="KA36000">
            <v>50</v>
          </cell>
          <cell r="KB36000">
            <v>60</v>
          </cell>
          <cell r="KC36000">
            <v>12</v>
          </cell>
        </row>
        <row r="36001">
          <cell r="A36001" t="str">
            <v>P13854</v>
          </cell>
          <cell r="KA36001">
            <v>200</v>
          </cell>
          <cell r="KB36001">
            <v>16</v>
          </cell>
          <cell r="KC36001">
            <v>16</v>
          </cell>
        </row>
        <row r="36002">
          <cell r="A36002" t="str">
            <v>P13855</v>
          </cell>
          <cell r="KA36002">
            <v>200</v>
          </cell>
          <cell r="KB36002">
            <v>16</v>
          </cell>
          <cell r="KC36002">
            <v>16</v>
          </cell>
        </row>
        <row r="36003">
          <cell r="A36003" t="str">
            <v>P13856</v>
          </cell>
          <cell r="KA36003">
            <v>200</v>
          </cell>
          <cell r="KB36003">
            <v>15</v>
          </cell>
          <cell r="KC36003">
            <v>20</v>
          </cell>
        </row>
        <row r="36004">
          <cell r="A36004" t="str">
            <v>P13830</v>
          </cell>
          <cell r="KA36004">
            <v>200</v>
          </cell>
          <cell r="KB36004">
            <v>16</v>
          </cell>
          <cell r="KC36004">
            <v>16</v>
          </cell>
        </row>
        <row r="36005">
          <cell r="A36005" t="str">
            <v>P13831</v>
          </cell>
          <cell r="KA36005">
            <v>200</v>
          </cell>
          <cell r="KB36005">
            <v>16</v>
          </cell>
          <cell r="KC36005">
            <v>16</v>
          </cell>
        </row>
        <row r="36006">
          <cell r="A36006" t="str">
            <v>P13859</v>
          </cell>
          <cell r="KA36006">
            <v>200</v>
          </cell>
          <cell r="KB36006">
            <v>16</v>
          </cell>
          <cell r="KC36006">
            <v>16</v>
          </cell>
        </row>
        <row r="36007">
          <cell r="A36007" t="str">
            <v>P13845</v>
          </cell>
          <cell r="KA36007">
            <v>50</v>
          </cell>
          <cell r="KB36007">
            <v>60</v>
          </cell>
          <cell r="KC36007">
            <v>12</v>
          </cell>
        </row>
        <row r="36008">
          <cell r="A36008" t="str">
            <v>P13846</v>
          </cell>
          <cell r="KA36008">
            <v>200</v>
          </cell>
          <cell r="KB36008">
            <v>15</v>
          </cell>
          <cell r="KC36008">
            <v>20</v>
          </cell>
        </row>
        <row r="36009">
          <cell r="A36009" t="str">
            <v>P13868</v>
          </cell>
          <cell r="KA36009">
            <v>200</v>
          </cell>
          <cell r="KB36009">
            <v>16</v>
          </cell>
          <cell r="KC36009">
            <v>16</v>
          </cell>
        </row>
        <row r="36010">
          <cell r="A36010" t="str">
            <v>P13869</v>
          </cell>
          <cell r="KA36010">
            <v>200</v>
          </cell>
          <cell r="KB36010">
            <v>15</v>
          </cell>
          <cell r="KC36010">
            <v>20</v>
          </cell>
        </row>
        <row r="36011">
          <cell r="A36011" t="str">
            <v>P13870</v>
          </cell>
          <cell r="KA36011">
            <v>200</v>
          </cell>
          <cell r="KB36011">
            <v>16</v>
          </cell>
          <cell r="KC36011">
            <v>20</v>
          </cell>
        </row>
        <row r="36012">
          <cell r="A36012" t="str">
            <v>P13862</v>
          </cell>
          <cell r="KA36012">
            <v>200</v>
          </cell>
          <cell r="KB36012">
            <v>16</v>
          </cell>
          <cell r="KC36012">
            <v>16</v>
          </cell>
        </row>
        <row r="36013">
          <cell r="A36013" t="str">
            <v>P13863</v>
          </cell>
          <cell r="KA36013">
            <v>50</v>
          </cell>
          <cell r="KB36013">
            <v>80</v>
          </cell>
          <cell r="KC36013">
            <v>24</v>
          </cell>
        </row>
        <row r="36014">
          <cell r="A36014" t="str">
            <v>P13864</v>
          </cell>
          <cell r="KA36014">
            <v>100</v>
          </cell>
          <cell r="KB36014">
            <v>30</v>
          </cell>
          <cell r="KC36014">
            <v>30</v>
          </cell>
        </row>
        <row r="36015">
          <cell r="A36015" t="str">
            <v>P13866</v>
          </cell>
          <cell r="KA36015">
            <v>200</v>
          </cell>
          <cell r="KB36015">
            <v>16</v>
          </cell>
          <cell r="KC36015">
            <v>16</v>
          </cell>
        </row>
        <row r="36016">
          <cell r="A36016" t="str">
            <v>P13872</v>
          </cell>
          <cell r="KA36016">
            <v>200</v>
          </cell>
          <cell r="KB36016">
            <v>16</v>
          </cell>
          <cell r="KC36016">
            <v>16</v>
          </cell>
        </row>
        <row r="36017">
          <cell r="A36017" t="str">
            <v>P13873</v>
          </cell>
          <cell r="KA36017">
            <v>50</v>
          </cell>
          <cell r="KB36017">
            <v>80</v>
          </cell>
          <cell r="KC36017">
            <v>24</v>
          </cell>
        </row>
        <row r="36018">
          <cell r="A36018" t="str">
            <v>P14352</v>
          </cell>
          <cell r="KA36018">
            <v>200</v>
          </cell>
          <cell r="KB36018">
            <v>16</v>
          </cell>
          <cell r="KC36018">
            <v>16</v>
          </cell>
        </row>
        <row r="36019">
          <cell r="A36019" t="str">
            <v>P14345</v>
          </cell>
          <cell r="KA36019">
            <v>50</v>
          </cell>
          <cell r="KB36019">
            <v>60</v>
          </cell>
          <cell r="KC36019">
            <v>12</v>
          </cell>
        </row>
        <row r="36020">
          <cell r="A36020" t="str">
            <v>P14346</v>
          </cell>
          <cell r="KA36020">
            <v>200</v>
          </cell>
          <cell r="KB36020">
            <v>16</v>
          </cell>
          <cell r="KC36020">
            <v>20</v>
          </cell>
        </row>
        <row r="36021">
          <cell r="A36021" t="str">
            <v>P14347</v>
          </cell>
          <cell r="KA36021">
            <v>250</v>
          </cell>
          <cell r="KB36021">
            <v>8</v>
          </cell>
          <cell r="KC36021">
            <v>15</v>
          </cell>
        </row>
        <row r="36022">
          <cell r="A36022" t="str">
            <v>P14348</v>
          </cell>
          <cell r="KA36022">
            <v>50</v>
          </cell>
          <cell r="KB36022">
            <v>60</v>
          </cell>
          <cell r="KC36022">
            <v>12</v>
          </cell>
        </row>
        <row r="36023">
          <cell r="A36023" t="str">
            <v>P14330</v>
          </cell>
          <cell r="KA36023">
            <v>200</v>
          </cell>
          <cell r="KB36023">
            <v>16</v>
          </cell>
          <cell r="KC36023">
            <v>20</v>
          </cell>
        </row>
        <row r="36024">
          <cell r="A36024" t="str">
            <v>P14318</v>
          </cell>
          <cell r="KA36024">
            <v>200</v>
          </cell>
          <cell r="KB36024">
            <v>16</v>
          </cell>
          <cell r="KC36024">
            <v>16</v>
          </cell>
        </row>
        <row r="36025">
          <cell r="A36025" t="str">
            <v>P14334</v>
          </cell>
          <cell r="KA36025">
            <v>200</v>
          </cell>
          <cell r="KB36025">
            <v>16</v>
          </cell>
          <cell r="KC36025">
            <v>20</v>
          </cell>
        </row>
        <row r="36026">
          <cell r="A36026" t="str">
            <v>P14335</v>
          </cell>
          <cell r="KA36026">
            <v>200</v>
          </cell>
          <cell r="KB36026">
            <v>16</v>
          </cell>
          <cell r="KC36026">
            <v>20</v>
          </cell>
        </row>
        <row r="36027">
          <cell r="A36027" t="str">
            <v>P14336</v>
          </cell>
          <cell r="KA36027">
            <v>200</v>
          </cell>
          <cell r="KB36027">
            <v>15</v>
          </cell>
          <cell r="KC36027">
            <v>20</v>
          </cell>
        </row>
        <row r="36028">
          <cell r="A36028" t="str">
            <v>P14337</v>
          </cell>
          <cell r="KA36028">
            <v>200</v>
          </cell>
          <cell r="KB36028">
            <v>16</v>
          </cell>
          <cell r="KC36028">
            <v>20</v>
          </cell>
        </row>
        <row r="36029">
          <cell r="A36029" t="str">
            <v>P14326</v>
          </cell>
          <cell r="KA36029">
            <v>200</v>
          </cell>
          <cell r="KB36029">
            <v>16</v>
          </cell>
          <cell r="KC36029">
            <v>16</v>
          </cell>
        </row>
        <row r="36030">
          <cell r="A36030" t="str">
            <v>P14327</v>
          </cell>
          <cell r="KA36030">
            <v>200</v>
          </cell>
          <cell r="KB36030">
            <v>16</v>
          </cell>
          <cell r="KC36030">
            <v>20</v>
          </cell>
        </row>
        <row r="36031">
          <cell r="A36031" t="str">
            <v>P14328</v>
          </cell>
          <cell r="KA36031">
            <v>100</v>
          </cell>
          <cell r="KB36031">
            <v>12</v>
          </cell>
          <cell r="KC36031">
            <v>30</v>
          </cell>
        </row>
        <row r="36032">
          <cell r="A36032" t="str">
            <v>P14324</v>
          </cell>
          <cell r="KA36032">
            <v>50</v>
          </cell>
          <cell r="KB36032">
            <v>80</v>
          </cell>
          <cell r="KC36032">
            <v>24</v>
          </cell>
        </row>
        <row r="36033">
          <cell r="A36033" t="str">
            <v>P14378</v>
          </cell>
          <cell r="KA36033">
            <v>50</v>
          </cell>
          <cell r="KB36033">
            <v>60</v>
          </cell>
          <cell r="KC36033">
            <v>12</v>
          </cell>
        </row>
        <row r="36034">
          <cell r="A36034" t="str">
            <v>P14379</v>
          </cell>
          <cell r="KA36034">
            <v>100</v>
          </cell>
          <cell r="KB36034">
            <v>30</v>
          </cell>
          <cell r="KC36034">
            <v>30</v>
          </cell>
        </row>
        <row r="36035">
          <cell r="A36035" t="str">
            <v>P14380</v>
          </cell>
          <cell r="KA36035">
            <v>100</v>
          </cell>
          <cell r="KB36035">
            <v>30</v>
          </cell>
          <cell r="KC36035">
            <v>30</v>
          </cell>
        </row>
        <row r="36036">
          <cell r="A36036" t="str">
            <v>P14381</v>
          </cell>
          <cell r="KA36036">
            <v>100</v>
          </cell>
          <cell r="KB36036">
            <v>30</v>
          </cell>
          <cell r="KC36036">
            <v>30</v>
          </cell>
        </row>
        <row r="36037">
          <cell r="A36037" t="str">
            <v>P14388</v>
          </cell>
          <cell r="KA36037">
            <v>200</v>
          </cell>
          <cell r="KB36037">
            <v>16</v>
          </cell>
          <cell r="KC36037">
            <v>20</v>
          </cell>
        </row>
        <row r="36038">
          <cell r="A36038" t="str">
            <v>P14390</v>
          </cell>
          <cell r="KA36038">
            <v>250</v>
          </cell>
          <cell r="KB36038">
            <v>8</v>
          </cell>
          <cell r="KC36038">
            <v>15</v>
          </cell>
        </row>
        <row r="36039">
          <cell r="A36039" t="str">
            <v>P14363</v>
          </cell>
          <cell r="KA36039">
            <v>200</v>
          </cell>
          <cell r="KB36039">
            <v>16</v>
          </cell>
          <cell r="KC36039">
            <v>20</v>
          </cell>
        </row>
        <row r="36040">
          <cell r="A36040" t="str">
            <v>P14360</v>
          </cell>
          <cell r="KA36040">
            <v>50</v>
          </cell>
          <cell r="KB36040">
            <v>80</v>
          </cell>
          <cell r="KC36040">
            <v>28</v>
          </cell>
        </row>
        <row r="36041">
          <cell r="A36041" t="str">
            <v>P14355</v>
          </cell>
          <cell r="KA36041">
            <v>200</v>
          </cell>
          <cell r="KB36041">
            <v>16</v>
          </cell>
          <cell r="KC36041">
            <v>16</v>
          </cell>
        </row>
        <row r="36042">
          <cell r="A36042" t="str">
            <v>P14356</v>
          </cell>
          <cell r="KA36042">
            <v>100</v>
          </cell>
          <cell r="KB36042">
            <v>30</v>
          </cell>
          <cell r="KC36042">
            <v>30</v>
          </cell>
        </row>
        <row r="36043">
          <cell r="A36043" t="str">
            <v>P14357</v>
          </cell>
          <cell r="KA36043">
            <v>50</v>
          </cell>
          <cell r="KB36043">
            <v>80</v>
          </cell>
          <cell r="KC36043">
            <v>28</v>
          </cell>
        </row>
        <row r="36044">
          <cell r="A36044" t="str">
            <v>P14369</v>
          </cell>
          <cell r="KA36044">
            <v>200</v>
          </cell>
          <cell r="KB36044">
            <v>16</v>
          </cell>
          <cell r="KC36044">
            <v>16</v>
          </cell>
        </row>
        <row r="36045">
          <cell r="A36045" t="str">
            <v>P14370</v>
          </cell>
          <cell r="KA36045">
            <v>250</v>
          </cell>
          <cell r="KB36045">
            <v>8</v>
          </cell>
          <cell r="KC36045">
            <v>15</v>
          </cell>
        </row>
        <row r="36046">
          <cell r="A36046" t="str">
            <v>P14371</v>
          </cell>
          <cell r="KA36046">
            <v>200</v>
          </cell>
          <cell r="KB36046">
            <v>16</v>
          </cell>
          <cell r="KC36046">
            <v>20</v>
          </cell>
        </row>
        <row r="36047">
          <cell r="A36047" t="str">
            <v>P14372</v>
          </cell>
          <cell r="KA36047">
            <v>200</v>
          </cell>
          <cell r="KB36047">
            <v>16</v>
          </cell>
          <cell r="KC36047">
            <v>20</v>
          </cell>
        </row>
        <row r="36048">
          <cell r="A36048" t="str">
            <v>P14373</v>
          </cell>
          <cell r="KA36048">
            <v>200</v>
          </cell>
          <cell r="KB36048">
            <v>16</v>
          </cell>
          <cell r="KC36048">
            <v>20</v>
          </cell>
        </row>
        <row r="36049">
          <cell r="A36049" t="str">
            <v>P14374</v>
          </cell>
          <cell r="KA36049">
            <v>200</v>
          </cell>
          <cell r="KB36049">
            <v>16</v>
          </cell>
          <cell r="KC36049">
            <v>20</v>
          </cell>
        </row>
        <row r="36050">
          <cell r="A36050" t="str">
            <v>P14375</v>
          </cell>
          <cell r="KA36050">
            <v>200</v>
          </cell>
          <cell r="KB36050">
            <v>16</v>
          </cell>
          <cell r="KC36050">
            <v>20</v>
          </cell>
        </row>
        <row r="36051">
          <cell r="A36051" t="str">
            <v>P14256</v>
          </cell>
          <cell r="KA36051">
            <v>50</v>
          </cell>
          <cell r="KB36051">
            <v>40</v>
          </cell>
          <cell r="KC36051">
            <v>24</v>
          </cell>
        </row>
        <row r="36052">
          <cell r="A36052" t="str">
            <v>P14241</v>
          </cell>
          <cell r="KA36052">
            <v>200</v>
          </cell>
          <cell r="KB36052">
            <v>16</v>
          </cell>
          <cell r="KC36052">
            <v>20</v>
          </cell>
        </row>
        <row r="36053">
          <cell r="A36053" t="str">
            <v>P14254</v>
          </cell>
          <cell r="KA36053">
            <v>50</v>
          </cell>
          <cell r="KB36053">
            <v>80</v>
          </cell>
          <cell r="KC36053">
            <v>24</v>
          </cell>
        </row>
        <row r="36054">
          <cell r="A36054" t="str">
            <v>P14248</v>
          </cell>
          <cell r="KA36054">
            <v>200</v>
          </cell>
          <cell r="KB36054">
            <v>16</v>
          </cell>
          <cell r="KC36054">
            <v>20</v>
          </cell>
        </row>
        <row r="36055">
          <cell r="A36055" t="str">
            <v>P14249</v>
          </cell>
          <cell r="KA36055">
            <v>200</v>
          </cell>
          <cell r="KB36055">
            <v>16</v>
          </cell>
          <cell r="KC36055">
            <v>20</v>
          </cell>
        </row>
        <row r="36056">
          <cell r="A36056" t="str">
            <v>P14250</v>
          </cell>
          <cell r="KA36056">
            <v>200</v>
          </cell>
          <cell r="KB36056">
            <v>16</v>
          </cell>
          <cell r="KC36056">
            <v>20</v>
          </cell>
        </row>
        <row r="36057">
          <cell r="A36057" t="str">
            <v>P14251</v>
          </cell>
          <cell r="KA36057">
            <v>200</v>
          </cell>
          <cell r="KB36057">
            <v>16</v>
          </cell>
          <cell r="KC36057">
            <v>20</v>
          </cell>
        </row>
        <row r="36058">
          <cell r="A36058" t="str">
            <v>P14252</v>
          </cell>
          <cell r="KA36058">
            <v>50</v>
          </cell>
          <cell r="KB36058">
            <v>60</v>
          </cell>
          <cell r="KC36058">
            <v>12</v>
          </cell>
        </row>
        <row r="36059">
          <cell r="A36059" t="str">
            <v>P14243</v>
          </cell>
          <cell r="KA36059">
            <v>200</v>
          </cell>
          <cell r="KB36059">
            <v>16</v>
          </cell>
          <cell r="KC36059">
            <v>16</v>
          </cell>
        </row>
        <row r="36060">
          <cell r="A36060" t="str">
            <v>P14244</v>
          </cell>
          <cell r="KA36060">
            <v>200</v>
          </cell>
          <cell r="KB36060">
            <v>16</v>
          </cell>
          <cell r="KC36060">
            <v>16</v>
          </cell>
        </row>
        <row r="36061">
          <cell r="A36061" t="str">
            <v>P14277</v>
          </cell>
          <cell r="KA36061">
            <v>100</v>
          </cell>
          <cell r="KB36061">
            <v>30</v>
          </cell>
          <cell r="KC36061">
            <v>30</v>
          </cell>
        </row>
        <row r="36062">
          <cell r="A36062" t="str">
            <v>P14278</v>
          </cell>
          <cell r="KA36062">
            <v>200</v>
          </cell>
          <cell r="KB36062">
            <v>16</v>
          </cell>
          <cell r="KC36062">
            <v>16</v>
          </cell>
        </row>
        <row r="36063">
          <cell r="A36063" t="str">
            <v>P14280</v>
          </cell>
          <cell r="KA36063">
            <v>200</v>
          </cell>
          <cell r="KB36063">
            <v>16</v>
          </cell>
          <cell r="KC36063">
            <v>16</v>
          </cell>
        </row>
        <row r="36064">
          <cell r="A36064" t="str">
            <v>P14281</v>
          </cell>
          <cell r="KA36064">
            <v>200</v>
          </cell>
          <cell r="KB36064">
            <v>16</v>
          </cell>
          <cell r="KC36064">
            <v>16</v>
          </cell>
        </row>
        <row r="36065">
          <cell r="A36065" t="str">
            <v>P14267</v>
          </cell>
          <cell r="KA36065">
            <v>200</v>
          </cell>
          <cell r="KB36065">
            <v>16</v>
          </cell>
          <cell r="KC36065">
            <v>20</v>
          </cell>
        </row>
        <row r="36066">
          <cell r="A36066" t="str">
            <v>P14268</v>
          </cell>
          <cell r="KA36066">
            <v>100</v>
          </cell>
          <cell r="KB36066">
            <v>30</v>
          </cell>
          <cell r="KC36066">
            <v>24</v>
          </cell>
        </row>
        <row r="36067">
          <cell r="A36067" t="str">
            <v>P14269</v>
          </cell>
          <cell r="KA36067">
            <v>200</v>
          </cell>
          <cell r="KB36067">
            <v>16</v>
          </cell>
          <cell r="KC36067">
            <v>20</v>
          </cell>
        </row>
        <row r="36068">
          <cell r="A36068" t="str">
            <v>P14270</v>
          </cell>
          <cell r="KA36068">
            <v>200</v>
          </cell>
          <cell r="KB36068">
            <v>16</v>
          </cell>
          <cell r="KC36068">
            <v>20</v>
          </cell>
        </row>
        <row r="36069">
          <cell r="A36069" t="str">
            <v>P14271</v>
          </cell>
          <cell r="KA36069">
            <v>200</v>
          </cell>
          <cell r="KB36069">
            <v>16</v>
          </cell>
          <cell r="KC36069">
            <v>20</v>
          </cell>
        </row>
        <row r="36070">
          <cell r="A36070" t="str">
            <v>P14272</v>
          </cell>
          <cell r="KA36070">
            <v>200</v>
          </cell>
          <cell r="KB36070">
            <v>16</v>
          </cell>
          <cell r="KC36070">
            <v>16</v>
          </cell>
        </row>
        <row r="36071">
          <cell r="A36071" t="str">
            <v>P14273</v>
          </cell>
          <cell r="KA36071">
            <v>200</v>
          </cell>
          <cell r="KB36071">
            <v>16</v>
          </cell>
          <cell r="KC36071">
            <v>16</v>
          </cell>
        </row>
        <row r="36072">
          <cell r="A36072" t="str">
            <v>P14274</v>
          </cell>
          <cell r="KA36072">
            <v>200</v>
          </cell>
          <cell r="KB36072">
            <v>16</v>
          </cell>
          <cell r="KC36072">
            <v>16</v>
          </cell>
        </row>
        <row r="36073">
          <cell r="A36073" t="str">
            <v>P14285</v>
          </cell>
          <cell r="KA36073">
            <v>50</v>
          </cell>
          <cell r="KB36073">
            <v>80</v>
          </cell>
          <cell r="KC36073">
            <v>28</v>
          </cell>
        </row>
        <row r="36074">
          <cell r="A36074" t="str">
            <v>P14286</v>
          </cell>
          <cell r="KA36074">
            <v>200</v>
          </cell>
          <cell r="KB36074">
            <v>16</v>
          </cell>
          <cell r="KC36074">
            <v>16</v>
          </cell>
        </row>
        <row r="36075">
          <cell r="A36075" t="str">
            <v>P14292</v>
          </cell>
          <cell r="KA36075">
            <v>200</v>
          </cell>
          <cell r="KB36075">
            <v>16</v>
          </cell>
          <cell r="KC36075">
            <v>20</v>
          </cell>
        </row>
        <row r="36076">
          <cell r="A36076" t="str">
            <v>P14293</v>
          </cell>
          <cell r="KA36076">
            <v>200</v>
          </cell>
          <cell r="KB36076">
            <v>16</v>
          </cell>
          <cell r="KC36076">
            <v>16</v>
          </cell>
        </row>
        <row r="36077">
          <cell r="A36077" t="str">
            <v>P14294</v>
          </cell>
          <cell r="KA36077">
            <v>200</v>
          </cell>
          <cell r="KB36077">
            <v>16</v>
          </cell>
          <cell r="KC36077">
            <v>16</v>
          </cell>
        </row>
        <row r="36078">
          <cell r="A36078" t="str">
            <v>P14295</v>
          </cell>
          <cell r="KA36078">
            <v>200</v>
          </cell>
          <cell r="KB36078">
            <v>16</v>
          </cell>
          <cell r="KC36078">
            <v>16</v>
          </cell>
        </row>
        <row r="36079">
          <cell r="A36079" t="str">
            <v>P14296</v>
          </cell>
          <cell r="KA36079">
            <v>100</v>
          </cell>
          <cell r="KB36079">
            <v>32</v>
          </cell>
          <cell r="KC36079">
            <v>16</v>
          </cell>
        </row>
        <row r="36080">
          <cell r="A36080" t="str">
            <v>P14297</v>
          </cell>
          <cell r="KA36080">
            <v>100</v>
          </cell>
          <cell r="KB36080">
            <v>30</v>
          </cell>
          <cell r="KC36080">
            <v>30</v>
          </cell>
        </row>
        <row r="36081">
          <cell r="A36081" t="str">
            <v>P14283</v>
          </cell>
          <cell r="KA36081">
            <v>200</v>
          </cell>
          <cell r="KB36081">
            <v>16</v>
          </cell>
          <cell r="KC36081">
            <v>20</v>
          </cell>
        </row>
        <row r="36082">
          <cell r="A36082" t="str">
            <v>P14312</v>
          </cell>
          <cell r="KA36082">
            <v>200</v>
          </cell>
          <cell r="KB36082">
            <v>16</v>
          </cell>
          <cell r="KC36082">
            <v>16</v>
          </cell>
        </row>
        <row r="36083">
          <cell r="A36083" t="str">
            <v>P14313</v>
          </cell>
          <cell r="KA36083">
            <v>200</v>
          </cell>
          <cell r="KB36083">
            <v>16</v>
          </cell>
          <cell r="KC36083">
            <v>16</v>
          </cell>
        </row>
        <row r="36084">
          <cell r="A36084" t="str">
            <v>P14288</v>
          </cell>
          <cell r="KA36084">
            <v>100</v>
          </cell>
          <cell r="KB36084">
            <v>30</v>
          </cell>
          <cell r="KC36084">
            <v>30</v>
          </cell>
        </row>
        <row r="36085">
          <cell r="A36085" t="str">
            <v>P14289</v>
          </cell>
          <cell r="KA36085">
            <v>50</v>
          </cell>
          <cell r="KB36085">
            <v>80</v>
          </cell>
          <cell r="KC36085">
            <v>24</v>
          </cell>
        </row>
        <row r="36086">
          <cell r="A36086" t="str">
            <v>P14290</v>
          </cell>
          <cell r="KA36086">
            <v>200</v>
          </cell>
          <cell r="KB36086">
            <v>16</v>
          </cell>
          <cell r="KC36086">
            <v>20</v>
          </cell>
        </row>
        <row r="36087">
          <cell r="A36087" t="str">
            <v>P14303</v>
          </cell>
          <cell r="KA36087">
            <v>200</v>
          </cell>
          <cell r="KB36087">
            <v>16</v>
          </cell>
          <cell r="KC36087">
            <v>20</v>
          </cell>
        </row>
        <row r="36088">
          <cell r="A36088" t="str">
            <v>P14305</v>
          </cell>
          <cell r="KA36088">
            <v>200</v>
          </cell>
          <cell r="KB36088">
            <v>16</v>
          </cell>
          <cell r="KC36088">
            <v>20</v>
          </cell>
        </row>
        <row r="36089">
          <cell r="A36089" t="str">
            <v>P14306</v>
          </cell>
          <cell r="KA36089">
            <v>200</v>
          </cell>
          <cell r="KB36089">
            <v>16</v>
          </cell>
          <cell r="KC36089">
            <v>20</v>
          </cell>
        </row>
        <row r="36090">
          <cell r="A36090" t="str">
            <v>P14307</v>
          </cell>
          <cell r="KA36090">
            <v>200</v>
          </cell>
          <cell r="KB36090">
            <v>16</v>
          </cell>
          <cell r="KC36090">
            <v>20</v>
          </cell>
        </row>
        <row r="36091">
          <cell r="A36091" t="str">
            <v>P14308</v>
          </cell>
          <cell r="KA36091">
            <v>200</v>
          </cell>
          <cell r="KB36091">
            <v>16</v>
          </cell>
          <cell r="KC36091">
            <v>16</v>
          </cell>
        </row>
        <row r="36092">
          <cell r="A36092" t="str">
            <v>P14309</v>
          </cell>
          <cell r="KA36092">
            <v>50</v>
          </cell>
          <cell r="KB36092">
            <v>80</v>
          </cell>
          <cell r="KC36092">
            <v>24</v>
          </cell>
        </row>
        <row r="36093">
          <cell r="A36093" t="str">
            <v>P14412</v>
          </cell>
          <cell r="KA36093">
            <v>200</v>
          </cell>
          <cell r="KB36093">
            <v>16</v>
          </cell>
          <cell r="KC36093">
            <v>20</v>
          </cell>
        </row>
        <row r="36094">
          <cell r="A36094" t="str">
            <v>P14413</v>
          </cell>
          <cell r="KA36094">
            <v>200</v>
          </cell>
          <cell r="KB36094">
            <v>16</v>
          </cell>
          <cell r="KC36094">
            <v>20</v>
          </cell>
        </row>
        <row r="36095">
          <cell r="A36095" t="str">
            <v>P14407</v>
          </cell>
          <cell r="KA36095">
            <v>250</v>
          </cell>
          <cell r="KB36095">
            <v>8</v>
          </cell>
          <cell r="KC36095">
            <v>15</v>
          </cell>
        </row>
        <row r="36096">
          <cell r="A36096" t="str">
            <v>P14408</v>
          </cell>
          <cell r="KA36096">
            <v>100</v>
          </cell>
          <cell r="KB36096">
            <v>40</v>
          </cell>
          <cell r="KC36096">
            <v>28</v>
          </cell>
        </row>
        <row r="36097">
          <cell r="A36097" t="str">
            <v>P14409</v>
          </cell>
          <cell r="KA36097">
            <v>200</v>
          </cell>
          <cell r="KB36097">
            <v>16</v>
          </cell>
          <cell r="KC36097">
            <v>16</v>
          </cell>
        </row>
        <row r="36098">
          <cell r="A36098" t="str">
            <v>P14410</v>
          </cell>
          <cell r="KA36098">
            <v>50</v>
          </cell>
          <cell r="KB36098">
            <v>80</v>
          </cell>
          <cell r="KC36098">
            <v>28</v>
          </cell>
        </row>
        <row r="36099">
          <cell r="A36099" t="str">
            <v>P14392</v>
          </cell>
          <cell r="KA36099">
            <v>100</v>
          </cell>
          <cell r="KB36099">
            <v>40</v>
          </cell>
          <cell r="KC36099">
            <v>28</v>
          </cell>
        </row>
        <row r="36100">
          <cell r="A36100" t="str">
            <v>P14394</v>
          </cell>
          <cell r="KA36100">
            <v>100</v>
          </cell>
          <cell r="KB36100">
            <v>30</v>
          </cell>
          <cell r="KC36100">
            <v>30</v>
          </cell>
        </row>
        <row r="36101">
          <cell r="A36101" t="str">
            <v>P14399</v>
          </cell>
          <cell r="KA36101">
            <v>50</v>
          </cell>
          <cell r="KB36101">
            <v>80</v>
          </cell>
          <cell r="KC36101">
            <v>24</v>
          </cell>
        </row>
        <row r="36102">
          <cell r="A36102" t="str">
            <v>P14415</v>
          </cell>
          <cell r="KA36102">
            <v>200</v>
          </cell>
          <cell r="KB36102">
            <v>16</v>
          </cell>
          <cell r="KC36102">
            <v>20</v>
          </cell>
        </row>
        <row r="36103">
          <cell r="A36103" t="str">
            <v>P14402</v>
          </cell>
          <cell r="KA36103">
            <v>100</v>
          </cell>
          <cell r="KB36103">
            <v>40</v>
          </cell>
          <cell r="KC36103">
            <v>24</v>
          </cell>
        </row>
        <row r="36104">
          <cell r="A36104" t="str">
            <v>P14427</v>
          </cell>
          <cell r="KA36104">
            <v>50</v>
          </cell>
          <cell r="KB36104">
            <v>80</v>
          </cell>
          <cell r="KC36104">
            <v>24</v>
          </cell>
        </row>
        <row r="36105">
          <cell r="A36105" t="str">
            <v>P14428</v>
          </cell>
          <cell r="KA36105">
            <v>50</v>
          </cell>
          <cell r="KB36105">
            <v>40</v>
          </cell>
          <cell r="KC36105">
            <v>15</v>
          </cell>
        </row>
        <row r="36106">
          <cell r="A36106" t="str">
            <v>P14429</v>
          </cell>
          <cell r="KA36106">
            <v>200</v>
          </cell>
          <cell r="KB36106">
            <v>16</v>
          </cell>
          <cell r="KC36106">
            <v>20</v>
          </cell>
        </row>
        <row r="36107">
          <cell r="A36107" t="str">
            <v>P14430</v>
          </cell>
          <cell r="KA36107">
            <v>50</v>
          </cell>
          <cell r="KB36107">
            <v>40</v>
          </cell>
          <cell r="KC36107">
            <v>24</v>
          </cell>
        </row>
        <row r="36108">
          <cell r="A36108" t="str">
            <v>P14431</v>
          </cell>
          <cell r="KA36108">
            <v>200</v>
          </cell>
          <cell r="KB36108">
            <v>16</v>
          </cell>
          <cell r="KC36108">
            <v>16</v>
          </cell>
        </row>
        <row r="36109">
          <cell r="A36109" t="str">
            <v>P14432</v>
          </cell>
          <cell r="KA36109">
            <v>200</v>
          </cell>
          <cell r="KB36109">
            <v>16</v>
          </cell>
          <cell r="KC36109">
            <v>16</v>
          </cell>
        </row>
        <row r="36110">
          <cell r="A36110" t="str">
            <v>P14433</v>
          </cell>
          <cell r="KA36110">
            <v>200</v>
          </cell>
          <cell r="KB36110">
            <v>16</v>
          </cell>
          <cell r="KC36110">
            <v>20</v>
          </cell>
        </row>
        <row r="36111">
          <cell r="A36111" t="str">
            <v>P14434</v>
          </cell>
          <cell r="KA36111">
            <v>200</v>
          </cell>
          <cell r="KB36111">
            <v>16</v>
          </cell>
          <cell r="KC36111">
            <v>20</v>
          </cell>
        </row>
        <row r="36112">
          <cell r="A36112" t="str">
            <v>P14435</v>
          </cell>
          <cell r="KA36112">
            <v>50</v>
          </cell>
          <cell r="KB36112">
            <v>32</v>
          </cell>
          <cell r="KC36112">
            <v>16</v>
          </cell>
        </row>
        <row r="36113">
          <cell r="A36113" t="str">
            <v>P14436</v>
          </cell>
          <cell r="KA36113">
            <v>200</v>
          </cell>
          <cell r="KB36113">
            <v>16</v>
          </cell>
          <cell r="KC36113">
            <v>16</v>
          </cell>
        </row>
        <row r="36114">
          <cell r="A36114" t="str">
            <v>P14442</v>
          </cell>
          <cell r="KA36114">
            <v>50</v>
          </cell>
          <cell r="KB36114">
            <v>40</v>
          </cell>
          <cell r="KC36114">
            <v>18</v>
          </cell>
        </row>
        <row r="36115">
          <cell r="A36115" t="str">
            <v>P14420</v>
          </cell>
          <cell r="KA36115">
            <v>200</v>
          </cell>
          <cell r="KB36115">
            <v>16</v>
          </cell>
          <cell r="KC36115">
            <v>20</v>
          </cell>
        </row>
        <row r="36116">
          <cell r="A36116" t="str">
            <v>P14421</v>
          </cell>
          <cell r="KA36116">
            <v>200</v>
          </cell>
          <cell r="KB36116">
            <v>16</v>
          </cell>
          <cell r="KC36116">
            <v>16</v>
          </cell>
        </row>
        <row r="36117">
          <cell r="A36117" t="str">
            <v>P14438</v>
          </cell>
          <cell r="KA36117">
            <v>100</v>
          </cell>
          <cell r="KB36117">
            <v>40</v>
          </cell>
          <cell r="KC36117">
            <v>24</v>
          </cell>
        </row>
        <row r="36118">
          <cell r="A36118" t="str">
            <v>P14439</v>
          </cell>
          <cell r="KA36118">
            <v>200</v>
          </cell>
          <cell r="KB36118">
            <v>16</v>
          </cell>
          <cell r="KC36118">
            <v>16</v>
          </cell>
        </row>
        <row r="36119">
          <cell r="A36119" t="str">
            <v>P14423</v>
          </cell>
          <cell r="KA36119">
            <v>200</v>
          </cell>
          <cell r="KB36119">
            <v>16</v>
          </cell>
          <cell r="KC36119">
            <v>16</v>
          </cell>
        </row>
        <row r="36120">
          <cell r="A36120" t="str">
            <v>P14424</v>
          </cell>
          <cell r="KA36120">
            <v>100</v>
          </cell>
          <cell r="KB36120">
            <v>40</v>
          </cell>
          <cell r="KC36120">
            <v>24</v>
          </cell>
        </row>
        <row r="36121">
          <cell r="A36121" t="str">
            <v>P14425</v>
          </cell>
          <cell r="KA36121">
            <v>200</v>
          </cell>
          <cell r="KB36121">
            <v>16</v>
          </cell>
          <cell r="KC36121">
            <v>20</v>
          </cell>
        </row>
        <row r="36122">
          <cell r="A36122" t="str">
            <v>P14455</v>
          </cell>
          <cell r="KA36122">
            <v>50</v>
          </cell>
          <cell r="KB36122">
            <v>40</v>
          </cell>
          <cell r="KC36122">
            <v>24</v>
          </cell>
        </row>
        <row r="36123">
          <cell r="A36123" t="str">
            <v>P14451</v>
          </cell>
          <cell r="KA36123">
            <v>200</v>
          </cell>
          <cell r="KB36123">
            <v>16</v>
          </cell>
          <cell r="KC36123">
            <v>16</v>
          </cell>
        </row>
        <row r="36124">
          <cell r="A36124" t="str">
            <v>P14452</v>
          </cell>
          <cell r="KA36124">
            <v>50</v>
          </cell>
          <cell r="KB36124">
            <v>40</v>
          </cell>
          <cell r="KC36124">
            <v>24</v>
          </cell>
        </row>
        <row r="36125">
          <cell r="A36125" t="str">
            <v>P14465</v>
          </cell>
          <cell r="KA36125">
            <v>100</v>
          </cell>
          <cell r="KB36125">
            <v>30</v>
          </cell>
          <cell r="KC36125">
            <v>30</v>
          </cell>
        </row>
        <row r="36126">
          <cell r="A36126" t="str">
            <v>P14466</v>
          </cell>
          <cell r="KA36126">
            <v>200</v>
          </cell>
          <cell r="KB36126">
            <v>16</v>
          </cell>
          <cell r="KC36126">
            <v>16</v>
          </cell>
        </row>
        <row r="36127">
          <cell r="A36127" t="str">
            <v>P14467</v>
          </cell>
          <cell r="KA36127">
            <v>200</v>
          </cell>
          <cell r="KB36127">
            <v>16</v>
          </cell>
          <cell r="KC36127">
            <v>16</v>
          </cell>
        </row>
        <row r="36128">
          <cell r="A36128" t="str">
            <v>P14468</v>
          </cell>
          <cell r="KA36128">
            <v>200</v>
          </cell>
          <cell r="KB36128">
            <v>16</v>
          </cell>
          <cell r="KC36128">
            <v>20</v>
          </cell>
        </row>
        <row r="36129">
          <cell r="A36129" t="str">
            <v>P14469</v>
          </cell>
          <cell r="KA36129">
            <v>200</v>
          </cell>
          <cell r="KB36129">
            <v>16</v>
          </cell>
          <cell r="KC36129">
            <v>20</v>
          </cell>
        </row>
        <row r="36130">
          <cell r="A36130" t="str">
            <v>P14470</v>
          </cell>
          <cell r="KA36130">
            <v>50</v>
          </cell>
          <cell r="KB36130">
            <v>40</v>
          </cell>
          <cell r="KC36130">
            <v>24</v>
          </cell>
        </row>
        <row r="36131">
          <cell r="A36131" t="str">
            <v>P14609</v>
          </cell>
          <cell r="KA36131">
            <v>200</v>
          </cell>
          <cell r="KB36131">
            <v>16</v>
          </cell>
          <cell r="KC36131">
            <v>16</v>
          </cell>
        </row>
        <row r="36132">
          <cell r="A36132" t="str">
            <v>P14596</v>
          </cell>
          <cell r="KA36132">
            <v>200</v>
          </cell>
          <cell r="KB36132">
            <v>16</v>
          </cell>
          <cell r="KC36132">
            <v>20</v>
          </cell>
        </row>
        <row r="36133">
          <cell r="A36133" t="str">
            <v>P14597</v>
          </cell>
          <cell r="KA36133">
            <v>200</v>
          </cell>
          <cell r="KB36133">
            <v>16</v>
          </cell>
          <cell r="KC36133">
            <v>16</v>
          </cell>
        </row>
        <row r="36134">
          <cell r="A36134" t="str">
            <v>P14598</v>
          </cell>
          <cell r="KA36134">
            <v>100</v>
          </cell>
          <cell r="KB36134">
            <v>40</v>
          </cell>
          <cell r="KC36134">
            <v>24</v>
          </cell>
        </row>
        <row r="36135">
          <cell r="A36135" t="str">
            <v>P14599</v>
          </cell>
          <cell r="KA36135">
            <v>50</v>
          </cell>
          <cell r="KB36135">
            <v>40</v>
          </cell>
          <cell r="KC36135">
            <v>24</v>
          </cell>
        </row>
        <row r="36136">
          <cell r="A36136" t="str">
            <v>P14600</v>
          </cell>
          <cell r="KA36136">
            <v>200</v>
          </cell>
          <cell r="KB36136">
            <v>16</v>
          </cell>
          <cell r="KC36136">
            <v>16</v>
          </cell>
        </row>
        <row r="36137">
          <cell r="A36137" t="str">
            <v>P14601</v>
          </cell>
          <cell r="KA36137">
            <v>200</v>
          </cell>
          <cell r="KB36137">
            <v>16</v>
          </cell>
          <cell r="KC36137">
            <v>16</v>
          </cell>
        </row>
        <row r="36138">
          <cell r="A36138" t="str">
            <v>P14602</v>
          </cell>
          <cell r="KA36138">
            <v>50</v>
          </cell>
          <cell r="KB36138">
            <v>40</v>
          </cell>
          <cell r="KC36138">
            <v>24</v>
          </cell>
        </row>
        <row r="36139">
          <cell r="A36139" t="str">
            <v>P14603</v>
          </cell>
          <cell r="KA36139">
            <v>50</v>
          </cell>
          <cell r="KB36139">
            <v>40</v>
          </cell>
          <cell r="KC36139">
            <v>24</v>
          </cell>
        </row>
        <row r="36140">
          <cell r="A36140" t="str">
            <v>P14611</v>
          </cell>
          <cell r="KA36140">
            <v>50</v>
          </cell>
          <cell r="KB36140">
            <v>40</v>
          </cell>
          <cell r="KC36140">
            <v>24</v>
          </cell>
        </row>
        <row r="36141">
          <cell r="A36141" t="str">
            <v>P14623</v>
          </cell>
          <cell r="KA36141">
            <v>100</v>
          </cell>
          <cell r="KB36141">
            <v>40</v>
          </cell>
          <cell r="KC36141">
            <v>28</v>
          </cell>
        </row>
        <row r="36142">
          <cell r="A36142" t="str">
            <v>P14624</v>
          </cell>
          <cell r="KA36142">
            <v>100</v>
          </cell>
          <cell r="KB36142">
            <v>40</v>
          </cell>
          <cell r="KC36142">
            <v>24</v>
          </cell>
        </row>
        <row r="36143">
          <cell r="A36143" t="str">
            <v>P14625</v>
          </cell>
          <cell r="KA36143">
            <v>100</v>
          </cell>
          <cell r="KB36143">
            <v>30</v>
          </cell>
          <cell r="KC36143">
            <v>30</v>
          </cell>
        </row>
        <row r="36144">
          <cell r="A36144" t="str">
            <v>P14626</v>
          </cell>
          <cell r="KA36144">
            <v>50</v>
          </cell>
          <cell r="KB36144">
            <v>40</v>
          </cell>
          <cell r="KC36144">
            <v>24</v>
          </cell>
        </row>
        <row r="36145">
          <cell r="A36145" t="str">
            <v>P14627</v>
          </cell>
          <cell r="KA36145">
            <v>100</v>
          </cell>
          <cell r="KB36145">
            <v>40</v>
          </cell>
          <cell r="KC36145">
            <v>28</v>
          </cell>
        </row>
        <row r="36146">
          <cell r="A36146" t="str">
            <v>P14628</v>
          </cell>
          <cell r="KA36146">
            <v>100</v>
          </cell>
          <cell r="KB36146">
            <v>40</v>
          </cell>
          <cell r="KC36146">
            <v>24</v>
          </cell>
        </row>
        <row r="36147">
          <cell r="A36147" t="str">
            <v>P14629</v>
          </cell>
          <cell r="KA36147">
            <v>100</v>
          </cell>
          <cell r="KB36147">
            <v>40</v>
          </cell>
          <cell r="KC36147">
            <v>24</v>
          </cell>
        </row>
        <row r="36148">
          <cell r="A36148" t="str">
            <v>P14613</v>
          </cell>
          <cell r="KA36148">
            <v>200</v>
          </cell>
          <cell r="KB36148">
            <v>16</v>
          </cell>
          <cell r="KC36148">
            <v>20</v>
          </cell>
        </row>
        <row r="36149">
          <cell r="A36149" t="str">
            <v>P14614</v>
          </cell>
          <cell r="KA36149">
            <v>100</v>
          </cell>
          <cell r="KB36149">
            <v>40</v>
          </cell>
          <cell r="KC36149">
            <v>24</v>
          </cell>
        </row>
        <row r="36150">
          <cell r="A36150" t="str">
            <v>P14615</v>
          </cell>
          <cell r="KA36150">
            <v>100</v>
          </cell>
          <cell r="KB36150">
            <v>30</v>
          </cell>
          <cell r="KC36150">
            <v>30</v>
          </cell>
        </row>
        <row r="36151">
          <cell r="A36151" t="str">
            <v>P14616</v>
          </cell>
          <cell r="KA36151">
            <v>100</v>
          </cell>
          <cell r="KB36151">
            <v>30</v>
          </cell>
          <cell r="KC36151">
            <v>30</v>
          </cell>
        </row>
        <row r="36152">
          <cell r="A36152" t="str">
            <v>P14617</v>
          </cell>
          <cell r="KA36152">
            <v>100</v>
          </cell>
          <cell r="KB36152">
            <v>40</v>
          </cell>
          <cell r="KC36152">
            <v>24</v>
          </cell>
        </row>
        <row r="36153">
          <cell r="A36153" t="str">
            <v>P14618</v>
          </cell>
          <cell r="KA36153">
            <v>100</v>
          </cell>
          <cell r="KB36153">
            <v>40</v>
          </cell>
          <cell r="KC36153">
            <v>24</v>
          </cell>
        </row>
        <row r="36154">
          <cell r="A36154" t="str">
            <v>P14619</v>
          </cell>
          <cell r="KA36154">
            <v>100</v>
          </cell>
          <cell r="KB36154">
            <v>40</v>
          </cell>
          <cell r="KC36154">
            <v>28</v>
          </cell>
        </row>
        <row r="36155">
          <cell r="A36155" t="str">
            <v>P14620</v>
          </cell>
          <cell r="KA36155">
            <v>200</v>
          </cell>
          <cell r="KB36155">
            <v>16</v>
          </cell>
          <cell r="KC36155">
            <v>20</v>
          </cell>
        </row>
        <row r="36156">
          <cell r="A36156" t="str">
            <v>P14579</v>
          </cell>
          <cell r="KA36156">
            <v>50</v>
          </cell>
          <cell r="KB36156">
            <v>40</v>
          </cell>
          <cell r="KC36156">
            <v>24</v>
          </cell>
        </row>
        <row r="36157">
          <cell r="A36157" t="str">
            <v>P14580</v>
          </cell>
          <cell r="KA36157">
            <v>50</v>
          </cell>
          <cell r="KB36157">
            <v>60</v>
          </cell>
          <cell r="KC36157">
            <v>12</v>
          </cell>
        </row>
        <row r="36158">
          <cell r="A36158" t="str">
            <v>P14591</v>
          </cell>
          <cell r="KA36158">
            <v>50</v>
          </cell>
          <cell r="KB36158">
            <v>60</v>
          </cell>
          <cell r="KC36158">
            <v>12</v>
          </cell>
        </row>
        <row r="36159">
          <cell r="A36159" t="str">
            <v>P14592</v>
          </cell>
          <cell r="KA36159">
            <v>200</v>
          </cell>
          <cell r="KB36159">
            <v>16</v>
          </cell>
          <cell r="KC36159">
            <v>20</v>
          </cell>
        </row>
        <row r="36160">
          <cell r="A36160" t="str">
            <v>P14593</v>
          </cell>
          <cell r="KA36160">
            <v>100</v>
          </cell>
          <cell r="KB36160">
            <v>40</v>
          </cell>
          <cell r="KC36160">
            <v>28</v>
          </cell>
        </row>
        <row r="36161">
          <cell r="A36161" t="str">
            <v>P14594</v>
          </cell>
          <cell r="KA36161">
            <v>100</v>
          </cell>
          <cell r="KB36161">
            <v>30</v>
          </cell>
          <cell r="KC36161">
            <v>30</v>
          </cell>
        </row>
        <row r="36162">
          <cell r="A36162" t="str">
            <v>P14575</v>
          </cell>
          <cell r="KA36162">
            <v>200</v>
          </cell>
          <cell r="KB36162">
            <v>16</v>
          </cell>
          <cell r="KC36162">
            <v>20</v>
          </cell>
        </row>
        <row r="36163">
          <cell r="A36163" t="str">
            <v>P14582</v>
          </cell>
          <cell r="KA36163">
            <v>50</v>
          </cell>
          <cell r="KB36163">
            <v>40</v>
          </cell>
          <cell r="KC36163">
            <v>24</v>
          </cell>
        </row>
        <row r="36164">
          <cell r="A36164" t="str">
            <v>P14583</v>
          </cell>
          <cell r="KA36164">
            <v>100</v>
          </cell>
          <cell r="KB36164">
            <v>40</v>
          </cell>
          <cell r="KC36164">
            <v>28</v>
          </cell>
        </row>
        <row r="36165">
          <cell r="A36165" t="str">
            <v>P14584</v>
          </cell>
          <cell r="KA36165">
            <v>200</v>
          </cell>
          <cell r="KB36165">
            <v>16</v>
          </cell>
          <cell r="KC36165">
            <v>16</v>
          </cell>
        </row>
        <row r="36166">
          <cell r="A36166" t="str">
            <v>P14585</v>
          </cell>
          <cell r="KA36166">
            <v>50</v>
          </cell>
          <cell r="KB36166">
            <v>40</v>
          </cell>
          <cell r="KC36166">
            <v>24</v>
          </cell>
        </row>
        <row r="36167">
          <cell r="A36167" t="str">
            <v>P14473</v>
          </cell>
          <cell r="KA36167">
            <v>200</v>
          </cell>
          <cell r="KB36167">
            <v>16</v>
          </cell>
          <cell r="KC36167">
            <v>16</v>
          </cell>
        </row>
        <row r="36168">
          <cell r="A36168" t="str">
            <v>P14560</v>
          </cell>
          <cell r="KA36168">
            <v>200</v>
          </cell>
          <cell r="KB36168">
            <v>16</v>
          </cell>
          <cell r="KC36168">
            <v>16</v>
          </cell>
        </row>
        <row r="36169">
          <cell r="A36169" t="str">
            <v>P14561</v>
          </cell>
          <cell r="KA36169">
            <v>200</v>
          </cell>
          <cell r="KB36169">
            <v>16</v>
          </cell>
          <cell r="KC36169">
            <v>16</v>
          </cell>
        </row>
        <row r="36170">
          <cell r="A36170" t="str">
            <v>P14562</v>
          </cell>
          <cell r="KA36170">
            <v>50</v>
          </cell>
          <cell r="KB36170">
            <v>40</v>
          </cell>
          <cell r="KC36170">
            <v>24</v>
          </cell>
        </row>
        <row r="36171">
          <cell r="A36171" t="str">
            <v>P14458</v>
          </cell>
          <cell r="KA36171">
            <v>50</v>
          </cell>
          <cell r="KB36171">
            <v>40</v>
          </cell>
          <cell r="KC36171">
            <v>24</v>
          </cell>
        </row>
        <row r="36172">
          <cell r="A36172" t="str">
            <v>P14459</v>
          </cell>
          <cell r="KA36172">
            <v>50</v>
          </cell>
          <cell r="KB36172">
            <v>60</v>
          </cell>
          <cell r="KC36172">
            <v>12</v>
          </cell>
        </row>
        <row r="36173">
          <cell r="A36173" t="str">
            <v>P14444</v>
          </cell>
          <cell r="KA36173">
            <v>200</v>
          </cell>
          <cell r="KB36173">
            <v>16</v>
          </cell>
          <cell r="KC36173">
            <v>16</v>
          </cell>
        </row>
        <row r="36174">
          <cell r="A36174" t="str">
            <v>P14565</v>
          </cell>
          <cell r="KA36174">
            <v>200</v>
          </cell>
          <cell r="KB36174">
            <v>16</v>
          </cell>
          <cell r="KC36174">
            <v>20</v>
          </cell>
        </row>
        <row r="36175">
          <cell r="A36175" t="str">
            <v>P14566</v>
          </cell>
          <cell r="KA36175">
            <v>50</v>
          </cell>
          <cell r="KB36175">
            <v>40</v>
          </cell>
          <cell r="KC36175">
            <v>24</v>
          </cell>
        </row>
        <row r="36176">
          <cell r="A36176" t="str">
            <v>P14567</v>
          </cell>
          <cell r="KA36176">
            <v>100</v>
          </cell>
          <cell r="KB36176">
            <v>40</v>
          </cell>
          <cell r="KC36176">
            <v>28</v>
          </cell>
        </row>
        <row r="36177">
          <cell r="A36177" t="str">
            <v>P14570</v>
          </cell>
          <cell r="KA36177">
            <v>100</v>
          </cell>
          <cell r="KB36177">
            <v>40</v>
          </cell>
          <cell r="KC36177">
            <v>24</v>
          </cell>
        </row>
        <row r="36178">
          <cell r="A36178" t="str">
            <v>P14571</v>
          </cell>
          <cell r="KA36178">
            <v>100</v>
          </cell>
          <cell r="KB36178">
            <v>40</v>
          </cell>
          <cell r="KC36178">
            <v>24</v>
          </cell>
        </row>
        <row r="36179">
          <cell r="A36179" t="str">
            <v>P14572</v>
          </cell>
          <cell r="KA36179">
            <v>200</v>
          </cell>
          <cell r="KB36179">
            <v>16</v>
          </cell>
          <cell r="KC36179">
            <v>16</v>
          </cell>
        </row>
        <row r="36180">
          <cell r="A36180" t="str">
            <v>P14573</v>
          </cell>
          <cell r="KA36180">
            <v>100</v>
          </cell>
          <cell r="KB36180">
            <v>30</v>
          </cell>
          <cell r="KC36180">
            <v>30</v>
          </cell>
        </row>
        <row r="36181">
          <cell r="A36181" t="str">
            <v>P14841</v>
          </cell>
          <cell r="KA36181">
            <v>200</v>
          </cell>
          <cell r="KB36181">
            <v>16</v>
          </cell>
          <cell r="KC36181">
            <v>16</v>
          </cell>
        </row>
        <row r="36182">
          <cell r="A36182" t="str">
            <v>P14847</v>
          </cell>
          <cell r="KA36182">
            <v>100</v>
          </cell>
          <cell r="KB36182">
            <v>40</v>
          </cell>
          <cell r="KC36182">
            <v>28</v>
          </cell>
        </row>
        <row r="36183">
          <cell r="A36183" t="str">
            <v>P14843</v>
          </cell>
          <cell r="KA36183">
            <v>100</v>
          </cell>
          <cell r="KB36183">
            <v>40</v>
          </cell>
          <cell r="KC36183">
            <v>28</v>
          </cell>
        </row>
        <row r="36184">
          <cell r="A36184" t="str">
            <v>P14844</v>
          </cell>
          <cell r="KA36184">
            <v>100</v>
          </cell>
          <cell r="KB36184">
            <v>40</v>
          </cell>
          <cell r="KC36184">
            <v>28</v>
          </cell>
        </row>
        <row r="36185">
          <cell r="A36185" t="str">
            <v>P14835</v>
          </cell>
          <cell r="KA36185">
            <v>200</v>
          </cell>
          <cell r="KB36185">
            <v>16</v>
          </cell>
          <cell r="KC36185">
            <v>20</v>
          </cell>
        </row>
        <row r="36186">
          <cell r="A36186" t="str">
            <v>P14836</v>
          </cell>
          <cell r="KA36186">
            <v>200</v>
          </cell>
          <cell r="KB36186">
            <v>16</v>
          </cell>
          <cell r="KC36186">
            <v>16</v>
          </cell>
        </row>
        <row r="36187">
          <cell r="A36187" t="str">
            <v>P14837</v>
          </cell>
          <cell r="KA36187">
            <v>50</v>
          </cell>
          <cell r="KB36187">
            <v>40</v>
          </cell>
          <cell r="KC36187">
            <v>24</v>
          </cell>
        </row>
        <row r="36188">
          <cell r="A36188" t="str">
            <v>P14838</v>
          </cell>
          <cell r="KA36188">
            <v>50</v>
          </cell>
          <cell r="KB36188">
            <v>40</v>
          </cell>
          <cell r="KC36188">
            <v>24</v>
          </cell>
        </row>
        <row r="36189">
          <cell r="A36189" t="str">
            <v>P14839</v>
          </cell>
          <cell r="KA36189">
            <v>50</v>
          </cell>
          <cell r="KB36189">
            <v>60</v>
          </cell>
          <cell r="KC36189">
            <v>12</v>
          </cell>
        </row>
        <row r="36190">
          <cell r="A36190" t="str">
            <v>P14830</v>
          </cell>
          <cell r="KA36190">
            <v>100</v>
          </cell>
          <cell r="KB36190">
            <v>30</v>
          </cell>
          <cell r="KC36190">
            <v>30</v>
          </cell>
        </row>
        <row r="36191">
          <cell r="A36191" t="str">
            <v>P14831</v>
          </cell>
          <cell r="KA36191">
            <v>200</v>
          </cell>
          <cell r="KB36191">
            <v>16</v>
          </cell>
          <cell r="KC36191">
            <v>16</v>
          </cell>
        </row>
        <row r="36192">
          <cell r="A36192" t="str">
            <v>P14832</v>
          </cell>
          <cell r="KA36192">
            <v>50</v>
          </cell>
          <cell r="KB36192">
            <v>32</v>
          </cell>
          <cell r="KC36192">
            <v>16</v>
          </cell>
        </row>
        <row r="36193">
          <cell r="A36193" t="str">
            <v>P14833</v>
          </cell>
          <cell r="KA36193">
            <v>50</v>
          </cell>
          <cell r="KB36193">
            <v>32</v>
          </cell>
          <cell r="KC36193">
            <v>16</v>
          </cell>
        </row>
        <row r="36194">
          <cell r="A36194" t="str">
            <v>P14853</v>
          </cell>
          <cell r="KA36194">
            <v>100</v>
          </cell>
          <cell r="KB36194">
            <v>40</v>
          </cell>
          <cell r="KC36194">
            <v>28</v>
          </cell>
        </row>
        <row r="36195">
          <cell r="A36195" t="str">
            <v>P14854</v>
          </cell>
          <cell r="KA36195">
            <v>100</v>
          </cell>
          <cell r="KB36195">
            <v>40</v>
          </cell>
          <cell r="KC36195">
            <v>28</v>
          </cell>
        </row>
        <row r="36196">
          <cell r="A36196" t="str">
            <v>P14855</v>
          </cell>
          <cell r="KA36196">
            <v>200</v>
          </cell>
          <cell r="KB36196">
            <v>16</v>
          </cell>
          <cell r="KC36196">
            <v>20</v>
          </cell>
        </row>
        <row r="36197">
          <cell r="A36197" t="str">
            <v>P14850</v>
          </cell>
          <cell r="KA36197">
            <v>100</v>
          </cell>
          <cell r="KB36197">
            <v>40</v>
          </cell>
          <cell r="KC36197">
            <v>28</v>
          </cell>
        </row>
        <row r="36198">
          <cell r="A36198" t="str">
            <v>P14857</v>
          </cell>
          <cell r="KA36198">
            <v>200</v>
          </cell>
          <cell r="KB36198">
            <v>16</v>
          </cell>
          <cell r="KC36198">
            <v>16</v>
          </cell>
        </row>
        <row r="36199">
          <cell r="A36199" t="str">
            <v>P14858</v>
          </cell>
          <cell r="KA36199">
            <v>200</v>
          </cell>
          <cell r="KB36199">
            <v>16</v>
          </cell>
          <cell r="KC36199">
            <v>16</v>
          </cell>
        </row>
        <row r="36200">
          <cell r="A36200" t="str">
            <v>P14864</v>
          </cell>
          <cell r="KA36200">
            <v>100</v>
          </cell>
          <cell r="KB36200">
            <v>40</v>
          </cell>
          <cell r="KC36200">
            <v>28</v>
          </cell>
        </row>
        <row r="36201">
          <cell r="A36201" t="str">
            <v>P14860</v>
          </cell>
          <cell r="KA36201">
            <v>200</v>
          </cell>
          <cell r="KB36201">
            <v>16</v>
          </cell>
          <cell r="KC36201">
            <v>16</v>
          </cell>
        </row>
        <row r="36202">
          <cell r="A36202" t="str">
            <v>P14861</v>
          </cell>
          <cell r="KA36202">
            <v>200</v>
          </cell>
          <cell r="KB36202">
            <v>16</v>
          </cell>
          <cell r="KC36202">
            <v>16</v>
          </cell>
        </row>
        <row r="36203">
          <cell r="A36203" t="str">
            <v>P14802</v>
          </cell>
          <cell r="KA36203">
            <v>200</v>
          </cell>
          <cell r="KB36203">
            <v>16</v>
          </cell>
          <cell r="KC36203">
            <v>16</v>
          </cell>
        </row>
        <row r="36204">
          <cell r="A36204" t="str">
            <v>P14803</v>
          </cell>
          <cell r="KA36204">
            <v>200</v>
          </cell>
          <cell r="KB36204">
            <v>16</v>
          </cell>
          <cell r="KC36204">
            <v>20</v>
          </cell>
        </row>
        <row r="36205">
          <cell r="A36205" t="str">
            <v>P14804</v>
          </cell>
          <cell r="KA36205">
            <v>100</v>
          </cell>
          <cell r="KB36205">
            <v>40</v>
          </cell>
          <cell r="KC36205">
            <v>28</v>
          </cell>
        </row>
        <row r="36206">
          <cell r="A36206" t="str">
            <v>P14805</v>
          </cell>
          <cell r="KA36206">
            <v>50</v>
          </cell>
          <cell r="KB36206">
            <v>40</v>
          </cell>
          <cell r="KC36206">
            <v>24</v>
          </cell>
        </row>
        <row r="36207">
          <cell r="A36207" t="str">
            <v>P14806</v>
          </cell>
          <cell r="KA36207">
            <v>100</v>
          </cell>
          <cell r="KB36207">
            <v>40</v>
          </cell>
          <cell r="KC36207">
            <v>28</v>
          </cell>
        </row>
        <row r="36208">
          <cell r="A36208" t="str">
            <v>P14807</v>
          </cell>
          <cell r="KA36208">
            <v>100</v>
          </cell>
          <cell r="KB36208">
            <v>40</v>
          </cell>
          <cell r="KC36208">
            <v>28</v>
          </cell>
        </row>
        <row r="36209">
          <cell r="A36209" t="str">
            <v>P14798</v>
          </cell>
          <cell r="KA36209">
            <v>50</v>
          </cell>
          <cell r="KB36209">
            <v>40</v>
          </cell>
          <cell r="KC36209">
            <v>24</v>
          </cell>
        </row>
        <row r="36210">
          <cell r="A36210" t="str">
            <v>P14799</v>
          </cell>
          <cell r="KA36210">
            <v>200</v>
          </cell>
          <cell r="KB36210">
            <v>16</v>
          </cell>
          <cell r="KC36210">
            <v>16</v>
          </cell>
        </row>
        <row r="36211">
          <cell r="A36211" t="str">
            <v>P14800</v>
          </cell>
          <cell r="KA36211">
            <v>100</v>
          </cell>
          <cell r="KB36211">
            <v>40</v>
          </cell>
          <cell r="KC36211">
            <v>28</v>
          </cell>
        </row>
        <row r="36212">
          <cell r="A36212" t="str">
            <v>P14795</v>
          </cell>
          <cell r="KA36212">
            <v>100</v>
          </cell>
          <cell r="KB36212">
            <v>40</v>
          </cell>
          <cell r="KC36212">
            <v>28</v>
          </cell>
        </row>
        <row r="36213">
          <cell r="A36213" t="str">
            <v>P14796</v>
          </cell>
          <cell r="KA36213">
            <v>200</v>
          </cell>
          <cell r="KB36213">
            <v>16</v>
          </cell>
          <cell r="KC36213">
            <v>16</v>
          </cell>
        </row>
        <row r="36214">
          <cell r="A36214" t="str">
            <v>P14763</v>
          </cell>
          <cell r="KA36214">
            <v>100</v>
          </cell>
          <cell r="KB36214">
            <v>40</v>
          </cell>
          <cell r="KC36214">
            <v>24</v>
          </cell>
        </row>
        <row r="36215">
          <cell r="A36215" t="str">
            <v>P14791</v>
          </cell>
          <cell r="KA36215">
            <v>100</v>
          </cell>
          <cell r="KB36215">
            <v>20</v>
          </cell>
          <cell r="KC36215">
            <v>12</v>
          </cell>
        </row>
        <row r="36216">
          <cell r="A36216" t="str">
            <v>P14815</v>
          </cell>
          <cell r="KA36216">
            <v>200</v>
          </cell>
          <cell r="KB36216">
            <v>16</v>
          </cell>
          <cell r="KC36216">
            <v>16</v>
          </cell>
        </row>
        <row r="36217">
          <cell r="A36217" t="str">
            <v>P14812</v>
          </cell>
          <cell r="KA36217">
            <v>100</v>
          </cell>
          <cell r="KB36217">
            <v>30</v>
          </cell>
          <cell r="KC36217">
            <v>30</v>
          </cell>
        </row>
        <row r="36218">
          <cell r="A36218" t="str">
            <v>P14810</v>
          </cell>
          <cell r="KA36218">
            <v>200</v>
          </cell>
          <cell r="KB36218">
            <v>16</v>
          </cell>
          <cell r="KC36218">
            <v>16</v>
          </cell>
        </row>
        <row r="36219">
          <cell r="A36219" t="str">
            <v>P14820</v>
          </cell>
          <cell r="KA36219">
            <v>100</v>
          </cell>
          <cell r="KB36219">
            <v>30</v>
          </cell>
          <cell r="KC36219">
            <v>30</v>
          </cell>
        </row>
        <row r="36220">
          <cell r="A36220" t="str">
            <v>P14825</v>
          </cell>
          <cell r="KA36220">
            <v>200</v>
          </cell>
          <cell r="KB36220">
            <v>16</v>
          </cell>
          <cell r="KC36220">
            <v>16</v>
          </cell>
        </row>
        <row r="36221">
          <cell r="A36221" t="str">
            <v>P14826</v>
          </cell>
          <cell r="KA36221">
            <v>80</v>
          </cell>
          <cell r="KB36221">
            <v>24</v>
          </cell>
          <cell r="KC36221">
            <v>15</v>
          </cell>
        </row>
        <row r="36222">
          <cell r="A36222" t="str">
            <v>P14827</v>
          </cell>
          <cell r="KA36222">
            <v>80</v>
          </cell>
          <cell r="KB36222">
            <v>24</v>
          </cell>
          <cell r="KC36222">
            <v>15</v>
          </cell>
        </row>
        <row r="36223">
          <cell r="A36223" t="str">
            <v>P14828</v>
          </cell>
          <cell r="KA36223">
            <v>200</v>
          </cell>
          <cell r="KB36223">
            <v>16</v>
          </cell>
          <cell r="KC36223">
            <v>16</v>
          </cell>
        </row>
        <row r="36224">
          <cell r="A36224" t="str">
            <v>P14937</v>
          </cell>
          <cell r="KA36224">
            <v>100</v>
          </cell>
          <cell r="KB36224">
            <v>40</v>
          </cell>
          <cell r="KC36224">
            <v>28</v>
          </cell>
        </row>
        <row r="36225">
          <cell r="A36225" t="str">
            <v>P14938</v>
          </cell>
          <cell r="KA36225">
            <v>200</v>
          </cell>
          <cell r="KB36225">
            <v>16</v>
          </cell>
          <cell r="KC36225">
            <v>20</v>
          </cell>
        </row>
        <row r="36226">
          <cell r="A36226" t="str">
            <v>P14939</v>
          </cell>
          <cell r="KA36226">
            <v>100</v>
          </cell>
          <cell r="KB36226">
            <v>30</v>
          </cell>
          <cell r="KC36226">
            <v>30</v>
          </cell>
        </row>
        <row r="36227">
          <cell r="A36227" t="str">
            <v>P14932</v>
          </cell>
          <cell r="KA36227">
            <v>100</v>
          </cell>
          <cell r="KB36227">
            <v>40</v>
          </cell>
          <cell r="KC36227">
            <v>28</v>
          </cell>
        </row>
        <row r="36228">
          <cell r="A36228" t="str">
            <v>P14933</v>
          </cell>
          <cell r="KA36228">
            <v>200</v>
          </cell>
          <cell r="KB36228">
            <v>16</v>
          </cell>
          <cell r="KC36228">
            <v>16</v>
          </cell>
        </row>
        <row r="36229">
          <cell r="A36229" t="str">
            <v>P14934</v>
          </cell>
          <cell r="KA36229">
            <v>200</v>
          </cell>
          <cell r="KB36229">
            <v>16</v>
          </cell>
          <cell r="KC36229">
            <v>20</v>
          </cell>
        </row>
        <row r="36230">
          <cell r="A36230" t="str">
            <v>P14935</v>
          </cell>
          <cell r="KA36230">
            <v>200</v>
          </cell>
          <cell r="KB36230">
            <v>16</v>
          </cell>
          <cell r="KC36230">
            <v>20</v>
          </cell>
        </row>
        <row r="36231">
          <cell r="A36231" t="str">
            <v>P1493</v>
          </cell>
          <cell r="KA36231">
            <v>200</v>
          </cell>
          <cell r="KB36231">
            <v>16</v>
          </cell>
          <cell r="KC36231">
            <v>20</v>
          </cell>
        </row>
        <row r="36232">
          <cell r="A36232" t="str">
            <v>P14925</v>
          </cell>
          <cell r="KA36232">
            <v>200</v>
          </cell>
          <cell r="KB36232">
            <v>16</v>
          </cell>
          <cell r="KC36232">
            <v>20</v>
          </cell>
        </row>
        <row r="36233">
          <cell r="A36233" t="str">
            <v>P14922</v>
          </cell>
          <cell r="KA36233">
            <v>50</v>
          </cell>
          <cell r="KB36233">
            <v>40</v>
          </cell>
          <cell r="KC36233">
            <v>24</v>
          </cell>
        </row>
        <row r="36234">
          <cell r="A36234" t="str">
            <v>P14923</v>
          </cell>
          <cell r="KA36234">
            <v>200</v>
          </cell>
          <cell r="KB36234">
            <v>16</v>
          </cell>
          <cell r="KC36234">
            <v>20</v>
          </cell>
        </row>
        <row r="36235">
          <cell r="A36235" t="str">
            <v>P14910</v>
          </cell>
          <cell r="KA36235">
            <v>100</v>
          </cell>
          <cell r="KB36235">
            <v>40</v>
          </cell>
          <cell r="KC36235">
            <v>28</v>
          </cell>
        </row>
        <row r="36236">
          <cell r="A36236" t="str">
            <v>P14911</v>
          </cell>
          <cell r="KA36236">
            <v>100</v>
          </cell>
          <cell r="KB36236">
            <v>40</v>
          </cell>
          <cell r="KC36236">
            <v>28</v>
          </cell>
        </row>
        <row r="36237">
          <cell r="A36237" t="str">
            <v>P14912</v>
          </cell>
          <cell r="KA36237">
            <v>100</v>
          </cell>
          <cell r="KB36237">
            <v>30</v>
          </cell>
          <cell r="KC36237">
            <v>30</v>
          </cell>
        </row>
        <row r="36238">
          <cell r="A36238" t="str">
            <v>P14915</v>
          </cell>
          <cell r="KA36238">
            <v>200</v>
          </cell>
          <cell r="KB36238">
            <v>16</v>
          </cell>
          <cell r="KC36238">
            <v>20</v>
          </cell>
        </row>
        <row r="36239">
          <cell r="A36239" t="str">
            <v>P14916</v>
          </cell>
          <cell r="KA36239">
            <v>200</v>
          </cell>
          <cell r="KB36239">
            <v>16</v>
          </cell>
          <cell r="KC36239">
            <v>20</v>
          </cell>
        </row>
        <row r="36240">
          <cell r="A36240" t="str">
            <v>P14917</v>
          </cell>
          <cell r="KA36240">
            <v>200</v>
          </cell>
          <cell r="KB36240">
            <v>16</v>
          </cell>
          <cell r="KC36240">
            <v>16</v>
          </cell>
        </row>
        <row r="36241">
          <cell r="A36241" t="str">
            <v>P14918</v>
          </cell>
          <cell r="KA36241">
            <v>100</v>
          </cell>
          <cell r="KB36241">
            <v>30</v>
          </cell>
          <cell r="KC36241">
            <v>30</v>
          </cell>
        </row>
        <row r="36242">
          <cell r="A36242" t="str">
            <v>P14875</v>
          </cell>
          <cell r="KA36242">
            <v>100</v>
          </cell>
          <cell r="KB36242">
            <v>40</v>
          </cell>
          <cell r="KC36242">
            <v>24</v>
          </cell>
        </row>
        <row r="36243">
          <cell r="A36243" t="str">
            <v>P14876</v>
          </cell>
          <cell r="KA36243">
            <v>50</v>
          </cell>
          <cell r="KB36243">
            <v>40</v>
          </cell>
          <cell r="KC36243">
            <v>24</v>
          </cell>
        </row>
        <row r="36244">
          <cell r="A36244" t="str">
            <v>P14886</v>
          </cell>
          <cell r="KA36244">
            <v>200</v>
          </cell>
          <cell r="KB36244">
            <v>16</v>
          </cell>
          <cell r="KC36244">
            <v>16</v>
          </cell>
        </row>
        <row r="36245">
          <cell r="A36245" t="str">
            <v>P14882</v>
          </cell>
          <cell r="KA36245">
            <v>100</v>
          </cell>
          <cell r="KB36245">
            <v>40</v>
          </cell>
          <cell r="KC36245">
            <v>28</v>
          </cell>
        </row>
        <row r="36246">
          <cell r="A36246" t="str">
            <v>P14883</v>
          </cell>
          <cell r="KA36246">
            <v>50</v>
          </cell>
          <cell r="KB36246">
            <v>60</v>
          </cell>
          <cell r="KC36246">
            <v>12</v>
          </cell>
        </row>
        <row r="36247">
          <cell r="A36247" t="str">
            <v>P14884</v>
          </cell>
          <cell r="KA36247">
            <v>100</v>
          </cell>
          <cell r="KB36247">
            <v>40</v>
          </cell>
          <cell r="KC36247">
            <v>28</v>
          </cell>
        </row>
        <row r="36248">
          <cell r="A36248" t="str">
            <v>P14879</v>
          </cell>
          <cell r="KA36248">
            <v>100</v>
          </cell>
          <cell r="KB36248">
            <v>30</v>
          </cell>
          <cell r="KC36248">
            <v>30</v>
          </cell>
        </row>
        <row r="36249">
          <cell r="A36249" t="str">
            <v>P14880</v>
          </cell>
          <cell r="KA36249">
            <v>100</v>
          </cell>
          <cell r="KB36249">
            <v>40</v>
          </cell>
          <cell r="KC36249">
            <v>28</v>
          </cell>
        </row>
        <row r="36250">
          <cell r="A36250" t="str">
            <v>P14868</v>
          </cell>
          <cell r="KA36250">
            <v>50</v>
          </cell>
          <cell r="KB36250">
            <v>40</v>
          </cell>
          <cell r="KC36250">
            <v>24</v>
          </cell>
        </row>
        <row r="36251">
          <cell r="A36251" t="str">
            <v>P14869</v>
          </cell>
          <cell r="KA36251">
            <v>100</v>
          </cell>
          <cell r="KB36251">
            <v>40</v>
          </cell>
          <cell r="KC36251">
            <v>28</v>
          </cell>
        </row>
        <row r="36252">
          <cell r="A36252" t="str">
            <v>P14873</v>
          </cell>
          <cell r="KA36252">
            <v>50</v>
          </cell>
          <cell r="KB36252">
            <v>40</v>
          </cell>
          <cell r="KC36252">
            <v>24</v>
          </cell>
        </row>
        <row r="36253">
          <cell r="A36253" t="str">
            <v>P14904</v>
          </cell>
          <cell r="KA36253">
            <v>200</v>
          </cell>
          <cell r="KB36253">
            <v>16</v>
          </cell>
          <cell r="KC36253">
            <v>16</v>
          </cell>
        </row>
        <row r="36254">
          <cell r="A36254" t="str">
            <v>P14905</v>
          </cell>
          <cell r="KA36254">
            <v>100</v>
          </cell>
          <cell r="KB36254">
            <v>30</v>
          </cell>
          <cell r="KC36254">
            <v>30</v>
          </cell>
        </row>
        <row r="36255">
          <cell r="A36255" t="str">
            <v>P14906</v>
          </cell>
          <cell r="KA36255">
            <v>200</v>
          </cell>
          <cell r="KB36255">
            <v>16</v>
          </cell>
          <cell r="KC36255">
            <v>16</v>
          </cell>
        </row>
        <row r="36256">
          <cell r="A36256" t="str">
            <v>P14907</v>
          </cell>
          <cell r="KA36256">
            <v>200</v>
          </cell>
          <cell r="KB36256">
            <v>16</v>
          </cell>
          <cell r="KC36256">
            <v>16</v>
          </cell>
        </row>
        <row r="36257">
          <cell r="A36257" t="str">
            <v>P14894</v>
          </cell>
          <cell r="KA36257">
            <v>100</v>
          </cell>
          <cell r="KB36257">
            <v>40</v>
          </cell>
          <cell r="KC36257">
            <v>28</v>
          </cell>
        </row>
        <row r="36258">
          <cell r="A36258" t="str">
            <v>P14895</v>
          </cell>
          <cell r="KA36258">
            <v>50</v>
          </cell>
          <cell r="KB36258">
            <v>40</v>
          </cell>
          <cell r="KC36258">
            <v>24</v>
          </cell>
        </row>
        <row r="36259">
          <cell r="A36259" t="str">
            <v>P14896</v>
          </cell>
          <cell r="KA36259">
            <v>200</v>
          </cell>
          <cell r="KB36259">
            <v>16</v>
          </cell>
          <cell r="KC36259">
            <v>16</v>
          </cell>
        </row>
        <row r="36260">
          <cell r="A36260" t="str">
            <v>P14897</v>
          </cell>
          <cell r="KA36260">
            <v>100</v>
          </cell>
          <cell r="KB36260">
            <v>30</v>
          </cell>
          <cell r="KC36260">
            <v>30</v>
          </cell>
        </row>
        <row r="36261">
          <cell r="A36261" t="str">
            <v>P14898</v>
          </cell>
          <cell r="KA36261">
            <v>100</v>
          </cell>
          <cell r="KB36261">
            <v>40</v>
          </cell>
          <cell r="KC36261">
            <v>28</v>
          </cell>
        </row>
        <row r="36262">
          <cell r="A36262" t="str">
            <v>P14701</v>
          </cell>
          <cell r="KA36262">
            <v>100</v>
          </cell>
          <cell r="KB36262">
            <v>40</v>
          </cell>
          <cell r="KC36262">
            <v>24</v>
          </cell>
        </row>
        <row r="36263">
          <cell r="A36263" t="str">
            <v>P14702</v>
          </cell>
          <cell r="KA36263">
            <v>200</v>
          </cell>
          <cell r="KB36263">
            <v>16</v>
          </cell>
          <cell r="KC36263">
            <v>16</v>
          </cell>
        </row>
        <row r="36264">
          <cell r="A36264" t="str">
            <v>P14707</v>
          </cell>
          <cell r="KA36264">
            <v>200</v>
          </cell>
          <cell r="KB36264">
            <v>16</v>
          </cell>
          <cell r="KC36264">
            <v>20</v>
          </cell>
        </row>
        <row r="36265">
          <cell r="A36265" t="str">
            <v>P14705</v>
          </cell>
          <cell r="KA36265">
            <v>100</v>
          </cell>
          <cell r="KB36265">
            <v>40</v>
          </cell>
          <cell r="KC36265">
            <v>28</v>
          </cell>
        </row>
        <row r="36266">
          <cell r="A36266" t="str">
            <v>P14697</v>
          </cell>
          <cell r="KA36266">
            <v>200</v>
          </cell>
          <cell r="KB36266">
            <v>16</v>
          </cell>
          <cell r="KC36266">
            <v>16</v>
          </cell>
        </row>
        <row r="36267">
          <cell r="A36267" t="str">
            <v>P14698</v>
          </cell>
          <cell r="KA36267">
            <v>200</v>
          </cell>
          <cell r="KB36267">
            <v>16</v>
          </cell>
          <cell r="KC36267">
            <v>16</v>
          </cell>
        </row>
        <row r="36268">
          <cell r="A36268" t="str">
            <v>P14699</v>
          </cell>
          <cell r="KA36268">
            <v>100</v>
          </cell>
          <cell r="KB36268">
            <v>40</v>
          </cell>
          <cell r="KC36268">
            <v>28</v>
          </cell>
        </row>
        <row r="36269">
          <cell r="A36269" t="str">
            <v>P14692</v>
          </cell>
          <cell r="KA36269">
            <v>100</v>
          </cell>
          <cell r="KB36269">
            <v>40</v>
          </cell>
          <cell r="KC36269">
            <v>28</v>
          </cell>
        </row>
        <row r="36270">
          <cell r="A36270" t="str">
            <v>P14694</v>
          </cell>
          <cell r="KA36270">
            <v>100</v>
          </cell>
          <cell r="KB36270">
            <v>40</v>
          </cell>
          <cell r="KC36270">
            <v>28</v>
          </cell>
        </row>
        <row r="36271">
          <cell r="A36271" t="str">
            <v>P14689</v>
          </cell>
          <cell r="KA36271">
            <v>50</v>
          </cell>
          <cell r="KB36271">
            <v>40</v>
          </cell>
          <cell r="KC36271">
            <v>24</v>
          </cell>
        </row>
        <row r="36272">
          <cell r="A36272" t="str">
            <v>P14684</v>
          </cell>
          <cell r="KA36272">
            <v>50</v>
          </cell>
          <cell r="KB36272">
            <v>40</v>
          </cell>
          <cell r="KC36272">
            <v>24</v>
          </cell>
        </row>
        <row r="36273">
          <cell r="A36273" t="str">
            <v>P14685</v>
          </cell>
          <cell r="KA36273">
            <v>100</v>
          </cell>
          <cell r="KB36273">
            <v>12</v>
          </cell>
          <cell r="KC36273">
            <v>30</v>
          </cell>
        </row>
        <row r="36274">
          <cell r="A36274" t="str">
            <v>P14680</v>
          </cell>
          <cell r="KA36274">
            <v>100</v>
          </cell>
          <cell r="KB36274">
            <v>30</v>
          </cell>
          <cell r="KC36274">
            <v>6</v>
          </cell>
        </row>
        <row r="36275">
          <cell r="A36275" t="str">
            <v>P14681</v>
          </cell>
          <cell r="KA36275">
            <v>100</v>
          </cell>
          <cell r="KB36275">
            <v>40</v>
          </cell>
          <cell r="KC36275">
            <v>28</v>
          </cell>
        </row>
        <row r="36276">
          <cell r="A36276" t="str">
            <v>P14682</v>
          </cell>
          <cell r="KA36276">
            <v>100</v>
          </cell>
          <cell r="KB36276">
            <v>30</v>
          </cell>
          <cell r="KC36276">
            <v>30</v>
          </cell>
        </row>
        <row r="36277">
          <cell r="A36277" t="str">
            <v>P14666</v>
          </cell>
          <cell r="KA36277">
            <v>200</v>
          </cell>
          <cell r="KB36277">
            <v>16</v>
          </cell>
          <cell r="KC36277">
            <v>20</v>
          </cell>
        </row>
        <row r="36278">
          <cell r="A36278" t="str">
            <v>P14667</v>
          </cell>
          <cell r="KA36278">
            <v>200</v>
          </cell>
          <cell r="KB36278">
            <v>16</v>
          </cell>
          <cell r="KC36278">
            <v>16</v>
          </cell>
        </row>
        <row r="36279">
          <cell r="A36279" t="str">
            <v>P14672</v>
          </cell>
          <cell r="KA36279">
            <v>100</v>
          </cell>
          <cell r="KB36279">
            <v>40</v>
          </cell>
          <cell r="KC36279">
            <v>28</v>
          </cell>
        </row>
        <row r="36280">
          <cell r="A36280" t="str">
            <v>P14673</v>
          </cell>
          <cell r="KA36280">
            <v>200</v>
          </cell>
          <cell r="KB36280">
            <v>16</v>
          </cell>
          <cell r="KC36280">
            <v>20</v>
          </cell>
        </row>
        <row r="36281">
          <cell r="A36281" t="str">
            <v>P14675</v>
          </cell>
          <cell r="KA36281">
            <v>50</v>
          </cell>
          <cell r="KB36281">
            <v>60</v>
          </cell>
          <cell r="KC36281">
            <v>12</v>
          </cell>
        </row>
        <row r="36282">
          <cell r="A36282" t="str">
            <v>P14676</v>
          </cell>
          <cell r="KA36282">
            <v>200</v>
          </cell>
          <cell r="KB36282">
            <v>16</v>
          </cell>
          <cell r="KC36282">
            <v>16</v>
          </cell>
        </row>
        <row r="36283">
          <cell r="A36283" t="str">
            <v>P14642</v>
          </cell>
          <cell r="KA36283">
            <v>100</v>
          </cell>
          <cell r="KB36283">
            <v>40</v>
          </cell>
          <cell r="KC36283">
            <v>28</v>
          </cell>
        </row>
        <row r="36284">
          <cell r="A36284" t="str">
            <v>P14643</v>
          </cell>
          <cell r="KA36284">
            <v>200</v>
          </cell>
          <cell r="KB36284">
            <v>16</v>
          </cell>
          <cell r="KC36284">
            <v>20</v>
          </cell>
        </row>
        <row r="36285">
          <cell r="A36285" t="str">
            <v>P14632</v>
          </cell>
          <cell r="KA36285">
            <v>100</v>
          </cell>
          <cell r="KB36285">
            <v>40</v>
          </cell>
          <cell r="KC36285">
            <v>28</v>
          </cell>
        </row>
        <row r="36286">
          <cell r="A36286" t="str">
            <v>P14633</v>
          </cell>
          <cell r="KA36286">
            <v>200</v>
          </cell>
          <cell r="KB36286">
            <v>16</v>
          </cell>
          <cell r="KC36286">
            <v>16</v>
          </cell>
        </row>
        <row r="36287">
          <cell r="A36287" t="str">
            <v>P14634</v>
          </cell>
          <cell r="KA36287">
            <v>50</v>
          </cell>
          <cell r="KB36287">
            <v>40</v>
          </cell>
          <cell r="KC36287">
            <v>24</v>
          </cell>
        </row>
        <row r="36288">
          <cell r="A36288" t="str">
            <v>P14635</v>
          </cell>
          <cell r="KA36288">
            <v>200</v>
          </cell>
          <cell r="KB36288">
            <v>16</v>
          </cell>
          <cell r="KC36288">
            <v>28</v>
          </cell>
        </row>
        <row r="36289">
          <cell r="A36289" t="str">
            <v>P14636</v>
          </cell>
          <cell r="KA36289">
            <v>100</v>
          </cell>
          <cell r="KB36289">
            <v>30</v>
          </cell>
          <cell r="KC36289">
            <v>6</v>
          </cell>
        </row>
        <row r="36290">
          <cell r="A36290" t="str">
            <v>P14637</v>
          </cell>
          <cell r="KA36290">
            <v>100</v>
          </cell>
          <cell r="KB36290">
            <v>40</v>
          </cell>
          <cell r="KC36290">
            <v>28</v>
          </cell>
        </row>
        <row r="36291">
          <cell r="A36291" t="str">
            <v>P14638</v>
          </cell>
          <cell r="KA36291">
            <v>200</v>
          </cell>
          <cell r="KB36291">
            <v>16</v>
          </cell>
          <cell r="KC36291">
            <v>20</v>
          </cell>
        </row>
        <row r="36292">
          <cell r="A36292" t="str">
            <v>P14639</v>
          </cell>
          <cell r="KA36292">
            <v>200</v>
          </cell>
          <cell r="KB36292">
            <v>16</v>
          </cell>
          <cell r="KC36292">
            <v>16</v>
          </cell>
        </row>
        <row r="36293">
          <cell r="A36293" t="str">
            <v>P14640</v>
          </cell>
          <cell r="KA36293">
            <v>100</v>
          </cell>
          <cell r="KB36293">
            <v>40</v>
          </cell>
          <cell r="KC36293">
            <v>28</v>
          </cell>
        </row>
        <row r="36294">
          <cell r="A36294" t="str">
            <v>P14652</v>
          </cell>
          <cell r="KA36294">
            <v>100</v>
          </cell>
          <cell r="KB36294">
            <v>40</v>
          </cell>
          <cell r="KC36294">
            <v>24</v>
          </cell>
        </row>
        <row r="36295">
          <cell r="A36295" t="str">
            <v>P14653</v>
          </cell>
          <cell r="KA36295">
            <v>200</v>
          </cell>
          <cell r="KB36295">
            <v>16</v>
          </cell>
          <cell r="KC36295">
            <v>20</v>
          </cell>
        </row>
        <row r="36296">
          <cell r="A36296" t="str">
            <v>P14645</v>
          </cell>
          <cell r="KA36296">
            <v>200</v>
          </cell>
          <cell r="KB36296">
            <v>16</v>
          </cell>
          <cell r="KC36296">
            <v>16</v>
          </cell>
        </row>
        <row r="36297">
          <cell r="A36297" t="str">
            <v>P14648</v>
          </cell>
          <cell r="KA36297">
            <v>100</v>
          </cell>
          <cell r="KB36297">
            <v>30</v>
          </cell>
          <cell r="KC36297">
            <v>30</v>
          </cell>
        </row>
        <row r="36298">
          <cell r="A36298" t="str">
            <v>P14659</v>
          </cell>
          <cell r="KA36298">
            <v>100</v>
          </cell>
          <cell r="KB36298">
            <v>40</v>
          </cell>
          <cell r="KC36298">
            <v>28</v>
          </cell>
        </row>
        <row r="36299">
          <cell r="A36299" t="str">
            <v>P14660</v>
          </cell>
          <cell r="KA36299">
            <v>200</v>
          </cell>
          <cell r="KB36299">
            <v>16</v>
          </cell>
          <cell r="KC36299">
            <v>20</v>
          </cell>
        </row>
        <row r="36300">
          <cell r="A36300" t="str">
            <v>P14661</v>
          </cell>
          <cell r="KA36300">
            <v>100</v>
          </cell>
          <cell r="KB36300">
            <v>40</v>
          </cell>
          <cell r="KC36300">
            <v>24</v>
          </cell>
        </row>
        <row r="36301">
          <cell r="A36301" t="str">
            <v>P14768</v>
          </cell>
          <cell r="KA36301">
            <v>50</v>
          </cell>
          <cell r="KB36301">
            <v>40</v>
          </cell>
          <cell r="KC36301">
            <v>24</v>
          </cell>
        </row>
        <row r="36302">
          <cell r="A36302" t="str">
            <v>P14769</v>
          </cell>
          <cell r="KA36302">
            <v>50</v>
          </cell>
          <cell r="KB36302">
            <v>40</v>
          </cell>
          <cell r="KC36302">
            <v>24</v>
          </cell>
        </row>
        <row r="36303">
          <cell r="A36303" t="str">
            <v>P14765</v>
          </cell>
          <cell r="KA36303">
            <v>200</v>
          </cell>
          <cell r="KB36303">
            <v>16</v>
          </cell>
          <cell r="KC36303">
            <v>20</v>
          </cell>
        </row>
        <row r="36304">
          <cell r="A36304" t="str">
            <v>P14766</v>
          </cell>
          <cell r="KA36304">
            <v>200</v>
          </cell>
          <cell r="KB36304">
            <v>16</v>
          </cell>
          <cell r="KC36304">
            <v>16</v>
          </cell>
        </row>
        <row r="36305">
          <cell r="A36305" t="str">
            <v>P14714</v>
          </cell>
          <cell r="KA36305">
            <v>200</v>
          </cell>
          <cell r="KB36305">
            <v>16</v>
          </cell>
          <cell r="KC36305">
            <v>16</v>
          </cell>
        </row>
        <row r="36306">
          <cell r="A36306" t="str">
            <v>P14761</v>
          </cell>
          <cell r="KA36306">
            <v>100</v>
          </cell>
          <cell r="KB36306">
            <v>40</v>
          </cell>
          <cell r="KC36306">
            <v>28</v>
          </cell>
        </row>
        <row r="36307">
          <cell r="A36307" t="str">
            <v>P14754</v>
          </cell>
          <cell r="KA36307">
            <v>200</v>
          </cell>
          <cell r="KB36307">
            <v>16</v>
          </cell>
          <cell r="KC36307">
            <v>20</v>
          </cell>
        </row>
        <row r="36308">
          <cell r="A36308" t="str">
            <v>P14755</v>
          </cell>
          <cell r="KA36308">
            <v>100</v>
          </cell>
          <cell r="KB36308">
            <v>40</v>
          </cell>
          <cell r="KC36308">
            <v>28</v>
          </cell>
        </row>
        <row r="36309">
          <cell r="A36309" t="str">
            <v>P14756</v>
          </cell>
          <cell r="KA36309">
            <v>200</v>
          </cell>
          <cell r="KB36309">
            <v>16</v>
          </cell>
          <cell r="KC36309">
            <v>16</v>
          </cell>
        </row>
        <row r="36310">
          <cell r="A36310" t="str">
            <v>P14775</v>
          </cell>
          <cell r="KA36310">
            <v>100</v>
          </cell>
          <cell r="KB36310">
            <v>40</v>
          </cell>
          <cell r="KC36310">
            <v>28</v>
          </cell>
        </row>
        <row r="36311">
          <cell r="A36311" t="str">
            <v>P14776</v>
          </cell>
          <cell r="KA36311">
            <v>100</v>
          </cell>
          <cell r="KB36311">
            <v>40</v>
          </cell>
          <cell r="KC36311">
            <v>28</v>
          </cell>
        </row>
        <row r="36312">
          <cell r="A36312" t="str">
            <v>P14777</v>
          </cell>
          <cell r="KA36312">
            <v>200</v>
          </cell>
          <cell r="KB36312">
            <v>16</v>
          </cell>
          <cell r="KC36312">
            <v>16</v>
          </cell>
        </row>
        <row r="36313">
          <cell r="A36313" t="str">
            <v>P14778</v>
          </cell>
          <cell r="KA36313">
            <v>200</v>
          </cell>
          <cell r="KB36313">
            <v>16</v>
          </cell>
          <cell r="KC36313">
            <v>20</v>
          </cell>
        </row>
        <row r="36314">
          <cell r="A36314" t="str">
            <v>P14772</v>
          </cell>
          <cell r="KA36314">
            <v>200</v>
          </cell>
          <cell r="KB36314">
            <v>16</v>
          </cell>
          <cell r="KC36314">
            <v>16</v>
          </cell>
        </row>
        <row r="36315">
          <cell r="A36315" t="str">
            <v>P14773</v>
          </cell>
          <cell r="KA36315">
            <v>100</v>
          </cell>
          <cell r="KB36315">
            <v>8</v>
          </cell>
          <cell r="KC36315">
            <v>30</v>
          </cell>
        </row>
        <row r="36316">
          <cell r="A36316" t="str">
            <v>P14780</v>
          </cell>
          <cell r="KA36316">
            <v>200</v>
          </cell>
          <cell r="KB36316">
            <v>16</v>
          </cell>
          <cell r="KC36316">
            <v>16</v>
          </cell>
        </row>
        <row r="36317">
          <cell r="A36317" t="str">
            <v>P14781</v>
          </cell>
          <cell r="KA36317">
            <v>100</v>
          </cell>
          <cell r="KB36317">
            <v>40</v>
          </cell>
          <cell r="KC36317">
            <v>28</v>
          </cell>
        </row>
        <row r="36318">
          <cell r="A36318" t="str">
            <v>P14782</v>
          </cell>
          <cell r="KA36318">
            <v>50</v>
          </cell>
          <cell r="KB36318">
            <v>40</v>
          </cell>
          <cell r="KC36318">
            <v>24</v>
          </cell>
        </row>
        <row r="36319">
          <cell r="A36319" t="str">
            <v>P14783</v>
          </cell>
          <cell r="KA36319">
            <v>100</v>
          </cell>
          <cell r="KB36319">
            <v>40</v>
          </cell>
          <cell r="KC36319">
            <v>28</v>
          </cell>
        </row>
        <row r="36320">
          <cell r="A36320" t="str">
            <v>P14785</v>
          </cell>
          <cell r="KA36320">
            <v>100</v>
          </cell>
          <cell r="KB36320">
            <v>40</v>
          </cell>
          <cell r="KC36320">
            <v>28</v>
          </cell>
        </row>
        <row r="36321">
          <cell r="A36321" t="str">
            <v>P14787</v>
          </cell>
          <cell r="KA36321">
            <v>200</v>
          </cell>
          <cell r="KB36321">
            <v>16</v>
          </cell>
          <cell r="KC36321">
            <v>16</v>
          </cell>
        </row>
        <row r="36322">
          <cell r="A36322" t="str">
            <v>P14732</v>
          </cell>
          <cell r="KA36322">
            <v>200</v>
          </cell>
          <cell r="KB36322">
            <v>16</v>
          </cell>
          <cell r="KC36322">
            <v>16</v>
          </cell>
        </row>
        <row r="36323">
          <cell r="A36323" t="str">
            <v>P14733</v>
          </cell>
          <cell r="KA36323">
            <v>50</v>
          </cell>
          <cell r="KB36323">
            <v>40</v>
          </cell>
          <cell r="KC36323">
            <v>24</v>
          </cell>
        </row>
        <row r="36324">
          <cell r="A36324" t="str">
            <v>P14735</v>
          </cell>
          <cell r="KA36324">
            <v>100</v>
          </cell>
          <cell r="KB36324">
            <v>40</v>
          </cell>
          <cell r="KC36324">
            <v>28</v>
          </cell>
        </row>
        <row r="36325">
          <cell r="A36325" t="str">
            <v>P14736</v>
          </cell>
          <cell r="KA36325">
            <v>200</v>
          </cell>
          <cell r="KB36325">
            <v>16</v>
          </cell>
          <cell r="KC36325">
            <v>16</v>
          </cell>
        </row>
        <row r="36326">
          <cell r="A36326" t="str">
            <v>P14737</v>
          </cell>
          <cell r="KA36326">
            <v>100</v>
          </cell>
          <cell r="KB36326">
            <v>30</v>
          </cell>
          <cell r="KC36326">
            <v>30</v>
          </cell>
        </row>
        <row r="36327">
          <cell r="A36327" t="str">
            <v>P14738</v>
          </cell>
          <cell r="KA36327">
            <v>50</v>
          </cell>
          <cell r="KB36327">
            <v>40</v>
          </cell>
          <cell r="KC36327">
            <v>24</v>
          </cell>
        </row>
        <row r="36328">
          <cell r="A36328" t="str">
            <v>P14739</v>
          </cell>
          <cell r="KA36328">
            <v>200</v>
          </cell>
          <cell r="KB36328">
            <v>16</v>
          </cell>
          <cell r="KC36328">
            <v>20</v>
          </cell>
        </row>
        <row r="36329">
          <cell r="A36329" t="str">
            <v>P14740</v>
          </cell>
          <cell r="KA36329">
            <v>50</v>
          </cell>
          <cell r="KB36329">
            <v>40</v>
          </cell>
          <cell r="KC36329">
            <v>24</v>
          </cell>
        </row>
        <row r="36330">
          <cell r="A36330" t="str">
            <v>P14744</v>
          </cell>
          <cell r="KA36330">
            <v>50</v>
          </cell>
          <cell r="KB36330">
            <v>40</v>
          </cell>
          <cell r="KC36330">
            <v>24</v>
          </cell>
        </row>
        <row r="36331">
          <cell r="A36331" t="str">
            <v>P14745</v>
          </cell>
          <cell r="KA36331">
            <v>100</v>
          </cell>
          <cell r="KB36331">
            <v>40</v>
          </cell>
          <cell r="KC36331">
            <v>28</v>
          </cell>
        </row>
        <row r="36332">
          <cell r="A36332" t="str">
            <v>P14746</v>
          </cell>
          <cell r="KA36332">
            <v>200</v>
          </cell>
          <cell r="KB36332">
            <v>16</v>
          </cell>
          <cell r="KC36332">
            <v>16</v>
          </cell>
        </row>
        <row r="36333">
          <cell r="A36333" t="str">
            <v>P14748</v>
          </cell>
          <cell r="KA36333">
            <v>50</v>
          </cell>
          <cell r="KB36333">
            <v>40</v>
          </cell>
          <cell r="KC36333">
            <v>24</v>
          </cell>
        </row>
        <row r="36334">
          <cell r="A36334" t="str">
            <v>P14749</v>
          </cell>
          <cell r="KA36334">
            <v>100</v>
          </cell>
          <cell r="KB36334">
            <v>40</v>
          </cell>
          <cell r="KC36334">
            <v>28</v>
          </cell>
        </row>
        <row r="36335">
          <cell r="A36335" t="str">
            <v>P14750</v>
          </cell>
          <cell r="KA36335">
            <v>50</v>
          </cell>
          <cell r="KB36335">
            <v>40</v>
          </cell>
          <cell r="KC36335">
            <v>18</v>
          </cell>
        </row>
        <row r="36336">
          <cell r="A36336" t="str">
            <v>P14751</v>
          </cell>
          <cell r="KA36336">
            <v>100</v>
          </cell>
          <cell r="KB36336">
            <v>40</v>
          </cell>
          <cell r="KC36336">
            <v>24</v>
          </cell>
        </row>
        <row r="36337">
          <cell r="A36337" t="str">
            <v>P14709</v>
          </cell>
          <cell r="KA36337">
            <v>100</v>
          </cell>
          <cell r="KB36337">
            <v>40</v>
          </cell>
          <cell r="KC36337">
            <v>28</v>
          </cell>
        </row>
        <row r="36338">
          <cell r="A36338" t="str">
            <v>P14710</v>
          </cell>
          <cell r="KA36338">
            <v>100</v>
          </cell>
          <cell r="KB36338">
            <v>40</v>
          </cell>
          <cell r="KC36338">
            <v>28</v>
          </cell>
        </row>
        <row r="36339">
          <cell r="A36339" t="str">
            <v>P14711</v>
          </cell>
          <cell r="KA36339">
            <v>200</v>
          </cell>
          <cell r="KB36339">
            <v>16</v>
          </cell>
          <cell r="KC36339">
            <v>20</v>
          </cell>
        </row>
        <row r="36340">
          <cell r="A36340" t="str">
            <v>P14712</v>
          </cell>
          <cell r="KA36340">
            <v>200</v>
          </cell>
          <cell r="KB36340">
            <v>16</v>
          </cell>
          <cell r="KC36340">
            <v>16</v>
          </cell>
        </row>
        <row r="36341">
          <cell r="A36341" t="str">
            <v>P14716</v>
          </cell>
          <cell r="KA36341">
            <v>200</v>
          </cell>
          <cell r="KB36341">
            <v>16</v>
          </cell>
          <cell r="KC36341">
            <v>16</v>
          </cell>
        </row>
        <row r="36342">
          <cell r="A36342" t="str">
            <v>P14717</v>
          </cell>
          <cell r="KA36342">
            <v>200</v>
          </cell>
          <cell r="KB36342">
            <v>16</v>
          </cell>
          <cell r="KC36342">
            <v>16</v>
          </cell>
        </row>
        <row r="36343">
          <cell r="A36343" t="str">
            <v>P14718</v>
          </cell>
          <cell r="KA36343">
            <v>200</v>
          </cell>
          <cell r="KB36343">
            <v>16</v>
          </cell>
          <cell r="KC36343">
            <v>16</v>
          </cell>
        </row>
        <row r="36344">
          <cell r="A36344" t="str">
            <v>P14719</v>
          </cell>
          <cell r="KA36344">
            <v>200</v>
          </cell>
          <cell r="KB36344">
            <v>16</v>
          </cell>
          <cell r="KC36344">
            <v>16</v>
          </cell>
        </row>
        <row r="36345">
          <cell r="A36345" t="str">
            <v>P14727</v>
          </cell>
          <cell r="KA36345">
            <v>200</v>
          </cell>
          <cell r="KB36345">
            <v>16</v>
          </cell>
          <cell r="KC36345">
            <v>16</v>
          </cell>
        </row>
        <row r="36346">
          <cell r="A36346" t="str">
            <v>P14728</v>
          </cell>
          <cell r="KA36346">
            <v>50</v>
          </cell>
          <cell r="KB36346">
            <v>40</v>
          </cell>
          <cell r="KC36346">
            <v>24</v>
          </cell>
        </row>
        <row r="36347">
          <cell r="A36347" t="str">
            <v>P10157</v>
          </cell>
          <cell r="KA36347">
            <v>250</v>
          </cell>
          <cell r="KB36347">
            <v>12</v>
          </cell>
          <cell r="KC36347">
            <v>20</v>
          </cell>
        </row>
        <row r="36348">
          <cell r="A36348" t="str">
            <v>P10158</v>
          </cell>
          <cell r="KA36348">
            <v>250</v>
          </cell>
          <cell r="KB36348">
            <v>12</v>
          </cell>
          <cell r="KC36348">
            <v>20</v>
          </cell>
        </row>
        <row r="36349">
          <cell r="A36349" t="str">
            <v>P10159</v>
          </cell>
          <cell r="KA36349">
            <v>250</v>
          </cell>
          <cell r="KB36349">
            <v>12</v>
          </cell>
          <cell r="KC36349">
            <v>20</v>
          </cell>
        </row>
        <row r="36350">
          <cell r="A36350" t="str">
            <v>P10160</v>
          </cell>
          <cell r="KA36350">
            <v>250</v>
          </cell>
          <cell r="KB36350">
            <v>12</v>
          </cell>
          <cell r="KC36350">
            <v>20</v>
          </cell>
        </row>
        <row r="36351">
          <cell r="A36351" t="str">
            <v>P10162</v>
          </cell>
          <cell r="KA36351">
            <v>250</v>
          </cell>
          <cell r="KB36351">
            <v>8</v>
          </cell>
          <cell r="KC36351">
            <v>15</v>
          </cell>
        </row>
        <row r="36352">
          <cell r="A36352" t="str">
            <v>P10169</v>
          </cell>
          <cell r="KA36352">
            <v>250</v>
          </cell>
          <cell r="KB36352">
            <v>12</v>
          </cell>
          <cell r="KC36352">
            <v>20</v>
          </cell>
        </row>
        <row r="36353">
          <cell r="A36353" t="str">
            <v>P10170</v>
          </cell>
          <cell r="KA36353">
            <v>250</v>
          </cell>
          <cell r="KB36353">
            <v>12</v>
          </cell>
          <cell r="KC36353">
            <v>20</v>
          </cell>
        </row>
        <row r="36354">
          <cell r="A36354" t="str">
            <v>P10171</v>
          </cell>
          <cell r="KA36354">
            <v>250</v>
          </cell>
          <cell r="KB36354">
            <v>12</v>
          </cell>
          <cell r="KC36354">
            <v>20</v>
          </cell>
        </row>
        <row r="36355">
          <cell r="A36355" t="str">
            <v>P10172</v>
          </cell>
          <cell r="KA36355">
            <v>250</v>
          </cell>
          <cell r="KB36355">
            <v>12</v>
          </cell>
          <cell r="KC36355">
            <v>20</v>
          </cell>
        </row>
        <row r="36356">
          <cell r="A36356" t="str">
            <v>P10173</v>
          </cell>
          <cell r="KA36356">
            <v>250</v>
          </cell>
          <cell r="KB36356">
            <v>12</v>
          </cell>
          <cell r="KC36356">
            <v>20</v>
          </cell>
        </row>
        <row r="36357">
          <cell r="A36357" t="str">
            <v>P10174</v>
          </cell>
          <cell r="KA36357">
            <v>250</v>
          </cell>
          <cell r="KB36357">
            <v>12</v>
          </cell>
          <cell r="KC36357">
            <v>20</v>
          </cell>
        </row>
        <row r="36358">
          <cell r="A36358" t="str">
            <v>P10175</v>
          </cell>
          <cell r="KA36358">
            <v>250</v>
          </cell>
          <cell r="KB36358">
            <v>12</v>
          </cell>
          <cell r="KC36358">
            <v>20</v>
          </cell>
        </row>
        <row r="36359">
          <cell r="A36359" t="str">
            <v>p10176</v>
          </cell>
          <cell r="KA36359">
            <v>250</v>
          </cell>
          <cell r="KB36359">
            <v>12</v>
          </cell>
          <cell r="KC36359">
            <v>20</v>
          </cell>
        </row>
        <row r="36360">
          <cell r="A36360" t="str">
            <v>P10135</v>
          </cell>
          <cell r="KA36360">
            <v>250</v>
          </cell>
          <cell r="KB36360">
            <v>12</v>
          </cell>
          <cell r="KC36360">
            <v>20</v>
          </cell>
        </row>
        <row r="36361">
          <cell r="A36361" t="str">
            <v>P10137</v>
          </cell>
          <cell r="KA36361">
            <v>250</v>
          </cell>
          <cell r="KB36361">
            <v>12</v>
          </cell>
          <cell r="KC36361">
            <v>20</v>
          </cell>
        </row>
        <row r="36362">
          <cell r="A36362" t="str">
            <v>P10138</v>
          </cell>
          <cell r="KA36362">
            <v>250</v>
          </cell>
          <cell r="KB36362">
            <v>12</v>
          </cell>
          <cell r="KC36362">
            <v>20</v>
          </cell>
        </row>
        <row r="36363">
          <cell r="A36363" t="str">
            <v>P10139</v>
          </cell>
          <cell r="KA36363">
            <v>250</v>
          </cell>
          <cell r="KB36363">
            <v>12</v>
          </cell>
          <cell r="KC36363">
            <v>20</v>
          </cell>
        </row>
        <row r="36364">
          <cell r="A36364" t="str">
            <v>P10125</v>
          </cell>
          <cell r="KA36364">
            <v>50</v>
          </cell>
          <cell r="KB36364">
            <v>60</v>
          </cell>
          <cell r="KC36364">
            <v>12</v>
          </cell>
        </row>
        <row r="36365">
          <cell r="A36365" t="str">
            <v>P10127</v>
          </cell>
          <cell r="KA36365">
            <v>50</v>
          </cell>
          <cell r="KB36365">
            <v>80</v>
          </cell>
          <cell r="KC36365">
            <v>24</v>
          </cell>
        </row>
        <row r="36366">
          <cell r="A36366" t="str">
            <v>P10128</v>
          </cell>
          <cell r="KA36366">
            <v>100</v>
          </cell>
          <cell r="KB36366">
            <v>30</v>
          </cell>
          <cell r="KC36366">
            <v>30</v>
          </cell>
        </row>
        <row r="36367">
          <cell r="A36367" t="str">
            <v>P10129</v>
          </cell>
          <cell r="KA36367">
            <v>250</v>
          </cell>
          <cell r="KB36367">
            <v>12</v>
          </cell>
          <cell r="KC36367">
            <v>20</v>
          </cell>
        </row>
        <row r="36368">
          <cell r="A36368" t="str">
            <v>P10130</v>
          </cell>
          <cell r="KA36368">
            <v>50</v>
          </cell>
          <cell r="KB36368">
            <v>80</v>
          </cell>
          <cell r="KC36368">
            <v>24</v>
          </cell>
        </row>
        <row r="36369">
          <cell r="A36369" t="str">
            <v>P10131</v>
          </cell>
          <cell r="KA36369">
            <v>250</v>
          </cell>
          <cell r="KB36369">
            <v>12</v>
          </cell>
          <cell r="KC36369">
            <v>20</v>
          </cell>
        </row>
        <row r="36370">
          <cell r="A36370" t="str">
            <v>P10132</v>
          </cell>
          <cell r="KA36370">
            <v>250</v>
          </cell>
          <cell r="KB36370">
            <v>12</v>
          </cell>
          <cell r="KC36370">
            <v>20</v>
          </cell>
        </row>
        <row r="36371">
          <cell r="A36371" t="str">
            <v>P10133</v>
          </cell>
          <cell r="KA36371">
            <v>250</v>
          </cell>
          <cell r="KB36371">
            <v>12</v>
          </cell>
          <cell r="KC36371">
            <v>20</v>
          </cell>
        </row>
        <row r="36372">
          <cell r="A36372" t="str">
            <v>P10120</v>
          </cell>
          <cell r="KA36372">
            <v>250</v>
          </cell>
          <cell r="KB36372">
            <v>12</v>
          </cell>
          <cell r="KC36372">
            <v>20</v>
          </cell>
        </row>
        <row r="36373">
          <cell r="A36373" t="str">
            <v>P10116</v>
          </cell>
          <cell r="KA36373">
            <v>50</v>
          </cell>
          <cell r="KB36373">
            <v>80</v>
          </cell>
          <cell r="KC36373">
            <v>24</v>
          </cell>
        </row>
        <row r="36374">
          <cell r="A36374" t="str">
            <v>P10117</v>
          </cell>
          <cell r="KA36374">
            <v>50</v>
          </cell>
          <cell r="KB36374">
            <v>80</v>
          </cell>
          <cell r="KC36374">
            <v>24</v>
          </cell>
        </row>
        <row r="36375">
          <cell r="A36375" t="str">
            <v>P10118</v>
          </cell>
          <cell r="KA36375">
            <v>200</v>
          </cell>
          <cell r="KB36375">
            <v>15</v>
          </cell>
          <cell r="KC36375">
            <v>20</v>
          </cell>
        </row>
        <row r="36376">
          <cell r="A36376" t="str">
            <v>P10112</v>
          </cell>
          <cell r="KA36376">
            <v>50</v>
          </cell>
          <cell r="KB36376">
            <v>80</v>
          </cell>
          <cell r="KC36376">
            <v>24</v>
          </cell>
        </row>
        <row r="36377">
          <cell r="A36377" t="str">
            <v>P10113</v>
          </cell>
          <cell r="KA36377">
            <v>250</v>
          </cell>
          <cell r="KB36377">
            <v>12</v>
          </cell>
          <cell r="KC36377">
            <v>20</v>
          </cell>
        </row>
        <row r="36378">
          <cell r="A36378" t="str">
            <v>P10114</v>
          </cell>
          <cell r="KA36378">
            <v>250</v>
          </cell>
          <cell r="KB36378">
            <v>12</v>
          </cell>
          <cell r="KC36378">
            <v>20</v>
          </cell>
        </row>
        <row r="36379">
          <cell r="A36379" t="str">
            <v>P10107</v>
          </cell>
          <cell r="KA36379">
            <v>100</v>
          </cell>
          <cell r="KB36379">
            <v>30</v>
          </cell>
          <cell r="KC36379">
            <v>30</v>
          </cell>
        </row>
        <row r="36380">
          <cell r="A36380" t="str">
            <v>P10109</v>
          </cell>
          <cell r="KA36380">
            <v>250</v>
          </cell>
          <cell r="KB36380">
            <v>12</v>
          </cell>
          <cell r="KC36380">
            <v>20</v>
          </cell>
        </row>
        <row r="36381">
          <cell r="A36381" t="str">
            <v>P10110</v>
          </cell>
          <cell r="KA36381">
            <v>250</v>
          </cell>
          <cell r="KB36381">
            <v>12</v>
          </cell>
          <cell r="KC36381">
            <v>20</v>
          </cell>
        </row>
        <row r="36382">
          <cell r="A36382" t="str">
            <v>P10097</v>
          </cell>
          <cell r="KA36382">
            <v>250</v>
          </cell>
          <cell r="KB36382">
            <v>8</v>
          </cell>
          <cell r="KC36382">
            <v>15</v>
          </cell>
        </row>
        <row r="36383">
          <cell r="A36383" t="str">
            <v>P10103</v>
          </cell>
          <cell r="KA36383">
            <v>250</v>
          </cell>
          <cell r="KB36383">
            <v>12</v>
          </cell>
          <cell r="KC36383">
            <v>20</v>
          </cell>
        </row>
        <row r="36384">
          <cell r="A36384" t="str">
            <v>P10104</v>
          </cell>
          <cell r="KA36384">
            <v>250</v>
          </cell>
          <cell r="KB36384">
            <v>12</v>
          </cell>
          <cell r="KC36384">
            <v>20</v>
          </cell>
        </row>
        <row r="36385">
          <cell r="A36385" t="str">
            <v>P10100</v>
          </cell>
          <cell r="KA36385">
            <v>100</v>
          </cell>
          <cell r="KB36385">
            <v>40</v>
          </cell>
          <cell r="KC36385">
            <v>30</v>
          </cell>
        </row>
        <row r="36386">
          <cell r="A36386" t="str">
            <v>P10101</v>
          </cell>
          <cell r="KA36386">
            <v>250</v>
          </cell>
          <cell r="KB36386">
            <v>12</v>
          </cell>
          <cell r="KC36386">
            <v>20</v>
          </cell>
        </row>
        <row r="36387">
          <cell r="A36387" t="str">
            <v>P10088</v>
          </cell>
          <cell r="KA36387">
            <v>50</v>
          </cell>
          <cell r="KB36387">
            <v>80</v>
          </cell>
          <cell r="KC36387">
            <v>24</v>
          </cell>
        </row>
        <row r="36388">
          <cell r="A36388" t="str">
            <v>P10089</v>
          </cell>
          <cell r="KA36388">
            <v>250</v>
          </cell>
          <cell r="KB36388">
            <v>12</v>
          </cell>
          <cell r="KC36388">
            <v>20</v>
          </cell>
        </row>
        <row r="36389">
          <cell r="A36389" t="str">
            <v>P10090</v>
          </cell>
          <cell r="KA36389">
            <v>250</v>
          </cell>
          <cell r="KB36389">
            <v>12</v>
          </cell>
          <cell r="KC36389">
            <v>20</v>
          </cell>
        </row>
        <row r="36390">
          <cell r="A36390" t="str">
            <v>P10091</v>
          </cell>
          <cell r="KA36390">
            <v>250</v>
          </cell>
          <cell r="KB36390">
            <v>12</v>
          </cell>
          <cell r="KC36390">
            <v>20</v>
          </cell>
        </row>
        <row r="36391">
          <cell r="A36391" t="str">
            <v>P10092</v>
          </cell>
          <cell r="KA36391">
            <v>250</v>
          </cell>
          <cell r="KB36391">
            <v>12</v>
          </cell>
          <cell r="KC36391">
            <v>20</v>
          </cell>
        </row>
        <row r="36392">
          <cell r="A36392" t="str">
            <v>P10093</v>
          </cell>
          <cell r="KA36392">
            <v>250</v>
          </cell>
          <cell r="KB36392">
            <v>12</v>
          </cell>
          <cell r="KC36392">
            <v>20</v>
          </cell>
        </row>
        <row r="36393">
          <cell r="A36393" t="str">
            <v>P10094</v>
          </cell>
          <cell r="KA36393">
            <v>250</v>
          </cell>
          <cell r="KB36393">
            <v>12</v>
          </cell>
          <cell r="KC36393">
            <v>20</v>
          </cell>
        </row>
        <row r="36394">
          <cell r="A36394" t="str">
            <v>P10095</v>
          </cell>
          <cell r="KA36394">
            <v>250</v>
          </cell>
          <cell r="KB36394">
            <v>12</v>
          </cell>
          <cell r="KC36394">
            <v>20</v>
          </cell>
        </row>
        <row r="36395">
          <cell r="A36395" t="str">
            <v>P10227</v>
          </cell>
          <cell r="KA36395">
            <v>250</v>
          </cell>
          <cell r="KB36395">
            <v>12</v>
          </cell>
          <cell r="KC36395">
            <v>20</v>
          </cell>
        </row>
        <row r="36396">
          <cell r="A36396" t="str">
            <v>P10223</v>
          </cell>
          <cell r="KA36396">
            <v>250</v>
          </cell>
          <cell r="KB36396">
            <v>8</v>
          </cell>
          <cell r="KC36396">
            <v>15</v>
          </cell>
        </row>
        <row r="36397">
          <cell r="A36397" t="str">
            <v>P10224</v>
          </cell>
          <cell r="KA36397">
            <v>50</v>
          </cell>
          <cell r="KB36397">
            <v>80</v>
          </cell>
          <cell r="KC36397">
            <v>24</v>
          </cell>
        </row>
        <row r="36398">
          <cell r="A36398" t="str">
            <v>P10225</v>
          </cell>
          <cell r="KA36398">
            <v>200</v>
          </cell>
          <cell r="KB36398">
            <v>15</v>
          </cell>
          <cell r="KC36398">
            <v>20</v>
          </cell>
        </row>
        <row r="36399">
          <cell r="A36399" t="str">
            <v>P10217</v>
          </cell>
          <cell r="KA36399">
            <v>50</v>
          </cell>
          <cell r="KB36399">
            <v>80</v>
          </cell>
          <cell r="KC36399">
            <v>24</v>
          </cell>
        </row>
        <row r="36400">
          <cell r="A36400" t="str">
            <v>P10218</v>
          </cell>
          <cell r="KA36400">
            <v>250</v>
          </cell>
          <cell r="KB36400">
            <v>8</v>
          </cell>
          <cell r="KC36400">
            <v>15</v>
          </cell>
        </row>
        <row r="36401">
          <cell r="A36401" t="str">
            <v>P10213</v>
          </cell>
          <cell r="KA36401">
            <v>100</v>
          </cell>
          <cell r="KB36401">
            <v>30</v>
          </cell>
          <cell r="KC36401">
            <v>16</v>
          </cell>
        </row>
        <row r="36402">
          <cell r="A36402" t="str">
            <v>P10214</v>
          </cell>
          <cell r="KA36402">
            <v>250</v>
          </cell>
          <cell r="KB36402">
            <v>12</v>
          </cell>
          <cell r="KC36402">
            <v>20</v>
          </cell>
        </row>
        <row r="36403">
          <cell r="A36403" t="str">
            <v>P10215</v>
          </cell>
          <cell r="KA36403">
            <v>50</v>
          </cell>
          <cell r="KB36403">
            <v>24</v>
          </cell>
          <cell r="KC36403">
            <v>24</v>
          </cell>
        </row>
        <row r="36404">
          <cell r="A36404" t="str">
            <v>p10243</v>
          </cell>
          <cell r="KA36404">
            <v>50</v>
          </cell>
          <cell r="KB36404">
            <v>80</v>
          </cell>
          <cell r="KC36404">
            <v>24</v>
          </cell>
        </row>
        <row r="36405">
          <cell r="A36405" t="str">
            <v>P10237</v>
          </cell>
          <cell r="KA36405">
            <v>50</v>
          </cell>
          <cell r="KB36405">
            <v>80</v>
          </cell>
          <cell r="KC36405">
            <v>24</v>
          </cell>
        </row>
        <row r="36406">
          <cell r="A36406" t="str">
            <v>P10233</v>
          </cell>
          <cell r="KA36406">
            <v>250</v>
          </cell>
          <cell r="KB36406">
            <v>12</v>
          </cell>
          <cell r="KC36406">
            <v>20</v>
          </cell>
        </row>
        <row r="36407">
          <cell r="A36407" t="str">
            <v>P10234</v>
          </cell>
          <cell r="KA36407">
            <v>100</v>
          </cell>
          <cell r="KB36407">
            <v>40</v>
          </cell>
          <cell r="KC36407">
            <v>24</v>
          </cell>
        </row>
        <row r="36408">
          <cell r="A36408" t="str">
            <v>P10235</v>
          </cell>
          <cell r="KA36408">
            <v>250</v>
          </cell>
          <cell r="KB36408">
            <v>8</v>
          </cell>
          <cell r="KC36408">
            <v>15</v>
          </cell>
        </row>
        <row r="36409">
          <cell r="A36409" t="str">
            <v>P10229</v>
          </cell>
          <cell r="KA36409">
            <v>200</v>
          </cell>
          <cell r="KB36409">
            <v>15</v>
          </cell>
          <cell r="KC36409">
            <v>20</v>
          </cell>
        </row>
        <row r="36410">
          <cell r="A36410" t="str">
            <v>P10230</v>
          </cell>
          <cell r="KA36410">
            <v>100</v>
          </cell>
          <cell r="KB36410">
            <v>30</v>
          </cell>
          <cell r="KC36410">
            <v>30</v>
          </cell>
        </row>
        <row r="36411">
          <cell r="A36411" t="str">
            <v>P10231</v>
          </cell>
          <cell r="KA36411">
            <v>250</v>
          </cell>
          <cell r="KB36411">
            <v>8</v>
          </cell>
          <cell r="KC36411">
            <v>15</v>
          </cell>
        </row>
        <row r="36412">
          <cell r="A36412" t="str">
            <v>P10184</v>
          </cell>
          <cell r="KA36412">
            <v>250</v>
          </cell>
          <cell r="KB36412">
            <v>12</v>
          </cell>
          <cell r="KC36412">
            <v>20</v>
          </cell>
        </row>
        <row r="36413">
          <cell r="A36413" t="str">
            <v>p10185</v>
          </cell>
          <cell r="KA36413">
            <v>100</v>
          </cell>
          <cell r="KB36413">
            <v>30</v>
          </cell>
          <cell r="KC36413">
            <v>30</v>
          </cell>
        </row>
        <row r="36414">
          <cell r="A36414" t="str">
            <v>P10186</v>
          </cell>
          <cell r="KA36414">
            <v>200</v>
          </cell>
          <cell r="KB36414">
            <v>15</v>
          </cell>
          <cell r="KC36414">
            <v>16</v>
          </cell>
        </row>
        <row r="36415">
          <cell r="A36415" t="str">
            <v>P10187</v>
          </cell>
          <cell r="KA36415">
            <v>50</v>
          </cell>
          <cell r="KB36415">
            <v>80</v>
          </cell>
          <cell r="KC36415">
            <v>24</v>
          </cell>
        </row>
        <row r="36416">
          <cell r="A36416" t="str">
            <v>P10188</v>
          </cell>
          <cell r="KA36416">
            <v>250</v>
          </cell>
          <cell r="KB36416">
            <v>12</v>
          </cell>
          <cell r="KC36416">
            <v>20</v>
          </cell>
        </row>
        <row r="36417">
          <cell r="A36417" t="str">
            <v>P10189</v>
          </cell>
          <cell r="KA36417">
            <v>250</v>
          </cell>
          <cell r="KB36417">
            <v>12</v>
          </cell>
          <cell r="KC36417">
            <v>20</v>
          </cell>
        </row>
        <row r="36418">
          <cell r="A36418" t="str">
            <v>P10190</v>
          </cell>
          <cell r="KA36418">
            <v>250</v>
          </cell>
          <cell r="KB36418">
            <v>12</v>
          </cell>
          <cell r="KC36418">
            <v>20</v>
          </cell>
        </row>
        <row r="36419">
          <cell r="A36419" t="str">
            <v>P10142</v>
          </cell>
          <cell r="KA36419">
            <v>250</v>
          </cell>
          <cell r="KB36419">
            <v>6</v>
          </cell>
          <cell r="KC36419">
            <v>8</v>
          </cell>
        </row>
        <row r="36420">
          <cell r="A36420" t="str">
            <v>p10146</v>
          </cell>
          <cell r="KA36420">
            <v>250</v>
          </cell>
          <cell r="KB36420">
            <v>12</v>
          </cell>
          <cell r="KC36420">
            <v>20</v>
          </cell>
        </row>
        <row r="36421">
          <cell r="A36421" t="str">
            <v>P10147</v>
          </cell>
          <cell r="KA36421">
            <v>250</v>
          </cell>
          <cell r="KB36421">
            <v>8</v>
          </cell>
          <cell r="KC36421">
            <v>9</v>
          </cell>
        </row>
        <row r="36422">
          <cell r="A36422" t="str">
            <v>P10150</v>
          </cell>
          <cell r="KA36422">
            <v>250</v>
          </cell>
          <cell r="KB36422">
            <v>12</v>
          </cell>
          <cell r="KC36422">
            <v>20</v>
          </cell>
        </row>
        <row r="36423">
          <cell r="A36423" t="str">
            <v>P10151</v>
          </cell>
          <cell r="KA36423">
            <v>250</v>
          </cell>
          <cell r="KB36423">
            <v>12</v>
          </cell>
          <cell r="KC36423">
            <v>20</v>
          </cell>
        </row>
        <row r="36424">
          <cell r="A36424" t="str">
            <v>P10152</v>
          </cell>
          <cell r="KA36424">
            <v>250</v>
          </cell>
          <cell r="KB36424">
            <v>12</v>
          </cell>
          <cell r="KC36424">
            <v>20</v>
          </cell>
        </row>
        <row r="36425">
          <cell r="A36425" t="str">
            <v>P10153</v>
          </cell>
          <cell r="KA36425">
            <v>250</v>
          </cell>
          <cell r="KB36425">
            <v>12</v>
          </cell>
          <cell r="KC36425">
            <v>20</v>
          </cell>
        </row>
        <row r="36426">
          <cell r="A36426" t="str">
            <v>P10154</v>
          </cell>
          <cell r="KA36426">
            <v>250</v>
          </cell>
          <cell r="KB36426">
            <v>12</v>
          </cell>
          <cell r="KC36426">
            <v>20</v>
          </cell>
        </row>
        <row r="36427">
          <cell r="A36427" t="str">
            <v>P10196</v>
          </cell>
          <cell r="KA36427">
            <v>250</v>
          </cell>
          <cell r="KB36427">
            <v>12</v>
          </cell>
          <cell r="KC36427">
            <v>20</v>
          </cell>
        </row>
        <row r="36428">
          <cell r="A36428" t="str">
            <v>P10197</v>
          </cell>
          <cell r="KA36428">
            <v>250</v>
          </cell>
          <cell r="KB36428">
            <v>12</v>
          </cell>
          <cell r="KC36428">
            <v>20</v>
          </cell>
        </row>
        <row r="36429">
          <cell r="A36429" t="str">
            <v>P10198</v>
          </cell>
          <cell r="KA36429">
            <v>250</v>
          </cell>
          <cell r="KB36429">
            <v>12</v>
          </cell>
          <cell r="KC36429">
            <v>20</v>
          </cell>
        </row>
        <row r="36430">
          <cell r="A36430" t="str">
            <v>P10199</v>
          </cell>
          <cell r="KA36430">
            <v>250</v>
          </cell>
          <cell r="KB36430">
            <v>12</v>
          </cell>
          <cell r="KC36430">
            <v>20</v>
          </cell>
        </row>
        <row r="36431">
          <cell r="A36431" t="str">
            <v>P10200</v>
          </cell>
          <cell r="KA36431">
            <v>250</v>
          </cell>
          <cell r="KB36431">
            <v>12</v>
          </cell>
          <cell r="KC36431">
            <v>20</v>
          </cell>
        </row>
        <row r="36432">
          <cell r="A36432" t="str">
            <v>P10201</v>
          </cell>
          <cell r="KA36432">
            <v>200</v>
          </cell>
          <cell r="KB36432">
            <v>15</v>
          </cell>
          <cell r="KC36432">
            <v>20</v>
          </cell>
        </row>
        <row r="36433">
          <cell r="A36433" t="str">
            <v>P10202</v>
          </cell>
          <cell r="KA36433">
            <v>50</v>
          </cell>
          <cell r="KB36433">
            <v>18</v>
          </cell>
          <cell r="KC36433">
            <v>24</v>
          </cell>
        </row>
        <row r="36434">
          <cell r="A36434" t="str">
            <v>P10203</v>
          </cell>
          <cell r="KA36434">
            <v>250</v>
          </cell>
          <cell r="KB36434">
            <v>12</v>
          </cell>
          <cell r="KC36434">
            <v>20</v>
          </cell>
        </row>
        <row r="36435">
          <cell r="A36435" t="str">
            <v>P10204</v>
          </cell>
          <cell r="KA36435">
            <v>100</v>
          </cell>
          <cell r="KB36435">
            <v>30</v>
          </cell>
          <cell r="KC36435">
            <v>30</v>
          </cell>
        </row>
        <row r="36436">
          <cell r="A36436" t="str">
            <v>P10205</v>
          </cell>
          <cell r="KA36436">
            <v>250</v>
          </cell>
          <cell r="KB36436">
            <v>12</v>
          </cell>
          <cell r="KC36436">
            <v>20</v>
          </cell>
        </row>
        <row r="36437">
          <cell r="A36437" t="str">
            <v>P10208</v>
          </cell>
          <cell r="KA36437">
            <v>100</v>
          </cell>
          <cell r="KB36437">
            <v>40</v>
          </cell>
          <cell r="KC36437">
            <v>24</v>
          </cell>
        </row>
        <row r="36438">
          <cell r="A36438" t="str">
            <v>P10192</v>
          </cell>
          <cell r="KA36438">
            <v>250</v>
          </cell>
          <cell r="KB36438">
            <v>8</v>
          </cell>
          <cell r="KC36438">
            <v>15</v>
          </cell>
        </row>
        <row r="36439">
          <cell r="A36439" t="str">
            <v>P10179</v>
          </cell>
          <cell r="KA36439">
            <v>50</v>
          </cell>
          <cell r="KB36439">
            <v>60</v>
          </cell>
          <cell r="KC36439">
            <v>12</v>
          </cell>
        </row>
        <row r="36440">
          <cell r="A36440" t="str">
            <v>P10180</v>
          </cell>
          <cell r="KA36440">
            <v>250</v>
          </cell>
          <cell r="KB36440">
            <v>12</v>
          </cell>
          <cell r="KC36440">
            <v>20</v>
          </cell>
        </row>
        <row r="36441">
          <cell r="A36441" t="str">
            <v>P10181</v>
          </cell>
          <cell r="KA36441">
            <v>50</v>
          </cell>
          <cell r="KB36441">
            <v>60</v>
          </cell>
          <cell r="KC36441">
            <v>12</v>
          </cell>
        </row>
        <row r="36442">
          <cell r="A36442" t="str">
            <v>P10182</v>
          </cell>
          <cell r="KA36442">
            <v>250</v>
          </cell>
          <cell r="KB36442">
            <v>12</v>
          </cell>
          <cell r="KC36442">
            <v>20</v>
          </cell>
        </row>
        <row r="36443">
          <cell r="A36443" t="str">
            <v>P10253</v>
          </cell>
          <cell r="KA36443">
            <v>250</v>
          </cell>
          <cell r="KB36443">
            <v>12</v>
          </cell>
          <cell r="KC36443">
            <v>20</v>
          </cell>
        </row>
        <row r="36444">
          <cell r="A36444" t="str">
            <v>p10254</v>
          </cell>
          <cell r="KA36444">
            <v>250</v>
          </cell>
          <cell r="KB36444">
            <v>8</v>
          </cell>
          <cell r="KC36444">
            <v>3</v>
          </cell>
        </row>
        <row r="36445">
          <cell r="A36445" t="str">
            <v>P10255</v>
          </cell>
          <cell r="KA36445">
            <v>250</v>
          </cell>
          <cell r="KB36445">
            <v>8</v>
          </cell>
          <cell r="KC36445">
            <v>12</v>
          </cell>
        </row>
        <row r="36446">
          <cell r="A36446" t="str">
            <v>P10261</v>
          </cell>
          <cell r="KA36446">
            <v>250</v>
          </cell>
          <cell r="KB36446">
            <v>12</v>
          </cell>
          <cell r="KC36446">
            <v>20</v>
          </cell>
        </row>
        <row r="36447">
          <cell r="A36447" t="str">
            <v>P10262</v>
          </cell>
          <cell r="KA36447">
            <v>250</v>
          </cell>
          <cell r="KB36447">
            <v>12</v>
          </cell>
          <cell r="KC36447">
            <v>20</v>
          </cell>
        </row>
        <row r="36448">
          <cell r="A36448" t="str">
            <v>P10278</v>
          </cell>
          <cell r="KA36448">
            <v>50</v>
          </cell>
          <cell r="KB36448">
            <v>80</v>
          </cell>
          <cell r="KC36448">
            <v>24</v>
          </cell>
        </row>
        <row r="36449">
          <cell r="A36449" t="str">
            <v>P10279</v>
          </cell>
          <cell r="KA36449">
            <v>50</v>
          </cell>
          <cell r="KB36449">
            <v>80</v>
          </cell>
          <cell r="KC36449">
            <v>24</v>
          </cell>
        </row>
        <row r="36450">
          <cell r="A36450" t="str">
            <v>P10280</v>
          </cell>
          <cell r="KA36450">
            <v>250</v>
          </cell>
          <cell r="KB36450">
            <v>12</v>
          </cell>
          <cell r="KC36450">
            <v>20</v>
          </cell>
        </row>
        <row r="36451">
          <cell r="A36451" t="str">
            <v>P10281</v>
          </cell>
          <cell r="KA36451">
            <v>250</v>
          </cell>
          <cell r="KB36451">
            <v>12</v>
          </cell>
          <cell r="KC36451">
            <v>20</v>
          </cell>
        </row>
        <row r="36452">
          <cell r="A36452" t="str">
            <v>P10282</v>
          </cell>
          <cell r="KA36452">
            <v>250</v>
          </cell>
          <cell r="KB36452">
            <v>12</v>
          </cell>
          <cell r="KC36452">
            <v>20</v>
          </cell>
        </row>
        <row r="36453">
          <cell r="A36453" t="str">
            <v>P10283</v>
          </cell>
          <cell r="KA36453">
            <v>250</v>
          </cell>
          <cell r="KB36453">
            <v>12</v>
          </cell>
          <cell r="KC36453">
            <v>20</v>
          </cell>
        </row>
        <row r="36454">
          <cell r="A36454" t="str">
            <v>p10284</v>
          </cell>
          <cell r="KA36454">
            <v>250</v>
          </cell>
          <cell r="KB36454">
            <v>12</v>
          </cell>
          <cell r="KC36454">
            <v>20</v>
          </cell>
        </row>
        <row r="36455">
          <cell r="A36455" t="str">
            <v>P10285</v>
          </cell>
          <cell r="KA36455">
            <v>250</v>
          </cell>
          <cell r="KB36455">
            <v>12</v>
          </cell>
          <cell r="KC36455">
            <v>20</v>
          </cell>
        </row>
        <row r="36456">
          <cell r="A36456" t="str">
            <v>P10265</v>
          </cell>
          <cell r="KA36456">
            <v>50</v>
          </cell>
          <cell r="KB36456">
            <v>80</v>
          </cell>
          <cell r="KC36456">
            <v>24</v>
          </cell>
        </row>
        <row r="36457">
          <cell r="A36457" t="str">
            <v>P10266</v>
          </cell>
          <cell r="KA36457">
            <v>100</v>
          </cell>
          <cell r="KB36457">
            <v>40</v>
          </cell>
          <cell r="KC36457">
            <v>24</v>
          </cell>
        </row>
        <row r="36458">
          <cell r="A36458" t="str">
            <v>P10267</v>
          </cell>
          <cell r="KA36458">
            <v>50</v>
          </cell>
          <cell r="KB36458">
            <v>80</v>
          </cell>
          <cell r="KC36458">
            <v>24</v>
          </cell>
        </row>
        <row r="36459">
          <cell r="A36459" t="str">
            <v>P10268</v>
          </cell>
          <cell r="KA36459">
            <v>250</v>
          </cell>
          <cell r="KB36459">
            <v>12</v>
          </cell>
          <cell r="KC36459">
            <v>20</v>
          </cell>
        </row>
        <row r="36460">
          <cell r="A36460" t="str">
            <v>P10269</v>
          </cell>
          <cell r="KA36460">
            <v>250</v>
          </cell>
          <cell r="KB36460">
            <v>12</v>
          </cell>
          <cell r="KC36460">
            <v>20</v>
          </cell>
        </row>
        <row r="36461">
          <cell r="A36461" t="str">
            <v>P10271</v>
          </cell>
          <cell r="KA36461">
            <v>250</v>
          </cell>
          <cell r="KB36461">
            <v>12</v>
          </cell>
          <cell r="KC36461">
            <v>20</v>
          </cell>
        </row>
        <row r="36462">
          <cell r="A36462" t="str">
            <v>P10273</v>
          </cell>
          <cell r="KA36462">
            <v>250</v>
          </cell>
          <cell r="KB36462">
            <v>12</v>
          </cell>
          <cell r="KC36462">
            <v>20</v>
          </cell>
        </row>
        <row r="36463">
          <cell r="A36463" t="str">
            <v>P10274</v>
          </cell>
          <cell r="KA36463">
            <v>250</v>
          </cell>
          <cell r="KB36463">
            <v>12</v>
          </cell>
          <cell r="KC36463">
            <v>20</v>
          </cell>
        </row>
        <row r="36464">
          <cell r="A36464" t="str">
            <v>P10275</v>
          </cell>
          <cell r="KA36464">
            <v>250</v>
          </cell>
          <cell r="KB36464">
            <v>12</v>
          </cell>
          <cell r="KC36464">
            <v>20</v>
          </cell>
        </row>
        <row r="36465">
          <cell r="A36465" t="str">
            <v>P10276</v>
          </cell>
          <cell r="KA36465">
            <v>250</v>
          </cell>
          <cell r="KB36465">
            <v>12</v>
          </cell>
          <cell r="KC36465">
            <v>20</v>
          </cell>
        </row>
        <row r="36466">
          <cell r="A36466" t="str">
            <v>P10301</v>
          </cell>
          <cell r="KA36466">
            <v>100</v>
          </cell>
          <cell r="KB36466">
            <v>40</v>
          </cell>
          <cell r="KC36466">
            <v>24</v>
          </cell>
        </row>
        <row r="36467">
          <cell r="A36467" t="str">
            <v>P10302</v>
          </cell>
          <cell r="KA36467">
            <v>250</v>
          </cell>
          <cell r="KB36467">
            <v>8</v>
          </cell>
          <cell r="KC36467">
            <v>15</v>
          </cell>
        </row>
        <row r="36468">
          <cell r="A36468" t="str">
            <v>P10303</v>
          </cell>
          <cell r="KA36468">
            <v>250</v>
          </cell>
          <cell r="KB36468">
            <v>12</v>
          </cell>
          <cell r="KC36468">
            <v>20</v>
          </cell>
        </row>
        <row r="36469">
          <cell r="A36469" t="str">
            <v>p10297</v>
          </cell>
          <cell r="KA36469">
            <v>250</v>
          </cell>
          <cell r="KB36469">
            <v>12</v>
          </cell>
          <cell r="KC36469">
            <v>20</v>
          </cell>
        </row>
        <row r="36470">
          <cell r="A36470" t="str">
            <v>p10298</v>
          </cell>
          <cell r="KA36470">
            <v>250</v>
          </cell>
          <cell r="KB36470">
            <v>12</v>
          </cell>
          <cell r="KC36470">
            <v>20</v>
          </cell>
        </row>
        <row r="36471">
          <cell r="A36471" t="str">
            <v>P10299</v>
          </cell>
          <cell r="KA36471">
            <v>100</v>
          </cell>
          <cell r="KB36471">
            <v>30</v>
          </cell>
          <cell r="KC36471">
            <v>30</v>
          </cell>
        </row>
        <row r="36472">
          <cell r="A36472" t="str">
            <v>P10289</v>
          </cell>
          <cell r="KA36472">
            <v>100</v>
          </cell>
          <cell r="KB36472">
            <v>40</v>
          </cell>
          <cell r="KC36472">
            <v>24</v>
          </cell>
        </row>
        <row r="36473">
          <cell r="A36473" t="str">
            <v>P10290</v>
          </cell>
          <cell r="KA36473">
            <v>100</v>
          </cell>
          <cell r="KB36473">
            <v>30</v>
          </cell>
          <cell r="KC36473">
            <v>30</v>
          </cell>
        </row>
        <row r="36474">
          <cell r="A36474" t="str">
            <v>P10291</v>
          </cell>
          <cell r="KA36474">
            <v>250</v>
          </cell>
          <cell r="KB36474">
            <v>12</v>
          </cell>
          <cell r="KC36474">
            <v>20</v>
          </cell>
        </row>
        <row r="36475">
          <cell r="A36475" t="str">
            <v>P10293</v>
          </cell>
          <cell r="KA36475">
            <v>250</v>
          </cell>
          <cell r="KB36475">
            <v>12</v>
          </cell>
          <cell r="KC36475">
            <v>20</v>
          </cell>
        </row>
        <row r="36476">
          <cell r="A36476" t="str">
            <v>P10294</v>
          </cell>
          <cell r="KA36476">
            <v>250</v>
          </cell>
          <cell r="KB36476">
            <v>12</v>
          </cell>
          <cell r="KC36476">
            <v>20</v>
          </cell>
        </row>
        <row r="36477">
          <cell r="A36477" t="str">
            <v>P10295</v>
          </cell>
          <cell r="KA36477">
            <v>50</v>
          </cell>
          <cell r="KB36477">
            <v>80</v>
          </cell>
          <cell r="KC36477">
            <v>24</v>
          </cell>
        </row>
        <row r="36478">
          <cell r="A36478" t="str">
            <v>P10317</v>
          </cell>
          <cell r="KA36478">
            <v>50</v>
          </cell>
          <cell r="KB36478">
            <v>80</v>
          </cell>
          <cell r="KC36478">
            <v>24</v>
          </cell>
        </row>
        <row r="36479">
          <cell r="A36479" t="str">
            <v>P10323</v>
          </cell>
          <cell r="KA36479">
            <v>50</v>
          </cell>
          <cell r="KB36479">
            <v>40</v>
          </cell>
          <cell r="KC36479">
            <v>16</v>
          </cell>
        </row>
        <row r="36480">
          <cell r="A36480" t="str">
            <v>P10324</v>
          </cell>
          <cell r="KA36480">
            <v>50</v>
          </cell>
          <cell r="KB36480">
            <v>80</v>
          </cell>
          <cell r="KC36480">
            <v>24</v>
          </cell>
        </row>
        <row r="36481">
          <cell r="A36481" t="str">
            <v>p10320</v>
          </cell>
          <cell r="KA36481">
            <v>200</v>
          </cell>
          <cell r="KB36481">
            <v>15</v>
          </cell>
          <cell r="KC36481">
            <v>10</v>
          </cell>
        </row>
        <row r="36482">
          <cell r="A36482" t="str">
            <v>P10321</v>
          </cell>
          <cell r="KA36482">
            <v>200</v>
          </cell>
          <cell r="KB36482">
            <v>15</v>
          </cell>
          <cell r="KC36482">
            <v>20</v>
          </cell>
        </row>
        <row r="36483">
          <cell r="A36483" t="str">
            <v>P10306</v>
          </cell>
          <cell r="KA36483">
            <v>250</v>
          </cell>
          <cell r="KB36483">
            <v>12</v>
          </cell>
          <cell r="KC36483">
            <v>20</v>
          </cell>
        </row>
        <row r="36484">
          <cell r="A36484" t="str">
            <v>P10307</v>
          </cell>
          <cell r="KA36484">
            <v>250</v>
          </cell>
          <cell r="KB36484">
            <v>12</v>
          </cell>
          <cell r="KC36484">
            <v>20</v>
          </cell>
        </row>
        <row r="36485">
          <cell r="A36485" t="str">
            <v>p10308</v>
          </cell>
          <cell r="KA36485">
            <v>250</v>
          </cell>
          <cell r="KB36485">
            <v>12</v>
          </cell>
          <cell r="KC36485">
            <v>20</v>
          </cell>
        </row>
        <row r="36486">
          <cell r="A36486" t="str">
            <v>P10309</v>
          </cell>
          <cell r="KA36486">
            <v>50</v>
          </cell>
          <cell r="KB36486">
            <v>60</v>
          </cell>
          <cell r="KC36486">
            <v>12</v>
          </cell>
        </row>
        <row r="36487">
          <cell r="A36487" t="str">
            <v>P10310</v>
          </cell>
          <cell r="KA36487">
            <v>250</v>
          </cell>
          <cell r="KB36487">
            <v>12</v>
          </cell>
          <cell r="KC36487">
            <v>8</v>
          </cell>
        </row>
        <row r="36488">
          <cell r="A36488" t="str">
            <v>P10311</v>
          </cell>
          <cell r="KA36488">
            <v>250</v>
          </cell>
          <cell r="KB36488">
            <v>12</v>
          </cell>
          <cell r="KC36488">
            <v>20</v>
          </cell>
        </row>
        <row r="36489">
          <cell r="A36489" t="str">
            <v>P10312</v>
          </cell>
          <cell r="KA36489">
            <v>250</v>
          </cell>
          <cell r="KB36489">
            <v>12</v>
          </cell>
          <cell r="KC36489">
            <v>20</v>
          </cell>
        </row>
        <row r="36490">
          <cell r="A36490" t="str">
            <v>P10313</v>
          </cell>
          <cell r="KA36490">
            <v>250</v>
          </cell>
          <cell r="KB36490">
            <v>8</v>
          </cell>
          <cell r="KC36490">
            <v>15</v>
          </cell>
        </row>
        <row r="36491">
          <cell r="A36491" t="str">
            <v>p10314</v>
          </cell>
          <cell r="KA36491">
            <v>250</v>
          </cell>
          <cell r="KB36491">
            <v>12</v>
          </cell>
          <cell r="KC36491">
            <v>6</v>
          </cell>
        </row>
        <row r="36492">
          <cell r="A36492" t="str">
            <v>P10315</v>
          </cell>
          <cell r="KA36492">
            <v>250</v>
          </cell>
          <cell r="KB36492">
            <v>12</v>
          </cell>
          <cell r="KC36492">
            <v>20</v>
          </cell>
        </row>
        <row r="36493">
          <cell r="A36493" t="str">
            <v>P10331</v>
          </cell>
          <cell r="KA36493">
            <v>250</v>
          </cell>
          <cell r="KB36493">
            <v>12</v>
          </cell>
          <cell r="KC36493">
            <v>20</v>
          </cell>
        </row>
        <row r="36494">
          <cell r="A36494" t="str">
            <v>P10287</v>
          </cell>
          <cell r="KA36494">
            <v>50</v>
          </cell>
          <cell r="KB36494">
            <v>60</v>
          </cell>
          <cell r="KC36494">
            <v>12</v>
          </cell>
        </row>
        <row r="36495">
          <cell r="A36495" t="str">
            <v>p10327</v>
          </cell>
          <cell r="KA36495">
            <v>50</v>
          </cell>
          <cell r="KB36495">
            <v>80</v>
          </cell>
          <cell r="KC36495">
            <v>6</v>
          </cell>
        </row>
        <row r="36496">
          <cell r="A36496" t="str">
            <v>p10328</v>
          </cell>
          <cell r="KA36496">
            <v>100</v>
          </cell>
          <cell r="KB36496">
            <v>30</v>
          </cell>
          <cell r="KC36496">
            <v>6</v>
          </cell>
        </row>
        <row r="36497">
          <cell r="A36497" t="str">
            <v>P10335</v>
          </cell>
          <cell r="KA36497">
            <v>25</v>
          </cell>
          <cell r="KB36497">
            <v>20</v>
          </cell>
          <cell r="KC36497">
            <v>40</v>
          </cell>
        </row>
        <row r="36498">
          <cell r="A36498" t="str">
            <v>P10336</v>
          </cell>
          <cell r="KA36498">
            <v>25</v>
          </cell>
          <cell r="KB36498">
            <v>20</v>
          </cell>
          <cell r="KC36498">
            <v>40</v>
          </cell>
        </row>
        <row r="36499">
          <cell r="A36499" t="str">
            <v>P10338</v>
          </cell>
          <cell r="KA36499">
            <v>50</v>
          </cell>
          <cell r="KB36499">
            <v>60</v>
          </cell>
          <cell r="KC36499">
            <v>12</v>
          </cell>
        </row>
        <row r="36500">
          <cell r="A36500" t="str">
            <v>P10339</v>
          </cell>
          <cell r="KA36500">
            <v>250</v>
          </cell>
          <cell r="KB36500">
            <v>12</v>
          </cell>
          <cell r="KC36500">
            <v>20</v>
          </cell>
        </row>
        <row r="36501">
          <cell r="A36501" t="str">
            <v>P10340</v>
          </cell>
          <cell r="KA36501">
            <v>250</v>
          </cell>
          <cell r="KB36501">
            <v>12</v>
          </cell>
          <cell r="KC36501">
            <v>20</v>
          </cell>
        </row>
        <row r="36502">
          <cell r="A36502" t="str">
            <v>P10341</v>
          </cell>
          <cell r="KA36502">
            <v>250</v>
          </cell>
          <cell r="KB36502">
            <v>12</v>
          </cell>
          <cell r="KC36502">
            <v>20</v>
          </cell>
        </row>
        <row r="36503">
          <cell r="A36503" t="str">
            <v>P10342</v>
          </cell>
          <cell r="KA36503">
            <v>250</v>
          </cell>
          <cell r="KB36503">
            <v>12</v>
          </cell>
          <cell r="KC36503">
            <v>20</v>
          </cell>
        </row>
        <row r="36504">
          <cell r="A36504" t="str">
            <v>P10343</v>
          </cell>
          <cell r="KA36504">
            <v>250</v>
          </cell>
          <cell r="KB36504">
            <v>12</v>
          </cell>
          <cell r="KC36504">
            <v>20</v>
          </cell>
        </row>
        <row r="36505">
          <cell r="A36505" t="str">
            <v>P10349</v>
          </cell>
          <cell r="KA36505">
            <v>50</v>
          </cell>
          <cell r="KB36505">
            <v>40</v>
          </cell>
          <cell r="KC36505">
            <v>12</v>
          </cell>
        </row>
        <row r="36506">
          <cell r="A36506" t="str">
            <v>P10350</v>
          </cell>
          <cell r="KA36506">
            <v>100</v>
          </cell>
          <cell r="KB36506">
            <v>30</v>
          </cell>
          <cell r="KC36506">
            <v>30</v>
          </cell>
        </row>
        <row r="36507">
          <cell r="A36507" t="str">
            <v>P10351</v>
          </cell>
          <cell r="KA36507">
            <v>100</v>
          </cell>
          <cell r="KB36507">
            <v>30</v>
          </cell>
          <cell r="KC36507">
            <v>6</v>
          </cell>
        </row>
        <row r="36508">
          <cell r="A36508" t="str">
            <v>P10345</v>
          </cell>
          <cell r="KA36508">
            <v>50</v>
          </cell>
          <cell r="KB36508">
            <v>18</v>
          </cell>
          <cell r="KC36508">
            <v>24</v>
          </cell>
        </row>
        <row r="36509">
          <cell r="A36509" t="str">
            <v>P10347</v>
          </cell>
          <cell r="KA36509">
            <v>50</v>
          </cell>
          <cell r="KB36509">
            <v>80</v>
          </cell>
          <cell r="KC36509">
            <v>6</v>
          </cell>
        </row>
        <row r="36510">
          <cell r="A36510" t="str">
            <v>P10361</v>
          </cell>
          <cell r="KA36510">
            <v>50</v>
          </cell>
          <cell r="KB36510">
            <v>60</v>
          </cell>
          <cell r="KC36510">
            <v>12</v>
          </cell>
        </row>
        <row r="36511">
          <cell r="A36511" t="str">
            <v>p10354</v>
          </cell>
          <cell r="KA36511">
            <v>250</v>
          </cell>
          <cell r="KB36511">
            <v>12</v>
          </cell>
          <cell r="KC36511">
            <v>20</v>
          </cell>
        </row>
        <row r="36512">
          <cell r="A36512" t="str">
            <v>p10356</v>
          </cell>
          <cell r="KA36512">
            <v>250</v>
          </cell>
          <cell r="KB36512">
            <v>12</v>
          </cell>
          <cell r="KC36512">
            <v>20</v>
          </cell>
        </row>
        <row r="36513">
          <cell r="A36513" t="str">
            <v>P10357</v>
          </cell>
          <cell r="KA36513">
            <v>250</v>
          </cell>
          <cell r="KB36513">
            <v>12</v>
          </cell>
          <cell r="KC36513">
            <v>20</v>
          </cell>
        </row>
        <row r="36514">
          <cell r="A36514" t="str">
            <v>P10358</v>
          </cell>
          <cell r="KA36514">
            <v>200</v>
          </cell>
          <cell r="KB36514">
            <v>15</v>
          </cell>
          <cell r="KC36514">
            <v>8</v>
          </cell>
        </row>
        <row r="36515">
          <cell r="A36515" t="str">
            <v>p10378</v>
          </cell>
          <cell r="KA36515">
            <v>250</v>
          </cell>
          <cell r="KB36515">
            <v>12</v>
          </cell>
          <cell r="KC36515">
            <v>20</v>
          </cell>
        </row>
        <row r="36516">
          <cell r="A36516" t="str">
            <v>P10379</v>
          </cell>
          <cell r="KA36516">
            <v>250</v>
          </cell>
          <cell r="KB36516">
            <v>12</v>
          </cell>
          <cell r="KC36516">
            <v>20</v>
          </cell>
        </row>
        <row r="36517">
          <cell r="A36517" t="str">
            <v>P10380</v>
          </cell>
          <cell r="KA36517">
            <v>100</v>
          </cell>
          <cell r="KB36517">
            <v>10</v>
          </cell>
          <cell r="KC36517">
            <v>16</v>
          </cell>
        </row>
        <row r="36518">
          <cell r="A36518" t="str">
            <v>P10374</v>
          </cell>
          <cell r="KA36518">
            <v>100</v>
          </cell>
          <cell r="KB36518">
            <v>30</v>
          </cell>
          <cell r="KC36518">
            <v>8</v>
          </cell>
        </row>
        <row r="36519">
          <cell r="A36519" t="str">
            <v>P10376</v>
          </cell>
          <cell r="KA36519">
            <v>50</v>
          </cell>
          <cell r="KB36519">
            <v>80</v>
          </cell>
          <cell r="KC36519">
            <v>24</v>
          </cell>
        </row>
        <row r="36520">
          <cell r="A36520" t="str">
            <v>P10367</v>
          </cell>
          <cell r="KA36520">
            <v>250</v>
          </cell>
          <cell r="KB36520">
            <v>12</v>
          </cell>
          <cell r="KC36520">
            <v>20</v>
          </cell>
        </row>
        <row r="36521">
          <cell r="A36521" t="str">
            <v>P10368</v>
          </cell>
          <cell r="KA36521">
            <v>100</v>
          </cell>
          <cell r="KB36521">
            <v>30</v>
          </cell>
          <cell r="KC36521">
            <v>6</v>
          </cell>
        </row>
        <row r="36522">
          <cell r="A36522" t="str">
            <v>P10370</v>
          </cell>
          <cell r="KA36522">
            <v>250</v>
          </cell>
          <cell r="KB36522">
            <v>12</v>
          </cell>
          <cell r="KC36522">
            <v>20</v>
          </cell>
        </row>
        <row r="36523">
          <cell r="A36523" t="str">
            <v>P10371</v>
          </cell>
          <cell r="KA36523">
            <v>250</v>
          </cell>
          <cell r="KB36523">
            <v>12</v>
          </cell>
          <cell r="KC36523">
            <v>20</v>
          </cell>
        </row>
        <row r="36524">
          <cell r="A36524" t="str">
            <v>P10389</v>
          </cell>
          <cell r="KA36524">
            <v>250</v>
          </cell>
          <cell r="KB36524">
            <v>12</v>
          </cell>
          <cell r="KC36524">
            <v>20</v>
          </cell>
        </row>
        <row r="36525">
          <cell r="A36525" t="str">
            <v>P10390</v>
          </cell>
          <cell r="KA36525">
            <v>250</v>
          </cell>
          <cell r="KB36525">
            <v>12</v>
          </cell>
          <cell r="KC36525">
            <v>20</v>
          </cell>
        </row>
        <row r="36526">
          <cell r="A36526" t="str">
            <v>P10391</v>
          </cell>
          <cell r="KA36526">
            <v>50</v>
          </cell>
          <cell r="KB36526">
            <v>80</v>
          </cell>
          <cell r="KC36526">
            <v>6</v>
          </cell>
        </row>
        <row r="36527">
          <cell r="A36527" t="str">
            <v>P10392</v>
          </cell>
          <cell r="KA36527">
            <v>50</v>
          </cell>
          <cell r="KB36527">
            <v>20</v>
          </cell>
          <cell r="KC36527">
            <v>16</v>
          </cell>
        </row>
        <row r="36528">
          <cell r="A36528" t="str">
            <v>P10393</v>
          </cell>
          <cell r="KA36528">
            <v>250</v>
          </cell>
          <cell r="KB36528">
            <v>12</v>
          </cell>
          <cell r="KC36528">
            <v>20</v>
          </cell>
        </row>
        <row r="36529">
          <cell r="A36529" t="str">
            <v>P10394</v>
          </cell>
          <cell r="KA36529">
            <v>100</v>
          </cell>
          <cell r="KB36529">
            <v>30</v>
          </cell>
          <cell r="KC36529">
            <v>6</v>
          </cell>
        </row>
        <row r="36530">
          <cell r="A36530" t="str">
            <v>P10395</v>
          </cell>
          <cell r="KA36530">
            <v>250</v>
          </cell>
          <cell r="KB36530">
            <v>12</v>
          </cell>
          <cell r="KC36530">
            <v>20</v>
          </cell>
        </row>
        <row r="36531">
          <cell r="A36531" t="str">
            <v>P10396</v>
          </cell>
          <cell r="KA36531">
            <v>250</v>
          </cell>
          <cell r="KB36531">
            <v>12</v>
          </cell>
          <cell r="KC36531">
            <v>20</v>
          </cell>
        </row>
        <row r="36532">
          <cell r="A36532" t="str">
            <v>P10397</v>
          </cell>
          <cell r="KA36532">
            <v>200</v>
          </cell>
          <cell r="KB36532">
            <v>15</v>
          </cell>
          <cell r="KC36532">
            <v>16</v>
          </cell>
        </row>
        <row r="36533">
          <cell r="A36533" t="str">
            <v>P10399</v>
          </cell>
          <cell r="KA36533">
            <v>50</v>
          </cell>
          <cell r="KB36533">
            <v>80</v>
          </cell>
          <cell r="KC36533">
            <v>6</v>
          </cell>
        </row>
        <row r="36534">
          <cell r="A36534" t="str">
            <v>P10382</v>
          </cell>
          <cell r="KA36534">
            <v>250</v>
          </cell>
          <cell r="KB36534">
            <v>12</v>
          </cell>
          <cell r="KC36534">
            <v>20</v>
          </cell>
        </row>
        <row r="36535">
          <cell r="A36535" t="str">
            <v>P10383</v>
          </cell>
          <cell r="KA36535">
            <v>250</v>
          </cell>
          <cell r="KB36535">
            <v>12</v>
          </cell>
          <cell r="KC36535">
            <v>20</v>
          </cell>
        </row>
        <row r="36536">
          <cell r="A36536" t="str">
            <v>P10384</v>
          </cell>
          <cell r="KA36536">
            <v>100</v>
          </cell>
          <cell r="KB36536">
            <v>30</v>
          </cell>
          <cell r="KC36536">
            <v>30</v>
          </cell>
        </row>
        <row r="36537">
          <cell r="A36537" t="str">
            <v>P10385</v>
          </cell>
          <cell r="KA36537">
            <v>100</v>
          </cell>
          <cell r="KB36537">
            <v>30</v>
          </cell>
          <cell r="KC36537">
            <v>30</v>
          </cell>
        </row>
        <row r="36538">
          <cell r="A36538" t="str">
            <v>P10386</v>
          </cell>
          <cell r="KA36538">
            <v>50</v>
          </cell>
          <cell r="KB36538">
            <v>80</v>
          </cell>
          <cell r="KC36538">
            <v>16</v>
          </cell>
        </row>
        <row r="36539">
          <cell r="A36539" t="str">
            <v>P10072</v>
          </cell>
          <cell r="KA36539">
            <v>250</v>
          </cell>
          <cell r="KB36539">
            <v>6</v>
          </cell>
          <cell r="KC36539">
            <v>12</v>
          </cell>
        </row>
        <row r="36540">
          <cell r="A36540" t="str">
            <v>P10073</v>
          </cell>
          <cell r="KA36540">
            <v>100</v>
          </cell>
          <cell r="KB36540">
            <v>30</v>
          </cell>
          <cell r="KC36540">
            <v>30</v>
          </cell>
        </row>
        <row r="36541">
          <cell r="A36541" t="str">
            <v>P10075</v>
          </cell>
          <cell r="KA36541">
            <v>250</v>
          </cell>
          <cell r="KB36541">
            <v>12</v>
          </cell>
          <cell r="KC36541">
            <v>20</v>
          </cell>
        </row>
        <row r="36542">
          <cell r="A36542" t="str">
            <v>P10076</v>
          </cell>
          <cell r="KA36542">
            <v>250</v>
          </cell>
          <cell r="KB36542">
            <v>12</v>
          </cell>
          <cell r="KC36542">
            <v>20</v>
          </cell>
        </row>
        <row r="36543">
          <cell r="A36543" t="str">
            <v>P10077</v>
          </cell>
          <cell r="KA36543">
            <v>250</v>
          </cell>
          <cell r="KB36543">
            <v>12</v>
          </cell>
          <cell r="KC36543">
            <v>20</v>
          </cell>
        </row>
        <row r="36544">
          <cell r="A36544" t="str">
            <v>P10078</v>
          </cell>
          <cell r="KA36544">
            <v>250</v>
          </cell>
          <cell r="KB36544">
            <v>12</v>
          </cell>
          <cell r="KC36544">
            <v>20</v>
          </cell>
        </row>
        <row r="36545">
          <cell r="A36545" t="str">
            <v>P10079</v>
          </cell>
          <cell r="KA36545">
            <v>200</v>
          </cell>
          <cell r="KB36545">
            <v>15</v>
          </cell>
          <cell r="KC36545">
            <v>20</v>
          </cell>
        </row>
        <row r="36546">
          <cell r="A36546" t="str">
            <v>P10080</v>
          </cell>
          <cell r="KA36546">
            <v>50</v>
          </cell>
          <cell r="KB36546">
            <v>80</v>
          </cell>
          <cell r="KC36546">
            <v>24</v>
          </cell>
        </row>
        <row r="36547">
          <cell r="A36547" t="str">
            <v>P10082</v>
          </cell>
          <cell r="KA36547">
            <v>250</v>
          </cell>
          <cell r="KB36547">
            <v>12</v>
          </cell>
          <cell r="KC36547">
            <v>20</v>
          </cell>
        </row>
        <row r="36548">
          <cell r="A36548" t="str">
            <v>P10083</v>
          </cell>
          <cell r="KA36548">
            <v>50</v>
          </cell>
          <cell r="KB36548">
            <v>80</v>
          </cell>
          <cell r="KC36548">
            <v>24</v>
          </cell>
        </row>
        <row r="36549">
          <cell r="A36549" t="str">
            <v>P10084</v>
          </cell>
          <cell r="KA36549">
            <v>250</v>
          </cell>
          <cell r="KB36549">
            <v>12</v>
          </cell>
          <cell r="KC36549">
            <v>20</v>
          </cell>
        </row>
        <row r="36550">
          <cell r="A36550" t="str">
            <v>P10086</v>
          </cell>
          <cell r="KA36550">
            <v>250</v>
          </cell>
          <cell r="KB36550">
            <v>8</v>
          </cell>
          <cell r="KC36550">
            <v>15</v>
          </cell>
        </row>
        <row r="36551">
          <cell r="A36551" t="str">
            <v>P10069</v>
          </cell>
          <cell r="KA36551">
            <v>50</v>
          </cell>
          <cell r="KB36551">
            <v>60</v>
          </cell>
          <cell r="KC36551">
            <v>12</v>
          </cell>
        </row>
        <row r="36552">
          <cell r="A36552" t="str">
            <v>P10048</v>
          </cell>
          <cell r="KA36552">
            <v>50</v>
          </cell>
          <cell r="KB36552">
            <v>40</v>
          </cell>
          <cell r="KC36552">
            <v>24</v>
          </cell>
        </row>
        <row r="36553">
          <cell r="A36553" t="str">
            <v>P10049</v>
          </cell>
          <cell r="KA36553">
            <v>250</v>
          </cell>
          <cell r="KB36553">
            <v>12</v>
          </cell>
          <cell r="KC36553">
            <v>20</v>
          </cell>
        </row>
        <row r="36554">
          <cell r="A36554" t="str">
            <v>P10050</v>
          </cell>
          <cell r="KA36554">
            <v>250</v>
          </cell>
          <cell r="KB36554">
            <v>12</v>
          </cell>
          <cell r="KC36554">
            <v>20</v>
          </cell>
        </row>
        <row r="36555">
          <cell r="A36555" t="str">
            <v>P10051</v>
          </cell>
          <cell r="KA36555">
            <v>250</v>
          </cell>
          <cell r="KB36555">
            <v>12</v>
          </cell>
          <cell r="KC36555">
            <v>20</v>
          </cell>
        </row>
        <row r="36556">
          <cell r="A36556" t="str">
            <v>P10018</v>
          </cell>
          <cell r="KA36556">
            <v>250</v>
          </cell>
          <cell r="KB36556">
            <v>12</v>
          </cell>
          <cell r="KC36556">
            <v>8</v>
          </cell>
        </row>
        <row r="36557">
          <cell r="A36557" t="str">
            <v>P10019</v>
          </cell>
          <cell r="KA36557">
            <v>200</v>
          </cell>
          <cell r="KB36557">
            <v>15</v>
          </cell>
          <cell r="KC36557">
            <v>20</v>
          </cell>
        </row>
        <row r="36558">
          <cell r="A36558" t="str">
            <v>P10054</v>
          </cell>
          <cell r="KA36558">
            <v>50</v>
          </cell>
          <cell r="KB36558">
            <v>80</v>
          </cell>
          <cell r="KC36558">
            <v>24</v>
          </cell>
        </row>
        <row r="36559">
          <cell r="A36559" t="str">
            <v>P10055</v>
          </cell>
          <cell r="KA36559">
            <v>250</v>
          </cell>
          <cell r="KB36559">
            <v>12</v>
          </cell>
          <cell r="KC36559">
            <v>20</v>
          </cell>
        </row>
        <row r="36560">
          <cell r="A36560" t="str">
            <v>P10056</v>
          </cell>
          <cell r="KA36560">
            <v>250</v>
          </cell>
          <cell r="KB36560">
            <v>12</v>
          </cell>
          <cell r="KC36560">
            <v>20</v>
          </cell>
        </row>
        <row r="36561">
          <cell r="A36561" t="str">
            <v>P10057</v>
          </cell>
          <cell r="KA36561">
            <v>200</v>
          </cell>
          <cell r="KB36561">
            <v>15</v>
          </cell>
          <cell r="KC36561">
            <v>16</v>
          </cell>
        </row>
        <row r="36562">
          <cell r="A36562" t="str">
            <v>P10058</v>
          </cell>
          <cell r="KA36562">
            <v>250</v>
          </cell>
          <cell r="KB36562">
            <v>12</v>
          </cell>
          <cell r="KC36562">
            <v>20</v>
          </cell>
        </row>
        <row r="36563">
          <cell r="A36563" t="str">
            <v>P10059</v>
          </cell>
          <cell r="KA36563">
            <v>50</v>
          </cell>
          <cell r="KB36563">
            <v>80</v>
          </cell>
          <cell r="KC36563">
            <v>24</v>
          </cell>
        </row>
        <row r="36564">
          <cell r="A36564" t="str">
            <v>P10060</v>
          </cell>
          <cell r="KA36564">
            <v>250</v>
          </cell>
          <cell r="KB36564">
            <v>8</v>
          </cell>
          <cell r="KC36564">
            <v>15</v>
          </cell>
        </row>
        <row r="36565">
          <cell r="A36565" t="str">
            <v>P10061</v>
          </cell>
          <cell r="KA36565">
            <v>250</v>
          </cell>
          <cell r="KB36565">
            <v>12</v>
          </cell>
          <cell r="KC36565">
            <v>20</v>
          </cell>
        </row>
        <row r="36566">
          <cell r="A36566" t="str">
            <v>P10062</v>
          </cell>
          <cell r="KA36566">
            <v>100</v>
          </cell>
          <cell r="KB36566">
            <v>30</v>
          </cell>
          <cell r="KC36566">
            <v>24</v>
          </cell>
        </row>
        <row r="36567">
          <cell r="A36567" t="str">
            <v>P10063</v>
          </cell>
          <cell r="KA36567">
            <v>250</v>
          </cell>
          <cell r="KB36567">
            <v>12</v>
          </cell>
          <cell r="KC36567">
            <v>20</v>
          </cell>
        </row>
        <row r="36568">
          <cell r="A36568" t="str">
            <v>P10064</v>
          </cell>
          <cell r="KA36568">
            <v>50</v>
          </cell>
          <cell r="KB36568">
            <v>60</v>
          </cell>
          <cell r="KC36568">
            <v>12</v>
          </cell>
        </row>
        <row r="36569">
          <cell r="A36569" t="str">
            <v>P10065</v>
          </cell>
          <cell r="KA36569">
            <v>250</v>
          </cell>
          <cell r="KB36569">
            <v>12</v>
          </cell>
          <cell r="KC36569">
            <v>20</v>
          </cell>
        </row>
        <row r="36570">
          <cell r="A36570" t="str">
            <v>P10066</v>
          </cell>
          <cell r="KA36570">
            <v>250</v>
          </cell>
          <cell r="KB36570">
            <v>12</v>
          </cell>
          <cell r="KC36570">
            <v>20</v>
          </cell>
        </row>
        <row r="36571">
          <cell r="A36571" t="str">
            <v>P10067</v>
          </cell>
          <cell r="KA36571">
            <v>250</v>
          </cell>
          <cell r="KB36571">
            <v>8</v>
          </cell>
          <cell r="KC36571">
            <v>15</v>
          </cell>
        </row>
        <row r="36572">
          <cell r="A36572" t="str">
            <v>P10022</v>
          </cell>
          <cell r="KA36572">
            <v>250</v>
          </cell>
          <cell r="KB36572">
            <v>12</v>
          </cell>
          <cell r="KC36572">
            <v>20</v>
          </cell>
        </row>
        <row r="36573">
          <cell r="A36573" t="str">
            <v>P10023</v>
          </cell>
          <cell r="KA36573">
            <v>250</v>
          </cell>
          <cell r="KB36573">
            <v>12</v>
          </cell>
          <cell r="KC36573">
            <v>20</v>
          </cell>
        </row>
        <row r="36574">
          <cell r="A36574" t="str">
            <v>P10024</v>
          </cell>
          <cell r="KA36574">
            <v>250</v>
          </cell>
          <cell r="KB36574">
            <v>12</v>
          </cell>
          <cell r="KC36574">
            <v>20</v>
          </cell>
        </row>
        <row r="36575">
          <cell r="A36575" t="str">
            <v>P10025</v>
          </cell>
          <cell r="KA36575">
            <v>250</v>
          </cell>
          <cell r="KB36575">
            <v>8</v>
          </cell>
          <cell r="KC36575">
            <v>15</v>
          </cell>
        </row>
        <row r="36576">
          <cell r="A36576" t="str">
            <v>P10008</v>
          </cell>
          <cell r="KA36576">
            <v>50</v>
          </cell>
          <cell r="KB36576">
            <v>80</v>
          </cell>
          <cell r="KC36576">
            <v>24</v>
          </cell>
        </row>
        <row r="36577">
          <cell r="A36577" t="str">
            <v>P10012</v>
          </cell>
          <cell r="KA36577">
            <v>100</v>
          </cell>
          <cell r="KB36577">
            <v>30</v>
          </cell>
          <cell r="KC36577">
            <v>30</v>
          </cell>
        </row>
        <row r="36578">
          <cell r="A36578" t="str">
            <v>P10013</v>
          </cell>
          <cell r="KA36578">
            <v>50</v>
          </cell>
          <cell r="KB36578">
            <v>60</v>
          </cell>
          <cell r="KC36578">
            <v>12</v>
          </cell>
        </row>
        <row r="36579">
          <cell r="A36579" t="str">
            <v>P10014</v>
          </cell>
          <cell r="KA36579">
            <v>250</v>
          </cell>
          <cell r="KB36579">
            <v>12</v>
          </cell>
          <cell r="KC36579">
            <v>16</v>
          </cell>
        </row>
        <row r="36580">
          <cell r="A36580" t="str">
            <v>P10002</v>
          </cell>
          <cell r="KA36580">
            <v>250</v>
          </cell>
          <cell r="KB36580">
            <v>12</v>
          </cell>
          <cell r="KC36580">
            <v>20</v>
          </cell>
        </row>
        <row r="36581">
          <cell r="A36581" t="str">
            <v>P10003</v>
          </cell>
          <cell r="KA36581">
            <v>250</v>
          </cell>
          <cell r="KB36581">
            <v>8</v>
          </cell>
          <cell r="KC36581">
            <v>15</v>
          </cell>
        </row>
        <row r="36582">
          <cell r="A36582" t="str">
            <v>P10005</v>
          </cell>
          <cell r="KA36582">
            <v>100</v>
          </cell>
          <cell r="KB36582">
            <v>30</v>
          </cell>
          <cell r="KC36582">
            <v>30</v>
          </cell>
        </row>
        <row r="36583">
          <cell r="A36583" t="str">
            <v>P10006</v>
          </cell>
          <cell r="KA36583">
            <v>50</v>
          </cell>
          <cell r="KB36583">
            <v>80</v>
          </cell>
          <cell r="KC36583">
            <v>24</v>
          </cell>
        </row>
        <row r="36584">
          <cell r="A36584" t="str">
            <v>P10039</v>
          </cell>
          <cell r="KA36584">
            <v>250</v>
          </cell>
          <cell r="KB36584">
            <v>12</v>
          </cell>
          <cell r="KC36584">
            <v>20</v>
          </cell>
        </row>
        <row r="36585">
          <cell r="A36585" t="str">
            <v>P10040</v>
          </cell>
          <cell r="KA36585">
            <v>250</v>
          </cell>
          <cell r="KB36585">
            <v>12</v>
          </cell>
          <cell r="KC36585">
            <v>20</v>
          </cell>
        </row>
        <row r="36586">
          <cell r="A36586" t="str">
            <v>P10041</v>
          </cell>
          <cell r="KA36586">
            <v>250</v>
          </cell>
          <cell r="KB36586">
            <v>12</v>
          </cell>
          <cell r="KC36586">
            <v>20</v>
          </cell>
        </row>
        <row r="36587">
          <cell r="A36587" t="str">
            <v>P10043</v>
          </cell>
          <cell r="KA36587">
            <v>50</v>
          </cell>
          <cell r="KB36587">
            <v>60</v>
          </cell>
          <cell r="KC36587">
            <v>12</v>
          </cell>
        </row>
        <row r="36588">
          <cell r="A36588" t="str">
            <v>P10044</v>
          </cell>
          <cell r="KA36588">
            <v>250</v>
          </cell>
          <cell r="KB36588">
            <v>12</v>
          </cell>
          <cell r="KC36588">
            <v>20</v>
          </cell>
        </row>
        <row r="36589">
          <cell r="A36589" t="str">
            <v>P10045</v>
          </cell>
          <cell r="KA36589">
            <v>50</v>
          </cell>
          <cell r="KB36589">
            <v>80</v>
          </cell>
          <cell r="KC36589">
            <v>24</v>
          </cell>
        </row>
        <row r="36590">
          <cell r="A36590" t="str">
            <v>P10046</v>
          </cell>
          <cell r="KA36590">
            <v>250</v>
          </cell>
          <cell r="KB36590">
            <v>12</v>
          </cell>
          <cell r="KC36590">
            <v>20</v>
          </cell>
        </row>
        <row r="36591">
          <cell r="A36591" t="str">
            <v>P10028</v>
          </cell>
          <cell r="KA36591">
            <v>100</v>
          </cell>
          <cell r="KB36591">
            <v>30</v>
          </cell>
          <cell r="KC36591">
            <v>30</v>
          </cell>
        </row>
        <row r="36592">
          <cell r="A36592" t="str">
            <v>P10029</v>
          </cell>
          <cell r="KA36592">
            <v>250</v>
          </cell>
          <cell r="KB36592">
            <v>12</v>
          </cell>
          <cell r="KC36592">
            <v>20</v>
          </cell>
        </row>
        <row r="36593">
          <cell r="A36593" t="str">
            <v>P10030</v>
          </cell>
          <cell r="KA36593">
            <v>250</v>
          </cell>
          <cell r="KB36593">
            <v>12</v>
          </cell>
          <cell r="KC36593">
            <v>20</v>
          </cell>
        </row>
        <row r="36594">
          <cell r="A36594" t="str">
            <v>P10031</v>
          </cell>
          <cell r="KA36594">
            <v>250</v>
          </cell>
          <cell r="KB36594">
            <v>12</v>
          </cell>
          <cell r="KC36594">
            <v>20</v>
          </cell>
        </row>
        <row r="36595">
          <cell r="A36595" t="str">
            <v>P10032</v>
          </cell>
          <cell r="KA36595">
            <v>250</v>
          </cell>
          <cell r="KB36595">
            <v>12</v>
          </cell>
          <cell r="KC36595">
            <v>20</v>
          </cell>
        </row>
        <row r="36596">
          <cell r="A36596" t="str">
            <v>P10033</v>
          </cell>
          <cell r="KA36596">
            <v>250</v>
          </cell>
          <cell r="KB36596">
            <v>12</v>
          </cell>
          <cell r="KC36596">
            <v>20</v>
          </cell>
        </row>
        <row r="36597">
          <cell r="A36597" t="str">
            <v>P10036</v>
          </cell>
          <cell r="KA36597">
            <v>100</v>
          </cell>
          <cell r="KB36597">
            <v>30</v>
          </cell>
          <cell r="KC36597">
            <v>30</v>
          </cell>
        </row>
        <row r="36598">
          <cell r="A36598" t="str">
            <v>P10037</v>
          </cell>
          <cell r="KA36598">
            <v>250</v>
          </cell>
          <cell r="KB36598">
            <v>12</v>
          </cell>
          <cell r="KC36598">
            <v>20</v>
          </cell>
        </row>
        <row r="36599">
          <cell r="A36599" t="str">
            <v>P09962</v>
          </cell>
          <cell r="KA36599">
            <v>50</v>
          </cell>
          <cell r="KB36599">
            <v>32</v>
          </cell>
          <cell r="KC36599">
            <v>24</v>
          </cell>
        </row>
        <row r="36600">
          <cell r="A36600" t="str">
            <v>P09916</v>
          </cell>
          <cell r="KA36600">
            <v>250</v>
          </cell>
          <cell r="KB36600">
            <v>12</v>
          </cell>
          <cell r="KC36600">
            <v>20</v>
          </cell>
        </row>
        <row r="36601">
          <cell r="A36601" t="str">
            <v>P09953</v>
          </cell>
          <cell r="KA36601">
            <v>250</v>
          </cell>
          <cell r="KB36601">
            <v>12</v>
          </cell>
          <cell r="KC36601">
            <v>6</v>
          </cell>
        </row>
        <row r="36602">
          <cell r="A36602" t="str">
            <v>P09954</v>
          </cell>
          <cell r="KA36602">
            <v>250</v>
          </cell>
          <cell r="KB36602">
            <v>8</v>
          </cell>
          <cell r="KC36602">
            <v>15</v>
          </cell>
        </row>
        <row r="36603">
          <cell r="A36603" t="str">
            <v>P09957</v>
          </cell>
          <cell r="KA36603">
            <v>250</v>
          </cell>
          <cell r="KB36603">
            <v>12</v>
          </cell>
          <cell r="KC36603">
            <v>12</v>
          </cell>
        </row>
        <row r="36604">
          <cell r="A36604" t="str">
            <v>P09914</v>
          </cell>
          <cell r="KA36604">
            <v>200</v>
          </cell>
          <cell r="KB36604">
            <v>15</v>
          </cell>
          <cell r="KC36604">
            <v>20</v>
          </cell>
        </row>
        <row r="36605">
          <cell r="A36605" t="str">
            <v>P09935</v>
          </cell>
          <cell r="KA36605">
            <v>200</v>
          </cell>
          <cell r="KB36605">
            <v>15</v>
          </cell>
          <cell r="KC36605">
            <v>20</v>
          </cell>
        </row>
        <row r="36606">
          <cell r="A36606" t="str">
            <v>P09936</v>
          </cell>
          <cell r="KA36606">
            <v>250</v>
          </cell>
          <cell r="KB36606">
            <v>12</v>
          </cell>
          <cell r="KC36606">
            <v>8</v>
          </cell>
        </row>
        <row r="36607">
          <cell r="A36607" t="str">
            <v>P09939</v>
          </cell>
          <cell r="KA36607">
            <v>250</v>
          </cell>
          <cell r="KB36607">
            <v>12</v>
          </cell>
          <cell r="KC36607">
            <v>10</v>
          </cell>
        </row>
        <row r="36608">
          <cell r="A36608" t="str">
            <v>P09940</v>
          </cell>
          <cell r="KA36608">
            <v>250</v>
          </cell>
          <cell r="KB36608">
            <v>12</v>
          </cell>
          <cell r="KC36608">
            <v>8</v>
          </cell>
        </row>
        <row r="36609">
          <cell r="A36609" t="str">
            <v>P09943</v>
          </cell>
          <cell r="KA36609">
            <v>250</v>
          </cell>
          <cell r="KB36609">
            <v>12</v>
          </cell>
          <cell r="KC36609">
            <v>8</v>
          </cell>
        </row>
        <row r="36610">
          <cell r="A36610" t="str">
            <v>P09945</v>
          </cell>
          <cell r="KA36610">
            <v>50</v>
          </cell>
          <cell r="KB36610">
            <v>40</v>
          </cell>
          <cell r="KC36610">
            <v>18</v>
          </cell>
        </row>
        <row r="36611">
          <cell r="A36611" t="str">
            <v>P09946</v>
          </cell>
          <cell r="KA36611">
            <v>250</v>
          </cell>
          <cell r="KB36611">
            <v>12</v>
          </cell>
          <cell r="KC36611">
            <v>6</v>
          </cell>
        </row>
        <row r="36612">
          <cell r="A36612" t="str">
            <v>P09950</v>
          </cell>
          <cell r="KA36612">
            <v>100</v>
          </cell>
          <cell r="KB36612">
            <v>40</v>
          </cell>
          <cell r="KC36612">
            <v>24</v>
          </cell>
        </row>
        <row r="36613">
          <cell r="A36613" t="str">
            <v>P09951</v>
          </cell>
          <cell r="KA36613">
            <v>250</v>
          </cell>
          <cell r="KB36613">
            <v>12</v>
          </cell>
          <cell r="KC36613">
            <v>6</v>
          </cell>
        </row>
        <row r="36614">
          <cell r="A36614" t="str">
            <v>P09978</v>
          </cell>
          <cell r="KA36614">
            <v>250</v>
          </cell>
          <cell r="KB36614">
            <v>6</v>
          </cell>
          <cell r="KC36614">
            <v>16</v>
          </cell>
        </row>
        <row r="36615">
          <cell r="A36615" t="str">
            <v>P09979</v>
          </cell>
          <cell r="KA36615">
            <v>250</v>
          </cell>
          <cell r="KB36615">
            <v>12</v>
          </cell>
          <cell r="KC36615">
            <v>20</v>
          </cell>
        </row>
        <row r="36616">
          <cell r="A36616" t="str">
            <v>P09983</v>
          </cell>
          <cell r="KA36616">
            <v>250</v>
          </cell>
          <cell r="KB36616">
            <v>12</v>
          </cell>
          <cell r="KC36616">
            <v>20</v>
          </cell>
        </row>
        <row r="36617">
          <cell r="A36617" t="str">
            <v>P09984</v>
          </cell>
          <cell r="KA36617">
            <v>250</v>
          </cell>
          <cell r="KB36617">
            <v>12</v>
          </cell>
          <cell r="KC36617">
            <v>20</v>
          </cell>
        </row>
        <row r="36618">
          <cell r="A36618" t="str">
            <v>P09985</v>
          </cell>
          <cell r="KA36618">
            <v>250</v>
          </cell>
          <cell r="KB36618">
            <v>12</v>
          </cell>
          <cell r="KC36618">
            <v>20</v>
          </cell>
        </row>
        <row r="36619">
          <cell r="A36619" t="str">
            <v>P09986</v>
          </cell>
          <cell r="KA36619">
            <v>250</v>
          </cell>
          <cell r="KB36619">
            <v>12</v>
          </cell>
          <cell r="KC36619">
            <v>20</v>
          </cell>
        </row>
        <row r="36620">
          <cell r="A36620" t="str">
            <v>P09987</v>
          </cell>
          <cell r="KA36620">
            <v>250</v>
          </cell>
          <cell r="KB36620">
            <v>12</v>
          </cell>
          <cell r="KC36620">
            <v>20</v>
          </cell>
        </row>
        <row r="36621">
          <cell r="A36621" t="str">
            <v>P09989</v>
          </cell>
          <cell r="KA36621">
            <v>250</v>
          </cell>
          <cell r="KB36621">
            <v>12</v>
          </cell>
          <cell r="KC36621">
            <v>16</v>
          </cell>
        </row>
        <row r="36622">
          <cell r="A36622" t="str">
            <v>P09992</v>
          </cell>
          <cell r="KA36622">
            <v>250</v>
          </cell>
          <cell r="KB36622">
            <v>12</v>
          </cell>
          <cell r="KC36622">
            <v>20</v>
          </cell>
        </row>
        <row r="36623">
          <cell r="A36623" t="str">
            <v>P09993</v>
          </cell>
          <cell r="KA36623">
            <v>250</v>
          </cell>
          <cell r="KB36623">
            <v>12</v>
          </cell>
          <cell r="KC36623">
            <v>20</v>
          </cell>
        </row>
        <row r="36624">
          <cell r="A36624" t="str">
            <v>P09994</v>
          </cell>
          <cell r="KA36624">
            <v>250</v>
          </cell>
          <cell r="KB36624">
            <v>12</v>
          </cell>
          <cell r="KC36624">
            <v>20</v>
          </cell>
        </row>
        <row r="36625">
          <cell r="A36625" t="str">
            <v>P09995</v>
          </cell>
          <cell r="KA36625">
            <v>50</v>
          </cell>
          <cell r="KB36625">
            <v>60</v>
          </cell>
          <cell r="KC36625">
            <v>12</v>
          </cell>
        </row>
        <row r="36626">
          <cell r="A36626" t="str">
            <v>P09997</v>
          </cell>
          <cell r="KA36626">
            <v>250</v>
          </cell>
          <cell r="KB36626">
            <v>12</v>
          </cell>
          <cell r="KC36626">
            <v>20</v>
          </cell>
        </row>
        <row r="36627">
          <cell r="A36627" t="str">
            <v>P09998</v>
          </cell>
          <cell r="KA36627">
            <v>250</v>
          </cell>
          <cell r="KB36627">
            <v>12</v>
          </cell>
          <cell r="KC36627">
            <v>20</v>
          </cell>
        </row>
        <row r="36628">
          <cell r="A36628" t="str">
            <v>P09999</v>
          </cell>
          <cell r="KA36628">
            <v>250</v>
          </cell>
          <cell r="KB36628">
            <v>12</v>
          </cell>
          <cell r="KC36628">
            <v>20</v>
          </cell>
        </row>
        <row r="36629">
          <cell r="A36629" t="str">
            <v>P09975</v>
          </cell>
          <cell r="KA36629">
            <v>200</v>
          </cell>
          <cell r="KB36629">
            <v>15</v>
          </cell>
          <cell r="KC36629">
            <v>8</v>
          </cell>
        </row>
        <row r="36630">
          <cell r="A36630" t="str">
            <v>P09911</v>
          </cell>
          <cell r="KA36630">
            <v>250</v>
          </cell>
          <cell r="KB36630">
            <v>12</v>
          </cell>
          <cell r="KC36630">
            <v>10</v>
          </cell>
        </row>
        <row r="36631">
          <cell r="A36631" t="str">
            <v>P09907</v>
          </cell>
          <cell r="KA36631">
            <v>100</v>
          </cell>
          <cell r="KB36631">
            <v>40</v>
          </cell>
          <cell r="KC36631">
            <v>24</v>
          </cell>
        </row>
        <row r="36632">
          <cell r="A36632" t="str">
            <v>P09908</v>
          </cell>
          <cell r="KA36632">
            <v>250</v>
          </cell>
          <cell r="KB36632">
            <v>8</v>
          </cell>
          <cell r="KC36632">
            <v>15</v>
          </cell>
        </row>
        <row r="36633">
          <cell r="A36633" t="str">
            <v>P09909</v>
          </cell>
          <cell r="KA36633">
            <v>50</v>
          </cell>
          <cell r="KB36633">
            <v>60</v>
          </cell>
          <cell r="KC36633">
            <v>12</v>
          </cell>
        </row>
        <row r="36634">
          <cell r="A36634" t="str">
            <v>P09894</v>
          </cell>
          <cell r="KA36634">
            <v>100</v>
          </cell>
          <cell r="KB36634">
            <v>40</v>
          </cell>
          <cell r="KC36634">
            <v>28</v>
          </cell>
        </row>
        <row r="36635">
          <cell r="A36635" t="str">
            <v>P09895</v>
          </cell>
          <cell r="KA36635">
            <v>250</v>
          </cell>
          <cell r="KB36635">
            <v>8</v>
          </cell>
          <cell r="KC36635">
            <v>15</v>
          </cell>
        </row>
        <row r="36636">
          <cell r="A36636" t="str">
            <v>P09896</v>
          </cell>
          <cell r="KA36636">
            <v>250</v>
          </cell>
          <cell r="KB36636">
            <v>12</v>
          </cell>
          <cell r="KC36636">
            <v>20</v>
          </cell>
        </row>
        <row r="36637">
          <cell r="A36637" t="str">
            <v>P09897</v>
          </cell>
          <cell r="KA36637">
            <v>250</v>
          </cell>
          <cell r="KB36637">
            <v>12</v>
          </cell>
          <cell r="KC36637">
            <v>20</v>
          </cell>
        </row>
        <row r="36638">
          <cell r="A36638" t="str">
            <v>P09898</v>
          </cell>
          <cell r="KA36638">
            <v>100</v>
          </cell>
          <cell r="KB36638">
            <v>40</v>
          </cell>
          <cell r="KC36638">
            <v>24</v>
          </cell>
        </row>
        <row r="36639">
          <cell r="A36639" t="str">
            <v>P09899</v>
          </cell>
          <cell r="KA36639">
            <v>50</v>
          </cell>
          <cell r="KB36639">
            <v>60</v>
          </cell>
          <cell r="KC36639">
            <v>12</v>
          </cell>
        </row>
        <row r="36640">
          <cell r="A36640" t="str">
            <v>P09901</v>
          </cell>
          <cell r="KA36640">
            <v>250</v>
          </cell>
          <cell r="KB36640">
            <v>12</v>
          </cell>
          <cell r="KC36640">
            <v>20</v>
          </cell>
        </row>
        <row r="36641">
          <cell r="A36641" t="str">
            <v>P09902</v>
          </cell>
          <cell r="KA36641">
            <v>200</v>
          </cell>
          <cell r="KB36641">
            <v>15</v>
          </cell>
          <cell r="KC36641">
            <v>20</v>
          </cell>
        </row>
        <row r="36642">
          <cell r="A36642" t="str">
            <v>P09903</v>
          </cell>
          <cell r="KA36642">
            <v>250</v>
          </cell>
          <cell r="KB36642">
            <v>12</v>
          </cell>
          <cell r="KC36642">
            <v>20</v>
          </cell>
        </row>
        <row r="36643">
          <cell r="A36643" t="str">
            <v>P09904</v>
          </cell>
          <cell r="KA36643">
            <v>100</v>
          </cell>
          <cell r="KB36643">
            <v>40</v>
          </cell>
          <cell r="KC36643">
            <v>24</v>
          </cell>
        </row>
        <row r="36644">
          <cell r="A36644" t="str">
            <v>P09922</v>
          </cell>
          <cell r="KA36644">
            <v>50</v>
          </cell>
          <cell r="KB36644">
            <v>40</v>
          </cell>
          <cell r="KC36644">
            <v>24</v>
          </cell>
        </row>
        <row r="36645">
          <cell r="A36645" t="str">
            <v>P09923</v>
          </cell>
          <cell r="KA36645">
            <v>50</v>
          </cell>
          <cell r="KB36645">
            <v>60</v>
          </cell>
          <cell r="KC36645">
            <v>12</v>
          </cell>
        </row>
        <row r="36646">
          <cell r="A36646" t="str">
            <v>P09924</v>
          </cell>
          <cell r="KA36646">
            <v>250</v>
          </cell>
          <cell r="KB36646">
            <v>12</v>
          </cell>
          <cell r="KC36646">
            <v>20</v>
          </cell>
        </row>
        <row r="36647">
          <cell r="A36647" t="str">
            <v>P09918</v>
          </cell>
          <cell r="KA36647">
            <v>100</v>
          </cell>
          <cell r="KB36647">
            <v>40</v>
          </cell>
          <cell r="KC36647">
            <v>24</v>
          </cell>
        </row>
        <row r="36648">
          <cell r="A36648" t="str">
            <v>P09919</v>
          </cell>
          <cell r="KA36648">
            <v>50</v>
          </cell>
          <cell r="KB36648">
            <v>40</v>
          </cell>
          <cell r="KC36648">
            <v>18</v>
          </cell>
        </row>
        <row r="36649">
          <cell r="A36649" t="str">
            <v>P09920</v>
          </cell>
          <cell r="KA36649">
            <v>200</v>
          </cell>
          <cell r="KB36649">
            <v>15</v>
          </cell>
          <cell r="KC36649">
            <v>20</v>
          </cell>
        </row>
        <row r="36650">
          <cell r="A36650" t="str">
            <v>P09926</v>
          </cell>
          <cell r="KA36650">
            <v>50</v>
          </cell>
          <cell r="KB36650">
            <v>60</v>
          </cell>
          <cell r="KC36650">
            <v>12</v>
          </cell>
        </row>
        <row r="36651">
          <cell r="A36651" t="str">
            <v>P09927</v>
          </cell>
          <cell r="KA36651">
            <v>100</v>
          </cell>
          <cell r="KB36651">
            <v>40</v>
          </cell>
          <cell r="KC36651">
            <v>30</v>
          </cell>
        </row>
        <row r="36652">
          <cell r="A36652" t="str">
            <v>P09928</v>
          </cell>
          <cell r="KA36652">
            <v>50</v>
          </cell>
          <cell r="KB36652">
            <v>60</v>
          </cell>
          <cell r="KC36652">
            <v>12</v>
          </cell>
        </row>
        <row r="36653">
          <cell r="A36653" t="str">
            <v>P09929</v>
          </cell>
          <cell r="KA36653">
            <v>50</v>
          </cell>
          <cell r="KB36653">
            <v>60</v>
          </cell>
          <cell r="KC36653">
            <v>12</v>
          </cell>
        </row>
        <row r="36654">
          <cell r="A36654" t="str">
            <v>P09930</v>
          </cell>
          <cell r="KA36654">
            <v>50</v>
          </cell>
          <cell r="KB36654">
            <v>60</v>
          </cell>
          <cell r="KC36654">
            <v>12</v>
          </cell>
        </row>
        <row r="36655">
          <cell r="A36655" t="str">
            <v>P09931</v>
          </cell>
          <cell r="KA36655">
            <v>250</v>
          </cell>
          <cell r="KB36655">
            <v>12</v>
          </cell>
          <cell r="KC36655">
            <v>10</v>
          </cell>
        </row>
        <row r="36656">
          <cell r="A36656" t="str">
            <v>P09932</v>
          </cell>
          <cell r="KA36656">
            <v>250</v>
          </cell>
          <cell r="KB36656">
            <v>12</v>
          </cell>
          <cell r="KC36656">
            <v>8</v>
          </cell>
        </row>
        <row r="36657">
          <cell r="A36657" t="str">
            <v>P09891</v>
          </cell>
          <cell r="KA36657">
            <v>250</v>
          </cell>
          <cell r="KB36657">
            <v>12</v>
          </cell>
          <cell r="KC36657">
            <v>20</v>
          </cell>
        </row>
        <row r="36658">
          <cell r="A36658" t="str">
            <v>P09883</v>
          </cell>
          <cell r="KA36658">
            <v>50</v>
          </cell>
          <cell r="KB36658">
            <v>80</v>
          </cell>
          <cell r="KC36658">
            <v>24</v>
          </cell>
        </row>
        <row r="36659">
          <cell r="A36659" t="str">
            <v>P09884</v>
          </cell>
          <cell r="KA36659">
            <v>50</v>
          </cell>
          <cell r="KB36659">
            <v>60</v>
          </cell>
          <cell r="KC36659">
            <v>12</v>
          </cell>
        </row>
        <row r="36660">
          <cell r="A36660" t="str">
            <v>P09885</v>
          </cell>
          <cell r="KA36660">
            <v>250</v>
          </cell>
          <cell r="KB36660">
            <v>12</v>
          </cell>
          <cell r="KC36660">
            <v>20</v>
          </cell>
        </row>
        <row r="36661">
          <cell r="A36661" t="str">
            <v>P09886</v>
          </cell>
          <cell r="KA36661">
            <v>50</v>
          </cell>
          <cell r="KB36661">
            <v>60</v>
          </cell>
          <cell r="KC36661">
            <v>12</v>
          </cell>
        </row>
        <row r="36662">
          <cell r="A36662" t="str">
            <v>P09878</v>
          </cell>
          <cell r="KA36662">
            <v>200</v>
          </cell>
          <cell r="KB36662">
            <v>15</v>
          </cell>
          <cell r="KC36662">
            <v>20</v>
          </cell>
        </row>
        <row r="36663">
          <cell r="A36663" t="str">
            <v>P09879</v>
          </cell>
          <cell r="KA36663">
            <v>50</v>
          </cell>
          <cell r="KB36663">
            <v>80</v>
          </cell>
          <cell r="KC36663">
            <v>24</v>
          </cell>
        </row>
        <row r="36664">
          <cell r="A36664" t="str">
            <v>P09872</v>
          </cell>
          <cell r="KA36664">
            <v>25</v>
          </cell>
          <cell r="KB36664">
            <v>20</v>
          </cell>
          <cell r="KC36664">
            <v>60</v>
          </cell>
        </row>
        <row r="36665">
          <cell r="A36665" t="str">
            <v>P09873</v>
          </cell>
          <cell r="KA36665">
            <v>25</v>
          </cell>
          <cell r="KB36665">
            <v>20</v>
          </cell>
          <cell r="KC36665">
            <v>15</v>
          </cell>
        </row>
        <row r="36666">
          <cell r="A36666" t="str">
            <v>P09874</v>
          </cell>
          <cell r="KA36666">
            <v>25</v>
          </cell>
          <cell r="KB36666">
            <v>20</v>
          </cell>
          <cell r="KC36666">
            <v>15</v>
          </cell>
        </row>
        <row r="36667">
          <cell r="A36667" t="str">
            <v>P09875</v>
          </cell>
          <cell r="KA36667">
            <v>25</v>
          </cell>
          <cell r="KB36667">
            <v>20</v>
          </cell>
          <cell r="KC36667">
            <v>15</v>
          </cell>
        </row>
        <row r="36668">
          <cell r="A36668" t="str">
            <v>P09876</v>
          </cell>
          <cell r="KA36668">
            <v>200</v>
          </cell>
          <cell r="KB36668">
            <v>15</v>
          </cell>
          <cell r="KC36668">
            <v>20</v>
          </cell>
        </row>
        <row r="36669">
          <cell r="A36669" t="str">
            <v>P09869</v>
          </cell>
          <cell r="KA36669">
            <v>250</v>
          </cell>
          <cell r="KB36669">
            <v>12</v>
          </cell>
          <cell r="KC36669">
            <v>20</v>
          </cell>
        </row>
        <row r="36670">
          <cell r="A36670" t="str">
            <v>P09865</v>
          </cell>
          <cell r="KA36670">
            <v>100</v>
          </cell>
          <cell r="KB36670">
            <v>30</v>
          </cell>
          <cell r="KC36670">
            <v>30</v>
          </cell>
        </row>
        <row r="36671">
          <cell r="A36671" t="str">
            <v>P09866</v>
          </cell>
          <cell r="KA36671">
            <v>50</v>
          </cell>
          <cell r="KB36671">
            <v>60</v>
          </cell>
          <cell r="KC36671">
            <v>12</v>
          </cell>
        </row>
        <row r="36672">
          <cell r="A36672" t="str">
            <v>P09867</v>
          </cell>
          <cell r="KA36672">
            <v>250</v>
          </cell>
          <cell r="KB36672">
            <v>12</v>
          </cell>
          <cell r="KC36672">
            <v>20</v>
          </cell>
        </row>
        <row r="36673">
          <cell r="A36673" t="str">
            <v>P09849</v>
          </cell>
          <cell r="KA36673">
            <v>250</v>
          </cell>
          <cell r="KB36673">
            <v>12</v>
          </cell>
          <cell r="KC36673">
            <v>20</v>
          </cell>
        </row>
        <row r="36674">
          <cell r="A36674" t="str">
            <v>P09857</v>
          </cell>
          <cell r="KA36674">
            <v>250</v>
          </cell>
          <cell r="KB36674">
            <v>12</v>
          </cell>
          <cell r="KC36674">
            <v>20</v>
          </cell>
        </row>
        <row r="36675">
          <cell r="A36675" t="str">
            <v>P09858</v>
          </cell>
          <cell r="KA36675">
            <v>50</v>
          </cell>
          <cell r="KB36675">
            <v>40</v>
          </cell>
          <cell r="KC36675">
            <v>18</v>
          </cell>
        </row>
        <row r="36676">
          <cell r="A36676" t="str">
            <v>P09859</v>
          </cell>
          <cell r="KA36676">
            <v>250</v>
          </cell>
          <cell r="KB36676">
            <v>12</v>
          </cell>
          <cell r="KC36676">
            <v>20</v>
          </cell>
        </row>
        <row r="36677">
          <cell r="A36677" t="str">
            <v>P09860</v>
          </cell>
          <cell r="KA36677">
            <v>50</v>
          </cell>
          <cell r="KB36677">
            <v>60</v>
          </cell>
          <cell r="KC36677">
            <v>12</v>
          </cell>
        </row>
        <row r="36678">
          <cell r="A36678" t="str">
            <v>P09861</v>
          </cell>
          <cell r="KA36678">
            <v>50</v>
          </cell>
          <cell r="KB36678">
            <v>24</v>
          </cell>
          <cell r="KC36678">
            <v>24</v>
          </cell>
        </row>
        <row r="36679">
          <cell r="A36679" t="str">
            <v>P09846</v>
          </cell>
          <cell r="KA36679">
            <v>250</v>
          </cell>
          <cell r="KB36679">
            <v>12</v>
          </cell>
          <cell r="KC36679">
            <v>20</v>
          </cell>
        </row>
        <row r="36680">
          <cell r="A36680" t="str">
            <v>P09847</v>
          </cell>
          <cell r="KA36680">
            <v>250</v>
          </cell>
          <cell r="KB36680">
            <v>8</v>
          </cell>
          <cell r="KC36680">
            <v>15</v>
          </cell>
        </row>
        <row r="36681">
          <cell r="A36681" t="str">
            <v>P09843</v>
          </cell>
          <cell r="KA36681">
            <v>100</v>
          </cell>
          <cell r="KB36681">
            <v>40</v>
          </cell>
          <cell r="KC36681">
            <v>24</v>
          </cell>
        </row>
        <row r="36682">
          <cell r="A36682" t="str">
            <v>P09844</v>
          </cell>
          <cell r="KA36682">
            <v>250</v>
          </cell>
          <cell r="KB36682">
            <v>8</v>
          </cell>
          <cell r="KC36682">
            <v>15</v>
          </cell>
        </row>
        <row r="36683">
          <cell r="A36683" t="str">
            <v>P09851</v>
          </cell>
          <cell r="KA36683">
            <v>250</v>
          </cell>
          <cell r="KB36683">
            <v>8</v>
          </cell>
          <cell r="KC36683">
            <v>15</v>
          </cell>
        </row>
        <row r="36684">
          <cell r="A36684" t="str">
            <v>P09852</v>
          </cell>
          <cell r="KA36684">
            <v>200</v>
          </cell>
          <cell r="KB36684">
            <v>15</v>
          </cell>
          <cell r="KC36684">
            <v>20</v>
          </cell>
        </row>
        <row r="36685">
          <cell r="A36685" t="str">
            <v>P09853</v>
          </cell>
          <cell r="KA36685">
            <v>250</v>
          </cell>
          <cell r="KB36685">
            <v>12</v>
          </cell>
          <cell r="KC36685">
            <v>20</v>
          </cell>
        </row>
        <row r="36686">
          <cell r="A36686" t="str">
            <v>P09837</v>
          </cell>
          <cell r="KA36686">
            <v>250</v>
          </cell>
          <cell r="KB36686">
            <v>12</v>
          </cell>
          <cell r="KC36686">
            <v>20</v>
          </cell>
        </row>
        <row r="36687">
          <cell r="A36687" t="str">
            <v>P09838</v>
          </cell>
          <cell r="KA36687">
            <v>250</v>
          </cell>
          <cell r="KB36687">
            <v>12</v>
          </cell>
          <cell r="KC36687">
            <v>20</v>
          </cell>
        </row>
        <row r="36688">
          <cell r="A36688" t="str">
            <v>P09839</v>
          </cell>
          <cell r="KA36688">
            <v>50</v>
          </cell>
          <cell r="KB36688">
            <v>80</v>
          </cell>
          <cell r="KC36688">
            <v>24</v>
          </cell>
        </row>
        <row r="36689">
          <cell r="A36689" t="str">
            <v>P09840</v>
          </cell>
          <cell r="KA36689">
            <v>250</v>
          </cell>
          <cell r="KB36689">
            <v>12</v>
          </cell>
          <cell r="KC36689">
            <v>20</v>
          </cell>
        </row>
        <row r="36690">
          <cell r="A36690" t="str">
            <v>P09841</v>
          </cell>
          <cell r="KA36690">
            <v>200</v>
          </cell>
          <cell r="KB36690">
            <v>15</v>
          </cell>
          <cell r="KC36690">
            <v>20</v>
          </cell>
        </row>
        <row r="36691">
          <cell r="A36691" t="str">
            <v>P09830</v>
          </cell>
          <cell r="KA36691">
            <v>100</v>
          </cell>
          <cell r="KB36691">
            <v>30</v>
          </cell>
          <cell r="KC36691">
            <v>30</v>
          </cell>
        </row>
        <row r="36692">
          <cell r="A36692" t="str">
            <v>P09827</v>
          </cell>
          <cell r="KA36692">
            <v>250</v>
          </cell>
          <cell r="KB36692">
            <v>8</v>
          </cell>
          <cell r="KC36692">
            <v>15</v>
          </cell>
        </row>
        <row r="36693">
          <cell r="A36693" t="str">
            <v>P09825</v>
          </cell>
          <cell r="KA36693">
            <v>100</v>
          </cell>
          <cell r="KB36693">
            <v>30</v>
          </cell>
          <cell r="KC36693">
            <v>30</v>
          </cell>
        </row>
        <row r="36694">
          <cell r="A36694" t="str">
            <v>P09816</v>
          </cell>
          <cell r="KA36694">
            <v>50</v>
          </cell>
          <cell r="KB36694">
            <v>60</v>
          </cell>
          <cell r="KC36694">
            <v>12</v>
          </cell>
        </row>
        <row r="36695">
          <cell r="A36695" t="str">
            <v>P09820</v>
          </cell>
          <cell r="KA36695">
            <v>250</v>
          </cell>
          <cell r="KB36695">
            <v>12</v>
          </cell>
          <cell r="KC36695">
            <v>20</v>
          </cell>
        </row>
        <row r="36696">
          <cell r="A36696" t="str">
            <v>P09821</v>
          </cell>
          <cell r="KA36696">
            <v>250</v>
          </cell>
          <cell r="KB36696">
            <v>12</v>
          </cell>
          <cell r="KC36696">
            <v>20</v>
          </cell>
        </row>
        <row r="36697">
          <cell r="A36697" t="str">
            <v>P09781</v>
          </cell>
          <cell r="KA36697">
            <v>100</v>
          </cell>
          <cell r="KB36697">
            <v>30</v>
          </cell>
          <cell r="KC36697">
            <v>30</v>
          </cell>
        </row>
        <row r="36698">
          <cell r="A36698" t="str">
            <v>P09783</v>
          </cell>
          <cell r="KA36698">
            <v>100</v>
          </cell>
          <cell r="KB36698">
            <v>30</v>
          </cell>
          <cell r="KC36698">
            <v>30</v>
          </cell>
        </row>
        <row r="36699">
          <cell r="A36699" t="str">
            <v>P09794</v>
          </cell>
          <cell r="KA36699">
            <v>250</v>
          </cell>
          <cell r="KB36699">
            <v>12</v>
          </cell>
          <cell r="KC36699">
            <v>20</v>
          </cell>
        </row>
        <row r="36700">
          <cell r="A36700" t="str">
            <v>P09795</v>
          </cell>
          <cell r="KA36700">
            <v>250</v>
          </cell>
          <cell r="KB36700">
            <v>12</v>
          </cell>
          <cell r="KC36700">
            <v>20</v>
          </cell>
        </row>
        <row r="36701">
          <cell r="A36701" t="str">
            <v>P09788</v>
          </cell>
          <cell r="KA36701">
            <v>50</v>
          </cell>
          <cell r="KB36701">
            <v>40</v>
          </cell>
          <cell r="KC36701">
            <v>15</v>
          </cell>
        </row>
        <row r="36702">
          <cell r="A36702" t="str">
            <v>P09789</v>
          </cell>
          <cell r="KA36702">
            <v>250</v>
          </cell>
          <cell r="KB36702">
            <v>12</v>
          </cell>
          <cell r="KC36702">
            <v>20</v>
          </cell>
        </row>
        <row r="36703">
          <cell r="A36703" t="str">
            <v>P09790</v>
          </cell>
          <cell r="KA36703">
            <v>250</v>
          </cell>
          <cell r="KB36703">
            <v>8</v>
          </cell>
          <cell r="KC36703">
            <v>15</v>
          </cell>
        </row>
        <row r="36704">
          <cell r="A36704" t="str">
            <v>P09791</v>
          </cell>
          <cell r="KA36704">
            <v>200</v>
          </cell>
          <cell r="KB36704">
            <v>15</v>
          </cell>
          <cell r="KC36704">
            <v>20</v>
          </cell>
        </row>
        <row r="36705">
          <cell r="A36705" t="str">
            <v>P09801</v>
          </cell>
          <cell r="KA36705">
            <v>200</v>
          </cell>
          <cell r="KB36705">
            <v>15</v>
          </cell>
          <cell r="KC36705">
            <v>20</v>
          </cell>
        </row>
        <row r="36706">
          <cell r="A36706" t="str">
            <v>P09797</v>
          </cell>
          <cell r="KA36706">
            <v>250</v>
          </cell>
          <cell r="KB36706">
            <v>8</v>
          </cell>
          <cell r="KC36706">
            <v>15</v>
          </cell>
        </row>
        <row r="36707">
          <cell r="A36707" t="str">
            <v>P09798</v>
          </cell>
          <cell r="KA36707">
            <v>50</v>
          </cell>
          <cell r="KB36707">
            <v>80</v>
          </cell>
          <cell r="KC36707">
            <v>24</v>
          </cell>
        </row>
        <row r="36708">
          <cell r="A36708" t="str">
            <v>P09799</v>
          </cell>
          <cell r="KA36708">
            <v>250</v>
          </cell>
          <cell r="KB36708">
            <v>12</v>
          </cell>
          <cell r="KC36708">
            <v>20</v>
          </cell>
        </row>
        <row r="36709">
          <cell r="A36709" t="str">
            <v>P09811</v>
          </cell>
          <cell r="KA36709">
            <v>250</v>
          </cell>
          <cell r="KB36709">
            <v>12</v>
          </cell>
          <cell r="KC36709">
            <v>20</v>
          </cell>
        </row>
        <row r="36710">
          <cell r="A36710" t="str">
            <v>P09812</v>
          </cell>
          <cell r="KA36710">
            <v>250</v>
          </cell>
          <cell r="KB36710">
            <v>12</v>
          </cell>
          <cell r="KC36710">
            <v>20</v>
          </cell>
        </row>
        <row r="36711">
          <cell r="A36711" t="str">
            <v>P09813</v>
          </cell>
          <cell r="KA36711">
            <v>50</v>
          </cell>
          <cell r="KB36711">
            <v>60</v>
          </cell>
          <cell r="KC36711">
            <v>12</v>
          </cell>
        </row>
        <row r="36712">
          <cell r="A36712" t="str">
            <v>P09808</v>
          </cell>
          <cell r="KA36712">
            <v>100</v>
          </cell>
          <cell r="KB36712">
            <v>40</v>
          </cell>
          <cell r="KC36712">
            <v>24</v>
          </cell>
        </row>
        <row r="36713">
          <cell r="A36713" t="str">
            <v>P09809</v>
          </cell>
          <cell r="KA36713">
            <v>100</v>
          </cell>
          <cell r="KB36713">
            <v>40</v>
          </cell>
          <cell r="KC36713">
            <v>24</v>
          </cell>
        </row>
        <row r="36714">
          <cell r="A36714" t="str">
            <v>P09805</v>
          </cell>
          <cell r="KA36714">
            <v>100</v>
          </cell>
          <cell r="KB36714">
            <v>30</v>
          </cell>
          <cell r="KC36714">
            <v>20</v>
          </cell>
        </row>
        <row r="36715">
          <cell r="A36715" t="str">
            <v>P10523</v>
          </cell>
          <cell r="KA36715">
            <v>250</v>
          </cell>
          <cell r="KB36715">
            <v>12</v>
          </cell>
          <cell r="KC36715">
            <v>20</v>
          </cell>
        </row>
        <row r="36716">
          <cell r="A36716" t="str">
            <v>P10524</v>
          </cell>
          <cell r="KA36716">
            <v>250</v>
          </cell>
          <cell r="KB36716">
            <v>8</v>
          </cell>
          <cell r="KC36716">
            <v>15</v>
          </cell>
        </row>
        <row r="36717">
          <cell r="A36717" t="str">
            <v>P10526</v>
          </cell>
          <cell r="KA36717">
            <v>100</v>
          </cell>
          <cell r="KB36717">
            <v>30</v>
          </cell>
          <cell r="KC36717">
            <v>6</v>
          </cell>
        </row>
        <row r="36718">
          <cell r="A36718" t="str">
            <v>P10529</v>
          </cell>
          <cell r="KA36718">
            <v>200</v>
          </cell>
          <cell r="KB36718">
            <v>15</v>
          </cell>
          <cell r="KC36718">
            <v>16</v>
          </cell>
        </row>
        <row r="36719">
          <cell r="A36719" t="str">
            <v>P10530</v>
          </cell>
          <cell r="KA36719">
            <v>50</v>
          </cell>
          <cell r="KB36719">
            <v>40</v>
          </cell>
          <cell r="KC36719">
            <v>16</v>
          </cell>
        </row>
        <row r="36720">
          <cell r="A36720" t="str">
            <v>P10532</v>
          </cell>
          <cell r="KA36720">
            <v>250</v>
          </cell>
          <cell r="KB36720">
            <v>12</v>
          </cell>
          <cell r="KC36720">
            <v>20</v>
          </cell>
        </row>
        <row r="36721">
          <cell r="A36721" t="str">
            <v>P10533</v>
          </cell>
          <cell r="KA36721">
            <v>250</v>
          </cell>
          <cell r="KB36721">
            <v>12</v>
          </cell>
          <cell r="KC36721">
            <v>20</v>
          </cell>
        </row>
        <row r="36722">
          <cell r="A36722" t="str">
            <v>P10534</v>
          </cell>
          <cell r="KA36722">
            <v>250</v>
          </cell>
          <cell r="KB36722">
            <v>12</v>
          </cell>
          <cell r="KC36722">
            <v>20</v>
          </cell>
        </row>
        <row r="36723">
          <cell r="A36723" t="str">
            <v>P10535</v>
          </cell>
          <cell r="KA36723">
            <v>250</v>
          </cell>
          <cell r="KB36723">
            <v>12</v>
          </cell>
          <cell r="KC36723">
            <v>20</v>
          </cell>
        </row>
        <row r="36724">
          <cell r="A36724" t="str">
            <v>P10536</v>
          </cell>
          <cell r="KA36724">
            <v>250</v>
          </cell>
          <cell r="KB36724">
            <v>12</v>
          </cell>
          <cell r="KC36724">
            <v>20</v>
          </cell>
        </row>
        <row r="36725">
          <cell r="A36725" t="str">
            <v>P10539</v>
          </cell>
          <cell r="KA36725">
            <v>50</v>
          </cell>
          <cell r="KB36725">
            <v>18</v>
          </cell>
          <cell r="KC36725">
            <v>24</v>
          </cell>
        </row>
        <row r="36726">
          <cell r="A36726" t="str">
            <v>P10541</v>
          </cell>
          <cell r="KA36726">
            <v>250</v>
          </cell>
          <cell r="KB36726">
            <v>8</v>
          </cell>
          <cell r="KC36726">
            <v>20</v>
          </cell>
        </row>
        <row r="36727">
          <cell r="A36727" t="str">
            <v>P10542</v>
          </cell>
          <cell r="KA36727">
            <v>200</v>
          </cell>
          <cell r="KB36727">
            <v>15</v>
          </cell>
          <cell r="KC36727">
            <v>6</v>
          </cell>
        </row>
        <row r="36728">
          <cell r="A36728" t="str">
            <v>P10543</v>
          </cell>
          <cell r="KA36728">
            <v>250</v>
          </cell>
          <cell r="KB36728">
            <v>12</v>
          </cell>
          <cell r="KC36728">
            <v>20</v>
          </cell>
        </row>
        <row r="36729">
          <cell r="A36729" t="str">
            <v>P10544</v>
          </cell>
          <cell r="KA36729">
            <v>50</v>
          </cell>
          <cell r="KB36729">
            <v>60</v>
          </cell>
          <cell r="KC36729">
            <v>12</v>
          </cell>
        </row>
        <row r="36730">
          <cell r="A36730" t="str">
            <v>P10549</v>
          </cell>
          <cell r="KA36730">
            <v>50</v>
          </cell>
          <cell r="KB36730">
            <v>60</v>
          </cell>
          <cell r="KC36730">
            <v>12</v>
          </cell>
        </row>
        <row r="36731">
          <cell r="A36731" t="str">
            <v>P10550</v>
          </cell>
          <cell r="KA36731">
            <v>250</v>
          </cell>
          <cell r="KB36731">
            <v>12</v>
          </cell>
          <cell r="KC36731">
            <v>20</v>
          </cell>
        </row>
        <row r="36732">
          <cell r="A36732" t="str">
            <v>P10551</v>
          </cell>
          <cell r="KA36732">
            <v>250</v>
          </cell>
          <cell r="KB36732">
            <v>12</v>
          </cell>
          <cell r="KC36732">
            <v>8</v>
          </cell>
        </row>
        <row r="36733">
          <cell r="A36733" t="str">
            <v>p10546</v>
          </cell>
          <cell r="KA36733">
            <v>250</v>
          </cell>
          <cell r="KB36733">
            <v>12</v>
          </cell>
          <cell r="KC36733">
            <v>20</v>
          </cell>
        </row>
        <row r="36734">
          <cell r="A36734" t="str">
            <v>P10553</v>
          </cell>
          <cell r="KA36734">
            <v>250</v>
          </cell>
          <cell r="KB36734">
            <v>12</v>
          </cell>
          <cell r="KC36734">
            <v>20</v>
          </cell>
        </row>
        <row r="36735">
          <cell r="A36735" t="str">
            <v>P10554</v>
          </cell>
          <cell r="KA36735">
            <v>250</v>
          </cell>
          <cell r="KB36735">
            <v>12</v>
          </cell>
          <cell r="KC36735">
            <v>1000</v>
          </cell>
        </row>
        <row r="36736">
          <cell r="A36736" t="str">
            <v>P10555</v>
          </cell>
          <cell r="KA36736">
            <v>250</v>
          </cell>
          <cell r="KB36736">
            <v>12</v>
          </cell>
          <cell r="KC36736">
            <v>1300</v>
          </cell>
        </row>
        <row r="36737">
          <cell r="A36737" t="str">
            <v>P10500</v>
          </cell>
          <cell r="KA36737">
            <v>250</v>
          </cell>
          <cell r="KB36737">
            <v>8</v>
          </cell>
          <cell r="KC36737">
            <v>20</v>
          </cell>
        </row>
        <row r="36738">
          <cell r="A36738" t="str">
            <v>P10497</v>
          </cell>
          <cell r="KA36738">
            <v>250</v>
          </cell>
          <cell r="KB36738">
            <v>12</v>
          </cell>
          <cell r="KC36738">
            <v>1000</v>
          </cell>
        </row>
        <row r="36739">
          <cell r="A36739" t="str">
            <v>P10498</v>
          </cell>
          <cell r="KA36739">
            <v>250</v>
          </cell>
          <cell r="KB36739">
            <v>12</v>
          </cell>
          <cell r="KC36739">
            <v>1200</v>
          </cell>
        </row>
        <row r="36740">
          <cell r="A36740" t="str">
            <v>P10491</v>
          </cell>
          <cell r="KA36740">
            <v>250</v>
          </cell>
          <cell r="KB36740">
            <v>12</v>
          </cell>
          <cell r="KC36740">
            <v>20</v>
          </cell>
        </row>
        <row r="36741">
          <cell r="A36741" t="str">
            <v>P10492</v>
          </cell>
          <cell r="KA36741">
            <v>250</v>
          </cell>
          <cell r="KB36741">
            <v>12</v>
          </cell>
          <cell r="KC36741">
            <v>570</v>
          </cell>
        </row>
        <row r="36742">
          <cell r="A36742" t="str">
            <v>P10493</v>
          </cell>
          <cell r="KA36742">
            <v>250</v>
          </cell>
          <cell r="KB36742">
            <v>12</v>
          </cell>
          <cell r="KC36742">
            <v>300</v>
          </cell>
        </row>
        <row r="36743">
          <cell r="A36743" t="str">
            <v>P10494</v>
          </cell>
          <cell r="KA36743">
            <v>250</v>
          </cell>
          <cell r="KB36743">
            <v>12</v>
          </cell>
          <cell r="KC36743">
            <v>300</v>
          </cell>
        </row>
        <row r="36744">
          <cell r="A36744" t="str">
            <v>P10495</v>
          </cell>
          <cell r="KA36744">
            <v>200</v>
          </cell>
          <cell r="KB36744">
            <v>15</v>
          </cell>
          <cell r="KC36744">
            <v>550</v>
          </cell>
        </row>
        <row r="36745">
          <cell r="A36745" t="str">
            <v>P10482</v>
          </cell>
          <cell r="KA36745">
            <v>250</v>
          </cell>
          <cell r="KB36745">
            <v>8</v>
          </cell>
          <cell r="KC36745">
            <v>500</v>
          </cell>
        </row>
        <row r="36746">
          <cell r="A36746" t="str">
            <v>p10483</v>
          </cell>
          <cell r="KA36746">
            <v>250</v>
          </cell>
          <cell r="KB36746">
            <v>12</v>
          </cell>
          <cell r="KC36746">
            <v>500</v>
          </cell>
        </row>
        <row r="36747">
          <cell r="A36747" t="str">
            <v>P10485</v>
          </cell>
          <cell r="KA36747">
            <v>50</v>
          </cell>
          <cell r="KB36747">
            <v>18</v>
          </cell>
          <cell r="KC36747">
            <v>250</v>
          </cell>
        </row>
        <row r="36748">
          <cell r="A36748" t="str">
            <v>P10486</v>
          </cell>
          <cell r="KA36748">
            <v>250</v>
          </cell>
          <cell r="KB36748">
            <v>12</v>
          </cell>
          <cell r="KC36748">
            <v>550</v>
          </cell>
        </row>
        <row r="36749">
          <cell r="A36749" t="str">
            <v>p10487</v>
          </cell>
          <cell r="KA36749">
            <v>50</v>
          </cell>
          <cell r="KB36749">
            <v>40</v>
          </cell>
          <cell r="KC36749">
            <v>500</v>
          </cell>
        </row>
        <row r="36750">
          <cell r="A36750" t="str">
            <v>P10488</v>
          </cell>
          <cell r="KA36750">
            <v>250</v>
          </cell>
          <cell r="KB36750">
            <v>12</v>
          </cell>
          <cell r="KC36750">
            <v>550</v>
          </cell>
        </row>
        <row r="36751">
          <cell r="A36751" t="str">
            <v>P10509</v>
          </cell>
          <cell r="KA36751">
            <v>50</v>
          </cell>
          <cell r="KB36751">
            <v>60</v>
          </cell>
          <cell r="KC36751">
            <v>12</v>
          </cell>
        </row>
        <row r="36752">
          <cell r="A36752" t="str">
            <v>P10510</v>
          </cell>
          <cell r="KA36752">
            <v>50</v>
          </cell>
          <cell r="KB36752">
            <v>40</v>
          </cell>
          <cell r="KC36752">
            <v>300</v>
          </cell>
        </row>
        <row r="36753">
          <cell r="A36753" t="str">
            <v>P10502</v>
          </cell>
          <cell r="KA36753">
            <v>250</v>
          </cell>
          <cell r="KB36753">
            <v>12</v>
          </cell>
          <cell r="KC36753">
            <v>600</v>
          </cell>
        </row>
        <row r="36754">
          <cell r="A36754" t="str">
            <v>P10503</v>
          </cell>
          <cell r="KA36754">
            <v>250</v>
          </cell>
          <cell r="KB36754">
            <v>8</v>
          </cell>
          <cell r="KC36754">
            <v>570</v>
          </cell>
        </row>
        <row r="36755">
          <cell r="A36755" t="str">
            <v>P10506</v>
          </cell>
          <cell r="KA36755">
            <v>250</v>
          </cell>
          <cell r="KB36755">
            <v>8</v>
          </cell>
          <cell r="KC36755">
            <v>500</v>
          </cell>
        </row>
        <row r="36756">
          <cell r="A36756" t="str">
            <v>P10507</v>
          </cell>
          <cell r="KA36756">
            <v>250</v>
          </cell>
          <cell r="KB36756">
            <v>8</v>
          </cell>
          <cell r="KC36756">
            <v>500</v>
          </cell>
        </row>
        <row r="36757">
          <cell r="A36757" t="str">
            <v>P10514</v>
          </cell>
          <cell r="KA36757">
            <v>250</v>
          </cell>
          <cell r="KB36757">
            <v>12</v>
          </cell>
          <cell r="KC36757">
            <v>20</v>
          </cell>
        </row>
        <row r="36758">
          <cell r="A36758" t="str">
            <v>P10515</v>
          </cell>
          <cell r="KA36758">
            <v>250</v>
          </cell>
          <cell r="KB36758">
            <v>12</v>
          </cell>
          <cell r="KC36758">
            <v>20</v>
          </cell>
        </row>
        <row r="36759">
          <cell r="A36759" t="str">
            <v>P10516</v>
          </cell>
          <cell r="KA36759">
            <v>100</v>
          </cell>
          <cell r="KB36759">
            <v>40</v>
          </cell>
          <cell r="KC36759">
            <v>16</v>
          </cell>
        </row>
        <row r="36760">
          <cell r="A36760" t="str">
            <v>P10517</v>
          </cell>
          <cell r="KA36760">
            <v>250</v>
          </cell>
          <cell r="KB36760">
            <v>12</v>
          </cell>
          <cell r="KC36760">
            <v>500</v>
          </cell>
        </row>
        <row r="36761">
          <cell r="A36761" t="str">
            <v>P10518</v>
          </cell>
          <cell r="KA36761">
            <v>250</v>
          </cell>
          <cell r="KB36761">
            <v>12</v>
          </cell>
          <cell r="KC36761">
            <v>550</v>
          </cell>
        </row>
        <row r="36762">
          <cell r="A36762" t="str">
            <v>P10519</v>
          </cell>
          <cell r="KA36762">
            <v>250</v>
          </cell>
          <cell r="KB36762">
            <v>12</v>
          </cell>
          <cell r="KC36762">
            <v>8</v>
          </cell>
        </row>
        <row r="36763">
          <cell r="A36763" t="str">
            <v>p10520</v>
          </cell>
          <cell r="KA36763">
            <v>250</v>
          </cell>
          <cell r="KB36763">
            <v>12</v>
          </cell>
          <cell r="KC36763">
            <v>20</v>
          </cell>
        </row>
        <row r="36764">
          <cell r="A36764" t="str">
            <v>P10432</v>
          </cell>
          <cell r="KA36764">
            <v>250</v>
          </cell>
          <cell r="KB36764">
            <v>12</v>
          </cell>
          <cell r="KC36764">
            <v>20</v>
          </cell>
        </row>
        <row r="36765">
          <cell r="A36765" t="str">
            <v>P10433</v>
          </cell>
          <cell r="KA36765">
            <v>250</v>
          </cell>
          <cell r="KB36765">
            <v>12</v>
          </cell>
          <cell r="KC36765">
            <v>600</v>
          </cell>
        </row>
        <row r="36766">
          <cell r="A36766" t="str">
            <v>p10434</v>
          </cell>
          <cell r="KA36766">
            <v>250</v>
          </cell>
          <cell r="KB36766">
            <v>12</v>
          </cell>
          <cell r="KC36766">
            <v>20</v>
          </cell>
        </row>
        <row r="36767">
          <cell r="A36767" t="str">
            <v>P10435</v>
          </cell>
          <cell r="KA36767">
            <v>250</v>
          </cell>
          <cell r="KB36767">
            <v>12</v>
          </cell>
          <cell r="KC36767">
            <v>20</v>
          </cell>
        </row>
        <row r="36768">
          <cell r="A36768" t="str">
            <v>P10436</v>
          </cell>
          <cell r="KA36768">
            <v>250</v>
          </cell>
          <cell r="KB36768">
            <v>12</v>
          </cell>
          <cell r="KC36768">
            <v>20</v>
          </cell>
        </row>
        <row r="36769">
          <cell r="A36769" t="str">
            <v>P10437</v>
          </cell>
          <cell r="KA36769">
            <v>50</v>
          </cell>
          <cell r="KB36769">
            <v>60</v>
          </cell>
          <cell r="KC36769">
            <v>12</v>
          </cell>
        </row>
        <row r="36770">
          <cell r="A36770" t="str">
            <v>p10438</v>
          </cell>
          <cell r="KA36770">
            <v>50</v>
          </cell>
          <cell r="KB36770">
            <v>80</v>
          </cell>
          <cell r="KC36770">
            <v>24</v>
          </cell>
        </row>
        <row r="36771">
          <cell r="A36771" t="str">
            <v>P10439</v>
          </cell>
          <cell r="KA36771">
            <v>250</v>
          </cell>
          <cell r="KB36771">
            <v>12</v>
          </cell>
          <cell r="KC36771">
            <v>20</v>
          </cell>
        </row>
        <row r="36772">
          <cell r="A36772" t="str">
            <v>P10440</v>
          </cell>
          <cell r="KA36772">
            <v>250</v>
          </cell>
          <cell r="KB36772">
            <v>12</v>
          </cell>
          <cell r="KC36772">
            <v>20</v>
          </cell>
        </row>
        <row r="36773">
          <cell r="A36773" t="str">
            <v>p10441</v>
          </cell>
          <cell r="KA36773">
            <v>250</v>
          </cell>
          <cell r="KB36773">
            <v>8</v>
          </cell>
          <cell r="KC36773">
            <v>550</v>
          </cell>
        </row>
        <row r="36774">
          <cell r="A36774" t="str">
            <v>P10442</v>
          </cell>
          <cell r="KA36774">
            <v>250</v>
          </cell>
          <cell r="KB36774">
            <v>12</v>
          </cell>
          <cell r="KC36774">
            <v>500</v>
          </cell>
        </row>
        <row r="36775">
          <cell r="A36775" t="str">
            <v>P10443</v>
          </cell>
          <cell r="KA36775">
            <v>250</v>
          </cell>
          <cell r="KB36775">
            <v>8</v>
          </cell>
          <cell r="KC36775">
            <v>9</v>
          </cell>
        </row>
        <row r="36776">
          <cell r="A36776" t="str">
            <v>P10444</v>
          </cell>
          <cell r="KA36776">
            <v>50</v>
          </cell>
          <cell r="KB36776">
            <v>80</v>
          </cell>
          <cell r="KC36776">
            <v>24</v>
          </cell>
        </row>
        <row r="36777">
          <cell r="A36777" t="str">
            <v>P10407</v>
          </cell>
          <cell r="KA36777">
            <v>250</v>
          </cell>
          <cell r="KB36777">
            <v>12</v>
          </cell>
          <cell r="KC36777">
            <v>20</v>
          </cell>
        </row>
        <row r="36778">
          <cell r="A36778" t="str">
            <v>P10409</v>
          </cell>
          <cell r="KA36778">
            <v>250</v>
          </cell>
          <cell r="KB36778">
            <v>12</v>
          </cell>
          <cell r="KC36778">
            <v>20</v>
          </cell>
        </row>
        <row r="36779">
          <cell r="A36779" t="str">
            <v>p10412</v>
          </cell>
          <cell r="KA36779">
            <v>250</v>
          </cell>
          <cell r="KB36779">
            <v>12</v>
          </cell>
          <cell r="KC36779">
            <v>20</v>
          </cell>
        </row>
        <row r="36780">
          <cell r="A36780" t="str">
            <v>P10413</v>
          </cell>
          <cell r="KA36780">
            <v>50</v>
          </cell>
          <cell r="KB36780">
            <v>80</v>
          </cell>
          <cell r="KC36780">
            <v>6</v>
          </cell>
        </row>
        <row r="36781">
          <cell r="A36781" t="str">
            <v>P10415</v>
          </cell>
          <cell r="KA36781">
            <v>100</v>
          </cell>
          <cell r="KB36781">
            <v>30</v>
          </cell>
          <cell r="KC36781">
            <v>6</v>
          </cell>
        </row>
        <row r="36782">
          <cell r="A36782" t="str">
            <v>P10416</v>
          </cell>
          <cell r="KA36782">
            <v>50</v>
          </cell>
          <cell r="KB36782">
            <v>60</v>
          </cell>
          <cell r="KC36782">
            <v>12</v>
          </cell>
        </row>
        <row r="36783">
          <cell r="A36783" t="str">
            <v>P10417</v>
          </cell>
          <cell r="KA36783">
            <v>250</v>
          </cell>
          <cell r="KB36783">
            <v>12</v>
          </cell>
          <cell r="KC36783">
            <v>20</v>
          </cell>
        </row>
        <row r="36784">
          <cell r="A36784" t="str">
            <v>P10418</v>
          </cell>
          <cell r="KA36784">
            <v>100</v>
          </cell>
          <cell r="KB36784">
            <v>80</v>
          </cell>
          <cell r="KC36784">
            <v>600</v>
          </cell>
        </row>
        <row r="36785">
          <cell r="A36785" t="str">
            <v>P10419</v>
          </cell>
          <cell r="KA36785">
            <v>100</v>
          </cell>
          <cell r="KB36785">
            <v>30</v>
          </cell>
          <cell r="KC36785">
            <v>500</v>
          </cell>
        </row>
        <row r="36786">
          <cell r="A36786" t="str">
            <v>P10420</v>
          </cell>
          <cell r="KA36786">
            <v>100</v>
          </cell>
          <cell r="KB36786">
            <v>30</v>
          </cell>
          <cell r="KC36786">
            <v>450</v>
          </cell>
        </row>
        <row r="36787">
          <cell r="A36787" t="str">
            <v>P10421</v>
          </cell>
          <cell r="KA36787">
            <v>100</v>
          </cell>
          <cell r="KB36787">
            <v>30</v>
          </cell>
          <cell r="KC36787">
            <v>550</v>
          </cell>
        </row>
        <row r="36788">
          <cell r="A36788" t="str">
            <v>P10422</v>
          </cell>
          <cell r="KA36788">
            <v>100</v>
          </cell>
          <cell r="KB36788">
            <v>30</v>
          </cell>
          <cell r="KC36788">
            <v>570</v>
          </cell>
        </row>
        <row r="36789">
          <cell r="A36789" t="str">
            <v>P10423</v>
          </cell>
          <cell r="KA36789">
            <v>250</v>
          </cell>
          <cell r="KB36789">
            <v>12</v>
          </cell>
          <cell r="KC36789">
            <v>570</v>
          </cell>
        </row>
        <row r="36790">
          <cell r="A36790" t="str">
            <v>P10424</v>
          </cell>
          <cell r="KA36790">
            <v>250</v>
          </cell>
          <cell r="KB36790">
            <v>12</v>
          </cell>
          <cell r="KC36790">
            <v>20</v>
          </cell>
        </row>
        <row r="36791">
          <cell r="A36791" t="str">
            <v>P10425</v>
          </cell>
          <cell r="KA36791">
            <v>250</v>
          </cell>
          <cell r="KB36791">
            <v>12</v>
          </cell>
          <cell r="KC36791">
            <v>20</v>
          </cell>
        </row>
        <row r="36792">
          <cell r="A36792" t="str">
            <v>P10426</v>
          </cell>
          <cell r="KA36792">
            <v>100</v>
          </cell>
          <cell r="KB36792">
            <v>30</v>
          </cell>
          <cell r="KC36792">
            <v>6</v>
          </cell>
        </row>
        <row r="36793">
          <cell r="A36793" t="str">
            <v>P10427</v>
          </cell>
          <cell r="KA36793">
            <v>50</v>
          </cell>
          <cell r="KB36793">
            <v>80</v>
          </cell>
          <cell r="KC36793">
            <v>6</v>
          </cell>
        </row>
        <row r="36794">
          <cell r="A36794" t="str">
            <v>P10428</v>
          </cell>
          <cell r="KA36794">
            <v>250</v>
          </cell>
          <cell r="KB36794">
            <v>12</v>
          </cell>
          <cell r="KC36794">
            <v>20</v>
          </cell>
        </row>
        <row r="36795">
          <cell r="A36795" t="str">
            <v>P10429</v>
          </cell>
          <cell r="KA36795">
            <v>100</v>
          </cell>
          <cell r="KB36795">
            <v>30</v>
          </cell>
          <cell r="KC36795">
            <v>6</v>
          </cell>
        </row>
        <row r="36796">
          <cell r="A36796" t="str">
            <v>P10460</v>
          </cell>
          <cell r="KA36796">
            <v>250</v>
          </cell>
          <cell r="KB36796">
            <v>8</v>
          </cell>
          <cell r="KC36796">
            <v>20</v>
          </cell>
        </row>
        <row r="36797">
          <cell r="A36797" t="str">
            <v>P10456</v>
          </cell>
          <cell r="KA36797">
            <v>250</v>
          </cell>
          <cell r="KB36797">
            <v>12</v>
          </cell>
          <cell r="KC36797">
            <v>8</v>
          </cell>
        </row>
        <row r="36798">
          <cell r="A36798" t="str">
            <v>P10404</v>
          </cell>
          <cell r="KA36798">
            <v>50</v>
          </cell>
          <cell r="KB36798">
            <v>80</v>
          </cell>
          <cell r="KC36798">
            <v>6</v>
          </cell>
        </row>
        <row r="36799">
          <cell r="A36799" t="str">
            <v>P10446</v>
          </cell>
          <cell r="KA36799">
            <v>250</v>
          </cell>
          <cell r="KB36799">
            <v>12</v>
          </cell>
          <cell r="KC36799">
            <v>20</v>
          </cell>
        </row>
        <row r="36800">
          <cell r="A36800" t="str">
            <v>P10447</v>
          </cell>
          <cell r="KA36800">
            <v>200</v>
          </cell>
          <cell r="KB36800">
            <v>15</v>
          </cell>
          <cell r="KC36800">
            <v>16</v>
          </cell>
        </row>
        <row r="36801">
          <cell r="A36801" t="str">
            <v>P10448</v>
          </cell>
          <cell r="KA36801">
            <v>200</v>
          </cell>
          <cell r="KB36801">
            <v>15</v>
          </cell>
          <cell r="KC36801">
            <v>16</v>
          </cell>
        </row>
        <row r="36802">
          <cell r="A36802" t="str">
            <v>P10449</v>
          </cell>
          <cell r="KA36802">
            <v>250</v>
          </cell>
          <cell r="KB36802">
            <v>8</v>
          </cell>
          <cell r="KC36802">
            <v>15</v>
          </cell>
        </row>
        <row r="36803">
          <cell r="A36803" t="str">
            <v>P10450</v>
          </cell>
          <cell r="KA36803">
            <v>100</v>
          </cell>
          <cell r="KB36803">
            <v>30</v>
          </cell>
          <cell r="KC36803">
            <v>30</v>
          </cell>
        </row>
        <row r="36804">
          <cell r="A36804" t="str">
            <v>P10452</v>
          </cell>
          <cell r="KA36804">
            <v>250</v>
          </cell>
          <cell r="KB36804">
            <v>12</v>
          </cell>
          <cell r="KC36804">
            <v>20</v>
          </cell>
        </row>
        <row r="36805">
          <cell r="A36805" t="str">
            <v>P10453</v>
          </cell>
          <cell r="KA36805">
            <v>250</v>
          </cell>
          <cell r="KB36805">
            <v>12</v>
          </cell>
          <cell r="KC36805">
            <v>20</v>
          </cell>
        </row>
        <row r="36806">
          <cell r="A36806" t="str">
            <v>P10454</v>
          </cell>
          <cell r="KA36806">
            <v>250</v>
          </cell>
          <cell r="KB36806">
            <v>12</v>
          </cell>
          <cell r="KC36806">
            <v>20</v>
          </cell>
        </row>
        <row r="36807">
          <cell r="A36807" t="str">
            <v>P10477</v>
          </cell>
          <cell r="KA36807">
            <v>100</v>
          </cell>
          <cell r="KB36807">
            <v>30</v>
          </cell>
          <cell r="KC36807">
            <v>30</v>
          </cell>
        </row>
        <row r="36808">
          <cell r="A36808" t="str">
            <v>P10479</v>
          </cell>
          <cell r="KA36808">
            <v>250</v>
          </cell>
          <cell r="KB36808">
            <v>12</v>
          </cell>
          <cell r="KC36808">
            <v>20</v>
          </cell>
        </row>
        <row r="36809">
          <cell r="A36809" t="str">
            <v>P10480</v>
          </cell>
          <cell r="KA36809">
            <v>50</v>
          </cell>
          <cell r="KB36809">
            <v>32</v>
          </cell>
          <cell r="KC36809">
            <v>16</v>
          </cell>
        </row>
        <row r="36810">
          <cell r="A36810" t="str">
            <v>P10473</v>
          </cell>
          <cell r="KA36810">
            <v>250</v>
          </cell>
          <cell r="KB36810">
            <v>12</v>
          </cell>
          <cell r="KC36810">
            <v>20</v>
          </cell>
        </row>
        <row r="36811">
          <cell r="A36811" t="str">
            <v>P10474</v>
          </cell>
          <cell r="KA36811">
            <v>250</v>
          </cell>
          <cell r="KB36811">
            <v>12</v>
          </cell>
          <cell r="KC36811">
            <v>20</v>
          </cell>
        </row>
        <row r="36812">
          <cell r="A36812" t="str">
            <v>P10475</v>
          </cell>
          <cell r="KA36812">
            <v>50</v>
          </cell>
          <cell r="KB36812">
            <v>80</v>
          </cell>
          <cell r="KC36812">
            <v>24</v>
          </cell>
        </row>
        <row r="36813">
          <cell r="A36813" t="str">
            <v>P10470</v>
          </cell>
          <cell r="KA36813">
            <v>250</v>
          </cell>
          <cell r="KB36813">
            <v>12</v>
          </cell>
          <cell r="KC36813">
            <v>20</v>
          </cell>
        </row>
        <row r="36814">
          <cell r="A36814" t="str">
            <v>P10471</v>
          </cell>
          <cell r="KA36814">
            <v>250</v>
          </cell>
          <cell r="KB36814">
            <v>12</v>
          </cell>
          <cell r="KC36814">
            <v>20</v>
          </cell>
        </row>
        <row r="36815">
          <cell r="A36815" t="str">
            <v>P10463</v>
          </cell>
          <cell r="KA36815">
            <v>250</v>
          </cell>
          <cell r="KB36815">
            <v>12</v>
          </cell>
          <cell r="KC36815">
            <v>20</v>
          </cell>
        </row>
        <row r="36816">
          <cell r="A36816" t="str">
            <v>P10464</v>
          </cell>
          <cell r="KA36816">
            <v>250</v>
          </cell>
          <cell r="KB36816">
            <v>12</v>
          </cell>
          <cell r="KC36816">
            <v>320</v>
          </cell>
        </row>
        <row r="36817">
          <cell r="A36817" t="str">
            <v>P10465</v>
          </cell>
          <cell r="KA36817">
            <v>200</v>
          </cell>
          <cell r="KB36817">
            <v>15</v>
          </cell>
          <cell r="KC36817">
            <v>390</v>
          </cell>
        </row>
        <row r="36818">
          <cell r="A36818" t="str">
            <v>P10466</v>
          </cell>
          <cell r="KA36818">
            <v>250</v>
          </cell>
          <cell r="KB36818">
            <v>8</v>
          </cell>
          <cell r="KC36818">
            <v>500</v>
          </cell>
        </row>
        <row r="36819">
          <cell r="A36819" t="str">
            <v>P10578</v>
          </cell>
          <cell r="KA36819">
            <v>250</v>
          </cell>
          <cell r="KB36819">
            <v>12</v>
          </cell>
          <cell r="KC36819">
            <v>1600</v>
          </cell>
        </row>
        <row r="36820">
          <cell r="A36820" t="str">
            <v>P10580</v>
          </cell>
          <cell r="KA36820">
            <v>250</v>
          </cell>
          <cell r="KB36820">
            <v>12</v>
          </cell>
          <cell r="KC36820">
            <v>960</v>
          </cell>
        </row>
        <row r="36821">
          <cell r="A36821" t="str">
            <v>P10581</v>
          </cell>
          <cell r="KA36821">
            <v>250</v>
          </cell>
          <cell r="KB36821">
            <v>12</v>
          </cell>
          <cell r="KC36821">
            <v>2000</v>
          </cell>
        </row>
        <row r="36822">
          <cell r="A36822" t="str">
            <v>P10582</v>
          </cell>
          <cell r="KA36822">
            <v>250</v>
          </cell>
          <cell r="KB36822">
            <v>12</v>
          </cell>
          <cell r="KC36822">
            <v>1600</v>
          </cell>
        </row>
        <row r="36823">
          <cell r="A36823" t="str">
            <v>P10586</v>
          </cell>
          <cell r="KA36823">
            <v>50</v>
          </cell>
          <cell r="KB36823">
            <v>60</v>
          </cell>
          <cell r="KC36823">
            <v>800</v>
          </cell>
        </row>
        <row r="36824">
          <cell r="A36824" t="str">
            <v>P10589</v>
          </cell>
          <cell r="KA36824">
            <v>250</v>
          </cell>
          <cell r="KB36824">
            <v>8</v>
          </cell>
          <cell r="KC36824">
            <v>800</v>
          </cell>
        </row>
        <row r="36825">
          <cell r="A36825" t="str">
            <v>P10590</v>
          </cell>
          <cell r="KA36825">
            <v>250</v>
          </cell>
          <cell r="KB36825">
            <v>8</v>
          </cell>
          <cell r="KC36825">
            <v>650</v>
          </cell>
        </row>
        <row r="36826">
          <cell r="A36826" t="str">
            <v>P10584</v>
          </cell>
          <cell r="KA36826">
            <v>50</v>
          </cell>
          <cell r="KB36826">
            <v>60</v>
          </cell>
          <cell r="KC36826">
            <v>600</v>
          </cell>
        </row>
        <row r="36827">
          <cell r="A36827" t="str">
            <v>P10563</v>
          </cell>
          <cell r="KA36827">
            <v>50</v>
          </cell>
          <cell r="KB36827">
            <v>80</v>
          </cell>
          <cell r="KC36827">
            <v>960</v>
          </cell>
        </row>
        <row r="36828">
          <cell r="A36828" t="str">
            <v>P10558</v>
          </cell>
          <cell r="KA36828">
            <v>250</v>
          </cell>
          <cell r="KB36828">
            <v>8</v>
          </cell>
          <cell r="KC36828">
            <v>15</v>
          </cell>
        </row>
        <row r="36829">
          <cell r="A36829" t="str">
            <v>P10559</v>
          </cell>
          <cell r="KA36829">
            <v>50</v>
          </cell>
          <cell r="KB36829">
            <v>80</v>
          </cell>
          <cell r="KC36829">
            <v>600</v>
          </cell>
        </row>
        <row r="36830">
          <cell r="A36830" t="str">
            <v>P10560</v>
          </cell>
          <cell r="KA36830">
            <v>250</v>
          </cell>
          <cell r="KB36830">
            <v>12</v>
          </cell>
          <cell r="KC36830">
            <v>800</v>
          </cell>
        </row>
        <row r="36831">
          <cell r="A36831" t="str">
            <v>P10561</v>
          </cell>
          <cell r="KA36831">
            <v>250</v>
          </cell>
          <cell r="KB36831">
            <v>12</v>
          </cell>
          <cell r="KC36831">
            <v>0</v>
          </cell>
        </row>
        <row r="36832">
          <cell r="A36832" t="str">
            <v>P10574</v>
          </cell>
          <cell r="KA36832">
            <v>100</v>
          </cell>
          <cell r="KB36832">
            <v>12</v>
          </cell>
          <cell r="KC36832">
            <v>900</v>
          </cell>
        </row>
        <row r="36833">
          <cell r="A36833" t="str">
            <v>P10566</v>
          </cell>
          <cell r="KA36833">
            <v>100</v>
          </cell>
          <cell r="KB36833">
            <v>40</v>
          </cell>
          <cell r="KC36833">
            <v>900</v>
          </cell>
        </row>
        <row r="36834">
          <cell r="A36834" t="str">
            <v>P10567</v>
          </cell>
          <cell r="KA36834">
            <v>100</v>
          </cell>
          <cell r="KB36834">
            <v>40</v>
          </cell>
          <cell r="KC36834">
            <v>900</v>
          </cell>
        </row>
        <row r="36835">
          <cell r="A36835" t="str">
            <v>P10568</v>
          </cell>
          <cell r="KA36835">
            <v>250</v>
          </cell>
          <cell r="KB36835">
            <v>8</v>
          </cell>
          <cell r="KC36835">
            <v>2000</v>
          </cell>
        </row>
        <row r="36836">
          <cell r="A36836" t="str">
            <v>P10569</v>
          </cell>
          <cell r="KA36836">
            <v>250</v>
          </cell>
          <cell r="KB36836">
            <v>12</v>
          </cell>
          <cell r="KC36836">
            <v>2000</v>
          </cell>
        </row>
        <row r="36837">
          <cell r="A36837" t="str">
            <v>P10570</v>
          </cell>
          <cell r="KA36837">
            <v>250</v>
          </cell>
          <cell r="KB36837">
            <v>12</v>
          </cell>
          <cell r="KC36837">
            <v>930</v>
          </cell>
        </row>
        <row r="36838">
          <cell r="A36838" t="str">
            <v>P10605</v>
          </cell>
          <cell r="KA36838">
            <v>250</v>
          </cell>
          <cell r="KB36838">
            <v>8</v>
          </cell>
          <cell r="KC36838">
            <v>2000</v>
          </cell>
        </row>
        <row r="36839">
          <cell r="A36839" t="str">
            <v>P10606</v>
          </cell>
          <cell r="KA36839">
            <v>250</v>
          </cell>
          <cell r="KB36839">
            <v>8</v>
          </cell>
          <cell r="KC36839">
            <v>1300</v>
          </cell>
        </row>
        <row r="36840">
          <cell r="A36840" t="str">
            <v>p10607</v>
          </cell>
          <cell r="KA36840">
            <v>250</v>
          </cell>
          <cell r="KB36840">
            <v>8</v>
          </cell>
          <cell r="KC36840">
            <v>2000</v>
          </cell>
        </row>
        <row r="36841">
          <cell r="A36841" t="str">
            <v>P10608</v>
          </cell>
          <cell r="KA36841">
            <v>250</v>
          </cell>
          <cell r="KB36841">
            <v>12</v>
          </cell>
          <cell r="KC36841">
            <v>2000</v>
          </cell>
        </row>
        <row r="36842">
          <cell r="A36842" t="str">
            <v>P10609</v>
          </cell>
          <cell r="KA36842">
            <v>250</v>
          </cell>
          <cell r="KB36842">
            <v>8</v>
          </cell>
          <cell r="KC36842">
            <v>600</v>
          </cell>
        </row>
        <row r="36843">
          <cell r="A36843" t="str">
            <v>P10593</v>
          </cell>
          <cell r="KA36843">
            <v>50</v>
          </cell>
          <cell r="KB36843">
            <v>60</v>
          </cell>
          <cell r="KC36843">
            <v>2000</v>
          </cell>
        </row>
        <row r="36844">
          <cell r="A36844" t="str">
            <v>P10595</v>
          </cell>
          <cell r="KA36844">
            <v>100</v>
          </cell>
          <cell r="KB36844">
            <v>30</v>
          </cell>
          <cell r="KC36844">
            <v>2000</v>
          </cell>
        </row>
        <row r="36845">
          <cell r="A36845" t="str">
            <v>P10598</v>
          </cell>
          <cell r="KA36845">
            <v>250</v>
          </cell>
          <cell r="KB36845">
            <v>12</v>
          </cell>
          <cell r="KC36845">
            <v>20</v>
          </cell>
        </row>
        <row r="36846">
          <cell r="A36846" t="str">
            <v>P10599</v>
          </cell>
          <cell r="KA36846">
            <v>250</v>
          </cell>
          <cell r="KB36846">
            <v>12</v>
          </cell>
          <cell r="KC36846">
            <v>800</v>
          </cell>
        </row>
        <row r="36847">
          <cell r="A36847" t="str">
            <v>P10614</v>
          </cell>
          <cell r="KA36847">
            <v>50</v>
          </cell>
          <cell r="KB36847">
            <v>80</v>
          </cell>
          <cell r="KC36847">
            <v>600</v>
          </cell>
        </row>
        <row r="36848">
          <cell r="A36848" t="str">
            <v>P10615</v>
          </cell>
          <cell r="KA36848">
            <v>50</v>
          </cell>
          <cell r="KB36848">
            <v>80</v>
          </cell>
          <cell r="KC36848">
            <v>960</v>
          </cell>
        </row>
        <row r="36849">
          <cell r="A36849" t="str">
            <v>P10618</v>
          </cell>
          <cell r="KA36849">
            <v>250</v>
          </cell>
          <cell r="KB36849">
            <v>12</v>
          </cell>
          <cell r="KC36849">
            <v>800</v>
          </cell>
        </row>
        <row r="36850">
          <cell r="A36850" t="str">
            <v>P10619</v>
          </cell>
          <cell r="KA36850">
            <v>250</v>
          </cell>
          <cell r="KB36850">
            <v>12</v>
          </cell>
          <cell r="KC36850">
            <v>650</v>
          </cell>
        </row>
        <row r="36851">
          <cell r="A36851" t="str">
            <v>P10620</v>
          </cell>
          <cell r="KA36851">
            <v>250</v>
          </cell>
          <cell r="KB36851">
            <v>12</v>
          </cell>
          <cell r="KC36851">
            <v>930</v>
          </cell>
        </row>
        <row r="36852">
          <cell r="A36852" t="str">
            <v>P10621</v>
          </cell>
          <cell r="KA36852">
            <v>250</v>
          </cell>
          <cell r="KB36852">
            <v>12</v>
          </cell>
          <cell r="KC36852">
            <v>900</v>
          </cell>
        </row>
        <row r="36853">
          <cell r="A36853" t="str">
            <v>P10622</v>
          </cell>
          <cell r="KA36853">
            <v>250</v>
          </cell>
          <cell r="KB36853">
            <v>12</v>
          </cell>
          <cell r="KC36853">
            <v>600</v>
          </cell>
        </row>
        <row r="36854">
          <cell r="A36854" t="str">
            <v>P10623</v>
          </cell>
          <cell r="KA36854">
            <v>250</v>
          </cell>
          <cell r="KB36854">
            <v>12</v>
          </cell>
          <cell r="KC36854">
            <v>600</v>
          </cell>
        </row>
        <row r="36855">
          <cell r="A36855" t="str">
            <v>P10624</v>
          </cell>
          <cell r="KA36855">
            <v>250</v>
          </cell>
          <cell r="KB36855">
            <v>12</v>
          </cell>
          <cell r="KC36855">
            <v>960</v>
          </cell>
        </row>
        <row r="36856">
          <cell r="A36856" t="str">
            <v>P10670</v>
          </cell>
          <cell r="KA36856">
            <v>100</v>
          </cell>
          <cell r="KB36856">
            <v>30</v>
          </cell>
          <cell r="KC36856">
            <v>930</v>
          </cell>
        </row>
        <row r="36857">
          <cell r="A36857" t="str">
            <v>P10671</v>
          </cell>
          <cell r="KA36857">
            <v>250</v>
          </cell>
          <cell r="KB36857">
            <v>12</v>
          </cell>
          <cell r="KC36857">
            <v>800</v>
          </cell>
        </row>
        <row r="36858">
          <cell r="A36858" t="str">
            <v>P10666</v>
          </cell>
          <cell r="KA36858">
            <v>250</v>
          </cell>
          <cell r="KB36858">
            <v>12</v>
          </cell>
          <cell r="KC36858">
            <v>600</v>
          </cell>
        </row>
        <row r="36859">
          <cell r="A36859" t="str">
            <v>P10667</v>
          </cell>
          <cell r="KA36859">
            <v>250</v>
          </cell>
          <cell r="KB36859">
            <v>12</v>
          </cell>
          <cell r="KC36859">
            <v>960</v>
          </cell>
        </row>
        <row r="36860">
          <cell r="A36860" t="str">
            <v>P10668</v>
          </cell>
          <cell r="KA36860">
            <v>250</v>
          </cell>
          <cell r="KB36860">
            <v>8</v>
          </cell>
          <cell r="KC36860">
            <v>600</v>
          </cell>
        </row>
        <row r="36861">
          <cell r="A36861" t="str">
            <v>P10674</v>
          </cell>
          <cell r="KA36861">
            <v>250</v>
          </cell>
          <cell r="KB36861">
            <v>12</v>
          </cell>
          <cell r="KC36861">
            <v>800</v>
          </cell>
        </row>
        <row r="36862">
          <cell r="A36862" t="str">
            <v>P10675</v>
          </cell>
          <cell r="KA36862">
            <v>250</v>
          </cell>
          <cell r="KB36862">
            <v>12</v>
          </cell>
          <cell r="KC36862">
            <v>20</v>
          </cell>
        </row>
        <row r="36863">
          <cell r="A36863" t="str">
            <v>P10676</v>
          </cell>
          <cell r="KA36863">
            <v>250</v>
          </cell>
          <cell r="KB36863">
            <v>12</v>
          </cell>
          <cell r="KC36863">
            <v>20</v>
          </cell>
        </row>
        <row r="36864">
          <cell r="A36864" t="str">
            <v>P10677</v>
          </cell>
          <cell r="KA36864">
            <v>250</v>
          </cell>
          <cell r="KB36864">
            <v>8</v>
          </cell>
          <cell r="KC36864">
            <v>800</v>
          </cell>
        </row>
        <row r="36865">
          <cell r="A36865" t="str">
            <v>P10678</v>
          </cell>
          <cell r="KA36865">
            <v>50</v>
          </cell>
          <cell r="KB36865">
            <v>40</v>
          </cell>
          <cell r="KC36865">
            <v>1100</v>
          </cell>
        </row>
        <row r="36866">
          <cell r="A36866" t="str">
            <v>P10680</v>
          </cell>
          <cell r="KA36866">
            <v>100</v>
          </cell>
          <cell r="KB36866">
            <v>30</v>
          </cell>
          <cell r="KC36866">
            <v>1300</v>
          </cell>
        </row>
        <row r="36867">
          <cell r="A36867" t="str">
            <v>P10681</v>
          </cell>
          <cell r="KA36867">
            <v>250</v>
          </cell>
          <cell r="KB36867">
            <v>12</v>
          </cell>
          <cell r="KC36867">
            <v>1300</v>
          </cell>
        </row>
        <row r="36868">
          <cell r="A36868" t="str">
            <v>P10682</v>
          </cell>
          <cell r="KA36868">
            <v>250</v>
          </cell>
          <cell r="KB36868">
            <v>12</v>
          </cell>
          <cell r="KC36868">
            <v>900</v>
          </cell>
        </row>
        <row r="36869">
          <cell r="A36869" t="str">
            <v>P10683</v>
          </cell>
          <cell r="KA36869">
            <v>50</v>
          </cell>
          <cell r="KB36869">
            <v>60</v>
          </cell>
          <cell r="KC36869">
            <v>900</v>
          </cell>
        </row>
        <row r="36870">
          <cell r="A36870" t="str">
            <v>P10690</v>
          </cell>
          <cell r="KA36870">
            <v>250</v>
          </cell>
          <cell r="KB36870">
            <v>12</v>
          </cell>
          <cell r="KC36870">
            <v>900</v>
          </cell>
        </row>
        <row r="36871">
          <cell r="A36871" t="str">
            <v>P10691</v>
          </cell>
          <cell r="KA36871">
            <v>50</v>
          </cell>
          <cell r="KB36871">
            <v>60</v>
          </cell>
          <cell r="KC36871">
            <v>900</v>
          </cell>
        </row>
        <row r="36872">
          <cell r="A36872" t="str">
            <v>P10687</v>
          </cell>
          <cell r="KA36872">
            <v>250</v>
          </cell>
          <cell r="KB36872">
            <v>12</v>
          </cell>
          <cell r="KC36872">
            <v>900</v>
          </cell>
        </row>
        <row r="36873">
          <cell r="A36873" t="str">
            <v>P10697</v>
          </cell>
          <cell r="KA36873">
            <v>250</v>
          </cell>
          <cell r="KB36873">
            <v>12</v>
          </cell>
          <cell r="KC36873">
            <v>900</v>
          </cell>
        </row>
        <row r="36874">
          <cell r="A36874" t="str">
            <v>P10698</v>
          </cell>
          <cell r="KA36874">
            <v>50</v>
          </cell>
          <cell r="KB36874">
            <v>60</v>
          </cell>
          <cell r="KC36874">
            <v>900</v>
          </cell>
        </row>
        <row r="36875">
          <cell r="A36875" t="str">
            <v>P10699</v>
          </cell>
          <cell r="KA36875">
            <v>50</v>
          </cell>
          <cell r="KB36875">
            <v>60</v>
          </cell>
          <cell r="KC36875">
            <v>800</v>
          </cell>
        </row>
        <row r="36876">
          <cell r="A36876" t="str">
            <v>P10700</v>
          </cell>
          <cell r="KA36876">
            <v>100</v>
          </cell>
          <cell r="KB36876">
            <v>30</v>
          </cell>
          <cell r="KC36876">
            <v>930</v>
          </cell>
        </row>
        <row r="36877">
          <cell r="A36877" t="str">
            <v>P10656</v>
          </cell>
          <cell r="KA36877">
            <v>50</v>
          </cell>
          <cell r="KB36877">
            <v>80</v>
          </cell>
          <cell r="KC36877">
            <v>24</v>
          </cell>
        </row>
        <row r="36878">
          <cell r="A36878" t="str">
            <v>P10659</v>
          </cell>
          <cell r="KA36878">
            <v>250</v>
          </cell>
          <cell r="KB36878">
            <v>12</v>
          </cell>
          <cell r="KC36878">
            <v>600</v>
          </cell>
        </row>
        <row r="36879">
          <cell r="A36879" t="str">
            <v>P10661</v>
          </cell>
          <cell r="KA36879">
            <v>250</v>
          </cell>
          <cell r="KB36879">
            <v>12</v>
          </cell>
          <cell r="KC36879">
            <v>960</v>
          </cell>
        </row>
        <row r="36880">
          <cell r="A36880" t="str">
            <v>P10662</v>
          </cell>
          <cell r="KA36880">
            <v>50</v>
          </cell>
          <cell r="KB36880">
            <v>80</v>
          </cell>
          <cell r="KC36880">
            <v>800</v>
          </cell>
        </row>
        <row r="36881">
          <cell r="A36881" t="str">
            <v>P10647</v>
          </cell>
          <cell r="KA36881">
            <v>200</v>
          </cell>
          <cell r="KB36881">
            <v>15</v>
          </cell>
          <cell r="KC36881">
            <v>800</v>
          </cell>
        </row>
        <row r="36882">
          <cell r="A36882" t="str">
            <v>P10648</v>
          </cell>
          <cell r="KA36882">
            <v>250</v>
          </cell>
          <cell r="KB36882">
            <v>8</v>
          </cell>
          <cell r="KC36882">
            <v>1600</v>
          </cell>
        </row>
        <row r="36883">
          <cell r="A36883" t="str">
            <v>P10649</v>
          </cell>
          <cell r="KA36883">
            <v>100</v>
          </cell>
          <cell r="KB36883">
            <v>30</v>
          </cell>
          <cell r="KC36883">
            <v>900</v>
          </cell>
        </row>
        <row r="36884">
          <cell r="A36884" t="str">
            <v>P10651</v>
          </cell>
          <cell r="KA36884">
            <v>50</v>
          </cell>
          <cell r="KB36884">
            <v>80</v>
          </cell>
          <cell r="KC36884">
            <v>600</v>
          </cell>
        </row>
        <row r="36885">
          <cell r="A36885" t="str">
            <v>P10652</v>
          </cell>
          <cell r="KA36885">
            <v>250</v>
          </cell>
          <cell r="KB36885">
            <v>12</v>
          </cell>
          <cell r="KC36885">
            <v>600</v>
          </cell>
        </row>
        <row r="36886">
          <cell r="A36886" t="str">
            <v>P10642</v>
          </cell>
          <cell r="KA36886">
            <v>250</v>
          </cell>
          <cell r="KB36886">
            <v>12</v>
          </cell>
          <cell r="KC36886">
            <v>1100</v>
          </cell>
        </row>
        <row r="36887">
          <cell r="A36887" t="str">
            <v>P10643</v>
          </cell>
          <cell r="KA36887">
            <v>250</v>
          </cell>
          <cell r="KB36887">
            <v>12</v>
          </cell>
          <cell r="KC36887">
            <v>930</v>
          </cell>
        </row>
        <row r="36888">
          <cell r="A36888" t="str">
            <v>P10644</v>
          </cell>
          <cell r="KA36888">
            <v>250</v>
          </cell>
          <cell r="KB36888">
            <v>12</v>
          </cell>
          <cell r="KC36888">
            <v>930</v>
          </cell>
        </row>
        <row r="36889">
          <cell r="A36889" t="str">
            <v>P10645</v>
          </cell>
          <cell r="KA36889">
            <v>250</v>
          </cell>
          <cell r="KB36889">
            <v>12</v>
          </cell>
          <cell r="KC36889">
            <v>900</v>
          </cell>
        </row>
        <row r="36890">
          <cell r="A36890" t="str">
            <v>P10638</v>
          </cell>
          <cell r="KA36890">
            <v>250</v>
          </cell>
          <cell r="KB36890">
            <v>12</v>
          </cell>
          <cell r="KC36890">
            <v>900</v>
          </cell>
        </row>
        <row r="36891">
          <cell r="A36891" t="str">
            <v>P10636</v>
          </cell>
          <cell r="KA36891">
            <v>100</v>
          </cell>
          <cell r="KB36891">
            <v>20</v>
          </cell>
          <cell r="KC36891">
            <v>600</v>
          </cell>
        </row>
        <row r="36892">
          <cell r="A36892" t="str">
            <v>P10632</v>
          </cell>
          <cell r="KA36892">
            <v>250</v>
          </cell>
          <cell r="KB36892">
            <v>12</v>
          </cell>
          <cell r="KC36892">
            <v>800</v>
          </cell>
        </row>
        <row r="36893">
          <cell r="A36893" t="str">
            <v>P10603</v>
          </cell>
          <cell r="KA36893">
            <v>250</v>
          </cell>
          <cell r="KB36893">
            <v>8</v>
          </cell>
          <cell r="KC36893">
            <v>900</v>
          </cell>
        </row>
        <row r="36894">
          <cell r="A36894" t="str">
            <v>P10627</v>
          </cell>
          <cell r="KA36894">
            <v>250</v>
          </cell>
          <cell r="KB36894">
            <v>12</v>
          </cell>
          <cell r="KC36894">
            <v>800</v>
          </cell>
        </row>
        <row r="36895">
          <cell r="A36895" t="str">
            <v>P10628</v>
          </cell>
          <cell r="KA36895">
            <v>250</v>
          </cell>
          <cell r="KB36895">
            <v>12</v>
          </cell>
          <cell r="KC36895">
            <v>20</v>
          </cell>
        </row>
        <row r="36896">
          <cell r="A36896" t="str">
            <v>P10856</v>
          </cell>
          <cell r="KA36896">
            <v>250</v>
          </cell>
          <cell r="KB36896">
            <v>12</v>
          </cell>
          <cell r="KC36896">
            <v>20</v>
          </cell>
        </row>
        <row r="36897">
          <cell r="A36897" t="str">
            <v>P10858</v>
          </cell>
          <cell r="KA36897">
            <v>100</v>
          </cell>
          <cell r="KB36897">
            <v>30</v>
          </cell>
          <cell r="KC36897">
            <v>8</v>
          </cell>
        </row>
        <row r="36898">
          <cell r="A36898" t="str">
            <v>P10821</v>
          </cell>
          <cell r="KA36898">
            <v>250</v>
          </cell>
          <cell r="KB36898">
            <v>12</v>
          </cell>
          <cell r="KC36898">
            <v>10</v>
          </cell>
        </row>
        <row r="36899">
          <cell r="A36899" t="str">
            <v>P10835</v>
          </cell>
          <cell r="KA36899">
            <v>250</v>
          </cell>
          <cell r="KB36899">
            <v>12</v>
          </cell>
          <cell r="KC36899">
            <v>20</v>
          </cell>
        </row>
        <row r="36900">
          <cell r="A36900" t="str">
            <v>P10841</v>
          </cell>
          <cell r="KA36900">
            <v>50</v>
          </cell>
          <cell r="KB36900">
            <v>80</v>
          </cell>
          <cell r="KC36900">
            <v>24</v>
          </cell>
        </row>
        <row r="36901">
          <cell r="A36901" t="str">
            <v>P10842</v>
          </cell>
          <cell r="KA36901">
            <v>100</v>
          </cell>
          <cell r="KB36901">
            <v>30</v>
          </cell>
          <cell r="KC36901">
            <v>30</v>
          </cell>
        </row>
        <row r="36902">
          <cell r="A36902" t="str">
            <v>P10843</v>
          </cell>
          <cell r="KA36902">
            <v>250</v>
          </cell>
          <cell r="KB36902">
            <v>8</v>
          </cell>
          <cell r="KC36902">
            <v>12</v>
          </cell>
        </row>
        <row r="36903">
          <cell r="A36903" t="str">
            <v>P10844</v>
          </cell>
          <cell r="KA36903">
            <v>250</v>
          </cell>
          <cell r="KB36903">
            <v>8</v>
          </cell>
          <cell r="KC36903">
            <v>12</v>
          </cell>
        </row>
        <row r="36904">
          <cell r="A36904" t="str">
            <v>P10845</v>
          </cell>
          <cell r="KA36904">
            <v>250</v>
          </cell>
          <cell r="KB36904">
            <v>12</v>
          </cell>
          <cell r="KC36904">
            <v>416</v>
          </cell>
        </row>
        <row r="36905">
          <cell r="A36905" t="str">
            <v>P10824</v>
          </cell>
          <cell r="KA36905">
            <v>250</v>
          </cell>
          <cell r="KB36905">
            <v>12</v>
          </cell>
          <cell r="KC36905">
            <v>20</v>
          </cell>
        </row>
        <row r="36906">
          <cell r="A36906" t="str">
            <v>P10828</v>
          </cell>
          <cell r="KA36906">
            <v>250</v>
          </cell>
          <cell r="KB36906">
            <v>8</v>
          </cell>
          <cell r="KC36906">
            <v>960</v>
          </cell>
        </row>
        <row r="36907">
          <cell r="A36907" t="str">
            <v>P10829</v>
          </cell>
          <cell r="KA36907">
            <v>250</v>
          </cell>
          <cell r="KB36907">
            <v>8</v>
          </cell>
          <cell r="KC36907">
            <v>10</v>
          </cell>
        </row>
        <row r="36908">
          <cell r="A36908" t="str">
            <v>P10830</v>
          </cell>
          <cell r="KA36908">
            <v>50</v>
          </cell>
          <cell r="KB36908">
            <v>80</v>
          </cell>
          <cell r="KC36908">
            <v>960</v>
          </cell>
        </row>
        <row r="36909">
          <cell r="A36909" t="str">
            <v>P10831</v>
          </cell>
          <cell r="KA36909">
            <v>250</v>
          </cell>
          <cell r="KB36909">
            <v>12</v>
          </cell>
          <cell r="KC36909">
            <v>20</v>
          </cell>
        </row>
        <row r="36910">
          <cell r="A36910" t="str">
            <v>P10832</v>
          </cell>
          <cell r="KA36910">
            <v>250</v>
          </cell>
          <cell r="KB36910">
            <v>12</v>
          </cell>
          <cell r="KC36910">
            <v>20</v>
          </cell>
        </row>
        <row r="36911">
          <cell r="A36911" t="str">
            <v>P10838</v>
          </cell>
          <cell r="KA36911">
            <v>250</v>
          </cell>
          <cell r="KB36911">
            <v>12</v>
          </cell>
          <cell r="KC36911">
            <v>20</v>
          </cell>
        </row>
        <row r="36912">
          <cell r="A36912" t="str">
            <v>P10839</v>
          </cell>
          <cell r="KA36912">
            <v>100</v>
          </cell>
          <cell r="KB36912">
            <v>20</v>
          </cell>
          <cell r="KC36912">
            <v>2000</v>
          </cell>
        </row>
        <row r="36913">
          <cell r="A36913" t="str">
            <v>P10826</v>
          </cell>
          <cell r="KA36913">
            <v>50</v>
          </cell>
          <cell r="KB36913">
            <v>80</v>
          </cell>
          <cell r="KC36913">
            <v>2000</v>
          </cell>
        </row>
        <row r="36914">
          <cell r="A36914" t="str">
            <v>P10784</v>
          </cell>
          <cell r="KA36914">
            <v>250</v>
          </cell>
          <cell r="KB36914">
            <v>12</v>
          </cell>
          <cell r="KC36914">
            <v>20</v>
          </cell>
        </row>
        <row r="36915">
          <cell r="A36915" t="str">
            <v>P10785</v>
          </cell>
          <cell r="KA36915">
            <v>250</v>
          </cell>
          <cell r="KB36915">
            <v>12</v>
          </cell>
          <cell r="KC36915">
            <v>2000</v>
          </cell>
        </row>
        <row r="36916">
          <cell r="A36916" t="str">
            <v>P10793</v>
          </cell>
          <cell r="KA36916">
            <v>50</v>
          </cell>
          <cell r="KB36916">
            <v>80</v>
          </cell>
          <cell r="KC36916">
            <v>800</v>
          </cell>
        </row>
        <row r="36917">
          <cell r="A36917" t="str">
            <v>P10795</v>
          </cell>
          <cell r="KA36917">
            <v>50</v>
          </cell>
          <cell r="KB36917">
            <v>80</v>
          </cell>
          <cell r="KC36917">
            <v>2000</v>
          </cell>
        </row>
        <row r="36918">
          <cell r="A36918" t="str">
            <v>P10796</v>
          </cell>
          <cell r="KA36918">
            <v>250</v>
          </cell>
          <cell r="KB36918">
            <v>12</v>
          </cell>
          <cell r="KC36918">
            <v>800</v>
          </cell>
        </row>
        <row r="36919">
          <cell r="A36919" t="str">
            <v>P10797</v>
          </cell>
          <cell r="KA36919">
            <v>100</v>
          </cell>
          <cell r="KB36919">
            <v>40</v>
          </cell>
          <cell r="KC36919">
            <v>0</v>
          </cell>
        </row>
        <row r="36920">
          <cell r="A36920" t="str">
            <v>P10807</v>
          </cell>
          <cell r="KA36920">
            <v>50</v>
          </cell>
          <cell r="KB36920">
            <v>80</v>
          </cell>
          <cell r="KC36920">
            <v>20</v>
          </cell>
        </row>
        <row r="36921">
          <cell r="A36921" t="str">
            <v>P10804</v>
          </cell>
          <cell r="KA36921">
            <v>100</v>
          </cell>
          <cell r="KB36921">
            <v>30</v>
          </cell>
          <cell r="KC36921">
            <v>800</v>
          </cell>
        </row>
        <row r="36922">
          <cell r="A36922" t="str">
            <v>P10805</v>
          </cell>
          <cell r="KA36922">
            <v>50</v>
          </cell>
          <cell r="KB36922">
            <v>60</v>
          </cell>
          <cell r="KC36922">
            <v>900</v>
          </cell>
        </row>
        <row r="36923">
          <cell r="A36923" t="str">
            <v>P10799</v>
          </cell>
          <cell r="KA36923">
            <v>100</v>
          </cell>
          <cell r="KB36923">
            <v>30</v>
          </cell>
          <cell r="KC36923">
            <v>930</v>
          </cell>
        </row>
        <row r="36924">
          <cell r="A36924" t="str">
            <v>P10800</v>
          </cell>
          <cell r="KA36924">
            <v>100</v>
          </cell>
          <cell r="KB36924">
            <v>40</v>
          </cell>
          <cell r="KC36924">
            <v>2000</v>
          </cell>
        </row>
        <row r="36925">
          <cell r="A36925" t="str">
            <v>P10801</v>
          </cell>
          <cell r="KA36925">
            <v>250</v>
          </cell>
          <cell r="KB36925">
            <v>12</v>
          </cell>
          <cell r="KC36925">
            <v>800</v>
          </cell>
        </row>
        <row r="36926">
          <cell r="A36926" t="str">
            <v>P10812</v>
          </cell>
          <cell r="KA36926">
            <v>250</v>
          </cell>
          <cell r="KB36926">
            <v>8</v>
          </cell>
          <cell r="KC36926">
            <v>800</v>
          </cell>
        </row>
        <row r="36927">
          <cell r="A36927" t="str">
            <v>P10813</v>
          </cell>
          <cell r="KA36927">
            <v>100</v>
          </cell>
          <cell r="KB36927">
            <v>30</v>
          </cell>
          <cell r="KC36927">
            <v>800</v>
          </cell>
        </row>
        <row r="36928">
          <cell r="A36928" t="str">
            <v>P10814</v>
          </cell>
          <cell r="KA36928">
            <v>250</v>
          </cell>
          <cell r="KB36928">
            <v>12</v>
          </cell>
          <cell r="KC36928">
            <v>2000</v>
          </cell>
        </row>
        <row r="36929">
          <cell r="A36929" t="str">
            <v>P10815</v>
          </cell>
          <cell r="KA36929">
            <v>100</v>
          </cell>
          <cell r="KB36929">
            <v>30</v>
          </cell>
          <cell r="KC36929">
            <v>800</v>
          </cell>
        </row>
        <row r="36930">
          <cell r="A36930" t="str">
            <v>P10816</v>
          </cell>
          <cell r="KA36930">
            <v>250</v>
          </cell>
          <cell r="KB36930">
            <v>12</v>
          </cell>
          <cell r="KC36930">
            <v>2000</v>
          </cell>
        </row>
        <row r="36931">
          <cell r="A36931" t="str">
            <v>P10818</v>
          </cell>
          <cell r="KA36931">
            <v>250</v>
          </cell>
          <cell r="KB36931">
            <v>8</v>
          </cell>
          <cell r="KC36931">
            <v>900</v>
          </cell>
        </row>
        <row r="36932">
          <cell r="A36932" t="str">
            <v>P10763</v>
          </cell>
          <cell r="KA36932">
            <v>250</v>
          </cell>
          <cell r="KB36932">
            <v>12</v>
          </cell>
          <cell r="KC36932">
            <v>1300</v>
          </cell>
        </row>
        <row r="36933">
          <cell r="A36933" t="str">
            <v>P10754</v>
          </cell>
          <cell r="KA36933">
            <v>250</v>
          </cell>
          <cell r="KB36933">
            <v>12</v>
          </cell>
          <cell r="KC36933">
            <v>416</v>
          </cell>
        </row>
        <row r="36934">
          <cell r="A36934" t="str">
            <v>P10755</v>
          </cell>
          <cell r="KA36934">
            <v>250</v>
          </cell>
          <cell r="KB36934">
            <v>12</v>
          </cell>
          <cell r="KC36934">
            <v>20</v>
          </cell>
        </row>
        <row r="36935">
          <cell r="A36935" t="str">
            <v>P10766</v>
          </cell>
          <cell r="KA36935">
            <v>50</v>
          </cell>
          <cell r="KB36935">
            <v>80</v>
          </cell>
          <cell r="KC36935">
            <v>960</v>
          </cell>
        </row>
        <row r="36936">
          <cell r="A36936" t="str">
            <v>P10767</v>
          </cell>
          <cell r="KA36936">
            <v>50</v>
          </cell>
          <cell r="KB36936">
            <v>80</v>
          </cell>
          <cell r="KC36936">
            <v>930</v>
          </cell>
        </row>
        <row r="36937">
          <cell r="A36937" t="str">
            <v>P10768</v>
          </cell>
          <cell r="KA36937">
            <v>250</v>
          </cell>
          <cell r="KB36937">
            <v>12</v>
          </cell>
          <cell r="KC36937">
            <v>460</v>
          </cell>
        </row>
        <row r="36938">
          <cell r="A36938" t="str">
            <v>P10777</v>
          </cell>
          <cell r="KA36938">
            <v>250</v>
          </cell>
          <cell r="KB36938">
            <v>12</v>
          </cell>
          <cell r="KC36938">
            <v>2</v>
          </cell>
        </row>
        <row r="36939">
          <cell r="A36939" t="str">
            <v>P10780</v>
          </cell>
          <cell r="KA36939">
            <v>50</v>
          </cell>
          <cell r="KB36939">
            <v>60</v>
          </cell>
          <cell r="KC36939">
            <v>1250</v>
          </cell>
        </row>
        <row r="36940">
          <cell r="A36940" t="str">
            <v>P10770</v>
          </cell>
          <cell r="KA36940">
            <v>50</v>
          </cell>
          <cell r="KB36940">
            <v>80</v>
          </cell>
          <cell r="KC36940">
            <v>3</v>
          </cell>
        </row>
        <row r="36941">
          <cell r="A36941" t="str">
            <v>P10771</v>
          </cell>
          <cell r="KA36941">
            <v>250</v>
          </cell>
          <cell r="KB36941">
            <v>12</v>
          </cell>
          <cell r="KC36941">
            <v>900</v>
          </cell>
        </row>
        <row r="36942">
          <cell r="A36942" t="str">
            <v>P10772</v>
          </cell>
          <cell r="KA36942">
            <v>250</v>
          </cell>
          <cell r="KB36942">
            <v>12</v>
          </cell>
          <cell r="KC36942">
            <v>1300</v>
          </cell>
        </row>
        <row r="36943">
          <cell r="A36943" t="str">
            <v>P10773</v>
          </cell>
          <cell r="KA36943">
            <v>100</v>
          </cell>
          <cell r="KB36943">
            <v>30</v>
          </cell>
          <cell r="KC36943">
            <v>900</v>
          </cell>
        </row>
        <row r="36944">
          <cell r="A36944" t="str">
            <v>P10734</v>
          </cell>
          <cell r="KA36944">
            <v>250</v>
          </cell>
          <cell r="KB36944">
            <v>12</v>
          </cell>
          <cell r="KC36944">
            <v>800</v>
          </cell>
        </row>
        <row r="36945">
          <cell r="A36945" t="str">
            <v>P10735</v>
          </cell>
          <cell r="KA36945">
            <v>100</v>
          </cell>
          <cell r="KB36945">
            <v>40</v>
          </cell>
          <cell r="KC36945">
            <v>0</v>
          </cell>
        </row>
        <row r="36946">
          <cell r="A36946" t="str">
            <v>P10706</v>
          </cell>
          <cell r="KA36946">
            <v>250</v>
          </cell>
          <cell r="KB36946">
            <v>12</v>
          </cell>
          <cell r="KC36946">
            <v>800</v>
          </cell>
        </row>
        <row r="36947">
          <cell r="A36947" t="str">
            <v>P10757</v>
          </cell>
          <cell r="KA36947">
            <v>100</v>
          </cell>
          <cell r="KB36947">
            <v>30</v>
          </cell>
          <cell r="KC36947">
            <v>800</v>
          </cell>
        </row>
        <row r="36948">
          <cell r="A36948" t="str">
            <v>P10758</v>
          </cell>
          <cell r="KA36948">
            <v>250</v>
          </cell>
          <cell r="KB36948">
            <v>12</v>
          </cell>
          <cell r="KC36948">
            <v>800</v>
          </cell>
        </row>
        <row r="36949">
          <cell r="A36949" t="str">
            <v>P10759</v>
          </cell>
          <cell r="KA36949">
            <v>100</v>
          </cell>
          <cell r="KB36949">
            <v>30</v>
          </cell>
          <cell r="KC36949">
            <v>800</v>
          </cell>
        </row>
        <row r="36950">
          <cell r="A36950" t="str">
            <v>P10760</v>
          </cell>
          <cell r="KA36950">
            <v>250</v>
          </cell>
          <cell r="KB36950">
            <v>12</v>
          </cell>
          <cell r="KC36950">
            <v>600</v>
          </cell>
        </row>
        <row r="36951">
          <cell r="A36951" t="str">
            <v>P10750</v>
          </cell>
          <cell r="KA36951">
            <v>200</v>
          </cell>
          <cell r="KB36951">
            <v>15</v>
          </cell>
          <cell r="KC36951">
            <v>960</v>
          </cell>
        </row>
        <row r="36952">
          <cell r="A36952" t="str">
            <v>P10751</v>
          </cell>
          <cell r="KA36952">
            <v>250</v>
          </cell>
          <cell r="KB36952">
            <v>12</v>
          </cell>
          <cell r="KC36952">
            <v>800</v>
          </cell>
        </row>
        <row r="36953">
          <cell r="A36953" t="str">
            <v>P10743</v>
          </cell>
          <cell r="KA36953">
            <v>250</v>
          </cell>
          <cell r="KB36953">
            <v>12</v>
          </cell>
          <cell r="KC36953">
            <v>800</v>
          </cell>
        </row>
        <row r="36954">
          <cell r="A36954" t="str">
            <v>P10744</v>
          </cell>
          <cell r="KA36954">
            <v>200</v>
          </cell>
          <cell r="KB36954">
            <v>15</v>
          </cell>
          <cell r="KC36954">
            <v>600</v>
          </cell>
        </row>
        <row r="36955">
          <cell r="A36955" t="str">
            <v>P10730</v>
          </cell>
          <cell r="KA36955">
            <v>50</v>
          </cell>
          <cell r="KB36955">
            <v>60</v>
          </cell>
          <cell r="KC36955">
            <v>600</v>
          </cell>
        </row>
        <row r="36956">
          <cell r="A36956" t="str">
            <v>P10731</v>
          </cell>
          <cell r="KA36956">
            <v>250</v>
          </cell>
          <cell r="KB36956">
            <v>12</v>
          </cell>
          <cell r="KC36956">
            <v>800</v>
          </cell>
        </row>
        <row r="36957">
          <cell r="A36957" t="str">
            <v>P10738</v>
          </cell>
          <cell r="KA36957">
            <v>50</v>
          </cell>
          <cell r="KB36957">
            <v>60</v>
          </cell>
          <cell r="KC36957">
            <v>650</v>
          </cell>
        </row>
        <row r="36958">
          <cell r="A36958" t="str">
            <v>P10739</v>
          </cell>
          <cell r="KA36958">
            <v>50</v>
          </cell>
          <cell r="KB36958">
            <v>80</v>
          </cell>
          <cell r="KC36958">
            <v>600</v>
          </cell>
        </row>
        <row r="36959">
          <cell r="A36959" t="str">
            <v>P10722</v>
          </cell>
          <cell r="KA36959">
            <v>50</v>
          </cell>
          <cell r="KB36959">
            <v>60</v>
          </cell>
          <cell r="KC36959">
            <v>600</v>
          </cell>
        </row>
        <row r="36960">
          <cell r="A36960" t="str">
            <v>P10724</v>
          </cell>
          <cell r="KA36960">
            <v>250</v>
          </cell>
          <cell r="KB36960">
            <v>12</v>
          </cell>
          <cell r="KC36960">
            <v>20</v>
          </cell>
        </row>
        <row r="36961">
          <cell r="A36961" t="str">
            <v>P10725</v>
          </cell>
          <cell r="KA36961">
            <v>250</v>
          </cell>
          <cell r="KB36961">
            <v>12</v>
          </cell>
          <cell r="KC36961">
            <v>20</v>
          </cell>
        </row>
        <row r="36962">
          <cell r="A36962" t="str">
            <v>P10726</v>
          </cell>
          <cell r="KA36962">
            <v>250</v>
          </cell>
          <cell r="KB36962">
            <v>12</v>
          </cell>
          <cell r="KC36962">
            <v>20</v>
          </cell>
        </row>
        <row r="36963">
          <cell r="A36963" t="str">
            <v>P10727</v>
          </cell>
          <cell r="KA36963">
            <v>50</v>
          </cell>
          <cell r="KB36963">
            <v>80</v>
          </cell>
          <cell r="KC36963">
            <v>24</v>
          </cell>
        </row>
        <row r="36964">
          <cell r="A36964" t="str">
            <v>P10718</v>
          </cell>
          <cell r="KA36964">
            <v>250</v>
          </cell>
          <cell r="KB36964">
            <v>12</v>
          </cell>
          <cell r="KC36964">
            <v>20</v>
          </cell>
        </row>
        <row r="36965">
          <cell r="A36965" t="str">
            <v>P10713</v>
          </cell>
          <cell r="KA36965">
            <v>200</v>
          </cell>
          <cell r="KB36965">
            <v>15</v>
          </cell>
          <cell r="KC36965">
            <v>6</v>
          </cell>
        </row>
        <row r="36966">
          <cell r="A36966" t="str">
            <v>P10714</v>
          </cell>
          <cell r="KA36966">
            <v>250</v>
          </cell>
          <cell r="KB36966">
            <v>12</v>
          </cell>
          <cell r="KC36966">
            <v>20</v>
          </cell>
        </row>
        <row r="36967">
          <cell r="A36967" t="str">
            <v>P10703</v>
          </cell>
          <cell r="KA36967">
            <v>50</v>
          </cell>
          <cell r="KB36967">
            <v>60</v>
          </cell>
          <cell r="KC36967">
            <v>12</v>
          </cell>
        </row>
        <row r="36968">
          <cell r="A36968" t="str">
            <v>P10708</v>
          </cell>
          <cell r="KA36968">
            <v>250</v>
          </cell>
          <cell r="KB36968">
            <v>12</v>
          </cell>
          <cell r="KC36968">
            <v>20</v>
          </cell>
        </row>
        <row r="36969">
          <cell r="A36969" t="str">
            <v>P10709</v>
          </cell>
          <cell r="KA36969">
            <v>250</v>
          </cell>
          <cell r="KB36969">
            <v>12</v>
          </cell>
          <cell r="KC36969">
            <v>20</v>
          </cell>
        </row>
        <row r="36970">
          <cell r="A36970" t="str">
            <v>P10994</v>
          </cell>
          <cell r="KA36970">
            <v>200</v>
          </cell>
          <cell r="KB36970">
            <v>15</v>
          </cell>
          <cell r="KC36970">
            <v>530</v>
          </cell>
        </row>
        <row r="36971">
          <cell r="A36971" t="str">
            <v>P10988</v>
          </cell>
          <cell r="KA36971">
            <v>50</v>
          </cell>
          <cell r="KB36971">
            <v>80</v>
          </cell>
          <cell r="KC36971">
            <v>274</v>
          </cell>
        </row>
        <row r="36972">
          <cell r="A36972" t="str">
            <v>P10989</v>
          </cell>
          <cell r="KA36972">
            <v>250</v>
          </cell>
          <cell r="KB36972">
            <v>750</v>
          </cell>
          <cell r="KC36972">
            <v>20</v>
          </cell>
        </row>
        <row r="36973">
          <cell r="A36973" t="str">
            <v>P10990</v>
          </cell>
          <cell r="KA36973">
            <v>250</v>
          </cell>
          <cell r="KB36973">
            <v>12</v>
          </cell>
          <cell r="KC36973">
            <v>520</v>
          </cell>
        </row>
        <row r="36974">
          <cell r="A36974" t="str">
            <v>P10991</v>
          </cell>
          <cell r="KA36974">
            <v>250</v>
          </cell>
          <cell r="KB36974">
            <v>12</v>
          </cell>
          <cell r="KC36974">
            <v>630</v>
          </cell>
        </row>
        <row r="36975">
          <cell r="A36975" t="str">
            <v>P10992</v>
          </cell>
          <cell r="KA36975">
            <v>50</v>
          </cell>
          <cell r="KB36975">
            <v>80</v>
          </cell>
          <cell r="KC36975">
            <v>705</v>
          </cell>
        </row>
        <row r="36976">
          <cell r="A36976" t="str">
            <v>P10981</v>
          </cell>
          <cell r="KA36976">
            <v>50</v>
          </cell>
          <cell r="KB36976">
            <v>80</v>
          </cell>
          <cell r="KC36976">
            <v>700</v>
          </cell>
        </row>
        <row r="36977">
          <cell r="A36977" t="str">
            <v>P10982</v>
          </cell>
          <cell r="KA36977">
            <v>50</v>
          </cell>
          <cell r="KB36977">
            <v>80</v>
          </cell>
          <cell r="KC36977">
            <v>860</v>
          </cell>
        </row>
        <row r="36978">
          <cell r="A36978" t="str">
            <v>P10983</v>
          </cell>
          <cell r="KA36978">
            <v>200</v>
          </cell>
          <cell r="KB36978">
            <v>15</v>
          </cell>
          <cell r="KC36978">
            <v>305</v>
          </cell>
        </row>
        <row r="36979">
          <cell r="A36979" t="str">
            <v>P10984</v>
          </cell>
          <cell r="KA36979">
            <v>100</v>
          </cell>
          <cell r="KB36979">
            <v>30</v>
          </cell>
          <cell r="KC36979">
            <v>336</v>
          </cell>
        </row>
        <row r="36980">
          <cell r="A36980" t="str">
            <v>P10997</v>
          </cell>
          <cell r="KA36980">
            <v>200</v>
          </cell>
          <cell r="KB36980">
            <v>15</v>
          </cell>
          <cell r="KC36980">
            <v>370</v>
          </cell>
        </row>
        <row r="36981">
          <cell r="A36981" t="str">
            <v>P10998</v>
          </cell>
          <cell r="KA36981">
            <v>250</v>
          </cell>
          <cell r="KB36981">
            <v>12</v>
          </cell>
          <cell r="KC36981">
            <v>400</v>
          </cell>
        </row>
        <row r="36982">
          <cell r="A36982" t="str">
            <v>P10999</v>
          </cell>
          <cell r="KA36982">
            <v>250</v>
          </cell>
          <cell r="KB36982">
            <v>12</v>
          </cell>
          <cell r="KC36982">
            <v>441</v>
          </cell>
        </row>
        <row r="36983">
          <cell r="A36983" t="str">
            <v>P11000</v>
          </cell>
          <cell r="KA36983">
            <v>50</v>
          </cell>
          <cell r="KB36983">
            <v>80</v>
          </cell>
          <cell r="KC36983">
            <v>498</v>
          </cell>
        </row>
        <row r="36984">
          <cell r="A36984" t="str">
            <v>P11001</v>
          </cell>
          <cell r="KA36984">
            <v>50</v>
          </cell>
          <cell r="KB36984">
            <v>60</v>
          </cell>
          <cell r="KC36984">
            <v>12</v>
          </cell>
        </row>
        <row r="36985">
          <cell r="A36985" t="str">
            <v>P11002</v>
          </cell>
          <cell r="KA36985">
            <v>50</v>
          </cell>
          <cell r="KB36985">
            <v>80</v>
          </cell>
          <cell r="KC36985">
            <v>287</v>
          </cell>
        </row>
        <row r="36986">
          <cell r="A36986" t="str">
            <v>P11003</v>
          </cell>
          <cell r="KA36986">
            <v>50</v>
          </cell>
          <cell r="KB36986">
            <v>80</v>
          </cell>
          <cell r="KC36986">
            <v>306</v>
          </cell>
        </row>
        <row r="36987">
          <cell r="A36987" t="str">
            <v>P11004</v>
          </cell>
          <cell r="KA36987">
            <v>250</v>
          </cell>
          <cell r="KB36987">
            <v>12</v>
          </cell>
          <cell r="KC36987">
            <v>340</v>
          </cell>
        </row>
        <row r="36988">
          <cell r="A36988" t="str">
            <v>P11005</v>
          </cell>
          <cell r="KA36988">
            <v>250</v>
          </cell>
          <cell r="KB36988">
            <v>12</v>
          </cell>
          <cell r="KC36988">
            <v>360</v>
          </cell>
        </row>
        <row r="36989">
          <cell r="A36989" t="str">
            <v>P11006</v>
          </cell>
          <cell r="KA36989">
            <v>250</v>
          </cell>
          <cell r="KB36989">
            <v>12</v>
          </cell>
          <cell r="KC36989">
            <v>403</v>
          </cell>
        </row>
        <row r="36990">
          <cell r="A36990" t="str">
            <v>P11007</v>
          </cell>
          <cell r="KA36990">
            <v>100</v>
          </cell>
          <cell r="KB36990">
            <v>30</v>
          </cell>
          <cell r="KC36990">
            <v>461</v>
          </cell>
        </row>
        <row r="36991">
          <cell r="A36991" t="str">
            <v>P11014</v>
          </cell>
          <cell r="KA36991">
            <v>100</v>
          </cell>
          <cell r="KB36991">
            <v>12</v>
          </cell>
          <cell r="KC36991">
            <v>700</v>
          </cell>
        </row>
        <row r="36992">
          <cell r="A36992" t="str">
            <v>P11015</v>
          </cell>
          <cell r="KA36992">
            <v>250</v>
          </cell>
          <cell r="KB36992">
            <v>12</v>
          </cell>
          <cell r="KC36992">
            <v>580</v>
          </cell>
        </row>
        <row r="36993">
          <cell r="A36993" t="str">
            <v>P11016</v>
          </cell>
          <cell r="KA36993">
            <v>250</v>
          </cell>
          <cell r="KB36993">
            <v>12</v>
          </cell>
          <cell r="KC36993">
            <v>1000</v>
          </cell>
        </row>
        <row r="36994">
          <cell r="A36994" t="str">
            <v>P11017</v>
          </cell>
          <cell r="KA36994">
            <v>250</v>
          </cell>
          <cell r="KB36994">
            <v>12</v>
          </cell>
          <cell r="KC36994">
            <v>480</v>
          </cell>
        </row>
        <row r="36995">
          <cell r="A36995" t="str">
            <v>P11018</v>
          </cell>
          <cell r="KA36995">
            <v>250</v>
          </cell>
          <cell r="KB36995">
            <v>12</v>
          </cell>
          <cell r="KC36995">
            <v>548</v>
          </cell>
        </row>
        <row r="36996">
          <cell r="A36996" t="str">
            <v>P11019</v>
          </cell>
          <cell r="KA36996">
            <v>250</v>
          </cell>
          <cell r="KB36996">
            <v>12</v>
          </cell>
          <cell r="KC36996">
            <v>500</v>
          </cell>
        </row>
        <row r="36997">
          <cell r="A36997" t="str">
            <v>P11020</v>
          </cell>
          <cell r="KA36997">
            <v>50</v>
          </cell>
          <cell r="KB36997">
            <v>80</v>
          </cell>
          <cell r="KC36997">
            <v>500</v>
          </cell>
        </row>
        <row r="36998">
          <cell r="A36998" t="str">
            <v>P11021</v>
          </cell>
          <cell r="KA36998">
            <v>100</v>
          </cell>
          <cell r="KB36998">
            <v>30</v>
          </cell>
          <cell r="KC36998">
            <v>940</v>
          </cell>
        </row>
        <row r="36999">
          <cell r="A36999" t="str">
            <v>P10977</v>
          </cell>
          <cell r="KA36999">
            <v>250</v>
          </cell>
          <cell r="KB36999">
            <v>12</v>
          </cell>
          <cell r="KC36999">
            <v>1072</v>
          </cell>
        </row>
        <row r="37000">
          <cell r="A37000" t="str">
            <v>P10978</v>
          </cell>
          <cell r="KA37000">
            <v>100</v>
          </cell>
          <cell r="KB37000">
            <v>30</v>
          </cell>
          <cell r="KC37000">
            <v>330</v>
          </cell>
        </row>
        <row r="37001">
          <cell r="A37001" t="str">
            <v>P10968</v>
          </cell>
          <cell r="KA37001">
            <v>50</v>
          </cell>
          <cell r="KB37001">
            <v>80</v>
          </cell>
          <cell r="KC37001">
            <v>24</v>
          </cell>
        </row>
        <row r="37002">
          <cell r="A37002" t="str">
            <v>P10970</v>
          </cell>
          <cell r="KA37002">
            <v>250</v>
          </cell>
          <cell r="KB37002">
            <v>8</v>
          </cell>
          <cell r="KC37002">
            <v>482</v>
          </cell>
        </row>
        <row r="37003">
          <cell r="A37003" t="str">
            <v>P10971</v>
          </cell>
          <cell r="KA37003">
            <v>50</v>
          </cell>
          <cell r="KB37003">
            <v>80</v>
          </cell>
          <cell r="KC37003">
            <v>720</v>
          </cell>
        </row>
        <row r="37004">
          <cell r="A37004" t="str">
            <v>P10958</v>
          </cell>
          <cell r="KA37004">
            <v>50</v>
          </cell>
          <cell r="KB37004">
            <v>40</v>
          </cell>
          <cell r="KC37004">
            <v>320</v>
          </cell>
        </row>
        <row r="37005">
          <cell r="A37005" t="str">
            <v>P10961</v>
          </cell>
          <cell r="KA37005">
            <v>100</v>
          </cell>
          <cell r="KB37005">
            <v>30</v>
          </cell>
          <cell r="KC37005">
            <v>570</v>
          </cell>
        </row>
        <row r="37006">
          <cell r="A37006" t="str">
            <v>P10962</v>
          </cell>
          <cell r="KA37006">
            <v>50</v>
          </cell>
          <cell r="KB37006">
            <v>60</v>
          </cell>
          <cell r="KC37006">
            <v>210</v>
          </cell>
        </row>
        <row r="37007">
          <cell r="A37007" t="str">
            <v>P10965</v>
          </cell>
          <cell r="KA37007">
            <v>50</v>
          </cell>
          <cell r="KB37007">
            <v>60</v>
          </cell>
          <cell r="KC37007">
            <v>650</v>
          </cell>
        </row>
        <row r="37008">
          <cell r="A37008" t="str">
            <v>P10966</v>
          </cell>
          <cell r="KA37008">
            <v>50</v>
          </cell>
          <cell r="KB37008">
            <v>80</v>
          </cell>
          <cell r="KC37008">
            <v>650</v>
          </cell>
        </row>
        <row r="37009">
          <cell r="A37009" t="str">
            <v>P10954</v>
          </cell>
          <cell r="KA37009">
            <v>50</v>
          </cell>
          <cell r="KB37009">
            <v>80</v>
          </cell>
          <cell r="KC37009">
            <v>24</v>
          </cell>
        </row>
        <row r="37010">
          <cell r="A37010" t="str">
            <v>P10952</v>
          </cell>
          <cell r="KA37010">
            <v>50</v>
          </cell>
          <cell r="KB37010">
            <v>80</v>
          </cell>
          <cell r="KC37010">
            <v>400</v>
          </cell>
        </row>
        <row r="37011">
          <cell r="A37011" t="str">
            <v>P10949</v>
          </cell>
          <cell r="KA37011">
            <v>50</v>
          </cell>
          <cell r="KB37011">
            <v>80</v>
          </cell>
          <cell r="KC37011">
            <v>398</v>
          </cell>
        </row>
        <row r="37012">
          <cell r="A37012" t="str">
            <v>P10940</v>
          </cell>
          <cell r="KA37012">
            <v>250</v>
          </cell>
          <cell r="KB37012">
            <v>12</v>
          </cell>
          <cell r="KC37012">
            <v>24</v>
          </cell>
        </row>
        <row r="37013">
          <cell r="A37013" t="str">
            <v>P10941</v>
          </cell>
          <cell r="KA37013">
            <v>200</v>
          </cell>
          <cell r="KB37013">
            <v>15</v>
          </cell>
          <cell r="KC37013">
            <v>1680</v>
          </cell>
        </row>
        <row r="37014">
          <cell r="A37014" t="str">
            <v>P10942</v>
          </cell>
          <cell r="KA37014">
            <v>250</v>
          </cell>
          <cell r="KB37014">
            <v>12</v>
          </cell>
          <cell r="KC37014">
            <v>20</v>
          </cell>
        </row>
        <row r="37015">
          <cell r="A37015" t="str">
            <v>P10943</v>
          </cell>
          <cell r="KA37015">
            <v>250</v>
          </cell>
          <cell r="KB37015">
            <v>12</v>
          </cell>
          <cell r="KC37015">
            <v>480</v>
          </cell>
        </row>
        <row r="37016">
          <cell r="A37016" t="str">
            <v>P10938</v>
          </cell>
          <cell r="KA37016">
            <v>250</v>
          </cell>
          <cell r="KB37016">
            <v>12</v>
          </cell>
          <cell r="KC37016">
            <v>400</v>
          </cell>
        </row>
        <row r="37017">
          <cell r="A37017" t="str">
            <v>P10946</v>
          </cell>
          <cell r="KA37017">
            <v>250</v>
          </cell>
          <cell r="KB37017">
            <v>12</v>
          </cell>
          <cell r="KC37017">
            <v>680</v>
          </cell>
        </row>
        <row r="37018">
          <cell r="A37018" t="str">
            <v>P10908</v>
          </cell>
          <cell r="KA37018">
            <v>250</v>
          </cell>
          <cell r="KB37018">
            <v>8</v>
          </cell>
          <cell r="KC37018">
            <v>250</v>
          </cell>
        </row>
        <row r="37019">
          <cell r="A37019" t="str">
            <v>P10910</v>
          </cell>
          <cell r="KA37019">
            <v>250</v>
          </cell>
          <cell r="KB37019">
            <v>8</v>
          </cell>
          <cell r="KC37019">
            <v>300</v>
          </cell>
        </row>
        <row r="37020">
          <cell r="A37020" t="str">
            <v>P10911</v>
          </cell>
          <cell r="KA37020">
            <v>250</v>
          </cell>
          <cell r="KB37020">
            <v>12</v>
          </cell>
          <cell r="KC37020">
            <v>320</v>
          </cell>
        </row>
        <row r="37021">
          <cell r="A37021" t="str">
            <v>P10904</v>
          </cell>
          <cell r="KA37021">
            <v>250</v>
          </cell>
          <cell r="KB37021">
            <v>12</v>
          </cell>
          <cell r="KC37021">
            <v>350</v>
          </cell>
        </row>
        <row r="37022">
          <cell r="A37022" t="str">
            <v>P10887</v>
          </cell>
          <cell r="KA37022">
            <v>250</v>
          </cell>
          <cell r="KB37022">
            <v>12</v>
          </cell>
          <cell r="KC37022">
            <v>920</v>
          </cell>
        </row>
        <row r="37023">
          <cell r="A37023" t="str">
            <v>P10900</v>
          </cell>
          <cell r="KA37023">
            <v>200</v>
          </cell>
          <cell r="KB37023">
            <v>30</v>
          </cell>
          <cell r="KC37023">
            <v>708</v>
          </cell>
        </row>
        <row r="37024">
          <cell r="A37024" t="str">
            <v>P10901</v>
          </cell>
          <cell r="KA37024">
            <v>250</v>
          </cell>
          <cell r="KB37024">
            <v>12</v>
          </cell>
          <cell r="KC37024">
            <v>5</v>
          </cell>
        </row>
        <row r="37025">
          <cell r="A37025" t="str">
            <v>P10920</v>
          </cell>
          <cell r="KA37025">
            <v>250</v>
          </cell>
          <cell r="KB37025">
            <v>12</v>
          </cell>
          <cell r="KC37025">
            <v>345</v>
          </cell>
        </row>
        <row r="37026">
          <cell r="A37026" t="str">
            <v>P10916</v>
          </cell>
          <cell r="KA37026">
            <v>250</v>
          </cell>
          <cell r="KB37026">
            <v>12</v>
          </cell>
          <cell r="KC37026">
            <v>8</v>
          </cell>
        </row>
        <row r="37027">
          <cell r="A37027" t="str">
            <v>P10922</v>
          </cell>
          <cell r="KA37027">
            <v>50</v>
          </cell>
          <cell r="KB37027">
            <v>80</v>
          </cell>
          <cell r="KC37027">
            <v>388</v>
          </cell>
        </row>
        <row r="37028">
          <cell r="A37028" t="str">
            <v>P10924</v>
          </cell>
          <cell r="KA37028">
            <v>50</v>
          </cell>
          <cell r="KB37028">
            <v>80</v>
          </cell>
          <cell r="KC37028">
            <v>4</v>
          </cell>
        </row>
        <row r="37029">
          <cell r="A37029" t="str">
            <v>P10925</v>
          </cell>
          <cell r="KA37029">
            <v>100</v>
          </cell>
          <cell r="KB37029">
            <v>30</v>
          </cell>
          <cell r="KC37029">
            <v>750</v>
          </cell>
        </row>
        <row r="37030">
          <cell r="A37030" t="str">
            <v>P10926</v>
          </cell>
          <cell r="KA37030">
            <v>100</v>
          </cell>
          <cell r="KB37030">
            <v>30</v>
          </cell>
          <cell r="KC37030">
            <v>450</v>
          </cell>
        </row>
        <row r="37031">
          <cell r="A37031" t="str">
            <v>P10927</v>
          </cell>
          <cell r="KA37031">
            <v>250</v>
          </cell>
          <cell r="KB37031">
            <v>12</v>
          </cell>
          <cell r="KC37031">
            <v>330</v>
          </cell>
        </row>
        <row r="37032">
          <cell r="A37032" t="str">
            <v>P10928</v>
          </cell>
          <cell r="KA37032">
            <v>50</v>
          </cell>
          <cell r="KB37032">
            <v>80</v>
          </cell>
          <cell r="KC37032">
            <v>380</v>
          </cell>
        </row>
        <row r="37033">
          <cell r="A37033" t="str">
            <v>P10929</v>
          </cell>
          <cell r="KA37033">
            <v>50</v>
          </cell>
          <cell r="KB37033">
            <v>80</v>
          </cell>
          <cell r="KC37033">
            <v>440</v>
          </cell>
        </row>
        <row r="37034">
          <cell r="A37034" t="str">
            <v>P10931</v>
          </cell>
          <cell r="KA37034">
            <v>250</v>
          </cell>
          <cell r="KB37034">
            <v>12</v>
          </cell>
          <cell r="KC37034">
            <v>1000</v>
          </cell>
        </row>
        <row r="37035">
          <cell r="A37035" t="str">
            <v>P10932</v>
          </cell>
          <cell r="KA37035">
            <v>250</v>
          </cell>
          <cell r="KB37035">
            <v>12</v>
          </cell>
          <cell r="KC37035">
            <v>20</v>
          </cell>
        </row>
        <row r="37036">
          <cell r="A37036" t="str">
            <v>P10933</v>
          </cell>
          <cell r="KA37036">
            <v>50</v>
          </cell>
          <cell r="KB37036">
            <v>60</v>
          </cell>
          <cell r="KC37036">
            <v>630</v>
          </cell>
        </row>
        <row r="37037">
          <cell r="A37037" t="str">
            <v>P10934</v>
          </cell>
          <cell r="KA37037">
            <v>50</v>
          </cell>
          <cell r="KB37037">
            <v>60</v>
          </cell>
          <cell r="KC37037">
            <v>250</v>
          </cell>
        </row>
        <row r="37038">
          <cell r="A37038" t="str">
            <v>P10935</v>
          </cell>
          <cell r="KA37038">
            <v>100</v>
          </cell>
          <cell r="KB37038">
            <v>30</v>
          </cell>
          <cell r="KC37038">
            <v>650</v>
          </cell>
        </row>
        <row r="37039">
          <cell r="A37039" t="str">
            <v>P10936</v>
          </cell>
          <cell r="KA37039">
            <v>50</v>
          </cell>
          <cell r="KB37039">
            <v>80</v>
          </cell>
          <cell r="KC37039">
            <v>650</v>
          </cell>
        </row>
        <row r="37040">
          <cell r="A37040" t="str">
            <v>P10882</v>
          </cell>
          <cell r="KA37040">
            <v>200</v>
          </cell>
          <cell r="KB37040">
            <v>15</v>
          </cell>
          <cell r="KC37040">
            <v>250</v>
          </cell>
        </row>
        <row r="37041">
          <cell r="A37041" t="str">
            <v>P10876</v>
          </cell>
          <cell r="KA37041">
            <v>250</v>
          </cell>
          <cell r="KB37041">
            <v>8</v>
          </cell>
          <cell r="KC37041">
            <v>305</v>
          </cell>
        </row>
        <row r="37042">
          <cell r="A37042" t="str">
            <v>P10877</v>
          </cell>
          <cell r="KA37042">
            <v>250</v>
          </cell>
          <cell r="KB37042">
            <v>12</v>
          </cell>
          <cell r="KC37042">
            <v>482</v>
          </cell>
        </row>
        <row r="37043">
          <cell r="A37043" t="str">
            <v>P10878</v>
          </cell>
          <cell r="KA37043">
            <v>50</v>
          </cell>
          <cell r="KB37043">
            <v>60</v>
          </cell>
          <cell r="KC37043">
            <v>360</v>
          </cell>
        </row>
        <row r="37044">
          <cell r="A37044" t="str">
            <v>P10879</v>
          </cell>
          <cell r="KA37044">
            <v>50</v>
          </cell>
          <cell r="KB37044">
            <v>80</v>
          </cell>
          <cell r="KC37044">
            <v>306</v>
          </cell>
        </row>
        <row r="37045">
          <cell r="A37045" t="str">
            <v>P10880</v>
          </cell>
          <cell r="KA37045">
            <v>50</v>
          </cell>
          <cell r="KB37045">
            <v>80</v>
          </cell>
          <cell r="KC37045">
            <v>250</v>
          </cell>
        </row>
        <row r="37046">
          <cell r="A37046" t="str">
            <v>P10889</v>
          </cell>
          <cell r="KA37046">
            <v>250</v>
          </cell>
          <cell r="KB37046">
            <v>12</v>
          </cell>
          <cell r="KC37046">
            <v>250</v>
          </cell>
        </row>
        <row r="37047">
          <cell r="A37047" t="str">
            <v>P10885</v>
          </cell>
          <cell r="KA37047">
            <v>50</v>
          </cell>
          <cell r="KB37047">
            <v>60</v>
          </cell>
          <cell r="KC37047">
            <v>12</v>
          </cell>
        </row>
        <row r="37048">
          <cell r="A37048" t="str">
            <v>P10891</v>
          </cell>
          <cell r="KA37048">
            <v>50</v>
          </cell>
          <cell r="KB37048">
            <v>80</v>
          </cell>
          <cell r="KC37048">
            <v>8</v>
          </cell>
        </row>
        <row r="37049">
          <cell r="A37049" t="str">
            <v>P10892</v>
          </cell>
          <cell r="KA37049">
            <v>50</v>
          </cell>
          <cell r="KB37049">
            <v>80</v>
          </cell>
          <cell r="KC37049">
            <v>306</v>
          </cell>
        </row>
        <row r="37050">
          <cell r="A37050" t="str">
            <v>p10893</v>
          </cell>
          <cell r="KA37050">
            <v>250</v>
          </cell>
          <cell r="KB37050">
            <v>12</v>
          </cell>
          <cell r="KC37050">
            <v>600</v>
          </cell>
        </row>
        <row r="37051">
          <cell r="A37051" t="str">
            <v>P10849</v>
          </cell>
          <cell r="KA37051">
            <v>250</v>
          </cell>
          <cell r="KB37051">
            <v>12</v>
          </cell>
          <cell r="KC37051">
            <v>10</v>
          </cell>
        </row>
        <row r="37052">
          <cell r="A37052" t="str">
            <v>P10874</v>
          </cell>
          <cell r="KA37052">
            <v>50</v>
          </cell>
          <cell r="KB37052">
            <v>80</v>
          </cell>
          <cell r="KC37052">
            <v>600</v>
          </cell>
        </row>
        <row r="37053">
          <cell r="A37053" t="str">
            <v>P11869</v>
          </cell>
          <cell r="KA37053">
            <v>50</v>
          </cell>
          <cell r="KB37053">
            <v>80</v>
          </cell>
          <cell r="KC37053">
            <v>370</v>
          </cell>
        </row>
        <row r="37054">
          <cell r="A37054" t="str">
            <v>P11870</v>
          </cell>
          <cell r="KA37054">
            <v>250</v>
          </cell>
          <cell r="KB37054">
            <v>12</v>
          </cell>
          <cell r="KC37054">
            <v>600</v>
          </cell>
        </row>
        <row r="37055">
          <cell r="A37055" t="str">
            <v>P11882</v>
          </cell>
          <cell r="KA37055">
            <v>50</v>
          </cell>
          <cell r="KB37055">
            <v>40</v>
          </cell>
          <cell r="KC37055">
            <v>455</v>
          </cell>
        </row>
        <row r="37056">
          <cell r="A37056" t="str">
            <v>P11886</v>
          </cell>
          <cell r="KA37056">
            <v>250</v>
          </cell>
          <cell r="KB37056">
            <v>12</v>
          </cell>
          <cell r="KC37056">
            <v>520</v>
          </cell>
        </row>
        <row r="37057">
          <cell r="A37057" t="str">
            <v>P11890</v>
          </cell>
          <cell r="KA37057">
            <v>50</v>
          </cell>
          <cell r="KB37057">
            <v>80</v>
          </cell>
          <cell r="KC37057">
            <v>390</v>
          </cell>
        </row>
        <row r="37058">
          <cell r="A37058" t="str">
            <v>P11891</v>
          </cell>
          <cell r="KA37058">
            <v>100</v>
          </cell>
          <cell r="KB37058">
            <v>12</v>
          </cell>
          <cell r="KC37058">
            <v>370</v>
          </cell>
        </row>
        <row r="37059">
          <cell r="A37059" t="str">
            <v>P11896</v>
          </cell>
          <cell r="KA37059">
            <v>250</v>
          </cell>
          <cell r="KB37059">
            <v>12</v>
          </cell>
          <cell r="KC37059">
            <v>500</v>
          </cell>
        </row>
        <row r="37060">
          <cell r="A37060" t="str">
            <v>P11897</v>
          </cell>
          <cell r="KA37060">
            <v>250</v>
          </cell>
          <cell r="KB37060">
            <v>12</v>
          </cell>
          <cell r="KC37060">
            <v>600</v>
          </cell>
        </row>
        <row r="37061">
          <cell r="A37061" t="str">
            <v>P11898</v>
          </cell>
          <cell r="KA37061">
            <v>50</v>
          </cell>
          <cell r="KB37061">
            <v>80</v>
          </cell>
          <cell r="KC37061">
            <v>460</v>
          </cell>
        </row>
        <row r="37062">
          <cell r="A37062" t="str">
            <v>P11899</v>
          </cell>
          <cell r="KA37062">
            <v>200</v>
          </cell>
          <cell r="KB37062">
            <v>15</v>
          </cell>
          <cell r="KC37062">
            <v>600</v>
          </cell>
        </row>
        <row r="37063">
          <cell r="A37063" t="str">
            <v>P11908</v>
          </cell>
          <cell r="KA37063">
            <v>250</v>
          </cell>
          <cell r="KB37063">
            <v>12</v>
          </cell>
          <cell r="KC37063">
            <v>650</v>
          </cell>
        </row>
        <row r="37064">
          <cell r="A37064" t="str">
            <v>P11909</v>
          </cell>
          <cell r="KA37064">
            <v>250</v>
          </cell>
          <cell r="KB37064">
            <v>12</v>
          </cell>
          <cell r="KC37064">
            <v>20</v>
          </cell>
        </row>
        <row r="37065">
          <cell r="A37065" t="str">
            <v>P11894</v>
          </cell>
          <cell r="KA37065">
            <v>250</v>
          </cell>
          <cell r="KB37065">
            <v>12</v>
          </cell>
          <cell r="KC37065">
            <v>650</v>
          </cell>
        </row>
        <row r="37066">
          <cell r="A37066" t="str">
            <v>P11903</v>
          </cell>
          <cell r="KA37066">
            <v>50</v>
          </cell>
          <cell r="KB37066">
            <v>40</v>
          </cell>
          <cell r="KC37066">
            <v>12</v>
          </cell>
        </row>
        <row r="37067">
          <cell r="A37067" t="str">
            <v>P11913</v>
          </cell>
          <cell r="KA37067">
            <v>100</v>
          </cell>
          <cell r="KB37067">
            <v>12</v>
          </cell>
          <cell r="KC37067">
            <v>30</v>
          </cell>
        </row>
        <row r="37068">
          <cell r="A37068" t="str">
            <v>P11914</v>
          </cell>
          <cell r="KA37068">
            <v>250</v>
          </cell>
          <cell r="KB37068">
            <v>12</v>
          </cell>
          <cell r="KC37068">
            <v>20</v>
          </cell>
        </row>
        <row r="37069">
          <cell r="A37069" t="str">
            <v>P11916</v>
          </cell>
          <cell r="KA37069">
            <v>250</v>
          </cell>
          <cell r="KB37069">
            <v>12</v>
          </cell>
          <cell r="KC37069">
            <v>20</v>
          </cell>
        </row>
        <row r="37070">
          <cell r="A37070" t="str">
            <v>P11905</v>
          </cell>
          <cell r="KA37070">
            <v>250</v>
          </cell>
          <cell r="KB37070">
            <v>8</v>
          </cell>
          <cell r="KC37070">
            <v>15</v>
          </cell>
        </row>
        <row r="37071">
          <cell r="A37071" t="str">
            <v>P11906</v>
          </cell>
          <cell r="KA37071">
            <v>50</v>
          </cell>
          <cell r="KB37071">
            <v>80</v>
          </cell>
          <cell r="KC37071">
            <v>24</v>
          </cell>
        </row>
        <row r="37072">
          <cell r="A37072" t="str">
            <v>P11954</v>
          </cell>
          <cell r="KA37072">
            <v>250</v>
          </cell>
          <cell r="KB37072">
            <v>12</v>
          </cell>
          <cell r="KC37072">
            <v>20</v>
          </cell>
        </row>
        <row r="37073">
          <cell r="A37073" t="str">
            <v>P11955</v>
          </cell>
          <cell r="KA37073">
            <v>50</v>
          </cell>
          <cell r="KB37073">
            <v>40</v>
          </cell>
          <cell r="KC37073">
            <v>12</v>
          </cell>
        </row>
        <row r="37074">
          <cell r="A37074" t="str">
            <v>P11956</v>
          </cell>
          <cell r="KA37074">
            <v>250</v>
          </cell>
          <cell r="KB37074">
            <v>12</v>
          </cell>
          <cell r="KC37074">
            <v>20</v>
          </cell>
        </row>
        <row r="37075">
          <cell r="A37075" t="str">
            <v>P11957</v>
          </cell>
          <cell r="KA37075">
            <v>50</v>
          </cell>
          <cell r="KB37075">
            <v>80</v>
          </cell>
          <cell r="KC37075">
            <v>24</v>
          </cell>
        </row>
        <row r="37076">
          <cell r="A37076" t="str">
            <v>P11945</v>
          </cell>
          <cell r="KA37076">
            <v>50</v>
          </cell>
          <cell r="KB37076">
            <v>80</v>
          </cell>
          <cell r="KC37076">
            <v>600</v>
          </cell>
        </row>
        <row r="37077">
          <cell r="A37077" t="str">
            <v>P11946</v>
          </cell>
          <cell r="KA37077">
            <v>50</v>
          </cell>
          <cell r="KB37077">
            <v>60</v>
          </cell>
          <cell r="KC37077">
            <v>12</v>
          </cell>
        </row>
        <row r="37078">
          <cell r="A37078" t="str">
            <v>P11947</v>
          </cell>
          <cell r="KA37078">
            <v>250</v>
          </cell>
          <cell r="KB37078">
            <v>12</v>
          </cell>
          <cell r="KC37078">
            <v>20</v>
          </cell>
        </row>
        <row r="37079">
          <cell r="A37079" t="str">
            <v>P11948</v>
          </cell>
          <cell r="KA37079">
            <v>50</v>
          </cell>
          <cell r="KB37079">
            <v>80</v>
          </cell>
          <cell r="KC37079">
            <v>28</v>
          </cell>
        </row>
        <row r="37080">
          <cell r="A37080" t="str">
            <v>P11936</v>
          </cell>
          <cell r="KA37080">
            <v>250</v>
          </cell>
          <cell r="KB37080">
            <v>8</v>
          </cell>
          <cell r="KC37080">
            <v>15</v>
          </cell>
        </row>
        <row r="37081">
          <cell r="A37081" t="str">
            <v>P11937</v>
          </cell>
          <cell r="KA37081">
            <v>250</v>
          </cell>
          <cell r="KB37081">
            <v>12</v>
          </cell>
          <cell r="KC37081">
            <v>20</v>
          </cell>
        </row>
        <row r="37082">
          <cell r="A37082" t="str">
            <v>P11939</v>
          </cell>
          <cell r="KA37082">
            <v>50</v>
          </cell>
          <cell r="KB37082">
            <v>60</v>
          </cell>
          <cell r="KC37082">
            <v>12</v>
          </cell>
        </row>
        <row r="37083">
          <cell r="A37083" t="str">
            <v>P11923</v>
          </cell>
          <cell r="KA37083">
            <v>50</v>
          </cell>
          <cell r="KB37083">
            <v>80</v>
          </cell>
          <cell r="KC37083">
            <v>24</v>
          </cell>
        </row>
        <row r="37084">
          <cell r="A37084" t="str">
            <v>P1192</v>
          </cell>
          <cell r="KA37084">
            <v>200</v>
          </cell>
          <cell r="KB37084">
            <v>16</v>
          </cell>
          <cell r="KC37084">
            <v>20</v>
          </cell>
        </row>
        <row r="37085">
          <cell r="A37085" t="str">
            <v>P11920</v>
          </cell>
          <cell r="KA37085">
            <v>50</v>
          </cell>
          <cell r="KB37085">
            <v>80</v>
          </cell>
          <cell r="KC37085">
            <v>24</v>
          </cell>
        </row>
        <row r="37086">
          <cell r="A37086" t="str">
            <v>P11918</v>
          </cell>
          <cell r="KA37086">
            <v>250</v>
          </cell>
          <cell r="KB37086">
            <v>12</v>
          </cell>
          <cell r="KC37086">
            <v>20</v>
          </cell>
        </row>
        <row r="37087">
          <cell r="A37087" t="str">
            <v>P11925</v>
          </cell>
          <cell r="KA37087">
            <v>50</v>
          </cell>
          <cell r="KB37087">
            <v>60</v>
          </cell>
          <cell r="KC37087">
            <v>12</v>
          </cell>
        </row>
        <row r="37088">
          <cell r="A37088" t="str">
            <v>P11901</v>
          </cell>
          <cell r="KA37088">
            <v>250</v>
          </cell>
          <cell r="KB37088">
            <v>12</v>
          </cell>
          <cell r="KC37088">
            <v>20</v>
          </cell>
        </row>
        <row r="37089">
          <cell r="A37089" t="str">
            <v>P11928</v>
          </cell>
          <cell r="KA37089">
            <v>250</v>
          </cell>
          <cell r="KB37089">
            <v>12</v>
          </cell>
          <cell r="KC37089">
            <v>20</v>
          </cell>
        </row>
        <row r="37090">
          <cell r="A37090" t="str">
            <v>P11929</v>
          </cell>
          <cell r="KA37090">
            <v>50</v>
          </cell>
          <cell r="KB37090">
            <v>80</v>
          </cell>
          <cell r="KC37090">
            <v>24</v>
          </cell>
        </row>
        <row r="37091">
          <cell r="A37091" t="str">
            <v>P11930</v>
          </cell>
          <cell r="KA37091">
            <v>250</v>
          </cell>
          <cell r="KB37091">
            <v>12</v>
          </cell>
          <cell r="KC37091">
            <v>650</v>
          </cell>
        </row>
        <row r="37092">
          <cell r="A37092" t="str">
            <v>P11837</v>
          </cell>
          <cell r="KA37092">
            <v>200</v>
          </cell>
          <cell r="KB37092">
            <v>15</v>
          </cell>
          <cell r="KC37092">
            <v>539</v>
          </cell>
        </row>
        <row r="37093">
          <cell r="A37093" t="str">
            <v>P11838</v>
          </cell>
          <cell r="KA37093">
            <v>250</v>
          </cell>
          <cell r="KB37093">
            <v>8</v>
          </cell>
          <cell r="KC37093">
            <v>15</v>
          </cell>
        </row>
        <row r="37094">
          <cell r="A37094" t="str">
            <v>P11828</v>
          </cell>
          <cell r="KA37094">
            <v>250</v>
          </cell>
          <cell r="KB37094">
            <v>12</v>
          </cell>
          <cell r="KC37094">
            <v>20</v>
          </cell>
        </row>
        <row r="37095">
          <cell r="A37095" t="str">
            <v>P11830</v>
          </cell>
          <cell r="KA37095">
            <v>50</v>
          </cell>
          <cell r="KB37095">
            <v>80</v>
          </cell>
          <cell r="KC37095">
            <v>24</v>
          </cell>
        </row>
        <row r="37096">
          <cell r="A37096" t="str">
            <v>P11831</v>
          </cell>
          <cell r="KA37096">
            <v>250</v>
          </cell>
          <cell r="KB37096">
            <v>12</v>
          </cell>
          <cell r="KC37096">
            <v>20</v>
          </cell>
        </row>
        <row r="37097">
          <cell r="A37097" t="str">
            <v>P11832</v>
          </cell>
          <cell r="KA37097">
            <v>50</v>
          </cell>
          <cell r="KB37097">
            <v>80</v>
          </cell>
          <cell r="KC37097">
            <v>24</v>
          </cell>
        </row>
        <row r="37098">
          <cell r="A37098" t="str">
            <v>P11833</v>
          </cell>
          <cell r="KA37098">
            <v>250</v>
          </cell>
          <cell r="KB37098">
            <v>12</v>
          </cell>
          <cell r="KC37098">
            <v>20</v>
          </cell>
        </row>
        <row r="37099">
          <cell r="A37099" t="str">
            <v>P11834</v>
          </cell>
          <cell r="KA37099">
            <v>250</v>
          </cell>
          <cell r="KB37099">
            <v>12</v>
          </cell>
          <cell r="KC37099">
            <v>20</v>
          </cell>
        </row>
        <row r="37100">
          <cell r="A37100" t="str">
            <v>P11821</v>
          </cell>
          <cell r="KA37100">
            <v>250</v>
          </cell>
          <cell r="KB37100">
            <v>12</v>
          </cell>
          <cell r="KC37100">
            <v>20</v>
          </cell>
        </row>
        <row r="37101">
          <cell r="A37101" t="str">
            <v>P11781</v>
          </cell>
          <cell r="KA37101">
            <v>50</v>
          </cell>
          <cell r="KB37101">
            <v>80</v>
          </cell>
          <cell r="KC37101">
            <v>24</v>
          </cell>
        </row>
        <row r="37102">
          <cell r="A37102" t="str">
            <v>P11803</v>
          </cell>
          <cell r="KA37102">
            <v>250</v>
          </cell>
          <cell r="KB37102">
            <v>12</v>
          </cell>
          <cell r="KC37102">
            <v>20</v>
          </cell>
        </row>
        <row r="37103">
          <cell r="A37103" t="str">
            <v>P11823</v>
          </cell>
          <cell r="KA37103">
            <v>50</v>
          </cell>
          <cell r="KB37103">
            <v>40</v>
          </cell>
          <cell r="KC37103">
            <v>24</v>
          </cell>
        </row>
        <row r="37104">
          <cell r="A37104" t="str">
            <v>P11824</v>
          </cell>
          <cell r="KA37104">
            <v>50</v>
          </cell>
          <cell r="KB37104">
            <v>40</v>
          </cell>
          <cell r="KC37104">
            <v>24</v>
          </cell>
        </row>
        <row r="37105">
          <cell r="A37105" t="str">
            <v>P11825</v>
          </cell>
          <cell r="KA37105">
            <v>100</v>
          </cell>
          <cell r="KB37105">
            <v>30</v>
          </cell>
          <cell r="KC37105">
            <v>30</v>
          </cell>
        </row>
        <row r="37106">
          <cell r="A37106" t="str">
            <v>P11814</v>
          </cell>
          <cell r="KA37106">
            <v>250</v>
          </cell>
          <cell r="KB37106">
            <v>12</v>
          </cell>
          <cell r="KC37106">
            <v>20</v>
          </cell>
        </row>
        <row r="37107">
          <cell r="A37107" t="str">
            <v>P11815</v>
          </cell>
          <cell r="KA37107">
            <v>250</v>
          </cell>
          <cell r="KB37107">
            <v>12</v>
          </cell>
          <cell r="KC37107">
            <v>20</v>
          </cell>
        </row>
        <row r="37108">
          <cell r="A37108" t="str">
            <v>P11817</v>
          </cell>
          <cell r="KA37108">
            <v>50</v>
          </cell>
          <cell r="KB37108">
            <v>60</v>
          </cell>
          <cell r="KC37108">
            <v>12</v>
          </cell>
        </row>
        <row r="37109">
          <cell r="A37109" t="str">
            <v>P11818</v>
          </cell>
          <cell r="KA37109">
            <v>250</v>
          </cell>
          <cell r="KB37109">
            <v>8</v>
          </cell>
          <cell r="KC37109">
            <v>15</v>
          </cell>
        </row>
        <row r="37110">
          <cell r="A37110" t="str">
            <v>P11878</v>
          </cell>
          <cell r="KA37110">
            <v>250</v>
          </cell>
          <cell r="KB37110">
            <v>12</v>
          </cell>
          <cell r="KC37110">
            <v>20</v>
          </cell>
        </row>
        <row r="37111">
          <cell r="A37111" t="str">
            <v>P11879</v>
          </cell>
          <cell r="KA37111">
            <v>50</v>
          </cell>
          <cell r="KB37111">
            <v>80</v>
          </cell>
          <cell r="KC37111">
            <v>24</v>
          </cell>
        </row>
        <row r="37112">
          <cell r="A37112" t="str">
            <v>P11880</v>
          </cell>
          <cell r="KA37112">
            <v>250</v>
          </cell>
          <cell r="KB37112">
            <v>12</v>
          </cell>
          <cell r="KC37112">
            <v>20</v>
          </cell>
        </row>
        <row r="37113">
          <cell r="A37113" t="str">
            <v>P11873</v>
          </cell>
          <cell r="KA37113">
            <v>50</v>
          </cell>
          <cell r="KB37113">
            <v>60</v>
          </cell>
          <cell r="KC37113">
            <v>12</v>
          </cell>
        </row>
        <row r="37114">
          <cell r="A37114" t="str">
            <v>P11874</v>
          </cell>
          <cell r="KA37114">
            <v>50</v>
          </cell>
          <cell r="KB37114">
            <v>80</v>
          </cell>
          <cell r="KC37114">
            <v>24</v>
          </cell>
        </row>
        <row r="37115">
          <cell r="A37115" t="str">
            <v>P11875</v>
          </cell>
          <cell r="KA37115">
            <v>250</v>
          </cell>
          <cell r="KB37115">
            <v>12</v>
          </cell>
          <cell r="KC37115">
            <v>20</v>
          </cell>
        </row>
        <row r="37116">
          <cell r="A37116" t="str">
            <v>P11876</v>
          </cell>
          <cell r="KA37116">
            <v>250</v>
          </cell>
          <cell r="KB37116">
            <v>12</v>
          </cell>
          <cell r="KC37116">
            <v>20</v>
          </cell>
        </row>
        <row r="37117">
          <cell r="A37117" t="str">
            <v>P11867</v>
          </cell>
          <cell r="KA37117">
            <v>250</v>
          </cell>
          <cell r="KB37117">
            <v>12</v>
          </cell>
          <cell r="KC37117">
            <v>20</v>
          </cell>
        </row>
        <row r="37118">
          <cell r="A37118" t="str">
            <v>P11864</v>
          </cell>
          <cell r="KA37118">
            <v>250</v>
          </cell>
          <cell r="KB37118">
            <v>12</v>
          </cell>
          <cell r="KC37118">
            <v>20</v>
          </cell>
        </row>
        <row r="37119">
          <cell r="A37119" t="str">
            <v>P11861</v>
          </cell>
          <cell r="KA37119">
            <v>50</v>
          </cell>
          <cell r="KB37119">
            <v>80</v>
          </cell>
          <cell r="KC37119">
            <v>24</v>
          </cell>
        </row>
        <row r="37120">
          <cell r="A37120" t="str">
            <v>P11841</v>
          </cell>
          <cell r="KA37120">
            <v>50</v>
          </cell>
          <cell r="KB37120">
            <v>40</v>
          </cell>
          <cell r="KC37120">
            <v>12</v>
          </cell>
        </row>
        <row r="37121">
          <cell r="A37121" t="str">
            <v>P11842</v>
          </cell>
          <cell r="KA37121">
            <v>100</v>
          </cell>
          <cell r="KB37121">
            <v>30</v>
          </cell>
          <cell r="KC37121">
            <v>30</v>
          </cell>
        </row>
        <row r="37122">
          <cell r="A37122" t="str">
            <v>P11847</v>
          </cell>
          <cell r="KA37122">
            <v>250</v>
          </cell>
          <cell r="KB37122">
            <v>12</v>
          </cell>
          <cell r="KC37122">
            <v>20</v>
          </cell>
        </row>
        <row r="37123">
          <cell r="A37123" t="str">
            <v>P11848</v>
          </cell>
          <cell r="KA37123">
            <v>250</v>
          </cell>
          <cell r="KB37123">
            <v>12</v>
          </cell>
          <cell r="KC37123">
            <v>20</v>
          </cell>
        </row>
        <row r="37124">
          <cell r="A37124" t="str">
            <v>P11849</v>
          </cell>
          <cell r="KA37124">
            <v>250</v>
          </cell>
          <cell r="KB37124">
            <v>8</v>
          </cell>
          <cell r="KC37124">
            <v>15</v>
          </cell>
        </row>
        <row r="37125">
          <cell r="A37125" t="str">
            <v>P11852</v>
          </cell>
          <cell r="KA37125">
            <v>250</v>
          </cell>
          <cell r="KB37125">
            <v>12</v>
          </cell>
          <cell r="KC37125">
            <v>20</v>
          </cell>
        </row>
        <row r="37126">
          <cell r="A37126" t="str">
            <v>P11858</v>
          </cell>
          <cell r="KA37126">
            <v>250</v>
          </cell>
          <cell r="KB37126">
            <v>12</v>
          </cell>
          <cell r="KC37126">
            <v>20</v>
          </cell>
        </row>
        <row r="37127">
          <cell r="A37127" t="str">
            <v>P11859</v>
          </cell>
          <cell r="KA37127">
            <v>250</v>
          </cell>
          <cell r="KB37127">
            <v>12</v>
          </cell>
          <cell r="KC37127">
            <v>500</v>
          </cell>
        </row>
        <row r="37128">
          <cell r="A37128" t="str">
            <v>P11800</v>
          </cell>
          <cell r="KA37128">
            <v>250</v>
          </cell>
          <cell r="KB37128">
            <v>8</v>
          </cell>
          <cell r="KC37128">
            <v>500</v>
          </cell>
        </row>
        <row r="37129">
          <cell r="A37129" t="str">
            <v>P11801</v>
          </cell>
          <cell r="KA37129">
            <v>250</v>
          </cell>
          <cell r="KB37129">
            <v>12</v>
          </cell>
          <cell r="KC37129">
            <v>500</v>
          </cell>
        </row>
        <row r="37130">
          <cell r="A37130" t="str">
            <v>P11805</v>
          </cell>
          <cell r="KA37130">
            <v>50</v>
          </cell>
          <cell r="KB37130">
            <v>80</v>
          </cell>
          <cell r="KC37130">
            <v>24</v>
          </cell>
        </row>
        <row r="37131">
          <cell r="A37131" t="str">
            <v>P11806</v>
          </cell>
          <cell r="KA37131">
            <v>250</v>
          </cell>
          <cell r="KB37131">
            <v>12</v>
          </cell>
          <cell r="KC37131">
            <v>20</v>
          </cell>
        </row>
        <row r="37132">
          <cell r="A37132" t="str">
            <v>P11807</v>
          </cell>
          <cell r="KA37132">
            <v>250</v>
          </cell>
          <cell r="KB37132">
            <v>8</v>
          </cell>
          <cell r="KC37132">
            <v>15</v>
          </cell>
        </row>
        <row r="37133">
          <cell r="A37133" t="str">
            <v>P11808</v>
          </cell>
          <cell r="KA37133">
            <v>250</v>
          </cell>
          <cell r="KB37133">
            <v>12</v>
          </cell>
          <cell r="KC37133">
            <v>20</v>
          </cell>
        </row>
        <row r="37134">
          <cell r="A37134" t="str">
            <v>P11778</v>
          </cell>
          <cell r="KA37134">
            <v>50</v>
          </cell>
          <cell r="KB37134">
            <v>80</v>
          </cell>
          <cell r="KC37134">
            <v>24</v>
          </cell>
        </row>
        <row r="37135">
          <cell r="A37135" t="str">
            <v>P11779</v>
          </cell>
          <cell r="KA37135">
            <v>50</v>
          </cell>
          <cell r="KB37135">
            <v>80</v>
          </cell>
          <cell r="KC37135">
            <v>24</v>
          </cell>
        </row>
        <row r="37136">
          <cell r="A37136" t="str">
            <v>P11783</v>
          </cell>
          <cell r="KA37136">
            <v>250</v>
          </cell>
          <cell r="KB37136">
            <v>12</v>
          </cell>
          <cell r="KC37136">
            <v>20</v>
          </cell>
        </row>
        <row r="37137">
          <cell r="A37137" t="str">
            <v>P11784</v>
          </cell>
          <cell r="KA37137">
            <v>100</v>
          </cell>
          <cell r="KB37137">
            <v>12</v>
          </cell>
          <cell r="KC37137">
            <v>30</v>
          </cell>
        </row>
        <row r="37138">
          <cell r="A37138" t="str">
            <v>P11773</v>
          </cell>
          <cell r="KA37138">
            <v>50</v>
          </cell>
          <cell r="KB37138">
            <v>80</v>
          </cell>
          <cell r="KC37138">
            <v>24</v>
          </cell>
        </row>
        <row r="37139">
          <cell r="A37139" t="str">
            <v>P11776</v>
          </cell>
          <cell r="KA37139">
            <v>250</v>
          </cell>
          <cell r="KB37139">
            <v>12</v>
          </cell>
          <cell r="KC37139">
            <v>20</v>
          </cell>
        </row>
        <row r="37140">
          <cell r="A37140" t="str">
            <v>P11749</v>
          </cell>
          <cell r="KA37140">
            <v>250</v>
          </cell>
          <cell r="KB37140">
            <v>12</v>
          </cell>
          <cell r="KC37140">
            <v>20</v>
          </cell>
        </row>
        <row r="37141">
          <cell r="A37141" t="str">
            <v>P11763</v>
          </cell>
          <cell r="KA37141">
            <v>100</v>
          </cell>
          <cell r="KB37141">
            <v>30</v>
          </cell>
          <cell r="KC37141">
            <v>30</v>
          </cell>
        </row>
        <row r="37142">
          <cell r="A37142" t="str">
            <v>P11764</v>
          </cell>
          <cell r="KA37142">
            <v>250</v>
          </cell>
          <cell r="KB37142">
            <v>12</v>
          </cell>
          <cell r="KC37142">
            <v>20</v>
          </cell>
        </row>
        <row r="37143">
          <cell r="A37143" t="str">
            <v>P11765</v>
          </cell>
          <cell r="KA37143">
            <v>50</v>
          </cell>
          <cell r="KB37143">
            <v>80</v>
          </cell>
          <cell r="KC37143">
            <v>24</v>
          </cell>
        </row>
        <row r="37144">
          <cell r="A37144" t="str">
            <v>P11766</v>
          </cell>
          <cell r="KA37144">
            <v>100</v>
          </cell>
          <cell r="KB37144">
            <v>30</v>
          </cell>
          <cell r="KC37144">
            <v>30</v>
          </cell>
        </row>
        <row r="37145">
          <cell r="A37145" t="str">
            <v>P11767</v>
          </cell>
          <cell r="KA37145">
            <v>200</v>
          </cell>
          <cell r="KB37145">
            <v>15</v>
          </cell>
          <cell r="KC37145">
            <v>16</v>
          </cell>
        </row>
        <row r="37146">
          <cell r="A37146" t="str">
            <v>P11768</v>
          </cell>
          <cell r="KA37146">
            <v>50</v>
          </cell>
          <cell r="KB37146">
            <v>80</v>
          </cell>
          <cell r="KC37146">
            <v>24</v>
          </cell>
        </row>
        <row r="37147">
          <cell r="A37147" t="str">
            <v>P11729</v>
          </cell>
          <cell r="KA37147">
            <v>250</v>
          </cell>
          <cell r="KB37147">
            <v>12</v>
          </cell>
          <cell r="KC37147">
            <v>20</v>
          </cell>
        </row>
        <row r="37148">
          <cell r="A37148" t="str">
            <v>P11730</v>
          </cell>
          <cell r="KA37148">
            <v>250</v>
          </cell>
          <cell r="KB37148">
            <v>12</v>
          </cell>
          <cell r="KC37148">
            <v>20</v>
          </cell>
        </row>
        <row r="37149">
          <cell r="A37149" t="str">
            <v>P11738</v>
          </cell>
          <cell r="KA37149">
            <v>100</v>
          </cell>
          <cell r="KB37149">
            <v>30</v>
          </cell>
          <cell r="KC37149">
            <v>30</v>
          </cell>
        </row>
        <row r="37150">
          <cell r="A37150" t="str">
            <v>P11732</v>
          </cell>
          <cell r="KA37150">
            <v>250</v>
          </cell>
          <cell r="KB37150">
            <v>12</v>
          </cell>
          <cell r="KC37150">
            <v>708</v>
          </cell>
        </row>
        <row r="37151">
          <cell r="A37151" t="str">
            <v>P11733</v>
          </cell>
          <cell r="KA37151">
            <v>250</v>
          </cell>
          <cell r="KB37151">
            <v>12</v>
          </cell>
          <cell r="KC37151">
            <v>403</v>
          </cell>
        </row>
        <row r="37152">
          <cell r="A37152" t="str">
            <v>P11734</v>
          </cell>
          <cell r="KA37152">
            <v>100</v>
          </cell>
          <cell r="KB37152">
            <v>30</v>
          </cell>
          <cell r="KC37152">
            <v>1200</v>
          </cell>
        </row>
        <row r="37153">
          <cell r="A37153" t="str">
            <v>P11725</v>
          </cell>
          <cell r="KA37153">
            <v>250</v>
          </cell>
          <cell r="KB37153">
            <v>12</v>
          </cell>
          <cell r="KC37153">
            <v>1680</v>
          </cell>
        </row>
        <row r="37154">
          <cell r="A37154" t="str">
            <v>P11727</v>
          </cell>
          <cell r="KA37154">
            <v>50</v>
          </cell>
          <cell r="KB37154">
            <v>80</v>
          </cell>
          <cell r="KC37154">
            <v>700</v>
          </cell>
        </row>
        <row r="37155">
          <cell r="A37155" t="str">
            <v>P11742</v>
          </cell>
          <cell r="KA37155">
            <v>250</v>
          </cell>
          <cell r="KB37155">
            <v>12</v>
          </cell>
          <cell r="KC37155">
            <v>441</v>
          </cell>
        </row>
        <row r="37156">
          <cell r="A37156" t="str">
            <v>P11743</v>
          </cell>
          <cell r="KA37156">
            <v>250</v>
          </cell>
          <cell r="KB37156">
            <v>12</v>
          </cell>
          <cell r="KC37156">
            <v>20</v>
          </cell>
        </row>
        <row r="37157">
          <cell r="A37157" t="str">
            <v>P11745</v>
          </cell>
          <cell r="KA37157">
            <v>250</v>
          </cell>
          <cell r="KB37157">
            <v>12</v>
          </cell>
          <cell r="KC37157">
            <v>20</v>
          </cell>
        </row>
        <row r="37158">
          <cell r="A37158" t="str">
            <v>P11747</v>
          </cell>
          <cell r="KA37158">
            <v>250</v>
          </cell>
          <cell r="KB37158">
            <v>8</v>
          </cell>
          <cell r="KC37158">
            <v>15</v>
          </cell>
        </row>
        <row r="37159">
          <cell r="A37159" t="str">
            <v>P11752</v>
          </cell>
          <cell r="KA37159">
            <v>200</v>
          </cell>
          <cell r="KB37159">
            <v>15</v>
          </cell>
          <cell r="KC37159">
            <v>16</v>
          </cell>
        </row>
        <row r="37160">
          <cell r="A37160" t="str">
            <v>P11753</v>
          </cell>
          <cell r="KA37160">
            <v>250</v>
          </cell>
          <cell r="KB37160">
            <v>12</v>
          </cell>
          <cell r="KC37160">
            <v>20</v>
          </cell>
        </row>
        <row r="37161">
          <cell r="A37161" t="str">
            <v>P11754</v>
          </cell>
          <cell r="KA37161">
            <v>250</v>
          </cell>
          <cell r="KB37161">
            <v>8</v>
          </cell>
          <cell r="KC37161">
            <v>305</v>
          </cell>
        </row>
        <row r="37162">
          <cell r="A37162" t="str">
            <v>P11755</v>
          </cell>
          <cell r="KA37162">
            <v>250</v>
          </cell>
          <cell r="KB37162">
            <v>12</v>
          </cell>
          <cell r="KC37162">
            <v>336</v>
          </cell>
        </row>
        <row r="37163">
          <cell r="A37163" t="str">
            <v>P11756</v>
          </cell>
          <cell r="KA37163">
            <v>250</v>
          </cell>
          <cell r="KB37163">
            <v>12</v>
          </cell>
          <cell r="KC37163">
            <v>362</v>
          </cell>
        </row>
        <row r="37164">
          <cell r="A37164" t="str">
            <v>P11759</v>
          </cell>
          <cell r="KA37164">
            <v>250</v>
          </cell>
          <cell r="KB37164">
            <v>12</v>
          </cell>
          <cell r="KC37164">
            <v>394</v>
          </cell>
        </row>
        <row r="37165">
          <cell r="A37165" t="str">
            <v>P11704</v>
          </cell>
          <cell r="KA37165">
            <v>250</v>
          </cell>
          <cell r="KB37165">
            <v>12</v>
          </cell>
          <cell r="KC37165">
            <v>470</v>
          </cell>
        </row>
        <row r="37166">
          <cell r="A37166" t="str">
            <v>P11705</v>
          </cell>
          <cell r="KA37166">
            <v>250</v>
          </cell>
          <cell r="KB37166">
            <v>12</v>
          </cell>
          <cell r="KC37166">
            <v>750</v>
          </cell>
        </row>
        <row r="37167">
          <cell r="A37167" t="str">
            <v>P11693</v>
          </cell>
          <cell r="KA37167">
            <v>250</v>
          </cell>
          <cell r="KB37167">
            <v>8</v>
          </cell>
          <cell r="KC37167">
            <v>520</v>
          </cell>
        </row>
        <row r="37168">
          <cell r="A37168" t="str">
            <v>P11694</v>
          </cell>
          <cell r="KA37168">
            <v>50</v>
          </cell>
          <cell r="KB37168">
            <v>60</v>
          </cell>
          <cell r="KC37168">
            <v>570</v>
          </cell>
        </row>
        <row r="37169">
          <cell r="A37169" t="str">
            <v>P11695</v>
          </cell>
          <cell r="KA37169">
            <v>250</v>
          </cell>
          <cell r="KB37169">
            <v>12</v>
          </cell>
          <cell r="KC37169">
            <v>630</v>
          </cell>
        </row>
        <row r="37170">
          <cell r="A37170" t="str">
            <v>P11687</v>
          </cell>
          <cell r="KA37170">
            <v>250</v>
          </cell>
          <cell r="KB37170">
            <v>12</v>
          </cell>
          <cell r="KC37170">
            <v>705</v>
          </cell>
        </row>
        <row r="37171">
          <cell r="A37171" t="str">
            <v>P11707</v>
          </cell>
          <cell r="KA37171">
            <v>50</v>
          </cell>
          <cell r="KB37171">
            <v>80</v>
          </cell>
          <cell r="KC37171">
            <v>730</v>
          </cell>
        </row>
        <row r="37172">
          <cell r="A37172" t="str">
            <v>P11708</v>
          </cell>
          <cell r="KA37172">
            <v>100</v>
          </cell>
          <cell r="KB37172">
            <v>30</v>
          </cell>
          <cell r="KC37172">
            <v>860</v>
          </cell>
        </row>
        <row r="37173">
          <cell r="A37173" t="str">
            <v>P11709</v>
          </cell>
          <cell r="KA37173">
            <v>250</v>
          </cell>
          <cell r="KB37173">
            <v>12</v>
          </cell>
          <cell r="KC37173">
            <v>498</v>
          </cell>
        </row>
        <row r="37174">
          <cell r="A37174" t="str">
            <v>P11710</v>
          </cell>
          <cell r="KA37174">
            <v>250</v>
          </cell>
          <cell r="KB37174">
            <v>12</v>
          </cell>
          <cell r="KC37174">
            <v>850</v>
          </cell>
        </row>
        <row r="37175">
          <cell r="A37175" t="str">
            <v>P11712</v>
          </cell>
          <cell r="KA37175">
            <v>250</v>
          </cell>
          <cell r="KB37175">
            <v>12</v>
          </cell>
          <cell r="KC37175">
            <v>20</v>
          </cell>
        </row>
        <row r="37176">
          <cell r="A37176" t="str">
            <v>P11700</v>
          </cell>
          <cell r="KA37176">
            <v>250</v>
          </cell>
          <cell r="KB37176">
            <v>12</v>
          </cell>
          <cell r="KC37176">
            <v>20</v>
          </cell>
        </row>
        <row r="37177">
          <cell r="A37177" t="str">
            <v>P11701</v>
          </cell>
          <cell r="KA37177">
            <v>250</v>
          </cell>
          <cell r="KB37177">
            <v>12</v>
          </cell>
          <cell r="KC37177">
            <v>20</v>
          </cell>
        </row>
        <row r="37178">
          <cell r="A37178" t="str">
            <v>P11720</v>
          </cell>
          <cell r="KA37178">
            <v>50</v>
          </cell>
          <cell r="KB37178">
            <v>80</v>
          </cell>
          <cell r="KC37178">
            <v>24</v>
          </cell>
        </row>
        <row r="37179">
          <cell r="A37179" t="str">
            <v>P11722</v>
          </cell>
          <cell r="KA37179">
            <v>250</v>
          </cell>
          <cell r="KB37179">
            <v>12</v>
          </cell>
          <cell r="KC37179">
            <v>20</v>
          </cell>
        </row>
        <row r="37180">
          <cell r="A37180" t="str">
            <v>P11723</v>
          </cell>
          <cell r="KA37180">
            <v>250</v>
          </cell>
          <cell r="KB37180">
            <v>12</v>
          </cell>
          <cell r="KC37180">
            <v>20</v>
          </cell>
        </row>
        <row r="37181">
          <cell r="A37181" t="str">
            <v>P11716</v>
          </cell>
          <cell r="KA37181">
            <v>250</v>
          </cell>
          <cell r="KB37181">
            <v>8</v>
          </cell>
          <cell r="KC37181">
            <v>1072</v>
          </cell>
        </row>
        <row r="37182">
          <cell r="A37182" t="str">
            <v>P11717</v>
          </cell>
          <cell r="KA37182">
            <v>250</v>
          </cell>
          <cell r="KB37182">
            <v>12</v>
          </cell>
          <cell r="KC37182">
            <v>630</v>
          </cell>
        </row>
        <row r="37183">
          <cell r="A37183" t="str">
            <v>P11697</v>
          </cell>
          <cell r="KA37183">
            <v>50</v>
          </cell>
          <cell r="KB37183">
            <v>40</v>
          </cell>
          <cell r="KC37183">
            <v>750</v>
          </cell>
        </row>
        <row r="37184">
          <cell r="A37184" t="str">
            <v>P11714</v>
          </cell>
          <cell r="KA37184">
            <v>250</v>
          </cell>
          <cell r="KB37184">
            <v>12</v>
          </cell>
          <cell r="KC37184">
            <v>20</v>
          </cell>
        </row>
        <row r="37185">
          <cell r="A37185" t="str">
            <v>P11664</v>
          </cell>
          <cell r="KA37185">
            <v>250</v>
          </cell>
          <cell r="KB37185">
            <v>12</v>
          </cell>
          <cell r="KC37185">
            <v>20</v>
          </cell>
        </row>
        <row r="37186">
          <cell r="A37186" t="str">
            <v>p11665</v>
          </cell>
          <cell r="KA37186">
            <v>250</v>
          </cell>
          <cell r="KB37186">
            <v>12</v>
          </cell>
          <cell r="KC37186">
            <v>20</v>
          </cell>
        </row>
        <row r="37187">
          <cell r="A37187" t="str">
            <v>P11666</v>
          </cell>
          <cell r="KA37187">
            <v>250</v>
          </cell>
          <cell r="KB37187">
            <v>12</v>
          </cell>
          <cell r="KC37187">
            <v>530</v>
          </cell>
        </row>
        <row r="37188">
          <cell r="A37188" t="str">
            <v>P11657</v>
          </cell>
          <cell r="KA37188">
            <v>250</v>
          </cell>
          <cell r="KB37188">
            <v>12</v>
          </cell>
          <cell r="KC37188">
            <v>20</v>
          </cell>
        </row>
        <row r="37189">
          <cell r="A37189" t="str">
            <v>P11631</v>
          </cell>
          <cell r="KA37189">
            <v>250</v>
          </cell>
          <cell r="KB37189">
            <v>12</v>
          </cell>
          <cell r="KC37189">
            <v>860</v>
          </cell>
        </row>
        <row r="37190">
          <cell r="A37190" t="str">
            <v>P11628</v>
          </cell>
          <cell r="KA37190">
            <v>250</v>
          </cell>
          <cell r="KB37190">
            <v>12</v>
          </cell>
          <cell r="KC37190">
            <v>750</v>
          </cell>
        </row>
        <row r="37191">
          <cell r="A37191" t="str">
            <v>P11629</v>
          </cell>
          <cell r="KA37191">
            <v>50</v>
          </cell>
          <cell r="KB37191">
            <v>80</v>
          </cell>
          <cell r="KC37191">
            <v>24</v>
          </cell>
        </row>
        <row r="37192">
          <cell r="A37192" t="str">
            <v>P11654</v>
          </cell>
          <cell r="KA37192">
            <v>250</v>
          </cell>
          <cell r="KB37192">
            <v>8</v>
          </cell>
          <cell r="KC37192">
            <v>15</v>
          </cell>
        </row>
        <row r="37193">
          <cell r="A37193" t="str">
            <v>P11655</v>
          </cell>
          <cell r="KA37193">
            <v>50</v>
          </cell>
          <cell r="KB37193">
            <v>80</v>
          </cell>
          <cell r="KC37193">
            <v>940</v>
          </cell>
        </row>
        <row r="37194">
          <cell r="A37194" t="str">
            <v>P11671</v>
          </cell>
          <cell r="KA37194">
            <v>50</v>
          </cell>
          <cell r="KB37194">
            <v>80</v>
          </cell>
          <cell r="KC37194">
            <v>1680</v>
          </cell>
        </row>
        <row r="37195">
          <cell r="A37195" t="str">
            <v>P11672</v>
          </cell>
          <cell r="KA37195">
            <v>250</v>
          </cell>
          <cell r="KB37195">
            <v>12</v>
          </cell>
          <cell r="KC37195">
            <v>680</v>
          </cell>
        </row>
        <row r="37196">
          <cell r="A37196" t="str">
            <v>P11673</v>
          </cell>
          <cell r="KA37196">
            <v>250</v>
          </cell>
          <cell r="KB37196">
            <v>12</v>
          </cell>
          <cell r="KC37196">
            <v>1000</v>
          </cell>
        </row>
        <row r="37197">
          <cell r="A37197" t="str">
            <v>P11674</v>
          </cell>
          <cell r="KA37197">
            <v>100</v>
          </cell>
          <cell r="KB37197">
            <v>12</v>
          </cell>
          <cell r="KC37197">
            <v>500</v>
          </cell>
        </row>
        <row r="37198">
          <cell r="A37198" t="str">
            <v>P11675</v>
          </cell>
          <cell r="KA37198">
            <v>250</v>
          </cell>
          <cell r="KB37198">
            <v>12</v>
          </cell>
          <cell r="KC37198">
            <v>1000</v>
          </cell>
        </row>
        <row r="37199">
          <cell r="A37199" t="str">
            <v>P11676</v>
          </cell>
          <cell r="KA37199">
            <v>250</v>
          </cell>
          <cell r="KB37199">
            <v>8</v>
          </cell>
          <cell r="KC37199">
            <v>15</v>
          </cell>
        </row>
        <row r="37200">
          <cell r="A37200" t="str">
            <v>P11661</v>
          </cell>
          <cell r="KA37200">
            <v>250</v>
          </cell>
          <cell r="KB37200">
            <v>8</v>
          </cell>
          <cell r="KC37200">
            <v>441</v>
          </cell>
        </row>
        <row r="37201">
          <cell r="A37201" t="str">
            <v>P11590</v>
          </cell>
          <cell r="KA37201">
            <v>50</v>
          </cell>
          <cell r="KB37201">
            <v>80</v>
          </cell>
          <cell r="KC37201">
            <v>441</v>
          </cell>
        </row>
        <row r="37202">
          <cell r="A37202" t="str">
            <v>P11680</v>
          </cell>
          <cell r="KA37202">
            <v>250</v>
          </cell>
          <cell r="KB37202">
            <v>12</v>
          </cell>
          <cell r="KC37202">
            <v>482</v>
          </cell>
        </row>
        <row r="37203">
          <cell r="A37203" t="str">
            <v>P11683</v>
          </cell>
          <cell r="KA37203">
            <v>250</v>
          </cell>
          <cell r="KB37203">
            <v>8</v>
          </cell>
          <cell r="KC37203">
            <v>1680</v>
          </cell>
        </row>
        <row r="37204">
          <cell r="A37204" t="str">
            <v>P11684</v>
          </cell>
          <cell r="KA37204">
            <v>250</v>
          </cell>
          <cell r="KB37204">
            <v>8</v>
          </cell>
          <cell r="KC37204">
            <v>400</v>
          </cell>
        </row>
        <row r="37205">
          <cell r="A37205" t="str">
            <v>P11685</v>
          </cell>
          <cell r="KA37205">
            <v>100</v>
          </cell>
          <cell r="KB37205">
            <v>30</v>
          </cell>
          <cell r="KC37205">
            <v>370</v>
          </cell>
        </row>
        <row r="37206">
          <cell r="A37206" t="str">
            <v>P12179</v>
          </cell>
          <cell r="KA37206">
            <v>250</v>
          </cell>
          <cell r="KB37206">
            <v>12</v>
          </cell>
          <cell r="KC37206">
            <v>336</v>
          </cell>
        </row>
        <row r="37207">
          <cell r="A37207" t="str">
            <v>P12180</v>
          </cell>
          <cell r="KA37207">
            <v>250</v>
          </cell>
          <cell r="KB37207">
            <v>12</v>
          </cell>
          <cell r="KC37207">
            <v>482</v>
          </cell>
        </row>
        <row r="37208">
          <cell r="A37208" t="str">
            <v>P12184</v>
          </cell>
          <cell r="KA37208">
            <v>50</v>
          </cell>
          <cell r="KB37208">
            <v>60</v>
          </cell>
          <cell r="KC37208">
            <v>650</v>
          </cell>
        </row>
        <row r="37209">
          <cell r="A37209" t="str">
            <v>P12185</v>
          </cell>
          <cell r="KA37209">
            <v>50</v>
          </cell>
          <cell r="KB37209">
            <v>80</v>
          </cell>
          <cell r="KC37209">
            <v>24</v>
          </cell>
        </row>
        <row r="37210">
          <cell r="A37210" t="str">
            <v>P12195</v>
          </cell>
          <cell r="KA37210">
            <v>250</v>
          </cell>
          <cell r="KB37210">
            <v>12</v>
          </cell>
          <cell r="KC37210">
            <v>650</v>
          </cell>
        </row>
        <row r="37211">
          <cell r="A37211" t="str">
            <v>P12196</v>
          </cell>
          <cell r="KA37211">
            <v>250</v>
          </cell>
          <cell r="KB37211">
            <v>12</v>
          </cell>
          <cell r="KC37211">
            <v>630</v>
          </cell>
        </row>
        <row r="37212">
          <cell r="A37212" t="str">
            <v>P12197</v>
          </cell>
          <cell r="KA37212">
            <v>250</v>
          </cell>
          <cell r="KB37212">
            <v>12</v>
          </cell>
          <cell r="KC37212">
            <v>20</v>
          </cell>
        </row>
        <row r="37213">
          <cell r="A37213" t="str">
            <v>P12198</v>
          </cell>
          <cell r="KA37213">
            <v>50</v>
          </cell>
          <cell r="KB37213">
            <v>60</v>
          </cell>
          <cell r="KC37213">
            <v>12</v>
          </cell>
        </row>
        <row r="37214">
          <cell r="A37214" t="str">
            <v>P12190</v>
          </cell>
          <cell r="KA37214">
            <v>250</v>
          </cell>
          <cell r="KB37214">
            <v>12</v>
          </cell>
          <cell r="KC37214">
            <v>630</v>
          </cell>
        </row>
        <row r="37215">
          <cell r="A37215" t="str">
            <v>P12191</v>
          </cell>
          <cell r="KA37215">
            <v>200</v>
          </cell>
          <cell r="KB37215">
            <v>15</v>
          </cell>
          <cell r="KC37215">
            <v>16</v>
          </cell>
        </row>
        <row r="37216">
          <cell r="A37216" t="str">
            <v>P12192</v>
          </cell>
          <cell r="KA37216">
            <v>250</v>
          </cell>
          <cell r="KB37216">
            <v>12</v>
          </cell>
          <cell r="KC37216">
            <v>630</v>
          </cell>
        </row>
        <row r="37217">
          <cell r="A37217" t="str">
            <v>P12193</v>
          </cell>
          <cell r="KA37217">
            <v>250</v>
          </cell>
          <cell r="KB37217">
            <v>12</v>
          </cell>
          <cell r="KC37217">
            <v>20</v>
          </cell>
        </row>
        <row r="37218">
          <cell r="A37218" t="str">
            <v>P12172</v>
          </cell>
          <cell r="KA37218">
            <v>200</v>
          </cell>
          <cell r="KB37218">
            <v>15</v>
          </cell>
          <cell r="KC37218">
            <v>16</v>
          </cell>
        </row>
        <row r="37219">
          <cell r="A37219" t="str">
            <v>P12173</v>
          </cell>
          <cell r="KA37219">
            <v>50</v>
          </cell>
          <cell r="KB37219">
            <v>80</v>
          </cell>
          <cell r="KC37219">
            <v>24</v>
          </cell>
        </row>
        <row r="37220">
          <cell r="A37220" t="str">
            <v>P12174</v>
          </cell>
          <cell r="KA37220">
            <v>250</v>
          </cell>
          <cell r="KB37220">
            <v>12</v>
          </cell>
          <cell r="KC37220">
            <v>20</v>
          </cell>
        </row>
        <row r="37221">
          <cell r="A37221" t="str">
            <v>P12169</v>
          </cell>
          <cell r="KA37221">
            <v>100</v>
          </cell>
          <cell r="KB37221">
            <v>40</v>
          </cell>
          <cell r="KC37221">
            <v>550</v>
          </cell>
        </row>
        <row r="37222">
          <cell r="A37222" t="str">
            <v>P12170</v>
          </cell>
          <cell r="KA37222">
            <v>250</v>
          </cell>
          <cell r="KB37222">
            <v>12</v>
          </cell>
          <cell r="KC37222">
            <v>20</v>
          </cell>
        </row>
        <row r="37223">
          <cell r="A37223" t="str">
            <v>P12176</v>
          </cell>
          <cell r="KA37223">
            <v>250</v>
          </cell>
          <cell r="KB37223">
            <v>12</v>
          </cell>
          <cell r="KC37223">
            <v>20</v>
          </cell>
        </row>
        <row r="37224">
          <cell r="A37224" t="str">
            <v>P12177</v>
          </cell>
          <cell r="KA37224">
            <v>250</v>
          </cell>
          <cell r="KB37224">
            <v>8</v>
          </cell>
          <cell r="KC37224">
            <v>250</v>
          </cell>
        </row>
        <row r="37225">
          <cell r="A37225" t="str">
            <v>P12167</v>
          </cell>
          <cell r="KA37225">
            <v>250</v>
          </cell>
          <cell r="KB37225">
            <v>12</v>
          </cell>
          <cell r="KC37225">
            <v>186</v>
          </cell>
        </row>
        <row r="37226">
          <cell r="A37226" t="str">
            <v>P12155</v>
          </cell>
          <cell r="KA37226">
            <v>50</v>
          </cell>
          <cell r="KB37226">
            <v>40</v>
          </cell>
          <cell r="KC37226">
            <v>250</v>
          </cell>
        </row>
        <row r="37227">
          <cell r="A37227" t="str">
            <v>P12156</v>
          </cell>
          <cell r="KA37227">
            <v>250</v>
          </cell>
          <cell r="KB37227">
            <v>8</v>
          </cell>
          <cell r="KC37227">
            <v>202</v>
          </cell>
        </row>
        <row r="37228">
          <cell r="A37228" t="str">
            <v>P12158</v>
          </cell>
          <cell r="KA37228">
            <v>50</v>
          </cell>
          <cell r="KB37228">
            <v>80</v>
          </cell>
          <cell r="KC37228">
            <v>148</v>
          </cell>
        </row>
        <row r="37229">
          <cell r="A37229" t="str">
            <v>P12159</v>
          </cell>
          <cell r="KA37229">
            <v>250</v>
          </cell>
          <cell r="KB37229">
            <v>12</v>
          </cell>
          <cell r="KC37229">
            <v>20</v>
          </cell>
        </row>
        <row r="37230">
          <cell r="A37230" t="str">
            <v>P12160</v>
          </cell>
          <cell r="KA37230">
            <v>250</v>
          </cell>
          <cell r="KB37230">
            <v>12</v>
          </cell>
          <cell r="KC37230">
            <v>500</v>
          </cell>
        </row>
        <row r="37231">
          <cell r="A37231" t="str">
            <v>P12161</v>
          </cell>
          <cell r="KA37231">
            <v>250</v>
          </cell>
          <cell r="KB37231">
            <v>12</v>
          </cell>
          <cell r="KC37231">
            <v>20</v>
          </cell>
        </row>
        <row r="37232">
          <cell r="A37232" t="str">
            <v>P12162</v>
          </cell>
          <cell r="KA37232">
            <v>50</v>
          </cell>
          <cell r="KB37232">
            <v>20</v>
          </cell>
          <cell r="KC37232">
            <v>1920</v>
          </cell>
        </row>
        <row r="37233">
          <cell r="A37233" t="str">
            <v>P12163</v>
          </cell>
          <cell r="KA37233">
            <v>100</v>
          </cell>
          <cell r="KB37233">
            <v>30</v>
          </cell>
          <cell r="KC37233">
            <v>120</v>
          </cell>
        </row>
        <row r="37234">
          <cell r="A37234" t="str">
            <v>P12121</v>
          </cell>
          <cell r="KA37234">
            <v>250</v>
          </cell>
          <cell r="KB37234">
            <v>12</v>
          </cell>
          <cell r="KC37234">
            <v>160</v>
          </cell>
        </row>
        <row r="37235">
          <cell r="A37235" t="str">
            <v>P12115</v>
          </cell>
          <cell r="KA37235">
            <v>250</v>
          </cell>
          <cell r="KB37235">
            <v>12</v>
          </cell>
          <cell r="KC37235">
            <v>180</v>
          </cell>
        </row>
        <row r="37236">
          <cell r="A37236" t="str">
            <v>P12116</v>
          </cell>
          <cell r="KA37236">
            <v>250</v>
          </cell>
          <cell r="KB37236">
            <v>12</v>
          </cell>
          <cell r="KC37236">
            <v>180</v>
          </cell>
        </row>
        <row r="37237">
          <cell r="A37237" t="str">
            <v>P12117</v>
          </cell>
          <cell r="KA37237">
            <v>250</v>
          </cell>
          <cell r="KB37237">
            <v>12</v>
          </cell>
          <cell r="KC37237">
            <v>240</v>
          </cell>
        </row>
        <row r="37238">
          <cell r="A37238" t="str">
            <v>P12118</v>
          </cell>
          <cell r="KA37238">
            <v>50</v>
          </cell>
          <cell r="KB37238">
            <v>60</v>
          </cell>
          <cell r="KC37238">
            <v>480</v>
          </cell>
        </row>
        <row r="37239">
          <cell r="A37239" t="str">
            <v>P12126</v>
          </cell>
          <cell r="KA37239">
            <v>250</v>
          </cell>
          <cell r="KB37239">
            <v>12</v>
          </cell>
          <cell r="KC37239">
            <v>440</v>
          </cell>
        </row>
        <row r="37240">
          <cell r="A37240" t="str">
            <v>P12131</v>
          </cell>
          <cell r="KA37240">
            <v>250</v>
          </cell>
          <cell r="KB37240">
            <v>12</v>
          </cell>
          <cell r="KC37240">
            <v>440</v>
          </cell>
        </row>
        <row r="37241">
          <cell r="A37241" t="str">
            <v>P12132</v>
          </cell>
          <cell r="KA37241">
            <v>250</v>
          </cell>
          <cell r="KB37241">
            <v>12</v>
          </cell>
          <cell r="KC37241">
            <v>560</v>
          </cell>
        </row>
        <row r="37242">
          <cell r="A37242" t="str">
            <v>P12133</v>
          </cell>
          <cell r="KA37242">
            <v>250</v>
          </cell>
          <cell r="KB37242">
            <v>8</v>
          </cell>
          <cell r="KC37242">
            <v>540</v>
          </cell>
        </row>
        <row r="37243">
          <cell r="A37243" t="str">
            <v>P12134</v>
          </cell>
          <cell r="KA37243">
            <v>200</v>
          </cell>
          <cell r="KB37243">
            <v>15</v>
          </cell>
          <cell r="KC37243">
            <v>180</v>
          </cell>
        </row>
        <row r="37244">
          <cell r="A37244" t="str">
            <v>P12135</v>
          </cell>
          <cell r="KA37244">
            <v>50</v>
          </cell>
          <cell r="KB37244">
            <v>60</v>
          </cell>
          <cell r="KC37244">
            <v>12</v>
          </cell>
        </row>
        <row r="37245">
          <cell r="A37245" t="str">
            <v>P12148</v>
          </cell>
          <cell r="KA37245">
            <v>50</v>
          </cell>
          <cell r="KB37245">
            <v>80</v>
          </cell>
          <cell r="KC37245">
            <v>320</v>
          </cell>
        </row>
        <row r="37246">
          <cell r="A37246" t="str">
            <v>P12149</v>
          </cell>
          <cell r="KA37246">
            <v>200</v>
          </cell>
          <cell r="KB37246">
            <v>15</v>
          </cell>
          <cell r="KC37246">
            <v>2000</v>
          </cell>
        </row>
        <row r="37247">
          <cell r="A37247" t="str">
            <v>P12150</v>
          </cell>
          <cell r="KA37247">
            <v>250</v>
          </cell>
          <cell r="KB37247">
            <v>12</v>
          </cell>
          <cell r="KC37247">
            <v>400</v>
          </cell>
        </row>
        <row r="37248">
          <cell r="A37248" t="str">
            <v>P12151</v>
          </cell>
          <cell r="KA37248">
            <v>250</v>
          </cell>
          <cell r="KB37248">
            <v>12</v>
          </cell>
          <cell r="KC37248">
            <v>250</v>
          </cell>
        </row>
        <row r="37249">
          <cell r="A37249" t="str">
            <v>P12152</v>
          </cell>
          <cell r="KA37249">
            <v>250</v>
          </cell>
          <cell r="KB37249">
            <v>12</v>
          </cell>
          <cell r="KC37249">
            <v>280</v>
          </cell>
        </row>
        <row r="37250">
          <cell r="A37250" t="str">
            <v>P12146</v>
          </cell>
          <cell r="KA37250">
            <v>50</v>
          </cell>
          <cell r="KB37250">
            <v>80</v>
          </cell>
          <cell r="KC37250">
            <v>220</v>
          </cell>
        </row>
        <row r="37251">
          <cell r="A37251" t="str">
            <v>P12129</v>
          </cell>
          <cell r="KA37251">
            <v>250</v>
          </cell>
          <cell r="KB37251">
            <v>8</v>
          </cell>
          <cell r="KC37251">
            <v>560</v>
          </cell>
        </row>
        <row r="37252">
          <cell r="A37252" t="str">
            <v>P12143</v>
          </cell>
          <cell r="KA37252">
            <v>200</v>
          </cell>
          <cell r="KB37252">
            <v>15</v>
          </cell>
          <cell r="KC37252">
            <v>360</v>
          </cell>
        </row>
        <row r="37253">
          <cell r="A37253" t="str">
            <v>P12140</v>
          </cell>
          <cell r="KA37253">
            <v>250</v>
          </cell>
          <cell r="KB37253">
            <v>12</v>
          </cell>
          <cell r="KC37253">
            <v>150</v>
          </cell>
        </row>
        <row r="37254">
          <cell r="A37254" t="str">
            <v>P12141</v>
          </cell>
          <cell r="KA37254">
            <v>250</v>
          </cell>
          <cell r="KB37254">
            <v>12</v>
          </cell>
          <cell r="KC37254">
            <v>160</v>
          </cell>
        </row>
        <row r="37255">
          <cell r="A37255" t="str">
            <v>P12260</v>
          </cell>
          <cell r="KA37255">
            <v>250</v>
          </cell>
          <cell r="KB37255">
            <v>12</v>
          </cell>
          <cell r="KC37255">
            <v>85</v>
          </cell>
        </row>
        <row r="37256">
          <cell r="A37256" t="str">
            <v>P12261</v>
          </cell>
          <cell r="KA37256">
            <v>250</v>
          </cell>
          <cell r="KB37256">
            <v>12</v>
          </cell>
          <cell r="KC37256">
            <v>550</v>
          </cell>
        </row>
        <row r="37257">
          <cell r="A37257" t="str">
            <v>P12262</v>
          </cell>
          <cell r="KA37257">
            <v>250</v>
          </cell>
          <cell r="KB37257">
            <v>12</v>
          </cell>
          <cell r="KC37257">
            <v>1730</v>
          </cell>
        </row>
        <row r="37258">
          <cell r="A37258" t="str">
            <v>P12270</v>
          </cell>
          <cell r="KA37258">
            <v>25</v>
          </cell>
          <cell r="KB37258">
            <v>40</v>
          </cell>
          <cell r="KC37258">
            <v>1300</v>
          </cell>
        </row>
        <row r="37259">
          <cell r="A37259" t="str">
            <v>P12258</v>
          </cell>
          <cell r="KA37259">
            <v>50</v>
          </cell>
          <cell r="KB37259">
            <v>60</v>
          </cell>
          <cell r="KC37259">
            <v>400</v>
          </cell>
        </row>
        <row r="37260">
          <cell r="A37260" t="str">
            <v>P12230</v>
          </cell>
          <cell r="KA37260">
            <v>250</v>
          </cell>
          <cell r="KB37260">
            <v>12</v>
          </cell>
          <cell r="KC37260">
            <v>440</v>
          </cell>
        </row>
        <row r="37261">
          <cell r="A37261" t="str">
            <v>P12231</v>
          </cell>
          <cell r="KA37261">
            <v>100</v>
          </cell>
          <cell r="KB37261">
            <v>30</v>
          </cell>
          <cell r="KC37261">
            <v>450</v>
          </cell>
        </row>
        <row r="37262">
          <cell r="A37262" t="str">
            <v>P12242</v>
          </cell>
          <cell r="KA37262">
            <v>250</v>
          </cell>
          <cell r="KB37262">
            <v>12</v>
          </cell>
          <cell r="KC37262">
            <v>440</v>
          </cell>
        </row>
        <row r="37263">
          <cell r="A37263" t="str">
            <v>P12253</v>
          </cell>
          <cell r="KA37263">
            <v>50</v>
          </cell>
          <cell r="KB37263">
            <v>80</v>
          </cell>
          <cell r="KC37263">
            <v>225</v>
          </cell>
        </row>
        <row r="37264">
          <cell r="A37264" t="str">
            <v>P12246</v>
          </cell>
          <cell r="KA37264">
            <v>250</v>
          </cell>
          <cell r="KB37264">
            <v>12</v>
          </cell>
          <cell r="KC37264">
            <v>440</v>
          </cell>
        </row>
        <row r="37265">
          <cell r="A37265" t="str">
            <v>P12247</v>
          </cell>
          <cell r="KA37265">
            <v>250</v>
          </cell>
          <cell r="KB37265">
            <v>12</v>
          </cell>
          <cell r="KC37265">
            <v>220</v>
          </cell>
        </row>
        <row r="37266">
          <cell r="A37266" t="str">
            <v>P12248</v>
          </cell>
          <cell r="KA37266">
            <v>50</v>
          </cell>
          <cell r="KB37266">
            <v>80</v>
          </cell>
          <cell r="KC37266">
            <v>160</v>
          </cell>
        </row>
        <row r="37267">
          <cell r="A37267" t="str">
            <v>P12216</v>
          </cell>
          <cell r="KA37267">
            <v>50</v>
          </cell>
          <cell r="KB37267">
            <v>80</v>
          </cell>
          <cell r="KC37267">
            <v>75</v>
          </cell>
        </row>
        <row r="37268">
          <cell r="A37268" t="str">
            <v>P12217</v>
          </cell>
          <cell r="KA37268">
            <v>50</v>
          </cell>
          <cell r="KB37268">
            <v>80</v>
          </cell>
          <cell r="KC37268">
            <v>245</v>
          </cell>
        </row>
        <row r="37269">
          <cell r="A37269" t="str">
            <v>P12212</v>
          </cell>
          <cell r="KA37269">
            <v>250</v>
          </cell>
          <cell r="KB37269">
            <v>12</v>
          </cell>
          <cell r="KC37269">
            <v>390</v>
          </cell>
        </row>
        <row r="37270">
          <cell r="A37270" t="str">
            <v>P12213</v>
          </cell>
          <cell r="KA37270">
            <v>100</v>
          </cell>
          <cell r="KB37270">
            <v>30</v>
          </cell>
          <cell r="KC37270">
            <v>800</v>
          </cell>
        </row>
        <row r="37271">
          <cell r="A37271" t="str">
            <v>P12202</v>
          </cell>
          <cell r="KA37271">
            <v>100</v>
          </cell>
          <cell r="KB37271">
            <v>30</v>
          </cell>
          <cell r="KC37271">
            <v>800</v>
          </cell>
        </row>
        <row r="37272">
          <cell r="A37272" t="str">
            <v>P12203</v>
          </cell>
          <cell r="KA37272">
            <v>250</v>
          </cell>
          <cell r="KB37272">
            <v>12</v>
          </cell>
          <cell r="KC37272">
            <v>1032</v>
          </cell>
        </row>
        <row r="37273">
          <cell r="A37273" t="str">
            <v>P12204</v>
          </cell>
          <cell r="KA37273">
            <v>250</v>
          </cell>
          <cell r="KB37273">
            <v>12</v>
          </cell>
          <cell r="KC37273">
            <v>20</v>
          </cell>
        </row>
        <row r="37274">
          <cell r="A37274" t="str">
            <v>P12206</v>
          </cell>
          <cell r="KA37274">
            <v>250</v>
          </cell>
          <cell r="KB37274">
            <v>12</v>
          </cell>
          <cell r="KC37274">
            <v>20</v>
          </cell>
        </row>
        <row r="37275">
          <cell r="A37275" t="str">
            <v>P12207</v>
          </cell>
          <cell r="KA37275">
            <v>250</v>
          </cell>
          <cell r="KB37275">
            <v>12</v>
          </cell>
          <cell r="KC37275">
            <v>960</v>
          </cell>
        </row>
        <row r="37276">
          <cell r="A37276" t="str">
            <v>P12208</v>
          </cell>
          <cell r="KA37276">
            <v>250</v>
          </cell>
          <cell r="KB37276">
            <v>12</v>
          </cell>
          <cell r="KC37276">
            <v>200</v>
          </cell>
        </row>
        <row r="37277">
          <cell r="A37277" t="str">
            <v>P12209</v>
          </cell>
          <cell r="KA37277">
            <v>250</v>
          </cell>
          <cell r="KB37277">
            <v>12</v>
          </cell>
          <cell r="KC37277">
            <v>440</v>
          </cell>
        </row>
        <row r="37278">
          <cell r="A37278" t="str">
            <v>P12210</v>
          </cell>
          <cell r="KA37278">
            <v>250</v>
          </cell>
          <cell r="KB37278">
            <v>12</v>
          </cell>
          <cell r="KC37278">
            <v>200</v>
          </cell>
        </row>
        <row r="37279">
          <cell r="A37279" t="str">
            <v>P12223</v>
          </cell>
          <cell r="KA37279">
            <v>250</v>
          </cell>
          <cell r="KB37279">
            <v>8</v>
          </cell>
          <cell r="KC37279">
            <v>440</v>
          </cell>
        </row>
        <row r="37280">
          <cell r="A37280" t="str">
            <v>P12224</v>
          </cell>
          <cell r="KA37280">
            <v>250</v>
          </cell>
          <cell r="KB37280">
            <v>12</v>
          </cell>
          <cell r="KC37280">
            <v>390</v>
          </cell>
        </row>
        <row r="37281">
          <cell r="A37281" t="str">
            <v>P12225</v>
          </cell>
          <cell r="KA37281">
            <v>250</v>
          </cell>
          <cell r="KB37281">
            <v>12</v>
          </cell>
          <cell r="KC37281">
            <v>800</v>
          </cell>
        </row>
        <row r="37282">
          <cell r="A37282" t="str">
            <v>P12226</v>
          </cell>
          <cell r="KA37282">
            <v>250</v>
          </cell>
          <cell r="KB37282">
            <v>12</v>
          </cell>
          <cell r="KC37282">
            <v>210</v>
          </cell>
        </row>
        <row r="37283">
          <cell r="A37283" t="str">
            <v>P12227</v>
          </cell>
          <cell r="KA37283">
            <v>200</v>
          </cell>
          <cell r="KB37283">
            <v>15</v>
          </cell>
          <cell r="KC37283">
            <v>250</v>
          </cell>
        </row>
        <row r="37284">
          <cell r="A37284" t="str">
            <v>P12220</v>
          </cell>
          <cell r="KA37284">
            <v>250</v>
          </cell>
          <cell r="KB37284">
            <v>8</v>
          </cell>
          <cell r="KC37284">
            <v>1200</v>
          </cell>
        </row>
        <row r="37285">
          <cell r="A37285" t="str">
            <v>P12234</v>
          </cell>
          <cell r="KA37285">
            <v>50</v>
          </cell>
          <cell r="KB37285">
            <v>80</v>
          </cell>
          <cell r="KC37285">
            <v>2775</v>
          </cell>
        </row>
        <row r="37286">
          <cell r="A37286" t="str">
            <v>P12235</v>
          </cell>
          <cell r="KA37286">
            <v>200</v>
          </cell>
          <cell r="KB37286">
            <v>15</v>
          </cell>
          <cell r="KC37286">
            <v>220</v>
          </cell>
        </row>
        <row r="37287">
          <cell r="A37287" t="str">
            <v>P12236</v>
          </cell>
          <cell r="KA37287">
            <v>50</v>
          </cell>
          <cell r="KB37287">
            <v>15</v>
          </cell>
          <cell r="KC37287">
            <v>225</v>
          </cell>
        </row>
        <row r="37288">
          <cell r="A37288" t="str">
            <v>P12237</v>
          </cell>
          <cell r="KA37288">
            <v>250</v>
          </cell>
          <cell r="KB37288">
            <v>12</v>
          </cell>
          <cell r="KC37288">
            <v>210</v>
          </cell>
        </row>
        <row r="37289">
          <cell r="A37289" t="str">
            <v>P12238</v>
          </cell>
          <cell r="KA37289">
            <v>50</v>
          </cell>
          <cell r="KB37289">
            <v>60</v>
          </cell>
          <cell r="KC37289">
            <v>440</v>
          </cell>
        </row>
        <row r="37290">
          <cell r="A37290" t="str">
            <v>P12239</v>
          </cell>
          <cell r="KA37290">
            <v>250</v>
          </cell>
          <cell r="KB37290">
            <v>12</v>
          </cell>
          <cell r="KC37290">
            <v>440</v>
          </cell>
        </row>
        <row r="37291">
          <cell r="A37291" t="str">
            <v>P12240</v>
          </cell>
          <cell r="KA37291">
            <v>250</v>
          </cell>
          <cell r="KB37291">
            <v>12</v>
          </cell>
          <cell r="KC37291">
            <v>250</v>
          </cell>
        </row>
        <row r="37292">
          <cell r="A37292" t="str">
            <v>P12001</v>
          </cell>
          <cell r="KA37292">
            <v>250</v>
          </cell>
          <cell r="KB37292">
            <v>12</v>
          </cell>
          <cell r="KC37292">
            <v>260</v>
          </cell>
        </row>
        <row r="37293">
          <cell r="A37293" t="str">
            <v>P12005</v>
          </cell>
          <cell r="KA37293">
            <v>250</v>
          </cell>
          <cell r="KB37293">
            <v>12</v>
          </cell>
          <cell r="KC37293">
            <v>560</v>
          </cell>
        </row>
        <row r="37294">
          <cell r="A37294" t="str">
            <v>P11934</v>
          </cell>
          <cell r="KA37294">
            <v>250</v>
          </cell>
          <cell r="KB37294">
            <v>12</v>
          </cell>
          <cell r="KC37294">
            <v>560</v>
          </cell>
        </row>
        <row r="37295">
          <cell r="A37295" t="str">
            <v>P11989</v>
          </cell>
          <cell r="KA37295">
            <v>50</v>
          </cell>
          <cell r="KB37295">
            <v>80</v>
          </cell>
          <cell r="KC37295">
            <v>1200</v>
          </cell>
        </row>
        <row r="37296">
          <cell r="A37296" t="str">
            <v>P11996</v>
          </cell>
          <cell r="KA37296">
            <v>100</v>
          </cell>
          <cell r="KB37296">
            <v>30</v>
          </cell>
          <cell r="KC37296">
            <v>440</v>
          </cell>
        </row>
        <row r="37297">
          <cell r="A37297" t="str">
            <v>P11997</v>
          </cell>
          <cell r="KA37297">
            <v>200</v>
          </cell>
          <cell r="KB37297">
            <v>15</v>
          </cell>
          <cell r="KC37297">
            <v>440</v>
          </cell>
        </row>
        <row r="37298">
          <cell r="A37298" t="str">
            <v>P11998</v>
          </cell>
          <cell r="KA37298">
            <v>50</v>
          </cell>
          <cell r="KB37298">
            <v>40</v>
          </cell>
          <cell r="KC37298">
            <v>1120</v>
          </cell>
        </row>
        <row r="37299">
          <cell r="A37299" t="str">
            <v>P11999</v>
          </cell>
          <cell r="KA37299">
            <v>50</v>
          </cell>
          <cell r="KB37299">
            <v>80</v>
          </cell>
          <cell r="KC37299">
            <v>24</v>
          </cell>
        </row>
        <row r="37300">
          <cell r="A37300" t="str">
            <v>P12014</v>
          </cell>
          <cell r="KA37300">
            <v>50</v>
          </cell>
          <cell r="KB37300">
            <v>40</v>
          </cell>
          <cell r="KC37300">
            <v>480</v>
          </cell>
        </row>
        <row r="37301">
          <cell r="A37301" t="str">
            <v>P12017</v>
          </cell>
          <cell r="KA37301">
            <v>100</v>
          </cell>
          <cell r="KB37301">
            <v>30</v>
          </cell>
          <cell r="KC37301">
            <v>440</v>
          </cell>
        </row>
        <row r="37302">
          <cell r="A37302" t="str">
            <v>P12018</v>
          </cell>
          <cell r="KA37302">
            <v>250</v>
          </cell>
          <cell r="KB37302">
            <v>12</v>
          </cell>
          <cell r="KC37302">
            <v>800</v>
          </cell>
        </row>
        <row r="37303">
          <cell r="A37303" t="str">
            <v>P12024</v>
          </cell>
          <cell r="KA37303">
            <v>50</v>
          </cell>
          <cell r="KB37303">
            <v>60</v>
          </cell>
          <cell r="KC37303">
            <v>450</v>
          </cell>
        </row>
        <row r="37304">
          <cell r="A37304" t="str">
            <v>P12025</v>
          </cell>
          <cell r="KA37304">
            <v>200</v>
          </cell>
          <cell r="KB37304">
            <v>15</v>
          </cell>
          <cell r="KC37304">
            <v>440</v>
          </cell>
        </row>
        <row r="37305">
          <cell r="A37305" t="str">
            <v>P12026</v>
          </cell>
          <cell r="KA37305">
            <v>250</v>
          </cell>
          <cell r="KB37305">
            <v>12</v>
          </cell>
          <cell r="KC37305">
            <v>240</v>
          </cell>
        </row>
        <row r="37306">
          <cell r="A37306" t="str">
            <v>P12027</v>
          </cell>
          <cell r="KA37306">
            <v>200</v>
          </cell>
          <cell r="KB37306">
            <v>15</v>
          </cell>
          <cell r="KC37306">
            <v>540</v>
          </cell>
        </row>
        <row r="37307">
          <cell r="A37307" t="str">
            <v>P12029</v>
          </cell>
          <cell r="KA37307">
            <v>50</v>
          </cell>
          <cell r="KB37307">
            <v>80</v>
          </cell>
          <cell r="KC37307">
            <v>176</v>
          </cell>
        </row>
        <row r="37308">
          <cell r="A37308" t="str">
            <v>P11980</v>
          </cell>
          <cell r="KA37308">
            <v>250</v>
          </cell>
          <cell r="KB37308">
            <v>12</v>
          </cell>
          <cell r="KC37308">
            <v>1000</v>
          </cell>
        </row>
        <row r="37309">
          <cell r="A37309" t="str">
            <v>P11981</v>
          </cell>
          <cell r="KA37309">
            <v>50</v>
          </cell>
          <cell r="KB37309">
            <v>80</v>
          </cell>
          <cell r="KC37309">
            <v>1200</v>
          </cell>
        </row>
        <row r="37310">
          <cell r="A37310" t="str">
            <v>P11978</v>
          </cell>
          <cell r="KA37310">
            <v>100</v>
          </cell>
          <cell r="KB37310">
            <v>30</v>
          </cell>
          <cell r="KC37310">
            <v>260</v>
          </cell>
        </row>
        <row r="37311">
          <cell r="A37311" t="str">
            <v>P11985</v>
          </cell>
          <cell r="KA37311">
            <v>250</v>
          </cell>
          <cell r="KB37311">
            <v>8</v>
          </cell>
          <cell r="KC37311">
            <v>350</v>
          </cell>
        </row>
        <row r="37312">
          <cell r="A37312" t="str">
            <v>P11986</v>
          </cell>
          <cell r="KA37312">
            <v>100</v>
          </cell>
          <cell r="KB37312">
            <v>30</v>
          </cell>
          <cell r="KC37312">
            <v>1376</v>
          </cell>
        </row>
        <row r="37313">
          <cell r="A37313" t="str">
            <v>P11987</v>
          </cell>
          <cell r="KA37313">
            <v>250</v>
          </cell>
          <cell r="KB37313">
            <v>12</v>
          </cell>
          <cell r="KC37313">
            <v>360</v>
          </cell>
        </row>
        <row r="37314">
          <cell r="A37314" t="str">
            <v>P11971</v>
          </cell>
          <cell r="KA37314">
            <v>250</v>
          </cell>
          <cell r="KB37314">
            <v>12</v>
          </cell>
          <cell r="KC37314">
            <v>600</v>
          </cell>
        </row>
        <row r="37315">
          <cell r="A37315" t="str">
            <v>P11966</v>
          </cell>
          <cell r="KA37315">
            <v>50</v>
          </cell>
          <cell r="KB37315">
            <v>80</v>
          </cell>
          <cell r="KC37315">
            <v>600</v>
          </cell>
        </row>
        <row r="37316">
          <cell r="A37316" t="str">
            <v>P11960</v>
          </cell>
          <cell r="KA37316">
            <v>250</v>
          </cell>
          <cell r="KB37316">
            <v>12</v>
          </cell>
          <cell r="KC37316">
            <v>210</v>
          </cell>
        </row>
        <row r="37317">
          <cell r="A37317" t="str">
            <v>P11950</v>
          </cell>
          <cell r="KA37317">
            <v>50</v>
          </cell>
          <cell r="KB37317">
            <v>80</v>
          </cell>
          <cell r="KC37317">
            <v>1376</v>
          </cell>
        </row>
        <row r="37318">
          <cell r="A37318" t="str">
            <v>P11951</v>
          </cell>
          <cell r="KA37318">
            <v>250</v>
          </cell>
          <cell r="KB37318">
            <v>12</v>
          </cell>
          <cell r="KC37318">
            <v>1200</v>
          </cell>
        </row>
        <row r="37319">
          <cell r="A37319" t="str">
            <v>P12098</v>
          </cell>
          <cell r="KA37319">
            <v>250</v>
          </cell>
          <cell r="KB37319">
            <v>8</v>
          </cell>
          <cell r="KC37319">
            <v>1200</v>
          </cell>
        </row>
        <row r="37320">
          <cell r="A37320" t="str">
            <v>P12099</v>
          </cell>
          <cell r="KA37320">
            <v>250</v>
          </cell>
          <cell r="KB37320">
            <v>12</v>
          </cell>
          <cell r="KC37320">
            <v>1280</v>
          </cell>
        </row>
        <row r="37321">
          <cell r="A37321" t="str">
            <v>P12100</v>
          </cell>
          <cell r="KA37321">
            <v>250</v>
          </cell>
          <cell r="KB37321">
            <v>12</v>
          </cell>
          <cell r="KC37321">
            <v>2000</v>
          </cell>
        </row>
        <row r="37322">
          <cell r="A37322" t="str">
            <v>P12101</v>
          </cell>
          <cell r="KA37322">
            <v>250</v>
          </cell>
          <cell r="KB37322">
            <v>12</v>
          </cell>
          <cell r="KC37322">
            <v>240</v>
          </cell>
        </row>
        <row r="37323">
          <cell r="A37323" t="str">
            <v>P12102</v>
          </cell>
          <cell r="KA37323">
            <v>250</v>
          </cell>
          <cell r="KB37323">
            <v>12</v>
          </cell>
          <cell r="KC37323">
            <v>135</v>
          </cell>
        </row>
        <row r="37324">
          <cell r="A37324" t="str">
            <v>P12048</v>
          </cell>
          <cell r="KA37324">
            <v>250</v>
          </cell>
          <cell r="KB37324">
            <v>12</v>
          </cell>
          <cell r="KC37324">
            <v>1200</v>
          </cell>
        </row>
        <row r="37325">
          <cell r="A37325" t="str">
            <v>P12096</v>
          </cell>
          <cell r="KA37325">
            <v>250</v>
          </cell>
          <cell r="KB37325">
            <v>12</v>
          </cell>
          <cell r="KC37325">
            <v>1200</v>
          </cell>
        </row>
        <row r="37326">
          <cell r="A37326" t="str">
            <v>P12107</v>
          </cell>
          <cell r="KA37326">
            <v>250</v>
          </cell>
          <cell r="KB37326">
            <v>12</v>
          </cell>
          <cell r="KC37326">
            <v>600</v>
          </cell>
        </row>
        <row r="37327">
          <cell r="A37327" t="str">
            <v>P12108</v>
          </cell>
          <cell r="KA37327">
            <v>250</v>
          </cell>
          <cell r="KB37327">
            <v>8</v>
          </cell>
          <cell r="KC37327">
            <v>4026</v>
          </cell>
        </row>
        <row r="37328">
          <cell r="A37328" t="str">
            <v>P12110</v>
          </cell>
          <cell r="KA37328">
            <v>250</v>
          </cell>
          <cell r="KB37328">
            <v>20</v>
          </cell>
          <cell r="KC37328">
            <v>280</v>
          </cell>
        </row>
        <row r="37329">
          <cell r="A37329" t="str">
            <v>P12111</v>
          </cell>
          <cell r="KA37329">
            <v>250</v>
          </cell>
          <cell r="KB37329">
            <v>12</v>
          </cell>
          <cell r="KC37329">
            <v>280</v>
          </cell>
        </row>
        <row r="37330">
          <cell r="A37330" t="str">
            <v>P12112</v>
          </cell>
          <cell r="KA37330">
            <v>250</v>
          </cell>
          <cell r="KB37330">
            <v>12</v>
          </cell>
          <cell r="KC37330">
            <v>1440</v>
          </cell>
        </row>
        <row r="37331">
          <cell r="A37331" t="str">
            <v>P12113</v>
          </cell>
          <cell r="KA37331">
            <v>250</v>
          </cell>
          <cell r="KB37331">
            <v>12</v>
          </cell>
          <cell r="KC37331">
            <v>400</v>
          </cell>
        </row>
        <row r="37332">
          <cell r="A37332" t="str">
            <v>P12081</v>
          </cell>
          <cell r="KA37332">
            <v>250</v>
          </cell>
          <cell r="KB37332">
            <v>12</v>
          </cell>
          <cell r="KC37332">
            <v>400</v>
          </cell>
        </row>
        <row r="37333">
          <cell r="A37333" t="str">
            <v>P12075</v>
          </cell>
          <cell r="KA37333">
            <v>250</v>
          </cell>
          <cell r="KB37333">
            <v>12</v>
          </cell>
          <cell r="KC37333">
            <v>400</v>
          </cell>
        </row>
        <row r="37334">
          <cell r="A37334" t="str">
            <v>P12076</v>
          </cell>
          <cell r="KA37334">
            <v>250</v>
          </cell>
          <cell r="KB37334">
            <v>12</v>
          </cell>
          <cell r="KC37334">
            <v>350</v>
          </cell>
        </row>
        <row r="37335">
          <cell r="A37335" t="str">
            <v>P12077</v>
          </cell>
          <cell r="KA37335">
            <v>50</v>
          </cell>
          <cell r="KB37335">
            <v>80</v>
          </cell>
          <cell r="KC37335">
            <v>350</v>
          </cell>
        </row>
        <row r="37336">
          <cell r="A37336" t="str">
            <v>P12083</v>
          </cell>
          <cell r="KA37336">
            <v>250</v>
          </cell>
          <cell r="KB37336">
            <v>12</v>
          </cell>
          <cell r="KC37336">
            <v>6000</v>
          </cell>
        </row>
        <row r="37337">
          <cell r="A37337" t="str">
            <v>P12084</v>
          </cell>
          <cell r="KA37337">
            <v>250</v>
          </cell>
          <cell r="KB37337">
            <v>12</v>
          </cell>
          <cell r="KC37337">
            <v>450</v>
          </cell>
        </row>
        <row r="37338">
          <cell r="A37338" t="str">
            <v>P12088</v>
          </cell>
          <cell r="KA37338">
            <v>250</v>
          </cell>
          <cell r="KB37338">
            <v>12</v>
          </cell>
          <cell r="KC37338">
            <v>20</v>
          </cell>
        </row>
        <row r="37339">
          <cell r="A37339" t="str">
            <v>P12089</v>
          </cell>
          <cell r="KA37339">
            <v>250</v>
          </cell>
          <cell r="KB37339">
            <v>12</v>
          </cell>
          <cell r="KC37339">
            <v>450</v>
          </cell>
        </row>
        <row r="37340">
          <cell r="A37340" t="str">
            <v>P12090</v>
          </cell>
          <cell r="KA37340">
            <v>250</v>
          </cell>
          <cell r="KB37340">
            <v>12</v>
          </cell>
          <cell r="KC37340">
            <v>20</v>
          </cell>
        </row>
        <row r="37341">
          <cell r="A37341" t="str">
            <v>P12091</v>
          </cell>
          <cell r="KA37341">
            <v>250</v>
          </cell>
          <cell r="KB37341">
            <v>12</v>
          </cell>
          <cell r="KC37341">
            <v>20</v>
          </cell>
        </row>
        <row r="37342">
          <cell r="A37342" t="str">
            <v>P12092</v>
          </cell>
          <cell r="KA37342">
            <v>250</v>
          </cell>
          <cell r="KB37342">
            <v>12</v>
          </cell>
          <cell r="KC37342">
            <v>20</v>
          </cell>
        </row>
        <row r="37343">
          <cell r="A37343" t="str">
            <v>P12093</v>
          </cell>
          <cell r="KA37343">
            <v>250</v>
          </cell>
          <cell r="KB37343">
            <v>1</v>
          </cell>
          <cell r="KC37343">
            <v>440</v>
          </cell>
        </row>
        <row r="37344">
          <cell r="A37344" t="str">
            <v>P12037</v>
          </cell>
          <cell r="KA37344">
            <v>50</v>
          </cell>
          <cell r="KB37344">
            <v>80</v>
          </cell>
          <cell r="KC37344">
            <v>24</v>
          </cell>
        </row>
        <row r="37345">
          <cell r="A37345" t="str">
            <v>P12038</v>
          </cell>
          <cell r="KA37345">
            <v>200</v>
          </cell>
          <cell r="KB37345">
            <v>127</v>
          </cell>
          <cell r="KC37345">
            <v>16</v>
          </cell>
        </row>
        <row r="37346">
          <cell r="A37346" t="str">
            <v>P12033</v>
          </cell>
          <cell r="KA37346">
            <v>200</v>
          </cell>
          <cell r="KB37346">
            <v>15</v>
          </cell>
          <cell r="KC37346">
            <v>1000</v>
          </cell>
        </row>
        <row r="37347">
          <cell r="A37347" t="str">
            <v>P12034</v>
          </cell>
          <cell r="KA37347">
            <v>200</v>
          </cell>
          <cell r="KB37347">
            <v>15</v>
          </cell>
          <cell r="KC37347">
            <v>225</v>
          </cell>
        </row>
        <row r="37348">
          <cell r="A37348" t="str">
            <v>P12044</v>
          </cell>
          <cell r="KA37348">
            <v>250</v>
          </cell>
          <cell r="KB37348">
            <v>8</v>
          </cell>
          <cell r="KC37348">
            <v>440</v>
          </cell>
        </row>
        <row r="37349">
          <cell r="A37349" t="str">
            <v>P12045</v>
          </cell>
          <cell r="KA37349">
            <v>50</v>
          </cell>
          <cell r="KB37349">
            <v>80</v>
          </cell>
          <cell r="KC37349">
            <v>220</v>
          </cell>
        </row>
        <row r="37350">
          <cell r="A37350" t="str">
            <v>P12046</v>
          </cell>
          <cell r="KA37350">
            <v>50</v>
          </cell>
          <cell r="KB37350">
            <v>60</v>
          </cell>
          <cell r="KC37350">
            <v>160</v>
          </cell>
        </row>
        <row r="37351">
          <cell r="A37351" t="str">
            <v>P12072</v>
          </cell>
          <cell r="KA37351">
            <v>50</v>
          </cell>
          <cell r="KB37351">
            <v>60</v>
          </cell>
          <cell r="KC37351">
            <v>480</v>
          </cell>
        </row>
        <row r="37352">
          <cell r="A37352" t="str">
            <v>P12073</v>
          </cell>
          <cell r="KA37352">
            <v>250</v>
          </cell>
          <cell r="KB37352">
            <v>12</v>
          </cell>
          <cell r="KC37352">
            <v>360</v>
          </cell>
        </row>
        <row r="37353">
          <cell r="A37353" t="str">
            <v>P12063</v>
          </cell>
          <cell r="KA37353">
            <v>50</v>
          </cell>
          <cell r="KB37353">
            <v>80</v>
          </cell>
          <cell r="KC37353">
            <v>1200</v>
          </cell>
        </row>
        <row r="37354">
          <cell r="A37354" t="str">
            <v>P12064</v>
          </cell>
          <cell r="KA37354">
            <v>250</v>
          </cell>
          <cell r="KB37354">
            <v>12</v>
          </cell>
          <cell r="KC37354">
            <v>1300</v>
          </cell>
        </row>
        <row r="37355">
          <cell r="A37355" t="str">
            <v>P12066</v>
          </cell>
          <cell r="KA37355">
            <v>250</v>
          </cell>
          <cell r="KB37355">
            <v>12</v>
          </cell>
          <cell r="KC37355">
            <v>20</v>
          </cell>
        </row>
        <row r="37356">
          <cell r="A37356" t="str">
            <v>P12067</v>
          </cell>
          <cell r="KA37356">
            <v>250</v>
          </cell>
          <cell r="KB37356">
            <v>12</v>
          </cell>
          <cell r="KC37356">
            <v>880</v>
          </cell>
        </row>
        <row r="37357">
          <cell r="A37357" t="str">
            <v>P12068</v>
          </cell>
          <cell r="KA37357">
            <v>250</v>
          </cell>
          <cell r="KB37357">
            <v>20</v>
          </cell>
          <cell r="KC37357">
            <v>480</v>
          </cell>
        </row>
        <row r="37358">
          <cell r="A37358" t="str">
            <v>P12052</v>
          </cell>
          <cell r="KA37358">
            <v>50</v>
          </cell>
          <cell r="KB37358">
            <v>80</v>
          </cell>
          <cell r="KC37358">
            <v>24</v>
          </cell>
        </row>
        <row r="37359">
          <cell r="A37359" t="str">
            <v>P12053</v>
          </cell>
          <cell r="KA37359">
            <v>250</v>
          </cell>
          <cell r="KB37359">
            <v>12</v>
          </cell>
          <cell r="KC37359">
            <v>20</v>
          </cell>
        </row>
        <row r="37360">
          <cell r="A37360" t="str">
            <v>P12054</v>
          </cell>
          <cell r="KA37360">
            <v>250</v>
          </cell>
          <cell r="KB37360">
            <v>12</v>
          </cell>
          <cell r="KC37360">
            <v>220</v>
          </cell>
        </row>
        <row r="37361">
          <cell r="A37361" t="str">
            <v>P12055</v>
          </cell>
          <cell r="KA37361">
            <v>250</v>
          </cell>
          <cell r="KB37361">
            <v>12</v>
          </cell>
          <cell r="KC37361">
            <v>140</v>
          </cell>
        </row>
        <row r="37362">
          <cell r="A37362" t="str">
            <v>P12056</v>
          </cell>
          <cell r="KA37362">
            <v>250</v>
          </cell>
          <cell r="KB37362">
            <v>20</v>
          </cell>
          <cell r="KC37362">
            <v>480</v>
          </cell>
        </row>
        <row r="37363">
          <cell r="A37363" t="str">
            <v>P12057</v>
          </cell>
          <cell r="KA37363">
            <v>250</v>
          </cell>
          <cell r="KB37363">
            <v>12</v>
          </cell>
          <cell r="KC37363">
            <v>160</v>
          </cell>
        </row>
        <row r="37364">
          <cell r="A37364" t="str">
            <v>P12058</v>
          </cell>
          <cell r="KA37364">
            <v>50</v>
          </cell>
          <cell r="KB37364">
            <v>80</v>
          </cell>
          <cell r="KC37364">
            <v>24</v>
          </cell>
        </row>
        <row r="37365">
          <cell r="A37365" t="str">
            <v>P12059</v>
          </cell>
          <cell r="KA37365">
            <v>250</v>
          </cell>
          <cell r="KB37365">
            <v>20</v>
          </cell>
          <cell r="KC37365">
            <v>960</v>
          </cell>
        </row>
        <row r="37366">
          <cell r="A37366" t="str">
            <v>P12060</v>
          </cell>
          <cell r="KA37366">
            <v>250</v>
          </cell>
          <cell r="KB37366">
            <v>12</v>
          </cell>
          <cell r="KC37366">
            <v>1500</v>
          </cell>
        </row>
        <row r="37367">
          <cell r="A37367" t="str">
            <v>P11037</v>
          </cell>
          <cell r="KA37367">
            <v>250</v>
          </cell>
          <cell r="KB37367">
            <v>12</v>
          </cell>
          <cell r="KC37367">
            <v>20</v>
          </cell>
        </row>
        <row r="37368">
          <cell r="A37368" t="str">
            <v>P11038</v>
          </cell>
          <cell r="KA37368">
            <v>250</v>
          </cell>
          <cell r="KB37368">
            <v>10</v>
          </cell>
          <cell r="KC37368">
            <v>540</v>
          </cell>
        </row>
        <row r="37369">
          <cell r="A37369" t="str">
            <v>P11039</v>
          </cell>
          <cell r="KA37369">
            <v>50</v>
          </cell>
          <cell r="KB37369">
            <v>40</v>
          </cell>
          <cell r="KC37369">
            <v>240</v>
          </cell>
        </row>
        <row r="37370">
          <cell r="A37370" t="str">
            <v>P11042</v>
          </cell>
          <cell r="KA37370">
            <v>50</v>
          </cell>
          <cell r="KB37370">
            <v>40</v>
          </cell>
          <cell r="KC37370">
            <v>110</v>
          </cell>
        </row>
        <row r="37371">
          <cell r="A37371" t="str">
            <v>P11069</v>
          </cell>
          <cell r="KA37371">
            <v>250</v>
          </cell>
          <cell r="KB37371">
            <v>12</v>
          </cell>
          <cell r="KC37371">
            <v>20</v>
          </cell>
        </row>
        <row r="37372">
          <cell r="A37372" t="str">
            <v>P11070</v>
          </cell>
          <cell r="KA37372">
            <v>250</v>
          </cell>
          <cell r="KB37372">
            <v>20</v>
          </cell>
          <cell r="KC37372">
            <v>480</v>
          </cell>
        </row>
        <row r="37373">
          <cell r="A37373" t="str">
            <v>P11071</v>
          </cell>
          <cell r="KA37373">
            <v>250</v>
          </cell>
          <cell r="KB37373">
            <v>20</v>
          </cell>
          <cell r="KC37373">
            <v>480</v>
          </cell>
        </row>
        <row r="37374">
          <cell r="A37374" t="str">
            <v>P11072</v>
          </cell>
          <cell r="KA37374">
            <v>200</v>
          </cell>
          <cell r="KB37374">
            <v>15</v>
          </cell>
          <cell r="KC37374">
            <v>2000</v>
          </cell>
        </row>
        <row r="37375">
          <cell r="A37375" t="str">
            <v>P11062</v>
          </cell>
          <cell r="KA37375">
            <v>250</v>
          </cell>
          <cell r="KB37375">
            <v>12</v>
          </cell>
          <cell r="KC37375">
            <v>440</v>
          </cell>
        </row>
        <row r="37376">
          <cell r="A37376" t="str">
            <v>P11063</v>
          </cell>
          <cell r="KA37376">
            <v>250</v>
          </cell>
          <cell r="KB37376">
            <v>12</v>
          </cell>
          <cell r="KC37376">
            <v>350</v>
          </cell>
        </row>
        <row r="37377">
          <cell r="A37377" t="str">
            <v>P11064</v>
          </cell>
          <cell r="KA37377">
            <v>250</v>
          </cell>
          <cell r="KB37377">
            <v>12</v>
          </cell>
          <cell r="KC37377">
            <v>4000</v>
          </cell>
        </row>
        <row r="37378">
          <cell r="A37378" t="str">
            <v>P11065</v>
          </cell>
          <cell r="KA37378">
            <v>250</v>
          </cell>
          <cell r="KB37378">
            <v>10</v>
          </cell>
          <cell r="KC37378">
            <v>4560</v>
          </cell>
        </row>
        <row r="37379">
          <cell r="A37379" t="str">
            <v>P11066</v>
          </cell>
          <cell r="KA37379">
            <v>250</v>
          </cell>
          <cell r="KB37379">
            <v>12</v>
          </cell>
          <cell r="KC37379">
            <v>20</v>
          </cell>
        </row>
        <row r="37380">
          <cell r="A37380" t="str">
            <v>P11067</v>
          </cell>
          <cell r="KA37380">
            <v>250</v>
          </cell>
          <cell r="KB37380">
            <v>12</v>
          </cell>
          <cell r="KC37380">
            <v>1032</v>
          </cell>
        </row>
        <row r="37381">
          <cell r="A37381" t="str">
            <v>P11089</v>
          </cell>
          <cell r="KA37381">
            <v>50</v>
          </cell>
          <cell r="KB37381">
            <v>80</v>
          </cell>
          <cell r="KC37381">
            <v>6</v>
          </cell>
        </row>
        <row r="37382">
          <cell r="A37382" t="str">
            <v>P11090</v>
          </cell>
          <cell r="KA37382">
            <v>250</v>
          </cell>
          <cell r="KB37382">
            <v>8</v>
          </cell>
          <cell r="KC37382">
            <v>15</v>
          </cell>
        </row>
        <row r="37383">
          <cell r="A37383" t="str">
            <v>P11091</v>
          </cell>
          <cell r="KA37383">
            <v>250</v>
          </cell>
          <cell r="KB37383">
            <v>12</v>
          </cell>
          <cell r="KC37383">
            <v>1710</v>
          </cell>
        </row>
        <row r="37384">
          <cell r="A37384" t="str">
            <v>P11092</v>
          </cell>
          <cell r="KA37384">
            <v>250</v>
          </cell>
          <cell r="KB37384">
            <v>12</v>
          </cell>
          <cell r="KC37384">
            <v>2250</v>
          </cell>
        </row>
        <row r="37385">
          <cell r="A37385" t="str">
            <v>P11093</v>
          </cell>
          <cell r="KA37385">
            <v>250</v>
          </cell>
          <cell r="KB37385">
            <v>12</v>
          </cell>
          <cell r="KC37385">
            <v>2250</v>
          </cell>
        </row>
        <row r="37386">
          <cell r="A37386" t="str">
            <v>P11094</v>
          </cell>
          <cell r="KA37386">
            <v>250</v>
          </cell>
          <cell r="KB37386">
            <v>12</v>
          </cell>
          <cell r="KC37386">
            <v>20</v>
          </cell>
        </row>
        <row r="37387">
          <cell r="A37387" t="str">
            <v>P11095</v>
          </cell>
          <cell r="KA37387">
            <v>250</v>
          </cell>
          <cell r="KB37387">
            <v>12</v>
          </cell>
          <cell r="KC37387">
            <v>20</v>
          </cell>
        </row>
        <row r="37388">
          <cell r="A37388" t="str">
            <v>P11096</v>
          </cell>
          <cell r="KA37388">
            <v>250</v>
          </cell>
          <cell r="KB37388">
            <v>12</v>
          </cell>
          <cell r="KC37388">
            <v>20</v>
          </cell>
        </row>
        <row r="37389">
          <cell r="A37389" t="str">
            <v>P11097</v>
          </cell>
          <cell r="KA37389">
            <v>250</v>
          </cell>
          <cell r="KB37389">
            <v>12</v>
          </cell>
          <cell r="KC37389">
            <v>400</v>
          </cell>
        </row>
        <row r="37390">
          <cell r="A37390" t="str">
            <v>P11098</v>
          </cell>
          <cell r="KA37390">
            <v>250</v>
          </cell>
          <cell r="KB37390">
            <v>12</v>
          </cell>
          <cell r="KC37390">
            <v>20</v>
          </cell>
        </row>
        <row r="37391">
          <cell r="A37391" t="str">
            <v>P11099</v>
          </cell>
          <cell r="KA37391">
            <v>250</v>
          </cell>
          <cell r="KB37391">
            <v>12</v>
          </cell>
          <cell r="KC37391">
            <v>20</v>
          </cell>
        </row>
        <row r="37392">
          <cell r="A37392" t="str">
            <v>P11100</v>
          </cell>
          <cell r="KA37392">
            <v>250</v>
          </cell>
          <cell r="KB37392">
            <v>12</v>
          </cell>
          <cell r="KC37392">
            <v>2000</v>
          </cell>
        </row>
        <row r="37393">
          <cell r="A37393" t="str">
            <v>P11101</v>
          </cell>
          <cell r="KA37393">
            <v>250</v>
          </cell>
          <cell r="KB37393">
            <v>12</v>
          </cell>
          <cell r="KC37393">
            <v>20</v>
          </cell>
        </row>
        <row r="37394">
          <cell r="A37394" t="str">
            <v>P11033</v>
          </cell>
          <cell r="KA37394">
            <v>250</v>
          </cell>
          <cell r="KB37394">
            <v>12</v>
          </cell>
          <cell r="KC37394">
            <v>2400</v>
          </cell>
        </row>
        <row r="37395">
          <cell r="A37395" t="str">
            <v>P11074</v>
          </cell>
          <cell r="KA37395">
            <v>250</v>
          </cell>
          <cell r="KB37395">
            <v>12</v>
          </cell>
          <cell r="KC37395">
            <v>2250</v>
          </cell>
        </row>
        <row r="37396">
          <cell r="A37396" t="str">
            <v>P11075</v>
          </cell>
          <cell r="KA37396">
            <v>50</v>
          </cell>
          <cell r="KB37396">
            <v>60</v>
          </cell>
          <cell r="KC37396">
            <v>2400</v>
          </cell>
        </row>
        <row r="37397">
          <cell r="A37397" t="str">
            <v>P11076</v>
          </cell>
          <cell r="KA37397">
            <v>50</v>
          </cell>
          <cell r="KB37397">
            <v>60</v>
          </cell>
          <cell r="KC37397">
            <v>2250</v>
          </cell>
        </row>
        <row r="37398">
          <cell r="A37398" t="str">
            <v>P11077</v>
          </cell>
          <cell r="KA37398">
            <v>50</v>
          </cell>
          <cell r="KB37398">
            <v>60</v>
          </cell>
          <cell r="KC37398">
            <v>12</v>
          </cell>
        </row>
        <row r="37399">
          <cell r="A37399" t="str">
            <v>P11078</v>
          </cell>
          <cell r="KA37399">
            <v>250</v>
          </cell>
          <cell r="KB37399">
            <v>12</v>
          </cell>
          <cell r="KC37399">
            <v>20</v>
          </cell>
        </row>
        <row r="37400">
          <cell r="A37400" t="str">
            <v>P11079</v>
          </cell>
          <cell r="KA37400">
            <v>250</v>
          </cell>
          <cell r="KB37400">
            <v>12</v>
          </cell>
          <cell r="KC37400">
            <v>440</v>
          </cell>
        </row>
        <row r="37401">
          <cell r="A37401" t="str">
            <v>P11080</v>
          </cell>
          <cell r="KA37401">
            <v>250</v>
          </cell>
          <cell r="KB37401">
            <v>12</v>
          </cell>
          <cell r="KC37401">
            <v>400</v>
          </cell>
        </row>
        <row r="37402">
          <cell r="A37402" t="str">
            <v>P11029</v>
          </cell>
          <cell r="KA37402">
            <v>250</v>
          </cell>
          <cell r="KB37402">
            <v>8</v>
          </cell>
          <cell r="KC37402">
            <v>440</v>
          </cell>
        </row>
        <row r="37403">
          <cell r="A37403" t="str">
            <v>P11030</v>
          </cell>
          <cell r="KA37403">
            <v>250</v>
          </cell>
          <cell r="KB37403">
            <v>12</v>
          </cell>
          <cell r="KC37403">
            <v>20</v>
          </cell>
        </row>
        <row r="37404">
          <cell r="A37404" t="str">
            <v>P11009</v>
          </cell>
          <cell r="KA37404">
            <v>250</v>
          </cell>
          <cell r="KB37404">
            <v>12</v>
          </cell>
          <cell r="KC37404">
            <v>20</v>
          </cell>
        </row>
        <row r="37405">
          <cell r="A37405" t="str">
            <v>P11010</v>
          </cell>
          <cell r="KA37405">
            <v>250</v>
          </cell>
          <cell r="KB37405">
            <v>12</v>
          </cell>
          <cell r="KC37405">
            <v>20</v>
          </cell>
        </row>
        <row r="37406">
          <cell r="A37406" t="str">
            <v>P11011</v>
          </cell>
          <cell r="KA37406">
            <v>250</v>
          </cell>
          <cell r="KB37406">
            <v>15</v>
          </cell>
          <cell r="KC37406">
            <v>225</v>
          </cell>
        </row>
        <row r="37407">
          <cell r="A37407" t="str">
            <v>P11024</v>
          </cell>
          <cell r="KA37407">
            <v>250</v>
          </cell>
          <cell r="KB37407">
            <v>8</v>
          </cell>
          <cell r="KC37407">
            <v>15</v>
          </cell>
        </row>
        <row r="37408">
          <cell r="A37408" t="str">
            <v>P11025</v>
          </cell>
          <cell r="KA37408">
            <v>200</v>
          </cell>
          <cell r="KB37408">
            <v>15</v>
          </cell>
          <cell r="KC37408">
            <v>480</v>
          </cell>
        </row>
        <row r="37409">
          <cell r="A37409" t="str">
            <v>p11026</v>
          </cell>
          <cell r="KA37409">
            <v>250</v>
          </cell>
          <cell r="KB37409">
            <v>12</v>
          </cell>
          <cell r="KC37409">
            <v>8</v>
          </cell>
        </row>
        <row r="37410">
          <cell r="A37410" t="str">
            <v>P11027</v>
          </cell>
          <cell r="KA37410">
            <v>50</v>
          </cell>
          <cell r="KB37410">
            <v>80</v>
          </cell>
          <cell r="KC37410">
            <v>24</v>
          </cell>
        </row>
        <row r="37411">
          <cell r="A37411" t="str">
            <v>P11046</v>
          </cell>
          <cell r="KA37411">
            <v>50</v>
          </cell>
          <cell r="KB37411">
            <v>40</v>
          </cell>
          <cell r="KC37411">
            <v>24</v>
          </cell>
        </row>
        <row r="37412">
          <cell r="A37412" t="str">
            <v>P11047</v>
          </cell>
          <cell r="KA37412">
            <v>250</v>
          </cell>
          <cell r="KB37412">
            <v>12</v>
          </cell>
          <cell r="KC37412">
            <v>400</v>
          </cell>
        </row>
        <row r="37413">
          <cell r="A37413" t="str">
            <v>P11048</v>
          </cell>
          <cell r="KA37413">
            <v>250</v>
          </cell>
          <cell r="KB37413">
            <v>12</v>
          </cell>
          <cell r="KC37413">
            <v>2250</v>
          </cell>
        </row>
        <row r="37414">
          <cell r="A37414" t="str">
            <v>P11049</v>
          </cell>
          <cell r="KA37414">
            <v>250</v>
          </cell>
          <cell r="KB37414">
            <v>12</v>
          </cell>
          <cell r="KC37414">
            <v>20</v>
          </cell>
        </row>
        <row r="37415">
          <cell r="A37415" t="str">
            <v>P11050</v>
          </cell>
          <cell r="KA37415">
            <v>50</v>
          </cell>
          <cell r="KB37415">
            <v>80</v>
          </cell>
          <cell r="KC37415">
            <v>440</v>
          </cell>
        </row>
        <row r="37416">
          <cell r="A37416" t="str">
            <v>P11051</v>
          </cell>
          <cell r="KA37416">
            <v>250</v>
          </cell>
          <cell r="KB37416">
            <v>12</v>
          </cell>
          <cell r="KC37416">
            <v>480</v>
          </cell>
        </row>
        <row r="37417">
          <cell r="A37417" t="str">
            <v>P11052</v>
          </cell>
          <cell r="KA37417">
            <v>250</v>
          </cell>
          <cell r="KB37417">
            <v>12</v>
          </cell>
          <cell r="KC37417">
            <v>20</v>
          </cell>
        </row>
        <row r="37418">
          <cell r="A37418" t="str">
            <v>P11053</v>
          </cell>
          <cell r="KA37418">
            <v>250</v>
          </cell>
          <cell r="KB37418">
            <v>12</v>
          </cell>
          <cell r="KC37418">
            <v>440</v>
          </cell>
        </row>
        <row r="37419">
          <cell r="A37419" t="str">
            <v>P11054</v>
          </cell>
          <cell r="KA37419">
            <v>50</v>
          </cell>
          <cell r="KB37419">
            <v>80</v>
          </cell>
          <cell r="KC37419">
            <v>440</v>
          </cell>
        </row>
        <row r="37420">
          <cell r="A37420" t="str">
            <v>P11055</v>
          </cell>
          <cell r="KA37420">
            <v>250</v>
          </cell>
          <cell r="KB37420">
            <v>12</v>
          </cell>
          <cell r="KC37420">
            <v>440</v>
          </cell>
        </row>
        <row r="37421">
          <cell r="A37421" t="str">
            <v>P11056</v>
          </cell>
          <cell r="KA37421">
            <v>250</v>
          </cell>
          <cell r="KB37421">
            <v>12</v>
          </cell>
          <cell r="KC37421">
            <v>8</v>
          </cell>
        </row>
        <row r="37422">
          <cell r="A37422" t="str">
            <v>P11057</v>
          </cell>
          <cell r="KA37422">
            <v>250</v>
          </cell>
          <cell r="KB37422">
            <v>8</v>
          </cell>
          <cell r="KC37422">
            <v>9</v>
          </cell>
        </row>
        <row r="37423">
          <cell r="A37423" t="str">
            <v>P11058</v>
          </cell>
          <cell r="KA37423">
            <v>250</v>
          </cell>
          <cell r="KB37423">
            <v>12</v>
          </cell>
          <cell r="KC37423">
            <v>20</v>
          </cell>
        </row>
        <row r="37424">
          <cell r="A37424" t="str">
            <v>P11059</v>
          </cell>
          <cell r="KA37424">
            <v>100</v>
          </cell>
          <cell r="KB37424">
            <v>30</v>
          </cell>
          <cell r="KC37424">
            <v>30</v>
          </cell>
        </row>
        <row r="37425">
          <cell r="A37425" t="str">
            <v>P11060</v>
          </cell>
          <cell r="KA37425">
            <v>250</v>
          </cell>
          <cell r="KB37425">
            <v>8</v>
          </cell>
          <cell r="KC37425">
            <v>15</v>
          </cell>
        </row>
        <row r="37426">
          <cell r="A37426" t="str">
            <v>P11147</v>
          </cell>
          <cell r="KA37426">
            <v>200</v>
          </cell>
          <cell r="KB37426">
            <v>15</v>
          </cell>
          <cell r="KC37426">
            <v>16</v>
          </cell>
        </row>
        <row r="37427">
          <cell r="A37427" t="str">
            <v>P11148</v>
          </cell>
          <cell r="KA37427">
            <v>250</v>
          </cell>
          <cell r="KB37427">
            <v>12</v>
          </cell>
          <cell r="KC37427">
            <v>20</v>
          </cell>
        </row>
        <row r="37428">
          <cell r="A37428" t="str">
            <v>P11149</v>
          </cell>
          <cell r="KA37428">
            <v>250</v>
          </cell>
          <cell r="KB37428">
            <v>12</v>
          </cell>
          <cell r="KC37428">
            <v>8</v>
          </cell>
        </row>
        <row r="37429">
          <cell r="A37429" t="str">
            <v>P11150</v>
          </cell>
          <cell r="KA37429">
            <v>250</v>
          </cell>
          <cell r="KB37429">
            <v>12</v>
          </cell>
          <cell r="KC37429">
            <v>6</v>
          </cell>
        </row>
        <row r="37430">
          <cell r="A37430" t="str">
            <v>P11084</v>
          </cell>
          <cell r="KA37430">
            <v>50</v>
          </cell>
          <cell r="KB37430">
            <v>32</v>
          </cell>
          <cell r="KC37430">
            <v>16</v>
          </cell>
        </row>
        <row r="37431">
          <cell r="A37431" t="str">
            <v>P11126</v>
          </cell>
          <cell r="KA37431">
            <v>250</v>
          </cell>
          <cell r="KB37431">
            <v>12</v>
          </cell>
          <cell r="KC37431">
            <v>20</v>
          </cell>
        </row>
        <row r="37432">
          <cell r="A37432" t="str">
            <v>P11143</v>
          </cell>
          <cell r="KA37432">
            <v>50</v>
          </cell>
          <cell r="KB37432">
            <v>60</v>
          </cell>
          <cell r="KC37432">
            <v>12</v>
          </cell>
        </row>
        <row r="37433">
          <cell r="A37433" t="str">
            <v>P11144</v>
          </cell>
          <cell r="KA37433">
            <v>250</v>
          </cell>
          <cell r="KB37433">
            <v>12</v>
          </cell>
          <cell r="KC37433">
            <v>20</v>
          </cell>
        </row>
        <row r="37434">
          <cell r="A37434" t="str">
            <v>P11145</v>
          </cell>
          <cell r="KA37434">
            <v>250</v>
          </cell>
          <cell r="KB37434">
            <v>12</v>
          </cell>
          <cell r="KC37434">
            <v>800</v>
          </cell>
        </row>
        <row r="37435">
          <cell r="A37435" t="str">
            <v>P11154</v>
          </cell>
          <cell r="KA37435">
            <v>50</v>
          </cell>
          <cell r="KB37435">
            <v>80</v>
          </cell>
          <cell r="KC37435">
            <v>24</v>
          </cell>
        </row>
        <row r="37436">
          <cell r="A37436" t="str">
            <v>P11155</v>
          </cell>
          <cell r="KA37436">
            <v>250</v>
          </cell>
          <cell r="KB37436">
            <v>12</v>
          </cell>
          <cell r="KC37436">
            <v>800</v>
          </cell>
        </row>
        <row r="37437">
          <cell r="A37437" t="str">
            <v>P11156</v>
          </cell>
          <cell r="KA37437">
            <v>250</v>
          </cell>
          <cell r="KB37437">
            <v>12</v>
          </cell>
          <cell r="KC37437">
            <v>800</v>
          </cell>
        </row>
        <row r="37438">
          <cell r="A37438" t="str">
            <v>P11158</v>
          </cell>
          <cell r="KA37438">
            <v>250</v>
          </cell>
          <cell r="KB37438">
            <v>12</v>
          </cell>
          <cell r="KC37438">
            <v>800</v>
          </cell>
        </row>
        <row r="37439">
          <cell r="A37439" t="str">
            <v>P11132</v>
          </cell>
          <cell r="KA37439">
            <v>250</v>
          </cell>
          <cell r="KB37439">
            <v>12</v>
          </cell>
          <cell r="KC37439">
            <v>800</v>
          </cell>
        </row>
        <row r="37440">
          <cell r="A37440" t="str">
            <v>P11152</v>
          </cell>
          <cell r="KA37440">
            <v>50</v>
          </cell>
          <cell r="KB37440">
            <v>80</v>
          </cell>
          <cell r="KC37440">
            <v>800</v>
          </cell>
        </row>
        <row r="37441">
          <cell r="A37441" t="str">
            <v>P11180</v>
          </cell>
          <cell r="KA37441">
            <v>250</v>
          </cell>
          <cell r="KB37441">
            <v>12</v>
          </cell>
          <cell r="KC37441">
            <v>800</v>
          </cell>
        </row>
        <row r="37442">
          <cell r="A37442" t="str">
            <v>P11181</v>
          </cell>
          <cell r="KA37442">
            <v>250</v>
          </cell>
          <cell r="KB37442">
            <v>8</v>
          </cell>
          <cell r="KC37442">
            <v>15</v>
          </cell>
        </row>
        <row r="37443">
          <cell r="A37443" t="str">
            <v>P11182</v>
          </cell>
          <cell r="KA37443">
            <v>250</v>
          </cell>
          <cell r="KB37443">
            <v>12</v>
          </cell>
          <cell r="KC37443">
            <v>20</v>
          </cell>
        </row>
        <row r="37444">
          <cell r="A37444" t="str">
            <v>P11183</v>
          </cell>
          <cell r="KA37444">
            <v>250</v>
          </cell>
          <cell r="KB37444">
            <v>8</v>
          </cell>
          <cell r="KC37444">
            <v>18</v>
          </cell>
        </row>
        <row r="37445">
          <cell r="A37445" t="str">
            <v>P11184</v>
          </cell>
          <cell r="KA37445">
            <v>250</v>
          </cell>
          <cell r="KB37445">
            <v>12</v>
          </cell>
          <cell r="KC37445">
            <v>20</v>
          </cell>
        </row>
        <row r="37446">
          <cell r="A37446" t="str">
            <v>P11185</v>
          </cell>
          <cell r="KA37446">
            <v>250</v>
          </cell>
          <cell r="KB37446">
            <v>12</v>
          </cell>
          <cell r="KC37446">
            <v>20</v>
          </cell>
        </row>
        <row r="37447">
          <cell r="A37447" t="str">
            <v>P11186</v>
          </cell>
          <cell r="KA37447">
            <v>250</v>
          </cell>
          <cell r="KB37447">
            <v>12</v>
          </cell>
          <cell r="KC37447">
            <v>20</v>
          </cell>
        </row>
        <row r="37448">
          <cell r="A37448" t="str">
            <v>P11187</v>
          </cell>
          <cell r="KA37448">
            <v>250</v>
          </cell>
          <cell r="KB37448">
            <v>12</v>
          </cell>
          <cell r="KC37448">
            <v>20</v>
          </cell>
        </row>
        <row r="37449">
          <cell r="A37449" t="str">
            <v>P11168</v>
          </cell>
          <cell r="KA37449">
            <v>50</v>
          </cell>
          <cell r="KB37449">
            <v>80</v>
          </cell>
          <cell r="KC37449">
            <v>24</v>
          </cell>
        </row>
        <row r="37450">
          <cell r="A37450" t="str">
            <v>P11169</v>
          </cell>
          <cell r="KA37450">
            <v>50</v>
          </cell>
          <cell r="KB37450">
            <v>40</v>
          </cell>
          <cell r="KC37450">
            <v>24</v>
          </cell>
        </row>
        <row r="37451">
          <cell r="A37451" t="str">
            <v>P11170</v>
          </cell>
          <cell r="KA37451">
            <v>50</v>
          </cell>
          <cell r="KB37451">
            <v>80</v>
          </cell>
          <cell r="KC37451">
            <v>2000</v>
          </cell>
        </row>
        <row r="37452">
          <cell r="A37452" t="str">
            <v>P11171</v>
          </cell>
          <cell r="KA37452">
            <v>250</v>
          </cell>
          <cell r="KB37452">
            <v>12</v>
          </cell>
          <cell r="KC37452">
            <v>20</v>
          </cell>
        </row>
        <row r="37453">
          <cell r="A37453" t="str">
            <v>P11172</v>
          </cell>
          <cell r="KA37453">
            <v>250</v>
          </cell>
          <cell r="KB37453">
            <v>12</v>
          </cell>
          <cell r="KC37453">
            <v>20</v>
          </cell>
        </row>
        <row r="37454">
          <cell r="A37454" t="str">
            <v>P11173</v>
          </cell>
          <cell r="KA37454">
            <v>250</v>
          </cell>
          <cell r="KB37454">
            <v>12</v>
          </cell>
          <cell r="KC37454">
            <v>20</v>
          </cell>
        </row>
        <row r="37455">
          <cell r="A37455" t="str">
            <v>P11174</v>
          </cell>
          <cell r="KA37455">
            <v>250</v>
          </cell>
          <cell r="KB37455">
            <v>12</v>
          </cell>
          <cell r="KC37455">
            <v>20</v>
          </cell>
        </row>
        <row r="37456">
          <cell r="A37456" t="str">
            <v>P11175</v>
          </cell>
          <cell r="KA37456">
            <v>250</v>
          </cell>
          <cell r="KB37456">
            <v>12</v>
          </cell>
          <cell r="KC37456">
            <v>20</v>
          </cell>
        </row>
        <row r="37457">
          <cell r="A37457" t="str">
            <v>P11134</v>
          </cell>
          <cell r="KA37457">
            <v>100</v>
          </cell>
          <cell r="KB37457">
            <v>30</v>
          </cell>
          <cell r="KC37457">
            <v>30</v>
          </cell>
        </row>
        <row r="37458">
          <cell r="A37458" t="str">
            <v>P11135</v>
          </cell>
          <cell r="KA37458">
            <v>50</v>
          </cell>
          <cell r="KB37458">
            <v>80</v>
          </cell>
          <cell r="KC37458">
            <v>2000</v>
          </cell>
        </row>
        <row r="37459">
          <cell r="A37459" t="str">
            <v>P11136</v>
          </cell>
          <cell r="KA37459">
            <v>250</v>
          </cell>
          <cell r="KB37459">
            <v>8</v>
          </cell>
          <cell r="KC37459">
            <v>430</v>
          </cell>
        </row>
        <row r="37460">
          <cell r="A37460" t="str">
            <v>P11137</v>
          </cell>
          <cell r="KA37460">
            <v>250</v>
          </cell>
          <cell r="KB37460">
            <v>12</v>
          </cell>
          <cell r="KC37460">
            <v>20</v>
          </cell>
        </row>
        <row r="37461">
          <cell r="A37461" t="str">
            <v>P11138</v>
          </cell>
          <cell r="KA37461">
            <v>250</v>
          </cell>
          <cell r="KB37461">
            <v>12</v>
          </cell>
          <cell r="KC37461">
            <v>20</v>
          </cell>
        </row>
        <row r="37462">
          <cell r="A37462" t="str">
            <v>P11139</v>
          </cell>
          <cell r="KA37462">
            <v>250</v>
          </cell>
          <cell r="KB37462">
            <v>12</v>
          </cell>
          <cell r="KC37462">
            <v>20</v>
          </cell>
        </row>
        <row r="37463">
          <cell r="A37463" t="str">
            <v>P11140</v>
          </cell>
          <cell r="KA37463">
            <v>250</v>
          </cell>
          <cell r="KB37463">
            <v>12</v>
          </cell>
          <cell r="KC37463">
            <v>20</v>
          </cell>
        </row>
        <row r="37464">
          <cell r="A37464" t="str">
            <v>P11128</v>
          </cell>
          <cell r="KA37464">
            <v>50</v>
          </cell>
          <cell r="KB37464">
            <v>80</v>
          </cell>
          <cell r="KC37464">
            <v>24</v>
          </cell>
        </row>
        <row r="37465">
          <cell r="A37465" t="str">
            <v>P11129</v>
          </cell>
          <cell r="KA37465">
            <v>250</v>
          </cell>
          <cell r="KB37465">
            <v>12</v>
          </cell>
          <cell r="KC37465">
            <v>20</v>
          </cell>
        </row>
        <row r="37466">
          <cell r="A37466" t="str">
            <v>P11130</v>
          </cell>
          <cell r="KA37466">
            <v>250</v>
          </cell>
          <cell r="KB37466">
            <v>8</v>
          </cell>
          <cell r="KC37466">
            <v>15</v>
          </cell>
        </row>
        <row r="37467">
          <cell r="A37467" t="str">
            <v>P11124</v>
          </cell>
          <cell r="KA37467">
            <v>50</v>
          </cell>
          <cell r="KB37467">
            <v>80</v>
          </cell>
          <cell r="KC37467">
            <v>24</v>
          </cell>
        </row>
        <row r="37468">
          <cell r="A37468" t="str">
            <v>P11106</v>
          </cell>
          <cell r="KA37468">
            <v>100</v>
          </cell>
          <cell r="KB37468">
            <v>30</v>
          </cell>
          <cell r="KC37468">
            <v>30</v>
          </cell>
        </row>
        <row r="37469">
          <cell r="A37469" t="str">
            <v>P11118</v>
          </cell>
          <cell r="KA37469">
            <v>250</v>
          </cell>
          <cell r="KB37469">
            <v>12</v>
          </cell>
          <cell r="KC37469">
            <v>20</v>
          </cell>
        </row>
        <row r="37470">
          <cell r="A37470" t="str">
            <v>P11119</v>
          </cell>
          <cell r="KA37470">
            <v>250</v>
          </cell>
          <cell r="KB37470">
            <v>12</v>
          </cell>
          <cell r="KC37470">
            <v>20</v>
          </cell>
        </row>
        <row r="37471">
          <cell r="A37471" t="str">
            <v>P11120</v>
          </cell>
          <cell r="KA37471">
            <v>250</v>
          </cell>
          <cell r="KB37471">
            <v>12</v>
          </cell>
          <cell r="KC37471">
            <v>20</v>
          </cell>
        </row>
        <row r="37472">
          <cell r="A37472" t="str">
            <v>P11121</v>
          </cell>
          <cell r="KA37472">
            <v>250</v>
          </cell>
          <cell r="KB37472">
            <v>12</v>
          </cell>
          <cell r="KC37472">
            <v>20</v>
          </cell>
        </row>
        <row r="37473">
          <cell r="A37473" t="str">
            <v>P11122</v>
          </cell>
          <cell r="KA37473">
            <v>250</v>
          </cell>
          <cell r="KB37473">
            <v>12</v>
          </cell>
          <cell r="KC37473">
            <v>20</v>
          </cell>
        </row>
        <row r="37474">
          <cell r="A37474" t="str">
            <v>P11112</v>
          </cell>
          <cell r="KA37474">
            <v>50</v>
          </cell>
          <cell r="KB37474">
            <v>40</v>
          </cell>
          <cell r="KC37474">
            <v>15</v>
          </cell>
        </row>
        <row r="37475">
          <cell r="A37475" t="str">
            <v>P11113</v>
          </cell>
          <cell r="KA37475">
            <v>50</v>
          </cell>
          <cell r="KB37475">
            <v>60</v>
          </cell>
          <cell r="KC37475">
            <v>12</v>
          </cell>
        </row>
        <row r="37476">
          <cell r="A37476" t="str">
            <v>P11114</v>
          </cell>
          <cell r="KA37476">
            <v>50</v>
          </cell>
          <cell r="KB37476">
            <v>80</v>
          </cell>
          <cell r="KC37476">
            <v>24</v>
          </cell>
        </row>
        <row r="37477">
          <cell r="A37477" t="str">
            <v>P11115</v>
          </cell>
          <cell r="KA37477">
            <v>250</v>
          </cell>
          <cell r="KB37477">
            <v>12</v>
          </cell>
          <cell r="KC37477">
            <v>20</v>
          </cell>
        </row>
        <row r="37478">
          <cell r="A37478" t="str">
            <v>P11116</v>
          </cell>
          <cell r="KA37478">
            <v>250</v>
          </cell>
          <cell r="KB37478">
            <v>12</v>
          </cell>
          <cell r="KC37478">
            <v>820</v>
          </cell>
        </row>
        <row r="37479">
          <cell r="A37479" t="str">
            <v>P11104</v>
          </cell>
          <cell r="KA37479">
            <v>50</v>
          </cell>
          <cell r="KB37479">
            <v>80</v>
          </cell>
          <cell r="KC37479">
            <v>6</v>
          </cell>
        </row>
        <row r="37480">
          <cell r="A37480" t="str">
            <v>P11086</v>
          </cell>
          <cell r="KA37480">
            <v>250</v>
          </cell>
          <cell r="KB37480">
            <v>12</v>
          </cell>
          <cell r="KC37480">
            <v>20</v>
          </cell>
        </row>
        <row r="37481">
          <cell r="A37481" t="str">
            <v>P11087</v>
          </cell>
          <cell r="KA37481">
            <v>250</v>
          </cell>
          <cell r="KB37481">
            <v>12</v>
          </cell>
          <cell r="KC37481">
            <v>1160</v>
          </cell>
        </row>
        <row r="37482">
          <cell r="A37482" t="str">
            <v>P11109</v>
          </cell>
          <cell r="KA37482">
            <v>250</v>
          </cell>
          <cell r="KB37482">
            <v>12</v>
          </cell>
          <cell r="KC37482">
            <v>1160</v>
          </cell>
        </row>
        <row r="37483">
          <cell r="A37483" t="str">
            <v>P11110</v>
          </cell>
          <cell r="KA37483">
            <v>250</v>
          </cell>
          <cell r="KB37483">
            <v>750</v>
          </cell>
          <cell r="KC37483">
            <v>20</v>
          </cell>
        </row>
        <row r="37484">
          <cell r="A37484" t="str">
            <v>P11205</v>
          </cell>
          <cell r="KA37484">
            <v>50</v>
          </cell>
          <cell r="KB37484">
            <v>60</v>
          </cell>
          <cell r="KC37484">
            <v>12</v>
          </cell>
        </row>
        <row r="37485">
          <cell r="A37485" t="str">
            <v>P11201</v>
          </cell>
          <cell r="KA37485">
            <v>250</v>
          </cell>
          <cell r="KB37485">
            <v>8</v>
          </cell>
          <cell r="KC37485">
            <v>15</v>
          </cell>
        </row>
        <row r="37486">
          <cell r="A37486" t="str">
            <v>P11202</v>
          </cell>
          <cell r="KA37486">
            <v>250</v>
          </cell>
          <cell r="KB37486">
            <v>12</v>
          </cell>
          <cell r="KC37486">
            <v>20</v>
          </cell>
        </row>
        <row r="37487">
          <cell r="A37487" t="str">
            <v>P11203</v>
          </cell>
          <cell r="KA37487">
            <v>250</v>
          </cell>
          <cell r="KB37487">
            <v>12</v>
          </cell>
          <cell r="KC37487">
            <v>20</v>
          </cell>
        </row>
        <row r="37488">
          <cell r="A37488" t="str">
            <v>P11217</v>
          </cell>
          <cell r="KA37488">
            <v>250</v>
          </cell>
          <cell r="KB37488">
            <v>8</v>
          </cell>
          <cell r="KC37488">
            <v>15</v>
          </cell>
        </row>
        <row r="37489">
          <cell r="A37489" t="str">
            <v>P11218</v>
          </cell>
          <cell r="KA37489">
            <v>50</v>
          </cell>
          <cell r="KB37489">
            <v>80</v>
          </cell>
          <cell r="KC37489">
            <v>24</v>
          </cell>
        </row>
        <row r="37490">
          <cell r="A37490" t="str">
            <v>P11219</v>
          </cell>
          <cell r="KA37490">
            <v>250</v>
          </cell>
          <cell r="KB37490">
            <v>12</v>
          </cell>
          <cell r="KC37490">
            <v>20</v>
          </cell>
        </row>
        <row r="37491">
          <cell r="A37491" t="str">
            <v>P11220</v>
          </cell>
          <cell r="KA37491">
            <v>50</v>
          </cell>
          <cell r="KB37491">
            <v>60</v>
          </cell>
          <cell r="KC37491">
            <v>16</v>
          </cell>
        </row>
        <row r="37492">
          <cell r="A37492" t="str">
            <v>P11210</v>
          </cell>
          <cell r="KA37492">
            <v>100</v>
          </cell>
          <cell r="KB37492">
            <v>30</v>
          </cell>
          <cell r="KC37492">
            <v>30</v>
          </cell>
        </row>
        <row r="37493">
          <cell r="A37493" t="str">
            <v>P11165</v>
          </cell>
          <cell r="KA37493">
            <v>250</v>
          </cell>
          <cell r="KB37493">
            <v>12</v>
          </cell>
          <cell r="KC37493">
            <v>20</v>
          </cell>
        </row>
        <row r="37494">
          <cell r="A37494" t="str">
            <v>P11166</v>
          </cell>
          <cell r="KA37494">
            <v>50</v>
          </cell>
          <cell r="KB37494">
            <v>80</v>
          </cell>
          <cell r="KC37494">
            <v>28</v>
          </cell>
        </row>
        <row r="37495">
          <cell r="A37495" t="str">
            <v>P11162</v>
          </cell>
          <cell r="KA37495">
            <v>250</v>
          </cell>
          <cell r="KB37495">
            <v>12</v>
          </cell>
          <cell r="KC37495">
            <v>20</v>
          </cell>
        </row>
        <row r="37496">
          <cell r="A37496" t="str">
            <v>P11163</v>
          </cell>
          <cell r="KA37496">
            <v>250</v>
          </cell>
          <cell r="KB37496">
            <v>12</v>
          </cell>
          <cell r="KC37496">
            <v>20</v>
          </cell>
        </row>
        <row r="37497">
          <cell r="A37497" t="str">
            <v>P11177</v>
          </cell>
          <cell r="KA37497">
            <v>200</v>
          </cell>
          <cell r="KB37497">
            <v>15</v>
          </cell>
          <cell r="KC37497">
            <v>16</v>
          </cell>
        </row>
        <row r="37498">
          <cell r="A37498" t="str">
            <v>P11160</v>
          </cell>
          <cell r="KA37498">
            <v>250</v>
          </cell>
          <cell r="KB37498">
            <v>8</v>
          </cell>
          <cell r="KC37498">
            <v>320</v>
          </cell>
        </row>
        <row r="37499">
          <cell r="A37499" t="str">
            <v>P11192</v>
          </cell>
          <cell r="KA37499">
            <v>250</v>
          </cell>
          <cell r="KB37499">
            <v>12</v>
          </cell>
          <cell r="KC37499">
            <v>330</v>
          </cell>
        </row>
        <row r="37500">
          <cell r="A37500" t="str">
            <v>P11193</v>
          </cell>
          <cell r="KA37500">
            <v>250</v>
          </cell>
          <cell r="KB37500">
            <v>12</v>
          </cell>
          <cell r="KC37500">
            <v>20</v>
          </cell>
        </row>
        <row r="37501">
          <cell r="A37501" t="str">
            <v>P11194</v>
          </cell>
          <cell r="KA37501">
            <v>250</v>
          </cell>
          <cell r="KB37501">
            <v>12</v>
          </cell>
          <cell r="KC37501">
            <v>20</v>
          </cell>
        </row>
        <row r="37502">
          <cell r="A37502" t="str">
            <v>P11190</v>
          </cell>
          <cell r="KA37502">
            <v>50</v>
          </cell>
          <cell r="KB37502">
            <v>80</v>
          </cell>
          <cell r="KC37502">
            <v>24</v>
          </cell>
        </row>
        <row r="37503">
          <cell r="A37503" t="str">
            <v>P11249</v>
          </cell>
          <cell r="KA37503">
            <v>250</v>
          </cell>
          <cell r="KB37503">
            <v>12</v>
          </cell>
          <cell r="KC37503">
            <v>20</v>
          </cell>
        </row>
        <row r="37504">
          <cell r="A37504" t="str">
            <v>P11250</v>
          </cell>
          <cell r="KA37504">
            <v>250</v>
          </cell>
          <cell r="KB37504">
            <v>12</v>
          </cell>
          <cell r="KC37504">
            <v>20</v>
          </cell>
        </row>
        <row r="37505">
          <cell r="A37505" t="str">
            <v>P11241</v>
          </cell>
          <cell r="KA37505">
            <v>250</v>
          </cell>
          <cell r="KB37505">
            <v>12</v>
          </cell>
          <cell r="KC37505">
            <v>20</v>
          </cell>
        </row>
        <row r="37506">
          <cell r="A37506" t="str">
            <v>P11242</v>
          </cell>
          <cell r="KA37506">
            <v>250</v>
          </cell>
          <cell r="KB37506">
            <v>12</v>
          </cell>
          <cell r="KC37506">
            <v>20</v>
          </cell>
        </row>
        <row r="37507">
          <cell r="A37507" t="str">
            <v>P11243</v>
          </cell>
          <cell r="KA37507">
            <v>250</v>
          </cell>
          <cell r="KB37507">
            <v>12</v>
          </cell>
          <cell r="KC37507">
            <v>380</v>
          </cell>
        </row>
        <row r="37508">
          <cell r="A37508" t="str">
            <v>P11244</v>
          </cell>
          <cell r="KA37508">
            <v>250</v>
          </cell>
          <cell r="KB37508">
            <v>12</v>
          </cell>
          <cell r="KC37508">
            <v>820</v>
          </cell>
        </row>
        <row r="37509">
          <cell r="A37509" t="str">
            <v>P11252</v>
          </cell>
          <cell r="KA37509">
            <v>50</v>
          </cell>
          <cell r="KB37509">
            <v>80</v>
          </cell>
          <cell r="KC37509">
            <v>1160</v>
          </cell>
        </row>
        <row r="37510">
          <cell r="A37510" t="str">
            <v>P11246</v>
          </cell>
          <cell r="KA37510">
            <v>50</v>
          </cell>
          <cell r="KB37510">
            <v>80</v>
          </cell>
          <cell r="KC37510">
            <v>820</v>
          </cell>
        </row>
        <row r="37511">
          <cell r="A37511" t="str">
            <v>P11254</v>
          </cell>
          <cell r="KA37511">
            <v>100</v>
          </cell>
          <cell r="KB37511">
            <v>30</v>
          </cell>
          <cell r="KC37511">
            <v>500</v>
          </cell>
        </row>
        <row r="37512">
          <cell r="A37512" t="str">
            <v>P11238</v>
          </cell>
          <cell r="KA37512">
            <v>250</v>
          </cell>
          <cell r="KB37512">
            <v>12</v>
          </cell>
          <cell r="KC37512">
            <v>550</v>
          </cell>
        </row>
        <row r="37513">
          <cell r="A37513" t="str">
            <v>P11239</v>
          </cell>
          <cell r="KA37513">
            <v>250</v>
          </cell>
          <cell r="KB37513">
            <v>8</v>
          </cell>
          <cell r="KC37513">
            <v>1160</v>
          </cell>
        </row>
        <row r="37514">
          <cell r="A37514" t="str">
            <v>P11236</v>
          </cell>
          <cell r="KA37514">
            <v>250</v>
          </cell>
          <cell r="KB37514">
            <v>12</v>
          </cell>
          <cell r="KC37514">
            <v>550</v>
          </cell>
        </row>
        <row r="37515">
          <cell r="A37515" t="str">
            <v>P11229</v>
          </cell>
          <cell r="KA37515">
            <v>100</v>
          </cell>
          <cell r="KB37515">
            <v>30</v>
          </cell>
          <cell r="KC37515">
            <v>820</v>
          </cell>
        </row>
        <row r="37516">
          <cell r="A37516" t="str">
            <v>P11230</v>
          </cell>
          <cell r="KA37516">
            <v>100</v>
          </cell>
          <cell r="KB37516">
            <v>30</v>
          </cell>
          <cell r="KC37516">
            <v>500</v>
          </cell>
        </row>
        <row r="37517">
          <cell r="A37517" t="str">
            <v>P11231</v>
          </cell>
          <cell r="KA37517">
            <v>250</v>
          </cell>
          <cell r="KB37517">
            <v>12</v>
          </cell>
          <cell r="KC37517">
            <v>500</v>
          </cell>
        </row>
        <row r="37518">
          <cell r="A37518" t="str">
            <v>P11232</v>
          </cell>
          <cell r="KA37518">
            <v>250</v>
          </cell>
          <cell r="KB37518">
            <v>12</v>
          </cell>
          <cell r="KC37518">
            <v>500</v>
          </cell>
        </row>
        <row r="37519">
          <cell r="A37519" t="str">
            <v>P11233</v>
          </cell>
          <cell r="KA37519">
            <v>250</v>
          </cell>
          <cell r="KB37519">
            <v>12</v>
          </cell>
          <cell r="KC37519">
            <v>550</v>
          </cell>
        </row>
        <row r="37520">
          <cell r="A37520" t="str">
            <v>P11234</v>
          </cell>
          <cell r="KA37520">
            <v>200</v>
          </cell>
          <cell r="KB37520">
            <v>15</v>
          </cell>
          <cell r="KC37520">
            <v>550</v>
          </cell>
        </row>
        <row r="37521">
          <cell r="A37521" t="str">
            <v>P11224</v>
          </cell>
          <cell r="KA37521">
            <v>100</v>
          </cell>
          <cell r="KB37521">
            <v>30</v>
          </cell>
          <cell r="KC37521">
            <v>550</v>
          </cell>
        </row>
        <row r="37522">
          <cell r="A37522" t="str">
            <v>P11213</v>
          </cell>
          <cell r="KA37522">
            <v>250</v>
          </cell>
          <cell r="KB37522">
            <v>12</v>
          </cell>
          <cell r="KC37522">
            <v>550</v>
          </cell>
        </row>
        <row r="37523">
          <cell r="A37523" t="str">
            <v>P11214</v>
          </cell>
          <cell r="KA37523">
            <v>250</v>
          </cell>
          <cell r="KB37523">
            <v>12</v>
          </cell>
          <cell r="KC37523">
            <v>760</v>
          </cell>
        </row>
        <row r="37524">
          <cell r="A37524" t="str">
            <v>P11226</v>
          </cell>
          <cell r="KA37524">
            <v>250</v>
          </cell>
          <cell r="KB37524">
            <v>12</v>
          </cell>
          <cell r="KC37524">
            <v>860</v>
          </cell>
        </row>
        <row r="37525">
          <cell r="A37525" t="str">
            <v>P11227</v>
          </cell>
          <cell r="KA37525">
            <v>250</v>
          </cell>
          <cell r="KB37525">
            <v>12</v>
          </cell>
          <cell r="KC37525">
            <v>20</v>
          </cell>
        </row>
        <row r="37526">
          <cell r="A37526" t="str">
            <v>P11275</v>
          </cell>
          <cell r="KA37526">
            <v>250</v>
          </cell>
          <cell r="KB37526">
            <v>12</v>
          </cell>
          <cell r="KC37526">
            <v>20</v>
          </cell>
        </row>
        <row r="37527">
          <cell r="A37527" t="str">
            <v>P11276</v>
          </cell>
          <cell r="KA37527">
            <v>250</v>
          </cell>
          <cell r="KB37527">
            <v>12</v>
          </cell>
          <cell r="KC37527">
            <v>20</v>
          </cell>
        </row>
        <row r="37528">
          <cell r="A37528" t="str">
            <v>P11269</v>
          </cell>
          <cell r="KA37528">
            <v>250</v>
          </cell>
          <cell r="KB37528">
            <v>12</v>
          </cell>
          <cell r="KC37528">
            <v>20</v>
          </cell>
        </row>
        <row r="37529">
          <cell r="A37529" t="str">
            <v>P11270</v>
          </cell>
          <cell r="KA37529">
            <v>50</v>
          </cell>
          <cell r="KB37529">
            <v>40</v>
          </cell>
          <cell r="KC37529">
            <v>15</v>
          </cell>
        </row>
        <row r="37530">
          <cell r="A37530" t="str">
            <v>P11271</v>
          </cell>
          <cell r="KA37530">
            <v>50</v>
          </cell>
          <cell r="KB37530">
            <v>80</v>
          </cell>
          <cell r="KC37530">
            <v>820</v>
          </cell>
        </row>
        <row r="37531">
          <cell r="A37531" t="str">
            <v>P11259</v>
          </cell>
          <cell r="KA37531">
            <v>250</v>
          </cell>
          <cell r="KB37531">
            <v>12</v>
          </cell>
          <cell r="KC37531">
            <v>550</v>
          </cell>
        </row>
        <row r="37532">
          <cell r="A37532" t="str">
            <v>P11260</v>
          </cell>
          <cell r="KA37532">
            <v>250</v>
          </cell>
          <cell r="KB37532">
            <v>12</v>
          </cell>
          <cell r="KC37532">
            <v>500</v>
          </cell>
        </row>
        <row r="37533">
          <cell r="A37533" t="str">
            <v>P11261</v>
          </cell>
          <cell r="KA37533">
            <v>250</v>
          </cell>
          <cell r="KB37533">
            <v>12</v>
          </cell>
          <cell r="KC37533">
            <v>760</v>
          </cell>
        </row>
        <row r="37534">
          <cell r="A37534" t="str">
            <v>P11262</v>
          </cell>
          <cell r="KA37534">
            <v>250</v>
          </cell>
          <cell r="KB37534">
            <v>8</v>
          </cell>
          <cell r="KC37534">
            <v>1160</v>
          </cell>
        </row>
        <row r="37535">
          <cell r="A37535" t="str">
            <v>P11263</v>
          </cell>
          <cell r="KA37535">
            <v>50</v>
          </cell>
          <cell r="KB37535">
            <v>24</v>
          </cell>
          <cell r="KC37535">
            <v>380</v>
          </cell>
        </row>
        <row r="37536">
          <cell r="A37536" t="str">
            <v>P11264</v>
          </cell>
          <cell r="KA37536">
            <v>250</v>
          </cell>
          <cell r="KB37536">
            <v>12</v>
          </cell>
          <cell r="KC37536">
            <v>20</v>
          </cell>
        </row>
        <row r="37537">
          <cell r="A37537" t="str">
            <v>P11265</v>
          </cell>
          <cell r="KA37537">
            <v>100</v>
          </cell>
          <cell r="KB37537">
            <v>30</v>
          </cell>
          <cell r="KC37537">
            <v>30</v>
          </cell>
        </row>
        <row r="37538">
          <cell r="A37538" t="str">
            <v>P11266</v>
          </cell>
          <cell r="KA37538">
            <v>250</v>
          </cell>
          <cell r="KB37538">
            <v>12</v>
          </cell>
          <cell r="KC37538">
            <v>20</v>
          </cell>
        </row>
        <row r="37539">
          <cell r="A37539" t="str">
            <v>P11267</v>
          </cell>
          <cell r="KA37539">
            <v>250</v>
          </cell>
          <cell r="KB37539">
            <v>6</v>
          </cell>
          <cell r="KC37539">
            <v>264</v>
          </cell>
        </row>
        <row r="37540">
          <cell r="A37540" t="str">
            <v>P11293</v>
          </cell>
          <cell r="KA37540">
            <v>50</v>
          </cell>
          <cell r="KB37540">
            <v>80</v>
          </cell>
          <cell r="KC37540">
            <v>720</v>
          </cell>
        </row>
        <row r="37541">
          <cell r="A37541" t="str">
            <v>P11294</v>
          </cell>
          <cell r="KA37541">
            <v>250</v>
          </cell>
          <cell r="KB37541">
            <v>12</v>
          </cell>
          <cell r="KC37541">
            <v>20</v>
          </cell>
        </row>
        <row r="37542">
          <cell r="A37542" t="str">
            <v>P11288</v>
          </cell>
          <cell r="KA37542">
            <v>250</v>
          </cell>
          <cell r="KB37542">
            <v>8</v>
          </cell>
          <cell r="KC37542">
            <v>500</v>
          </cell>
        </row>
        <row r="37543">
          <cell r="A37543" t="str">
            <v>P11289</v>
          </cell>
          <cell r="KA37543">
            <v>100</v>
          </cell>
          <cell r="KB37543">
            <v>30</v>
          </cell>
          <cell r="KC37543">
            <v>30</v>
          </cell>
        </row>
        <row r="37544">
          <cell r="A37544" t="str">
            <v>P11279</v>
          </cell>
          <cell r="KA37544">
            <v>50</v>
          </cell>
          <cell r="KB37544">
            <v>80</v>
          </cell>
          <cell r="KC37544">
            <v>24</v>
          </cell>
        </row>
        <row r="37545">
          <cell r="A37545" t="str">
            <v>P11280</v>
          </cell>
          <cell r="KA37545">
            <v>50</v>
          </cell>
          <cell r="KB37545">
            <v>24</v>
          </cell>
          <cell r="KC37545">
            <v>24</v>
          </cell>
        </row>
        <row r="37546">
          <cell r="A37546" t="str">
            <v>P11284</v>
          </cell>
          <cell r="KA37546">
            <v>100</v>
          </cell>
          <cell r="KB37546">
            <v>30</v>
          </cell>
          <cell r="KC37546">
            <v>30</v>
          </cell>
        </row>
        <row r="37547">
          <cell r="A37547" t="str">
            <v>P11329</v>
          </cell>
          <cell r="KA37547">
            <v>250</v>
          </cell>
          <cell r="KB37547">
            <v>12</v>
          </cell>
          <cell r="KC37547">
            <v>6</v>
          </cell>
        </row>
        <row r="37548">
          <cell r="A37548" t="str">
            <v>P11330</v>
          </cell>
          <cell r="KA37548">
            <v>100</v>
          </cell>
          <cell r="KB37548">
            <v>12</v>
          </cell>
          <cell r="KC37548">
            <v>24</v>
          </cell>
        </row>
        <row r="37549">
          <cell r="A37549" t="str">
            <v>p11322</v>
          </cell>
          <cell r="KA37549">
            <v>250</v>
          </cell>
          <cell r="KB37549">
            <v>12</v>
          </cell>
          <cell r="KC37549">
            <v>20</v>
          </cell>
        </row>
        <row r="37550">
          <cell r="A37550" t="str">
            <v>P11323</v>
          </cell>
          <cell r="KA37550">
            <v>250</v>
          </cell>
          <cell r="KB37550">
            <v>12</v>
          </cell>
          <cell r="KC37550">
            <v>20</v>
          </cell>
        </row>
        <row r="37551">
          <cell r="A37551" t="str">
            <v>P11324</v>
          </cell>
          <cell r="KA37551">
            <v>100</v>
          </cell>
          <cell r="KB37551">
            <v>30</v>
          </cell>
          <cell r="KC37551">
            <v>16</v>
          </cell>
        </row>
        <row r="37552">
          <cell r="A37552" t="str">
            <v>P11325</v>
          </cell>
          <cell r="KA37552">
            <v>250</v>
          </cell>
          <cell r="KB37552">
            <v>12</v>
          </cell>
          <cell r="KC37552">
            <v>20</v>
          </cell>
        </row>
        <row r="37553">
          <cell r="A37553" t="str">
            <v>P11326</v>
          </cell>
          <cell r="KA37553">
            <v>50</v>
          </cell>
          <cell r="KB37553">
            <v>60</v>
          </cell>
          <cell r="KC37553">
            <v>500</v>
          </cell>
        </row>
        <row r="37554">
          <cell r="A37554" t="str">
            <v>P11327</v>
          </cell>
          <cell r="KA37554">
            <v>250</v>
          </cell>
          <cell r="KB37554">
            <v>12</v>
          </cell>
          <cell r="KC37554">
            <v>20</v>
          </cell>
        </row>
        <row r="37555">
          <cell r="A37555" t="str">
            <v>P11319</v>
          </cell>
          <cell r="KA37555">
            <v>250</v>
          </cell>
          <cell r="KB37555">
            <v>12</v>
          </cell>
          <cell r="KC37555">
            <v>20</v>
          </cell>
        </row>
        <row r="37556">
          <cell r="A37556" t="str">
            <v>P11315</v>
          </cell>
          <cell r="KA37556">
            <v>250</v>
          </cell>
          <cell r="KB37556">
            <v>12</v>
          </cell>
          <cell r="KC37556">
            <v>20</v>
          </cell>
        </row>
        <row r="37557">
          <cell r="A37557" t="str">
            <v>P11316</v>
          </cell>
          <cell r="KA37557">
            <v>200</v>
          </cell>
          <cell r="KB37557">
            <v>15</v>
          </cell>
          <cell r="KC37557">
            <v>3000</v>
          </cell>
        </row>
        <row r="37558">
          <cell r="A37558" t="str">
            <v>P11317</v>
          </cell>
          <cell r="KA37558">
            <v>50</v>
          </cell>
          <cell r="KB37558">
            <v>80</v>
          </cell>
          <cell r="KC37558">
            <v>24</v>
          </cell>
        </row>
        <row r="37559">
          <cell r="A37559" t="str">
            <v>P11311</v>
          </cell>
          <cell r="KA37559">
            <v>250</v>
          </cell>
          <cell r="KB37559">
            <v>12</v>
          </cell>
          <cell r="KC37559">
            <v>2400</v>
          </cell>
        </row>
        <row r="37560">
          <cell r="A37560" t="str">
            <v>P11297</v>
          </cell>
          <cell r="KA37560">
            <v>250</v>
          </cell>
          <cell r="KB37560">
            <v>12</v>
          </cell>
          <cell r="KC37560">
            <v>20</v>
          </cell>
        </row>
        <row r="37561">
          <cell r="A37561" t="str">
            <v>P11300</v>
          </cell>
          <cell r="KA37561">
            <v>200</v>
          </cell>
          <cell r="KB37561">
            <v>15</v>
          </cell>
          <cell r="KC37561">
            <v>16</v>
          </cell>
        </row>
        <row r="37562">
          <cell r="A37562" t="str">
            <v>P11301</v>
          </cell>
          <cell r="KA37562">
            <v>250</v>
          </cell>
          <cell r="KB37562">
            <v>12</v>
          </cell>
          <cell r="KC37562">
            <v>20</v>
          </cell>
        </row>
        <row r="37563">
          <cell r="A37563" t="str">
            <v>P11302</v>
          </cell>
          <cell r="KA37563">
            <v>250</v>
          </cell>
          <cell r="KB37563">
            <v>12</v>
          </cell>
          <cell r="KC37563">
            <v>20</v>
          </cell>
        </row>
        <row r="37564">
          <cell r="A37564" t="str">
            <v>P11303</v>
          </cell>
          <cell r="KA37564">
            <v>250</v>
          </cell>
          <cell r="KB37564">
            <v>12</v>
          </cell>
          <cell r="KC37564">
            <v>20</v>
          </cell>
        </row>
        <row r="37565">
          <cell r="A37565" t="str">
            <v>P11304</v>
          </cell>
          <cell r="KA37565">
            <v>250</v>
          </cell>
          <cell r="KB37565">
            <v>12</v>
          </cell>
          <cell r="KC37565">
            <v>20</v>
          </cell>
        </row>
        <row r="37566">
          <cell r="A37566" t="str">
            <v>P11305</v>
          </cell>
          <cell r="KA37566">
            <v>250</v>
          </cell>
          <cell r="KB37566">
            <v>12</v>
          </cell>
          <cell r="KC37566">
            <v>8</v>
          </cell>
        </row>
        <row r="37567">
          <cell r="A37567" t="str">
            <v>P11306</v>
          </cell>
          <cell r="KA37567">
            <v>50</v>
          </cell>
          <cell r="KB37567">
            <v>80</v>
          </cell>
          <cell r="KC37567">
            <v>28</v>
          </cell>
        </row>
        <row r="37568">
          <cell r="A37568" t="str">
            <v>P11307</v>
          </cell>
          <cell r="KA37568">
            <v>50</v>
          </cell>
          <cell r="KB37568">
            <v>60</v>
          </cell>
          <cell r="KC37568">
            <v>12</v>
          </cell>
        </row>
        <row r="37569">
          <cell r="A37569" t="str">
            <v>P11308</v>
          </cell>
          <cell r="KA37569">
            <v>50</v>
          </cell>
          <cell r="KB37569">
            <v>80</v>
          </cell>
          <cell r="KC37569">
            <v>24</v>
          </cell>
        </row>
        <row r="37570">
          <cell r="A37570" t="str">
            <v>P11644</v>
          </cell>
          <cell r="KA37570">
            <v>50</v>
          </cell>
          <cell r="KB37570">
            <v>80</v>
          </cell>
          <cell r="KC37570">
            <v>24</v>
          </cell>
        </row>
        <row r="37571">
          <cell r="A37571" t="str">
            <v>P11645</v>
          </cell>
          <cell r="KA37571">
            <v>250</v>
          </cell>
          <cell r="KB37571">
            <v>12</v>
          </cell>
          <cell r="KC37571">
            <v>20</v>
          </cell>
        </row>
        <row r="37572">
          <cell r="A37572" t="str">
            <v>P11646</v>
          </cell>
          <cell r="KA37572">
            <v>250</v>
          </cell>
          <cell r="KB37572">
            <v>12</v>
          </cell>
          <cell r="KC37572">
            <v>20</v>
          </cell>
        </row>
        <row r="37573">
          <cell r="A37573" t="str">
            <v>P11647</v>
          </cell>
          <cell r="KA37573">
            <v>100</v>
          </cell>
          <cell r="KB37573">
            <v>30</v>
          </cell>
          <cell r="KC37573">
            <v>30</v>
          </cell>
        </row>
        <row r="37574">
          <cell r="A37574" t="str">
            <v>P11648</v>
          </cell>
          <cell r="KA37574">
            <v>250</v>
          </cell>
          <cell r="KB37574">
            <v>12</v>
          </cell>
          <cell r="KC37574">
            <v>20</v>
          </cell>
        </row>
        <row r="37575">
          <cell r="A37575" t="str">
            <v>P11649</v>
          </cell>
          <cell r="KA37575">
            <v>250</v>
          </cell>
          <cell r="KB37575">
            <v>12</v>
          </cell>
          <cell r="KC37575">
            <v>20</v>
          </cell>
        </row>
        <row r="37576">
          <cell r="A37576" t="str">
            <v>P11650</v>
          </cell>
          <cell r="KA37576">
            <v>250</v>
          </cell>
          <cell r="KB37576">
            <v>12</v>
          </cell>
          <cell r="KC37576">
            <v>20</v>
          </cell>
        </row>
        <row r="37577">
          <cell r="A37577" t="str">
            <v>P11651</v>
          </cell>
          <cell r="KA37577">
            <v>250</v>
          </cell>
          <cell r="KB37577">
            <v>12</v>
          </cell>
          <cell r="KC37577">
            <v>600</v>
          </cell>
        </row>
        <row r="37578">
          <cell r="A37578" t="str">
            <v>P11652</v>
          </cell>
          <cell r="KA37578">
            <v>250</v>
          </cell>
          <cell r="KB37578">
            <v>12</v>
          </cell>
          <cell r="KC37578">
            <v>20</v>
          </cell>
        </row>
        <row r="37579">
          <cell r="A37579" t="str">
            <v>P11637</v>
          </cell>
          <cell r="KA37579">
            <v>50</v>
          </cell>
          <cell r="KB37579">
            <v>80</v>
          </cell>
          <cell r="KC37579">
            <v>24</v>
          </cell>
        </row>
        <row r="37580">
          <cell r="A37580" t="str">
            <v>P11638</v>
          </cell>
          <cell r="KA37580">
            <v>250</v>
          </cell>
          <cell r="KB37580">
            <v>12</v>
          </cell>
          <cell r="KC37580">
            <v>780</v>
          </cell>
        </row>
        <row r="37581">
          <cell r="A37581" t="str">
            <v>P11639</v>
          </cell>
          <cell r="KA37581">
            <v>250</v>
          </cell>
          <cell r="KB37581">
            <v>12</v>
          </cell>
          <cell r="KC37581">
            <v>20</v>
          </cell>
        </row>
        <row r="37582">
          <cell r="A37582" t="str">
            <v>P11640</v>
          </cell>
          <cell r="KA37582">
            <v>250</v>
          </cell>
          <cell r="KB37582">
            <v>12</v>
          </cell>
          <cell r="KC37582">
            <v>20</v>
          </cell>
        </row>
        <row r="37583">
          <cell r="A37583" t="str">
            <v>P11593</v>
          </cell>
          <cell r="KA37583">
            <v>100</v>
          </cell>
          <cell r="KB37583">
            <v>30</v>
          </cell>
          <cell r="KC37583">
            <v>30</v>
          </cell>
        </row>
        <row r="37584">
          <cell r="A37584" t="str">
            <v>P11594</v>
          </cell>
          <cell r="KA37584">
            <v>50</v>
          </cell>
          <cell r="KB37584">
            <v>80</v>
          </cell>
          <cell r="KC37584">
            <v>24</v>
          </cell>
        </row>
        <row r="37585">
          <cell r="A37585" t="str">
            <v>P11595</v>
          </cell>
          <cell r="KA37585">
            <v>250</v>
          </cell>
          <cell r="KB37585">
            <v>12</v>
          </cell>
          <cell r="KC37585">
            <v>20</v>
          </cell>
        </row>
        <row r="37586">
          <cell r="A37586" t="str">
            <v>P11624</v>
          </cell>
          <cell r="KA37586">
            <v>50</v>
          </cell>
          <cell r="KB37586">
            <v>80</v>
          </cell>
          <cell r="KC37586">
            <v>24</v>
          </cell>
        </row>
        <row r="37587">
          <cell r="A37587" t="str">
            <v>P11625</v>
          </cell>
          <cell r="KA37587">
            <v>200</v>
          </cell>
          <cell r="KB37587">
            <v>15</v>
          </cell>
          <cell r="KC37587">
            <v>16</v>
          </cell>
        </row>
        <row r="37588">
          <cell r="A37588" t="str">
            <v>P11626</v>
          </cell>
          <cell r="KA37588">
            <v>250</v>
          </cell>
          <cell r="KB37588">
            <v>12</v>
          </cell>
          <cell r="KC37588">
            <v>20</v>
          </cell>
        </row>
        <row r="37589">
          <cell r="A37589" t="str">
            <v>P11601</v>
          </cell>
          <cell r="KA37589">
            <v>50</v>
          </cell>
          <cell r="KB37589">
            <v>80</v>
          </cell>
          <cell r="KC37589">
            <v>24</v>
          </cell>
        </row>
        <row r="37590">
          <cell r="A37590" t="str">
            <v>P11602</v>
          </cell>
          <cell r="KA37590">
            <v>250</v>
          </cell>
          <cell r="KB37590">
            <v>12</v>
          </cell>
          <cell r="KC37590">
            <v>20</v>
          </cell>
        </row>
        <row r="37591">
          <cell r="A37591" t="str">
            <v>P11603</v>
          </cell>
          <cell r="KA37591">
            <v>250</v>
          </cell>
          <cell r="KB37591">
            <v>12</v>
          </cell>
          <cell r="KC37591">
            <v>500</v>
          </cell>
        </row>
        <row r="37592">
          <cell r="A37592" t="str">
            <v>P11604</v>
          </cell>
          <cell r="KA37592">
            <v>250</v>
          </cell>
          <cell r="KB37592">
            <v>12</v>
          </cell>
          <cell r="KC37592">
            <v>20</v>
          </cell>
        </row>
        <row r="37593">
          <cell r="A37593" t="str">
            <v>P11619</v>
          </cell>
          <cell r="KA37593">
            <v>50</v>
          </cell>
          <cell r="KB37593">
            <v>80</v>
          </cell>
          <cell r="KC37593">
            <v>24</v>
          </cell>
        </row>
        <row r="37594">
          <cell r="A37594" t="str">
            <v>P11620</v>
          </cell>
          <cell r="KA37594">
            <v>200</v>
          </cell>
          <cell r="KB37594">
            <v>3600</v>
          </cell>
          <cell r="KC37594">
            <v>16</v>
          </cell>
        </row>
        <row r="37595">
          <cell r="A37595" t="str">
            <v>P11621</v>
          </cell>
          <cell r="KA37595">
            <v>100</v>
          </cell>
          <cell r="KB37595">
            <v>30</v>
          </cell>
          <cell r="KC37595">
            <v>30</v>
          </cell>
        </row>
        <row r="37596">
          <cell r="A37596" t="str">
            <v>P11570</v>
          </cell>
          <cell r="KA37596">
            <v>250</v>
          </cell>
          <cell r="KB37596">
            <v>12</v>
          </cell>
          <cell r="KC37596">
            <v>20</v>
          </cell>
        </row>
        <row r="37597">
          <cell r="A37597" t="str">
            <v>P11571</v>
          </cell>
          <cell r="KA37597">
            <v>250</v>
          </cell>
          <cell r="KB37597">
            <v>12</v>
          </cell>
          <cell r="KC37597">
            <v>20</v>
          </cell>
        </row>
        <row r="37598">
          <cell r="A37598" t="str">
            <v>P11572</v>
          </cell>
          <cell r="KA37598">
            <v>250</v>
          </cell>
          <cell r="KB37598">
            <v>12</v>
          </cell>
          <cell r="KC37598">
            <v>20</v>
          </cell>
        </row>
        <row r="37599">
          <cell r="A37599" t="str">
            <v>P11574</v>
          </cell>
          <cell r="KA37599">
            <v>250</v>
          </cell>
          <cell r="KB37599">
            <v>12</v>
          </cell>
          <cell r="KC37599">
            <v>500</v>
          </cell>
        </row>
        <row r="37600">
          <cell r="A37600" t="str">
            <v>P11575</v>
          </cell>
          <cell r="KA37600">
            <v>100</v>
          </cell>
          <cell r="KB37600">
            <v>30</v>
          </cell>
          <cell r="KC37600">
            <v>500</v>
          </cell>
        </row>
        <row r="37601">
          <cell r="A37601" t="str">
            <v>P11578</v>
          </cell>
          <cell r="KA37601">
            <v>250</v>
          </cell>
          <cell r="KB37601">
            <v>12</v>
          </cell>
          <cell r="KC37601">
            <v>500</v>
          </cell>
        </row>
        <row r="37602">
          <cell r="A37602" t="str">
            <v>P11579</v>
          </cell>
          <cell r="KA37602">
            <v>250</v>
          </cell>
          <cell r="KB37602">
            <v>12</v>
          </cell>
          <cell r="KC37602">
            <v>726</v>
          </cell>
        </row>
        <row r="37603">
          <cell r="A37603" t="str">
            <v>P11580</v>
          </cell>
          <cell r="KA37603">
            <v>250</v>
          </cell>
          <cell r="KB37603">
            <v>12</v>
          </cell>
          <cell r="KC37603">
            <v>40</v>
          </cell>
        </row>
        <row r="37604">
          <cell r="A37604" t="str">
            <v>P11581</v>
          </cell>
          <cell r="KA37604">
            <v>250</v>
          </cell>
          <cell r="KB37604">
            <v>12</v>
          </cell>
          <cell r="KC37604">
            <v>360</v>
          </cell>
        </row>
        <row r="37605">
          <cell r="A37605" t="str">
            <v>P11582</v>
          </cell>
          <cell r="KA37605">
            <v>250</v>
          </cell>
          <cell r="KB37605">
            <v>12</v>
          </cell>
          <cell r="KC37605">
            <v>460</v>
          </cell>
        </row>
        <row r="37606">
          <cell r="A37606" t="str">
            <v>P11583</v>
          </cell>
          <cell r="KA37606">
            <v>250</v>
          </cell>
          <cell r="KB37606">
            <v>12</v>
          </cell>
          <cell r="KC37606">
            <v>20</v>
          </cell>
        </row>
        <row r="37607">
          <cell r="A37607" t="str">
            <v>P11584</v>
          </cell>
          <cell r="KA37607">
            <v>250</v>
          </cell>
          <cell r="KB37607">
            <v>12</v>
          </cell>
          <cell r="KC37607">
            <v>20</v>
          </cell>
        </row>
        <row r="37608">
          <cell r="A37608" t="str">
            <v>P11585</v>
          </cell>
          <cell r="KA37608">
            <v>250</v>
          </cell>
          <cell r="KB37608">
            <v>6</v>
          </cell>
          <cell r="KC37608">
            <v>360</v>
          </cell>
        </row>
        <row r="37609">
          <cell r="A37609" t="str">
            <v>P11597</v>
          </cell>
          <cell r="KA37609">
            <v>250</v>
          </cell>
          <cell r="KB37609">
            <v>8</v>
          </cell>
          <cell r="KC37609">
            <v>500</v>
          </cell>
        </row>
        <row r="37610">
          <cell r="A37610" t="str">
            <v>P11598</v>
          </cell>
          <cell r="KA37610">
            <v>50</v>
          </cell>
          <cell r="KB37610">
            <v>80</v>
          </cell>
          <cell r="KC37610">
            <v>700</v>
          </cell>
        </row>
        <row r="37611">
          <cell r="A37611" t="str">
            <v>P11599</v>
          </cell>
          <cell r="KA37611">
            <v>250</v>
          </cell>
          <cell r="KB37611">
            <v>8</v>
          </cell>
          <cell r="KC37611">
            <v>15</v>
          </cell>
        </row>
        <row r="37612">
          <cell r="A37612" t="str">
            <v>P11588</v>
          </cell>
          <cell r="KA37612">
            <v>200</v>
          </cell>
          <cell r="KB37612">
            <v>15</v>
          </cell>
          <cell r="KC37612">
            <v>16</v>
          </cell>
        </row>
        <row r="37613">
          <cell r="A37613" t="str">
            <v>P11606</v>
          </cell>
          <cell r="KA37613">
            <v>100</v>
          </cell>
          <cell r="KB37613">
            <v>30</v>
          </cell>
          <cell r="KC37613">
            <v>30</v>
          </cell>
        </row>
        <row r="37614">
          <cell r="A37614" t="str">
            <v>P11607</v>
          </cell>
          <cell r="KA37614">
            <v>250</v>
          </cell>
          <cell r="KB37614">
            <v>12</v>
          </cell>
          <cell r="KC37614">
            <v>20</v>
          </cell>
        </row>
        <row r="37615">
          <cell r="A37615" t="str">
            <v>P11608</v>
          </cell>
          <cell r="KA37615">
            <v>250</v>
          </cell>
          <cell r="KB37615">
            <v>8</v>
          </cell>
          <cell r="KC37615">
            <v>15</v>
          </cell>
        </row>
        <row r="37616">
          <cell r="A37616" t="str">
            <v>P11609</v>
          </cell>
          <cell r="KA37616">
            <v>250</v>
          </cell>
          <cell r="KB37616">
            <v>12</v>
          </cell>
          <cell r="KC37616">
            <v>20</v>
          </cell>
        </row>
        <row r="37617">
          <cell r="A37617" t="str">
            <v>P11610</v>
          </cell>
          <cell r="KA37617">
            <v>250</v>
          </cell>
          <cell r="KB37617">
            <v>12</v>
          </cell>
          <cell r="KC37617">
            <v>20</v>
          </cell>
        </row>
        <row r="37618">
          <cell r="A37618" t="str">
            <v>P11611</v>
          </cell>
          <cell r="KA37618">
            <v>50</v>
          </cell>
          <cell r="KB37618">
            <v>60</v>
          </cell>
          <cell r="KC37618">
            <v>12</v>
          </cell>
        </row>
        <row r="37619">
          <cell r="A37619" t="str">
            <v>P11612</v>
          </cell>
          <cell r="KA37619">
            <v>250</v>
          </cell>
          <cell r="KB37619">
            <v>12</v>
          </cell>
          <cell r="KC37619">
            <v>20</v>
          </cell>
        </row>
        <row r="37620">
          <cell r="A37620" t="str">
            <v>P11613</v>
          </cell>
          <cell r="KA37620">
            <v>100</v>
          </cell>
          <cell r="KB37620">
            <v>30</v>
          </cell>
          <cell r="KC37620">
            <v>30</v>
          </cell>
        </row>
        <row r="37621">
          <cell r="A37621" t="str">
            <v>P11614</v>
          </cell>
          <cell r="KA37621">
            <v>250</v>
          </cell>
          <cell r="KB37621">
            <v>12</v>
          </cell>
          <cell r="KC37621">
            <v>20</v>
          </cell>
        </row>
        <row r="37622">
          <cell r="A37622" t="str">
            <v>P11615</v>
          </cell>
          <cell r="KA37622">
            <v>250</v>
          </cell>
          <cell r="KB37622">
            <v>12</v>
          </cell>
          <cell r="KC37622">
            <v>153</v>
          </cell>
        </row>
        <row r="37623">
          <cell r="A37623" t="str">
            <v>P11616</v>
          </cell>
          <cell r="KA37623">
            <v>250</v>
          </cell>
          <cell r="KB37623">
            <v>12</v>
          </cell>
          <cell r="KC37623">
            <v>20</v>
          </cell>
        </row>
        <row r="37624">
          <cell r="A37624" t="str">
            <v>P11495</v>
          </cell>
          <cell r="KA37624">
            <v>100</v>
          </cell>
          <cell r="KB37624">
            <v>30</v>
          </cell>
          <cell r="KC37624">
            <v>30</v>
          </cell>
        </row>
        <row r="37625">
          <cell r="A37625" t="str">
            <v>P11493</v>
          </cell>
          <cell r="KA37625">
            <v>250</v>
          </cell>
          <cell r="KB37625">
            <v>12</v>
          </cell>
          <cell r="KC37625">
            <v>20</v>
          </cell>
        </row>
        <row r="37626">
          <cell r="A37626" t="str">
            <v>P11491</v>
          </cell>
          <cell r="KA37626">
            <v>50</v>
          </cell>
          <cell r="KB37626">
            <v>80</v>
          </cell>
          <cell r="KC37626">
            <v>24</v>
          </cell>
        </row>
        <row r="37627">
          <cell r="A37627" t="str">
            <v>P11480</v>
          </cell>
          <cell r="KA37627">
            <v>50</v>
          </cell>
          <cell r="KB37627">
            <v>80</v>
          </cell>
          <cell r="KC37627">
            <v>24</v>
          </cell>
        </row>
        <row r="37628">
          <cell r="A37628" t="str">
            <v>P11481</v>
          </cell>
          <cell r="KA37628">
            <v>50</v>
          </cell>
          <cell r="KB37628">
            <v>40</v>
          </cell>
          <cell r="KC37628">
            <v>24</v>
          </cell>
        </row>
        <row r="37629">
          <cell r="A37629" t="str">
            <v>P11482</v>
          </cell>
          <cell r="KA37629">
            <v>100</v>
          </cell>
          <cell r="KB37629">
            <v>40</v>
          </cell>
          <cell r="KC37629">
            <v>24</v>
          </cell>
        </row>
        <row r="37630">
          <cell r="A37630" t="str">
            <v>P11505</v>
          </cell>
          <cell r="KA37630">
            <v>100</v>
          </cell>
          <cell r="KB37630">
            <v>30</v>
          </cell>
          <cell r="KC37630">
            <v>12</v>
          </cell>
        </row>
        <row r="37631">
          <cell r="A37631" t="str">
            <v>P11506</v>
          </cell>
          <cell r="KA37631">
            <v>250</v>
          </cell>
          <cell r="KB37631">
            <v>12</v>
          </cell>
          <cell r="KC37631">
            <v>500</v>
          </cell>
        </row>
        <row r="37632">
          <cell r="A37632" t="str">
            <v>P11507</v>
          </cell>
          <cell r="KA37632">
            <v>250</v>
          </cell>
          <cell r="KB37632">
            <v>12</v>
          </cell>
          <cell r="KC37632">
            <v>500</v>
          </cell>
        </row>
        <row r="37633">
          <cell r="A37633" t="str">
            <v>P11508</v>
          </cell>
          <cell r="KA37633">
            <v>50</v>
          </cell>
          <cell r="KB37633">
            <v>80</v>
          </cell>
          <cell r="KC37633">
            <v>12</v>
          </cell>
        </row>
        <row r="37634">
          <cell r="A37634" t="str">
            <v>P11509</v>
          </cell>
          <cell r="KA37634">
            <v>250</v>
          </cell>
          <cell r="KB37634">
            <v>12</v>
          </cell>
          <cell r="KC37634">
            <v>12</v>
          </cell>
        </row>
        <row r="37635">
          <cell r="A37635" t="str">
            <v>P11510</v>
          </cell>
          <cell r="KA37635">
            <v>200</v>
          </cell>
          <cell r="KB37635">
            <v>15</v>
          </cell>
          <cell r="KC37635">
            <v>12</v>
          </cell>
        </row>
        <row r="37636">
          <cell r="A37636" t="str">
            <v>P11511</v>
          </cell>
          <cell r="KA37636">
            <v>50</v>
          </cell>
          <cell r="KB37636">
            <v>80</v>
          </cell>
          <cell r="KC37636">
            <v>24</v>
          </cell>
        </row>
        <row r="37637">
          <cell r="A37637" t="str">
            <v>P11512</v>
          </cell>
          <cell r="KA37637">
            <v>50</v>
          </cell>
          <cell r="KB37637">
            <v>80</v>
          </cell>
          <cell r="KC37637">
            <v>24</v>
          </cell>
        </row>
        <row r="37638">
          <cell r="A37638" t="str">
            <v>P11513</v>
          </cell>
          <cell r="KA37638">
            <v>250</v>
          </cell>
          <cell r="KB37638">
            <v>12</v>
          </cell>
          <cell r="KC37638">
            <v>20</v>
          </cell>
        </row>
        <row r="37639">
          <cell r="A37639" t="str">
            <v>P11514</v>
          </cell>
          <cell r="KA37639">
            <v>250</v>
          </cell>
          <cell r="KB37639">
            <v>12</v>
          </cell>
          <cell r="KC37639">
            <v>12</v>
          </cell>
        </row>
        <row r="37640">
          <cell r="A37640" t="str">
            <v>P11515</v>
          </cell>
          <cell r="KA37640">
            <v>250</v>
          </cell>
          <cell r="KB37640">
            <v>8</v>
          </cell>
          <cell r="KC37640">
            <v>24</v>
          </cell>
        </row>
        <row r="37641">
          <cell r="A37641" t="str">
            <v>P11499</v>
          </cell>
          <cell r="KA37641">
            <v>250</v>
          </cell>
          <cell r="KB37641">
            <v>12</v>
          </cell>
          <cell r="KC37641">
            <v>20</v>
          </cell>
        </row>
        <row r="37642">
          <cell r="A37642" t="str">
            <v>P11500</v>
          </cell>
          <cell r="KA37642">
            <v>50</v>
          </cell>
          <cell r="KB37642">
            <v>80</v>
          </cell>
          <cell r="KC37642">
            <v>349</v>
          </cell>
        </row>
        <row r="37643">
          <cell r="A37643" t="str">
            <v>P11501</v>
          </cell>
          <cell r="KA37643">
            <v>50</v>
          </cell>
          <cell r="KB37643">
            <v>80</v>
          </cell>
          <cell r="KC37643">
            <v>12</v>
          </cell>
        </row>
        <row r="37644">
          <cell r="A37644" t="str">
            <v>P11518</v>
          </cell>
          <cell r="KA37644">
            <v>250</v>
          </cell>
          <cell r="KB37644">
            <v>12</v>
          </cell>
          <cell r="KC37644">
            <v>12</v>
          </cell>
        </row>
        <row r="37645">
          <cell r="A37645" t="str">
            <v>P11520</v>
          </cell>
          <cell r="KA37645">
            <v>250</v>
          </cell>
          <cell r="KB37645">
            <v>8</v>
          </cell>
          <cell r="KC37645">
            <v>153</v>
          </cell>
        </row>
        <row r="37646">
          <cell r="A37646" t="str">
            <v>P11521</v>
          </cell>
          <cell r="KA37646">
            <v>100</v>
          </cell>
          <cell r="KB37646">
            <v>30</v>
          </cell>
          <cell r="KC37646">
            <v>24</v>
          </cell>
        </row>
        <row r="37647">
          <cell r="A37647" t="str">
            <v>P11522</v>
          </cell>
          <cell r="KA37647">
            <v>50</v>
          </cell>
          <cell r="KB37647">
            <v>80</v>
          </cell>
          <cell r="KC37647">
            <v>24</v>
          </cell>
        </row>
        <row r="37648">
          <cell r="A37648" t="str">
            <v>P11523</v>
          </cell>
          <cell r="KA37648">
            <v>250</v>
          </cell>
          <cell r="KB37648">
            <v>12</v>
          </cell>
          <cell r="KC37648">
            <v>20</v>
          </cell>
        </row>
        <row r="37649">
          <cell r="A37649" t="str">
            <v>P11524</v>
          </cell>
          <cell r="KA37649">
            <v>250</v>
          </cell>
          <cell r="KB37649">
            <v>12</v>
          </cell>
          <cell r="KC37649">
            <v>500</v>
          </cell>
        </row>
        <row r="37650">
          <cell r="A37650" t="str">
            <v>P11525</v>
          </cell>
          <cell r="KA37650">
            <v>250</v>
          </cell>
          <cell r="KB37650">
            <v>12</v>
          </cell>
          <cell r="KC37650">
            <v>500</v>
          </cell>
        </row>
        <row r="37651">
          <cell r="A37651" t="str">
            <v>P11526</v>
          </cell>
          <cell r="KA37651">
            <v>250</v>
          </cell>
          <cell r="KB37651">
            <v>12</v>
          </cell>
          <cell r="KC37651">
            <v>20</v>
          </cell>
        </row>
        <row r="37652">
          <cell r="A37652" t="str">
            <v>P11527</v>
          </cell>
          <cell r="KA37652">
            <v>250</v>
          </cell>
          <cell r="KB37652">
            <v>12</v>
          </cell>
          <cell r="KC37652">
            <v>20</v>
          </cell>
        </row>
        <row r="37653">
          <cell r="A37653" t="str">
            <v>P11528</v>
          </cell>
          <cell r="KA37653">
            <v>100</v>
          </cell>
          <cell r="KB37653">
            <v>30</v>
          </cell>
          <cell r="KC37653">
            <v>30</v>
          </cell>
        </row>
        <row r="37654">
          <cell r="A37654" t="str">
            <v>P11545</v>
          </cell>
          <cell r="KA37654">
            <v>250</v>
          </cell>
          <cell r="KB37654">
            <v>12</v>
          </cell>
          <cell r="KC37654">
            <v>20</v>
          </cell>
        </row>
        <row r="37655">
          <cell r="A37655" t="str">
            <v>P11546</v>
          </cell>
          <cell r="KA37655">
            <v>250</v>
          </cell>
          <cell r="KB37655">
            <v>12</v>
          </cell>
          <cell r="KC37655">
            <v>20</v>
          </cell>
        </row>
        <row r="37656">
          <cell r="A37656" t="str">
            <v>P11531</v>
          </cell>
          <cell r="KA37656">
            <v>250</v>
          </cell>
          <cell r="KB37656">
            <v>12</v>
          </cell>
          <cell r="KC37656">
            <v>20</v>
          </cell>
        </row>
        <row r="37657">
          <cell r="A37657" t="str">
            <v>P11532</v>
          </cell>
          <cell r="KA37657">
            <v>250</v>
          </cell>
          <cell r="KB37657">
            <v>12</v>
          </cell>
          <cell r="KC37657">
            <v>20</v>
          </cell>
        </row>
        <row r="37658">
          <cell r="A37658" t="str">
            <v>P11548</v>
          </cell>
          <cell r="KA37658">
            <v>250</v>
          </cell>
          <cell r="KB37658">
            <v>12</v>
          </cell>
          <cell r="KC37658">
            <v>20</v>
          </cell>
        </row>
        <row r="37659">
          <cell r="A37659" t="str">
            <v>P11540</v>
          </cell>
          <cell r="KA37659">
            <v>250</v>
          </cell>
          <cell r="KB37659">
            <v>12</v>
          </cell>
          <cell r="KC37659">
            <v>20</v>
          </cell>
        </row>
        <row r="37660">
          <cell r="A37660" t="str">
            <v>P11541</v>
          </cell>
          <cell r="KA37660">
            <v>250</v>
          </cell>
          <cell r="KB37660">
            <v>8</v>
          </cell>
          <cell r="KC37660">
            <v>36</v>
          </cell>
        </row>
        <row r="37661">
          <cell r="A37661" t="str">
            <v>P11542</v>
          </cell>
          <cell r="KA37661">
            <v>250</v>
          </cell>
          <cell r="KB37661">
            <v>8</v>
          </cell>
          <cell r="KC37661">
            <v>24</v>
          </cell>
        </row>
        <row r="37662">
          <cell r="A37662" t="str">
            <v>P11543</v>
          </cell>
          <cell r="KA37662">
            <v>250</v>
          </cell>
          <cell r="KB37662">
            <v>8</v>
          </cell>
          <cell r="KC37662">
            <v>15</v>
          </cell>
        </row>
        <row r="37663">
          <cell r="A37663" t="str">
            <v>P11535</v>
          </cell>
          <cell r="KA37663">
            <v>250</v>
          </cell>
          <cell r="KB37663">
            <v>12</v>
          </cell>
          <cell r="KC37663">
            <v>330</v>
          </cell>
        </row>
        <row r="37664">
          <cell r="A37664" t="str">
            <v>P11536</v>
          </cell>
          <cell r="KA37664">
            <v>100</v>
          </cell>
          <cell r="KB37664">
            <v>30</v>
          </cell>
          <cell r="KC37664">
            <v>30</v>
          </cell>
        </row>
        <row r="37665">
          <cell r="A37665" t="str">
            <v>P11537</v>
          </cell>
          <cell r="KA37665">
            <v>50</v>
          </cell>
          <cell r="KB37665">
            <v>80</v>
          </cell>
          <cell r="KC37665">
            <v>500</v>
          </cell>
        </row>
        <row r="37666">
          <cell r="A37666" t="str">
            <v>P11560</v>
          </cell>
          <cell r="KA37666">
            <v>250</v>
          </cell>
          <cell r="KB37666">
            <v>12</v>
          </cell>
          <cell r="KC37666">
            <v>20</v>
          </cell>
        </row>
        <row r="37667">
          <cell r="A37667" t="str">
            <v>P11564</v>
          </cell>
          <cell r="KA37667">
            <v>250</v>
          </cell>
          <cell r="KB37667">
            <v>8</v>
          </cell>
          <cell r="KC37667">
            <v>500</v>
          </cell>
        </row>
        <row r="37668">
          <cell r="A37668" t="str">
            <v>P11565</v>
          </cell>
          <cell r="KA37668">
            <v>250</v>
          </cell>
          <cell r="KB37668">
            <v>12</v>
          </cell>
          <cell r="KC37668">
            <v>20</v>
          </cell>
        </row>
        <row r="37669">
          <cell r="A37669" t="str">
            <v>P11553</v>
          </cell>
          <cell r="KA37669">
            <v>50</v>
          </cell>
          <cell r="KB37669">
            <v>80</v>
          </cell>
          <cell r="KC37669">
            <v>500</v>
          </cell>
        </row>
        <row r="37670">
          <cell r="A37670" t="str">
            <v>P11554</v>
          </cell>
          <cell r="KA37670">
            <v>250</v>
          </cell>
          <cell r="KB37670">
            <v>12</v>
          </cell>
          <cell r="KC37670">
            <v>20</v>
          </cell>
        </row>
        <row r="37671">
          <cell r="A37671" t="str">
            <v>P11557</v>
          </cell>
          <cell r="KA37671">
            <v>250</v>
          </cell>
          <cell r="KB37671">
            <v>12</v>
          </cell>
          <cell r="KC37671">
            <v>500</v>
          </cell>
        </row>
        <row r="37672">
          <cell r="A37672" t="str">
            <v>P11558</v>
          </cell>
          <cell r="KA37672">
            <v>50</v>
          </cell>
          <cell r="KB37672">
            <v>80</v>
          </cell>
          <cell r="KC37672">
            <v>24</v>
          </cell>
        </row>
        <row r="37673">
          <cell r="A37673" t="str">
            <v>P11497</v>
          </cell>
          <cell r="KA37673">
            <v>250</v>
          </cell>
          <cell r="KB37673">
            <v>12</v>
          </cell>
          <cell r="KC37673">
            <v>20</v>
          </cell>
        </row>
        <row r="37674">
          <cell r="A37674" t="str">
            <v>P11551</v>
          </cell>
          <cell r="KA37674">
            <v>50</v>
          </cell>
          <cell r="KB37674">
            <v>80</v>
          </cell>
          <cell r="KC37674">
            <v>6</v>
          </cell>
        </row>
        <row r="37675">
          <cell r="A37675" t="str">
            <v>P11360</v>
          </cell>
          <cell r="KA37675">
            <v>50</v>
          </cell>
          <cell r="KB37675">
            <v>20</v>
          </cell>
          <cell r="KC37675">
            <v>16</v>
          </cell>
        </row>
        <row r="37676">
          <cell r="A37676" t="str">
            <v>P11362</v>
          </cell>
          <cell r="KA37676">
            <v>50</v>
          </cell>
          <cell r="KB37676">
            <v>80</v>
          </cell>
          <cell r="KC37676">
            <v>24</v>
          </cell>
        </row>
        <row r="37677">
          <cell r="A37677" t="str">
            <v>P11363</v>
          </cell>
          <cell r="KA37677">
            <v>250</v>
          </cell>
          <cell r="KB37677">
            <v>12</v>
          </cell>
          <cell r="KC37677">
            <v>20</v>
          </cell>
        </row>
        <row r="37678">
          <cell r="A37678" t="str">
            <v>P11366</v>
          </cell>
          <cell r="KA37678">
            <v>100</v>
          </cell>
          <cell r="KB37678">
            <v>30</v>
          </cell>
          <cell r="KC37678">
            <v>500</v>
          </cell>
        </row>
        <row r="37679">
          <cell r="A37679" t="str">
            <v>P11367</v>
          </cell>
          <cell r="KA37679">
            <v>250</v>
          </cell>
          <cell r="KB37679">
            <v>8</v>
          </cell>
          <cell r="KC37679">
            <v>15</v>
          </cell>
        </row>
        <row r="37680">
          <cell r="A37680" t="str">
            <v>P11368</v>
          </cell>
          <cell r="KA37680">
            <v>250</v>
          </cell>
          <cell r="KB37680">
            <v>8</v>
          </cell>
          <cell r="KC37680">
            <v>15</v>
          </cell>
        </row>
        <row r="37681">
          <cell r="A37681" t="str">
            <v>P11352</v>
          </cell>
          <cell r="KA37681">
            <v>250</v>
          </cell>
          <cell r="KB37681">
            <v>12</v>
          </cell>
          <cell r="KC37681">
            <v>20</v>
          </cell>
        </row>
        <row r="37682">
          <cell r="A37682" t="str">
            <v>P11353</v>
          </cell>
          <cell r="KA37682">
            <v>50</v>
          </cell>
          <cell r="KB37682">
            <v>80</v>
          </cell>
          <cell r="KC37682">
            <v>24</v>
          </cell>
        </row>
        <row r="37683">
          <cell r="A37683" t="str">
            <v>P11355</v>
          </cell>
          <cell r="KA37683">
            <v>250</v>
          </cell>
          <cell r="KB37683">
            <v>12</v>
          </cell>
          <cell r="KC37683">
            <v>20</v>
          </cell>
        </row>
        <row r="37684">
          <cell r="A37684" t="str">
            <v>P11356</v>
          </cell>
          <cell r="KA37684">
            <v>250</v>
          </cell>
          <cell r="KB37684">
            <v>12</v>
          </cell>
          <cell r="KC37684">
            <v>20</v>
          </cell>
        </row>
        <row r="37685">
          <cell r="A37685" t="str">
            <v>P11357</v>
          </cell>
          <cell r="KA37685">
            <v>50</v>
          </cell>
          <cell r="KB37685">
            <v>80</v>
          </cell>
          <cell r="KC37685">
            <v>500</v>
          </cell>
        </row>
        <row r="37686">
          <cell r="A37686" t="str">
            <v>P11338</v>
          </cell>
          <cell r="KA37686">
            <v>50</v>
          </cell>
          <cell r="KB37686">
            <v>80</v>
          </cell>
          <cell r="KC37686">
            <v>500</v>
          </cell>
        </row>
        <row r="37687">
          <cell r="A37687" t="str">
            <v>P11332</v>
          </cell>
          <cell r="KA37687">
            <v>50</v>
          </cell>
          <cell r="KB37687">
            <v>32</v>
          </cell>
          <cell r="KC37687">
            <v>16</v>
          </cell>
        </row>
        <row r="37688">
          <cell r="A37688" t="str">
            <v>P11341</v>
          </cell>
          <cell r="KA37688">
            <v>100</v>
          </cell>
          <cell r="KB37688">
            <v>30</v>
          </cell>
          <cell r="KC37688">
            <v>500</v>
          </cell>
        </row>
        <row r="37689">
          <cell r="A37689" t="str">
            <v>P11342</v>
          </cell>
          <cell r="KA37689">
            <v>250</v>
          </cell>
          <cell r="KB37689">
            <v>12</v>
          </cell>
          <cell r="KC37689">
            <v>8</v>
          </cell>
        </row>
        <row r="37690">
          <cell r="A37690" t="str">
            <v>P11343</v>
          </cell>
          <cell r="KA37690">
            <v>50</v>
          </cell>
          <cell r="KB37690">
            <v>80</v>
          </cell>
          <cell r="KC37690">
            <v>24</v>
          </cell>
        </row>
        <row r="37691">
          <cell r="A37691" t="str">
            <v>P11344</v>
          </cell>
          <cell r="KA37691">
            <v>50</v>
          </cell>
          <cell r="KB37691">
            <v>80</v>
          </cell>
          <cell r="KC37691">
            <v>6</v>
          </cell>
        </row>
        <row r="37692">
          <cell r="A37692" t="str">
            <v>P11349</v>
          </cell>
          <cell r="KA37692">
            <v>250</v>
          </cell>
          <cell r="KB37692">
            <v>12</v>
          </cell>
          <cell r="KC37692">
            <v>500</v>
          </cell>
        </row>
        <row r="37693">
          <cell r="A37693" t="str">
            <v>P11350</v>
          </cell>
          <cell r="KA37693">
            <v>250</v>
          </cell>
          <cell r="KB37693">
            <v>12</v>
          </cell>
          <cell r="KC37693">
            <v>500</v>
          </cell>
        </row>
        <row r="37694">
          <cell r="A37694" t="str">
            <v>P11346</v>
          </cell>
          <cell r="KA37694">
            <v>50</v>
          </cell>
          <cell r="KB37694">
            <v>80</v>
          </cell>
          <cell r="KC37694">
            <v>24</v>
          </cell>
        </row>
        <row r="37695">
          <cell r="A37695" t="str">
            <v>P11347</v>
          </cell>
          <cell r="KA37695">
            <v>250</v>
          </cell>
          <cell r="KB37695">
            <v>12</v>
          </cell>
          <cell r="KC37695">
            <v>500</v>
          </cell>
        </row>
        <row r="37696">
          <cell r="A37696" t="str">
            <v>P11372</v>
          </cell>
          <cell r="KA37696">
            <v>200</v>
          </cell>
          <cell r="KB37696">
            <v>15</v>
          </cell>
          <cell r="KC37696">
            <v>500</v>
          </cell>
        </row>
        <row r="37697">
          <cell r="A37697" t="str">
            <v>P11376</v>
          </cell>
          <cell r="KA37697">
            <v>250</v>
          </cell>
          <cell r="KB37697">
            <v>12</v>
          </cell>
          <cell r="KC37697">
            <v>500</v>
          </cell>
        </row>
        <row r="37698">
          <cell r="A37698" t="str">
            <v>P11377</v>
          </cell>
          <cell r="KA37698">
            <v>50</v>
          </cell>
          <cell r="KB37698">
            <v>80</v>
          </cell>
          <cell r="KC37698">
            <v>24</v>
          </cell>
        </row>
        <row r="37699">
          <cell r="A37699" t="str">
            <v>P11378</v>
          </cell>
          <cell r="KA37699">
            <v>50</v>
          </cell>
          <cell r="KB37699">
            <v>80</v>
          </cell>
          <cell r="KC37699">
            <v>24</v>
          </cell>
        </row>
        <row r="37700">
          <cell r="A37700" t="str">
            <v>P11380</v>
          </cell>
          <cell r="KA37700">
            <v>50</v>
          </cell>
          <cell r="KB37700">
            <v>60</v>
          </cell>
          <cell r="KC37700">
            <v>12</v>
          </cell>
        </row>
        <row r="37701">
          <cell r="A37701" t="str">
            <v>P11374</v>
          </cell>
          <cell r="KA37701">
            <v>250</v>
          </cell>
          <cell r="KB37701">
            <v>12</v>
          </cell>
          <cell r="KC37701">
            <v>500</v>
          </cell>
        </row>
        <row r="37702">
          <cell r="A37702" t="str">
            <v>P11382</v>
          </cell>
          <cell r="KA37702">
            <v>50</v>
          </cell>
          <cell r="KB37702">
            <v>24</v>
          </cell>
          <cell r="KC37702">
            <v>500</v>
          </cell>
        </row>
        <row r="37703">
          <cell r="A37703" t="str">
            <v>P11383</v>
          </cell>
          <cell r="KA37703">
            <v>250</v>
          </cell>
          <cell r="KB37703">
            <v>12</v>
          </cell>
          <cell r="KC37703">
            <v>500</v>
          </cell>
        </row>
        <row r="37704">
          <cell r="A37704" t="str">
            <v>P11384</v>
          </cell>
          <cell r="KA37704">
            <v>250</v>
          </cell>
          <cell r="KB37704">
            <v>12</v>
          </cell>
          <cell r="KC37704">
            <v>500</v>
          </cell>
        </row>
        <row r="37705">
          <cell r="A37705" t="str">
            <v>P11385</v>
          </cell>
          <cell r="KA37705">
            <v>250</v>
          </cell>
          <cell r="KB37705">
            <v>12</v>
          </cell>
          <cell r="KC37705">
            <v>500</v>
          </cell>
        </row>
        <row r="37706">
          <cell r="A37706" t="str">
            <v>P11388</v>
          </cell>
          <cell r="KA37706">
            <v>50</v>
          </cell>
          <cell r="KB37706">
            <v>24</v>
          </cell>
          <cell r="KC37706">
            <v>16</v>
          </cell>
        </row>
        <row r="37707">
          <cell r="A37707" t="str">
            <v>P11389</v>
          </cell>
          <cell r="KA37707">
            <v>100</v>
          </cell>
          <cell r="KB37707">
            <v>30</v>
          </cell>
          <cell r="KC37707">
            <v>30</v>
          </cell>
        </row>
        <row r="37708">
          <cell r="A37708" t="str">
            <v>P11390</v>
          </cell>
          <cell r="KA37708">
            <v>50</v>
          </cell>
          <cell r="KB37708">
            <v>80</v>
          </cell>
          <cell r="KC37708">
            <v>24</v>
          </cell>
        </row>
        <row r="37709">
          <cell r="A37709" t="str">
            <v>P11392</v>
          </cell>
          <cell r="KA37709">
            <v>100</v>
          </cell>
          <cell r="KB37709">
            <v>30</v>
          </cell>
          <cell r="KC37709">
            <v>30</v>
          </cell>
        </row>
        <row r="37710">
          <cell r="A37710" t="str">
            <v>P11401</v>
          </cell>
          <cell r="KA37710">
            <v>250</v>
          </cell>
          <cell r="KB37710">
            <v>12</v>
          </cell>
          <cell r="KC37710">
            <v>500</v>
          </cell>
        </row>
        <row r="37711">
          <cell r="A37711" t="str">
            <v>P11402</v>
          </cell>
          <cell r="KA37711">
            <v>250</v>
          </cell>
          <cell r="KB37711">
            <v>12</v>
          </cell>
          <cell r="KC37711">
            <v>20</v>
          </cell>
        </row>
        <row r="37712">
          <cell r="A37712" t="str">
            <v>P11403</v>
          </cell>
          <cell r="KA37712">
            <v>250</v>
          </cell>
          <cell r="KB37712">
            <v>12</v>
          </cell>
          <cell r="KC37712">
            <v>500</v>
          </cell>
        </row>
        <row r="37713">
          <cell r="A37713" t="str">
            <v>P11404</v>
          </cell>
          <cell r="KA37713">
            <v>50</v>
          </cell>
          <cell r="KB37713">
            <v>32</v>
          </cell>
          <cell r="KC37713">
            <v>500</v>
          </cell>
        </row>
        <row r="37714">
          <cell r="A37714" t="str">
            <v>P11395</v>
          </cell>
          <cell r="KA37714">
            <v>250</v>
          </cell>
          <cell r="KB37714">
            <v>12</v>
          </cell>
          <cell r="KC37714">
            <v>20</v>
          </cell>
        </row>
        <row r="37715">
          <cell r="A37715" t="str">
            <v>P11396</v>
          </cell>
          <cell r="KA37715">
            <v>250</v>
          </cell>
          <cell r="KB37715">
            <v>12</v>
          </cell>
          <cell r="KC37715">
            <v>20</v>
          </cell>
        </row>
        <row r="37716">
          <cell r="A37716" t="str">
            <v>P11397</v>
          </cell>
          <cell r="KA37716">
            <v>250</v>
          </cell>
          <cell r="KB37716">
            <v>12</v>
          </cell>
          <cell r="KC37716">
            <v>20</v>
          </cell>
        </row>
        <row r="37717">
          <cell r="A37717" t="str">
            <v>P11398</v>
          </cell>
          <cell r="KA37717">
            <v>250</v>
          </cell>
          <cell r="KB37717">
            <v>12</v>
          </cell>
          <cell r="KC37717">
            <v>20</v>
          </cell>
        </row>
        <row r="37718">
          <cell r="A37718" t="str">
            <v>P11399</v>
          </cell>
          <cell r="KA37718">
            <v>250</v>
          </cell>
          <cell r="KB37718">
            <v>12</v>
          </cell>
          <cell r="KC37718">
            <v>500</v>
          </cell>
        </row>
        <row r="37719">
          <cell r="A37719" t="str">
            <v>P11436</v>
          </cell>
          <cell r="KA37719">
            <v>50</v>
          </cell>
          <cell r="KB37719">
            <v>60</v>
          </cell>
          <cell r="KC37719">
            <v>12</v>
          </cell>
        </row>
        <row r="37720">
          <cell r="A37720" t="str">
            <v>P11437</v>
          </cell>
          <cell r="KA37720">
            <v>250</v>
          </cell>
          <cell r="KB37720">
            <v>12</v>
          </cell>
          <cell r="KC37720">
            <v>20</v>
          </cell>
        </row>
        <row r="37721">
          <cell r="A37721" t="str">
            <v>P11438</v>
          </cell>
          <cell r="KA37721">
            <v>250</v>
          </cell>
          <cell r="KB37721">
            <v>12</v>
          </cell>
          <cell r="KC37721">
            <v>20</v>
          </cell>
        </row>
        <row r="37722">
          <cell r="A37722" t="str">
            <v>P11442</v>
          </cell>
          <cell r="KA37722">
            <v>250</v>
          </cell>
          <cell r="KB37722">
            <v>12</v>
          </cell>
          <cell r="KC37722">
            <v>20</v>
          </cell>
        </row>
        <row r="37723">
          <cell r="A37723" t="str">
            <v>P11434</v>
          </cell>
          <cell r="KA37723">
            <v>100</v>
          </cell>
          <cell r="KB37723">
            <v>30</v>
          </cell>
          <cell r="KC37723">
            <v>500</v>
          </cell>
        </row>
        <row r="37724">
          <cell r="A37724" t="str">
            <v>P11422</v>
          </cell>
          <cell r="KA37724">
            <v>250</v>
          </cell>
          <cell r="KB37724">
            <v>8</v>
          </cell>
          <cell r="KC37724">
            <v>15</v>
          </cell>
        </row>
        <row r="37725">
          <cell r="A37725" t="str">
            <v>P11423</v>
          </cell>
          <cell r="KA37725">
            <v>250</v>
          </cell>
          <cell r="KB37725">
            <v>12</v>
          </cell>
          <cell r="KC37725">
            <v>20</v>
          </cell>
        </row>
        <row r="37726">
          <cell r="A37726" t="str">
            <v>P11420</v>
          </cell>
          <cell r="KA37726">
            <v>250</v>
          </cell>
          <cell r="KB37726">
            <v>12</v>
          </cell>
          <cell r="KC37726">
            <v>500</v>
          </cell>
        </row>
        <row r="37727">
          <cell r="A37727" t="str">
            <v>P11417</v>
          </cell>
          <cell r="KA37727">
            <v>50</v>
          </cell>
          <cell r="KB37727">
            <v>80</v>
          </cell>
          <cell r="KC37727">
            <v>250</v>
          </cell>
        </row>
        <row r="37728">
          <cell r="A37728" t="str">
            <v>P11406</v>
          </cell>
          <cell r="KA37728">
            <v>50</v>
          </cell>
          <cell r="KB37728">
            <v>20</v>
          </cell>
          <cell r="KC37728">
            <v>16</v>
          </cell>
        </row>
        <row r="37729">
          <cell r="A37729" t="str">
            <v>P11408</v>
          </cell>
          <cell r="KA37729">
            <v>50</v>
          </cell>
          <cell r="KB37729">
            <v>80</v>
          </cell>
          <cell r="KC37729">
            <v>500</v>
          </cell>
        </row>
        <row r="37730">
          <cell r="A37730" t="str">
            <v>P11409</v>
          </cell>
          <cell r="KA37730">
            <v>250</v>
          </cell>
          <cell r="KB37730">
            <v>12</v>
          </cell>
          <cell r="KC37730">
            <v>20</v>
          </cell>
        </row>
        <row r="37731">
          <cell r="A37731" t="str">
            <v>P11410</v>
          </cell>
          <cell r="KA37731">
            <v>250</v>
          </cell>
          <cell r="KB37731">
            <v>12</v>
          </cell>
          <cell r="KC37731">
            <v>500</v>
          </cell>
        </row>
        <row r="37732">
          <cell r="A37732" t="str">
            <v>P11411</v>
          </cell>
          <cell r="KA37732">
            <v>250</v>
          </cell>
          <cell r="KB37732">
            <v>12</v>
          </cell>
          <cell r="KC37732">
            <v>20</v>
          </cell>
        </row>
        <row r="37733">
          <cell r="A37733" t="str">
            <v>P11412</v>
          </cell>
          <cell r="KA37733">
            <v>50</v>
          </cell>
          <cell r="KB37733">
            <v>60</v>
          </cell>
          <cell r="KC37733">
            <v>12</v>
          </cell>
        </row>
        <row r="37734">
          <cell r="A37734" t="str">
            <v>P11413</v>
          </cell>
          <cell r="KA37734">
            <v>200</v>
          </cell>
          <cell r="KB37734">
            <v>12</v>
          </cell>
          <cell r="KC37734">
            <v>500</v>
          </cell>
        </row>
        <row r="37735">
          <cell r="A37735" t="str">
            <v>P11426</v>
          </cell>
          <cell r="KA37735">
            <v>50</v>
          </cell>
          <cell r="KB37735">
            <v>24</v>
          </cell>
          <cell r="KC37735">
            <v>330</v>
          </cell>
        </row>
        <row r="37736">
          <cell r="A37736" t="str">
            <v>P11427</v>
          </cell>
          <cell r="KA37736">
            <v>250</v>
          </cell>
          <cell r="KB37736">
            <v>12</v>
          </cell>
          <cell r="KC37736">
            <v>330</v>
          </cell>
        </row>
        <row r="37737">
          <cell r="A37737" t="str">
            <v>P11428</v>
          </cell>
          <cell r="KA37737">
            <v>50</v>
          </cell>
          <cell r="KB37737">
            <v>80</v>
          </cell>
          <cell r="KC37737">
            <v>500</v>
          </cell>
        </row>
        <row r="37738">
          <cell r="A37738" t="str">
            <v>P11429</v>
          </cell>
          <cell r="KA37738">
            <v>250</v>
          </cell>
          <cell r="KB37738">
            <v>12</v>
          </cell>
          <cell r="KC37738">
            <v>330</v>
          </cell>
        </row>
        <row r="37739">
          <cell r="A37739" t="str">
            <v>P11430</v>
          </cell>
          <cell r="KA37739">
            <v>250</v>
          </cell>
          <cell r="KB37739">
            <v>12</v>
          </cell>
          <cell r="KC37739">
            <v>330</v>
          </cell>
        </row>
        <row r="37740">
          <cell r="A37740" t="str">
            <v>P11431</v>
          </cell>
          <cell r="KA37740">
            <v>250</v>
          </cell>
          <cell r="KB37740">
            <v>12</v>
          </cell>
          <cell r="KC37740">
            <v>500</v>
          </cell>
        </row>
        <row r="37741">
          <cell r="A37741" t="str">
            <v>P11432</v>
          </cell>
          <cell r="KA37741">
            <v>250</v>
          </cell>
          <cell r="KB37741">
            <v>8</v>
          </cell>
          <cell r="KC37741">
            <v>500</v>
          </cell>
        </row>
        <row r="37742">
          <cell r="A37742" t="str">
            <v>P11461</v>
          </cell>
          <cell r="KA37742">
            <v>250</v>
          </cell>
          <cell r="KB37742">
            <v>12</v>
          </cell>
          <cell r="KC37742">
            <v>500</v>
          </cell>
        </row>
        <row r="37743">
          <cell r="A37743" t="str">
            <v>P11467</v>
          </cell>
          <cell r="KA37743">
            <v>250</v>
          </cell>
          <cell r="KB37743">
            <v>12</v>
          </cell>
          <cell r="KC37743">
            <v>20</v>
          </cell>
        </row>
        <row r="37744">
          <cell r="A37744" t="str">
            <v>P11468</v>
          </cell>
          <cell r="KA37744">
            <v>250</v>
          </cell>
          <cell r="KB37744">
            <v>12</v>
          </cell>
          <cell r="KC37744">
            <v>4500</v>
          </cell>
        </row>
        <row r="37745">
          <cell r="A37745" t="str">
            <v>P11484</v>
          </cell>
          <cell r="KA37745">
            <v>100</v>
          </cell>
          <cell r="KB37745">
            <v>30</v>
          </cell>
          <cell r="KC37745">
            <v>330</v>
          </cell>
        </row>
        <row r="37746">
          <cell r="A37746" t="str">
            <v>P11485</v>
          </cell>
          <cell r="KA37746">
            <v>250</v>
          </cell>
          <cell r="KB37746">
            <v>12</v>
          </cell>
          <cell r="KC37746">
            <v>330</v>
          </cell>
        </row>
        <row r="37747">
          <cell r="A37747" t="str">
            <v>P11486</v>
          </cell>
          <cell r="KA37747">
            <v>250</v>
          </cell>
          <cell r="KB37747">
            <v>12</v>
          </cell>
          <cell r="KC37747">
            <v>330</v>
          </cell>
        </row>
        <row r="37748">
          <cell r="A37748" t="str">
            <v>P11487</v>
          </cell>
          <cell r="KA37748">
            <v>250</v>
          </cell>
          <cell r="KB37748">
            <v>12</v>
          </cell>
          <cell r="KC37748">
            <v>20</v>
          </cell>
        </row>
        <row r="37749">
          <cell r="A37749" t="str">
            <v>P11488</v>
          </cell>
          <cell r="KA37749">
            <v>250</v>
          </cell>
          <cell r="KB37749">
            <v>12</v>
          </cell>
          <cell r="KC37749">
            <v>500</v>
          </cell>
        </row>
        <row r="37750">
          <cell r="A37750" t="str">
            <v>P11489</v>
          </cell>
          <cell r="KA37750">
            <v>250</v>
          </cell>
          <cell r="KB37750">
            <v>8</v>
          </cell>
          <cell r="KC37750">
            <v>15</v>
          </cell>
        </row>
        <row r="37751">
          <cell r="A37751" t="str">
            <v>P11473</v>
          </cell>
          <cell r="KA37751">
            <v>250</v>
          </cell>
          <cell r="KB37751">
            <v>12</v>
          </cell>
          <cell r="KC37751">
            <v>500</v>
          </cell>
        </row>
        <row r="37752">
          <cell r="A37752" t="str">
            <v>P11474</v>
          </cell>
          <cell r="KA37752">
            <v>250</v>
          </cell>
          <cell r="KB37752">
            <v>12</v>
          </cell>
          <cell r="KC37752">
            <v>20</v>
          </cell>
        </row>
        <row r="37753">
          <cell r="A37753" t="str">
            <v>P11475</v>
          </cell>
          <cell r="KA37753">
            <v>250</v>
          </cell>
          <cell r="KB37753">
            <v>12</v>
          </cell>
          <cell r="KC37753">
            <v>500</v>
          </cell>
        </row>
        <row r="37754">
          <cell r="A37754" t="str">
            <v>P11476</v>
          </cell>
          <cell r="KA37754">
            <v>250</v>
          </cell>
          <cell r="KB37754">
            <v>12</v>
          </cell>
          <cell r="KC37754">
            <v>500</v>
          </cell>
        </row>
        <row r="37755">
          <cell r="A37755" t="str">
            <v>P11477</v>
          </cell>
          <cell r="KA37755">
            <v>250</v>
          </cell>
          <cell r="KB37755">
            <v>12</v>
          </cell>
          <cell r="KC37755">
            <v>500</v>
          </cell>
        </row>
        <row r="37756">
          <cell r="A37756" t="str">
            <v>P11454</v>
          </cell>
          <cell r="KA37756">
            <v>250</v>
          </cell>
          <cell r="KB37756">
            <v>12</v>
          </cell>
          <cell r="KC37756">
            <v>20</v>
          </cell>
        </row>
        <row r="37757">
          <cell r="A37757" t="str">
            <v>P11463</v>
          </cell>
          <cell r="KA37757">
            <v>250</v>
          </cell>
          <cell r="KB37757">
            <v>12</v>
          </cell>
          <cell r="KC37757">
            <v>20</v>
          </cell>
        </row>
        <row r="37758">
          <cell r="A37758" t="str">
            <v>P11464</v>
          </cell>
          <cell r="KA37758">
            <v>250</v>
          </cell>
          <cell r="KB37758">
            <v>12</v>
          </cell>
          <cell r="KC37758">
            <v>20</v>
          </cell>
        </row>
        <row r="37759">
          <cell r="A37759" t="str">
            <v>P11465</v>
          </cell>
          <cell r="KA37759">
            <v>100</v>
          </cell>
          <cell r="KB37759">
            <v>30</v>
          </cell>
          <cell r="KC37759">
            <v>30</v>
          </cell>
        </row>
        <row r="37760">
          <cell r="A37760" t="str">
            <v>P11445</v>
          </cell>
          <cell r="KA37760">
            <v>250</v>
          </cell>
          <cell r="KB37760">
            <v>12</v>
          </cell>
          <cell r="KC37760">
            <v>20</v>
          </cell>
        </row>
        <row r="37761">
          <cell r="A37761" t="str">
            <v>P11446</v>
          </cell>
          <cell r="KA37761">
            <v>250</v>
          </cell>
          <cell r="KB37761">
            <v>12</v>
          </cell>
          <cell r="KC37761">
            <v>20</v>
          </cell>
        </row>
        <row r="37762">
          <cell r="A37762" t="str">
            <v>P11447</v>
          </cell>
          <cell r="KA37762">
            <v>250</v>
          </cell>
          <cell r="KB37762">
            <v>12</v>
          </cell>
          <cell r="KC37762">
            <v>500</v>
          </cell>
        </row>
        <row r="37763">
          <cell r="A37763" t="str">
            <v>P11448</v>
          </cell>
          <cell r="KA37763">
            <v>250</v>
          </cell>
          <cell r="KB37763">
            <v>12</v>
          </cell>
          <cell r="KC37763">
            <v>20</v>
          </cell>
        </row>
        <row r="37764">
          <cell r="A37764" t="str">
            <v>P11449</v>
          </cell>
          <cell r="KA37764">
            <v>250</v>
          </cell>
          <cell r="KB37764">
            <v>12</v>
          </cell>
          <cell r="KC37764">
            <v>500</v>
          </cell>
        </row>
        <row r="37765">
          <cell r="A37765" t="str">
            <v>P11450</v>
          </cell>
          <cell r="KA37765">
            <v>250</v>
          </cell>
          <cell r="KB37765">
            <v>12</v>
          </cell>
          <cell r="KC37765">
            <v>500</v>
          </cell>
        </row>
        <row r="37766">
          <cell r="A37766" t="str">
            <v>P09467</v>
          </cell>
          <cell r="KA37766">
            <v>250</v>
          </cell>
          <cell r="KB37766">
            <v>12</v>
          </cell>
          <cell r="KC37766">
            <v>20</v>
          </cell>
        </row>
        <row r="37767">
          <cell r="A37767" t="str">
            <v>P09468</v>
          </cell>
          <cell r="KA37767">
            <v>250</v>
          </cell>
          <cell r="KB37767">
            <v>12</v>
          </cell>
          <cell r="KC37767">
            <v>500</v>
          </cell>
        </row>
        <row r="37768">
          <cell r="A37768" t="str">
            <v>P09455</v>
          </cell>
          <cell r="KA37768">
            <v>250</v>
          </cell>
          <cell r="KB37768">
            <v>12</v>
          </cell>
          <cell r="KC37768">
            <v>20</v>
          </cell>
        </row>
        <row r="37769">
          <cell r="A37769" t="str">
            <v>P09462</v>
          </cell>
          <cell r="KA37769">
            <v>250</v>
          </cell>
          <cell r="KB37769">
            <v>12</v>
          </cell>
          <cell r="KC37769">
            <v>20</v>
          </cell>
        </row>
        <row r="37770">
          <cell r="A37770" t="str">
            <v>P09463</v>
          </cell>
          <cell r="KA37770">
            <v>250</v>
          </cell>
          <cell r="KB37770">
            <v>12</v>
          </cell>
          <cell r="KC37770">
            <v>20</v>
          </cell>
        </row>
        <row r="37771">
          <cell r="A37771" t="str">
            <v>P09464</v>
          </cell>
          <cell r="KA37771">
            <v>100</v>
          </cell>
          <cell r="KB37771">
            <v>30</v>
          </cell>
          <cell r="KC37771">
            <v>30</v>
          </cell>
        </row>
        <row r="37772">
          <cell r="A37772" t="str">
            <v>P09457</v>
          </cell>
          <cell r="KA37772">
            <v>250</v>
          </cell>
          <cell r="KB37772">
            <v>12</v>
          </cell>
          <cell r="KC37772">
            <v>500</v>
          </cell>
        </row>
        <row r="37773">
          <cell r="A37773" t="str">
            <v>P09458</v>
          </cell>
          <cell r="KA37773">
            <v>250</v>
          </cell>
          <cell r="KB37773">
            <v>12</v>
          </cell>
          <cell r="KC37773">
            <v>20</v>
          </cell>
        </row>
        <row r="37774">
          <cell r="A37774" t="str">
            <v>P09459</v>
          </cell>
          <cell r="KA37774">
            <v>250</v>
          </cell>
          <cell r="KB37774">
            <v>12</v>
          </cell>
          <cell r="KC37774">
            <v>20</v>
          </cell>
        </row>
        <row r="37775">
          <cell r="A37775" t="str">
            <v>P09460</v>
          </cell>
          <cell r="KA37775">
            <v>100</v>
          </cell>
          <cell r="KB37775">
            <v>40</v>
          </cell>
          <cell r="KC37775">
            <v>500</v>
          </cell>
        </row>
        <row r="37776">
          <cell r="A37776" t="str">
            <v>P09443</v>
          </cell>
          <cell r="KA37776">
            <v>50</v>
          </cell>
          <cell r="KB37776">
            <v>60</v>
          </cell>
          <cell r="KC37776">
            <v>12</v>
          </cell>
        </row>
        <row r="37777">
          <cell r="A37777" t="str">
            <v>P09445</v>
          </cell>
          <cell r="KA37777">
            <v>50</v>
          </cell>
          <cell r="KB37777">
            <v>80</v>
          </cell>
          <cell r="KC37777">
            <v>500</v>
          </cell>
        </row>
        <row r="37778">
          <cell r="A37778" t="str">
            <v>P09433</v>
          </cell>
          <cell r="KA37778">
            <v>250</v>
          </cell>
          <cell r="KB37778">
            <v>8</v>
          </cell>
          <cell r="KC37778">
            <v>500</v>
          </cell>
        </row>
        <row r="37779">
          <cell r="A37779" t="str">
            <v>P09437</v>
          </cell>
          <cell r="KA37779">
            <v>50</v>
          </cell>
          <cell r="KB37779">
            <v>80</v>
          </cell>
          <cell r="KC37779">
            <v>500</v>
          </cell>
        </row>
        <row r="37780">
          <cell r="A37780" t="str">
            <v>P09430</v>
          </cell>
          <cell r="KA37780">
            <v>100</v>
          </cell>
          <cell r="KB37780">
            <v>40</v>
          </cell>
          <cell r="KC37780">
            <v>500</v>
          </cell>
        </row>
        <row r="37781">
          <cell r="A37781" t="str">
            <v>P09405</v>
          </cell>
          <cell r="KA37781">
            <v>100</v>
          </cell>
          <cell r="KB37781">
            <v>40</v>
          </cell>
          <cell r="KC37781">
            <v>500</v>
          </cell>
        </row>
        <row r="37782">
          <cell r="A37782" t="str">
            <v>P09406</v>
          </cell>
          <cell r="KA37782">
            <v>25</v>
          </cell>
          <cell r="KB37782">
            <v>20</v>
          </cell>
          <cell r="KC37782">
            <v>500</v>
          </cell>
        </row>
        <row r="37783">
          <cell r="A37783" t="str">
            <v>P09407</v>
          </cell>
          <cell r="KA37783">
            <v>25</v>
          </cell>
          <cell r="KB37783">
            <v>20</v>
          </cell>
          <cell r="KC37783">
            <v>500</v>
          </cell>
        </row>
        <row r="37784">
          <cell r="A37784" t="str">
            <v>P09408</v>
          </cell>
          <cell r="KA37784">
            <v>25</v>
          </cell>
          <cell r="KB37784">
            <v>20</v>
          </cell>
          <cell r="KC37784">
            <v>500</v>
          </cell>
        </row>
        <row r="37785">
          <cell r="A37785" t="str">
            <v>P09409</v>
          </cell>
          <cell r="KA37785">
            <v>25</v>
          </cell>
          <cell r="KB37785">
            <v>20</v>
          </cell>
          <cell r="KC37785">
            <v>500</v>
          </cell>
        </row>
        <row r="37786">
          <cell r="A37786" t="str">
            <v>P09410</v>
          </cell>
          <cell r="KA37786">
            <v>50</v>
          </cell>
          <cell r="KB37786">
            <v>60</v>
          </cell>
          <cell r="KC37786">
            <v>12</v>
          </cell>
        </row>
        <row r="37787">
          <cell r="A37787" t="str">
            <v>P09412</v>
          </cell>
          <cell r="KA37787">
            <v>25</v>
          </cell>
          <cell r="KB37787">
            <v>20</v>
          </cell>
          <cell r="KC37787">
            <v>500</v>
          </cell>
        </row>
        <row r="37788">
          <cell r="A37788" t="str">
            <v>P09417</v>
          </cell>
          <cell r="KA37788">
            <v>250</v>
          </cell>
          <cell r="KB37788">
            <v>12</v>
          </cell>
          <cell r="KC37788">
            <v>500</v>
          </cell>
        </row>
        <row r="37789">
          <cell r="A37789" t="str">
            <v>P09420</v>
          </cell>
          <cell r="KA37789">
            <v>50</v>
          </cell>
          <cell r="KB37789">
            <v>40</v>
          </cell>
          <cell r="KC37789">
            <v>500</v>
          </cell>
        </row>
        <row r="37790">
          <cell r="A37790" t="str">
            <v>P09425</v>
          </cell>
          <cell r="KA37790">
            <v>50</v>
          </cell>
          <cell r="KB37790">
            <v>40</v>
          </cell>
          <cell r="KC37790">
            <v>500</v>
          </cell>
        </row>
        <row r="37791">
          <cell r="A37791" t="str">
            <v>P09383</v>
          </cell>
          <cell r="KA37791">
            <v>100</v>
          </cell>
          <cell r="KB37791">
            <v>30</v>
          </cell>
          <cell r="KC37791">
            <v>500</v>
          </cell>
        </row>
        <row r="37792">
          <cell r="A37792" t="str">
            <v>P09385</v>
          </cell>
          <cell r="KA37792">
            <v>250</v>
          </cell>
          <cell r="KB37792">
            <v>40</v>
          </cell>
          <cell r="KC37792">
            <v>500</v>
          </cell>
        </row>
        <row r="37793">
          <cell r="A37793" t="str">
            <v>P09386</v>
          </cell>
          <cell r="KA37793">
            <v>250</v>
          </cell>
          <cell r="KB37793">
            <v>8</v>
          </cell>
          <cell r="KC37793">
            <v>500</v>
          </cell>
        </row>
        <row r="37794">
          <cell r="A37794" t="str">
            <v>P09330</v>
          </cell>
          <cell r="KA37794">
            <v>50</v>
          </cell>
          <cell r="KB37794">
            <v>60</v>
          </cell>
          <cell r="KC37794">
            <v>500</v>
          </cell>
        </row>
        <row r="37795">
          <cell r="A37795" t="str">
            <v>P09399</v>
          </cell>
          <cell r="KA37795">
            <v>250</v>
          </cell>
          <cell r="KB37795">
            <v>12</v>
          </cell>
          <cell r="KC37795">
            <v>500</v>
          </cell>
        </row>
        <row r="37796">
          <cell r="A37796" t="str">
            <v>P09401</v>
          </cell>
          <cell r="KA37796">
            <v>50</v>
          </cell>
          <cell r="KB37796">
            <v>60</v>
          </cell>
          <cell r="KC37796">
            <v>12</v>
          </cell>
        </row>
        <row r="37797">
          <cell r="A37797" t="str">
            <v>P09395</v>
          </cell>
          <cell r="KA37797">
            <v>250</v>
          </cell>
          <cell r="KB37797">
            <v>8</v>
          </cell>
          <cell r="KC37797">
            <v>500</v>
          </cell>
        </row>
        <row r="37798">
          <cell r="A37798" t="str">
            <v>P09396</v>
          </cell>
          <cell r="KA37798">
            <v>100</v>
          </cell>
          <cell r="KB37798">
            <v>30</v>
          </cell>
          <cell r="KC37798">
            <v>500</v>
          </cell>
        </row>
        <row r="37799">
          <cell r="A37799" t="str">
            <v>P09397</v>
          </cell>
          <cell r="KA37799">
            <v>100</v>
          </cell>
          <cell r="KB37799">
            <v>40</v>
          </cell>
          <cell r="KC37799">
            <v>500</v>
          </cell>
        </row>
        <row r="37800">
          <cell r="A37800" t="str">
            <v>P09367</v>
          </cell>
          <cell r="KA37800">
            <v>250</v>
          </cell>
          <cell r="KB37800">
            <v>8</v>
          </cell>
          <cell r="KC37800">
            <v>500</v>
          </cell>
        </row>
        <row r="37801">
          <cell r="A37801" t="str">
            <v>P09363</v>
          </cell>
          <cell r="KA37801">
            <v>250</v>
          </cell>
          <cell r="KB37801">
            <v>12</v>
          </cell>
          <cell r="KC37801">
            <v>500</v>
          </cell>
        </row>
        <row r="37802">
          <cell r="A37802" t="str">
            <v>P09364</v>
          </cell>
          <cell r="KA37802">
            <v>100</v>
          </cell>
          <cell r="KB37802">
            <v>40</v>
          </cell>
          <cell r="KC37802">
            <v>24</v>
          </cell>
        </row>
        <row r="37803">
          <cell r="A37803" t="str">
            <v>P09365</v>
          </cell>
          <cell r="KA37803">
            <v>250</v>
          </cell>
          <cell r="KB37803">
            <v>12</v>
          </cell>
          <cell r="KC37803">
            <v>20</v>
          </cell>
        </row>
        <row r="37804">
          <cell r="A37804" t="str">
            <v>P09361</v>
          </cell>
          <cell r="KA37804">
            <v>250</v>
          </cell>
          <cell r="KB37804">
            <v>12</v>
          </cell>
          <cell r="KC37804">
            <v>20</v>
          </cell>
        </row>
        <row r="37805">
          <cell r="A37805" t="str">
            <v>P09369</v>
          </cell>
          <cell r="KA37805">
            <v>50</v>
          </cell>
          <cell r="KB37805">
            <v>60</v>
          </cell>
          <cell r="KC37805">
            <v>12</v>
          </cell>
        </row>
        <row r="37806">
          <cell r="A37806" t="str">
            <v>P09370</v>
          </cell>
          <cell r="KA37806">
            <v>100</v>
          </cell>
          <cell r="KB37806">
            <v>40</v>
          </cell>
          <cell r="KC37806">
            <v>24</v>
          </cell>
        </row>
        <row r="37807">
          <cell r="A37807" t="str">
            <v>P09371</v>
          </cell>
          <cell r="KA37807">
            <v>250</v>
          </cell>
          <cell r="KB37807">
            <v>12</v>
          </cell>
          <cell r="KC37807">
            <v>20</v>
          </cell>
        </row>
        <row r="37808">
          <cell r="A37808" t="str">
            <v>P09372</v>
          </cell>
          <cell r="KA37808">
            <v>250</v>
          </cell>
          <cell r="KB37808">
            <v>8</v>
          </cell>
          <cell r="KC37808">
            <v>15</v>
          </cell>
        </row>
        <row r="37809">
          <cell r="A37809" t="str">
            <v>P09373</v>
          </cell>
          <cell r="KA37809">
            <v>100</v>
          </cell>
          <cell r="KB37809">
            <v>16</v>
          </cell>
          <cell r="KC37809">
            <v>16</v>
          </cell>
        </row>
        <row r="37810">
          <cell r="A37810" t="str">
            <v>P09374</v>
          </cell>
          <cell r="KA37810">
            <v>50</v>
          </cell>
          <cell r="KB37810">
            <v>80</v>
          </cell>
          <cell r="KC37810">
            <v>24</v>
          </cell>
        </row>
        <row r="37811">
          <cell r="A37811" t="str">
            <v>P09375</v>
          </cell>
          <cell r="KA37811">
            <v>250</v>
          </cell>
          <cell r="KB37811">
            <v>8</v>
          </cell>
          <cell r="KC37811">
            <v>15</v>
          </cell>
        </row>
        <row r="37812">
          <cell r="A37812" t="str">
            <v>P09376</v>
          </cell>
          <cell r="KA37812">
            <v>250</v>
          </cell>
          <cell r="KB37812">
            <v>12</v>
          </cell>
          <cell r="KC37812">
            <v>20</v>
          </cell>
        </row>
        <row r="37813">
          <cell r="A37813" t="str">
            <v>P09377</v>
          </cell>
          <cell r="KA37813">
            <v>250</v>
          </cell>
          <cell r="KB37813">
            <v>12</v>
          </cell>
          <cell r="KC37813">
            <v>20</v>
          </cell>
        </row>
        <row r="37814">
          <cell r="A37814" t="str">
            <v>P09378</v>
          </cell>
          <cell r="KA37814">
            <v>200</v>
          </cell>
          <cell r="KB37814">
            <v>15</v>
          </cell>
          <cell r="KC37814">
            <v>20</v>
          </cell>
        </row>
        <row r="37815">
          <cell r="A37815" t="str">
            <v>P09316</v>
          </cell>
          <cell r="KA37815">
            <v>100</v>
          </cell>
          <cell r="KB37815">
            <v>40</v>
          </cell>
          <cell r="KC37815">
            <v>24</v>
          </cell>
        </row>
        <row r="37816">
          <cell r="A37816" t="str">
            <v>P09317</v>
          </cell>
          <cell r="KA37816">
            <v>250</v>
          </cell>
          <cell r="KB37816">
            <v>12</v>
          </cell>
          <cell r="KC37816">
            <v>20</v>
          </cell>
        </row>
        <row r="37817">
          <cell r="A37817" t="str">
            <v>P09318</v>
          </cell>
          <cell r="KA37817">
            <v>250</v>
          </cell>
          <cell r="KB37817">
            <v>12</v>
          </cell>
          <cell r="KC37817">
            <v>500</v>
          </cell>
        </row>
        <row r="37818">
          <cell r="A37818" t="str">
            <v>P09319</v>
          </cell>
          <cell r="KA37818">
            <v>250</v>
          </cell>
          <cell r="KB37818">
            <v>12</v>
          </cell>
          <cell r="KC37818">
            <v>20</v>
          </cell>
        </row>
        <row r="37819">
          <cell r="A37819" t="str">
            <v>P09323</v>
          </cell>
          <cell r="KA37819">
            <v>250</v>
          </cell>
          <cell r="KB37819">
            <v>12</v>
          </cell>
          <cell r="KC37819">
            <v>20</v>
          </cell>
        </row>
        <row r="37820">
          <cell r="A37820" t="str">
            <v>P09314</v>
          </cell>
          <cell r="KA37820">
            <v>250</v>
          </cell>
          <cell r="KB37820">
            <v>12</v>
          </cell>
          <cell r="KC37820">
            <v>330</v>
          </cell>
        </row>
        <row r="37821">
          <cell r="A37821" t="str">
            <v>P09321</v>
          </cell>
          <cell r="KA37821">
            <v>50</v>
          </cell>
          <cell r="KB37821">
            <v>80</v>
          </cell>
          <cell r="KC37821">
            <v>500</v>
          </cell>
        </row>
        <row r="37822">
          <cell r="A37822" t="str">
            <v>P09333</v>
          </cell>
          <cell r="KA37822">
            <v>250</v>
          </cell>
          <cell r="KB37822">
            <v>8</v>
          </cell>
          <cell r="KC37822">
            <v>500</v>
          </cell>
        </row>
        <row r="37823">
          <cell r="A37823" t="str">
            <v>P09334</v>
          </cell>
          <cell r="KA37823">
            <v>200</v>
          </cell>
          <cell r="KB37823">
            <v>15</v>
          </cell>
          <cell r="KC37823">
            <v>500</v>
          </cell>
        </row>
        <row r="37824">
          <cell r="A37824" t="str">
            <v>P09335</v>
          </cell>
          <cell r="KA37824">
            <v>50</v>
          </cell>
          <cell r="KB37824">
            <v>24</v>
          </cell>
          <cell r="KC37824">
            <v>20</v>
          </cell>
        </row>
        <row r="37825">
          <cell r="A37825" t="str">
            <v>P09350</v>
          </cell>
          <cell r="KA37825">
            <v>250</v>
          </cell>
          <cell r="KB37825">
            <v>8</v>
          </cell>
          <cell r="KC37825">
            <v>500</v>
          </cell>
        </row>
        <row r="37826">
          <cell r="A37826" t="str">
            <v>P09351</v>
          </cell>
          <cell r="KA37826">
            <v>250</v>
          </cell>
          <cell r="KB37826">
            <v>8</v>
          </cell>
          <cell r="KC37826">
            <v>500</v>
          </cell>
        </row>
        <row r="37827">
          <cell r="A37827" t="str">
            <v>P09355</v>
          </cell>
          <cell r="KA37827">
            <v>200</v>
          </cell>
          <cell r="KB37827">
            <v>15</v>
          </cell>
          <cell r="KC37827">
            <v>500</v>
          </cell>
        </row>
        <row r="37828">
          <cell r="A37828" t="str">
            <v>P09356</v>
          </cell>
          <cell r="KA37828">
            <v>50</v>
          </cell>
          <cell r="KB37828">
            <v>60</v>
          </cell>
          <cell r="KC37828">
            <v>16</v>
          </cell>
        </row>
        <row r="37829">
          <cell r="A37829" t="str">
            <v>P09357</v>
          </cell>
          <cell r="KA37829">
            <v>50</v>
          </cell>
          <cell r="KB37829">
            <v>18</v>
          </cell>
          <cell r="KC37829">
            <v>24</v>
          </cell>
        </row>
        <row r="37830">
          <cell r="A37830" t="str">
            <v>P09358</v>
          </cell>
          <cell r="KA37830">
            <v>100</v>
          </cell>
          <cell r="KB37830">
            <v>40</v>
          </cell>
          <cell r="KC37830">
            <v>24</v>
          </cell>
        </row>
        <row r="37831">
          <cell r="A37831" t="str">
            <v>P09343</v>
          </cell>
          <cell r="KA37831">
            <v>250</v>
          </cell>
          <cell r="KB37831">
            <v>12</v>
          </cell>
          <cell r="KC37831">
            <v>20</v>
          </cell>
        </row>
        <row r="37832">
          <cell r="A37832" t="str">
            <v>P09344</v>
          </cell>
          <cell r="KA37832">
            <v>250</v>
          </cell>
          <cell r="KB37832">
            <v>12</v>
          </cell>
          <cell r="KC37832">
            <v>20</v>
          </cell>
        </row>
        <row r="37833">
          <cell r="A37833" t="str">
            <v>P09345</v>
          </cell>
          <cell r="KA37833">
            <v>250</v>
          </cell>
          <cell r="KB37833">
            <v>12</v>
          </cell>
          <cell r="KC37833">
            <v>20</v>
          </cell>
        </row>
        <row r="37834">
          <cell r="A37834" t="str">
            <v>P09346</v>
          </cell>
          <cell r="KA37834">
            <v>100</v>
          </cell>
          <cell r="KB37834">
            <v>30</v>
          </cell>
          <cell r="KC37834">
            <v>30</v>
          </cell>
        </row>
        <row r="37835">
          <cell r="A37835" t="str">
            <v>P09347</v>
          </cell>
          <cell r="KA37835">
            <v>100</v>
          </cell>
          <cell r="KB37835">
            <v>16</v>
          </cell>
          <cell r="KC37835">
            <v>16</v>
          </cell>
        </row>
        <row r="37836">
          <cell r="A37836" t="str">
            <v>P09337</v>
          </cell>
          <cell r="KA37836">
            <v>50</v>
          </cell>
          <cell r="KB37836">
            <v>60</v>
          </cell>
          <cell r="KC37836">
            <v>12</v>
          </cell>
        </row>
        <row r="37837">
          <cell r="A37837" t="str">
            <v>P09338</v>
          </cell>
          <cell r="KA37837">
            <v>250</v>
          </cell>
          <cell r="KB37837">
            <v>12</v>
          </cell>
          <cell r="KC37837">
            <v>500</v>
          </cell>
        </row>
        <row r="37838">
          <cell r="A37838" t="str">
            <v>P09339</v>
          </cell>
          <cell r="KA37838">
            <v>250</v>
          </cell>
          <cell r="KB37838">
            <v>12</v>
          </cell>
          <cell r="KC37838">
            <v>500</v>
          </cell>
        </row>
        <row r="37839">
          <cell r="A37839" t="str">
            <v>P09340</v>
          </cell>
          <cell r="KA37839">
            <v>250</v>
          </cell>
          <cell r="KB37839">
            <v>12</v>
          </cell>
          <cell r="KC37839">
            <v>20</v>
          </cell>
        </row>
        <row r="37840">
          <cell r="A37840" t="str">
            <v>P09292</v>
          </cell>
          <cell r="KA37840">
            <v>50</v>
          </cell>
          <cell r="KB37840">
            <v>18</v>
          </cell>
          <cell r="KC37840">
            <v>24</v>
          </cell>
        </row>
        <row r="37841">
          <cell r="A37841" t="str">
            <v>P09285</v>
          </cell>
          <cell r="KA37841">
            <v>250</v>
          </cell>
          <cell r="KB37841">
            <v>12</v>
          </cell>
          <cell r="KC37841">
            <v>20</v>
          </cell>
        </row>
        <row r="37842">
          <cell r="A37842" t="str">
            <v>P09286</v>
          </cell>
          <cell r="KA37842">
            <v>250</v>
          </cell>
          <cell r="KB37842">
            <v>12</v>
          </cell>
          <cell r="KC37842">
            <v>20</v>
          </cell>
        </row>
        <row r="37843">
          <cell r="A37843" t="str">
            <v>P09287</v>
          </cell>
          <cell r="KA37843">
            <v>250</v>
          </cell>
          <cell r="KB37843">
            <v>12</v>
          </cell>
          <cell r="KC37843">
            <v>20</v>
          </cell>
        </row>
        <row r="37844">
          <cell r="A37844" t="str">
            <v>P09288</v>
          </cell>
          <cell r="KA37844">
            <v>250</v>
          </cell>
          <cell r="KB37844">
            <v>12</v>
          </cell>
          <cell r="KC37844">
            <v>20</v>
          </cell>
        </row>
        <row r="37845">
          <cell r="A37845" t="str">
            <v>P09218</v>
          </cell>
          <cell r="KA37845">
            <v>250</v>
          </cell>
          <cell r="KB37845">
            <v>12</v>
          </cell>
          <cell r="KC37845">
            <v>20</v>
          </cell>
        </row>
        <row r="37846">
          <cell r="A37846" t="str">
            <v>P09283</v>
          </cell>
          <cell r="KA37846">
            <v>250</v>
          </cell>
          <cell r="KB37846">
            <v>12</v>
          </cell>
          <cell r="KC37846">
            <v>20</v>
          </cell>
        </row>
        <row r="37847">
          <cell r="A37847" t="str">
            <v>P09311</v>
          </cell>
          <cell r="KA37847">
            <v>250</v>
          </cell>
          <cell r="KB37847">
            <v>12</v>
          </cell>
          <cell r="KC37847">
            <v>20</v>
          </cell>
        </row>
        <row r="37848">
          <cell r="A37848" t="str">
            <v>P09304</v>
          </cell>
          <cell r="KA37848">
            <v>50</v>
          </cell>
          <cell r="KB37848">
            <v>32</v>
          </cell>
          <cell r="KC37848">
            <v>16</v>
          </cell>
        </row>
        <row r="37849">
          <cell r="A37849" t="str">
            <v>P09305</v>
          </cell>
          <cell r="KA37849">
            <v>50</v>
          </cell>
          <cell r="KB37849">
            <v>32</v>
          </cell>
          <cell r="KC37849">
            <v>16</v>
          </cell>
        </row>
        <row r="37850">
          <cell r="A37850" t="str">
            <v>P09306</v>
          </cell>
          <cell r="KA37850">
            <v>250</v>
          </cell>
          <cell r="KB37850">
            <v>12</v>
          </cell>
          <cell r="KC37850">
            <v>20</v>
          </cell>
        </row>
        <row r="37851">
          <cell r="A37851" t="str">
            <v>P09307</v>
          </cell>
          <cell r="KA37851">
            <v>250</v>
          </cell>
          <cell r="KB37851">
            <v>12</v>
          </cell>
          <cell r="KC37851">
            <v>20</v>
          </cell>
        </row>
        <row r="37852">
          <cell r="A37852" t="str">
            <v>P09308</v>
          </cell>
          <cell r="KA37852">
            <v>250</v>
          </cell>
          <cell r="KB37852">
            <v>12</v>
          </cell>
          <cell r="KC37852">
            <v>20</v>
          </cell>
        </row>
        <row r="37853">
          <cell r="A37853" t="str">
            <v>P09309</v>
          </cell>
          <cell r="KA37853">
            <v>100</v>
          </cell>
          <cell r="KB37853">
            <v>30</v>
          </cell>
          <cell r="KC37853">
            <v>30</v>
          </cell>
        </row>
        <row r="37854">
          <cell r="A37854" t="str">
            <v>P09298</v>
          </cell>
          <cell r="KA37854">
            <v>50</v>
          </cell>
          <cell r="KB37854">
            <v>60</v>
          </cell>
          <cell r="KC37854">
            <v>12</v>
          </cell>
        </row>
        <row r="37855">
          <cell r="A37855" t="str">
            <v>P09299</v>
          </cell>
          <cell r="KA37855">
            <v>250</v>
          </cell>
          <cell r="KB37855">
            <v>12</v>
          </cell>
          <cell r="KC37855">
            <v>20</v>
          </cell>
        </row>
        <row r="37856">
          <cell r="A37856" t="str">
            <v>P09150</v>
          </cell>
          <cell r="KA37856">
            <v>250</v>
          </cell>
          <cell r="KB37856">
            <v>12</v>
          </cell>
          <cell r="KC37856">
            <v>20</v>
          </cell>
        </row>
        <row r="37857">
          <cell r="A37857" t="str">
            <v>P09151</v>
          </cell>
          <cell r="KA37857">
            <v>250</v>
          </cell>
          <cell r="KB37857">
            <v>12</v>
          </cell>
          <cell r="KC37857">
            <v>20</v>
          </cell>
        </row>
        <row r="37858">
          <cell r="A37858" t="str">
            <v>P09152</v>
          </cell>
          <cell r="KA37858">
            <v>250</v>
          </cell>
          <cell r="KB37858">
            <v>12</v>
          </cell>
          <cell r="KC37858">
            <v>20</v>
          </cell>
        </row>
        <row r="37859">
          <cell r="A37859" t="str">
            <v>P09153</v>
          </cell>
          <cell r="KA37859">
            <v>250</v>
          </cell>
          <cell r="KB37859">
            <v>12</v>
          </cell>
          <cell r="KC37859">
            <v>20</v>
          </cell>
        </row>
        <row r="37860">
          <cell r="A37860" t="str">
            <v>P09154</v>
          </cell>
          <cell r="KA37860">
            <v>250</v>
          </cell>
          <cell r="KB37860">
            <v>12</v>
          </cell>
          <cell r="KC37860">
            <v>20</v>
          </cell>
        </row>
        <row r="37861">
          <cell r="A37861" t="str">
            <v>P09155</v>
          </cell>
          <cell r="KA37861">
            <v>250</v>
          </cell>
          <cell r="KB37861">
            <v>12</v>
          </cell>
          <cell r="KC37861">
            <v>20</v>
          </cell>
        </row>
        <row r="37862">
          <cell r="A37862" t="str">
            <v>P09134</v>
          </cell>
          <cell r="KA37862">
            <v>250</v>
          </cell>
          <cell r="KB37862">
            <v>12</v>
          </cell>
          <cell r="KC37862">
            <v>20</v>
          </cell>
        </row>
        <row r="37863">
          <cell r="A37863" t="str">
            <v>P09135</v>
          </cell>
          <cell r="KA37863">
            <v>250</v>
          </cell>
          <cell r="KB37863">
            <v>12</v>
          </cell>
          <cell r="KC37863">
            <v>20</v>
          </cell>
        </row>
        <row r="37864">
          <cell r="A37864" t="str">
            <v>P09137</v>
          </cell>
          <cell r="KA37864">
            <v>250</v>
          </cell>
          <cell r="KB37864">
            <v>8</v>
          </cell>
          <cell r="KC37864">
            <v>500</v>
          </cell>
        </row>
        <row r="37865">
          <cell r="A37865" t="str">
            <v>P09138</v>
          </cell>
          <cell r="KA37865">
            <v>250</v>
          </cell>
          <cell r="KB37865">
            <v>12</v>
          </cell>
          <cell r="KC37865">
            <v>20</v>
          </cell>
        </row>
        <row r="37866">
          <cell r="A37866" t="str">
            <v>P09131</v>
          </cell>
          <cell r="KA37866">
            <v>100</v>
          </cell>
          <cell r="KB37866">
            <v>40</v>
          </cell>
          <cell r="KC37866">
            <v>500</v>
          </cell>
        </row>
        <row r="37867">
          <cell r="A37867" t="str">
            <v>P09066</v>
          </cell>
          <cell r="KA37867">
            <v>250</v>
          </cell>
          <cell r="KB37867">
            <v>12</v>
          </cell>
          <cell r="KC37867">
            <v>20</v>
          </cell>
        </row>
        <row r="37868">
          <cell r="A37868" t="str">
            <v>P09112</v>
          </cell>
          <cell r="KA37868">
            <v>100</v>
          </cell>
          <cell r="KB37868">
            <v>30</v>
          </cell>
          <cell r="KC37868">
            <v>30</v>
          </cell>
        </row>
        <row r="37869">
          <cell r="A37869" t="str">
            <v>P09116</v>
          </cell>
          <cell r="KA37869">
            <v>250</v>
          </cell>
          <cell r="KB37869">
            <v>8</v>
          </cell>
          <cell r="KC37869">
            <v>15</v>
          </cell>
        </row>
        <row r="37870">
          <cell r="A37870" t="str">
            <v>P09117</v>
          </cell>
          <cell r="KA37870">
            <v>250</v>
          </cell>
          <cell r="KB37870">
            <v>12</v>
          </cell>
          <cell r="KC37870">
            <v>20</v>
          </cell>
        </row>
        <row r="37871">
          <cell r="A37871" t="str">
            <v>P09119</v>
          </cell>
          <cell r="KA37871">
            <v>250</v>
          </cell>
          <cell r="KB37871">
            <v>12</v>
          </cell>
          <cell r="KC37871">
            <v>500</v>
          </cell>
        </row>
        <row r="37872">
          <cell r="A37872" t="str">
            <v>P09120</v>
          </cell>
          <cell r="KA37872">
            <v>250</v>
          </cell>
          <cell r="KB37872">
            <v>12</v>
          </cell>
          <cell r="KC37872">
            <v>20</v>
          </cell>
        </row>
        <row r="37873">
          <cell r="A37873" t="str">
            <v>P09121</v>
          </cell>
          <cell r="KA37873">
            <v>250</v>
          </cell>
          <cell r="KB37873">
            <v>12</v>
          </cell>
          <cell r="KC37873">
            <v>20</v>
          </cell>
        </row>
        <row r="37874">
          <cell r="A37874" t="str">
            <v>P09126</v>
          </cell>
          <cell r="KA37874">
            <v>250</v>
          </cell>
          <cell r="KB37874">
            <v>12</v>
          </cell>
          <cell r="KC37874">
            <v>20</v>
          </cell>
        </row>
        <row r="37875">
          <cell r="A37875" t="str">
            <v>P09127</v>
          </cell>
          <cell r="KA37875">
            <v>100</v>
          </cell>
          <cell r="KB37875">
            <v>30</v>
          </cell>
          <cell r="KC37875">
            <v>30</v>
          </cell>
        </row>
        <row r="37876">
          <cell r="A37876" t="str">
            <v>P09128</v>
          </cell>
          <cell r="KA37876">
            <v>250</v>
          </cell>
          <cell r="KB37876">
            <v>12</v>
          </cell>
          <cell r="KC37876">
            <v>20</v>
          </cell>
        </row>
        <row r="37877">
          <cell r="A37877" t="str">
            <v>P09129</v>
          </cell>
          <cell r="KA37877">
            <v>250</v>
          </cell>
          <cell r="KB37877">
            <v>12</v>
          </cell>
          <cell r="KC37877">
            <v>20</v>
          </cell>
        </row>
        <row r="37878">
          <cell r="A37878" t="str">
            <v>P09124</v>
          </cell>
          <cell r="KA37878">
            <v>250</v>
          </cell>
          <cell r="KB37878">
            <v>12</v>
          </cell>
          <cell r="KC37878">
            <v>20</v>
          </cell>
        </row>
        <row r="37879">
          <cell r="A37879" t="str">
            <v>P09158</v>
          </cell>
          <cell r="KA37879">
            <v>250</v>
          </cell>
          <cell r="KB37879">
            <v>12</v>
          </cell>
          <cell r="KC37879">
            <v>20</v>
          </cell>
        </row>
        <row r="37880">
          <cell r="A37880" t="str">
            <v>P09159</v>
          </cell>
          <cell r="KA37880">
            <v>100</v>
          </cell>
          <cell r="KB37880">
            <v>30</v>
          </cell>
          <cell r="KC37880">
            <v>30</v>
          </cell>
        </row>
        <row r="37881">
          <cell r="A37881" t="str">
            <v>P09140</v>
          </cell>
          <cell r="KA37881">
            <v>250</v>
          </cell>
          <cell r="KB37881">
            <v>12</v>
          </cell>
          <cell r="KC37881">
            <v>20</v>
          </cell>
        </row>
        <row r="37882">
          <cell r="A37882" t="str">
            <v>P09141</v>
          </cell>
          <cell r="KA37882">
            <v>250</v>
          </cell>
          <cell r="KB37882">
            <v>12</v>
          </cell>
          <cell r="KC37882">
            <v>36</v>
          </cell>
        </row>
        <row r="37883">
          <cell r="A37883" t="str">
            <v>P09161</v>
          </cell>
          <cell r="KA37883">
            <v>100</v>
          </cell>
          <cell r="KB37883">
            <v>40</v>
          </cell>
          <cell r="KC37883">
            <v>24</v>
          </cell>
        </row>
        <row r="37884">
          <cell r="A37884" t="str">
            <v>P09162</v>
          </cell>
          <cell r="KA37884">
            <v>250</v>
          </cell>
          <cell r="KB37884">
            <v>8</v>
          </cell>
          <cell r="KC37884">
            <v>15</v>
          </cell>
        </row>
        <row r="37885">
          <cell r="A37885" t="str">
            <v>P09163</v>
          </cell>
          <cell r="KA37885">
            <v>100</v>
          </cell>
          <cell r="KB37885">
            <v>30</v>
          </cell>
          <cell r="KC37885">
            <v>30</v>
          </cell>
        </row>
        <row r="37886">
          <cell r="A37886" t="str">
            <v>P09176</v>
          </cell>
          <cell r="KA37886">
            <v>250</v>
          </cell>
          <cell r="KB37886">
            <v>12</v>
          </cell>
          <cell r="KC37886">
            <v>20</v>
          </cell>
        </row>
        <row r="37887">
          <cell r="A37887" t="str">
            <v>P09172</v>
          </cell>
          <cell r="KA37887">
            <v>250</v>
          </cell>
          <cell r="KB37887">
            <v>12</v>
          </cell>
          <cell r="KC37887">
            <v>20</v>
          </cell>
        </row>
        <row r="37888">
          <cell r="A37888" t="str">
            <v>P09173</v>
          </cell>
          <cell r="KA37888">
            <v>250</v>
          </cell>
          <cell r="KB37888">
            <v>12</v>
          </cell>
          <cell r="KC37888">
            <v>20</v>
          </cell>
        </row>
        <row r="37889">
          <cell r="A37889" t="str">
            <v>P09184</v>
          </cell>
          <cell r="KA37889">
            <v>250</v>
          </cell>
          <cell r="KB37889">
            <v>8</v>
          </cell>
          <cell r="KC37889">
            <v>15</v>
          </cell>
        </row>
        <row r="37890">
          <cell r="A37890" t="str">
            <v>P09185</v>
          </cell>
          <cell r="KA37890">
            <v>50</v>
          </cell>
          <cell r="KB37890">
            <v>40</v>
          </cell>
          <cell r="KC37890">
            <v>24</v>
          </cell>
        </row>
        <row r="37891">
          <cell r="A37891" t="str">
            <v>P09186</v>
          </cell>
          <cell r="KA37891">
            <v>50</v>
          </cell>
          <cell r="KB37891">
            <v>60</v>
          </cell>
          <cell r="KC37891">
            <v>12</v>
          </cell>
        </row>
        <row r="37892">
          <cell r="A37892" t="str">
            <v>P09187</v>
          </cell>
          <cell r="KA37892">
            <v>250</v>
          </cell>
          <cell r="KB37892">
            <v>12</v>
          </cell>
          <cell r="KC37892">
            <v>20</v>
          </cell>
        </row>
        <row r="37893">
          <cell r="A37893" t="str">
            <v>P09188</v>
          </cell>
          <cell r="KA37893">
            <v>250</v>
          </cell>
          <cell r="KB37893">
            <v>12</v>
          </cell>
          <cell r="KC37893">
            <v>20</v>
          </cell>
        </row>
        <row r="37894">
          <cell r="A37894" t="str">
            <v>P09190</v>
          </cell>
          <cell r="KA37894">
            <v>250</v>
          </cell>
          <cell r="KB37894">
            <v>3</v>
          </cell>
          <cell r="KC37894">
            <v>20</v>
          </cell>
        </row>
        <row r="37895">
          <cell r="A37895" t="str">
            <v>P09191</v>
          </cell>
          <cell r="KA37895">
            <v>100</v>
          </cell>
          <cell r="KB37895">
            <v>30</v>
          </cell>
          <cell r="KC37895">
            <v>30</v>
          </cell>
        </row>
        <row r="37896">
          <cell r="A37896" t="str">
            <v>P09192</v>
          </cell>
          <cell r="KA37896">
            <v>250</v>
          </cell>
          <cell r="KB37896">
            <v>12</v>
          </cell>
          <cell r="KC37896">
            <v>20</v>
          </cell>
        </row>
        <row r="37897">
          <cell r="A37897" t="str">
            <v>P09193</v>
          </cell>
          <cell r="KA37897">
            <v>200</v>
          </cell>
          <cell r="KB37897">
            <v>15</v>
          </cell>
          <cell r="KC37897">
            <v>20</v>
          </cell>
        </row>
        <row r="37898">
          <cell r="A37898" t="str">
            <v>P09194</v>
          </cell>
          <cell r="KA37898">
            <v>250</v>
          </cell>
          <cell r="KB37898">
            <v>12</v>
          </cell>
          <cell r="KC37898">
            <v>20</v>
          </cell>
        </row>
        <row r="37899">
          <cell r="A37899" t="str">
            <v>P09273</v>
          </cell>
          <cell r="KA37899">
            <v>100</v>
          </cell>
          <cell r="KB37899">
            <v>40</v>
          </cell>
          <cell r="KC37899">
            <v>24</v>
          </cell>
        </row>
        <row r="37900">
          <cell r="A37900" t="str">
            <v>P09274</v>
          </cell>
          <cell r="KA37900">
            <v>250</v>
          </cell>
          <cell r="KB37900">
            <v>8</v>
          </cell>
          <cell r="KC37900">
            <v>15</v>
          </cell>
        </row>
        <row r="37901">
          <cell r="A37901" t="str">
            <v>P09275</v>
          </cell>
          <cell r="KA37901">
            <v>250</v>
          </cell>
          <cell r="KB37901">
            <v>12</v>
          </cell>
          <cell r="KC37901">
            <v>20</v>
          </cell>
        </row>
        <row r="37902">
          <cell r="A37902" t="str">
            <v>P09276</v>
          </cell>
          <cell r="KA37902">
            <v>250</v>
          </cell>
          <cell r="KB37902">
            <v>12</v>
          </cell>
          <cell r="KC37902">
            <v>85</v>
          </cell>
        </row>
        <row r="37903">
          <cell r="A37903" t="str">
            <v>P09277</v>
          </cell>
          <cell r="KA37903">
            <v>250</v>
          </cell>
          <cell r="KB37903">
            <v>12</v>
          </cell>
          <cell r="KC37903">
            <v>5000</v>
          </cell>
        </row>
        <row r="37904">
          <cell r="A37904" t="str">
            <v>P09278</v>
          </cell>
          <cell r="KA37904">
            <v>250</v>
          </cell>
          <cell r="KB37904">
            <v>12</v>
          </cell>
          <cell r="KC37904">
            <v>20</v>
          </cell>
        </row>
        <row r="37905">
          <cell r="A37905" t="str">
            <v>P09279</v>
          </cell>
          <cell r="KA37905">
            <v>250</v>
          </cell>
          <cell r="KB37905">
            <v>12</v>
          </cell>
          <cell r="KC37905">
            <v>20</v>
          </cell>
        </row>
        <row r="37906">
          <cell r="A37906" t="str">
            <v>P09280</v>
          </cell>
          <cell r="KA37906">
            <v>100</v>
          </cell>
          <cell r="KB37906">
            <v>40</v>
          </cell>
          <cell r="KC37906">
            <v>24</v>
          </cell>
        </row>
        <row r="37907">
          <cell r="A37907" t="str">
            <v>P09263</v>
          </cell>
          <cell r="KA37907">
            <v>250</v>
          </cell>
          <cell r="KB37907">
            <v>12</v>
          </cell>
          <cell r="KC37907">
            <v>20</v>
          </cell>
        </row>
        <row r="37908">
          <cell r="A37908" t="str">
            <v>P09264</v>
          </cell>
          <cell r="KA37908">
            <v>250</v>
          </cell>
          <cell r="KB37908">
            <v>12</v>
          </cell>
          <cell r="KC37908">
            <v>20</v>
          </cell>
        </row>
        <row r="37909">
          <cell r="A37909" t="str">
            <v>P09265</v>
          </cell>
          <cell r="KA37909">
            <v>250</v>
          </cell>
          <cell r="KB37909">
            <v>12</v>
          </cell>
          <cell r="KC37909">
            <v>20</v>
          </cell>
        </row>
        <row r="37910">
          <cell r="A37910" t="str">
            <v>P09266</v>
          </cell>
          <cell r="KA37910">
            <v>250</v>
          </cell>
          <cell r="KB37910">
            <v>12</v>
          </cell>
          <cell r="KC37910">
            <v>20</v>
          </cell>
        </row>
        <row r="37911">
          <cell r="A37911" t="str">
            <v>P09267</v>
          </cell>
          <cell r="KA37911">
            <v>250</v>
          </cell>
          <cell r="KB37911">
            <v>12</v>
          </cell>
          <cell r="KC37911">
            <v>20</v>
          </cell>
        </row>
        <row r="37912">
          <cell r="A37912" t="str">
            <v>P09222</v>
          </cell>
          <cell r="KA37912">
            <v>250</v>
          </cell>
          <cell r="KB37912">
            <v>12</v>
          </cell>
          <cell r="KC37912">
            <v>20</v>
          </cell>
        </row>
        <row r="37913">
          <cell r="A37913" t="str">
            <v>P09216</v>
          </cell>
          <cell r="KA37913">
            <v>100</v>
          </cell>
          <cell r="KB37913">
            <v>40</v>
          </cell>
          <cell r="KC37913">
            <v>24</v>
          </cell>
        </row>
        <row r="37914">
          <cell r="A37914" t="str">
            <v>P09214</v>
          </cell>
          <cell r="KA37914">
            <v>250</v>
          </cell>
          <cell r="KB37914">
            <v>12</v>
          </cell>
          <cell r="KC37914">
            <v>20</v>
          </cell>
        </row>
        <row r="37915">
          <cell r="A37915" t="str">
            <v>P09224</v>
          </cell>
          <cell r="KA37915">
            <v>250</v>
          </cell>
          <cell r="KB37915">
            <v>12</v>
          </cell>
          <cell r="KC37915">
            <v>20</v>
          </cell>
        </row>
        <row r="37916">
          <cell r="A37916" t="str">
            <v>P09225</v>
          </cell>
          <cell r="KA37916">
            <v>250</v>
          </cell>
          <cell r="KB37916">
            <v>12</v>
          </cell>
          <cell r="KC37916">
            <v>20</v>
          </cell>
        </row>
        <row r="37917">
          <cell r="A37917" t="str">
            <v>P09226</v>
          </cell>
          <cell r="KA37917">
            <v>250</v>
          </cell>
          <cell r="KB37917">
            <v>12</v>
          </cell>
          <cell r="KC37917">
            <v>20</v>
          </cell>
        </row>
        <row r="37918">
          <cell r="A37918" t="str">
            <v>P09227</v>
          </cell>
          <cell r="KA37918">
            <v>250</v>
          </cell>
          <cell r="KB37918">
            <v>12</v>
          </cell>
          <cell r="KC37918">
            <v>20</v>
          </cell>
        </row>
        <row r="37919">
          <cell r="A37919" t="str">
            <v>P09228</v>
          </cell>
          <cell r="KA37919">
            <v>250</v>
          </cell>
          <cell r="KB37919">
            <v>12</v>
          </cell>
          <cell r="KC37919">
            <v>20</v>
          </cell>
        </row>
        <row r="37920">
          <cell r="A37920" t="str">
            <v>P09251</v>
          </cell>
          <cell r="KA37920">
            <v>250</v>
          </cell>
          <cell r="KB37920">
            <v>12</v>
          </cell>
          <cell r="KC37920">
            <v>20</v>
          </cell>
        </row>
        <row r="37921">
          <cell r="A37921" t="str">
            <v>P09252</v>
          </cell>
          <cell r="KA37921">
            <v>250</v>
          </cell>
          <cell r="KB37921">
            <v>12</v>
          </cell>
          <cell r="KC37921">
            <v>20</v>
          </cell>
        </row>
        <row r="37922">
          <cell r="A37922" t="str">
            <v>P09253</v>
          </cell>
          <cell r="KA37922">
            <v>250</v>
          </cell>
          <cell r="KB37922">
            <v>12</v>
          </cell>
          <cell r="KC37922">
            <v>20</v>
          </cell>
        </row>
        <row r="37923">
          <cell r="A37923" t="str">
            <v>P09201</v>
          </cell>
          <cell r="KA37923">
            <v>250</v>
          </cell>
          <cell r="KB37923">
            <v>12</v>
          </cell>
          <cell r="KC37923">
            <v>20</v>
          </cell>
        </row>
        <row r="37924">
          <cell r="A37924" t="str">
            <v>P09202</v>
          </cell>
          <cell r="KA37924">
            <v>250</v>
          </cell>
          <cell r="KB37924">
            <v>12</v>
          </cell>
          <cell r="KC37924">
            <v>20</v>
          </cell>
        </row>
        <row r="37925">
          <cell r="A37925" t="str">
            <v>P09203</v>
          </cell>
          <cell r="KA37925">
            <v>250</v>
          </cell>
          <cell r="KB37925">
            <v>12</v>
          </cell>
          <cell r="KC37925">
            <v>20</v>
          </cell>
        </row>
        <row r="37926">
          <cell r="A37926" t="str">
            <v>P09204</v>
          </cell>
          <cell r="KA37926">
            <v>250</v>
          </cell>
          <cell r="KB37926">
            <v>12</v>
          </cell>
          <cell r="KC37926">
            <v>20</v>
          </cell>
        </row>
        <row r="37927">
          <cell r="A37927" t="str">
            <v>P09205</v>
          </cell>
          <cell r="KA37927">
            <v>100</v>
          </cell>
          <cell r="KB37927">
            <v>40</v>
          </cell>
          <cell r="KC37927">
            <v>24</v>
          </cell>
        </row>
        <row r="37928">
          <cell r="A37928" t="str">
            <v>P09207</v>
          </cell>
          <cell r="KA37928">
            <v>100</v>
          </cell>
          <cell r="KB37928">
            <v>40</v>
          </cell>
          <cell r="KC37928">
            <v>24</v>
          </cell>
        </row>
        <row r="37929">
          <cell r="A37929" t="str">
            <v>P09208</v>
          </cell>
          <cell r="KA37929">
            <v>250</v>
          </cell>
          <cell r="KB37929">
            <v>8</v>
          </cell>
          <cell r="KC37929">
            <v>15</v>
          </cell>
        </row>
        <row r="37930">
          <cell r="A37930" t="str">
            <v>P09210</v>
          </cell>
          <cell r="KA37930">
            <v>100</v>
          </cell>
          <cell r="KB37930">
            <v>30</v>
          </cell>
          <cell r="KC37930">
            <v>30</v>
          </cell>
        </row>
        <row r="37931">
          <cell r="A37931" t="str">
            <v>P09211</v>
          </cell>
          <cell r="KA37931">
            <v>250</v>
          </cell>
          <cell r="KB37931">
            <v>12</v>
          </cell>
          <cell r="KC37931">
            <v>20</v>
          </cell>
        </row>
        <row r="37932">
          <cell r="A37932" t="str">
            <v>P09212</v>
          </cell>
          <cell r="KA37932">
            <v>250</v>
          </cell>
          <cell r="KB37932">
            <v>12</v>
          </cell>
          <cell r="KC37932">
            <v>20</v>
          </cell>
        </row>
        <row r="37933">
          <cell r="A37933" t="str">
            <v>P09198</v>
          </cell>
          <cell r="KA37933">
            <v>250</v>
          </cell>
          <cell r="KB37933">
            <v>12</v>
          </cell>
          <cell r="KC37933">
            <v>20</v>
          </cell>
        </row>
        <row r="37934">
          <cell r="A37934" t="str">
            <v>P09199</v>
          </cell>
          <cell r="KA37934">
            <v>250</v>
          </cell>
          <cell r="KB37934">
            <v>12</v>
          </cell>
          <cell r="KC37934">
            <v>20</v>
          </cell>
        </row>
        <row r="37935">
          <cell r="A37935" t="str">
            <v>P09196</v>
          </cell>
          <cell r="KA37935">
            <v>250</v>
          </cell>
          <cell r="KB37935">
            <v>12</v>
          </cell>
          <cell r="KC37935">
            <v>20</v>
          </cell>
        </row>
        <row r="37936">
          <cell r="A37936" t="str">
            <v>P09178</v>
          </cell>
          <cell r="KA37936">
            <v>250</v>
          </cell>
          <cell r="KB37936">
            <v>12</v>
          </cell>
          <cell r="KC37936">
            <v>20</v>
          </cell>
        </row>
        <row r="37937">
          <cell r="A37937" t="str">
            <v>P09179</v>
          </cell>
          <cell r="KA37937">
            <v>250</v>
          </cell>
          <cell r="KB37937">
            <v>12</v>
          </cell>
          <cell r="KC37937">
            <v>20</v>
          </cell>
        </row>
        <row r="37938">
          <cell r="A37938" t="str">
            <v>P09233</v>
          </cell>
          <cell r="KA37938">
            <v>100</v>
          </cell>
          <cell r="KB37938">
            <v>30</v>
          </cell>
          <cell r="KC37938">
            <v>30</v>
          </cell>
        </row>
        <row r="37939">
          <cell r="A37939" t="str">
            <v>P09234</v>
          </cell>
          <cell r="KA37939">
            <v>50</v>
          </cell>
          <cell r="KB37939">
            <v>18</v>
          </cell>
          <cell r="KC37939">
            <v>24</v>
          </cell>
        </row>
        <row r="37940">
          <cell r="A37940" t="str">
            <v>P09235</v>
          </cell>
          <cell r="KA37940">
            <v>250</v>
          </cell>
          <cell r="KB37940">
            <v>12</v>
          </cell>
          <cell r="KC37940">
            <v>20</v>
          </cell>
        </row>
        <row r="37941">
          <cell r="A37941" t="str">
            <v>P09236</v>
          </cell>
          <cell r="KA37941">
            <v>250</v>
          </cell>
          <cell r="KB37941">
            <v>12</v>
          </cell>
          <cell r="KC37941">
            <v>20</v>
          </cell>
        </row>
        <row r="37942">
          <cell r="A37942" t="str">
            <v>P09237</v>
          </cell>
          <cell r="KA37942">
            <v>250</v>
          </cell>
          <cell r="KB37942">
            <v>12</v>
          </cell>
          <cell r="KC37942">
            <v>20</v>
          </cell>
        </row>
        <row r="37943">
          <cell r="A37943" t="str">
            <v>P09238</v>
          </cell>
          <cell r="KA37943">
            <v>250</v>
          </cell>
          <cell r="KB37943">
            <v>12</v>
          </cell>
          <cell r="KC37943">
            <v>20</v>
          </cell>
        </row>
        <row r="37944">
          <cell r="A37944" t="str">
            <v>P09239</v>
          </cell>
          <cell r="KA37944">
            <v>250</v>
          </cell>
          <cell r="KB37944">
            <v>12</v>
          </cell>
          <cell r="KC37944">
            <v>20</v>
          </cell>
        </row>
        <row r="37945">
          <cell r="A37945" t="str">
            <v>P09240</v>
          </cell>
          <cell r="KA37945">
            <v>250</v>
          </cell>
          <cell r="KB37945">
            <v>12</v>
          </cell>
          <cell r="KC37945">
            <v>20</v>
          </cell>
        </row>
        <row r="37946">
          <cell r="A37946" t="str">
            <v>P09241</v>
          </cell>
          <cell r="KA37946">
            <v>250</v>
          </cell>
          <cell r="KB37946">
            <v>12</v>
          </cell>
          <cell r="KC37946">
            <v>20</v>
          </cell>
        </row>
        <row r="37947">
          <cell r="A37947" t="str">
            <v>P09242</v>
          </cell>
          <cell r="KA37947">
            <v>200</v>
          </cell>
          <cell r="KB37947">
            <v>15</v>
          </cell>
          <cell r="KC37947">
            <v>20</v>
          </cell>
        </row>
        <row r="37948">
          <cell r="A37948" t="str">
            <v>P09243</v>
          </cell>
          <cell r="KA37948">
            <v>250</v>
          </cell>
          <cell r="KB37948">
            <v>12</v>
          </cell>
          <cell r="KC37948">
            <v>20</v>
          </cell>
        </row>
        <row r="37949">
          <cell r="A37949" t="str">
            <v>P09244</v>
          </cell>
          <cell r="KA37949">
            <v>250</v>
          </cell>
          <cell r="KB37949">
            <v>12</v>
          </cell>
          <cell r="KC37949">
            <v>20</v>
          </cell>
        </row>
        <row r="37950">
          <cell r="A37950" t="str">
            <v>P09245</v>
          </cell>
          <cell r="KA37950">
            <v>250</v>
          </cell>
          <cell r="KB37950">
            <v>12</v>
          </cell>
          <cell r="KC37950">
            <v>20</v>
          </cell>
        </row>
        <row r="37951">
          <cell r="A37951" t="str">
            <v>P09246</v>
          </cell>
          <cell r="KA37951">
            <v>250</v>
          </cell>
          <cell r="KB37951">
            <v>12</v>
          </cell>
          <cell r="KC37951">
            <v>20</v>
          </cell>
        </row>
        <row r="37952">
          <cell r="A37952" t="str">
            <v>P09247</v>
          </cell>
          <cell r="KA37952">
            <v>250</v>
          </cell>
          <cell r="KB37952">
            <v>8</v>
          </cell>
          <cell r="KC37952">
            <v>18</v>
          </cell>
        </row>
        <row r="37953">
          <cell r="A37953" t="str">
            <v>P09248</v>
          </cell>
          <cell r="KA37953">
            <v>50</v>
          </cell>
          <cell r="KB37953">
            <v>80</v>
          </cell>
          <cell r="KC37953">
            <v>24</v>
          </cell>
        </row>
        <row r="37954">
          <cell r="A37954" t="str">
            <v>P09249</v>
          </cell>
          <cell r="KA37954">
            <v>100</v>
          </cell>
          <cell r="KB37954">
            <v>40</v>
          </cell>
          <cell r="KC37954">
            <v>320</v>
          </cell>
        </row>
        <row r="37955">
          <cell r="A37955" t="str">
            <v>P09595</v>
          </cell>
          <cell r="KA37955">
            <v>200</v>
          </cell>
          <cell r="KB37955">
            <v>15</v>
          </cell>
          <cell r="KC37955">
            <v>20</v>
          </cell>
        </row>
        <row r="37956">
          <cell r="A37956" t="str">
            <v>P09606</v>
          </cell>
          <cell r="KA37956">
            <v>250</v>
          </cell>
          <cell r="KB37956">
            <v>12</v>
          </cell>
          <cell r="KC37956">
            <v>20</v>
          </cell>
        </row>
        <row r="37957">
          <cell r="A37957" t="str">
            <v>P09607</v>
          </cell>
          <cell r="KA37957">
            <v>100</v>
          </cell>
          <cell r="KB37957">
            <v>30</v>
          </cell>
          <cell r="KC37957">
            <v>30</v>
          </cell>
        </row>
        <row r="37958">
          <cell r="A37958" t="str">
            <v>P09598</v>
          </cell>
          <cell r="KA37958">
            <v>50</v>
          </cell>
          <cell r="KB37958">
            <v>60</v>
          </cell>
          <cell r="KC37958">
            <v>12</v>
          </cell>
        </row>
        <row r="37959">
          <cell r="A37959" t="str">
            <v>P09599</v>
          </cell>
          <cell r="KA37959">
            <v>100</v>
          </cell>
          <cell r="KB37959">
            <v>30</v>
          </cell>
          <cell r="KC37959">
            <v>30</v>
          </cell>
        </row>
        <row r="37960">
          <cell r="A37960" t="str">
            <v>P09600</v>
          </cell>
          <cell r="KA37960">
            <v>250</v>
          </cell>
          <cell r="KB37960">
            <v>12</v>
          </cell>
          <cell r="KC37960">
            <v>20</v>
          </cell>
        </row>
        <row r="37961">
          <cell r="A37961" t="str">
            <v>P09601</v>
          </cell>
          <cell r="KA37961">
            <v>250</v>
          </cell>
          <cell r="KB37961">
            <v>12</v>
          </cell>
          <cell r="KC37961">
            <v>20</v>
          </cell>
        </row>
        <row r="37962">
          <cell r="A37962" t="str">
            <v>P09602</v>
          </cell>
          <cell r="KA37962">
            <v>250</v>
          </cell>
          <cell r="KB37962">
            <v>12</v>
          </cell>
          <cell r="KC37962">
            <v>20</v>
          </cell>
        </row>
        <row r="37963">
          <cell r="A37963" t="str">
            <v>P09603</v>
          </cell>
          <cell r="KA37963">
            <v>250</v>
          </cell>
          <cell r="KB37963">
            <v>12</v>
          </cell>
          <cell r="KC37963">
            <v>20</v>
          </cell>
        </row>
        <row r="37964">
          <cell r="A37964" t="str">
            <v>P09604</v>
          </cell>
          <cell r="KA37964">
            <v>250</v>
          </cell>
          <cell r="KB37964">
            <v>12</v>
          </cell>
          <cell r="KC37964">
            <v>20</v>
          </cell>
        </row>
        <row r="37965">
          <cell r="A37965" t="str">
            <v>P09618</v>
          </cell>
          <cell r="KA37965">
            <v>250</v>
          </cell>
          <cell r="KB37965">
            <v>12</v>
          </cell>
          <cell r="KC37965">
            <v>20</v>
          </cell>
        </row>
        <row r="37966">
          <cell r="A37966" t="str">
            <v>P09619</v>
          </cell>
          <cell r="KA37966">
            <v>250</v>
          </cell>
          <cell r="KB37966">
            <v>12</v>
          </cell>
          <cell r="KC37966">
            <v>20</v>
          </cell>
        </row>
        <row r="37967">
          <cell r="A37967" t="str">
            <v>P09620</v>
          </cell>
          <cell r="KA37967">
            <v>50</v>
          </cell>
          <cell r="KB37967">
            <v>60</v>
          </cell>
          <cell r="KC37967">
            <v>12</v>
          </cell>
        </row>
        <row r="37968">
          <cell r="A37968" t="str">
            <v>P09623</v>
          </cell>
          <cell r="KA37968">
            <v>50</v>
          </cell>
          <cell r="KB37968">
            <v>60</v>
          </cell>
          <cell r="KC37968">
            <v>12</v>
          </cell>
        </row>
        <row r="37969">
          <cell r="A37969" t="str">
            <v>P09609</v>
          </cell>
          <cell r="KA37969">
            <v>250</v>
          </cell>
          <cell r="KB37969">
            <v>12</v>
          </cell>
          <cell r="KC37969">
            <v>20</v>
          </cell>
        </row>
        <row r="37970">
          <cell r="A37970" t="str">
            <v>P09610</v>
          </cell>
          <cell r="KA37970">
            <v>250</v>
          </cell>
          <cell r="KB37970">
            <v>12</v>
          </cell>
          <cell r="KC37970">
            <v>20</v>
          </cell>
        </row>
        <row r="37971">
          <cell r="A37971" t="str">
            <v>P09611</v>
          </cell>
          <cell r="KA37971">
            <v>250</v>
          </cell>
          <cell r="KB37971">
            <v>12</v>
          </cell>
          <cell r="KC37971">
            <v>20</v>
          </cell>
        </row>
        <row r="37972">
          <cell r="A37972" t="str">
            <v>P09612</v>
          </cell>
          <cell r="KA37972">
            <v>200</v>
          </cell>
          <cell r="KB37972">
            <v>15</v>
          </cell>
          <cell r="KC37972">
            <v>20</v>
          </cell>
        </row>
        <row r="37973">
          <cell r="A37973" t="str">
            <v>P09613</v>
          </cell>
          <cell r="KA37973">
            <v>250</v>
          </cell>
          <cell r="KB37973">
            <v>12</v>
          </cell>
          <cell r="KC37973">
            <v>85</v>
          </cell>
        </row>
        <row r="37974">
          <cell r="A37974" t="str">
            <v>P09614</v>
          </cell>
          <cell r="KA37974">
            <v>50</v>
          </cell>
          <cell r="KB37974">
            <v>24</v>
          </cell>
          <cell r="KC37974">
            <v>20</v>
          </cell>
        </row>
        <row r="37975">
          <cell r="A37975" t="str">
            <v>P09615</v>
          </cell>
          <cell r="KA37975">
            <v>250</v>
          </cell>
          <cell r="KB37975">
            <v>8</v>
          </cell>
          <cell r="KC37975">
            <v>15</v>
          </cell>
        </row>
        <row r="37976">
          <cell r="A37976" t="str">
            <v>P09588</v>
          </cell>
          <cell r="KA37976">
            <v>250</v>
          </cell>
          <cell r="KB37976">
            <v>12</v>
          </cell>
          <cell r="KC37976">
            <v>20</v>
          </cell>
        </row>
        <row r="37977">
          <cell r="A37977" t="str">
            <v>P09589</v>
          </cell>
          <cell r="KA37977">
            <v>250</v>
          </cell>
          <cell r="KB37977">
            <v>12</v>
          </cell>
          <cell r="KC37977">
            <v>20</v>
          </cell>
        </row>
        <row r="37978">
          <cell r="A37978" t="str">
            <v>P09590</v>
          </cell>
          <cell r="KA37978">
            <v>250</v>
          </cell>
          <cell r="KB37978">
            <v>12</v>
          </cell>
          <cell r="KC37978">
            <v>20</v>
          </cell>
        </row>
        <row r="37979">
          <cell r="A37979" t="str">
            <v>P09591</v>
          </cell>
          <cell r="KA37979">
            <v>250</v>
          </cell>
          <cell r="KB37979">
            <v>12</v>
          </cell>
          <cell r="KC37979">
            <v>20</v>
          </cell>
        </row>
        <row r="37980">
          <cell r="A37980" t="str">
            <v>P09592</v>
          </cell>
          <cell r="KA37980">
            <v>250</v>
          </cell>
          <cell r="KB37980">
            <v>12</v>
          </cell>
          <cell r="KC37980">
            <v>20</v>
          </cell>
        </row>
        <row r="37981">
          <cell r="A37981" t="str">
            <v>P09593</v>
          </cell>
          <cell r="KA37981">
            <v>250</v>
          </cell>
          <cell r="KB37981">
            <v>12</v>
          </cell>
          <cell r="KC37981">
            <v>20</v>
          </cell>
        </row>
        <row r="37982">
          <cell r="A37982" t="str">
            <v>P09584</v>
          </cell>
          <cell r="KA37982">
            <v>250</v>
          </cell>
          <cell r="KB37982">
            <v>8</v>
          </cell>
          <cell r="KC37982">
            <v>15</v>
          </cell>
        </row>
        <row r="37983">
          <cell r="A37983" t="str">
            <v>P09571</v>
          </cell>
          <cell r="KA37983">
            <v>250</v>
          </cell>
          <cell r="KB37983">
            <v>12</v>
          </cell>
          <cell r="KC37983">
            <v>20</v>
          </cell>
        </row>
        <row r="37984">
          <cell r="A37984" t="str">
            <v>P09572</v>
          </cell>
          <cell r="KA37984">
            <v>250</v>
          </cell>
          <cell r="KB37984">
            <v>12</v>
          </cell>
          <cell r="KC37984">
            <v>20</v>
          </cell>
        </row>
        <row r="37985">
          <cell r="A37985" t="str">
            <v>P09573</v>
          </cell>
          <cell r="KA37985">
            <v>250</v>
          </cell>
          <cell r="KB37985">
            <v>12</v>
          </cell>
          <cell r="KC37985">
            <v>20</v>
          </cell>
        </row>
        <row r="37986">
          <cell r="A37986" t="str">
            <v>P09574</v>
          </cell>
          <cell r="KA37986">
            <v>250</v>
          </cell>
          <cell r="KB37986">
            <v>12</v>
          </cell>
          <cell r="KC37986">
            <v>20</v>
          </cell>
        </row>
        <row r="37987">
          <cell r="A37987" t="str">
            <v>P09575</v>
          </cell>
          <cell r="KA37987">
            <v>250</v>
          </cell>
          <cell r="KB37987">
            <v>12</v>
          </cell>
          <cell r="KC37987">
            <v>20</v>
          </cell>
        </row>
        <row r="37988">
          <cell r="A37988" t="str">
            <v>P09576</v>
          </cell>
          <cell r="KA37988">
            <v>250</v>
          </cell>
          <cell r="KB37988">
            <v>12</v>
          </cell>
          <cell r="KC37988">
            <v>20</v>
          </cell>
        </row>
        <row r="37989">
          <cell r="A37989" t="str">
            <v>P09577</v>
          </cell>
          <cell r="KA37989">
            <v>250</v>
          </cell>
          <cell r="KB37989">
            <v>12</v>
          </cell>
          <cell r="KC37989">
            <v>20</v>
          </cell>
        </row>
        <row r="37990">
          <cell r="A37990" t="str">
            <v>P09578</v>
          </cell>
          <cell r="KA37990">
            <v>250</v>
          </cell>
          <cell r="KB37990">
            <v>12</v>
          </cell>
          <cell r="KC37990">
            <v>20</v>
          </cell>
        </row>
        <row r="37991">
          <cell r="A37991" t="str">
            <v>P09579</v>
          </cell>
          <cell r="KA37991">
            <v>250</v>
          </cell>
          <cell r="KB37991">
            <v>12</v>
          </cell>
          <cell r="KC37991">
            <v>20</v>
          </cell>
        </row>
        <row r="37992">
          <cell r="A37992" t="str">
            <v>P09580</v>
          </cell>
          <cell r="KA37992">
            <v>250</v>
          </cell>
          <cell r="KB37992">
            <v>12</v>
          </cell>
          <cell r="KC37992">
            <v>4500</v>
          </cell>
        </row>
        <row r="37993">
          <cell r="A37993" t="str">
            <v>P09581</v>
          </cell>
          <cell r="KA37993">
            <v>100</v>
          </cell>
          <cell r="KB37993">
            <v>30</v>
          </cell>
          <cell r="KC37993">
            <v>30</v>
          </cell>
        </row>
        <row r="37994">
          <cell r="A37994" t="str">
            <v>P09532</v>
          </cell>
          <cell r="KA37994">
            <v>100</v>
          </cell>
          <cell r="KB37994">
            <v>10</v>
          </cell>
          <cell r="KC37994">
            <v>30</v>
          </cell>
        </row>
        <row r="37995">
          <cell r="A37995" t="str">
            <v>P09545</v>
          </cell>
          <cell r="KA37995">
            <v>250</v>
          </cell>
          <cell r="KB37995">
            <v>12</v>
          </cell>
          <cell r="KC37995">
            <v>20</v>
          </cell>
        </row>
        <row r="37996">
          <cell r="A37996" t="str">
            <v>P09557</v>
          </cell>
          <cell r="KA37996">
            <v>250</v>
          </cell>
          <cell r="KB37996">
            <v>12</v>
          </cell>
          <cell r="KC37996">
            <v>20</v>
          </cell>
        </row>
        <row r="37997">
          <cell r="A37997" t="str">
            <v>P09558</v>
          </cell>
          <cell r="KA37997">
            <v>250</v>
          </cell>
          <cell r="KB37997">
            <v>12</v>
          </cell>
          <cell r="KC37997">
            <v>20</v>
          </cell>
        </row>
        <row r="37998">
          <cell r="A37998" t="str">
            <v>P09559</v>
          </cell>
          <cell r="KA37998">
            <v>250</v>
          </cell>
          <cell r="KB37998">
            <v>12</v>
          </cell>
          <cell r="KC37998">
            <v>10</v>
          </cell>
        </row>
        <row r="37999">
          <cell r="A37999" t="str">
            <v>P09567</v>
          </cell>
          <cell r="KA37999">
            <v>250</v>
          </cell>
          <cell r="KB37999">
            <v>12</v>
          </cell>
          <cell r="KC37999">
            <v>20</v>
          </cell>
        </row>
        <row r="38000">
          <cell r="A38000" t="str">
            <v>P09568</v>
          </cell>
          <cell r="KA38000">
            <v>50</v>
          </cell>
          <cell r="KB38000">
            <v>24</v>
          </cell>
          <cell r="KC38000">
            <v>16</v>
          </cell>
        </row>
        <row r="38001">
          <cell r="A38001" t="str">
            <v>P09569</v>
          </cell>
          <cell r="KA38001">
            <v>250</v>
          </cell>
          <cell r="KB38001">
            <v>8</v>
          </cell>
          <cell r="KC38001">
            <v>15</v>
          </cell>
        </row>
        <row r="38002">
          <cell r="A38002" t="str">
            <v>P09562</v>
          </cell>
          <cell r="KA38002">
            <v>250</v>
          </cell>
          <cell r="KB38002">
            <v>12</v>
          </cell>
          <cell r="KC38002">
            <v>3000</v>
          </cell>
        </row>
        <row r="38003">
          <cell r="A38003" t="str">
            <v>P09563</v>
          </cell>
          <cell r="KA38003">
            <v>250</v>
          </cell>
          <cell r="KB38003">
            <v>12</v>
          </cell>
          <cell r="KC38003">
            <v>140</v>
          </cell>
        </row>
        <row r="38004">
          <cell r="A38004" t="str">
            <v>P09564</v>
          </cell>
          <cell r="KA38004">
            <v>250</v>
          </cell>
          <cell r="KB38004">
            <v>12</v>
          </cell>
          <cell r="KC38004">
            <v>20</v>
          </cell>
        </row>
        <row r="38005">
          <cell r="A38005" t="str">
            <v>P09542</v>
          </cell>
          <cell r="KA38005">
            <v>250</v>
          </cell>
          <cell r="KB38005">
            <v>12</v>
          </cell>
          <cell r="KC38005">
            <v>20</v>
          </cell>
        </row>
        <row r="38006">
          <cell r="A38006" t="str">
            <v>P09534</v>
          </cell>
          <cell r="KA38006">
            <v>100</v>
          </cell>
          <cell r="KB38006">
            <v>30</v>
          </cell>
          <cell r="KC38006">
            <v>30</v>
          </cell>
        </row>
        <row r="38007">
          <cell r="A38007" t="str">
            <v>P09535</v>
          </cell>
          <cell r="KA38007">
            <v>250</v>
          </cell>
          <cell r="KB38007">
            <v>12</v>
          </cell>
          <cell r="KC38007">
            <v>20</v>
          </cell>
        </row>
        <row r="38008">
          <cell r="A38008" t="str">
            <v>P09536</v>
          </cell>
          <cell r="KA38008">
            <v>250</v>
          </cell>
          <cell r="KB38008">
            <v>8</v>
          </cell>
          <cell r="KC38008">
            <v>15</v>
          </cell>
        </row>
        <row r="38009">
          <cell r="A38009" t="str">
            <v>P09537</v>
          </cell>
          <cell r="KA38009">
            <v>250</v>
          </cell>
          <cell r="KB38009">
            <v>12</v>
          </cell>
          <cell r="KC38009">
            <v>20</v>
          </cell>
        </row>
        <row r="38010">
          <cell r="A38010" t="str">
            <v>P09538</v>
          </cell>
          <cell r="KA38010">
            <v>250</v>
          </cell>
          <cell r="KB38010">
            <v>8</v>
          </cell>
          <cell r="KC38010">
            <v>15</v>
          </cell>
        </row>
        <row r="38011">
          <cell r="A38011" t="str">
            <v>P09547</v>
          </cell>
          <cell r="KA38011">
            <v>100</v>
          </cell>
          <cell r="KB38011">
            <v>40</v>
          </cell>
          <cell r="KC38011">
            <v>24</v>
          </cell>
        </row>
        <row r="38012">
          <cell r="A38012" t="str">
            <v>P09548</v>
          </cell>
          <cell r="KA38012">
            <v>250</v>
          </cell>
          <cell r="KB38012">
            <v>12</v>
          </cell>
          <cell r="KC38012">
            <v>20</v>
          </cell>
        </row>
        <row r="38013">
          <cell r="A38013" t="str">
            <v>P09549</v>
          </cell>
          <cell r="KA38013">
            <v>250</v>
          </cell>
          <cell r="KB38013">
            <v>12</v>
          </cell>
          <cell r="KC38013">
            <v>20</v>
          </cell>
        </row>
        <row r="38014">
          <cell r="A38014" t="str">
            <v>P09550</v>
          </cell>
          <cell r="KA38014">
            <v>50</v>
          </cell>
          <cell r="KB38014">
            <v>60</v>
          </cell>
          <cell r="KC38014">
            <v>12</v>
          </cell>
        </row>
        <row r="38015">
          <cell r="A38015" t="str">
            <v>P09551</v>
          </cell>
          <cell r="KA38015">
            <v>100</v>
          </cell>
          <cell r="KB38015">
            <v>40</v>
          </cell>
          <cell r="KC38015">
            <v>24</v>
          </cell>
        </row>
        <row r="38016">
          <cell r="A38016" t="str">
            <v>P09552</v>
          </cell>
          <cell r="KA38016">
            <v>250</v>
          </cell>
          <cell r="KB38016">
            <v>12</v>
          </cell>
          <cell r="KC38016">
            <v>20</v>
          </cell>
        </row>
        <row r="38017">
          <cell r="A38017" t="str">
            <v>P09553</v>
          </cell>
          <cell r="KA38017">
            <v>250</v>
          </cell>
          <cell r="KB38017">
            <v>12</v>
          </cell>
          <cell r="KC38017">
            <v>20</v>
          </cell>
        </row>
        <row r="38018">
          <cell r="A38018" t="str">
            <v>P09554</v>
          </cell>
          <cell r="KA38018">
            <v>100</v>
          </cell>
          <cell r="KB38018">
            <v>30</v>
          </cell>
          <cell r="KC38018">
            <v>12</v>
          </cell>
        </row>
        <row r="38019">
          <cell r="A38019" t="str">
            <v>P09506</v>
          </cell>
          <cell r="KA38019">
            <v>250</v>
          </cell>
          <cell r="KB38019">
            <v>8</v>
          </cell>
          <cell r="KC38019">
            <v>15</v>
          </cell>
        </row>
        <row r="38020">
          <cell r="A38020" t="str">
            <v>P09507</v>
          </cell>
          <cell r="KA38020">
            <v>100</v>
          </cell>
          <cell r="KB38020">
            <v>30</v>
          </cell>
          <cell r="KC38020">
            <v>30</v>
          </cell>
        </row>
        <row r="38021">
          <cell r="A38021" t="str">
            <v>P09508</v>
          </cell>
          <cell r="KA38021">
            <v>250</v>
          </cell>
          <cell r="KB38021">
            <v>12</v>
          </cell>
          <cell r="KC38021">
            <v>20</v>
          </cell>
        </row>
        <row r="38022">
          <cell r="A38022" t="str">
            <v>P09509</v>
          </cell>
          <cell r="KA38022">
            <v>250</v>
          </cell>
          <cell r="KB38022">
            <v>12</v>
          </cell>
          <cell r="KC38022">
            <v>20</v>
          </cell>
        </row>
        <row r="38023">
          <cell r="A38023" t="str">
            <v>P09510</v>
          </cell>
          <cell r="KA38023">
            <v>250</v>
          </cell>
          <cell r="KB38023">
            <v>12</v>
          </cell>
          <cell r="KC38023">
            <v>20</v>
          </cell>
        </row>
        <row r="38024">
          <cell r="A38024" t="str">
            <v>P09511</v>
          </cell>
          <cell r="KA38024">
            <v>250</v>
          </cell>
          <cell r="KB38024">
            <v>12</v>
          </cell>
          <cell r="KC38024">
            <v>100</v>
          </cell>
        </row>
        <row r="38025">
          <cell r="A38025" t="str">
            <v>P09518</v>
          </cell>
          <cell r="KA38025">
            <v>50</v>
          </cell>
          <cell r="KB38025">
            <v>60</v>
          </cell>
          <cell r="KC38025">
            <v>12</v>
          </cell>
        </row>
        <row r="38026">
          <cell r="A38026" t="str">
            <v>P09519</v>
          </cell>
          <cell r="KA38026">
            <v>50</v>
          </cell>
          <cell r="KB38026">
            <v>60</v>
          </cell>
          <cell r="KC38026">
            <v>500</v>
          </cell>
        </row>
        <row r="38027">
          <cell r="A38027" t="str">
            <v>P09520</v>
          </cell>
          <cell r="KA38027">
            <v>250</v>
          </cell>
          <cell r="KB38027">
            <v>12</v>
          </cell>
          <cell r="KC38027">
            <v>20</v>
          </cell>
        </row>
        <row r="38028">
          <cell r="A38028" t="str">
            <v>P09524</v>
          </cell>
          <cell r="KA38028">
            <v>250</v>
          </cell>
          <cell r="KB38028">
            <v>12</v>
          </cell>
          <cell r="KC38028">
            <v>20</v>
          </cell>
        </row>
        <row r="38029">
          <cell r="A38029" t="str">
            <v>P09525</v>
          </cell>
          <cell r="KA38029">
            <v>250</v>
          </cell>
          <cell r="KB38029">
            <v>12</v>
          </cell>
          <cell r="KC38029">
            <v>20</v>
          </cell>
        </row>
        <row r="38030">
          <cell r="A38030" t="str">
            <v>P09526</v>
          </cell>
          <cell r="KA38030">
            <v>250</v>
          </cell>
          <cell r="KB38030">
            <v>12</v>
          </cell>
          <cell r="KC38030">
            <v>20</v>
          </cell>
        </row>
        <row r="38031">
          <cell r="A38031" t="str">
            <v>P09527</v>
          </cell>
          <cell r="KA38031">
            <v>250</v>
          </cell>
          <cell r="KB38031">
            <v>12</v>
          </cell>
          <cell r="KC38031">
            <v>20</v>
          </cell>
        </row>
        <row r="38032">
          <cell r="A38032" t="str">
            <v>P09528</v>
          </cell>
          <cell r="KA38032">
            <v>50</v>
          </cell>
          <cell r="KB38032">
            <v>60</v>
          </cell>
          <cell r="KC38032">
            <v>12</v>
          </cell>
        </row>
        <row r="38033">
          <cell r="A38033" t="str">
            <v>P09529</v>
          </cell>
          <cell r="KA38033">
            <v>250</v>
          </cell>
          <cell r="KB38033">
            <v>12</v>
          </cell>
          <cell r="KC38033">
            <v>20</v>
          </cell>
        </row>
        <row r="38034">
          <cell r="A38034" t="str">
            <v>P09494</v>
          </cell>
          <cell r="KA38034">
            <v>250</v>
          </cell>
          <cell r="KB38034">
            <v>12</v>
          </cell>
          <cell r="KC38034">
            <v>20</v>
          </cell>
        </row>
        <row r="38035">
          <cell r="A38035" t="str">
            <v>P09495</v>
          </cell>
          <cell r="KA38035">
            <v>250</v>
          </cell>
          <cell r="KB38035">
            <v>12</v>
          </cell>
          <cell r="KC38035">
            <v>20</v>
          </cell>
        </row>
        <row r="38036">
          <cell r="A38036" t="str">
            <v>P09496</v>
          </cell>
          <cell r="KA38036">
            <v>250</v>
          </cell>
          <cell r="KB38036">
            <v>12</v>
          </cell>
          <cell r="KC38036">
            <v>20</v>
          </cell>
        </row>
        <row r="38037">
          <cell r="A38037" t="str">
            <v>P09497</v>
          </cell>
          <cell r="KA38037">
            <v>250</v>
          </cell>
          <cell r="KB38037">
            <v>12</v>
          </cell>
          <cell r="KC38037">
            <v>20</v>
          </cell>
        </row>
        <row r="38038">
          <cell r="A38038" t="str">
            <v>P09498</v>
          </cell>
          <cell r="KA38038">
            <v>250</v>
          </cell>
          <cell r="KB38038">
            <v>12</v>
          </cell>
          <cell r="KC38038">
            <v>20</v>
          </cell>
        </row>
        <row r="38039">
          <cell r="A38039" t="str">
            <v>P09499</v>
          </cell>
          <cell r="KA38039">
            <v>250</v>
          </cell>
          <cell r="KB38039">
            <v>12</v>
          </cell>
          <cell r="KC38039">
            <v>20</v>
          </cell>
        </row>
        <row r="38040">
          <cell r="A38040" t="str">
            <v>P09500</v>
          </cell>
          <cell r="KA38040">
            <v>250</v>
          </cell>
          <cell r="KB38040">
            <v>12</v>
          </cell>
          <cell r="KC38040">
            <v>20</v>
          </cell>
        </row>
        <row r="38041">
          <cell r="A38041" t="str">
            <v>P09501</v>
          </cell>
          <cell r="KA38041">
            <v>250</v>
          </cell>
          <cell r="KB38041">
            <v>12</v>
          </cell>
          <cell r="KC38041">
            <v>20</v>
          </cell>
        </row>
        <row r="38042">
          <cell r="A38042" t="str">
            <v>P09504</v>
          </cell>
          <cell r="KA38042">
            <v>250</v>
          </cell>
          <cell r="KB38042">
            <v>8</v>
          </cell>
          <cell r="KC38042">
            <v>80</v>
          </cell>
        </row>
        <row r="38043">
          <cell r="A38043" t="str">
            <v>P09486</v>
          </cell>
          <cell r="KA38043">
            <v>250</v>
          </cell>
          <cell r="KB38043">
            <v>12</v>
          </cell>
          <cell r="KC38043">
            <v>320</v>
          </cell>
        </row>
        <row r="38044">
          <cell r="A38044" t="str">
            <v>P09487</v>
          </cell>
          <cell r="KA38044">
            <v>250</v>
          </cell>
          <cell r="KB38044">
            <v>12</v>
          </cell>
          <cell r="KC38044">
            <v>4500</v>
          </cell>
        </row>
        <row r="38045">
          <cell r="A38045" t="str">
            <v>P09489</v>
          </cell>
          <cell r="KA38045">
            <v>250</v>
          </cell>
          <cell r="KB38045">
            <v>8</v>
          </cell>
          <cell r="KC38045">
            <v>15</v>
          </cell>
        </row>
        <row r="38046">
          <cell r="A38046" t="str">
            <v>P09490</v>
          </cell>
          <cell r="KA38046">
            <v>250</v>
          </cell>
          <cell r="KB38046">
            <v>12</v>
          </cell>
          <cell r="KC38046">
            <v>20</v>
          </cell>
        </row>
        <row r="38047">
          <cell r="A38047" t="str">
            <v>P09491</v>
          </cell>
          <cell r="KA38047">
            <v>250</v>
          </cell>
          <cell r="KB38047">
            <v>12</v>
          </cell>
          <cell r="KC38047">
            <v>20</v>
          </cell>
        </row>
        <row r="38048">
          <cell r="A38048" t="str">
            <v>P09470</v>
          </cell>
          <cell r="KA38048">
            <v>50</v>
          </cell>
          <cell r="KB38048">
            <v>32</v>
          </cell>
          <cell r="KC38048">
            <v>164</v>
          </cell>
        </row>
        <row r="38049">
          <cell r="A38049" t="str">
            <v>P09471</v>
          </cell>
          <cell r="KA38049">
            <v>100</v>
          </cell>
          <cell r="KB38049">
            <v>40</v>
          </cell>
          <cell r="KC38049">
            <v>24</v>
          </cell>
        </row>
        <row r="38050">
          <cell r="A38050" t="str">
            <v>P09472</v>
          </cell>
          <cell r="KA38050">
            <v>100</v>
          </cell>
          <cell r="KB38050">
            <v>40</v>
          </cell>
          <cell r="KC38050">
            <v>24</v>
          </cell>
        </row>
        <row r="38051">
          <cell r="A38051" t="str">
            <v>P09476</v>
          </cell>
          <cell r="KA38051">
            <v>250</v>
          </cell>
          <cell r="KB38051">
            <v>12</v>
          </cell>
          <cell r="KC38051">
            <v>20</v>
          </cell>
        </row>
        <row r="38052">
          <cell r="A38052" t="str">
            <v>P09478</v>
          </cell>
          <cell r="KA38052">
            <v>250</v>
          </cell>
          <cell r="KB38052">
            <v>12</v>
          </cell>
          <cell r="KC38052">
            <v>20</v>
          </cell>
        </row>
        <row r="38053">
          <cell r="A38053" t="str">
            <v>P09480</v>
          </cell>
          <cell r="KA38053">
            <v>250</v>
          </cell>
          <cell r="KB38053">
            <v>12</v>
          </cell>
          <cell r="KC38053">
            <v>20</v>
          </cell>
        </row>
        <row r="38054">
          <cell r="A38054" t="str">
            <v>P09481</v>
          </cell>
          <cell r="KA38054">
            <v>250</v>
          </cell>
          <cell r="KB38054">
            <v>12</v>
          </cell>
          <cell r="KC38054">
            <v>20</v>
          </cell>
        </row>
        <row r="38055">
          <cell r="A38055" t="str">
            <v>P09482</v>
          </cell>
          <cell r="KA38055">
            <v>250</v>
          </cell>
          <cell r="KB38055">
            <v>12</v>
          </cell>
          <cell r="KC38055">
            <v>20</v>
          </cell>
        </row>
        <row r="38056">
          <cell r="A38056" t="str">
            <v>P09483</v>
          </cell>
          <cell r="KA38056">
            <v>100</v>
          </cell>
          <cell r="KB38056">
            <v>40</v>
          </cell>
          <cell r="KC38056">
            <v>24</v>
          </cell>
        </row>
        <row r="38057">
          <cell r="A38057" t="str">
            <v>P09484</v>
          </cell>
          <cell r="KA38057">
            <v>250</v>
          </cell>
          <cell r="KB38057">
            <v>12</v>
          </cell>
          <cell r="KC38057">
            <v>20</v>
          </cell>
        </row>
        <row r="38058">
          <cell r="A38058" t="str">
            <v>P09703</v>
          </cell>
          <cell r="KA38058">
            <v>50</v>
          </cell>
          <cell r="KB38058">
            <v>60</v>
          </cell>
          <cell r="KC38058">
            <v>12</v>
          </cell>
        </row>
        <row r="38059">
          <cell r="A38059" t="str">
            <v>P09697</v>
          </cell>
          <cell r="KA38059">
            <v>50</v>
          </cell>
          <cell r="KB38059">
            <v>24</v>
          </cell>
          <cell r="KC38059">
            <v>24</v>
          </cell>
        </row>
        <row r="38060">
          <cell r="A38060" t="str">
            <v>P09698</v>
          </cell>
          <cell r="KA38060">
            <v>250</v>
          </cell>
          <cell r="KB38060">
            <v>12</v>
          </cell>
          <cell r="KC38060">
            <v>20</v>
          </cell>
        </row>
        <row r="38061">
          <cell r="A38061" t="str">
            <v>P09699</v>
          </cell>
          <cell r="KA38061">
            <v>50</v>
          </cell>
          <cell r="KB38061">
            <v>60</v>
          </cell>
          <cell r="KC38061">
            <v>12</v>
          </cell>
        </row>
        <row r="38062">
          <cell r="A38062" t="str">
            <v>P09685</v>
          </cell>
          <cell r="KA38062">
            <v>250</v>
          </cell>
          <cell r="KB38062">
            <v>12</v>
          </cell>
          <cell r="KC38062">
            <v>20</v>
          </cell>
        </row>
        <row r="38063">
          <cell r="A38063" t="str">
            <v>P09686</v>
          </cell>
          <cell r="KA38063">
            <v>250</v>
          </cell>
          <cell r="KB38063">
            <v>12</v>
          </cell>
          <cell r="KC38063">
            <v>20</v>
          </cell>
        </row>
        <row r="38064">
          <cell r="A38064" t="str">
            <v>P09687</v>
          </cell>
          <cell r="KA38064">
            <v>250</v>
          </cell>
          <cell r="KB38064">
            <v>12</v>
          </cell>
          <cell r="KC38064">
            <v>20</v>
          </cell>
        </row>
        <row r="38065">
          <cell r="A38065" t="str">
            <v>P09688</v>
          </cell>
          <cell r="KA38065">
            <v>250</v>
          </cell>
          <cell r="KB38065">
            <v>12</v>
          </cell>
          <cell r="KC38065">
            <v>20</v>
          </cell>
        </row>
        <row r="38066">
          <cell r="A38066" t="str">
            <v>P09691</v>
          </cell>
          <cell r="KA38066">
            <v>100</v>
          </cell>
          <cell r="KB38066">
            <v>40</v>
          </cell>
          <cell r="KC38066">
            <v>24</v>
          </cell>
        </row>
        <row r="38067">
          <cell r="A38067" t="str">
            <v>P09692</v>
          </cell>
          <cell r="KA38067">
            <v>250</v>
          </cell>
          <cell r="KB38067">
            <v>12</v>
          </cell>
          <cell r="KC38067">
            <v>20</v>
          </cell>
        </row>
        <row r="38068">
          <cell r="A38068" t="str">
            <v>P09693</v>
          </cell>
          <cell r="KA38068">
            <v>250</v>
          </cell>
          <cell r="KB38068">
            <v>8</v>
          </cell>
          <cell r="KC38068">
            <v>15</v>
          </cell>
        </row>
        <row r="38069">
          <cell r="A38069" t="str">
            <v>P09694</v>
          </cell>
          <cell r="KA38069">
            <v>250</v>
          </cell>
          <cell r="KB38069">
            <v>12</v>
          </cell>
          <cell r="KC38069">
            <v>20</v>
          </cell>
        </row>
        <row r="38070">
          <cell r="A38070" t="str">
            <v>P09695</v>
          </cell>
          <cell r="KA38070">
            <v>250</v>
          </cell>
          <cell r="KB38070">
            <v>12</v>
          </cell>
          <cell r="KC38070">
            <v>20</v>
          </cell>
        </row>
        <row r="38071">
          <cell r="A38071" t="str">
            <v>P09679</v>
          </cell>
          <cell r="KA38071">
            <v>250</v>
          </cell>
          <cell r="KB38071">
            <v>8</v>
          </cell>
          <cell r="KC38071">
            <v>15</v>
          </cell>
        </row>
        <row r="38072">
          <cell r="A38072" t="str">
            <v>P09654</v>
          </cell>
          <cell r="KA38072">
            <v>100</v>
          </cell>
          <cell r="KB38072">
            <v>40</v>
          </cell>
          <cell r="KC38072">
            <v>24</v>
          </cell>
        </row>
        <row r="38073">
          <cell r="A38073" t="str">
            <v>P09672</v>
          </cell>
          <cell r="KA38073">
            <v>50</v>
          </cell>
          <cell r="KB38073">
            <v>40</v>
          </cell>
          <cell r="KC38073">
            <v>15</v>
          </cell>
        </row>
        <row r="38074">
          <cell r="A38074" t="str">
            <v>P09673</v>
          </cell>
          <cell r="KA38074">
            <v>30</v>
          </cell>
          <cell r="KB38074">
            <v>12</v>
          </cell>
          <cell r="KC38074">
            <v>60</v>
          </cell>
        </row>
        <row r="38075">
          <cell r="A38075" t="str">
            <v>P09674</v>
          </cell>
          <cell r="KA38075">
            <v>50</v>
          </cell>
          <cell r="KB38075">
            <v>80</v>
          </cell>
          <cell r="KC38075">
            <v>24</v>
          </cell>
        </row>
        <row r="38076">
          <cell r="A38076" t="str">
            <v>P09675</v>
          </cell>
          <cell r="KA38076">
            <v>250</v>
          </cell>
          <cell r="KB38076">
            <v>12</v>
          </cell>
          <cell r="KC38076">
            <v>20</v>
          </cell>
        </row>
        <row r="38077">
          <cell r="A38077" t="str">
            <v>P09676</v>
          </cell>
          <cell r="KA38077">
            <v>100</v>
          </cell>
          <cell r="KB38077">
            <v>30</v>
          </cell>
          <cell r="KC38077">
            <v>30</v>
          </cell>
        </row>
        <row r="38078">
          <cell r="A38078" t="str">
            <v>P09662</v>
          </cell>
          <cell r="KA38078">
            <v>250</v>
          </cell>
          <cell r="KB38078">
            <v>12</v>
          </cell>
          <cell r="KC38078">
            <v>20</v>
          </cell>
        </row>
        <row r="38079">
          <cell r="A38079" t="str">
            <v>P09663</v>
          </cell>
          <cell r="KA38079">
            <v>250</v>
          </cell>
          <cell r="KB38079">
            <v>12</v>
          </cell>
          <cell r="KC38079">
            <v>20</v>
          </cell>
        </row>
        <row r="38080">
          <cell r="A38080" t="str">
            <v>P09664</v>
          </cell>
          <cell r="KA38080">
            <v>250</v>
          </cell>
          <cell r="KB38080">
            <v>12</v>
          </cell>
          <cell r="KC38080">
            <v>20</v>
          </cell>
        </row>
        <row r="38081">
          <cell r="A38081" t="str">
            <v>P09665</v>
          </cell>
          <cell r="KA38081">
            <v>250</v>
          </cell>
          <cell r="KB38081">
            <v>12</v>
          </cell>
          <cell r="KC38081">
            <v>20</v>
          </cell>
        </row>
        <row r="38082">
          <cell r="A38082" t="str">
            <v>P09666</v>
          </cell>
          <cell r="KA38082">
            <v>30</v>
          </cell>
          <cell r="KB38082">
            <v>12</v>
          </cell>
          <cell r="KC38082">
            <v>60</v>
          </cell>
        </row>
        <row r="38083">
          <cell r="A38083" t="str">
            <v>P09667</v>
          </cell>
          <cell r="KA38083">
            <v>250</v>
          </cell>
          <cell r="KB38083">
            <v>8</v>
          </cell>
          <cell r="KC38083">
            <v>15</v>
          </cell>
        </row>
        <row r="38084">
          <cell r="A38084" t="str">
            <v>P09668</v>
          </cell>
          <cell r="KA38084">
            <v>250</v>
          </cell>
          <cell r="KB38084">
            <v>12</v>
          </cell>
          <cell r="KC38084">
            <v>20</v>
          </cell>
        </row>
        <row r="38085">
          <cell r="A38085" t="str">
            <v>P09649</v>
          </cell>
          <cell r="KA38085">
            <v>50</v>
          </cell>
          <cell r="KB38085">
            <v>80</v>
          </cell>
          <cell r="KC38085">
            <v>24</v>
          </cell>
        </row>
        <row r="38086">
          <cell r="A38086" t="str">
            <v>P09660</v>
          </cell>
          <cell r="KA38086">
            <v>100</v>
          </cell>
          <cell r="KB38086">
            <v>30</v>
          </cell>
          <cell r="KC38086">
            <v>30</v>
          </cell>
        </row>
        <row r="38087">
          <cell r="A38087" t="str">
            <v>P09657</v>
          </cell>
          <cell r="KA38087">
            <v>250</v>
          </cell>
          <cell r="KB38087">
            <v>12</v>
          </cell>
          <cell r="KC38087">
            <v>20</v>
          </cell>
        </row>
        <row r="38088">
          <cell r="A38088" t="str">
            <v>P09658</v>
          </cell>
          <cell r="KA38088">
            <v>250</v>
          </cell>
          <cell r="KB38088">
            <v>12</v>
          </cell>
          <cell r="KC38088">
            <v>20</v>
          </cell>
        </row>
        <row r="38089">
          <cell r="A38089" t="str">
            <v>P09632</v>
          </cell>
          <cell r="KA38089">
            <v>250</v>
          </cell>
          <cell r="KB38089">
            <v>12</v>
          </cell>
          <cell r="KC38089">
            <v>20</v>
          </cell>
        </row>
        <row r="38090">
          <cell r="A38090" t="str">
            <v>P09638</v>
          </cell>
          <cell r="KA38090">
            <v>250</v>
          </cell>
          <cell r="KB38090">
            <v>8</v>
          </cell>
          <cell r="KC38090">
            <v>15</v>
          </cell>
        </row>
        <row r="38091">
          <cell r="A38091" t="str">
            <v>P09639</v>
          </cell>
          <cell r="KA38091">
            <v>100</v>
          </cell>
          <cell r="KB38091">
            <v>30</v>
          </cell>
          <cell r="KC38091">
            <v>30</v>
          </cell>
        </row>
        <row r="38092">
          <cell r="A38092" t="str">
            <v>P09640</v>
          </cell>
          <cell r="KA38092">
            <v>250</v>
          </cell>
          <cell r="KB38092">
            <v>12</v>
          </cell>
          <cell r="KC38092">
            <v>20</v>
          </cell>
        </row>
        <row r="38093">
          <cell r="A38093" t="str">
            <v>P09641</v>
          </cell>
          <cell r="KA38093">
            <v>250</v>
          </cell>
          <cell r="KB38093">
            <v>12</v>
          </cell>
          <cell r="KC38093">
            <v>20</v>
          </cell>
        </row>
        <row r="38094">
          <cell r="A38094" t="str">
            <v>P09642</v>
          </cell>
          <cell r="KA38094">
            <v>100</v>
          </cell>
          <cell r="KB38094">
            <v>40</v>
          </cell>
          <cell r="KC38094">
            <v>3000</v>
          </cell>
        </row>
        <row r="38095">
          <cell r="A38095" t="str">
            <v>P09643</v>
          </cell>
          <cell r="KA38095">
            <v>250</v>
          </cell>
          <cell r="KB38095">
            <v>12</v>
          </cell>
          <cell r="KC38095">
            <v>20</v>
          </cell>
        </row>
        <row r="38096">
          <cell r="A38096" t="str">
            <v>P09644</v>
          </cell>
          <cell r="KA38096">
            <v>250</v>
          </cell>
          <cell r="KB38096">
            <v>12</v>
          </cell>
          <cell r="KC38096">
            <v>20</v>
          </cell>
        </row>
        <row r="38097">
          <cell r="A38097" t="str">
            <v>P09645</v>
          </cell>
          <cell r="KA38097">
            <v>250</v>
          </cell>
          <cell r="KB38097">
            <v>12</v>
          </cell>
          <cell r="KC38097">
            <v>20</v>
          </cell>
        </row>
        <row r="38098">
          <cell r="A38098" t="str">
            <v>P09635</v>
          </cell>
          <cell r="KA38098">
            <v>250</v>
          </cell>
          <cell r="KB38098">
            <v>12</v>
          </cell>
          <cell r="KC38098">
            <v>20</v>
          </cell>
        </row>
        <row r="38099">
          <cell r="A38099" t="str">
            <v>P09636</v>
          </cell>
          <cell r="KA38099">
            <v>250</v>
          </cell>
          <cell r="KB38099">
            <v>12</v>
          </cell>
          <cell r="KC38099">
            <v>20</v>
          </cell>
        </row>
        <row r="38100">
          <cell r="A38100" t="str">
            <v>P09625</v>
          </cell>
          <cell r="KA38100">
            <v>100</v>
          </cell>
          <cell r="KB38100">
            <v>30</v>
          </cell>
          <cell r="KC38100">
            <v>30</v>
          </cell>
        </row>
        <row r="38101">
          <cell r="A38101" t="str">
            <v>P09626</v>
          </cell>
          <cell r="KA38101">
            <v>250</v>
          </cell>
          <cell r="KB38101">
            <v>8</v>
          </cell>
          <cell r="KC38101">
            <v>15</v>
          </cell>
        </row>
        <row r="38102">
          <cell r="A38102" t="str">
            <v>P09627</v>
          </cell>
          <cell r="KA38102">
            <v>250</v>
          </cell>
          <cell r="KB38102">
            <v>12</v>
          </cell>
          <cell r="KC38102">
            <v>20</v>
          </cell>
        </row>
        <row r="38103">
          <cell r="A38103" t="str">
            <v>P09628</v>
          </cell>
          <cell r="KA38103">
            <v>250</v>
          </cell>
          <cell r="KB38103">
            <v>12</v>
          </cell>
          <cell r="KC38103">
            <v>100</v>
          </cell>
        </row>
        <row r="38104">
          <cell r="A38104" t="str">
            <v>P09629</v>
          </cell>
          <cell r="KA38104">
            <v>50</v>
          </cell>
          <cell r="KB38104">
            <v>80</v>
          </cell>
          <cell r="KC38104">
            <v>24</v>
          </cell>
        </row>
        <row r="38105">
          <cell r="A38105" t="str">
            <v>P09726</v>
          </cell>
          <cell r="KA38105">
            <v>250</v>
          </cell>
          <cell r="KB38105">
            <v>12</v>
          </cell>
          <cell r="KC38105">
            <v>20</v>
          </cell>
        </row>
        <row r="38106">
          <cell r="A38106" t="str">
            <v>P09727</v>
          </cell>
          <cell r="KA38106">
            <v>250</v>
          </cell>
          <cell r="KB38106">
            <v>12</v>
          </cell>
          <cell r="KC38106">
            <v>20</v>
          </cell>
        </row>
        <row r="38107">
          <cell r="A38107" t="str">
            <v>P09737</v>
          </cell>
          <cell r="KA38107">
            <v>50</v>
          </cell>
          <cell r="KB38107">
            <v>80</v>
          </cell>
          <cell r="KC38107">
            <v>24</v>
          </cell>
        </row>
        <row r="38108">
          <cell r="A38108" t="str">
            <v>P09738</v>
          </cell>
          <cell r="KA38108">
            <v>200</v>
          </cell>
          <cell r="KB38108">
            <v>15</v>
          </cell>
          <cell r="KC38108">
            <v>20</v>
          </cell>
        </row>
        <row r="38109">
          <cell r="A38109" t="str">
            <v>P09739</v>
          </cell>
          <cell r="KA38109">
            <v>250</v>
          </cell>
          <cell r="KB38109">
            <v>12</v>
          </cell>
          <cell r="KC38109">
            <v>20</v>
          </cell>
        </row>
        <row r="38110">
          <cell r="A38110" t="str">
            <v>P09729</v>
          </cell>
          <cell r="KA38110">
            <v>250</v>
          </cell>
          <cell r="KB38110">
            <v>8</v>
          </cell>
          <cell r="KC38110">
            <v>15</v>
          </cell>
        </row>
        <row r="38111">
          <cell r="A38111" t="str">
            <v>P09730</v>
          </cell>
          <cell r="KA38111">
            <v>250</v>
          </cell>
          <cell r="KB38111">
            <v>8</v>
          </cell>
          <cell r="KC38111">
            <v>15</v>
          </cell>
        </row>
        <row r="38112">
          <cell r="A38112" t="str">
            <v>P09731</v>
          </cell>
          <cell r="KA38112">
            <v>250</v>
          </cell>
          <cell r="KB38112">
            <v>12</v>
          </cell>
          <cell r="KC38112">
            <v>20</v>
          </cell>
        </row>
        <row r="38113">
          <cell r="A38113" t="str">
            <v>P09732</v>
          </cell>
          <cell r="KA38113">
            <v>250</v>
          </cell>
          <cell r="KB38113">
            <v>12</v>
          </cell>
          <cell r="KC38113">
            <v>2250</v>
          </cell>
        </row>
        <row r="38114">
          <cell r="A38114" t="str">
            <v>P09733</v>
          </cell>
          <cell r="KA38114">
            <v>250</v>
          </cell>
          <cell r="KB38114">
            <v>12</v>
          </cell>
          <cell r="KC38114">
            <v>320</v>
          </cell>
        </row>
        <row r="38115">
          <cell r="A38115" t="str">
            <v>P09734</v>
          </cell>
          <cell r="KA38115">
            <v>250</v>
          </cell>
          <cell r="KB38115">
            <v>12</v>
          </cell>
          <cell r="KC38115">
            <v>36</v>
          </cell>
        </row>
        <row r="38116">
          <cell r="A38116" t="str">
            <v>P09712</v>
          </cell>
          <cell r="KA38116">
            <v>50</v>
          </cell>
          <cell r="KB38116">
            <v>40</v>
          </cell>
          <cell r="KC38116">
            <v>24</v>
          </cell>
        </row>
        <row r="38117">
          <cell r="A38117" t="str">
            <v>P09713</v>
          </cell>
          <cell r="KA38117">
            <v>250</v>
          </cell>
          <cell r="KB38117">
            <v>12</v>
          </cell>
          <cell r="KC38117">
            <v>20</v>
          </cell>
        </row>
        <row r="38118">
          <cell r="A38118" t="str">
            <v>P09714</v>
          </cell>
          <cell r="KA38118">
            <v>250</v>
          </cell>
          <cell r="KB38118">
            <v>12</v>
          </cell>
          <cell r="KC38118">
            <v>20</v>
          </cell>
        </row>
        <row r="38119">
          <cell r="A38119" t="str">
            <v>P09715</v>
          </cell>
          <cell r="KA38119">
            <v>250</v>
          </cell>
          <cell r="KB38119">
            <v>12</v>
          </cell>
          <cell r="KC38119">
            <v>20</v>
          </cell>
        </row>
        <row r="38120">
          <cell r="A38120" t="str">
            <v>P09716</v>
          </cell>
          <cell r="KA38120">
            <v>250</v>
          </cell>
          <cell r="KB38120">
            <v>12</v>
          </cell>
          <cell r="KC38120">
            <v>20</v>
          </cell>
        </row>
        <row r="38121">
          <cell r="A38121" t="str">
            <v>P09717</v>
          </cell>
          <cell r="KA38121">
            <v>100</v>
          </cell>
          <cell r="KB38121">
            <v>30</v>
          </cell>
          <cell r="KC38121">
            <v>30</v>
          </cell>
        </row>
        <row r="38122">
          <cell r="A38122" t="str">
            <v>P09721</v>
          </cell>
          <cell r="KA38122">
            <v>250</v>
          </cell>
          <cell r="KB38122">
            <v>10</v>
          </cell>
          <cell r="KC38122">
            <v>20</v>
          </cell>
        </row>
        <row r="38123">
          <cell r="A38123" t="str">
            <v>P09708</v>
          </cell>
          <cell r="KA38123">
            <v>50</v>
          </cell>
          <cell r="KB38123">
            <v>6</v>
          </cell>
          <cell r="KC38123">
            <v>12</v>
          </cell>
        </row>
        <row r="38124">
          <cell r="A38124" t="str">
            <v>P09719</v>
          </cell>
          <cell r="KA38124">
            <v>250</v>
          </cell>
          <cell r="KB38124">
            <v>6</v>
          </cell>
          <cell r="KC38124">
            <v>20</v>
          </cell>
        </row>
        <row r="38125">
          <cell r="A38125" t="str">
            <v>P09710</v>
          </cell>
          <cell r="KA38125">
            <v>50</v>
          </cell>
          <cell r="KB38125">
            <v>60</v>
          </cell>
          <cell r="KC38125">
            <v>12</v>
          </cell>
        </row>
        <row r="38126">
          <cell r="A38126" t="str">
            <v>P09705</v>
          </cell>
          <cell r="KA38126">
            <v>250</v>
          </cell>
          <cell r="KB38126">
            <v>12</v>
          </cell>
          <cell r="KC38126">
            <v>20</v>
          </cell>
        </row>
        <row r="38127">
          <cell r="A38127" t="str">
            <v>P09706</v>
          </cell>
          <cell r="KA38127">
            <v>50</v>
          </cell>
          <cell r="KB38127">
            <v>80</v>
          </cell>
          <cell r="KC38127">
            <v>24</v>
          </cell>
        </row>
        <row r="38128">
          <cell r="A38128" t="str">
            <v>P09772</v>
          </cell>
          <cell r="KA38128">
            <v>250</v>
          </cell>
          <cell r="KB38128">
            <v>12</v>
          </cell>
          <cell r="KC38128">
            <v>20</v>
          </cell>
        </row>
        <row r="38129">
          <cell r="A38129" t="str">
            <v>P09773</v>
          </cell>
          <cell r="KA38129">
            <v>250</v>
          </cell>
          <cell r="KB38129">
            <v>12</v>
          </cell>
          <cell r="KC38129">
            <v>20</v>
          </cell>
        </row>
        <row r="38130">
          <cell r="A38130" t="str">
            <v>P09774</v>
          </cell>
          <cell r="KA38130">
            <v>250</v>
          </cell>
          <cell r="KB38130">
            <v>12</v>
          </cell>
          <cell r="KC38130">
            <v>20</v>
          </cell>
        </row>
        <row r="38131">
          <cell r="A38131" t="str">
            <v>P09775</v>
          </cell>
          <cell r="KA38131">
            <v>250</v>
          </cell>
          <cell r="KB38131">
            <v>12</v>
          </cell>
          <cell r="KC38131">
            <v>20</v>
          </cell>
        </row>
        <row r="38132">
          <cell r="A38132" t="str">
            <v>P09776</v>
          </cell>
          <cell r="KA38132">
            <v>250</v>
          </cell>
          <cell r="KB38132">
            <v>12</v>
          </cell>
          <cell r="KC38132">
            <v>20</v>
          </cell>
        </row>
        <row r="38133">
          <cell r="A38133" t="str">
            <v>P09777</v>
          </cell>
          <cell r="KA38133">
            <v>250</v>
          </cell>
          <cell r="KB38133">
            <v>8</v>
          </cell>
          <cell r="KC38133">
            <v>15</v>
          </cell>
        </row>
        <row r="38134">
          <cell r="A38134" t="str">
            <v>P09767</v>
          </cell>
          <cell r="KA38134">
            <v>250</v>
          </cell>
          <cell r="KB38134">
            <v>12</v>
          </cell>
          <cell r="KC38134">
            <v>20</v>
          </cell>
        </row>
        <row r="38135">
          <cell r="A38135" t="str">
            <v>P09768</v>
          </cell>
          <cell r="KA38135">
            <v>250</v>
          </cell>
          <cell r="KB38135">
            <v>12</v>
          </cell>
          <cell r="KC38135">
            <v>20</v>
          </cell>
        </row>
        <row r="38136">
          <cell r="A38136" t="str">
            <v>P09769</v>
          </cell>
          <cell r="KA38136">
            <v>250</v>
          </cell>
          <cell r="KB38136">
            <v>8</v>
          </cell>
          <cell r="KC38136">
            <v>15</v>
          </cell>
        </row>
        <row r="38137">
          <cell r="A38137" t="str">
            <v>P09770</v>
          </cell>
          <cell r="KA38137">
            <v>200</v>
          </cell>
          <cell r="KB38137">
            <v>72</v>
          </cell>
          <cell r="KC38137">
            <v>20</v>
          </cell>
        </row>
        <row r="38138">
          <cell r="A38138" t="str">
            <v>P09761</v>
          </cell>
          <cell r="KA38138">
            <v>100</v>
          </cell>
          <cell r="KB38138">
            <v>30</v>
          </cell>
          <cell r="KC38138">
            <v>30</v>
          </cell>
        </row>
        <row r="38139">
          <cell r="A38139" t="str">
            <v>P09762</v>
          </cell>
          <cell r="KA38139">
            <v>250</v>
          </cell>
          <cell r="KB38139">
            <v>12</v>
          </cell>
          <cell r="KC38139">
            <v>20</v>
          </cell>
        </row>
        <row r="38140">
          <cell r="A38140" t="str">
            <v>P09763</v>
          </cell>
          <cell r="KA38140">
            <v>250</v>
          </cell>
          <cell r="KB38140">
            <v>12</v>
          </cell>
          <cell r="KC38140">
            <v>20</v>
          </cell>
        </row>
        <row r="38141">
          <cell r="A38141" t="str">
            <v>P09764</v>
          </cell>
          <cell r="KA38141">
            <v>250</v>
          </cell>
          <cell r="KB38141">
            <v>12</v>
          </cell>
          <cell r="KC38141">
            <v>500</v>
          </cell>
        </row>
        <row r="38142">
          <cell r="A38142" t="str">
            <v>P09748</v>
          </cell>
          <cell r="KA38142">
            <v>250</v>
          </cell>
          <cell r="KB38142">
            <v>12</v>
          </cell>
          <cell r="KC38142">
            <v>320</v>
          </cell>
        </row>
        <row r="38143">
          <cell r="A38143" t="str">
            <v>P09746</v>
          </cell>
          <cell r="KA38143">
            <v>250</v>
          </cell>
          <cell r="KB38143">
            <v>12</v>
          </cell>
          <cell r="KC38143">
            <v>50</v>
          </cell>
        </row>
        <row r="38144">
          <cell r="A38144" t="str">
            <v>P09741</v>
          </cell>
          <cell r="KA38144">
            <v>250</v>
          </cell>
          <cell r="KB38144">
            <v>12</v>
          </cell>
          <cell r="KC38144">
            <v>9999</v>
          </cell>
        </row>
        <row r="38145">
          <cell r="A38145" t="str">
            <v>P09742</v>
          </cell>
          <cell r="KA38145">
            <v>250</v>
          </cell>
          <cell r="KB38145">
            <v>12</v>
          </cell>
          <cell r="KC38145">
            <v>20</v>
          </cell>
        </row>
        <row r="38146">
          <cell r="A38146" t="str">
            <v>P09743</v>
          </cell>
          <cell r="KA38146">
            <v>250</v>
          </cell>
          <cell r="KB38146">
            <v>12</v>
          </cell>
          <cell r="KC38146">
            <v>20</v>
          </cell>
        </row>
        <row r="38147">
          <cell r="A38147" t="str">
            <v>P09755</v>
          </cell>
          <cell r="KA38147">
            <v>250</v>
          </cell>
          <cell r="KB38147">
            <v>12</v>
          </cell>
          <cell r="KC38147">
            <v>20</v>
          </cell>
        </row>
        <row r="38148">
          <cell r="A38148" t="str">
            <v>P09756</v>
          </cell>
          <cell r="KA38148">
            <v>250</v>
          </cell>
          <cell r="KB38148">
            <v>8</v>
          </cell>
          <cell r="KC38148">
            <v>15</v>
          </cell>
        </row>
        <row r="38149">
          <cell r="A38149" t="str">
            <v>P09757</v>
          </cell>
          <cell r="KA38149">
            <v>250</v>
          </cell>
          <cell r="KB38149">
            <v>12</v>
          </cell>
          <cell r="KC38149">
            <v>20</v>
          </cell>
        </row>
        <row r="38150">
          <cell r="A38150" t="str">
            <v>P09750</v>
          </cell>
          <cell r="KA38150">
            <v>100</v>
          </cell>
          <cell r="KB38150">
            <v>30</v>
          </cell>
          <cell r="KC38150">
            <v>30</v>
          </cell>
        </row>
        <row r="38151">
          <cell r="A38151" t="str">
            <v>P09751</v>
          </cell>
          <cell r="KA38151">
            <v>100</v>
          </cell>
          <cell r="KB38151">
            <v>30</v>
          </cell>
          <cell r="KC38151">
            <v>30</v>
          </cell>
        </row>
        <row r="38152">
          <cell r="A38152" t="str">
            <v>P09752</v>
          </cell>
          <cell r="KA38152">
            <v>250</v>
          </cell>
          <cell r="KB38152">
            <v>12</v>
          </cell>
          <cell r="KC38152">
            <v>20</v>
          </cell>
        </row>
        <row r="38153">
          <cell r="A38153" t="str">
            <v>P09753</v>
          </cell>
          <cell r="KA38153">
            <v>250</v>
          </cell>
          <cell r="KB38153">
            <v>12</v>
          </cell>
          <cell r="KC38153">
            <v>20</v>
          </cell>
        </row>
        <row r="38154">
          <cell r="A38154" t="str">
            <v>P08493</v>
          </cell>
          <cell r="KA38154">
            <v>250</v>
          </cell>
          <cell r="KB38154">
            <v>12</v>
          </cell>
          <cell r="KC38154">
            <v>20</v>
          </cell>
        </row>
        <row r="38155">
          <cell r="A38155" t="str">
            <v>P08494</v>
          </cell>
          <cell r="KA38155">
            <v>250</v>
          </cell>
          <cell r="KB38155">
            <v>12</v>
          </cell>
          <cell r="KC38155">
            <v>20</v>
          </cell>
        </row>
        <row r="38156">
          <cell r="A38156" t="str">
            <v>P08488</v>
          </cell>
          <cell r="KA38156">
            <v>250</v>
          </cell>
          <cell r="KB38156">
            <v>8</v>
          </cell>
          <cell r="KC38156">
            <v>15</v>
          </cell>
        </row>
        <row r="38157">
          <cell r="A38157" t="str">
            <v>P08481</v>
          </cell>
          <cell r="KA38157">
            <v>250</v>
          </cell>
          <cell r="KB38157">
            <v>12</v>
          </cell>
          <cell r="KC38157">
            <v>20</v>
          </cell>
        </row>
        <row r="38158">
          <cell r="A38158" t="str">
            <v>P08482</v>
          </cell>
          <cell r="KA38158">
            <v>250</v>
          </cell>
          <cell r="KB38158">
            <v>12</v>
          </cell>
          <cell r="KC38158">
            <v>20</v>
          </cell>
        </row>
        <row r="38159">
          <cell r="A38159" t="str">
            <v>P08484</v>
          </cell>
          <cell r="KA38159">
            <v>250</v>
          </cell>
          <cell r="KB38159">
            <v>12</v>
          </cell>
          <cell r="KC38159">
            <v>20</v>
          </cell>
        </row>
        <row r="38160">
          <cell r="A38160" t="str">
            <v>P08485</v>
          </cell>
          <cell r="KA38160">
            <v>250</v>
          </cell>
          <cell r="KB38160">
            <v>12</v>
          </cell>
          <cell r="KC38160">
            <v>20</v>
          </cell>
        </row>
        <row r="38161">
          <cell r="A38161" t="str">
            <v>P08477</v>
          </cell>
          <cell r="KA38161">
            <v>250</v>
          </cell>
          <cell r="KB38161">
            <v>12</v>
          </cell>
          <cell r="KC38161">
            <v>20</v>
          </cell>
        </row>
        <row r="38162">
          <cell r="A38162" t="str">
            <v>P08513</v>
          </cell>
          <cell r="KA38162">
            <v>250</v>
          </cell>
          <cell r="KB38162">
            <v>12</v>
          </cell>
          <cell r="KC38162">
            <v>20</v>
          </cell>
        </row>
        <row r="38163">
          <cell r="A38163" t="str">
            <v>P08514</v>
          </cell>
          <cell r="KA38163">
            <v>250</v>
          </cell>
          <cell r="KB38163">
            <v>12</v>
          </cell>
          <cell r="KC38163">
            <v>20</v>
          </cell>
        </row>
        <row r="38164">
          <cell r="A38164" t="str">
            <v>P08516</v>
          </cell>
          <cell r="KA38164">
            <v>250</v>
          </cell>
          <cell r="KB38164">
            <v>12</v>
          </cell>
          <cell r="KC38164">
            <v>20</v>
          </cell>
        </row>
        <row r="38165">
          <cell r="A38165" t="str">
            <v>P08517</v>
          </cell>
          <cell r="KA38165">
            <v>250</v>
          </cell>
          <cell r="KB38165">
            <v>12</v>
          </cell>
          <cell r="KC38165">
            <v>20</v>
          </cell>
        </row>
        <row r="38166">
          <cell r="A38166" t="str">
            <v>P08504</v>
          </cell>
          <cell r="KA38166">
            <v>250</v>
          </cell>
          <cell r="KB38166">
            <v>8</v>
          </cell>
          <cell r="KC38166">
            <v>15</v>
          </cell>
        </row>
        <row r="38167">
          <cell r="A38167" t="str">
            <v>P08498</v>
          </cell>
          <cell r="KA38167">
            <v>100</v>
          </cell>
          <cell r="KB38167">
            <v>20</v>
          </cell>
          <cell r="KC38167">
            <v>16</v>
          </cell>
        </row>
        <row r="38168">
          <cell r="A38168" t="str">
            <v>P08499</v>
          </cell>
          <cell r="KA38168">
            <v>100</v>
          </cell>
          <cell r="KB38168">
            <v>40</v>
          </cell>
          <cell r="KC38168">
            <v>24</v>
          </cell>
        </row>
        <row r="38169">
          <cell r="A38169" t="str">
            <v>P08500</v>
          </cell>
          <cell r="KA38169">
            <v>200</v>
          </cell>
          <cell r="KB38169">
            <v>15</v>
          </cell>
          <cell r="KC38169">
            <v>20</v>
          </cell>
        </row>
        <row r="38170">
          <cell r="A38170" t="str">
            <v>P08546</v>
          </cell>
          <cell r="KA38170">
            <v>100</v>
          </cell>
          <cell r="KB38170">
            <v>30</v>
          </cell>
          <cell r="KC38170">
            <v>30</v>
          </cell>
        </row>
        <row r="38171">
          <cell r="A38171" t="str">
            <v>P08547</v>
          </cell>
          <cell r="KA38171">
            <v>100</v>
          </cell>
          <cell r="KB38171">
            <v>30</v>
          </cell>
          <cell r="KC38171">
            <v>30</v>
          </cell>
        </row>
        <row r="38172">
          <cell r="A38172" t="str">
            <v>P08548</v>
          </cell>
          <cell r="KA38172">
            <v>100</v>
          </cell>
          <cell r="KB38172">
            <v>30</v>
          </cell>
          <cell r="KC38172">
            <v>30</v>
          </cell>
        </row>
        <row r="38173">
          <cell r="A38173" t="str">
            <v>P08539</v>
          </cell>
          <cell r="KA38173">
            <v>200</v>
          </cell>
          <cell r="KB38173">
            <v>15</v>
          </cell>
          <cell r="KC38173">
            <v>20</v>
          </cell>
        </row>
        <row r="38174">
          <cell r="A38174" t="str">
            <v>P08535</v>
          </cell>
          <cell r="KA38174">
            <v>250</v>
          </cell>
          <cell r="KB38174">
            <v>12</v>
          </cell>
          <cell r="KC38174">
            <v>20</v>
          </cell>
        </row>
        <row r="38175">
          <cell r="A38175" t="str">
            <v>P08531</v>
          </cell>
          <cell r="KA38175">
            <v>100</v>
          </cell>
          <cell r="KB38175">
            <v>30</v>
          </cell>
          <cell r="KC38175">
            <v>30</v>
          </cell>
        </row>
        <row r="38176">
          <cell r="A38176" t="str">
            <v>P08532</v>
          </cell>
          <cell r="KA38176">
            <v>100</v>
          </cell>
          <cell r="KB38176">
            <v>40</v>
          </cell>
          <cell r="KC38176">
            <v>24</v>
          </cell>
        </row>
        <row r="38177">
          <cell r="A38177" t="str">
            <v>P08507</v>
          </cell>
          <cell r="KA38177">
            <v>50</v>
          </cell>
          <cell r="KB38177">
            <v>60</v>
          </cell>
          <cell r="KC38177">
            <v>12</v>
          </cell>
        </row>
        <row r="38178">
          <cell r="A38178" t="str">
            <v>P08508</v>
          </cell>
          <cell r="KA38178">
            <v>250</v>
          </cell>
          <cell r="KB38178">
            <v>8</v>
          </cell>
          <cell r="KC38178">
            <v>15</v>
          </cell>
        </row>
        <row r="38179">
          <cell r="A38179" t="str">
            <v>P08522</v>
          </cell>
          <cell r="KA38179">
            <v>250</v>
          </cell>
          <cell r="KB38179">
            <v>12</v>
          </cell>
          <cell r="KC38179">
            <v>20</v>
          </cell>
        </row>
        <row r="38180">
          <cell r="A38180" t="str">
            <v>P08524</v>
          </cell>
          <cell r="KA38180">
            <v>200</v>
          </cell>
          <cell r="KB38180">
            <v>15</v>
          </cell>
          <cell r="KC38180">
            <v>20</v>
          </cell>
        </row>
        <row r="38181">
          <cell r="A38181" t="str">
            <v>P08525</v>
          </cell>
          <cell r="KA38181">
            <v>250</v>
          </cell>
          <cell r="KB38181">
            <v>12</v>
          </cell>
          <cell r="KC38181">
            <v>9999</v>
          </cell>
        </row>
        <row r="38182">
          <cell r="A38182" t="str">
            <v>P08526</v>
          </cell>
          <cell r="KA38182">
            <v>250</v>
          </cell>
          <cell r="KB38182">
            <v>12</v>
          </cell>
          <cell r="KC38182">
            <v>110</v>
          </cell>
        </row>
        <row r="38183">
          <cell r="A38183" t="str">
            <v>P08527</v>
          </cell>
          <cell r="KA38183">
            <v>250</v>
          </cell>
          <cell r="KB38183">
            <v>12</v>
          </cell>
          <cell r="KC38183">
            <v>320</v>
          </cell>
        </row>
        <row r="38184">
          <cell r="A38184" t="str">
            <v>P08528</v>
          </cell>
          <cell r="KA38184">
            <v>250</v>
          </cell>
          <cell r="KB38184">
            <v>12</v>
          </cell>
          <cell r="KC38184">
            <v>320</v>
          </cell>
        </row>
        <row r="38185">
          <cell r="A38185" t="str">
            <v>P08623</v>
          </cell>
          <cell r="KA38185">
            <v>250</v>
          </cell>
          <cell r="KB38185">
            <v>12</v>
          </cell>
          <cell r="KC38185">
            <v>20</v>
          </cell>
        </row>
        <row r="38186">
          <cell r="A38186" t="str">
            <v>P08606</v>
          </cell>
          <cell r="KA38186">
            <v>50</v>
          </cell>
          <cell r="KB38186">
            <v>40</v>
          </cell>
          <cell r="KC38186">
            <v>24</v>
          </cell>
        </row>
        <row r="38187">
          <cell r="A38187" t="str">
            <v>P08616</v>
          </cell>
          <cell r="KA38187">
            <v>250</v>
          </cell>
          <cell r="KB38187">
            <v>12</v>
          </cell>
          <cell r="KC38187">
            <v>50</v>
          </cell>
        </row>
        <row r="38188">
          <cell r="A38188" t="str">
            <v>P08617</v>
          </cell>
          <cell r="KA38188">
            <v>250</v>
          </cell>
          <cell r="KB38188">
            <v>12</v>
          </cell>
          <cell r="KC38188">
            <v>20</v>
          </cell>
        </row>
        <row r="38189">
          <cell r="A38189" t="str">
            <v>P08608</v>
          </cell>
          <cell r="KA38189">
            <v>250</v>
          </cell>
          <cell r="KB38189">
            <v>12</v>
          </cell>
          <cell r="KC38189">
            <v>20</v>
          </cell>
        </row>
        <row r="38190">
          <cell r="A38190" t="str">
            <v>P08609</v>
          </cell>
          <cell r="KA38190">
            <v>250</v>
          </cell>
          <cell r="KB38190">
            <v>12</v>
          </cell>
          <cell r="KC38190">
            <v>320</v>
          </cell>
        </row>
        <row r="38191">
          <cell r="A38191" t="str">
            <v>P08610</v>
          </cell>
          <cell r="KA38191">
            <v>250</v>
          </cell>
          <cell r="KB38191">
            <v>12</v>
          </cell>
          <cell r="KC38191">
            <v>320</v>
          </cell>
        </row>
        <row r="38192">
          <cell r="A38192" t="str">
            <v>P08611</v>
          </cell>
          <cell r="KA38192">
            <v>250</v>
          </cell>
          <cell r="KB38192">
            <v>12</v>
          </cell>
          <cell r="KC38192">
            <v>320</v>
          </cell>
        </row>
        <row r="38193">
          <cell r="A38193" t="str">
            <v>P08612</v>
          </cell>
          <cell r="KA38193">
            <v>250</v>
          </cell>
          <cell r="KB38193">
            <v>8</v>
          </cell>
          <cell r="KC38193">
            <v>320</v>
          </cell>
        </row>
        <row r="38194">
          <cell r="A38194" t="str">
            <v>P08613</v>
          </cell>
          <cell r="KA38194">
            <v>100</v>
          </cell>
          <cell r="KB38194">
            <v>40</v>
          </cell>
          <cell r="KC38194">
            <v>320</v>
          </cell>
        </row>
        <row r="38195">
          <cell r="A38195" t="str">
            <v>P08614</v>
          </cell>
          <cell r="KA38195">
            <v>50</v>
          </cell>
          <cell r="KB38195">
            <v>60</v>
          </cell>
          <cell r="KC38195">
            <v>12</v>
          </cell>
        </row>
        <row r="38196">
          <cell r="A38196" t="str">
            <v>P08592</v>
          </cell>
          <cell r="KA38196">
            <v>100</v>
          </cell>
          <cell r="KB38196">
            <v>40</v>
          </cell>
          <cell r="KC38196">
            <v>24</v>
          </cell>
        </row>
        <row r="38197">
          <cell r="A38197" t="str">
            <v>P08593</v>
          </cell>
          <cell r="KA38197">
            <v>100</v>
          </cell>
          <cell r="KB38197">
            <v>30</v>
          </cell>
          <cell r="KC38197">
            <v>30</v>
          </cell>
        </row>
        <row r="38198">
          <cell r="A38198" t="str">
            <v>P08595</v>
          </cell>
          <cell r="KA38198">
            <v>200</v>
          </cell>
          <cell r="KB38198">
            <v>15</v>
          </cell>
          <cell r="KC38198">
            <v>16</v>
          </cell>
        </row>
        <row r="38199">
          <cell r="A38199" t="str">
            <v>P08588</v>
          </cell>
          <cell r="KA38199">
            <v>250</v>
          </cell>
          <cell r="KB38199">
            <v>12</v>
          </cell>
          <cell r="KC38199">
            <v>20</v>
          </cell>
        </row>
        <row r="38200">
          <cell r="A38200" t="str">
            <v>P08589</v>
          </cell>
          <cell r="KA38200">
            <v>250</v>
          </cell>
          <cell r="KB38200">
            <v>12</v>
          </cell>
          <cell r="KC38200">
            <v>20</v>
          </cell>
        </row>
        <row r="38201">
          <cell r="A38201" t="str">
            <v>P08590</v>
          </cell>
          <cell r="KA38201">
            <v>250</v>
          </cell>
          <cell r="KB38201">
            <v>12</v>
          </cell>
          <cell r="KC38201">
            <v>20</v>
          </cell>
        </row>
        <row r="38202">
          <cell r="A38202" t="str">
            <v>P08600</v>
          </cell>
          <cell r="KA38202">
            <v>100</v>
          </cell>
          <cell r="KB38202">
            <v>30</v>
          </cell>
          <cell r="KC38202">
            <v>320</v>
          </cell>
        </row>
        <row r="38203">
          <cell r="A38203" t="str">
            <v>P08598</v>
          </cell>
          <cell r="KA38203">
            <v>100</v>
          </cell>
          <cell r="KB38203">
            <v>40</v>
          </cell>
          <cell r="KC38203">
            <v>320</v>
          </cell>
        </row>
        <row r="38204">
          <cell r="A38204" t="str">
            <v>P08575</v>
          </cell>
          <cell r="KA38204">
            <v>50</v>
          </cell>
          <cell r="KB38204">
            <v>40</v>
          </cell>
          <cell r="KC38204">
            <v>320</v>
          </cell>
        </row>
        <row r="38205">
          <cell r="A38205" t="str">
            <v>P08585</v>
          </cell>
          <cell r="KA38205">
            <v>250</v>
          </cell>
          <cell r="KB38205">
            <v>12</v>
          </cell>
          <cell r="KC38205">
            <v>320</v>
          </cell>
        </row>
        <row r="38206">
          <cell r="A38206" t="str">
            <v>P08586</v>
          </cell>
          <cell r="KA38206">
            <v>250</v>
          </cell>
          <cell r="KB38206">
            <v>12</v>
          </cell>
          <cell r="KC38206">
            <v>20</v>
          </cell>
        </row>
        <row r="38207">
          <cell r="A38207" t="str">
            <v>P08578</v>
          </cell>
          <cell r="KA38207">
            <v>250</v>
          </cell>
          <cell r="KB38207">
            <v>12</v>
          </cell>
          <cell r="KC38207">
            <v>20</v>
          </cell>
        </row>
        <row r="38208">
          <cell r="A38208" t="str">
            <v>P08579</v>
          </cell>
          <cell r="KA38208">
            <v>250</v>
          </cell>
          <cell r="KB38208">
            <v>12</v>
          </cell>
          <cell r="KC38208">
            <v>20</v>
          </cell>
        </row>
        <row r="38209">
          <cell r="A38209" t="str">
            <v>P08580</v>
          </cell>
          <cell r="KA38209">
            <v>250</v>
          </cell>
          <cell r="KB38209">
            <v>12</v>
          </cell>
          <cell r="KC38209">
            <v>320</v>
          </cell>
        </row>
        <row r="38210">
          <cell r="A38210" t="str">
            <v>P08572</v>
          </cell>
          <cell r="KA38210">
            <v>250</v>
          </cell>
          <cell r="KB38210">
            <v>12</v>
          </cell>
          <cell r="KC38210">
            <v>20</v>
          </cell>
        </row>
        <row r="38211">
          <cell r="A38211" t="str">
            <v>P08561</v>
          </cell>
          <cell r="KA38211">
            <v>200</v>
          </cell>
          <cell r="KB38211">
            <v>15</v>
          </cell>
          <cell r="KC38211">
            <v>20</v>
          </cell>
        </row>
        <row r="38212">
          <cell r="A38212" t="str">
            <v>P08565</v>
          </cell>
          <cell r="KA38212">
            <v>200</v>
          </cell>
          <cell r="KB38212">
            <v>15</v>
          </cell>
          <cell r="KC38212">
            <v>16</v>
          </cell>
        </row>
        <row r="38213">
          <cell r="A38213" t="str">
            <v>P08566</v>
          </cell>
          <cell r="KA38213">
            <v>250</v>
          </cell>
          <cell r="KB38213">
            <v>12</v>
          </cell>
          <cell r="KC38213">
            <v>320</v>
          </cell>
        </row>
        <row r="38214">
          <cell r="A38214" t="str">
            <v>P08558</v>
          </cell>
          <cell r="KA38214">
            <v>200</v>
          </cell>
          <cell r="KB38214">
            <v>15</v>
          </cell>
          <cell r="KC38214">
            <v>320</v>
          </cell>
        </row>
        <row r="38215">
          <cell r="A38215" t="str">
            <v>P08552</v>
          </cell>
          <cell r="KA38215">
            <v>250</v>
          </cell>
          <cell r="KB38215">
            <v>12</v>
          </cell>
          <cell r="KC38215">
            <v>320</v>
          </cell>
        </row>
        <row r="38216">
          <cell r="A38216" t="str">
            <v>P08553</v>
          </cell>
          <cell r="KA38216">
            <v>250</v>
          </cell>
          <cell r="KB38216">
            <v>8</v>
          </cell>
          <cell r="KC38216">
            <v>15</v>
          </cell>
        </row>
        <row r="38217">
          <cell r="A38217" t="str">
            <v>P08554</v>
          </cell>
          <cell r="KA38217">
            <v>50</v>
          </cell>
          <cell r="KB38217">
            <v>20</v>
          </cell>
          <cell r="KC38217">
            <v>16</v>
          </cell>
        </row>
        <row r="38218">
          <cell r="A38218" t="str">
            <v>P08763</v>
          </cell>
          <cell r="KA38218">
            <v>50</v>
          </cell>
          <cell r="KB38218">
            <v>60</v>
          </cell>
          <cell r="KC38218">
            <v>12</v>
          </cell>
        </row>
        <row r="38219">
          <cell r="A38219" t="str">
            <v>P08779</v>
          </cell>
          <cell r="KA38219">
            <v>50</v>
          </cell>
          <cell r="KB38219">
            <v>60</v>
          </cell>
          <cell r="KC38219">
            <v>12</v>
          </cell>
        </row>
        <row r="38220">
          <cell r="A38220" t="str">
            <v>P08767</v>
          </cell>
          <cell r="KA38220">
            <v>250</v>
          </cell>
          <cell r="KB38220">
            <v>12</v>
          </cell>
          <cell r="KC38220">
            <v>20</v>
          </cell>
        </row>
        <row r="38221">
          <cell r="A38221" t="str">
            <v>P08768</v>
          </cell>
          <cell r="KA38221">
            <v>250</v>
          </cell>
          <cell r="KB38221">
            <v>8</v>
          </cell>
          <cell r="KC38221">
            <v>15</v>
          </cell>
        </row>
        <row r="38222">
          <cell r="A38222" t="str">
            <v>P08769</v>
          </cell>
          <cell r="KA38222">
            <v>250</v>
          </cell>
          <cell r="KB38222">
            <v>12</v>
          </cell>
          <cell r="KC38222">
            <v>20</v>
          </cell>
        </row>
        <row r="38223">
          <cell r="A38223" t="str">
            <v>P08774</v>
          </cell>
          <cell r="KA38223">
            <v>100</v>
          </cell>
          <cell r="KB38223">
            <v>30</v>
          </cell>
          <cell r="KC38223">
            <v>30</v>
          </cell>
        </row>
        <row r="38224">
          <cell r="A38224" t="str">
            <v>P08775</v>
          </cell>
          <cell r="KA38224">
            <v>250</v>
          </cell>
          <cell r="KB38224">
            <v>8</v>
          </cell>
          <cell r="KC38224">
            <v>15</v>
          </cell>
        </row>
        <row r="38225">
          <cell r="A38225" t="str">
            <v>P08776</v>
          </cell>
          <cell r="KA38225">
            <v>250</v>
          </cell>
          <cell r="KB38225">
            <v>8</v>
          </cell>
          <cell r="KC38225">
            <v>15</v>
          </cell>
        </row>
        <row r="38226">
          <cell r="A38226" t="str">
            <v>P08747</v>
          </cell>
          <cell r="KA38226">
            <v>200</v>
          </cell>
          <cell r="KB38226">
            <v>15</v>
          </cell>
          <cell r="KC38226">
            <v>16</v>
          </cell>
        </row>
        <row r="38227">
          <cell r="A38227" t="str">
            <v>P08752</v>
          </cell>
          <cell r="KA38227">
            <v>250</v>
          </cell>
          <cell r="KB38227">
            <v>8</v>
          </cell>
          <cell r="KC38227">
            <v>15</v>
          </cell>
        </row>
        <row r="38228">
          <cell r="A38228" t="str">
            <v>P08753</v>
          </cell>
          <cell r="KA38228">
            <v>250</v>
          </cell>
          <cell r="KB38228">
            <v>8</v>
          </cell>
          <cell r="KC38228">
            <v>15</v>
          </cell>
        </row>
        <row r="38229">
          <cell r="A38229" t="str">
            <v>P08754</v>
          </cell>
          <cell r="KA38229">
            <v>250</v>
          </cell>
          <cell r="KB38229">
            <v>8</v>
          </cell>
          <cell r="KC38229">
            <v>15</v>
          </cell>
        </row>
        <row r="38230">
          <cell r="A38230" t="str">
            <v>P08755</v>
          </cell>
          <cell r="KA38230">
            <v>250</v>
          </cell>
          <cell r="KB38230">
            <v>8</v>
          </cell>
          <cell r="KC38230">
            <v>15</v>
          </cell>
        </row>
        <row r="38231">
          <cell r="A38231" t="str">
            <v>P08759</v>
          </cell>
          <cell r="KA38231">
            <v>200</v>
          </cell>
          <cell r="KB38231">
            <v>15</v>
          </cell>
          <cell r="KC38231">
            <v>20</v>
          </cell>
        </row>
        <row r="38232">
          <cell r="A38232" t="str">
            <v>P08760</v>
          </cell>
          <cell r="KA38232">
            <v>50</v>
          </cell>
          <cell r="KB38232">
            <v>60</v>
          </cell>
          <cell r="KC38232">
            <v>12</v>
          </cell>
        </row>
        <row r="38233">
          <cell r="A38233" t="str">
            <v>P08761</v>
          </cell>
          <cell r="KA38233">
            <v>250</v>
          </cell>
          <cell r="KB38233">
            <v>12</v>
          </cell>
          <cell r="KC38233">
            <v>20</v>
          </cell>
        </row>
        <row r="38234">
          <cell r="A38234" t="str">
            <v>P08705</v>
          </cell>
          <cell r="KA38234">
            <v>100</v>
          </cell>
          <cell r="KB38234">
            <v>40</v>
          </cell>
          <cell r="KC38234">
            <v>24</v>
          </cell>
        </row>
        <row r="38235">
          <cell r="A38235" t="str">
            <v>P08709</v>
          </cell>
          <cell r="KA38235">
            <v>100</v>
          </cell>
          <cell r="KB38235">
            <v>40</v>
          </cell>
          <cell r="KC38235">
            <v>24</v>
          </cell>
        </row>
        <row r="38236">
          <cell r="A38236" t="str">
            <v>P08715</v>
          </cell>
          <cell r="KA38236">
            <v>50</v>
          </cell>
          <cell r="KB38236">
            <v>40</v>
          </cell>
          <cell r="KC38236">
            <v>18</v>
          </cell>
        </row>
        <row r="38237">
          <cell r="A38237" t="str">
            <v>P08721</v>
          </cell>
          <cell r="KA38237">
            <v>250</v>
          </cell>
          <cell r="KB38237">
            <v>12</v>
          </cell>
          <cell r="KC38237">
            <v>20</v>
          </cell>
        </row>
        <row r="38238">
          <cell r="A38238" t="str">
            <v>P08722</v>
          </cell>
          <cell r="KA38238">
            <v>250</v>
          </cell>
          <cell r="KB38238">
            <v>12</v>
          </cell>
          <cell r="KC38238">
            <v>20</v>
          </cell>
        </row>
        <row r="38239">
          <cell r="A38239" t="str">
            <v>P08723</v>
          </cell>
          <cell r="KA38239">
            <v>250</v>
          </cell>
          <cell r="KB38239">
            <v>8</v>
          </cell>
          <cell r="KC38239">
            <v>15</v>
          </cell>
        </row>
        <row r="38240">
          <cell r="A38240" t="str">
            <v>P08731</v>
          </cell>
          <cell r="KA38240">
            <v>100</v>
          </cell>
          <cell r="KB38240">
            <v>40</v>
          </cell>
          <cell r="KC38240">
            <v>24</v>
          </cell>
        </row>
        <row r="38241">
          <cell r="A38241" t="str">
            <v>P08732</v>
          </cell>
          <cell r="KA38241">
            <v>50</v>
          </cell>
          <cell r="KB38241">
            <v>40</v>
          </cell>
          <cell r="KC38241">
            <v>24</v>
          </cell>
        </row>
        <row r="38242">
          <cell r="A38242" t="str">
            <v>P08734</v>
          </cell>
          <cell r="KA38242">
            <v>100</v>
          </cell>
          <cell r="KB38242">
            <v>40</v>
          </cell>
          <cell r="KC38242">
            <v>24</v>
          </cell>
        </row>
        <row r="38243">
          <cell r="A38243" t="str">
            <v>P08727</v>
          </cell>
          <cell r="KA38243">
            <v>250</v>
          </cell>
          <cell r="KB38243">
            <v>12</v>
          </cell>
          <cell r="KC38243">
            <v>20</v>
          </cell>
        </row>
        <row r="38244">
          <cell r="A38244" t="str">
            <v>P08728</v>
          </cell>
          <cell r="KA38244">
            <v>100</v>
          </cell>
          <cell r="KB38244">
            <v>30</v>
          </cell>
          <cell r="KC38244">
            <v>30</v>
          </cell>
        </row>
        <row r="38245">
          <cell r="A38245" t="str">
            <v>P08737</v>
          </cell>
          <cell r="KA38245">
            <v>50</v>
          </cell>
          <cell r="KB38245">
            <v>40</v>
          </cell>
          <cell r="KC38245">
            <v>24</v>
          </cell>
        </row>
        <row r="38246">
          <cell r="A38246" t="str">
            <v>P08738</v>
          </cell>
          <cell r="KA38246">
            <v>200</v>
          </cell>
          <cell r="KB38246">
            <v>15</v>
          </cell>
          <cell r="KC38246">
            <v>360</v>
          </cell>
        </row>
        <row r="38247">
          <cell r="A38247" t="str">
            <v>P08740</v>
          </cell>
          <cell r="KA38247">
            <v>250</v>
          </cell>
          <cell r="KB38247">
            <v>12</v>
          </cell>
          <cell r="KC38247">
            <v>20</v>
          </cell>
        </row>
        <row r="38248">
          <cell r="A38248" t="str">
            <v>P08741</v>
          </cell>
          <cell r="KA38248">
            <v>200</v>
          </cell>
          <cell r="KB38248">
            <v>15</v>
          </cell>
          <cell r="KC38248">
            <v>20</v>
          </cell>
        </row>
        <row r="38249">
          <cell r="A38249" t="str">
            <v>P08742</v>
          </cell>
          <cell r="KA38249">
            <v>250</v>
          </cell>
          <cell r="KB38249">
            <v>8</v>
          </cell>
          <cell r="KC38249">
            <v>15</v>
          </cell>
        </row>
        <row r="38250">
          <cell r="A38250" t="str">
            <v>P08743</v>
          </cell>
          <cell r="KA38250">
            <v>250</v>
          </cell>
          <cell r="KB38250">
            <v>12</v>
          </cell>
          <cell r="KC38250">
            <v>20</v>
          </cell>
        </row>
        <row r="38251">
          <cell r="A38251" t="str">
            <v>P08744</v>
          </cell>
          <cell r="KA38251">
            <v>250</v>
          </cell>
          <cell r="KB38251">
            <v>12</v>
          </cell>
          <cell r="KC38251">
            <v>20</v>
          </cell>
        </row>
        <row r="38252">
          <cell r="A38252" t="str">
            <v>P08683</v>
          </cell>
          <cell r="KA38252">
            <v>250</v>
          </cell>
          <cell r="KB38252">
            <v>12</v>
          </cell>
          <cell r="KC38252">
            <v>20</v>
          </cell>
        </row>
        <row r="38253">
          <cell r="A38253" t="str">
            <v>P08684</v>
          </cell>
          <cell r="KA38253">
            <v>250</v>
          </cell>
          <cell r="KB38253">
            <v>12</v>
          </cell>
          <cell r="KC38253">
            <v>20</v>
          </cell>
        </row>
        <row r="38254">
          <cell r="A38254" t="str">
            <v>P08674</v>
          </cell>
          <cell r="KA38254">
            <v>250</v>
          </cell>
          <cell r="KB38254">
            <v>12</v>
          </cell>
          <cell r="KC38254">
            <v>20</v>
          </cell>
        </row>
        <row r="38255">
          <cell r="A38255" t="str">
            <v>P08675</v>
          </cell>
          <cell r="KA38255">
            <v>250</v>
          </cell>
          <cell r="KB38255">
            <v>12</v>
          </cell>
          <cell r="KC38255">
            <v>20</v>
          </cell>
        </row>
        <row r="38256">
          <cell r="A38256" t="str">
            <v>P08657</v>
          </cell>
          <cell r="KA38256">
            <v>100</v>
          </cell>
          <cell r="KB38256">
            <v>72</v>
          </cell>
          <cell r="KC38256">
            <v>30</v>
          </cell>
        </row>
        <row r="38257">
          <cell r="A38257" t="str">
            <v>P08660</v>
          </cell>
          <cell r="KA38257">
            <v>250</v>
          </cell>
          <cell r="KB38257">
            <v>12</v>
          </cell>
          <cell r="KC38257">
            <v>20</v>
          </cell>
        </row>
        <row r="38258">
          <cell r="A38258" t="str">
            <v>P08662</v>
          </cell>
          <cell r="KA38258">
            <v>250</v>
          </cell>
          <cell r="KB38258">
            <v>12</v>
          </cell>
          <cell r="KC38258">
            <v>20</v>
          </cell>
        </row>
        <row r="38259">
          <cell r="A38259" t="str">
            <v>P08672</v>
          </cell>
          <cell r="KA38259">
            <v>250</v>
          </cell>
          <cell r="KB38259">
            <v>12</v>
          </cell>
          <cell r="KC38259">
            <v>153</v>
          </cell>
        </row>
        <row r="38260">
          <cell r="A38260" t="str">
            <v>P08691</v>
          </cell>
          <cell r="KA38260">
            <v>100</v>
          </cell>
          <cell r="KB38260">
            <v>40</v>
          </cell>
          <cell r="KC38260">
            <v>24</v>
          </cell>
        </row>
        <row r="38261">
          <cell r="A38261" t="str">
            <v>P08679</v>
          </cell>
          <cell r="KA38261">
            <v>250</v>
          </cell>
          <cell r="KB38261">
            <v>12</v>
          </cell>
          <cell r="KC38261">
            <v>240</v>
          </cell>
        </row>
        <row r="38262">
          <cell r="A38262" t="str">
            <v>P08680</v>
          </cell>
          <cell r="KA38262">
            <v>250</v>
          </cell>
          <cell r="KB38262">
            <v>12</v>
          </cell>
          <cell r="KC38262">
            <v>12</v>
          </cell>
        </row>
        <row r="38263">
          <cell r="A38263" t="str">
            <v>P08686</v>
          </cell>
          <cell r="KA38263">
            <v>250</v>
          </cell>
          <cell r="KB38263">
            <v>12</v>
          </cell>
          <cell r="KC38263">
            <v>20</v>
          </cell>
        </row>
        <row r="38264">
          <cell r="A38264" t="str">
            <v>P08693</v>
          </cell>
          <cell r="KA38264">
            <v>250</v>
          </cell>
          <cell r="KB38264">
            <v>12</v>
          </cell>
          <cell r="KC38264">
            <v>20</v>
          </cell>
        </row>
        <row r="38265">
          <cell r="A38265" t="str">
            <v>P08703</v>
          </cell>
          <cell r="KA38265">
            <v>250</v>
          </cell>
          <cell r="KB38265">
            <v>12</v>
          </cell>
          <cell r="KC38265">
            <v>500</v>
          </cell>
        </row>
        <row r="38266">
          <cell r="A38266" t="str">
            <v>P08695</v>
          </cell>
          <cell r="KA38266">
            <v>200</v>
          </cell>
          <cell r="KB38266">
            <v>15</v>
          </cell>
          <cell r="KC38266">
            <v>16</v>
          </cell>
        </row>
        <row r="38267">
          <cell r="A38267" t="str">
            <v>P08696</v>
          </cell>
          <cell r="KA38267">
            <v>250</v>
          </cell>
          <cell r="KB38267">
            <v>12</v>
          </cell>
          <cell r="KC38267">
            <v>20</v>
          </cell>
        </row>
        <row r="38268">
          <cell r="A38268" t="str">
            <v>P08697</v>
          </cell>
          <cell r="KA38268">
            <v>250</v>
          </cell>
          <cell r="KB38268">
            <v>12</v>
          </cell>
          <cell r="KC38268">
            <v>20</v>
          </cell>
        </row>
        <row r="38269">
          <cell r="A38269" t="str">
            <v>P08698</v>
          </cell>
          <cell r="KA38269">
            <v>250</v>
          </cell>
          <cell r="KB38269">
            <v>12</v>
          </cell>
          <cell r="KC38269">
            <v>20</v>
          </cell>
        </row>
        <row r="38270">
          <cell r="A38270" t="str">
            <v>P08654</v>
          </cell>
          <cell r="KA38270">
            <v>100</v>
          </cell>
          <cell r="KB38270">
            <v>30</v>
          </cell>
          <cell r="KC38270">
            <v>30</v>
          </cell>
        </row>
        <row r="38271">
          <cell r="A38271" t="str">
            <v>P08655</v>
          </cell>
          <cell r="KA38271">
            <v>50</v>
          </cell>
          <cell r="KB38271">
            <v>60</v>
          </cell>
          <cell r="KC38271">
            <v>12</v>
          </cell>
        </row>
        <row r="38272">
          <cell r="A38272" t="str">
            <v>P08651</v>
          </cell>
          <cell r="KA38272">
            <v>250</v>
          </cell>
          <cell r="KB38272">
            <v>12</v>
          </cell>
          <cell r="KC38272">
            <v>20</v>
          </cell>
        </row>
        <row r="38273">
          <cell r="A38273" t="str">
            <v>P08652</v>
          </cell>
          <cell r="KA38273">
            <v>250</v>
          </cell>
          <cell r="KB38273">
            <v>12</v>
          </cell>
          <cell r="KC38273">
            <v>20</v>
          </cell>
        </row>
        <row r="38274">
          <cell r="A38274" t="str">
            <v>P08649</v>
          </cell>
          <cell r="KA38274">
            <v>250</v>
          </cell>
          <cell r="KB38274">
            <v>12</v>
          </cell>
          <cell r="KC38274">
            <v>20</v>
          </cell>
        </row>
        <row r="38275">
          <cell r="A38275" t="str">
            <v>P08641</v>
          </cell>
          <cell r="KA38275">
            <v>250</v>
          </cell>
          <cell r="KB38275">
            <v>12</v>
          </cell>
          <cell r="KC38275">
            <v>20</v>
          </cell>
        </row>
        <row r="38276">
          <cell r="A38276" t="str">
            <v>P08664</v>
          </cell>
          <cell r="KA38276">
            <v>250</v>
          </cell>
          <cell r="KB38276">
            <v>12</v>
          </cell>
          <cell r="KC38276">
            <v>20</v>
          </cell>
        </row>
        <row r="38277">
          <cell r="A38277" t="str">
            <v>P08665</v>
          </cell>
          <cell r="KA38277">
            <v>250</v>
          </cell>
          <cell r="KB38277">
            <v>12</v>
          </cell>
          <cell r="KC38277">
            <v>20</v>
          </cell>
        </row>
        <row r="38278">
          <cell r="A38278" t="str">
            <v>P08666</v>
          </cell>
          <cell r="KA38278">
            <v>250</v>
          </cell>
          <cell r="KB38278">
            <v>12</v>
          </cell>
          <cell r="KC38278">
            <v>20</v>
          </cell>
        </row>
        <row r="38279">
          <cell r="A38279" t="str">
            <v>P08667</v>
          </cell>
          <cell r="KA38279">
            <v>250</v>
          </cell>
          <cell r="KB38279">
            <v>12</v>
          </cell>
          <cell r="KC38279">
            <v>20</v>
          </cell>
        </row>
        <row r="38280">
          <cell r="A38280" t="str">
            <v>P08668</v>
          </cell>
          <cell r="KA38280">
            <v>250</v>
          </cell>
          <cell r="KB38280">
            <v>12</v>
          </cell>
          <cell r="KC38280">
            <v>20</v>
          </cell>
        </row>
        <row r="38281">
          <cell r="A38281" t="str">
            <v>P08669</v>
          </cell>
          <cell r="KA38281">
            <v>250</v>
          </cell>
          <cell r="KB38281">
            <v>12</v>
          </cell>
          <cell r="KC38281">
            <v>20</v>
          </cell>
        </row>
        <row r="38282">
          <cell r="A38282" t="str">
            <v>P08670</v>
          </cell>
          <cell r="KA38282">
            <v>100</v>
          </cell>
          <cell r="KB38282">
            <v>40</v>
          </cell>
          <cell r="KC38282">
            <v>24</v>
          </cell>
        </row>
        <row r="38283">
          <cell r="A38283" t="str">
            <v>P08619</v>
          </cell>
          <cell r="KA38283">
            <v>250</v>
          </cell>
          <cell r="KB38283">
            <v>8</v>
          </cell>
          <cell r="KC38283">
            <v>15</v>
          </cell>
        </row>
        <row r="38284">
          <cell r="A38284" t="str">
            <v>P08627</v>
          </cell>
          <cell r="KA38284">
            <v>100</v>
          </cell>
          <cell r="KB38284">
            <v>30</v>
          </cell>
          <cell r="KC38284">
            <v>500</v>
          </cell>
        </row>
        <row r="38285">
          <cell r="A38285" t="str">
            <v>P08628</v>
          </cell>
          <cell r="KA38285">
            <v>200</v>
          </cell>
          <cell r="KB38285">
            <v>15</v>
          </cell>
          <cell r="KC38285">
            <v>9999</v>
          </cell>
        </row>
        <row r="38286">
          <cell r="A38286" t="str">
            <v>P08643</v>
          </cell>
          <cell r="KA38286">
            <v>250</v>
          </cell>
          <cell r="KB38286">
            <v>12</v>
          </cell>
          <cell r="KC38286">
            <v>320</v>
          </cell>
        </row>
        <row r="38287">
          <cell r="A38287" t="str">
            <v>P08644</v>
          </cell>
          <cell r="KA38287">
            <v>200</v>
          </cell>
          <cell r="KB38287">
            <v>15</v>
          </cell>
          <cell r="KC38287">
            <v>20</v>
          </cell>
        </row>
        <row r="38288">
          <cell r="A38288" t="str">
            <v>P08645</v>
          </cell>
          <cell r="KA38288">
            <v>250</v>
          </cell>
          <cell r="KB38288">
            <v>12</v>
          </cell>
          <cell r="KC38288">
            <v>20</v>
          </cell>
        </row>
        <row r="38289">
          <cell r="A38289" t="str">
            <v>P08646</v>
          </cell>
          <cell r="KA38289">
            <v>250</v>
          </cell>
          <cell r="KB38289">
            <v>12</v>
          </cell>
          <cell r="KC38289">
            <v>20</v>
          </cell>
        </row>
        <row r="38290">
          <cell r="A38290" t="str">
            <v>P08632</v>
          </cell>
          <cell r="KA38290">
            <v>250</v>
          </cell>
          <cell r="KB38290">
            <v>12</v>
          </cell>
          <cell r="KC38290">
            <v>20</v>
          </cell>
        </row>
        <row r="38291">
          <cell r="A38291" t="str">
            <v>P08634</v>
          </cell>
          <cell r="KA38291">
            <v>250</v>
          </cell>
          <cell r="KB38291">
            <v>12</v>
          </cell>
          <cell r="KC38291">
            <v>20</v>
          </cell>
        </row>
        <row r="38292">
          <cell r="A38292" t="str">
            <v>P08635</v>
          </cell>
          <cell r="KA38292">
            <v>100</v>
          </cell>
          <cell r="KB38292">
            <v>30</v>
          </cell>
          <cell r="KC38292">
            <v>20</v>
          </cell>
        </row>
        <row r="38293">
          <cell r="A38293" t="str">
            <v>P08636</v>
          </cell>
          <cell r="KA38293">
            <v>250</v>
          </cell>
          <cell r="KB38293">
            <v>12</v>
          </cell>
          <cell r="KC38293">
            <v>20</v>
          </cell>
        </row>
        <row r="38294">
          <cell r="A38294" t="str">
            <v>P08637</v>
          </cell>
          <cell r="KA38294">
            <v>250</v>
          </cell>
          <cell r="KB38294">
            <v>12</v>
          </cell>
          <cell r="KC38294">
            <v>20</v>
          </cell>
        </row>
        <row r="38295">
          <cell r="A38295" t="str">
            <v>P08638</v>
          </cell>
          <cell r="KA38295">
            <v>250</v>
          </cell>
          <cell r="KB38295">
            <v>12</v>
          </cell>
          <cell r="KC38295">
            <v>20</v>
          </cell>
        </row>
        <row r="38296">
          <cell r="A38296" t="str">
            <v>P08639</v>
          </cell>
          <cell r="KA38296">
            <v>250</v>
          </cell>
          <cell r="KB38296">
            <v>12</v>
          </cell>
          <cell r="KC38296">
            <v>20</v>
          </cell>
        </row>
        <row r="38297">
          <cell r="A38297" t="str">
            <v>P08984</v>
          </cell>
          <cell r="KA38297">
            <v>250</v>
          </cell>
          <cell r="KB38297">
            <v>12</v>
          </cell>
          <cell r="KC38297">
            <v>20</v>
          </cell>
        </row>
        <row r="38298">
          <cell r="A38298" t="str">
            <v>P08985</v>
          </cell>
          <cell r="KA38298">
            <v>250</v>
          </cell>
          <cell r="KB38298">
            <v>12</v>
          </cell>
          <cell r="KC38298">
            <v>20</v>
          </cell>
        </row>
        <row r="38299">
          <cell r="A38299" t="str">
            <v>P08986</v>
          </cell>
          <cell r="KA38299">
            <v>250</v>
          </cell>
          <cell r="KB38299">
            <v>12</v>
          </cell>
          <cell r="KC38299">
            <v>1350</v>
          </cell>
        </row>
        <row r="38300">
          <cell r="A38300" t="str">
            <v>P08987</v>
          </cell>
          <cell r="KA38300">
            <v>250</v>
          </cell>
          <cell r="KB38300">
            <v>12</v>
          </cell>
          <cell r="KC38300">
            <v>20</v>
          </cell>
        </row>
        <row r="38301">
          <cell r="A38301" t="str">
            <v>P08989</v>
          </cell>
          <cell r="KA38301">
            <v>250</v>
          </cell>
          <cell r="KB38301">
            <v>12</v>
          </cell>
          <cell r="KC38301">
            <v>20</v>
          </cell>
        </row>
        <row r="38302">
          <cell r="A38302" t="str">
            <v>P08995</v>
          </cell>
          <cell r="KA38302">
            <v>250</v>
          </cell>
          <cell r="KB38302">
            <v>12</v>
          </cell>
          <cell r="KC38302">
            <v>20</v>
          </cell>
        </row>
        <row r="38303">
          <cell r="A38303" t="str">
            <v>P08996</v>
          </cell>
          <cell r="KA38303">
            <v>250</v>
          </cell>
          <cell r="KB38303">
            <v>12</v>
          </cell>
          <cell r="KC38303">
            <v>20</v>
          </cell>
        </row>
        <row r="38304">
          <cell r="A38304" t="str">
            <v>P08991</v>
          </cell>
          <cell r="KA38304">
            <v>250</v>
          </cell>
          <cell r="KB38304">
            <v>12</v>
          </cell>
          <cell r="KC38304">
            <v>360</v>
          </cell>
        </row>
        <row r="38305">
          <cell r="A38305" t="str">
            <v>P08992</v>
          </cell>
          <cell r="KA38305">
            <v>100</v>
          </cell>
          <cell r="KB38305">
            <v>40</v>
          </cell>
          <cell r="KC38305">
            <v>24</v>
          </cell>
        </row>
        <row r="38306">
          <cell r="A38306" t="str">
            <v>P08993</v>
          </cell>
          <cell r="KA38306">
            <v>250</v>
          </cell>
          <cell r="KB38306">
            <v>12</v>
          </cell>
          <cell r="KC38306">
            <v>20</v>
          </cell>
        </row>
        <row r="38307">
          <cell r="A38307" t="str">
            <v>P08953</v>
          </cell>
          <cell r="KA38307">
            <v>50</v>
          </cell>
          <cell r="KB38307">
            <v>60</v>
          </cell>
          <cell r="KC38307">
            <v>12</v>
          </cell>
        </row>
        <row r="38308">
          <cell r="A38308" t="str">
            <v>P08954</v>
          </cell>
          <cell r="KA38308">
            <v>250</v>
          </cell>
          <cell r="KB38308">
            <v>8</v>
          </cell>
          <cell r="KC38308">
            <v>15</v>
          </cell>
        </row>
        <row r="38309">
          <cell r="A38309" t="str">
            <v>P08976</v>
          </cell>
          <cell r="KA38309">
            <v>250</v>
          </cell>
          <cell r="KB38309">
            <v>8</v>
          </cell>
          <cell r="KC38309">
            <v>15</v>
          </cell>
        </row>
        <row r="38310">
          <cell r="A38310" t="str">
            <v>P08936</v>
          </cell>
          <cell r="KA38310">
            <v>250</v>
          </cell>
          <cell r="KB38310">
            <v>12</v>
          </cell>
          <cell r="KC38310">
            <v>20</v>
          </cell>
        </row>
        <row r="38311">
          <cell r="A38311" t="str">
            <v>P08937</v>
          </cell>
          <cell r="KA38311">
            <v>250</v>
          </cell>
          <cell r="KB38311">
            <v>12</v>
          </cell>
          <cell r="KC38311">
            <v>20</v>
          </cell>
        </row>
        <row r="38312">
          <cell r="A38312" t="str">
            <v>P08938</v>
          </cell>
          <cell r="KA38312">
            <v>250</v>
          </cell>
          <cell r="KB38312">
            <v>12</v>
          </cell>
          <cell r="KC38312">
            <v>1300</v>
          </cell>
        </row>
        <row r="38313">
          <cell r="A38313" t="str">
            <v>P08939</v>
          </cell>
          <cell r="KA38313">
            <v>250</v>
          </cell>
          <cell r="KB38313">
            <v>12</v>
          </cell>
          <cell r="KC38313">
            <v>20</v>
          </cell>
        </row>
        <row r="38314">
          <cell r="A38314" t="str">
            <v>P08940</v>
          </cell>
          <cell r="KA38314">
            <v>100</v>
          </cell>
          <cell r="KB38314">
            <v>40</v>
          </cell>
          <cell r="KC38314">
            <v>24</v>
          </cell>
        </row>
        <row r="38315">
          <cell r="A38315" t="str">
            <v>P08941</v>
          </cell>
          <cell r="KA38315">
            <v>200</v>
          </cell>
          <cell r="KB38315">
            <v>15</v>
          </cell>
          <cell r="KC38315">
            <v>1000</v>
          </cell>
        </row>
        <row r="38316">
          <cell r="A38316" t="str">
            <v>P08945</v>
          </cell>
          <cell r="KA38316">
            <v>250</v>
          </cell>
          <cell r="KB38316">
            <v>12</v>
          </cell>
          <cell r="KC38316">
            <v>20</v>
          </cell>
        </row>
        <row r="38317">
          <cell r="A38317" t="str">
            <v>P08946</v>
          </cell>
          <cell r="KA38317">
            <v>250</v>
          </cell>
          <cell r="KB38317">
            <v>12</v>
          </cell>
          <cell r="KC38317">
            <v>20</v>
          </cell>
        </row>
        <row r="38318">
          <cell r="A38318" t="str">
            <v>P08947</v>
          </cell>
          <cell r="KA38318">
            <v>250</v>
          </cell>
          <cell r="KB38318">
            <v>12</v>
          </cell>
          <cell r="KC38318">
            <v>20</v>
          </cell>
        </row>
        <row r="38319">
          <cell r="A38319" t="str">
            <v>P08948</v>
          </cell>
          <cell r="KA38319">
            <v>250</v>
          </cell>
          <cell r="KB38319">
            <v>12</v>
          </cell>
          <cell r="KC38319">
            <v>20</v>
          </cell>
        </row>
        <row r="38320">
          <cell r="A38320" t="str">
            <v>P08949</v>
          </cell>
          <cell r="KA38320">
            <v>50</v>
          </cell>
          <cell r="KB38320">
            <v>60</v>
          </cell>
          <cell r="KC38320">
            <v>12</v>
          </cell>
        </row>
        <row r="38321">
          <cell r="A38321" t="str">
            <v>P08950</v>
          </cell>
          <cell r="KA38321">
            <v>50</v>
          </cell>
          <cell r="KB38321">
            <v>60</v>
          </cell>
          <cell r="KC38321">
            <v>12</v>
          </cell>
        </row>
        <row r="38322">
          <cell r="A38322" t="str">
            <v>P09011</v>
          </cell>
          <cell r="KA38322">
            <v>250</v>
          </cell>
          <cell r="KB38322">
            <v>12</v>
          </cell>
          <cell r="KC38322">
            <v>20</v>
          </cell>
        </row>
        <row r="38323">
          <cell r="A38323" t="str">
            <v>P09017</v>
          </cell>
          <cell r="KA38323">
            <v>200</v>
          </cell>
          <cell r="KB38323">
            <v>15</v>
          </cell>
          <cell r="KC38323">
            <v>20</v>
          </cell>
        </row>
        <row r="38324">
          <cell r="A38324" t="str">
            <v>P09013</v>
          </cell>
          <cell r="KA38324">
            <v>250</v>
          </cell>
          <cell r="KB38324">
            <v>12</v>
          </cell>
          <cell r="KC38324">
            <v>20</v>
          </cell>
        </row>
        <row r="38325">
          <cell r="A38325" t="str">
            <v>P09014</v>
          </cell>
          <cell r="KA38325">
            <v>100</v>
          </cell>
          <cell r="KB38325">
            <v>30</v>
          </cell>
          <cell r="KC38325">
            <v>30</v>
          </cell>
        </row>
        <row r="38326">
          <cell r="A38326" t="str">
            <v>P09015</v>
          </cell>
          <cell r="KA38326">
            <v>250</v>
          </cell>
          <cell r="KB38326">
            <v>12</v>
          </cell>
          <cell r="KC38326">
            <v>20</v>
          </cell>
        </row>
        <row r="38327">
          <cell r="A38327" t="str">
            <v>P09001</v>
          </cell>
          <cell r="KA38327">
            <v>250</v>
          </cell>
          <cell r="KB38327">
            <v>12</v>
          </cell>
          <cell r="KC38327">
            <v>20</v>
          </cell>
        </row>
        <row r="38328">
          <cell r="A38328" t="str">
            <v>P09008</v>
          </cell>
          <cell r="KA38328">
            <v>250</v>
          </cell>
          <cell r="KB38328">
            <v>12</v>
          </cell>
          <cell r="KC38328">
            <v>20</v>
          </cell>
        </row>
        <row r="38329">
          <cell r="A38329" t="str">
            <v>P09009</v>
          </cell>
          <cell r="KA38329">
            <v>250</v>
          </cell>
          <cell r="KB38329">
            <v>12</v>
          </cell>
          <cell r="KC38329">
            <v>20</v>
          </cell>
        </row>
        <row r="38330">
          <cell r="A38330" t="str">
            <v>P09003</v>
          </cell>
          <cell r="KA38330">
            <v>50</v>
          </cell>
          <cell r="KB38330">
            <v>60</v>
          </cell>
          <cell r="KC38330">
            <v>12</v>
          </cell>
        </row>
        <row r="38331">
          <cell r="A38331" t="str">
            <v>P09004</v>
          </cell>
          <cell r="KA38331">
            <v>100</v>
          </cell>
          <cell r="KB38331">
            <v>40</v>
          </cell>
          <cell r="KC38331">
            <v>5000</v>
          </cell>
        </row>
        <row r="38332">
          <cell r="A38332" t="str">
            <v>P09005</v>
          </cell>
          <cell r="KA38332">
            <v>250</v>
          </cell>
          <cell r="KB38332">
            <v>12</v>
          </cell>
          <cell r="KC38332">
            <v>320</v>
          </cell>
        </row>
        <row r="38333">
          <cell r="A38333" t="str">
            <v>P09006</v>
          </cell>
          <cell r="KA38333">
            <v>250</v>
          </cell>
          <cell r="KB38333">
            <v>12</v>
          </cell>
          <cell r="KC38333">
            <v>320</v>
          </cell>
        </row>
        <row r="38334">
          <cell r="A38334" t="str">
            <v>P09020</v>
          </cell>
          <cell r="KA38334">
            <v>100</v>
          </cell>
          <cell r="KB38334">
            <v>40</v>
          </cell>
          <cell r="KC38334">
            <v>12</v>
          </cell>
        </row>
        <row r="38335">
          <cell r="A38335" t="str">
            <v>P09021</v>
          </cell>
          <cell r="KA38335">
            <v>250</v>
          </cell>
          <cell r="KB38335">
            <v>60</v>
          </cell>
          <cell r="KC38335">
            <v>15</v>
          </cell>
        </row>
        <row r="38336">
          <cell r="A38336" t="str">
            <v>P09022</v>
          </cell>
          <cell r="KA38336">
            <v>250</v>
          </cell>
          <cell r="KB38336">
            <v>12</v>
          </cell>
          <cell r="KC38336">
            <v>20</v>
          </cell>
        </row>
        <row r="38337">
          <cell r="A38337" t="str">
            <v>P09023</v>
          </cell>
          <cell r="KA38337">
            <v>250</v>
          </cell>
          <cell r="KB38337">
            <v>12</v>
          </cell>
          <cell r="KC38337">
            <v>20</v>
          </cell>
        </row>
        <row r="38338">
          <cell r="A38338" t="str">
            <v>P09025</v>
          </cell>
          <cell r="KA38338">
            <v>250</v>
          </cell>
          <cell r="KB38338">
            <v>12</v>
          </cell>
          <cell r="KC38338">
            <v>20</v>
          </cell>
        </row>
        <row r="38339">
          <cell r="A38339" t="str">
            <v>P09026</v>
          </cell>
          <cell r="KA38339">
            <v>250</v>
          </cell>
          <cell r="KB38339">
            <v>12</v>
          </cell>
          <cell r="KC38339">
            <v>20</v>
          </cell>
        </row>
        <row r="38340">
          <cell r="A38340" t="str">
            <v>P09027</v>
          </cell>
          <cell r="KA38340">
            <v>250</v>
          </cell>
          <cell r="KB38340">
            <v>12</v>
          </cell>
          <cell r="KC38340">
            <v>20</v>
          </cell>
        </row>
        <row r="38341">
          <cell r="A38341" t="str">
            <v>P09028</v>
          </cell>
          <cell r="KA38341">
            <v>250</v>
          </cell>
          <cell r="KB38341">
            <v>12</v>
          </cell>
          <cell r="KC38341">
            <v>20</v>
          </cell>
        </row>
        <row r="38342">
          <cell r="A38342" t="str">
            <v>P09029</v>
          </cell>
          <cell r="KA38342">
            <v>250</v>
          </cell>
          <cell r="KB38342">
            <v>12</v>
          </cell>
          <cell r="KC38342">
            <v>20</v>
          </cell>
        </row>
        <row r="38343">
          <cell r="A38343" t="str">
            <v>P09030</v>
          </cell>
          <cell r="KA38343">
            <v>250</v>
          </cell>
          <cell r="KB38343">
            <v>12</v>
          </cell>
          <cell r="KC38343">
            <v>20</v>
          </cell>
        </row>
        <row r="38344">
          <cell r="A38344" t="str">
            <v>P09031</v>
          </cell>
          <cell r="KA38344">
            <v>250</v>
          </cell>
          <cell r="KB38344">
            <v>12</v>
          </cell>
          <cell r="KC38344">
            <v>20</v>
          </cell>
        </row>
        <row r="38345">
          <cell r="A38345" t="str">
            <v>P09032</v>
          </cell>
          <cell r="KA38345">
            <v>100</v>
          </cell>
          <cell r="KB38345">
            <v>16</v>
          </cell>
          <cell r="KC38345">
            <v>16</v>
          </cell>
        </row>
        <row r="38346">
          <cell r="A38346" t="str">
            <v>P09033</v>
          </cell>
          <cell r="KA38346">
            <v>100</v>
          </cell>
          <cell r="KB38346">
            <v>40</v>
          </cell>
          <cell r="KC38346">
            <v>24</v>
          </cell>
        </row>
        <row r="38347">
          <cell r="A38347" t="str">
            <v>P09034</v>
          </cell>
          <cell r="KA38347">
            <v>200</v>
          </cell>
          <cell r="KB38347">
            <v>15</v>
          </cell>
          <cell r="KC38347">
            <v>195</v>
          </cell>
        </row>
        <row r="38348">
          <cell r="A38348" t="str">
            <v>P09035</v>
          </cell>
          <cell r="KA38348">
            <v>250</v>
          </cell>
          <cell r="KB38348">
            <v>12</v>
          </cell>
          <cell r="KC38348">
            <v>20</v>
          </cell>
        </row>
        <row r="38349">
          <cell r="A38349" t="str">
            <v>P09036</v>
          </cell>
          <cell r="KA38349">
            <v>50</v>
          </cell>
          <cell r="KB38349">
            <v>24</v>
          </cell>
          <cell r="KC38349">
            <v>16</v>
          </cell>
        </row>
        <row r="38350">
          <cell r="A38350" t="str">
            <v>P08981</v>
          </cell>
          <cell r="KA38350">
            <v>250</v>
          </cell>
          <cell r="KB38350">
            <v>12</v>
          </cell>
          <cell r="KC38350">
            <v>200</v>
          </cell>
        </row>
        <row r="38351">
          <cell r="A38351" t="str">
            <v>P09042</v>
          </cell>
          <cell r="KA38351">
            <v>250</v>
          </cell>
          <cell r="KB38351">
            <v>12</v>
          </cell>
          <cell r="KC38351">
            <v>20</v>
          </cell>
        </row>
        <row r="38352">
          <cell r="A38352" t="str">
            <v>P09043</v>
          </cell>
          <cell r="KA38352">
            <v>250</v>
          </cell>
          <cell r="KB38352">
            <v>8</v>
          </cell>
          <cell r="KC38352">
            <v>15</v>
          </cell>
        </row>
        <row r="38353">
          <cell r="A38353" t="str">
            <v>P09050</v>
          </cell>
          <cell r="KA38353">
            <v>250</v>
          </cell>
          <cell r="KB38353">
            <v>12</v>
          </cell>
          <cell r="KC38353">
            <v>20</v>
          </cell>
        </row>
        <row r="38354">
          <cell r="A38354" t="str">
            <v>P09051</v>
          </cell>
          <cell r="KA38354">
            <v>250</v>
          </cell>
          <cell r="KB38354">
            <v>12</v>
          </cell>
          <cell r="KC38354">
            <v>20</v>
          </cell>
        </row>
        <row r="38355">
          <cell r="A38355" t="str">
            <v>P09052</v>
          </cell>
          <cell r="KA38355">
            <v>250</v>
          </cell>
          <cell r="KB38355">
            <v>12</v>
          </cell>
          <cell r="KC38355">
            <v>20</v>
          </cell>
        </row>
        <row r="38356">
          <cell r="A38356" t="str">
            <v>P09053</v>
          </cell>
          <cell r="KA38356">
            <v>250</v>
          </cell>
          <cell r="KB38356">
            <v>12</v>
          </cell>
          <cell r="KC38356">
            <v>20</v>
          </cell>
        </row>
        <row r="38357">
          <cell r="A38357" t="str">
            <v>P09054</v>
          </cell>
          <cell r="KA38357">
            <v>250</v>
          </cell>
          <cell r="KB38357">
            <v>20</v>
          </cell>
          <cell r="KC38357">
            <v>220</v>
          </cell>
        </row>
        <row r="38358">
          <cell r="A38358" t="str">
            <v>P09069</v>
          </cell>
          <cell r="KA38358">
            <v>100</v>
          </cell>
          <cell r="KB38358">
            <v>30</v>
          </cell>
          <cell r="KC38358">
            <v>30</v>
          </cell>
        </row>
        <row r="38359">
          <cell r="A38359" t="str">
            <v>P09070</v>
          </cell>
          <cell r="KA38359">
            <v>250</v>
          </cell>
          <cell r="KB38359">
            <v>12</v>
          </cell>
          <cell r="KC38359">
            <v>20</v>
          </cell>
        </row>
        <row r="38360">
          <cell r="A38360" t="str">
            <v>P09071</v>
          </cell>
          <cell r="KA38360">
            <v>250</v>
          </cell>
          <cell r="KB38360">
            <v>12</v>
          </cell>
          <cell r="KC38360">
            <v>20</v>
          </cell>
        </row>
        <row r="38361">
          <cell r="A38361" t="str">
            <v>P09072</v>
          </cell>
          <cell r="KA38361">
            <v>250</v>
          </cell>
          <cell r="KB38361">
            <v>12</v>
          </cell>
          <cell r="KC38361">
            <v>20</v>
          </cell>
        </row>
        <row r="38362">
          <cell r="A38362" t="str">
            <v>P09073</v>
          </cell>
          <cell r="KA38362">
            <v>250</v>
          </cell>
          <cell r="KB38362">
            <v>12</v>
          </cell>
          <cell r="KC38362">
            <v>20</v>
          </cell>
        </row>
        <row r="38363">
          <cell r="A38363" t="str">
            <v>P09074</v>
          </cell>
          <cell r="KA38363">
            <v>250</v>
          </cell>
          <cell r="KB38363">
            <v>12</v>
          </cell>
          <cell r="KC38363">
            <v>20</v>
          </cell>
        </row>
        <row r="38364">
          <cell r="A38364" t="str">
            <v>P09061</v>
          </cell>
          <cell r="KA38364">
            <v>250</v>
          </cell>
          <cell r="KB38364">
            <v>12</v>
          </cell>
          <cell r="KC38364">
            <v>400</v>
          </cell>
        </row>
        <row r="38365">
          <cell r="A38365" t="str">
            <v>P09062</v>
          </cell>
          <cell r="KA38365">
            <v>250</v>
          </cell>
          <cell r="KB38365">
            <v>12</v>
          </cell>
          <cell r="KC38365">
            <v>20</v>
          </cell>
        </row>
        <row r="38366">
          <cell r="A38366" t="str">
            <v>P09063</v>
          </cell>
          <cell r="KA38366">
            <v>200</v>
          </cell>
          <cell r="KB38366">
            <v>15</v>
          </cell>
          <cell r="KC38366">
            <v>20</v>
          </cell>
        </row>
        <row r="38367">
          <cell r="A38367" t="str">
            <v>P09064</v>
          </cell>
          <cell r="KA38367">
            <v>250</v>
          </cell>
          <cell r="KB38367">
            <v>12</v>
          </cell>
          <cell r="KC38367">
            <v>20</v>
          </cell>
        </row>
        <row r="38368">
          <cell r="A38368" t="str">
            <v>P09056</v>
          </cell>
          <cell r="KA38368">
            <v>250</v>
          </cell>
          <cell r="KB38368">
            <v>12</v>
          </cell>
          <cell r="KC38368">
            <v>20</v>
          </cell>
        </row>
        <row r="38369">
          <cell r="A38369" t="str">
            <v>P09057</v>
          </cell>
          <cell r="KA38369">
            <v>250</v>
          </cell>
          <cell r="KB38369">
            <v>12</v>
          </cell>
          <cell r="KC38369">
            <v>20</v>
          </cell>
        </row>
        <row r="38370">
          <cell r="A38370" t="str">
            <v>P09058</v>
          </cell>
          <cell r="KA38370">
            <v>100</v>
          </cell>
          <cell r="KB38370">
            <v>40</v>
          </cell>
          <cell r="KC38370">
            <v>24</v>
          </cell>
        </row>
        <row r="38371">
          <cell r="A38371" t="str">
            <v>P09081</v>
          </cell>
          <cell r="KA38371">
            <v>200</v>
          </cell>
          <cell r="KB38371">
            <v>15</v>
          </cell>
          <cell r="KC38371">
            <v>20</v>
          </cell>
        </row>
        <row r="38372">
          <cell r="A38372" t="str">
            <v>P09108</v>
          </cell>
          <cell r="KA38372">
            <v>250</v>
          </cell>
          <cell r="KB38372">
            <v>8</v>
          </cell>
          <cell r="KC38372">
            <v>15</v>
          </cell>
        </row>
        <row r="38373">
          <cell r="A38373" t="str">
            <v>P09109</v>
          </cell>
          <cell r="KA38373">
            <v>250</v>
          </cell>
          <cell r="KB38373">
            <v>12</v>
          </cell>
          <cell r="KC38373">
            <v>20</v>
          </cell>
        </row>
        <row r="38374">
          <cell r="A38374" t="str">
            <v>P09110</v>
          </cell>
          <cell r="KA38374">
            <v>100</v>
          </cell>
          <cell r="KB38374">
            <v>30</v>
          </cell>
          <cell r="KC38374">
            <v>30</v>
          </cell>
        </row>
        <row r="38375">
          <cell r="A38375" t="str">
            <v>P09096</v>
          </cell>
          <cell r="KA38375">
            <v>200</v>
          </cell>
          <cell r="KB38375">
            <v>15</v>
          </cell>
          <cell r="KC38375">
            <v>320</v>
          </cell>
        </row>
        <row r="38376">
          <cell r="A38376" t="str">
            <v>P09097</v>
          </cell>
          <cell r="KA38376">
            <v>50</v>
          </cell>
          <cell r="KB38376">
            <v>80</v>
          </cell>
          <cell r="KC38376">
            <v>24</v>
          </cell>
        </row>
        <row r="38377">
          <cell r="A38377" t="str">
            <v>P09099</v>
          </cell>
          <cell r="KA38377">
            <v>250</v>
          </cell>
          <cell r="KB38377">
            <v>12</v>
          </cell>
          <cell r="KC38377">
            <v>20</v>
          </cell>
        </row>
        <row r="38378">
          <cell r="A38378" t="str">
            <v>P09100</v>
          </cell>
          <cell r="KA38378">
            <v>250</v>
          </cell>
          <cell r="KB38378">
            <v>12</v>
          </cell>
          <cell r="KC38378">
            <v>20</v>
          </cell>
        </row>
        <row r="38379">
          <cell r="A38379" t="str">
            <v>P09101</v>
          </cell>
          <cell r="KA38379">
            <v>250</v>
          </cell>
          <cell r="KB38379">
            <v>12</v>
          </cell>
          <cell r="KC38379">
            <v>20</v>
          </cell>
        </row>
        <row r="38380">
          <cell r="A38380" t="str">
            <v>P09102</v>
          </cell>
          <cell r="KA38380">
            <v>250</v>
          </cell>
          <cell r="KB38380">
            <v>12</v>
          </cell>
          <cell r="KC38380">
            <v>20</v>
          </cell>
        </row>
        <row r="38381">
          <cell r="A38381" t="str">
            <v>P09103</v>
          </cell>
          <cell r="KA38381">
            <v>250</v>
          </cell>
          <cell r="KB38381">
            <v>12</v>
          </cell>
          <cell r="KC38381">
            <v>20</v>
          </cell>
        </row>
        <row r="38382">
          <cell r="A38382" t="str">
            <v>P09077</v>
          </cell>
          <cell r="KA38382">
            <v>250</v>
          </cell>
          <cell r="KB38382">
            <v>12</v>
          </cell>
          <cell r="KC38382">
            <v>20</v>
          </cell>
        </row>
        <row r="38383">
          <cell r="A38383" t="str">
            <v>P09078</v>
          </cell>
          <cell r="KA38383">
            <v>250</v>
          </cell>
          <cell r="KB38383">
            <v>12</v>
          </cell>
          <cell r="KC38383">
            <v>20</v>
          </cell>
        </row>
        <row r="38384">
          <cell r="A38384" t="str">
            <v>P09079</v>
          </cell>
          <cell r="KA38384">
            <v>100</v>
          </cell>
          <cell r="KB38384">
            <v>40</v>
          </cell>
          <cell r="KC38384">
            <v>24</v>
          </cell>
        </row>
        <row r="38385">
          <cell r="A38385" t="str">
            <v>P09091</v>
          </cell>
          <cell r="KA38385">
            <v>250</v>
          </cell>
          <cell r="KB38385">
            <v>24</v>
          </cell>
          <cell r="KC38385">
            <v>9999</v>
          </cell>
        </row>
        <row r="38386">
          <cell r="A38386" t="str">
            <v>P09092</v>
          </cell>
          <cell r="KA38386">
            <v>250</v>
          </cell>
          <cell r="KB38386">
            <v>12</v>
          </cell>
          <cell r="KC38386">
            <v>2000</v>
          </cell>
        </row>
        <row r="38387">
          <cell r="A38387" t="str">
            <v>P09093</v>
          </cell>
          <cell r="KA38387">
            <v>250</v>
          </cell>
          <cell r="KB38387">
            <v>12</v>
          </cell>
          <cell r="KC38387">
            <v>20</v>
          </cell>
        </row>
        <row r="38388">
          <cell r="A38388" t="str">
            <v>P09094</v>
          </cell>
          <cell r="KA38388">
            <v>250</v>
          </cell>
          <cell r="KB38388">
            <v>12</v>
          </cell>
          <cell r="KC38388">
            <v>20</v>
          </cell>
        </row>
        <row r="38389">
          <cell r="A38389" t="str">
            <v>P09083</v>
          </cell>
          <cell r="KA38389">
            <v>250</v>
          </cell>
          <cell r="KB38389">
            <v>12</v>
          </cell>
          <cell r="KC38389">
            <v>500</v>
          </cell>
        </row>
        <row r="38390">
          <cell r="A38390" t="str">
            <v>P09084</v>
          </cell>
          <cell r="KA38390">
            <v>250</v>
          </cell>
          <cell r="KB38390">
            <v>12</v>
          </cell>
          <cell r="KC38390">
            <v>140</v>
          </cell>
        </row>
        <row r="38391">
          <cell r="A38391" t="str">
            <v>P09085</v>
          </cell>
          <cell r="KA38391">
            <v>200</v>
          </cell>
          <cell r="KB38391">
            <v>15</v>
          </cell>
          <cell r="KC38391">
            <v>20</v>
          </cell>
        </row>
        <row r="38392">
          <cell r="A38392" t="str">
            <v>P09086</v>
          </cell>
          <cell r="KA38392">
            <v>200</v>
          </cell>
          <cell r="KB38392">
            <v>10</v>
          </cell>
          <cell r="KC38392">
            <v>20</v>
          </cell>
        </row>
        <row r="38393">
          <cell r="A38393" t="str">
            <v>P09087</v>
          </cell>
          <cell r="KA38393">
            <v>250</v>
          </cell>
          <cell r="KB38393">
            <v>10</v>
          </cell>
          <cell r="KC38393">
            <v>20</v>
          </cell>
        </row>
        <row r="38394">
          <cell r="A38394" t="str">
            <v>P09088</v>
          </cell>
          <cell r="KA38394">
            <v>250</v>
          </cell>
          <cell r="KB38394">
            <v>12</v>
          </cell>
          <cell r="KC38394">
            <v>20</v>
          </cell>
        </row>
        <row r="38395">
          <cell r="A38395" t="str">
            <v>P09089</v>
          </cell>
          <cell r="KA38395">
            <v>250</v>
          </cell>
          <cell r="KB38395">
            <v>12</v>
          </cell>
          <cell r="KC38395">
            <v>20</v>
          </cell>
        </row>
        <row r="38396">
          <cell r="A38396" t="str">
            <v>P08890</v>
          </cell>
          <cell r="KA38396">
            <v>250</v>
          </cell>
          <cell r="KB38396">
            <v>12</v>
          </cell>
          <cell r="KC38396">
            <v>20</v>
          </cell>
        </row>
        <row r="38397">
          <cell r="A38397" t="str">
            <v>P08875</v>
          </cell>
          <cell r="KA38397">
            <v>250</v>
          </cell>
          <cell r="KB38397">
            <v>12</v>
          </cell>
          <cell r="KC38397">
            <v>20</v>
          </cell>
        </row>
        <row r="38398">
          <cell r="A38398" t="str">
            <v>P08876</v>
          </cell>
          <cell r="KA38398">
            <v>100</v>
          </cell>
          <cell r="KB38398">
            <v>30</v>
          </cell>
          <cell r="KC38398">
            <v>30</v>
          </cell>
        </row>
        <row r="38399">
          <cell r="A38399" t="str">
            <v>P08877</v>
          </cell>
          <cell r="KA38399">
            <v>50</v>
          </cell>
          <cell r="KB38399">
            <v>60</v>
          </cell>
          <cell r="KC38399">
            <v>12</v>
          </cell>
        </row>
        <row r="38400">
          <cell r="A38400" t="str">
            <v>P08883</v>
          </cell>
          <cell r="KA38400">
            <v>250</v>
          </cell>
          <cell r="KB38400">
            <v>12</v>
          </cell>
          <cell r="KC38400">
            <v>20</v>
          </cell>
        </row>
        <row r="38401">
          <cell r="A38401" t="str">
            <v>P08884</v>
          </cell>
          <cell r="KA38401">
            <v>250</v>
          </cell>
          <cell r="KB38401">
            <v>12</v>
          </cell>
          <cell r="KC38401">
            <v>20</v>
          </cell>
        </row>
        <row r="38402">
          <cell r="A38402" t="str">
            <v>P08885</v>
          </cell>
          <cell r="KA38402">
            <v>250</v>
          </cell>
          <cell r="KB38402">
            <v>12</v>
          </cell>
          <cell r="KC38402">
            <v>20</v>
          </cell>
        </row>
        <row r="38403">
          <cell r="A38403" t="str">
            <v>P08886</v>
          </cell>
          <cell r="KA38403">
            <v>250</v>
          </cell>
          <cell r="KB38403">
            <v>12</v>
          </cell>
          <cell r="KC38403">
            <v>20</v>
          </cell>
        </row>
        <row r="38404">
          <cell r="A38404" t="str">
            <v>P08887</v>
          </cell>
          <cell r="KA38404">
            <v>250</v>
          </cell>
          <cell r="KB38404">
            <v>12</v>
          </cell>
          <cell r="KC38404">
            <v>20</v>
          </cell>
        </row>
        <row r="38405">
          <cell r="A38405" t="str">
            <v>P08888</v>
          </cell>
          <cell r="KA38405">
            <v>250</v>
          </cell>
          <cell r="KB38405">
            <v>12</v>
          </cell>
          <cell r="KC38405">
            <v>20</v>
          </cell>
        </row>
        <row r="38406">
          <cell r="A38406" t="str">
            <v>P08873</v>
          </cell>
          <cell r="KA38406">
            <v>250</v>
          </cell>
          <cell r="KB38406">
            <v>12</v>
          </cell>
          <cell r="KC38406">
            <v>16</v>
          </cell>
        </row>
        <row r="38407">
          <cell r="A38407" t="str">
            <v>P08880</v>
          </cell>
          <cell r="KA38407">
            <v>50</v>
          </cell>
          <cell r="KB38407">
            <v>60</v>
          </cell>
          <cell r="KC38407">
            <v>12</v>
          </cell>
        </row>
        <row r="38408">
          <cell r="A38408" t="str">
            <v>P08881</v>
          </cell>
          <cell r="KA38408">
            <v>250</v>
          </cell>
          <cell r="KB38408">
            <v>8</v>
          </cell>
          <cell r="KC38408">
            <v>15</v>
          </cell>
        </row>
        <row r="38409">
          <cell r="A38409" t="str">
            <v>P08894</v>
          </cell>
          <cell r="KA38409">
            <v>250</v>
          </cell>
          <cell r="KB38409">
            <v>12</v>
          </cell>
          <cell r="KC38409">
            <v>500</v>
          </cell>
        </row>
        <row r="38410">
          <cell r="A38410" t="str">
            <v>P08895</v>
          </cell>
          <cell r="KA38410">
            <v>250</v>
          </cell>
          <cell r="KB38410">
            <v>12</v>
          </cell>
          <cell r="KC38410">
            <v>20</v>
          </cell>
        </row>
        <row r="38411">
          <cell r="A38411" t="str">
            <v>P08896</v>
          </cell>
          <cell r="KA38411">
            <v>250</v>
          </cell>
          <cell r="KB38411">
            <v>12</v>
          </cell>
          <cell r="KC38411">
            <v>150</v>
          </cell>
        </row>
        <row r="38412">
          <cell r="A38412" t="str">
            <v>P08900</v>
          </cell>
          <cell r="KA38412">
            <v>250</v>
          </cell>
          <cell r="KB38412">
            <v>12</v>
          </cell>
          <cell r="KC38412">
            <v>20</v>
          </cell>
        </row>
        <row r="38413">
          <cell r="A38413" t="str">
            <v>P08901</v>
          </cell>
          <cell r="KA38413">
            <v>250</v>
          </cell>
          <cell r="KB38413">
            <v>12</v>
          </cell>
          <cell r="KC38413">
            <v>20</v>
          </cell>
        </row>
        <row r="38414">
          <cell r="A38414" t="str">
            <v>P08902</v>
          </cell>
          <cell r="KA38414">
            <v>250</v>
          </cell>
          <cell r="KB38414">
            <v>12</v>
          </cell>
          <cell r="KC38414">
            <v>500</v>
          </cell>
        </row>
        <row r="38415">
          <cell r="A38415" t="str">
            <v>P08903</v>
          </cell>
          <cell r="KA38415">
            <v>250</v>
          </cell>
          <cell r="KB38415">
            <v>12</v>
          </cell>
          <cell r="KC38415">
            <v>20</v>
          </cell>
        </row>
        <row r="38416">
          <cell r="A38416" t="str">
            <v>P08904</v>
          </cell>
          <cell r="KA38416">
            <v>250</v>
          </cell>
          <cell r="KB38416">
            <v>12</v>
          </cell>
          <cell r="KC38416">
            <v>20</v>
          </cell>
        </row>
        <row r="38417">
          <cell r="A38417" t="str">
            <v>P08905</v>
          </cell>
          <cell r="KA38417">
            <v>250</v>
          </cell>
          <cell r="KB38417">
            <v>12</v>
          </cell>
          <cell r="KC38417">
            <v>20</v>
          </cell>
        </row>
        <row r="38418">
          <cell r="A38418" t="str">
            <v>P08906</v>
          </cell>
          <cell r="KA38418">
            <v>250</v>
          </cell>
          <cell r="KB38418">
            <v>12</v>
          </cell>
          <cell r="KC38418">
            <v>20</v>
          </cell>
        </row>
        <row r="38419">
          <cell r="A38419" t="str">
            <v>P08907</v>
          </cell>
          <cell r="KA38419">
            <v>250</v>
          </cell>
          <cell r="KB38419">
            <v>12</v>
          </cell>
          <cell r="KC38419">
            <v>20</v>
          </cell>
        </row>
        <row r="38420">
          <cell r="A38420" t="str">
            <v>P08908</v>
          </cell>
          <cell r="KA38420">
            <v>250</v>
          </cell>
          <cell r="KB38420">
            <v>12</v>
          </cell>
          <cell r="KC38420">
            <v>20</v>
          </cell>
        </row>
        <row r="38421">
          <cell r="A38421" t="str">
            <v>P08909</v>
          </cell>
          <cell r="KA38421">
            <v>250</v>
          </cell>
          <cell r="KB38421">
            <v>12</v>
          </cell>
          <cell r="KC38421">
            <v>20</v>
          </cell>
        </row>
        <row r="38422">
          <cell r="A38422" t="str">
            <v>P08910</v>
          </cell>
          <cell r="KA38422">
            <v>250</v>
          </cell>
          <cell r="KB38422">
            <v>12</v>
          </cell>
          <cell r="KC38422">
            <v>20</v>
          </cell>
        </row>
        <row r="38423">
          <cell r="A38423" t="str">
            <v>P08911</v>
          </cell>
          <cell r="KA38423">
            <v>250</v>
          </cell>
          <cell r="KB38423">
            <v>12</v>
          </cell>
          <cell r="KC38423">
            <v>20</v>
          </cell>
        </row>
        <row r="38424">
          <cell r="A38424" t="str">
            <v>P08912</v>
          </cell>
          <cell r="KA38424">
            <v>250</v>
          </cell>
          <cell r="KB38424">
            <v>12</v>
          </cell>
          <cell r="KC38424">
            <v>20</v>
          </cell>
        </row>
        <row r="38425">
          <cell r="A38425" t="str">
            <v>P08914</v>
          </cell>
          <cell r="KA38425">
            <v>250</v>
          </cell>
          <cell r="KB38425">
            <v>12</v>
          </cell>
          <cell r="KC38425">
            <v>20</v>
          </cell>
        </row>
        <row r="38426">
          <cell r="A38426" t="str">
            <v>P08915</v>
          </cell>
          <cell r="KA38426">
            <v>250</v>
          </cell>
          <cell r="KB38426">
            <v>8</v>
          </cell>
          <cell r="KC38426">
            <v>15</v>
          </cell>
        </row>
        <row r="38427">
          <cell r="A38427" t="str">
            <v>P08916</v>
          </cell>
          <cell r="KA38427">
            <v>250</v>
          </cell>
          <cell r="KB38427">
            <v>12</v>
          </cell>
          <cell r="KC38427">
            <v>20</v>
          </cell>
        </row>
        <row r="38428">
          <cell r="A38428" t="str">
            <v>P08917</v>
          </cell>
          <cell r="KA38428">
            <v>250</v>
          </cell>
          <cell r="KB38428">
            <v>12</v>
          </cell>
          <cell r="KC38428">
            <v>320</v>
          </cell>
        </row>
        <row r="38429">
          <cell r="A38429" t="str">
            <v>P08920</v>
          </cell>
          <cell r="KA38429">
            <v>250</v>
          </cell>
          <cell r="KB38429">
            <v>8</v>
          </cell>
          <cell r="KC38429">
            <v>320</v>
          </cell>
        </row>
        <row r="38430">
          <cell r="A38430" t="str">
            <v>P08921</v>
          </cell>
          <cell r="KA38430">
            <v>100</v>
          </cell>
          <cell r="KB38430">
            <v>30</v>
          </cell>
          <cell r="KC38430">
            <v>20</v>
          </cell>
        </row>
        <row r="38431">
          <cell r="A38431" t="str">
            <v>P08922</v>
          </cell>
          <cell r="KA38431">
            <v>100</v>
          </cell>
          <cell r="KB38431">
            <v>40</v>
          </cell>
          <cell r="KC38431">
            <v>24</v>
          </cell>
        </row>
        <row r="38432">
          <cell r="A38432" t="str">
            <v>P08923</v>
          </cell>
          <cell r="KA38432">
            <v>250</v>
          </cell>
          <cell r="KB38432">
            <v>8</v>
          </cell>
          <cell r="KC38432">
            <v>15</v>
          </cell>
        </row>
        <row r="38433">
          <cell r="A38433" t="str">
            <v>P08924</v>
          </cell>
          <cell r="KA38433">
            <v>50</v>
          </cell>
          <cell r="KB38433">
            <v>24</v>
          </cell>
          <cell r="KC38433">
            <v>16</v>
          </cell>
        </row>
        <row r="38434">
          <cell r="A38434" t="str">
            <v>P08925</v>
          </cell>
          <cell r="KA38434">
            <v>250</v>
          </cell>
          <cell r="KB38434">
            <v>12</v>
          </cell>
          <cell r="KC38434">
            <v>20</v>
          </cell>
        </row>
        <row r="38435">
          <cell r="A38435" t="str">
            <v>P08926</v>
          </cell>
          <cell r="KA38435">
            <v>250</v>
          </cell>
          <cell r="KB38435">
            <v>12</v>
          </cell>
          <cell r="KC38435">
            <v>20</v>
          </cell>
        </row>
        <row r="38436">
          <cell r="A38436" t="str">
            <v>P08930</v>
          </cell>
          <cell r="KA38436">
            <v>100</v>
          </cell>
          <cell r="KB38436">
            <v>40</v>
          </cell>
          <cell r="KC38436">
            <v>24</v>
          </cell>
        </row>
        <row r="38437">
          <cell r="A38437" t="str">
            <v>P08932</v>
          </cell>
          <cell r="KA38437">
            <v>100</v>
          </cell>
          <cell r="KB38437">
            <v>40</v>
          </cell>
          <cell r="KC38437">
            <v>24</v>
          </cell>
        </row>
        <row r="38438">
          <cell r="A38438" t="str">
            <v>P08956</v>
          </cell>
          <cell r="KA38438">
            <v>250</v>
          </cell>
          <cell r="KB38438">
            <v>12</v>
          </cell>
          <cell r="KC38438">
            <v>20</v>
          </cell>
        </row>
        <row r="38439">
          <cell r="A38439" t="str">
            <v>P08957</v>
          </cell>
          <cell r="KA38439">
            <v>100</v>
          </cell>
          <cell r="KB38439">
            <v>40</v>
          </cell>
          <cell r="KC38439">
            <v>24</v>
          </cell>
        </row>
        <row r="38440">
          <cell r="A38440" t="str">
            <v>P08958</v>
          </cell>
          <cell r="KA38440">
            <v>200</v>
          </cell>
          <cell r="KB38440">
            <v>15</v>
          </cell>
          <cell r="KC38440">
            <v>20</v>
          </cell>
        </row>
        <row r="38441">
          <cell r="A38441" t="str">
            <v>P08959</v>
          </cell>
          <cell r="KA38441">
            <v>250</v>
          </cell>
          <cell r="KB38441">
            <v>12</v>
          </cell>
          <cell r="KC38441">
            <v>20</v>
          </cell>
        </row>
        <row r="38442">
          <cell r="A38442" t="str">
            <v>P08960</v>
          </cell>
          <cell r="KA38442">
            <v>200</v>
          </cell>
          <cell r="KB38442">
            <v>12</v>
          </cell>
          <cell r="KC38442">
            <v>16</v>
          </cell>
        </row>
        <row r="38443">
          <cell r="A38443" t="str">
            <v>P08961</v>
          </cell>
          <cell r="KA38443">
            <v>250</v>
          </cell>
          <cell r="KB38443">
            <v>12</v>
          </cell>
          <cell r="KC38443">
            <v>20</v>
          </cell>
        </row>
        <row r="38444">
          <cell r="A38444" t="str">
            <v>P08962</v>
          </cell>
          <cell r="KA38444">
            <v>250</v>
          </cell>
          <cell r="KB38444">
            <v>8</v>
          </cell>
          <cell r="KC38444">
            <v>15</v>
          </cell>
        </row>
        <row r="38445">
          <cell r="A38445" t="str">
            <v>P08963</v>
          </cell>
          <cell r="KA38445">
            <v>100</v>
          </cell>
          <cell r="KB38445">
            <v>30</v>
          </cell>
          <cell r="KC38445">
            <v>30</v>
          </cell>
        </row>
        <row r="38446">
          <cell r="A38446" t="str">
            <v>P08964</v>
          </cell>
          <cell r="KA38446">
            <v>100</v>
          </cell>
          <cell r="KB38446">
            <v>30</v>
          </cell>
          <cell r="KC38446">
            <v>30</v>
          </cell>
        </row>
        <row r="38447">
          <cell r="A38447" t="str">
            <v>P08965</v>
          </cell>
          <cell r="KA38447">
            <v>250</v>
          </cell>
          <cell r="KB38447">
            <v>12</v>
          </cell>
          <cell r="KC38447">
            <v>20</v>
          </cell>
        </row>
        <row r="38448">
          <cell r="A38448" t="str">
            <v>P08966</v>
          </cell>
          <cell r="KA38448">
            <v>250</v>
          </cell>
          <cell r="KB38448">
            <v>12</v>
          </cell>
          <cell r="KC38448">
            <v>20</v>
          </cell>
        </row>
        <row r="38449">
          <cell r="A38449" t="str">
            <v>P08967</v>
          </cell>
          <cell r="KA38449">
            <v>250</v>
          </cell>
          <cell r="KB38449">
            <v>12</v>
          </cell>
          <cell r="KC38449">
            <v>20</v>
          </cell>
        </row>
        <row r="38450">
          <cell r="A38450" t="str">
            <v>P08968</v>
          </cell>
          <cell r="KA38450">
            <v>250</v>
          </cell>
          <cell r="KB38450">
            <v>12</v>
          </cell>
          <cell r="KC38450">
            <v>20</v>
          </cell>
        </row>
        <row r="38451">
          <cell r="A38451" t="str">
            <v>P08969</v>
          </cell>
          <cell r="KA38451">
            <v>250</v>
          </cell>
          <cell r="KB38451">
            <v>12</v>
          </cell>
          <cell r="KC38451">
            <v>20</v>
          </cell>
        </row>
        <row r="38452">
          <cell r="A38452" t="str">
            <v>P08970</v>
          </cell>
          <cell r="KA38452">
            <v>250</v>
          </cell>
          <cell r="KB38452">
            <v>12</v>
          </cell>
          <cell r="KC38452">
            <v>20</v>
          </cell>
        </row>
        <row r="38453">
          <cell r="A38453" t="str">
            <v>P08971</v>
          </cell>
          <cell r="KA38453">
            <v>250</v>
          </cell>
          <cell r="KB38453">
            <v>12</v>
          </cell>
          <cell r="KC38453">
            <v>20</v>
          </cell>
        </row>
        <row r="38454">
          <cell r="A38454" t="str">
            <v>P08972</v>
          </cell>
          <cell r="KA38454">
            <v>250</v>
          </cell>
          <cell r="KB38454">
            <v>12</v>
          </cell>
          <cell r="KC38454">
            <v>20</v>
          </cell>
        </row>
        <row r="38455">
          <cell r="A38455" t="str">
            <v>P08973</v>
          </cell>
          <cell r="KA38455">
            <v>250</v>
          </cell>
          <cell r="KB38455">
            <v>12</v>
          </cell>
          <cell r="KC38455">
            <v>20</v>
          </cell>
        </row>
        <row r="38456">
          <cell r="A38456" t="str">
            <v>P08974</v>
          </cell>
          <cell r="KA38456">
            <v>250</v>
          </cell>
          <cell r="KB38456">
            <v>12</v>
          </cell>
          <cell r="KC38456">
            <v>20</v>
          </cell>
        </row>
        <row r="38457">
          <cell r="A38457" t="str">
            <v>P08858</v>
          </cell>
          <cell r="KA38457">
            <v>100</v>
          </cell>
          <cell r="KB38457">
            <v>40</v>
          </cell>
          <cell r="KC38457">
            <v>24</v>
          </cell>
        </row>
        <row r="38458">
          <cell r="A38458" t="str">
            <v>P08859</v>
          </cell>
          <cell r="KA38458">
            <v>250</v>
          </cell>
          <cell r="KB38458">
            <v>12</v>
          </cell>
          <cell r="KC38458">
            <v>20</v>
          </cell>
        </row>
        <row r="38459">
          <cell r="A38459" t="str">
            <v>P08860</v>
          </cell>
          <cell r="KA38459">
            <v>250</v>
          </cell>
          <cell r="KB38459">
            <v>12</v>
          </cell>
          <cell r="KC38459">
            <v>20</v>
          </cell>
        </row>
        <row r="38460">
          <cell r="A38460" t="str">
            <v>P08849</v>
          </cell>
          <cell r="KA38460">
            <v>250</v>
          </cell>
          <cell r="KB38460">
            <v>12</v>
          </cell>
          <cell r="KC38460">
            <v>20</v>
          </cell>
        </row>
        <row r="38461">
          <cell r="A38461" t="str">
            <v>P08846</v>
          </cell>
          <cell r="KA38461">
            <v>250</v>
          </cell>
          <cell r="KB38461">
            <v>12</v>
          </cell>
          <cell r="KC38461">
            <v>20</v>
          </cell>
        </row>
        <row r="38462">
          <cell r="A38462" t="str">
            <v>P08847</v>
          </cell>
          <cell r="KA38462">
            <v>250</v>
          </cell>
          <cell r="KB38462">
            <v>12</v>
          </cell>
          <cell r="KC38462">
            <v>20</v>
          </cell>
        </row>
        <row r="38463">
          <cell r="A38463" t="str">
            <v>P08863</v>
          </cell>
          <cell r="KA38463">
            <v>250</v>
          </cell>
          <cell r="KB38463">
            <v>12</v>
          </cell>
          <cell r="KC38463">
            <v>20</v>
          </cell>
        </row>
        <row r="38464">
          <cell r="A38464" t="str">
            <v>P08851</v>
          </cell>
          <cell r="KA38464">
            <v>250</v>
          </cell>
          <cell r="KB38464">
            <v>8</v>
          </cell>
          <cell r="KC38464">
            <v>320</v>
          </cell>
        </row>
        <row r="38465">
          <cell r="A38465" t="str">
            <v>P08852</v>
          </cell>
          <cell r="KA38465">
            <v>250</v>
          </cell>
          <cell r="KB38465">
            <v>12</v>
          </cell>
          <cell r="KC38465">
            <v>320</v>
          </cell>
        </row>
        <row r="38466">
          <cell r="A38466" t="str">
            <v>P08853</v>
          </cell>
          <cell r="KA38466">
            <v>250</v>
          </cell>
          <cell r="KB38466">
            <v>8</v>
          </cell>
          <cell r="KC38466">
            <v>15</v>
          </cell>
        </row>
        <row r="38467">
          <cell r="A38467" t="str">
            <v>P08870</v>
          </cell>
          <cell r="KA38467">
            <v>250</v>
          </cell>
          <cell r="KB38467">
            <v>12</v>
          </cell>
          <cell r="KC38467">
            <v>20</v>
          </cell>
        </row>
        <row r="38468">
          <cell r="A38468" t="str">
            <v>P08871</v>
          </cell>
          <cell r="KA38468">
            <v>250</v>
          </cell>
          <cell r="KB38468">
            <v>12</v>
          </cell>
          <cell r="KC38468">
            <v>20</v>
          </cell>
        </row>
        <row r="38469">
          <cell r="A38469" t="str">
            <v>P08835</v>
          </cell>
          <cell r="KA38469">
            <v>250</v>
          </cell>
          <cell r="KB38469">
            <v>8</v>
          </cell>
          <cell r="KC38469">
            <v>15</v>
          </cell>
        </row>
        <row r="38470">
          <cell r="A38470" t="str">
            <v>P08827</v>
          </cell>
          <cell r="KA38470">
            <v>250</v>
          </cell>
          <cell r="KB38470">
            <v>12</v>
          </cell>
          <cell r="KC38470">
            <v>650</v>
          </cell>
        </row>
        <row r="38471">
          <cell r="A38471" t="str">
            <v>P08828</v>
          </cell>
          <cell r="KA38471">
            <v>250</v>
          </cell>
          <cell r="KB38471">
            <v>12</v>
          </cell>
          <cell r="KC38471">
            <v>20</v>
          </cell>
        </row>
        <row r="38472">
          <cell r="A38472" t="str">
            <v>P08839</v>
          </cell>
          <cell r="KA38472">
            <v>250</v>
          </cell>
          <cell r="KB38472">
            <v>12</v>
          </cell>
          <cell r="KC38472">
            <v>12</v>
          </cell>
        </row>
        <row r="38473">
          <cell r="A38473" t="str">
            <v>P08840</v>
          </cell>
          <cell r="KA38473">
            <v>250</v>
          </cell>
          <cell r="KB38473">
            <v>12</v>
          </cell>
          <cell r="KC38473">
            <v>240</v>
          </cell>
        </row>
        <row r="38474">
          <cell r="A38474" t="str">
            <v>P08841</v>
          </cell>
          <cell r="KA38474">
            <v>250</v>
          </cell>
          <cell r="KB38474">
            <v>12</v>
          </cell>
          <cell r="KC38474">
            <v>20</v>
          </cell>
        </row>
        <row r="38475">
          <cell r="A38475" t="str">
            <v>P08842</v>
          </cell>
          <cell r="KA38475">
            <v>250</v>
          </cell>
          <cell r="KB38475">
            <v>12</v>
          </cell>
          <cell r="KC38475">
            <v>20</v>
          </cell>
        </row>
        <row r="38476">
          <cell r="A38476" t="str">
            <v>P08843</v>
          </cell>
          <cell r="KA38476">
            <v>250</v>
          </cell>
          <cell r="KB38476">
            <v>12</v>
          </cell>
          <cell r="KC38476">
            <v>20</v>
          </cell>
        </row>
        <row r="38477">
          <cell r="A38477" t="str">
            <v>P08830</v>
          </cell>
          <cell r="KA38477">
            <v>250</v>
          </cell>
          <cell r="KB38477">
            <v>8</v>
          </cell>
          <cell r="KC38477">
            <v>15</v>
          </cell>
        </row>
        <row r="38478">
          <cell r="A38478" t="str">
            <v>P08831</v>
          </cell>
          <cell r="KA38478">
            <v>250</v>
          </cell>
          <cell r="KB38478">
            <v>12</v>
          </cell>
          <cell r="KC38478">
            <v>20</v>
          </cell>
        </row>
        <row r="38479">
          <cell r="A38479" t="str">
            <v>P08832</v>
          </cell>
          <cell r="KA38479">
            <v>250</v>
          </cell>
          <cell r="KB38479">
            <v>12</v>
          </cell>
          <cell r="KC38479">
            <v>20</v>
          </cell>
        </row>
        <row r="38480">
          <cell r="A38480" t="str">
            <v>P08820</v>
          </cell>
          <cell r="KA38480">
            <v>200</v>
          </cell>
          <cell r="KB38480">
            <v>15</v>
          </cell>
          <cell r="KC38480">
            <v>20</v>
          </cell>
        </row>
        <row r="38481">
          <cell r="A38481" t="str">
            <v>P08825</v>
          </cell>
          <cell r="KA38481">
            <v>250</v>
          </cell>
          <cell r="KB38481">
            <v>12</v>
          </cell>
          <cell r="KC38481">
            <v>20</v>
          </cell>
        </row>
        <row r="38482">
          <cell r="A38482" t="str">
            <v>P08808</v>
          </cell>
          <cell r="KA38482">
            <v>100</v>
          </cell>
          <cell r="KB38482">
            <v>30</v>
          </cell>
          <cell r="KC38482">
            <v>30</v>
          </cell>
        </row>
        <row r="38483">
          <cell r="A38483" t="str">
            <v>P08811</v>
          </cell>
          <cell r="KA38483">
            <v>100</v>
          </cell>
          <cell r="KB38483">
            <v>30</v>
          </cell>
          <cell r="KC38483">
            <v>30</v>
          </cell>
        </row>
        <row r="38484">
          <cell r="A38484" t="str">
            <v>P08812</v>
          </cell>
          <cell r="KA38484">
            <v>250</v>
          </cell>
          <cell r="KB38484">
            <v>12</v>
          </cell>
          <cell r="KC38484">
            <v>20</v>
          </cell>
        </row>
        <row r="38485">
          <cell r="A38485" t="str">
            <v>P08813</v>
          </cell>
          <cell r="KA38485">
            <v>250</v>
          </cell>
          <cell r="KB38485">
            <v>12</v>
          </cell>
          <cell r="KC38485">
            <v>20</v>
          </cell>
        </row>
        <row r="38486">
          <cell r="A38486" t="str">
            <v>P08817</v>
          </cell>
          <cell r="KA38486">
            <v>100</v>
          </cell>
          <cell r="KB38486">
            <v>30</v>
          </cell>
          <cell r="KC38486">
            <v>30</v>
          </cell>
        </row>
        <row r="38487">
          <cell r="A38487" t="str">
            <v>P08818</v>
          </cell>
          <cell r="KA38487">
            <v>250</v>
          </cell>
          <cell r="KB38487">
            <v>12</v>
          </cell>
          <cell r="KC38487">
            <v>20</v>
          </cell>
        </row>
        <row r="38488">
          <cell r="A38488" t="str">
            <v>P08822</v>
          </cell>
          <cell r="KA38488">
            <v>200</v>
          </cell>
          <cell r="KB38488">
            <v>15</v>
          </cell>
          <cell r="KC38488">
            <v>300</v>
          </cell>
        </row>
        <row r="38489">
          <cell r="A38489" t="str">
            <v>P08815</v>
          </cell>
          <cell r="KA38489">
            <v>200</v>
          </cell>
          <cell r="KB38489">
            <v>15</v>
          </cell>
          <cell r="KC38489">
            <v>300</v>
          </cell>
        </row>
        <row r="38490">
          <cell r="A38490" t="str">
            <v>P08791</v>
          </cell>
          <cell r="KA38490">
            <v>250</v>
          </cell>
          <cell r="KB38490">
            <v>12</v>
          </cell>
          <cell r="KC38490">
            <v>20</v>
          </cell>
        </row>
        <row r="38491">
          <cell r="A38491" t="str">
            <v>P08793</v>
          </cell>
          <cell r="KA38491">
            <v>250</v>
          </cell>
          <cell r="KB38491">
            <v>12</v>
          </cell>
          <cell r="KC38491">
            <v>20</v>
          </cell>
        </row>
        <row r="38492">
          <cell r="A38492" t="str">
            <v>P08794</v>
          </cell>
          <cell r="KA38492">
            <v>50</v>
          </cell>
          <cell r="KB38492">
            <v>60</v>
          </cell>
          <cell r="KC38492">
            <v>12</v>
          </cell>
        </row>
        <row r="38493">
          <cell r="A38493" t="str">
            <v>P08795</v>
          </cell>
          <cell r="KA38493">
            <v>50</v>
          </cell>
          <cell r="KB38493">
            <v>60</v>
          </cell>
          <cell r="KC38493">
            <v>12</v>
          </cell>
        </row>
        <row r="38494">
          <cell r="A38494" t="str">
            <v>P08796</v>
          </cell>
          <cell r="KA38494">
            <v>250</v>
          </cell>
          <cell r="KB38494">
            <v>12</v>
          </cell>
          <cell r="KC38494">
            <v>20</v>
          </cell>
        </row>
        <row r="38495">
          <cell r="A38495" t="str">
            <v>P08802</v>
          </cell>
          <cell r="KA38495">
            <v>250</v>
          </cell>
          <cell r="KB38495">
            <v>12</v>
          </cell>
          <cell r="KC38495">
            <v>20</v>
          </cell>
        </row>
        <row r="38496">
          <cell r="A38496" t="str">
            <v>P08803</v>
          </cell>
          <cell r="KA38496">
            <v>50</v>
          </cell>
          <cell r="KB38496">
            <v>40</v>
          </cell>
          <cell r="KC38496">
            <v>24</v>
          </cell>
        </row>
        <row r="38497">
          <cell r="A38497" t="str">
            <v>P08785</v>
          </cell>
          <cell r="KA38497">
            <v>100</v>
          </cell>
          <cell r="KB38497">
            <v>30</v>
          </cell>
          <cell r="KC38497">
            <v>30</v>
          </cell>
        </row>
        <row r="38498">
          <cell r="A38498" t="str">
            <v>P08786</v>
          </cell>
          <cell r="KA38498">
            <v>200</v>
          </cell>
          <cell r="KB38498">
            <v>15</v>
          </cell>
          <cell r="KC38498">
            <v>20</v>
          </cell>
        </row>
        <row r="38499">
          <cell r="A38499" t="str">
            <v>P08798</v>
          </cell>
          <cell r="KA38499">
            <v>250</v>
          </cell>
          <cell r="KB38499">
            <v>12</v>
          </cell>
          <cell r="KC38499">
            <v>320</v>
          </cell>
        </row>
        <row r="38500">
          <cell r="A38500" t="str">
            <v>P08799</v>
          </cell>
          <cell r="KA38500">
            <v>100</v>
          </cell>
          <cell r="KB38500">
            <v>30</v>
          </cell>
          <cell r="KC38500">
            <v>12</v>
          </cell>
        </row>
        <row r="38501">
          <cell r="A38501" t="str">
            <v>P07415</v>
          </cell>
          <cell r="KA38501">
            <v>250</v>
          </cell>
          <cell r="KB38501">
            <v>12</v>
          </cell>
          <cell r="KC38501">
            <v>20</v>
          </cell>
        </row>
        <row r="38502">
          <cell r="A38502" t="str">
            <v>P07419</v>
          </cell>
          <cell r="KA38502">
            <v>50</v>
          </cell>
          <cell r="KB38502">
            <v>60</v>
          </cell>
          <cell r="KC38502">
            <v>12</v>
          </cell>
        </row>
        <row r="38503">
          <cell r="A38503" t="str">
            <v>P07404</v>
          </cell>
          <cell r="KA38503">
            <v>50</v>
          </cell>
          <cell r="KB38503">
            <v>40</v>
          </cell>
          <cell r="KC38503">
            <v>24</v>
          </cell>
        </row>
        <row r="38504">
          <cell r="A38504" t="str">
            <v>P07405</v>
          </cell>
          <cell r="KA38504">
            <v>250</v>
          </cell>
          <cell r="KB38504">
            <v>12</v>
          </cell>
          <cell r="KC38504">
            <v>20</v>
          </cell>
        </row>
        <row r="38505">
          <cell r="A38505" t="str">
            <v>P07408</v>
          </cell>
          <cell r="KA38505">
            <v>250</v>
          </cell>
          <cell r="KB38505">
            <v>12</v>
          </cell>
          <cell r="KC38505">
            <v>20</v>
          </cell>
        </row>
        <row r="38506">
          <cell r="A38506" t="str">
            <v>P07409</v>
          </cell>
          <cell r="KA38506">
            <v>100</v>
          </cell>
          <cell r="KB38506">
            <v>30</v>
          </cell>
          <cell r="KC38506">
            <v>30</v>
          </cell>
        </row>
        <row r="38507">
          <cell r="A38507" t="str">
            <v>P07410</v>
          </cell>
          <cell r="KA38507">
            <v>250</v>
          </cell>
          <cell r="KB38507">
            <v>12</v>
          </cell>
          <cell r="KC38507">
            <v>20</v>
          </cell>
        </row>
        <row r="38508">
          <cell r="A38508" t="str">
            <v>P07411</v>
          </cell>
          <cell r="KA38508">
            <v>250</v>
          </cell>
          <cell r="KB38508">
            <v>12</v>
          </cell>
          <cell r="KC38508">
            <v>20</v>
          </cell>
        </row>
        <row r="38509">
          <cell r="A38509" t="str">
            <v>P07412</v>
          </cell>
          <cell r="KA38509">
            <v>250</v>
          </cell>
          <cell r="KB38509">
            <v>12</v>
          </cell>
          <cell r="KC38509">
            <v>20</v>
          </cell>
        </row>
        <row r="38510">
          <cell r="A38510" t="str">
            <v>P07394</v>
          </cell>
          <cell r="KA38510">
            <v>100</v>
          </cell>
          <cell r="KB38510">
            <v>30</v>
          </cell>
          <cell r="KC38510">
            <v>30</v>
          </cell>
        </row>
        <row r="38511">
          <cell r="A38511" t="str">
            <v>P07371</v>
          </cell>
          <cell r="KA38511">
            <v>250</v>
          </cell>
          <cell r="KB38511">
            <v>12</v>
          </cell>
          <cell r="KC38511">
            <v>20</v>
          </cell>
        </row>
        <row r="38512">
          <cell r="A38512" t="str">
            <v>P07372</v>
          </cell>
          <cell r="KA38512">
            <v>250</v>
          </cell>
          <cell r="KB38512">
            <v>12</v>
          </cell>
          <cell r="KC38512">
            <v>20</v>
          </cell>
        </row>
        <row r="38513">
          <cell r="A38513" t="str">
            <v>P07396</v>
          </cell>
          <cell r="KA38513">
            <v>250</v>
          </cell>
          <cell r="KB38513">
            <v>12</v>
          </cell>
          <cell r="KC38513">
            <v>1767</v>
          </cell>
        </row>
        <row r="38514">
          <cell r="A38514" t="str">
            <v>P07397</v>
          </cell>
          <cell r="KA38514">
            <v>250</v>
          </cell>
          <cell r="KB38514">
            <v>12</v>
          </cell>
          <cell r="KC38514">
            <v>20</v>
          </cell>
        </row>
        <row r="38515">
          <cell r="A38515" t="str">
            <v>P07398</v>
          </cell>
          <cell r="KA38515">
            <v>250</v>
          </cell>
          <cell r="KB38515">
            <v>12</v>
          </cell>
          <cell r="KC38515">
            <v>20</v>
          </cell>
        </row>
        <row r="38516">
          <cell r="A38516" t="str">
            <v>P07399</v>
          </cell>
          <cell r="KA38516">
            <v>250</v>
          </cell>
          <cell r="KB38516">
            <v>12</v>
          </cell>
          <cell r="KC38516">
            <v>20</v>
          </cell>
        </row>
        <row r="38517">
          <cell r="A38517" t="str">
            <v>P07400</v>
          </cell>
          <cell r="KA38517">
            <v>50</v>
          </cell>
          <cell r="KB38517">
            <v>80</v>
          </cell>
          <cell r="KC38517">
            <v>24</v>
          </cell>
        </row>
        <row r="38518">
          <cell r="A38518" t="str">
            <v>P07401</v>
          </cell>
          <cell r="KA38518">
            <v>250</v>
          </cell>
          <cell r="KB38518">
            <v>12</v>
          </cell>
          <cell r="KC38518">
            <v>20</v>
          </cell>
        </row>
        <row r="38519">
          <cell r="A38519" t="str">
            <v>P07402</v>
          </cell>
          <cell r="KA38519">
            <v>250</v>
          </cell>
          <cell r="KB38519">
            <v>12</v>
          </cell>
          <cell r="KC38519">
            <v>20</v>
          </cell>
        </row>
        <row r="38520">
          <cell r="A38520" t="str">
            <v>P07363</v>
          </cell>
          <cell r="KA38520">
            <v>100</v>
          </cell>
          <cell r="KB38520">
            <v>40</v>
          </cell>
          <cell r="KC38520">
            <v>24</v>
          </cell>
        </row>
        <row r="38521">
          <cell r="A38521" t="str">
            <v>P07364</v>
          </cell>
          <cell r="KA38521">
            <v>250</v>
          </cell>
          <cell r="KB38521">
            <v>8</v>
          </cell>
          <cell r="KC38521">
            <v>15</v>
          </cell>
        </row>
        <row r="38522">
          <cell r="A38522" t="str">
            <v>P07366</v>
          </cell>
          <cell r="KA38522">
            <v>250</v>
          </cell>
          <cell r="KB38522">
            <v>12</v>
          </cell>
          <cell r="KC38522">
            <v>20</v>
          </cell>
        </row>
        <row r="38523">
          <cell r="A38523" t="str">
            <v>P07367</v>
          </cell>
          <cell r="KA38523">
            <v>250</v>
          </cell>
          <cell r="KB38523">
            <v>12</v>
          </cell>
          <cell r="KC38523">
            <v>20</v>
          </cell>
        </row>
        <row r="38524">
          <cell r="A38524" t="str">
            <v>P07368</v>
          </cell>
          <cell r="KA38524">
            <v>250</v>
          </cell>
          <cell r="KB38524">
            <v>12</v>
          </cell>
          <cell r="KC38524">
            <v>20</v>
          </cell>
        </row>
        <row r="38525">
          <cell r="A38525" t="str">
            <v>P07369</v>
          </cell>
          <cell r="KA38525">
            <v>250</v>
          </cell>
          <cell r="KB38525">
            <v>12</v>
          </cell>
          <cell r="KC38525">
            <v>20</v>
          </cell>
        </row>
        <row r="38526">
          <cell r="A38526" t="str">
            <v>P07385</v>
          </cell>
          <cell r="KA38526">
            <v>200</v>
          </cell>
          <cell r="KB38526">
            <v>15</v>
          </cell>
          <cell r="KC38526">
            <v>16</v>
          </cell>
        </row>
        <row r="38527">
          <cell r="A38527" t="str">
            <v>P07386</v>
          </cell>
          <cell r="KA38527">
            <v>250</v>
          </cell>
          <cell r="KB38527">
            <v>12</v>
          </cell>
          <cell r="KC38527">
            <v>20</v>
          </cell>
        </row>
        <row r="38528">
          <cell r="A38528" t="str">
            <v>P07387</v>
          </cell>
          <cell r="KA38528">
            <v>250</v>
          </cell>
          <cell r="KB38528">
            <v>12</v>
          </cell>
          <cell r="KC38528">
            <v>20</v>
          </cell>
        </row>
        <row r="38529">
          <cell r="A38529" t="str">
            <v>P07388</v>
          </cell>
          <cell r="KA38529">
            <v>250</v>
          </cell>
          <cell r="KB38529">
            <v>12</v>
          </cell>
          <cell r="KC38529">
            <v>20</v>
          </cell>
        </row>
        <row r="38530">
          <cell r="A38530" t="str">
            <v>P07390</v>
          </cell>
          <cell r="KA38530">
            <v>250</v>
          </cell>
          <cell r="KB38530">
            <v>12</v>
          </cell>
          <cell r="KC38530">
            <v>20</v>
          </cell>
        </row>
        <row r="38531">
          <cell r="A38531" t="str">
            <v>P07391</v>
          </cell>
          <cell r="KA38531">
            <v>250</v>
          </cell>
          <cell r="KB38531">
            <v>12</v>
          </cell>
          <cell r="KC38531">
            <v>20</v>
          </cell>
        </row>
        <row r="38532">
          <cell r="A38532" t="str">
            <v>P07392</v>
          </cell>
          <cell r="KA38532">
            <v>250</v>
          </cell>
          <cell r="KB38532">
            <v>12</v>
          </cell>
          <cell r="KC38532">
            <v>20</v>
          </cell>
        </row>
        <row r="38533">
          <cell r="A38533" t="str">
            <v>P07442</v>
          </cell>
          <cell r="KA38533">
            <v>250</v>
          </cell>
          <cell r="KB38533">
            <v>12</v>
          </cell>
          <cell r="KC38533">
            <v>20</v>
          </cell>
        </row>
        <row r="38534">
          <cell r="A38534" t="str">
            <v>P07460</v>
          </cell>
          <cell r="KA38534">
            <v>100</v>
          </cell>
          <cell r="KB38534">
            <v>40</v>
          </cell>
          <cell r="KC38534">
            <v>24</v>
          </cell>
        </row>
        <row r="38535">
          <cell r="A38535" t="str">
            <v>P07461</v>
          </cell>
          <cell r="KA38535">
            <v>250</v>
          </cell>
          <cell r="KB38535">
            <v>12</v>
          </cell>
          <cell r="KC38535">
            <v>20</v>
          </cell>
        </row>
        <row r="38536">
          <cell r="A38536" t="str">
            <v>P07462</v>
          </cell>
          <cell r="KA38536">
            <v>250</v>
          </cell>
          <cell r="KB38536">
            <v>12</v>
          </cell>
          <cell r="KC38536">
            <v>20</v>
          </cell>
        </row>
        <row r="38537">
          <cell r="A38537" t="str">
            <v>P07444</v>
          </cell>
          <cell r="KA38537">
            <v>250</v>
          </cell>
          <cell r="KB38537">
            <v>12</v>
          </cell>
          <cell r="KC38537">
            <v>20</v>
          </cell>
        </row>
        <row r="38538">
          <cell r="A38538" t="str">
            <v>P07445</v>
          </cell>
          <cell r="KA38538">
            <v>250</v>
          </cell>
          <cell r="KB38538">
            <v>12</v>
          </cell>
          <cell r="KC38538">
            <v>20</v>
          </cell>
        </row>
        <row r="38539">
          <cell r="A38539" t="str">
            <v>P07446</v>
          </cell>
          <cell r="KA38539">
            <v>250</v>
          </cell>
          <cell r="KB38539">
            <v>12</v>
          </cell>
          <cell r="KC38539">
            <v>20</v>
          </cell>
        </row>
        <row r="38540">
          <cell r="A38540" t="str">
            <v>P07447</v>
          </cell>
          <cell r="KA38540">
            <v>250</v>
          </cell>
          <cell r="KB38540">
            <v>12</v>
          </cell>
          <cell r="KC38540">
            <v>20</v>
          </cell>
        </row>
        <row r="38541">
          <cell r="A38541" t="str">
            <v>P07450</v>
          </cell>
          <cell r="KA38541">
            <v>250</v>
          </cell>
          <cell r="KB38541">
            <v>12</v>
          </cell>
          <cell r="KC38541">
            <v>20</v>
          </cell>
        </row>
        <row r="38542">
          <cell r="A38542" t="str">
            <v>P07451</v>
          </cell>
          <cell r="KA38542">
            <v>250</v>
          </cell>
          <cell r="KB38542">
            <v>12</v>
          </cell>
          <cell r="KC38542">
            <v>20</v>
          </cell>
        </row>
        <row r="38543">
          <cell r="A38543" t="str">
            <v>P07452</v>
          </cell>
          <cell r="KA38543">
            <v>250</v>
          </cell>
          <cell r="KB38543">
            <v>12</v>
          </cell>
          <cell r="KC38543">
            <v>20</v>
          </cell>
        </row>
        <row r="38544">
          <cell r="A38544" t="str">
            <v>P07424</v>
          </cell>
          <cell r="KA38544">
            <v>250</v>
          </cell>
          <cell r="KB38544">
            <v>12</v>
          </cell>
          <cell r="KC38544">
            <v>120</v>
          </cell>
        </row>
        <row r="38545">
          <cell r="A38545" t="str">
            <v>P07425</v>
          </cell>
          <cell r="KA38545">
            <v>250</v>
          </cell>
          <cell r="KB38545">
            <v>12</v>
          </cell>
          <cell r="KC38545">
            <v>20</v>
          </cell>
        </row>
        <row r="38546">
          <cell r="A38546" t="str">
            <v>P07426</v>
          </cell>
          <cell r="KA38546">
            <v>250</v>
          </cell>
          <cell r="KB38546">
            <v>12</v>
          </cell>
          <cell r="KC38546">
            <v>20</v>
          </cell>
        </row>
        <row r="38547">
          <cell r="A38547" t="str">
            <v>P07427</v>
          </cell>
          <cell r="KA38547">
            <v>100</v>
          </cell>
          <cell r="KB38547">
            <v>30</v>
          </cell>
          <cell r="KC38547">
            <v>30</v>
          </cell>
        </row>
        <row r="38548">
          <cell r="A38548" t="str">
            <v>P07428</v>
          </cell>
          <cell r="KA38548">
            <v>200</v>
          </cell>
          <cell r="KB38548">
            <v>15</v>
          </cell>
          <cell r="KC38548">
            <v>20</v>
          </cell>
        </row>
        <row r="38549">
          <cell r="A38549" t="str">
            <v>P07440</v>
          </cell>
          <cell r="KA38549">
            <v>100</v>
          </cell>
          <cell r="KB38549">
            <v>30</v>
          </cell>
          <cell r="KC38549">
            <v>30</v>
          </cell>
        </row>
        <row r="38550">
          <cell r="A38550" t="str">
            <v>P07432</v>
          </cell>
          <cell r="KA38550">
            <v>250</v>
          </cell>
          <cell r="KB38550">
            <v>8</v>
          </cell>
          <cell r="KC38550">
            <v>15</v>
          </cell>
        </row>
        <row r="38551">
          <cell r="A38551" t="str">
            <v>P07433</v>
          </cell>
          <cell r="KA38551">
            <v>250</v>
          </cell>
          <cell r="KB38551">
            <v>12</v>
          </cell>
          <cell r="KC38551">
            <v>20</v>
          </cell>
        </row>
        <row r="38552">
          <cell r="A38552" t="str">
            <v>P07434</v>
          </cell>
          <cell r="KA38552">
            <v>250</v>
          </cell>
          <cell r="KB38552">
            <v>12</v>
          </cell>
          <cell r="KC38552">
            <v>20</v>
          </cell>
        </row>
        <row r="38553">
          <cell r="A38553" t="str">
            <v>P07435</v>
          </cell>
          <cell r="KA38553">
            <v>250</v>
          </cell>
          <cell r="KB38553">
            <v>12</v>
          </cell>
          <cell r="KC38553">
            <v>20</v>
          </cell>
        </row>
        <row r="38554">
          <cell r="A38554" t="str">
            <v>P07436</v>
          </cell>
          <cell r="KA38554">
            <v>250</v>
          </cell>
          <cell r="KB38554">
            <v>12</v>
          </cell>
          <cell r="KC38554">
            <v>20</v>
          </cell>
        </row>
        <row r="38555">
          <cell r="A38555" t="str">
            <v>P07437</v>
          </cell>
          <cell r="KA38555">
            <v>250</v>
          </cell>
          <cell r="KB38555">
            <v>12</v>
          </cell>
          <cell r="KC38555">
            <v>20</v>
          </cell>
        </row>
        <row r="38556">
          <cell r="A38556" t="str">
            <v>P07374</v>
          </cell>
          <cell r="KA38556">
            <v>50</v>
          </cell>
          <cell r="KB38556">
            <v>40</v>
          </cell>
          <cell r="KC38556">
            <v>24</v>
          </cell>
        </row>
        <row r="38557">
          <cell r="A38557" t="str">
            <v>P07375</v>
          </cell>
          <cell r="KA38557">
            <v>250</v>
          </cell>
          <cell r="KB38557">
            <v>12</v>
          </cell>
          <cell r="KC38557">
            <v>360</v>
          </cell>
        </row>
        <row r="38558">
          <cell r="A38558" t="str">
            <v>P07376</v>
          </cell>
          <cell r="KA38558">
            <v>250</v>
          </cell>
          <cell r="KB38558">
            <v>12</v>
          </cell>
          <cell r="KC38558">
            <v>20</v>
          </cell>
        </row>
        <row r="38559">
          <cell r="A38559" t="str">
            <v>P07377</v>
          </cell>
          <cell r="KA38559">
            <v>250</v>
          </cell>
          <cell r="KB38559">
            <v>12</v>
          </cell>
          <cell r="KC38559">
            <v>20</v>
          </cell>
        </row>
        <row r="38560">
          <cell r="A38560" t="str">
            <v>P07378</v>
          </cell>
          <cell r="KA38560">
            <v>250</v>
          </cell>
          <cell r="KB38560">
            <v>12</v>
          </cell>
          <cell r="KC38560">
            <v>20</v>
          </cell>
        </row>
        <row r="38561">
          <cell r="A38561" t="str">
            <v>P07379</v>
          </cell>
          <cell r="KA38561">
            <v>250</v>
          </cell>
          <cell r="KB38561">
            <v>12</v>
          </cell>
          <cell r="KC38561">
            <v>20</v>
          </cell>
        </row>
        <row r="38562">
          <cell r="A38562" t="str">
            <v>P07380</v>
          </cell>
          <cell r="KA38562">
            <v>250</v>
          </cell>
          <cell r="KB38562">
            <v>12</v>
          </cell>
          <cell r="KC38562">
            <v>20</v>
          </cell>
        </row>
        <row r="38563">
          <cell r="A38563" t="str">
            <v>P07381</v>
          </cell>
          <cell r="KA38563">
            <v>250</v>
          </cell>
          <cell r="KB38563">
            <v>12</v>
          </cell>
          <cell r="KC38563">
            <v>320</v>
          </cell>
        </row>
        <row r="38564">
          <cell r="A38564" t="str">
            <v>P07382</v>
          </cell>
          <cell r="KA38564">
            <v>250</v>
          </cell>
          <cell r="KB38564">
            <v>12</v>
          </cell>
          <cell r="KC38564">
            <v>20</v>
          </cell>
        </row>
        <row r="38565">
          <cell r="A38565" t="str">
            <v>P07359</v>
          </cell>
          <cell r="KA38565">
            <v>250</v>
          </cell>
          <cell r="KB38565">
            <v>12</v>
          </cell>
          <cell r="KC38565">
            <v>20</v>
          </cell>
        </row>
        <row r="38566">
          <cell r="A38566" t="str">
            <v>P07360</v>
          </cell>
          <cell r="KA38566">
            <v>250</v>
          </cell>
          <cell r="KB38566">
            <v>12</v>
          </cell>
          <cell r="KC38566">
            <v>20</v>
          </cell>
        </row>
        <row r="38567">
          <cell r="A38567" t="str">
            <v>P07361</v>
          </cell>
          <cell r="KA38567">
            <v>250</v>
          </cell>
          <cell r="KB38567">
            <v>12</v>
          </cell>
          <cell r="KC38567">
            <v>20</v>
          </cell>
        </row>
        <row r="38568">
          <cell r="A38568" t="str">
            <v>P07357</v>
          </cell>
          <cell r="KA38568">
            <v>250</v>
          </cell>
          <cell r="KB38568">
            <v>12</v>
          </cell>
          <cell r="KC38568">
            <v>20</v>
          </cell>
        </row>
        <row r="38569">
          <cell r="A38569" t="str">
            <v>P07345</v>
          </cell>
          <cell r="KA38569">
            <v>250</v>
          </cell>
          <cell r="KB38569">
            <v>12</v>
          </cell>
          <cell r="KC38569">
            <v>20</v>
          </cell>
        </row>
        <row r="38570">
          <cell r="A38570" t="str">
            <v>P07346</v>
          </cell>
          <cell r="KA38570">
            <v>250</v>
          </cell>
          <cell r="KB38570">
            <v>12</v>
          </cell>
          <cell r="KC38570">
            <v>20</v>
          </cell>
        </row>
        <row r="38571">
          <cell r="A38571" t="str">
            <v>P07340</v>
          </cell>
          <cell r="KA38571">
            <v>250</v>
          </cell>
          <cell r="KB38571">
            <v>12</v>
          </cell>
          <cell r="KC38571">
            <v>680</v>
          </cell>
        </row>
        <row r="38572">
          <cell r="A38572" t="str">
            <v>P07341</v>
          </cell>
          <cell r="KA38572">
            <v>100</v>
          </cell>
          <cell r="KB38572">
            <v>30</v>
          </cell>
          <cell r="KC38572">
            <v>30</v>
          </cell>
        </row>
        <row r="38573">
          <cell r="A38573" t="str">
            <v>P07354</v>
          </cell>
          <cell r="KA38573">
            <v>50</v>
          </cell>
          <cell r="KB38573">
            <v>80</v>
          </cell>
          <cell r="KC38573">
            <v>1600</v>
          </cell>
        </row>
        <row r="38574">
          <cell r="A38574" t="str">
            <v>P07355</v>
          </cell>
          <cell r="KA38574">
            <v>100</v>
          </cell>
          <cell r="KB38574">
            <v>30</v>
          </cell>
          <cell r="KC38574">
            <v>30</v>
          </cell>
        </row>
        <row r="38575">
          <cell r="A38575" t="str">
            <v>P07348</v>
          </cell>
          <cell r="KA38575">
            <v>250</v>
          </cell>
          <cell r="KB38575">
            <v>12</v>
          </cell>
          <cell r="KC38575">
            <v>320</v>
          </cell>
        </row>
        <row r="38576">
          <cell r="A38576" t="str">
            <v>P07332</v>
          </cell>
          <cell r="KA38576">
            <v>50</v>
          </cell>
          <cell r="KB38576">
            <v>40</v>
          </cell>
          <cell r="KC38576">
            <v>24</v>
          </cell>
        </row>
        <row r="38577">
          <cell r="A38577" t="str">
            <v>P07268</v>
          </cell>
          <cell r="KA38577">
            <v>100</v>
          </cell>
          <cell r="KB38577">
            <v>40</v>
          </cell>
          <cell r="KC38577">
            <v>24</v>
          </cell>
        </row>
        <row r="38578">
          <cell r="A38578" t="str">
            <v>P07330</v>
          </cell>
          <cell r="KA38578">
            <v>250</v>
          </cell>
          <cell r="KB38578">
            <v>12</v>
          </cell>
          <cell r="KC38578">
            <v>20</v>
          </cell>
        </row>
        <row r="38579">
          <cell r="A38579" t="str">
            <v>P07334</v>
          </cell>
          <cell r="KA38579">
            <v>250</v>
          </cell>
          <cell r="KB38579">
            <v>12</v>
          </cell>
          <cell r="KC38579">
            <v>20</v>
          </cell>
        </row>
        <row r="38580">
          <cell r="A38580" t="str">
            <v>P07335</v>
          </cell>
          <cell r="KA38580">
            <v>100</v>
          </cell>
          <cell r="KB38580">
            <v>30</v>
          </cell>
          <cell r="KC38580">
            <v>30</v>
          </cell>
        </row>
        <row r="38581">
          <cell r="A38581" t="str">
            <v>P07336</v>
          </cell>
          <cell r="KA38581">
            <v>250</v>
          </cell>
          <cell r="KB38581">
            <v>12</v>
          </cell>
          <cell r="KC38581">
            <v>20</v>
          </cell>
        </row>
        <row r="38582">
          <cell r="A38582" t="str">
            <v>P07337</v>
          </cell>
          <cell r="KA38582">
            <v>250</v>
          </cell>
          <cell r="KB38582">
            <v>12</v>
          </cell>
          <cell r="KC38582">
            <v>20</v>
          </cell>
        </row>
        <row r="38583">
          <cell r="A38583" t="str">
            <v>P07321</v>
          </cell>
          <cell r="KA38583">
            <v>200</v>
          </cell>
          <cell r="KB38583">
            <v>15</v>
          </cell>
          <cell r="KC38583">
            <v>20</v>
          </cell>
        </row>
        <row r="38584">
          <cell r="A38584" t="str">
            <v>P07327</v>
          </cell>
          <cell r="KA38584">
            <v>250</v>
          </cell>
          <cell r="KB38584">
            <v>12</v>
          </cell>
          <cell r="KC38584">
            <v>20</v>
          </cell>
        </row>
        <row r="38585">
          <cell r="A38585" t="str">
            <v>P07323</v>
          </cell>
          <cell r="KA38585">
            <v>250</v>
          </cell>
          <cell r="KB38585">
            <v>12</v>
          </cell>
          <cell r="KC38585">
            <v>20</v>
          </cell>
        </row>
        <row r="38586">
          <cell r="A38586" t="str">
            <v>P07324</v>
          </cell>
          <cell r="KA38586">
            <v>200</v>
          </cell>
          <cell r="KB38586">
            <v>15</v>
          </cell>
          <cell r="KC38586">
            <v>16</v>
          </cell>
        </row>
        <row r="38587">
          <cell r="A38587" t="str">
            <v>P07325</v>
          </cell>
          <cell r="KA38587">
            <v>250</v>
          </cell>
          <cell r="KB38587">
            <v>12</v>
          </cell>
          <cell r="KC38587">
            <v>20</v>
          </cell>
        </row>
        <row r="38588">
          <cell r="A38588" t="str">
            <v>P07305</v>
          </cell>
          <cell r="KA38588">
            <v>100</v>
          </cell>
          <cell r="KB38588">
            <v>40</v>
          </cell>
          <cell r="KC38588">
            <v>24</v>
          </cell>
        </row>
        <row r="38589">
          <cell r="A38589" t="str">
            <v>P07302</v>
          </cell>
          <cell r="KA38589">
            <v>250</v>
          </cell>
          <cell r="KB38589">
            <v>12</v>
          </cell>
          <cell r="KC38589">
            <v>20</v>
          </cell>
        </row>
        <row r="38590">
          <cell r="A38590" t="str">
            <v>P07303</v>
          </cell>
          <cell r="KA38590">
            <v>250</v>
          </cell>
          <cell r="KB38590">
            <v>12</v>
          </cell>
          <cell r="KC38590">
            <v>20</v>
          </cell>
        </row>
        <row r="38591">
          <cell r="A38591" t="str">
            <v>P07300</v>
          </cell>
          <cell r="KA38591">
            <v>200</v>
          </cell>
          <cell r="KB38591">
            <v>15</v>
          </cell>
          <cell r="KC38591">
            <v>16</v>
          </cell>
        </row>
        <row r="38592">
          <cell r="A38592" t="str">
            <v>P07297</v>
          </cell>
          <cell r="KA38592">
            <v>200</v>
          </cell>
          <cell r="KB38592">
            <v>15</v>
          </cell>
          <cell r="KC38592">
            <v>16</v>
          </cell>
        </row>
        <row r="38593">
          <cell r="A38593" t="str">
            <v>P07298</v>
          </cell>
          <cell r="KA38593">
            <v>200</v>
          </cell>
          <cell r="KB38593">
            <v>15</v>
          </cell>
          <cell r="KC38593">
            <v>16</v>
          </cell>
        </row>
        <row r="38594">
          <cell r="A38594" t="str">
            <v>P07317</v>
          </cell>
          <cell r="KA38594">
            <v>100</v>
          </cell>
          <cell r="KB38594">
            <v>30</v>
          </cell>
          <cell r="KC38594">
            <v>30</v>
          </cell>
        </row>
        <row r="38595">
          <cell r="A38595" t="str">
            <v>P07318</v>
          </cell>
          <cell r="KA38595">
            <v>250</v>
          </cell>
          <cell r="KB38595">
            <v>12</v>
          </cell>
          <cell r="KC38595">
            <v>320</v>
          </cell>
        </row>
        <row r="38596">
          <cell r="A38596" t="str">
            <v>P07310</v>
          </cell>
          <cell r="KA38596">
            <v>50</v>
          </cell>
          <cell r="KB38596">
            <v>40</v>
          </cell>
          <cell r="KC38596">
            <v>320</v>
          </cell>
        </row>
        <row r="38597">
          <cell r="A38597" t="str">
            <v>P07311</v>
          </cell>
          <cell r="KA38597">
            <v>250</v>
          </cell>
          <cell r="KB38597">
            <v>12</v>
          </cell>
          <cell r="KC38597">
            <v>20</v>
          </cell>
        </row>
        <row r="38598">
          <cell r="A38598" t="str">
            <v>P07312</v>
          </cell>
          <cell r="KA38598">
            <v>250</v>
          </cell>
          <cell r="KB38598">
            <v>12</v>
          </cell>
          <cell r="KC38598">
            <v>20</v>
          </cell>
        </row>
        <row r="38599">
          <cell r="A38599" t="str">
            <v>P07313</v>
          </cell>
          <cell r="KA38599">
            <v>250</v>
          </cell>
          <cell r="KB38599">
            <v>12</v>
          </cell>
          <cell r="KC38599">
            <v>20</v>
          </cell>
        </row>
        <row r="38600">
          <cell r="A38600" t="str">
            <v>P07314</v>
          </cell>
          <cell r="KA38600">
            <v>250</v>
          </cell>
          <cell r="KB38600">
            <v>12</v>
          </cell>
          <cell r="KC38600">
            <v>20</v>
          </cell>
        </row>
        <row r="38601">
          <cell r="A38601" t="str">
            <v>P07315</v>
          </cell>
          <cell r="KA38601">
            <v>250</v>
          </cell>
          <cell r="KB38601">
            <v>12</v>
          </cell>
          <cell r="KC38601">
            <v>20</v>
          </cell>
        </row>
        <row r="38602">
          <cell r="A38602" t="str">
            <v>P07209</v>
          </cell>
          <cell r="KA38602">
            <v>250</v>
          </cell>
          <cell r="KB38602">
            <v>12</v>
          </cell>
          <cell r="KC38602">
            <v>20</v>
          </cell>
        </row>
        <row r="38603">
          <cell r="A38603" t="str">
            <v>P07204</v>
          </cell>
          <cell r="KA38603">
            <v>250</v>
          </cell>
          <cell r="KB38603">
            <v>12</v>
          </cell>
          <cell r="KC38603">
            <v>20</v>
          </cell>
        </row>
        <row r="38604">
          <cell r="A38604" t="str">
            <v>P07197</v>
          </cell>
          <cell r="KA38604">
            <v>250</v>
          </cell>
          <cell r="KB38604">
            <v>8</v>
          </cell>
          <cell r="KC38604">
            <v>12</v>
          </cell>
        </row>
        <row r="38605">
          <cell r="A38605" t="str">
            <v>P07191</v>
          </cell>
          <cell r="KA38605">
            <v>100</v>
          </cell>
          <cell r="KB38605">
            <v>30</v>
          </cell>
          <cell r="KC38605">
            <v>30</v>
          </cell>
        </row>
        <row r="38606">
          <cell r="A38606" t="str">
            <v>P07192</v>
          </cell>
          <cell r="KA38606">
            <v>100</v>
          </cell>
          <cell r="KB38606">
            <v>30</v>
          </cell>
          <cell r="KC38606">
            <v>30</v>
          </cell>
        </row>
        <row r="38607">
          <cell r="A38607" t="str">
            <v>P07193</v>
          </cell>
          <cell r="KA38607">
            <v>100</v>
          </cell>
          <cell r="KB38607">
            <v>40</v>
          </cell>
          <cell r="KC38607">
            <v>24</v>
          </cell>
        </row>
        <row r="38608">
          <cell r="A38608" t="str">
            <v>P07182</v>
          </cell>
          <cell r="KA38608">
            <v>100</v>
          </cell>
          <cell r="KB38608">
            <v>30</v>
          </cell>
          <cell r="KC38608">
            <v>30</v>
          </cell>
        </row>
        <row r="38609">
          <cell r="A38609" t="str">
            <v>P07183</v>
          </cell>
          <cell r="KA38609">
            <v>250</v>
          </cell>
          <cell r="KB38609">
            <v>12</v>
          </cell>
          <cell r="KC38609">
            <v>20</v>
          </cell>
        </row>
        <row r="38610">
          <cell r="A38610" t="str">
            <v>P07184</v>
          </cell>
          <cell r="KA38610">
            <v>100</v>
          </cell>
          <cell r="KB38610">
            <v>30</v>
          </cell>
          <cell r="KC38610">
            <v>30</v>
          </cell>
        </row>
        <row r="38611">
          <cell r="A38611" t="str">
            <v>P07186</v>
          </cell>
          <cell r="KA38611">
            <v>250</v>
          </cell>
          <cell r="KB38611">
            <v>12</v>
          </cell>
          <cell r="KC38611">
            <v>20</v>
          </cell>
        </row>
        <row r="38612">
          <cell r="A38612" t="str">
            <v>P07187</v>
          </cell>
          <cell r="KA38612">
            <v>250</v>
          </cell>
          <cell r="KB38612">
            <v>12</v>
          </cell>
          <cell r="KC38612">
            <v>20</v>
          </cell>
        </row>
        <row r="38613">
          <cell r="A38613" t="str">
            <v>P07188</v>
          </cell>
          <cell r="KA38613">
            <v>100</v>
          </cell>
          <cell r="KB38613">
            <v>40</v>
          </cell>
          <cell r="KC38613">
            <v>24</v>
          </cell>
        </row>
        <row r="38614">
          <cell r="A38614" t="str">
            <v>P07189</v>
          </cell>
          <cell r="KA38614">
            <v>250</v>
          </cell>
          <cell r="KB38614">
            <v>12</v>
          </cell>
          <cell r="KC38614">
            <v>20</v>
          </cell>
        </row>
        <row r="38615">
          <cell r="A38615" t="str">
            <v>P07175</v>
          </cell>
          <cell r="KA38615">
            <v>250</v>
          </cell>
          <cell r="KB38615">
            <v>12</v>
          </cell>
          <cell r="KC38615">
            <v>20</v>
          </cell>
        </row>
        <row r="38616">
          <cell r="A38616" t="str">
            <v>P07176</v>
          </cell>
          <cell r="KA38616">
            <v>250</v>
          </cell>
          <cell r="KB38616">
            <v>12</v>
          </cell>
          <cell r="KC38616">
            <v>20</v>
          </cell>
        </row>
        <row r="38617">
          <cell r="A38617" t="str">
            <v>P07177</v>
          </cell>
          <cell r="KA38617">
            <v>250</v>
          </cell>
          <cell r="KB38617">
            <v>12</v>
          </cell>
          <cell r="KC38617">
            <v>20</v>
          </cell>
        </row>
        <row r="38618">
          <cell r="A38618" t="str">
            <v>P07178</v>
          </cell>
          <cell r="KA38618">
            <v>250</v>
          </cell>
          <cell r="KB38618">
            <v>12</v>
          </cell>
          <cell r="KC38618">
            <v>20</v>
          </cell>
        </row>
        <row r="38619">
          <cell r="A38619" t="str">
            <v>P07179</v>
          </cell>
          <cell r="KA38619">
            <v>250</v>
          </cell>
          <cell r="KB38619">
            <v>8</v>
          </cell>
          <cell r="KC38619">
            <v>15</v>
          </cell>
        </row>
        <row r="38620">
          <cell r="A38620" t="str">
            <v>P07168</v>
          </cell>
          <cell r="KA38620">
            <v>100</v>
          </cell>
          <cell r="KB38620">
            <v>40</v>
          </cell>
          <cell r="KC38620">
            <v>24</v>
          </cell>
        </row>
        <row r="38621">
          <cell r="A38621" t="str">
            <v>P07169</v>
          </cell>
          <cell r="KA38621">
            <v>250</v>
          </cell>
          <cell r="KB38621">
            <v>12</v>
          </cell>
          <cell r="KC38621">
            <v>20</v>
          </cell>
        </row>
        <row r="38622">
          <cell r="A38622" t="str">
            <v>P07170</v>
          </cell>
          <cell r="KA38622">
            <v>250</v>
          </cell>
          <cell r="KB38622">
            <v>12</v>
          </cell>
          <cell r="KC38622">
            <v>20</v>
          </cell>
        </row>
        <row r="38623">
          <cell r="A38623" t="str">
            <v>P07171</v>
          </cell>
          <cell r="KA38623">
            <v>100</v>
          </cell>
          <cell r="KB38623">
            <v>40</v>
          </cell>
          <cell r="KC38623">
            <v>24</v>
          </cell>
        </row>
        <row r="38624">
          <cell r="A38624" t="str">
            <v>P07172</v>
          </cell>
          <cell r="KA38624">
            <v>250</v>
          </cell>
          <cell r="KB38624">
            <v>12</v>
          </cell>
          <cell r="KC38624">
            <v>20</v>
          </cell>
        </row>
        <row r="38625">
          <cell r="A38625" t="str">
            <v>P07173</v>
          </cell>
          <cell r="KA38625">
            <v>250</v>
          </cell>
          <cell r="KB38625">
            <v>12</v>
          </cell>
          <cell r="KC38625">
            <v>20</v>
          </cell>
        </row>
        <row r="38626">
          <cell r="A38626" t="str">
            <v>P07154</v>
          </cell>
          <cell r="KA38626">
            <v>250</v>
          </cell>
          <cell r="KB38626">
            <v>12</v>
          </cell>
          <cell r="KC38626">
            <v>20</v>
          </cell>
        </row>
        <row r="38627">
          <cell r="A38627" t="str">
            <v>P07136</v>
          </cell>
          <cell r="KA38627">
            <v>250</v>
          </cell>
          <cell r="KB38627">
            <v>12</v>
          </cell>
          <cell r="KC38627">
            <v>20</v>
          </cell>
        </row>
        <row r="38628">
          <cell r="A38628" t="str">
            <v>P07137</v>
          </cell>
          <cell r="KA38628">
            <v>250</v>
          </cell>
          <cell r="KB38628">
            <v>12</v>
          </cell>
          <cell r="KC38628">
            <v>20</v>
          </cell>
        </row>
        <row r="38629">
          <cell r="A38629" t="str">
            <v>P07164</v>
          </cell>
          <cell r="KA38629">
            <v>50</v>
          </cell>
          <cell r="KB38629">
            <v>60</v>
          </cell>
          <cell r="KC38629">
            <v>12</v>
          </cell>
        </row>
        <row r="38630">
          <cell r="A38630" t="str">
            <v>P07166</v>
          </cell>
          <cell r="KA38630">
            <v>100</v>
          </cell>
          <cell r="KB38630">
            <v>40</v>
          </cell>
          <cell r="KC38630">
            <v>24</v>
          </cell>
        </row>
        <row r="38631">
          <cell r="A38631" t="str">
            <v>P07159</v>
          </cell>
          <cell r="KA38631">
            <v>50</v>
          </cell>
          <cell r="KB38631">
            <v>80</v>
          </cell>
          <cell r="KC38631">
            <v>24</v>
          </cell>
        </row>
        <row r="38632">
          <cell r="A38632" t="str">
            <v>P07160</v>
          </cell>
          <cell r="KA38632">
            <v>200</v>
          </cell>
          <cell r="KB38632">
            <v>15</v>
          </cell>
          <cell r="KC38632">
            <v>20</v>
          </cell>
        </row>
        <row r="38633">
          <cell r="A38633" t="str">
            <v>P07161</v>
          </cell>
          <cell r="KA38633">
            <v>250</v>
          </cell>
          <cell r="KB38633">
            <v>12</v>
          </cell>
          <cell r="KC38633">
            <v>20</v>
          </cell>
        </row>
        <row r="38634">
          <cell r="A38634" t="str">
            <v>P07162</v>
          </cell>
          <cell r="KA38634">
            <v>250</v>
          </cell>
          <cell r="KB38634">
            <v>12</v>
          </cell>
          <cell r="KC38634">
            <v>20</v>
          </cell>
        </row>
        <row r="38635">
          <cell r="A38635" t="str">
            <v>P07129</v>
          </cell>
          <cell r="KA38635">
            <v>50</v>
          </cell>
          <cell r="KB38635">
            <v>80</v>
          </cell>
          <cell r="KC38635">
            <v>24</v>
          </cell>
        </row>
        <row r="38636">
          <cell r="A38636" t="str">
            <v>P07130</v>
          </cell>
          <cell r="KA38636">
            <v>250</v>
          </cell>
          <cell r="KB38636">
            <v>8</v>
          </cell>
          <cell r="KC38636">
            <v>15</v>
          </cell>
        </row>
        <row r="38637">
          <cell r="A38637" t="str">
            <v>P07131</v>
          </cell>
          <cell r="KA38637">
            <v>100</v>
          </cell>
          <cell r="KB38637">
            <v>30</v>
          </cell>
          <cell r="KC38637">
            <v>30</v>
          </cell>
        </row>
        <row r="38638">
          <cell r="A38638" t="str">
            <v>P07133</v>
          </cell>
          <cell r="KA38638">
            <v>250</v>
          </cell>
          <cell r="KB38638">
            <v>12</v>
          </cell>
          <cell r="KC38638">
            <v>2148</v>
          </cell>
        </row>
        <row r="38639">
          <cell r="A38639" t="str">
            <v>P07127</v>
          </cell>
          <cell r="KA38639">
            <v>50</v>
          </cell>
          <cell r="KB38639">
            <v>60</v>
          </cell>
          <cell r="KC38639">
            <v>12</v>
          </cell>
        </row>
        <row r="38640">
          <cell r="A38640" t="str">
            <v>P07141</v>
          </cell>
          <cell r="KA38640">
            <v>250</v>
          </cell>
          <cell r="KB38640">
            <v>12</v>
          </cell>
          <cell r="KC38640">
            <v>20</v>
          </cell>
        </row>
        <row r="38641">
          <cell r="A38641" t="str">
            <v>P07142</v>
          </cell>
          <cell r="KA38641">
            <v>100</v>
          </cell>
          <cell r="KB38641">
            <v>30</v>
          </cell>
          <cell r="KC38641">
            <v>30</v>
          </cell>
        </row>
        <row r="38642">
          <cell r="A38642" t="str">
            <v>P07143</v>
          </cell>
          <cell r="KA38642">
            <v>50</v>
          </cell>
          <cell r="KB38642">
            <v>40</v>
          </cell>
          <cell r="KC38642">
            <v>240</v>
          </cell>
        </row>
        <row r="38643">
          <cell r="A38643" t="str">
            <v>P07145</v>
          </cell>
          <cell r="KA38643">
            <v>250</v>
          </cell>
          <cell r="KB38643">
            <v>12</v>
          </cell>
          <cell r="KC38643">
            <v>20</v>
          </cell>
        </row>
        <row r="38644">
          <cell r="A38644" t="str">
            <v>P07146</v>
          </cell>
          <cell r="KA38644">
            <v>250</v>
          </cell>
          <cell r="KB38644">
            <v>12</v>
          </cell>
          <cell r="KC38644">
            <v>20</v>
          </cell>
        </row>
        <row r="38645">
          <cell r="A38645" t="str">
            <v>P07147</v>
          </cell>
          <cell r="KA38645">
            <v>250</v>
          </cell>
          <cell r="KB38645">
            <v>12</v>
          </cell>
          <cell r="KC38645">
            <v>20</v>
          </cell>
        </row>
        <row r="38646">
          <cell r="A38646" t="str">
            <v>P07148</v>
          </cell>
          <cell r="KA38646">
            <v>250</v>
          </cell>
          <cell r="KB38646">
            <v>12</v>
          </cell>
          <cell r="KC38646">
            <v>10</v>
          </cell>
        </row>
        <row r="38647">
          <cell r="A38647" t="str">
            <v>P07149</v>
          </cell>
          <cell r="KA38647">
            <v>250</v>
          </cell>
          <cell r="KB38647">
            <v>12</v>
          </cell>
          <cell r="KC38647">
            <v>20</v>
          </cell>
        </row>
        <row r="38648">
          <cell r="A38648" t="str">
            <v>P07150</v>
          </cell>
          <cell r="KA38648">
            <v>250</v>
          </cell>
          <cell r="KB38648">
            <v>12</v>
          </cell>
          <cell r="KC38648">
            <v>40</v>
          </cell>
        </row>
        <row r="38649">
          <cell r="A38649" t="str">
            <v>P07151</v>
          </cell>
          <cell r="KA38649">
            <v>100</v>
          </cell>
          <cell r="KB38649">
            <v>30</v>
          </cell>
          <cell r="KC38649">
            <v>30</v>
          </cell>
        </row>
        <row r="38650">
          <cell r="A38650" t="str">
            <v>P07152</v>
          </cell>
          <cell r="KA38650">
            <v>250</v>
          </cell>
          <cell r="KB38650">
            <v>12</v>
          </cell>
          <cell r="KC38650">
            <v>20</v>
          </cell>
        </row>
        <row r="38651">
          <cell r="A38651" t="str">
            <v>P07211</v>
          </cell>
          <cell r="KA38651">
            <v>100</v>
          </cell>
          <cell r="KB38651">
            <v>30</v>
          </cell>
          <cell r="KC38651">
            <v>30</v>
          </cell>
        </row>
        <row r="38652">
          <cell r="A38652" t="str">
            <v>P07235</v>
          </cell>
          <cell r="KA38652">
            <v>250</v>
          </cell>
          <cell r="KB38652">
            <v>12</v>
          </cell>
          <cell r="KC38652">
            <v>20</v>
          </cell>
        </row>
        <row r="38653">
          <cell r="A38653" t="str">
            <v>P07236</v>
          </cell>
          <cell r="KA38653">
            <v>250</v>
          </cell>
          <cell r="KB38653">
            <v>12</v>
          </cell>
          <cell r="KC38653">
            <v>20</v>
          </cell>
        </row>
        <row r="38654">
          <cell r="A38654" t="str">
            <v>P07237</v>
          </cell>
          <cell r="KA38654">
            <v>250</v>
          </cell>
          <cell r="KB38654">
            <v>12</v>
          </cell>
          <cell r="KC38654">
            <v>20</v>
          </cell>
        </row>
        <row r="38655">
          <cell r="A38655" t="str">
            <v>P07238</v>
          </cell>
          <cell r="KA38655">
            <v>250</v>
          </cell>
          <cell r="KB38655">
            <v>12</v>
          </cell>
          <cell r="KC38655">
            <v>20</v>
          </cell>
        </row>
        <row r="38656">
          <cell r="A38656" t="str">
            <v>P07254</v>
          </cell>
          <cell r="KA38656">
            <v>250</v>
          </cell>
          <cell r="KB38656">
            <v>12</v>
          </cell>
          <cell r="KC38656">
            <v>20</v>
          </cell>
        </row>
        <row r="38657">
          <cell r="A38657" t="str">
            <v>P07255</v>
          </cell>
          <cell r="KA38657">
            <v>250</v>
          </cell>
          <cell r="KB38657">
            <v>12</v>
          </cell>
          <cell r="KC38657">
            <v>20</v>
          </cell>
        </row>
        <row r="38658">
          <cell r="A38658" t="str">
            <v>P07215</v>
          </cell>
          <cell r="KA38658">
            <v>250</v>
          </cell>
          <cell r="KB38658">
            <v>12</v>
          </cell>
          <cell r="KC38658">
            <v>20</v>
          </cell>
        </row>
        <row r="38659">
          <cell r="A38659" t="str">
            <v>P07216</v>
          </cell>
          <cell r="KA38659">
            <v>250</v>
          </cell>
          <cell r="KB38659">
            <v>12</v>
          </cell>
          <cell r="KC38659">
            <v>20</v>
          </cell>
        </row>
        <row r="38660">
          <cell r="A38660" t="str">
            <v>P07217</v>
          </cell>
          <cell r="KA38660">
            <v>100</v>
          </cell>
          <cell r="KB38660">
            <v>40</v>
          </cell>
          <cell r="KC38660">
            <v>24</v>
          </cell>
        </row>
        <row r="38661">
          <cell r="A38661" t="str">
            <v>P07218</v>
          </cell>
          <cell r="KA38661">
            <v>250</v>
          </cell>
          <cell r="KB38661">
            <v>12</v>
          </cell>
          <cell r="KC38661">
            <v>20</v>
          </cell>
        </row>
        <row r="38662">
          <cell r="A38662" t="str">
            <v>P07219</v>
          </cell>
          <cell r="KA38662">
            <v>250</v>
          </cell>
          <cell r="KB38662">
            <v>12</v>
          </cell>
          <cell r="KC38662">
            <v>20</v>
          </cell>
        </row>
        <row r="38663">
          <cell r="A38663" t="str">
            <v>P07220</v>
          </cell>
          <cell r="KA38663">
            <v>250</v>
          </cell>
          <cell r="KB38663">
            <v>8</v>
          </cell>
          <cell r="KC38663">
            <v>15</v>
          </cell>
        </row>
        <row r="38664">
          <cell r="A38664" t="str">
            <v>P07222</v>
          </cell>
          <cell r="KA38664">
            <v>100</v>
          </cell>
          <cell r="KB38664">
            <v>40</v>
          </cell>
          <cell r="KC38664">
            <v>24</v>
          </cell>
        </row>
        <row r="38665">
          <cell r="A38665" t="str">
            <v>P07224</v>
          </cell>
          <cell r="KA38665">
            <v>100</v>
          </cell>
          <cell r="KB38665">
            <v>30</v>
          </cell>
          <cell r="KC38665">
            <v>30</v>
          </cell>
        </row>
        <row r="38666">
          <cell r="A38666" t="str">
            <v>P07225</v>
          </cell>
          <cell r="KA38666">
            <v>100</v>
          </cell>
          <cell r="KB38666">
            <v>30</v>
          </cell>
          <cell r="KC38666">
            <v>30</v>
          </cell>
        </row>
        <row r="38667">
          <cell r="A38667" t="str">
            <v>P07226</v>
          </cell>
          <cell r="KA38667">
            <v>100</v>
          </cell>
          <cell r="KB38667">
            <v>30</v>
          </cell>
          <cell r="KC38667">
            <v>30</v>
          </cell>
        </row>
        <row r="38668">
          <cell r="A38668" t="str">
            <v>P07227</v>
          </cell>
          <cell r="KA38668">
            <v>250</v>
          </cell>
          <cell r="KB38668">
            <v>40</v>
          </cell>
          <cell r="KC38668">
            <v>30</v>
          </cell>
        </row>
        <row r="38669">
          <cell r="A38669" t="str">
            <v>P07228</v>
          </cell>
          <cell r="KA38669">
            <v>250</v>
          </cell>
          <cell r="KB38669">
            <v>40</v>
          </cell>
          <cell r="KC38669">
            <v>30</v>
          </cell>
        </row>
        <row r="38670">
          <cell r="A38670" t="str">
            <v>P07229</v>
          </cell>
          <cell r="KA38670">
            <v>250</v>
          </cell>
          <cell r="KB38670">
            <v>40</v>
          </cell>
          <cell r="KC38670">
            <v>30</v>
          </cell>
        </row>
        <row r="38671">
          <cell r="A38671" t="str">
            <v>P07230</v>
          </cell>
          <cell r="KA38671">
            <v>250</v>
          </cell>
          <cell r="KB38671">
            <v>40</v>
          </cell>
          <cell r="KC38671">
            <v>30</v>
          </cell>
        </row>
        <row r="38672">
          <cell r="A38672" t="str">
            <v>P07231</v>
          </cell>
          <cell r="KA38672">
            <v>250</v>
          </cell>
          <cell r="KB38672">
            <v>40</v>
          </cell>
          <cell r="KC38672">
            <v>10</v>
          </cell>
        </row>
        <row r="38673">
          <cell r="A38673" t="str">
            <v>P07232</v>
          </cell>
          <cell r="KA38673">
            <v>50</v>
          </cell>
          <cell r="KB38673">
            <v>40</v>
          </cell>
          <cell r="KC38673">
            <v>24</v>
          </cell>
        </row>
        <row r="38674">
          <cell r="A38674" t="str">
            <v>P07262</v>
          </cell>
          <cell r="KA38674">
            <v>100</v>
          </cell>
          <cell r="KB38674">
            <v>40</v>
          </cell>
          <cell r="KC38674">
            <v>24</v>
          </cell>
        </row>
        <row r="38675">
          <cell r="A38675" t="str">
            <v>P07260</v>
          </cell>
          <cell r="KA38675">
            <v>250</v>
          </cell>
          <cell r="KB38675">
            <v>12</v>
          </cell>
          <cell r="KC38675">
            <v>20</v>
          </cell>
        </row>
        <row r="38676">
          <cell r="A38676" t="str">
            <v>P07258</v>
          </cell>
          <cell r="KA38676">
            <v>250</v>
          </cell>
          <cell r="KB38676">
            <v>12</v>
          </cell>
          <cell r="KC38676">
            <v>20</v>
          </cell>
        </row>
        <row r="38677">
          <cell r="A38677" t="str">
            <v>P07241</v>
          </cell>
          <cell r="KA38677">
            <v>250</v>
          </cell>
          <cell r="KB38677">
            <v>12</v>
          </cell>
          <cell r="KC38677">
            <v>20</v>
          </cell>
        </row>
        <row r="38678">
          <cell r="A38678" t="str">
            <v>P07264</v>
          </cell>
          <cell r="KA38678">
            <v>250</v>
          </cell>
          <cell r="KB38678">
            <v>12</v>
          </cell>
          <cell r="KC38678">
            <v>20</v>
          </cell>
        </row>
        <row r="38679">
          <cell r="A38679" t="str">
            <v>P07266</v>
          </cell>
          <cell r="KA38679">
            <v>250</v>
          </cell>
          <cell r="KB38679">
            <v>12</v>
          </cell>
          <cell r="KC38679">
            <v>20</v>
          </cell>
        </row>
        <row r="38680">
          <cell r="A38680" t="str">
            <v>P07272</v>
          </cell>
          <cell r="KA38680">
            <v>100</v>
          </cell>
          <cell r="KB38680">
            <v>30</v>
          </cell>
          <cell r="KC38680">
            <v>30</v>
          </cell>
        </row>
        <row r="38681">
          <cell r="A38681" t="str">
            <v>P07273</v>
          </cell>
          <cell r="KA38681">
            <v>250</v>
          </cell>
          <cell r="KB38681">
            <v>12</v>
          </cell>
          <cell r="KC38681">
            <v>20</v>
          </cell>
        </row>
        <row r="38682">
          <cell r="A38682" t="str">
            <v>P07274</v>
          </cell>
          <cell r="KA38682">
            <v>250</v>
          </cell>
          <cell r="KB38682">
            <v>12</v>
          </cell>
          <cell r="KC38682">
            <v>20</v>
          </cell>
        </row>
        <row r="38683">
          <cell r="A38683" t="str">
            <v>P07276</v>
          </cell>
          <cell r="KA38683">
            <v>250</v>
          </cell>
          <cell r="KB38683">
            <v>12</v>
          </cell>
          <cell r="KC38683">
            <v>20</v>
          </cell>
        </row>
        <row r="38684">
          <cell r="A38684" t="str">
            <v>P07277</v>
          </cell>
          <cell r="KA38684">
            <v>250</v>
          </cell>
          <cell r="KB38684">
            <v>12</v>
          </cell>
          <cell r="KC38684">
            <v>20</v>
          </cell>
        </row>
        <row r="38685">
          <cell r="A38685" t="str">
            <v>P07278</v>
          </cell>
          <cell r="KA38685">
            <v>250</v>
          </cell>
          <cell r="KB38685">
            <v>12</v>
          </cell>
          <cell r="KC38685">
            <v>20</v>
          </cell>
        </row>
        <row r="38686">
          <cell r="A38686" t="str">
            <v>P07279</v>
          </cell>
          <cell r="KA38686">
            <v>100</v>
          </cell>
          <cell r="KB38686">
            <v>30</v>
          </cell>
          <cell r="KC38686">
            <v>30</v>
          </cell>
        </row>
        <row r="38687">
          <cell r="A38687" t="str">
            <v>P07280</v>
          </cell>
          <cell r="KA38687">
            <v>250</v>
          </cell>
          <cell r="KB38687">
            <v>12</v>
          </cell>
          <cell r="KC38687">
            <v>20</v>
          </cell>
        </row>
        <row r="38688">
          <cell r="A38688" t="str">
            <v>P07281</v>
          </cell>
          <cell r="KA38688">
            <v>250</v>
          </cell>
          <cell r="KB38688">
            <v>12</v>
          </cell>
          <cell r="KC38688">
            <v>100</v>
          </cell>
        </row>
        <row r="38689">
          <cell r="A38689" t="str">
            <v>P07282</v>
          </cell>
          <cell r="KA38689">
            <v>100</v>
          </cell>
          <cell r="KB38689">
            <v>30</v>
          </cell>
          <cell r="KC38689">
            <v>30</v>
          </cell>
        </row>
        <row r="38690">
          <cell r="A38690" t="str">
            <v>P07284</v>
          </cell>
          <cell r="KA38690">
            <v>250</v>
          </cell>
          <cell r="KB38690">
            <v>12</v>
          </cell>
          <cell r="KC38690">
            <v>100</v>
          </cell>
        </row>
        <row r="38691">
          <cell r="A38691" t="str">
            <v>P07286</v>
          </cell>
          <cell r="KA38691">
            <v>50</v>
          </cell>
          <cell r="KB38691">
            <v>80</v>
          </cell>
          <cell r="KC38691">
            <v>24</v>
          </cell>
        </row>
        <row r="38692">
          <cell r="A38692" t="str">
            <v>P07287</v>
          </cell>
          <cell r="KA38692">
            <v>250</v>
          </cell>
          <cell r="KB38692">
            <v>12</v>
          </cell>
          <cell r="KC38692">
            <v>320</v>
          </cell>
        </row>
        <row r="38693">
          <cell r="A38693" t="str">
            <v>P07288</v>
          </cell>
          <cell r="KA38693">
            <v>250</v>
          </cell>
          <cell r="KB38693">
            <v>12</v>
          </cell>
          <cell r="KC38693">
            <v>320</v>
          </cell>
        </row>
        <row r="38694">
          <cell r="A38694" t="str">
            <v>P07289</v>
          </cell>
          <cell r="KA38694">
            <v>250</v>
          </cell>
          <cell r="KB38694">
            <v>12</v>
          </cell>
          <cell r="KC38694">
            <v>20</v>
          </cell>
        </row>
        <row r="38695">
          <cell r="A38695" t="str">
            <v>P07290</v>
          </cell>
          <cell r="KA38695">
            <v>250</v>
          </cell>
          <cell r="KB38695">
            <v>12</v>
          </cell>
          <cell r="KC38695">
            <v>20</v>
          </cell>
        </row>
        <row r="38696">
          <cell r="A38696" t="str">
            <v>P07291</v>
          </cell>
          <cell r="KA38696">
            <v>250</v>
          </cell>
          <cell r="KB38696">
            <v>8</v>
          </cell>
          <cell r="KC38696">
            <v>15</v>
          </cell>
        </row>
        <row r="38697">
          <cell r="A38697" t="str">
            <v>P07294</v>
          </cell>
          <cell r="KA38697">
            <v>250</v>
          </cell>
          <cell r="KB38697">
            <v>12</v>
          </cell>
          <cell r="KC38697">
            <v>20</v>
          </cell>
        </row>
        <row r="38698">
          <cell r="A38698" t="str">
            <v>P07295</v>
          </cell>
          <cell r="KA38698">
            <v>50</v>
          </cell>
          <cell r="KB38698">
            <v>40</v>
          </cell>
          <cell r="KC38698">
            <v>24</v>
          </cell>
        </row>
        <row r="38699">
          <cell r="A38699" t="str">
            <v>P07612</v>
          </cell>
          <cell r="KA38699">
            <v>100</v>
          </cell>
          <cell r="KB38699">
            <v>30</v>
          </cell>
          <cell r="KC38699">
            <v>320</v>
          </cell>
        </row>
        <row r="38700">
          <cell r="A38700" t="str">
            <v>P07603</v>
          </cell>
          <cell r="KA38700">
            <v>100</v>
          </cell>
          <cell r="KB38700">
            <v>30</v>
          </cell>
          <cell r="KC38700">
            <v>300</v>
          </cell>
        </row>
        <row r="38701">
          <cell r="A38701" t="str">
            <v>P07604</v>
          </cell>
          <cell r="KA38701">
            <v>250</v>
          </cell>
          <cell r="KB38701">
            <v>12</v>
          </cell>
          <cell r="KC38701">
            <v>20</v>
          </cell>
        </row>
        <row r="38702">
          <cell r="A38702" t="str">
            <v>P07606</v>
          </cell>
          <cell r="KA38702">
            <v>200</v>
          </cell>
          <cell r="KB38702">
            <v>15</v>
          </cell>
          <cell r="KC38702">
            <v>240</v>
          </cell>
        </row>
        <row r="38703">
          <cell r="A38703" t="str">
            <v>P07607</v>
          </cell>
          <cell r="KA38703">
            <v>250</v>
          </cell>
          <cell r="KB38703">
            <v>12</v>
          </cell>
          <cell r="KC38703">
            <v>320</v>
          </cell>
        </row>
        <row r="38704">
          <cell r="A38704" t="str">
            <v>P07608</v>
          </cell>
          <cell r="KA38704">
            <v>50</v>
          </cell>
          <cell r="KB38704">
            <v>80</v>
          </cell>
          <cell r="KC38704">
            <v>24</v>
          </cell>
        </row>
        <row r="38705">
          <cell r="A38705" t="str">
            <v>P07609</v>
          </cell>
          <cell r="KA38705">
            <v>50</v>
          </cell>
          <cell r="KB38705">
            <v>60</v>
          </cell>
          <cell r="KC38705">
            <v>12</v>
          </cell>
        </row>
        <row r="38706">
          <cell r="A38706" t="str">
            <v>P07598</v>
          </cell>
          <cell r="KA38706">
            <v>250</v>
          </cell>
          <cell r="KB38706">
            <v>12</v>
          </cell>
          <cell r="KC38706">
            <v>320</v>
          </cell>
        </row>
        <row r="38707">
          <cell r="A38707" t="str">
            <v>P07599</v>
          </cell>
          <cell r="KA38707">
            <v>50</v>
          </cell>
          <cell r="KB38707">
            <v>60</v>
          </cell>
          <cell r="KC38707">
            <v>12</v>
          </cell>
        </row>
        <row r="38708">
          <cell r="A38708" t="str">
            <v>P07601</v>
          </cell>
          <cell r="KA38708">
            <v>250</v>
          </cell>
          <cell r="KB38708">
            <v>12</v>
          </cell>
          <cell r="KC38708">
            <v>20</v>
          </cell>
        </row>
        <row r="38709">
          <cell r="A38709" t="str">
            <v>P07593</v>
          </cell>
          <cell r="KA38709">
            <v>250</v>
          </cell>
          <cell r="KB38709">
            <v>12</v>
          </cell>
          <cell r="KC38709">
            <v>320</v>
          </cell>
        </row>
        <row r="38710">
          <cell r="A38710" t="str">
            <v>P07594</v>
          </cell>
          <cell r="KA38710">
            <v>50</v>
          </cell>
          <cell r="KB38710">
            <v>60</v>
          </cell>
          <cell r="KC38710">
            <v>320</v>
          </cell>
        </row>
        <row r="38711">
          <cell r="A38711" t="str">
            <v>P07595</v>
          </cell>
          <cell r="KA38711">
            <v>250</v>
          </cell>
          <cell r="KB38711">
            <v>8</v>
          </cell>
          <cell r="KC38711">
            <v>15</v>
          </cell>
        </row>
        <row r="38712">
          <cell r="A38712" t="str">
            <v>P07596</v>
          </cell>
          <cell r="KA38712">
            <v>100</v>
          </cell>
          <cell r="KB38712">
            <v>30</v>
          </cell>
          <cell r="KC38712">
            <v>30</v>
          </cell>
        </row>
        <row r="38713">
          <cell r="A38713" t="str">
            <v>P07626</v>
          </cell>
          <cell r="KA38713">
            <v>250</v>
          </cell>
          <cell r="KB38713">
            <v>12</v>
          </cell>
          <cell r="KC38713">
            <v>20</v>
          </cell>
        </row>
        <row r="38714">
          <cell r="A38714" t="str">
            <v>P07627</v>
          </cell>
          <cell r="KA38714">
            <v>250</v>
          </cell>
          <cell r="KB38714">
            <v>12</v>
          </cell>
          <cell r="KC38714">
            <v>20</v>
          </cell>
        </row>
        <row r="38715">
          <cell r="A38715" t="str">
            <v>P07628</v>
          </cell>
          <cell r="KA38715">
            <v>100</v>
          </cell>
          <cell r="KB38715">
            <v>30</v>
          </cell>
          <cell r="KC38715">
            <v>30</v>
          </cell>
        </row>
        <row r="38716">
          <cell r="A38716" t="str">
            <v>P07616</v>
          </cell>
          <cell r="KA38716">
            <v>250</v>
          </cell>
          <cell r="KB38716">
            <v>12</v>
          </cell>
          <cell r="KC38716">
            <v>500</v>
          </cell>
        </row>
        <row r="38717">
          <cell r="A38717" t="str">
            <v>P07617</v>
          </cell>
          <cell r="KA38717">
            <v>50</v>
          </cell>
          <cell r="KB38717">
            <v>80</v>
          </cell>
          <cell r="KC38717">
            <v>24</v>
          </cell>
        </row>
        <row r="38718">
          <cell r="A38718" t="str">
            <v>P07620</v>
          </cell>
          <cell r="KA38718">
            <v>100</v>
          </cell>
          <cell r="KB38718">
            <v>30</v>
          </cell>
          <cell r="KC38718">
            <v>1224</v>
          </cell>
        </row>
        <row r="38719">
          <cell r="A38719" t="str">
            <v>P07621</v>
          </cell>
          <cell r="KA38719">
            <v>50</v>
          </cell>
          <cell r="KB38719">
            <v>40</v>
          </cell>
          <cell r="KC38719">
            <v>12</v>
          </cell>
        </row>
        <row r="38720">
          <cell r="A38720" t="str">
            <v>P07622</v>
          </cell>
          <cell r="KA38720">
            <v>100</v>
          </cell>
          <cell r="KB38720">
            <v>40</v>
          </cell>
          <cell r="KC38720">
            <v>320</v>
          </cell>
        </row>
        <row r="38721">
          <cell r="A38721" t="str">
            <v>P07559</v>
          </cell>
          <cell r="KA38721">
            <v>50</v>
          </cell>
          <cell r="KB38721">
            <v>60</v>
          </cell>
          <cell r="KC38721">
            <v>136</v>
          </cell>
        </row>
        <row r="38722">
          <cell r="A38722" t="str">
            <v>P07560</v>
          </cell>
          <cell r="KA38722">
            <v>200</v>
          </cell>
          <cell r="KB38722">
            <v>15</v>
          </cell>
          <cell r="KC38722">
            <v>16</v>
          </cell>
        </row>
        <row r="38723">
          <cell r="A38723" t="str">
            <v>P07561</v>
          </cell>
          <cell r="KA38723">
            <v>250</v>
          </cell>
          <cell r="KB38723">
            <v>12</v>
          </cell>
          <cell r="KC38723">
            <v>20</v>
          </cell>
        </row>
        <row r="38724">
          <cell r="A38724" t="str">
            <v>P07562</v>
          </cell>
          <cell r="KA38724">
            <v>250</v>
          </cell>
          <cell r="KB38724">
            <v>8</v>
          </cell>
          <cell r="KC38724">
            <v>15</v>
          </cell>
        </row>
        <row r="38725">
          <cell r="A38725" t="str">
            <v>P07544</v>
          </cell>
          <cell r="KA38725">
            <v>250</v>
          </cell>
          <cell r="KB38725">
            <v>12</v>
          </cell>
          <cell r="KC38725">
            <v>20</v>
          </cell>
        </row>
        <row r="38726">
          <cell r="A38726" t="str">
            <v>P07545</v>
          </cell>
          <cell r="KA38726">
            <v>250</v>
          </cell>
          <cell r="KB38726">
            <v>6</v>
          </cell>
          <cell r="KC38726">
            <v>288</v>
          </cell>
        </row>
        <row r="38727">
          <cell r="A38727" t="str">
            <v>P07546</v>
          </cell>
          <cell r="KA38727">
            <v>250</v>
          </cell>
          <cell r="KB38727">
            <v>12</v>
          </cell>
          <cell r="KC38727">
            <v>100</v>
          </cell>
        </row>
        <row r="38728">
          <cell r="A38728" t="str">
            <v>P07547</v>
          </cell>
          <cell r="KA38728">
            <v>250</v>
          </cell>
          <cell r="KB38728">
            <v>12</v>
          </cell>
          <cell r="KC38728">
            <v>100</v>
          </cell>
        </row>
        <row r="38729">
          <cell r="A38729" t="str">
            <v>P07548</v>
          </cell>
          <cell r="KA38729">
            <v>250</v>
          </cell>
          <cell r="KB38729">
            <v>12</v>
          </cell>
          <cell r="KC38729">
            <v>400</v>
          </cell>
        </row>
        <row r="38730">
          <cell r="A38730" t="str">
            <v>P07564</v>
          </cell>
          <cell r="KA38730">
            <v>50</v>
          </cell>
          <cell r="KB38730">
            <v>60</v>
          </cell>
          <cell r="KC38730">
            <v>400</v>
          </cell>
        </row>
        <row r="38731">
          <cell r="A38731" t="str">
            <v>P07542</v>
          </cell>
          <cell r="KA38731">
            <v>50</v>
          </cell>
          <cell r="KB38731">
            <v>60</v>
          </cell>
          <cell r="KC38731">
            <v>320</v>
          </cell>
        </row>
        <row r="38732">
          <cell r="A38732" t="str">
            <v>P07566</v>
          </cell>
          <cell r="KA38732">
            <v>250</v>
          </cell>
          <cell r="KB38732">
            <v>12</v>
          </cell>
          <cell r="KC38732">
            <v>400</v>
          </cell>
        </row>
        <row r="38733">
          <cell r="A38733" t="str">
            <v>P07567</v>
          </cell>
          <cell r="KA38733">
            <v>250</v>
          </cell>
          <cell r="KB38733">
            <v>12</v>
          </cell>
          <cell r="KC38733">
            <v>400</v>
          </cell>
        </row>
        <row r="38734">
          <cell r="A38734" t="str">
            <v>P07568</v>
          </cell>
          <cell r="KA38734">
            <v>100</v>
          </cell>
          <cell r="KB38734">
            <v>30</v>
          </cell>
          <cell r="KC38734">
            <v>400</v>
          </cell>
        </row>
        <row r="38735">
          <cell r="A38735" t="str">
            <v>P07569</v>
          </cell>
          <cell r="KA38735">
            <v>250</v>
          </cell>
          <cell r="KB38735">
            <v>12</v>
          </cell>
          <cell r="KC38735">
            <v>400</v>
          </cell>
        </row>
        <row r="38736">
          <cell r="A38736" t="str">
            <v>P07571</v>
          </cell>
          <cell r="KA38736">
            <v>100</v>
          </cell>
          <cell r="KB38736">
            <v>30</v>
          </cell>
          <cell r="KC38736">
            <v>400</v>
          </cell>
        </row>
        <row r="38737">
          <cell r="A38737" t="str">
            <v>P07572</v>
          </cell>
          <cell r="KA38737">
            <v>100</v>
          </cell>
          <cell r="KB38737">
            <v>40</v>
          </cell>
          <cell r="KC38737">
            <v>24</v>
          </cell>
        </row>
        <row r="38738">
          <cell r="A38738" t="str">
            <v>P07591</v>
          </cell>
          <cell r="KA38738">
            <v>250</v>
          </cell>
          <cell r="KB38738">
            <v>12</v>
          </cell>
          <cell r="KC38738">
            <v>20</v>
          </cell>
        </row>
        <row r="38739">
          <cell r="A38739" t="str">
            <v>P07589</v>
          </cell>
          <cell r="KA38739">
            <v>250</v>
          </cell>
          <cell r="KB38739">
            <v>12</v>
          </cell>
          <cell r="KC38739">
            <v>20</v>
          </cell>
        </row>
        <row r="38740">
          <cell r="A38740" t="str">
            <v>P07575</v>
          </cell>
          <cell r="KA38740">
            <v>200</v>
          </cell>
          <cell r="KB38740">
            <v>15</v>
          </cell>
          <cell r="KC38740">
            <v>440</v>
          </cell>
        </row>
        <row r="38741">
          <cell r="A38741" t="str">
            <v>P07576</v>
          </cell>
          <cell r="KA38741">
            <v>100</v>
          </cell>
          <cell r="KB38741">
            <v>40</v>
          </cell>
          <cell r="KC38741">
            <v>24</v>
          </cell>
        </row>
        <row r="38742">
          <cell r="A38742" t="str">
            <v>P07577</v>
          </cell>
          <cell r="KA38742">
            <v>250</v>
          </cell>
          <cell r="KB38742">
            <v>12</v>
          </cell>
          <cell r="KC38742">
            <v>20</v>
          </cell>
        </row>
        <row r="38743">
          <cell r="A38743" t="str">
            <v>P07578</v>
          </cell>
          <cell r="KA38743">
            <v>250</v>
          </cell>
          <cell r="KB38743">
            <v>12</v>
          </cell>
          <cell r="KC38743">
            <v>20</v>
          </cell>
        </row>
        <row r="38744">
          <cell r="A38744" t="str">
            <v>P07579</v>
          </cell>
          <cell r="KA38744">
            <v>250</v>
          </cell>
          <cell r="KB38744">
            <v>12</v>
          </cell>
          <cell r="KC38744">
            <v>20</v>
          </cell>
        </row>
        <row r="38745">
          <cell r="A38745" t="str">
            <v>P07580</v>
          </cell>
          <cell r="KA38745">
            <v>250</v>
          </cell>
          <cell r="KB38745">
            <v>12</v>
          </cell>
          <cell r="KC38745">
            <v>20</v>
          </cell>
        </row>
        <row r="38746">
          <cell r="A38746" t="str">
            <v>P07581</v>
          </cell>
          <cell r="KA38746">
            <v>250</v>
          </cell>
          <cell r="KB38746">
            <v>12</v>
          </cell>
          <cell r="KC38746">
            <v>20</v>
          </cell>
        </row>
        <row r="38747">
          <cell r="A38747" t="str">
            <v>P07582</v>
          </cell>
          <cell r="KA38747">
            <v>250</v>
          </cell>
          <cell r="KB38747">
            <v>12</v>
          </cell>
          <cell r="KC38747">
            <v>20</v>
          </cell>
        </row>
        <row r="38748">
          <cell r="A38748" t="str">
            <v>P07583</v>
          </cell>
          <cell r="KA38748">
            <v>250</v>
          </cell>
          <cell r="KB38748">
            <v>8</v>
          </cell>
          <cell r="KC38748">
            <v>15</v>
          </cell>
        </row>
        <row r="38749">
          <cell r="A38749" t="str">
            <v>P07585</v>
          </cell>
          <cell r="KA38749">
            <v>250</v>
          </cell>
          <cell r="KB38749">
            <v>12</v>
          </cell>
          <cell r="KC38749">
            <v>20</v>
          </cell>
        </row>
        <row r="38750">
          <cell r="A38750" t="str">
            <v>P07586</v>
          </cell>
          <cell r="KA38750">
            <v>250</v>
          </cell>
          <cell r="KB38750">
            <v>12</v>
          </cell>
          <cell r="KC38750">
            <v>20</v>
          </cell>
        </row>
        <row r="38751">
          <cell r="A38751" t="str">
            <v>P07521</v>
          </cell>
          <cell r="KA38751">
            <v>250</v>
          </cell>
          <cell r="KB38751">
            <v>8</v>
          </cell>
          <cell r="KC38751">
            <v>15</v>
          </cell>
        </row>
        <row r="38752">
          <cell r="A38752" t="str">
            <v>P07522</v>
          </cell>
          <cell r="KA38752">
            <v>50</v>
          </cell>
          <cell r="KB38752">
            <v>80</v>
          </cell>
          <cell r="KC38752">
            <v>400</v>
          </cell>
        </row>
        <row r="38753">
          <cell r="A38753" t="str">
            <v>P07526</v>
          </cell>
          <cell r="KA38753">
            <v>250</v>
          </cell>
          <cell r="KB38753">
            <v>12</v>
          </cell>
          <cell r="KC38753">
            <v>20</v>
          </cell>
        </row>
        <row r="38754">
          <cell r="A38754" t="str">
            <v>P07527</v>
          </cell>
          <cell r="KA38754">
            <v>250</v>
          </cell>
          <cell r="KB38754">
            <v>12</v>
          </cell>
          <cell r="KC38754">
            <v>100</v>
          </cell>
        </row>
        <row r="38755">
          <cell r="A38755" t="str">
            <v>P07528</v>
          </cell>
          <cell r="KA38755">
            <v>250</v>
          </cell>
          <cell r="KB38755">
            <v>12</v>
          </cell>
          <cell r="KC38755">
            <v>100</v>
          </cell>
        </row>
        <row r="38756">
          <cell r="A38756" t="str">
            <v>P07529</v>
          </cell>
          <cell r="KA38756">
            <v>250</v>
          </cell>
          <cell r="KB38756">
            <v>12</v>
          </cell>
          <cell r="KC38756">
            <v>100</v>
          </cell>
        </row>
        <row r="38757">
          <cell r="A38757" t="str">
            <v>P07530</v>
          </cell>
          <cell r="KA38757">
            <v>250</v>
          </cell>
          <cell r="KB38757">
            <v>12</v>
          </cell>
          <cell r="KC38757">
            <v>20</v>
          </cell>
        </row>
        <row r="38758">
          <cell r="A38758" t="str">
            <v>P07505</v>
          </cell>
          <cell r="KA38758">
            <v>250</v>
          </cell>
          <cell r="KB38758">
            <v>8</v>
          </cell>
          <cell r="KC38758">
            <v>15</v>
          </cell>
        </row>
        <row r="38759">
          <cell r="A38759" t="str">
            <v>P07506</v>
          </cell>
          <cell r="KA38759">
            <v>250</v>
          </cell>
          <cell r="KB38759">
            <v>12</v>
          </cell>
          <cell r="KC38759">
            <v>20</v>
          </cell>
        </row>
        <row r="38760">
          <cell r="A38760" t="str">
            <v>P07509</v>
          </cell>
          <cell r="KA38760">
            <v>200</v>
          </cell>
          <cell r="KB38760">
            <v>15</v>
          </cell>
          <cell r="KC38760">
            <v>20</v>
          </cell>
        </row>
        <row r="38761">
          <cell r="A38761" t="str">
            <v>P07510</v>
          </cell>
          <cell r="KA38761">
            <v>250</v>
          </cell>
          <cell r="KB38761">
            <v>12</v>
          </cell>
          <cell r="KC38761">
            <v>20</v>
          </cell>
        </row>
        <row r="38762">
          <cell r="A38762" t="str">
            <v>P07511</v>
          </cell>
          <cell r="KA38762">
            <v>250</v>
          </cell>
          <cell r="KB38762">
            <v>12</v>
          </cell>
          <cell r="KC38762">
            <v>20</v>
          </cell>
        </row>
        <row r="38763">
          <cell r="A38763" t="str">
            <v>P07512</v>
          </cell>
          <cell r="KA38763">
            <v>250</v>
          </cell>
          <cell r="KB38763">
            <v>12</v>
          </cell>
          <cell r="KC38763">
            <v>20</v>
          </cell>
        </row>
        <row r="38764">
          <cell r="A38764" t="str">
            <v>P07513</v>
          </cell>
          <cell r="KA38764">
            <v>250</v>
          </cell>
          <cell r="KB38764">
            <v>12</v>
          </cell>
          <cell r="KC38764">
            <v>20</v>
          </cell>
        </row>
        <row r="38765">
          <cell r="A38765" t="str">
            <v>P07514</v>
          </cell>
          <cell r="KA38765">
            <v>250</v>
          </cell>
          <cell r="KB38765">
            <v>12</v>
          </cell>
          <cell r="KC38765">
            <v>20</v>
          </cell>
        </row>
        <row r="38766">
          <cell r="A38766" t="str">
            <v>P07515</v>
          </cell>
          <cell r="KA38766">
            <v>250</v>
          </cell>
          <cell r="KB38766">
            <v>12</v>
          </cell>
          <cell r="KC38766">
            <v>20</v>
          </cell>
        </row>
        <row r="38767">
          <cell r="A38767" t="str">
            <v>P07550</v>
          </cell>
          <cell r="KA38767">
            <v>250</v>
          </cell>
          <cell r="KB38767">
            <v>12</v>
          </cell>
          <cell r="KC38767">
            <v>20</v>
          </cell>
        </row>
        <row r="38768">
          <cell r="A38768" t="str">
            <v>P07552</v>
          </cell>
          <cell r="KA38768">
            <v>250</v>
          </cell>
          <cell r="KB38768">
            <v>12</v>
          </cell>
          <cell r="KC38768">
            <v>20</v>
          </cell>
        </row>
        <row r="38769">
          <cell r="A38769" t="str">
            <v>P07553</v>
          </cell>
          <cell r="KA38769">
            <v>250</v>
          </cell>
          <cell r="KB38769">
            <v>12</v>
          </cell>
          <cell r="KC38769">
            <v>400</v>
          </cell>
        </row>
        <row r="38770">
          <cell r="A38770" t="str">
            <v>P07554</v>
          </cell>
          <cell r="KA38770">
            <v>250</v>
          </cell>
          <cell r="KB38770">
            <v>12</v>
          </cell>
          <cell r="KC38770">
            <v>320</v>
          </cell>
        </row>
        <row r="38771">
          <cell r="A38771" t="str">
            <v>P07555</v>
          </cell>
          <cell r="KA38771">
            <v>250</v>
          </cell>
          <cell r="KB38771">
            <v>12</v>
          </cell>
          <cell r="KC38771">
            <v>20</v>
          </cell>
        </row>
        <row r="38772">
          <cell r="A38772" t="str">
            <v>P07556</v>
          </cell>
          <cell r="KA38772">
            <v>250</v>
          </cell>
          <cell r="KB38772">
            <v>12</v>
          </cell>
          <cell r="KC38772">
            <v>320</v>
          </cell>
        </row>
        <row r="38773">
          <cell r="A38773" t="str">
            <v>P07557</v>
          </cell>
          <cell r="KA38773">
            <v>250</v>
          </cell>
          <cell r="KB38773">
            <v>12</v>
          </cell>
          <cell r="KC38773">
            <v>20</v>
          </cell>
        </row>
        <row r="38774">
          <cell r="A38774" t="str">
            <v>P07537</v>
          </cell>
          <cell r="KA38774">
            <v>250</v>
          </cell>
          <cell r="KB38774">
            <v>12</v>
          </cell>
          <cell r="KC38774">
            <v>320</v>
          </cell>
        </row>
        <row r="38775">
          <cell r="A38775" t="str">
            <v>P07540</v>
          </cell>
          <cell r="KA38775">
            <v>250</v>
          </cell>
          <cell r="KB38775">
            <v>12</v>
          </cell>
          <cell r="KC38775">
            <v>320</v>
          </cell>
        </row>
        <row r="38776">
          <cell r="A38776" t="str">
            <v>P07477</v>
          </cell>
          <cell r="KA38776">
            <v>250</v>
          </cell>
          <cell r="KB38776">
            <v>12</v>
          </cell>
          <cell r="KC38776">
            <v>320</v>
          </cell>
        </row>
        <row r="38777">
          <cell r="A38777" t="str">
            <v>P07478</v>
          </cell>
          <cell r="KA38777">
            <v>250</v>
          </cell>
          <cell r="KB38777">
            <v>12</v>
          </cell>
          <cell r="KC38777">
            <v>320</v>
          </cell>
        </row>
        <row r="38778">
          <cell r="A38778" t="str">
            <v>P07479</v>
          </cell>
          <cell r="KA38778">
            <v>250</v>
          </cell>
          <cell r="KB38778">
            <v>12</v>
          </cell>
          <cell r="KC38778">
            <v>20</v>
          </cell>
        </row>
        <row r="38779">
          <cell r="A38779" t="str">
            <v>P07473</v>
          </cell>
          <cell r="KA38779">
            <v>250</v>
          </cell>
          <cell r="KB38779">
            <v>12</v>
          </cell>
          <cell r="KC38779">
            <v>320</v>
          </cell>
        </row>
        <row r="38780">
          <cell r="A38780" t="str">
            <v>P07470</v>
          </cell>
          <cell r="KA38780">
            <v>100</v>
          </cell>
          <cell r="KB38780">
            <v>16</v>
          </cell>
          <cell r="KC38780">
            <v>320</v>
          </cell>
        </row>
        <row r="38781">
          <cell r="A38781" t="str">
            <v>P07457</v>
          </cell>
          <cell r="KA38781">
            <v>250</v>
          </cell>
          <cell r="KB38781">
            <v>8</v>
          </cell>
          <cell r="KC38781">
            <v>320</v>
          </cell>
        </row>
        <row r="38782">
          <cell r="A38782" t="str">
            <v>P07458</v>
          </cell>
          <cell r="KA38782">
            <v>250</v>
          </cell>
          <cell r="KB38782">
            <v>12</v>
          </cell>
          <cell r="KC38782">
            <v>320</v>
          </cell>
        </row>
        <row r="38783">
          <cell r="A38783" t="str">
            <v>P07465</v>
          </cell>
          <cell r="KA38783">
            <v>250</v>
          </cell>
          <cell r="KB38783">
            <v>12</v>
          </cell>
          <cell r="KC38783">
            <v>320</v>
          </cell>
        </row>
        <row r="38784">
          <cell r="A38784" t="str">
            <v>P07468</v>
          </cell>
          <cell r="KA38784">
            <v>250</v>
          </cell>
          <cell r="KB38784">
            <v>12</v>
          </cell>
          <cell r="KC38784">
            <v>320</v>
          </cell>
        </row>
        <row r="38785">
          <cell r="A38785" t="str">
            <v>P07496</v>
          </cell>
          <cell r="KA38785">
            <v>250</v>
          </cell>
          <cell r="KB38785">
            <v>12</v>
          </cell>
          <cell r="KC38785">
            <v>320</v>
          </cell>
        </row>
        <row r="38786">
          <cell r="A38786" t="str">
            <v>P07497</v>
          </cell>
          <cell r="KA38786">
            <v>200</v>
          </cell>
          <cell r="KB38786">
            <v>15</v>
          </cell>
          <cell r="KC38786">
            <v>320</v>
          </cell>
        </row>
        <row r="38787">
          <cell r="A38787" t="str">
            <v>P07489</v>
          </cell>
          <cell r="KA38787">
            <v>250</v>
          </cell>
          <cell r="KB38787">
            <v>12</v>
          </cell>
          <cell r="KC38787">
            <v>320</v>
          </cell>
        </row>
        <row r="38788">
          <cell r="A38788" t="str">
            <v>P07501</v>
          </cell>
          <cell r="KA38788">
            <v>250</v>
          </cell>
          <cell r="KB38788">
            <v>8</v>
          </cell>
          <cell r="KC38788">
            <v>320</v>
          </cell>
        </row>
        <row r="38789">
          <cell r="A38789" t="str">
            <v>P07499</v>
          </cell>
          <cell r="KA38789">
            <v>250</v>
          </cell>
          <cell r="KB38789">
            <v>12</v>
          </cell>
          <cell r="KC38789">
            <v>320</v>
          </cell>
        </row>
        <row r="38790">
          <cell r="A38790" t="str">
            <v>P07486</v>
          </cell>
          <cell r="KA38790">
            <v>250</v>
          </cell>
          <cell r="KB38790">
            <v>12</v>
          </cell>
          <cell r="KC38790">
            <v>320</v>
          </cell>
        </row>
        <row r="38791">
          <cell r="A38791" t="str">
            <v>P07487</v>
          </cell>
          <cell r="KA38791">
            <v>250</v>
          </cell>
          <cell r="KB38791">
            <v>12</v>
          </cell>
          <cell r="KC38791">
            <v>320</v>
          </cell>
        </row>
        <row r="38792">
          <cell r="A38792" t="str">
            <v>P07491</v>
          </cell>
          <cell r="KA38792">
            <v>250</v>
          </cell>
          <cell r="KB38792">
            <v>12</v>
          </cell>
          <cell r="KC38792">
            <v>320</v>
          </cell>
        </row>
        <row r="38793">
          <cell r="A38793" t="str">
            <v>P07492</v>
          </cell>
          <cell r="KA38793">
            <v>250</v>
          </cell>
          <cell r="KB38793">
            <v>12</v>
          </cell>
          <cell r="KC38793">
            <v>320</v>
          </cell>
        </row>
        <row r="38794">
          <cell r="A38794" t="str">
            <v>P07493</v>
          </cell>
          <cell r="KA38794">
            <v>50</v>
          </cell>
          <cell r="KB38794">
            <v>80</v>
          </cell>
          <cell r="KC38794">
            <v>320</v>
          </cell>
        </row>
        <row r="38795">
          <cell r="A38795" t="str">
            <v>P07494</v>
          </cell>
          <cell r="KA38795">
            <v>250</v>
          </cell>
          <cell r="KB38795">
            <v>12</v>
          </cell>
          <cell r="KC38795">
            <v>320</v>
          </cell>
        </row>
        <row r="38796">
          <cell r="A38796" t="str">
            <v>P07645</v>
          </cell>
          <cell r="KA38796">
            <v>100</v>
          </cell>
          <cell r="KB38796">
            <v>30</v>
          </cell>
          <cell r="KC38796">
            <v>320</v>
          </cell>
        </row>
        <row r="38797">
          <cell r="A38797" t="str">
            <v>P07648</v>
          </cell>
          <cell r="KA38797">
            <v>100</v>
          </cell>
          <cell r="KB38797">
            <v>30</v>
          </cell>
          <cell r="KC38797">
            <v>320</v>
          </cell>
        </row>
        <row r="38798">
          <cell r="A38798" t="str">
            <v>P07649</v>
          </cell>
          <cell r="KA38798">
            <v>100</v>
          </cell>
          <cell r="KB38798">
            <v>30</v>
          </cell>
          <cell r="KC38798">
            <v>320</v>
          </cell>
        </row>
        <row r="38799">
          <cell r="A38799" t="str">
            <v>P07650</v>
          </cell>
          <cell r="KA38799">
            <v>100</v>
          </cell>
          <cell r="KB38799">
            <v>30</v>
          </cell>
          <cell r="KC38799">
            <v>320</v>
          </cell>
        </row>
        <row r="38800">
          <cell r="A38800" t="str">
            <v>P07651</v>
          </cell>
          <cell r="KA38800">
            <v>100</v>
          </cell>
          <cell r="KB38800">
            <v>40</v>
          </cell>
          <cell r="KC38800">
            <v>320</v>
          </cell>
        </row>
        <row r="38801">
          <cell r="A38801" t="str">
            <v>P07652</v>
          </cell>
          <cell r="KA38801">
            <v>250</v>
          </cell>
          <cell r="KB38801">
            <v>12</v>
          </cell>
          <cell r="KC38801">
            <v>320</v>
          </cell>
        </row>
        <row r="38802">
          <cell r="A38802" t="str">
            <v>P07641</v>
          </cell>
          <cell r="KA38802">
            <v>250</v>
          </cell>
          <cell r="KB38802">
            <v>12</v>
          </cell>
          <cell r="KC38802">
            <v>320</v>
          </cell>
        </row>
        <row r="38803">
          <cell r="A38803" t="str">
            <v>P07631</v>
          </cell>
          <cell r="KA38803">
            <v>50</v>
          </cell>
          <cell r="KB38803">
            <v>40</v>
          </cell>
          <cell r="KC38803">
            <v>320</v>
          </cell>
        </row>
        <row r="38804">
          <cell r="A38804" t="str">
            <v>P07634</v>
          </cell>
          <cell r="KA38804">
            <v>250</v>
          </cell>
          <cell r="KB38804">
            <v>12</v>
          </cell>
          <cell r="KC38804">
            <v>320</v>
          </cell>
        </row>
        <row r="38805">
          <cell r="A38805" t="str">
            <v>P07635</v>
          </cell>
          <cell r="KA38805">
            <v>100</v>
          </cell>
          <cell r="KB38805">
            <v>80</v>
          </cell>
          <cell r="KC38805">
            <v>320</v>
          </cell>
        </row>
        <row r="38806">
          <cell r="A38806" t="str">
            <v>P07636</v>
          </cell>
          <cell r="KA38806">
            <v>250</v>
          </cell>
          <cell r="KB38806">
            <v>12</v>
          </cell>
          <cell r="KC38806">
            <v>20</v>
          </cell>
        </row>
        <row r="38807">
          <cell r="A38807" t="str">
            <v>P07658</v>
          </cell>
          <cell r="KA38807">
            <v>250</v>
          </cell>
          <cell r="KB38807">
            <v>12</v>
          </cell>
          <cell r="KC38807">
            <v>20</v>
          </cell>
        </row>
        <row r="38808">
          <cell r="A38808" t="str">
            <v>P07659</v>
          </cell>
          <cell r="KA38808">
            <v>250</v>
          </cell>
          <cell r="KB38808">
            <v>12</v>
          </cell>
          <cell r="KC38808">
            <v>320</v>
          </cell>
        </row>
        <row r="38809">
          <cell r="A38809" t="str">
            <v>P07660</v>
          </cell>
          <cell r="KA38809">
            <v>200</v>
          </cell>
          <cell r="KB38809">
            <v>15</v>
          </cell>
          <cell r="KC38809">
            <v>20</v>
          </cell>
        </row>
        <row r="38810">
          <cell r="A38810" t="str">
            <v>P07662</v>
          </cell>
          <cell r="KA38810">
            <v>250</v>
          </cell>
          <cell r="KB38810">
            <v>12</v>
          </cell>
          <cell r="KC38810">
            <v>320</v>
          </cell>
        </row>
        <row r="38811">
          <cell r="A38811" t="str">
            <v>P07663</v>
          </cell>
          <cell r="KA38811">
            <v>250</v>
          </cell>
          <cell r="KB38811">
            <v>8</v>
          </cell>
          <cell r="KC38811">
            <v>15</v>
          </cell>
        </row>
        <row r="38812">
          <cell r="A38812" t="str">
            <v>P07655</v>
          </cell>
          <cell r="KA38812">
            <v>250</v>
          </cell>
          <cell r="KB38812">
            <v>12</v>
          </cell>
          <cell r="KC38812">
            <v>9999</v>
          </cell>
        </row>
        <row r="38813">
          <cell r="A38813" t="str">
            <v>P07656</v>
          </cell>
          <cell r="KA38813">
            <v>250</v>
          </cell>
          <cell r="KB38813">
            <v>12</v>
          </cell>
          <cell r="KC38813">
            <v>20</v>
          </cell>
        </row>
        <row r="38814">
          <cell r="A38814" t="str">
            <v>P07673</v>
          </cell>
          <cell r="KA38814">
            <v>50</v>
          </cell>
          <cell r="KB38814">
            <v>80</v>
          </cell>
          <cell r="KC38814">
            <v>24</v>
          </cell>
        </row>
        <row r="38815">
          <cell r="A38815" t="str">
            <v>P07674</v>
          </cell>
          <cell r="KA38815">
            <v>250</v>
          </cell>
          <cell r="KB38815">
            <v>12</v>
          </cell>
          <cell r="KC38815">
            <v>20</v>
          </cell>
        </row>
        <row r="38816">
          <cell r="A38816" t="str">
            <v>P07665</v>
          </cell>
          <cell r="KA38816">
            <v>200</v>
          </cell>
          <cell r="KB38816">
            <v>15</v>
          </cell>
          <cell r="KC38816">
            <v>16</v>
          </cell>
        </row>
        <row r="38817">
          <cell r="A38817" t="str">
            <v>P07667</v>
          </cell>
          <cell r="KA38817">
            <v>100</v>
          </cell>
          <cell r="KB38817">
            <v>30</v>
          </cell>
          <cell r="KC38817">
            <v>30</v>
          </cell>
        </row>
        <row r="38818">
          <cell r="A38818" t="str">
            <v>P07669</v>
          </cell>
          <cell r="KA38818">
            <v>100</v>
          </cell>
          <cell r="KB38818">
            <v>30</v>
          </cell>
          <cell r="KC38818">
            <v>30</v>
          </cell>
        </row>
        <row r="38819">
          <cell r="A38819" t="str">
            <v>P07671</v>
          </cell>
          <cell r="KA38819">
            <v>250</v>
          </cell>
          <cell r="KB38819">
            <v>12</v>
          </cell>
          <cell r="KC38819">
            <v>20</v>
          </cell>
        </row>
        <row r="38820">
          <cell r="A38820" t="str">
            <v>P07691</v>
          </cell>
          <cell r="KA38820">
            <v>250</v>
          </cell>
          <cell r="KB38820">
            <v>12</v>
          </cell>
          <cell r="KC38820">
            <v>20</v>
          </cell>
        </row>
        <row r="38821">
          <cell r="A38821" t="str">
            <v>P07692</v>
          </cell>
          <cell r="KA38821">
            <v>250</v>
          </cell>
          <cell r="KB38821">
            <v>12</v>
          </cell>
          <cell r="KC38821">
            <v>20</v>
          </cell>
        </row>
        <row r="38822">
          <cell r="A38822" t="str">
            <v>P07680</v>
          </cell>
          <cell r="KA38822">
            <v>250</v>
          </cell>
          <cell r="KB38822">
            <v>12</v>
          </cell>
          <cell r="KC38822">
            <v>20</v>
          </cell>
        </row>
        <row r="38823">
          <cell r="A38823" t="str">
            <v>P07681</v>
          </cell>
          <cell r="KA38823">
            <v>250</v>
          </cell>
          <cell r="KB38823">
            <v>12</v>
          </cell>
          <cell r="KC38823">
            <v>20</v>
          </cell>
        </row>
        <row r="38824">
          <cell r="A38824" t="str">
            <v>P07682</v>
          </cell>
          <cell r="KA38824">
            <v>100</v>
          </cell>
          <cell r="KB38824">
            <v>40</v>
          </cell>
          <cell r="KC38824">
            <v>24</v>
          </cell>
        </row>
        <row r="38825">
          <cell r="A38825" t="str">
            <v>P07683</v>
          </cell>
          <cell r="KA38825">
            <v>100</v>
          </cell>
          <cell r="KB38825">
            <v>40</v>
          </cell>
          <cell r="KC38825">
            <v>24</v>
          </cell>
        </row>
        <row r="38826">
          <cell r="A38826" t="str">
            <v>P07684</v>
          </cell>
          <cell r="KA38826">
            <v>250</v>
          </cell>
          <cell r="KB38826">
            <v>8</v>
          </cell>
          <cell r="KC38826">
            <v>15</v>
          </cell>
        </row>
        <row r="38827">
          <cell r="A38827" t="str">
            <v>P07685</v>
          </cell>
          <cell r="KA38827">
            <v>250</v>
          </cell>
          <cell r="KB38827">
            <v>12</v>
          </cell>
          <cell r="KC38827">
            <v>9999</v>
          </cell>
        </row>
        <row r="38828">
          <cell r="A38828" t="str">
            <v>P07686</v>
          </cell>
          <cell r="KA38828">
            <v>50</v>
          </cell>
          <cell r="KB38828">
            <v>24</v>
          </cell>
          <cell r="KC38828">
            <v>16</v>
          </cell>
        </row>
        <row r="38829">
          <cell r="A38829" t="str">
            <v>P07704</v>
          </cell>
          <cell r="KA38829">
            <v>200</v>
          </cell>
          <cell r="KB38829">
            <v>15</v>
          </cell>
          <cell r="KC38829">
            <v>20</v>
          </cell>
        </row>
        <row r="38830">
          <cell r="A38830" t="str">
            <v>P07705</v>
          </cell>
          <cell r="KA38830">
            <v>250</v>
          </cell>
          <cell r="KB38830">
            <v>12</v>
          </cell>
          <cell r="KC38830">
            <v>50</v>
          </cell>
        </row>
        <row r="38831">
          <cell r="A38831" t="str">
            <v>P07706</v>
          </cell>
          <cell r="KA38831">
            <v>250</v>
          </cell>
          <cell r="KB38831">
            <v>12</v>
          </cell>
          <cell r="KC38831">
            <v>20</v>
          </cell>
        </row>
        <row r="38832">
          <cell r="A38832" t="str">
            <v>P07707</v>
          </cell>
          <cell r="KA38832">
            <v>250</v>
          </cell>
          <cell r="KB38832">
            <v>12</v>
          </cell>
          <cell r="KC38832">
            <v>20</v>
          </cell>
        </row>
        <row r="38833">
          <cell r="A38833" t="str">
            <v>P07708</v>
          </cell>
          <cell r="KA38833">
            <v>250</v>
          </cell>
          <cell r="KB38833">
            <v>12</v>
          </cell>
          <cell r="KC38833">
            <v>20</v>
          </cell>
        </row>
        <row r="38834">
          <cell r="A38834" t="str">
            <v>P07709</v>
          </cell>
          <cell r="KA38834">
            <v>200</v>
          </cell>
          <cell r="KB38834">
            <v>15</v>
          </cell>
          <cell r="KC38834">
            <v>20</v>
          </cell>
        </row>
        <row r="38835">
          <cell r="A38835" t="str">
            <v>P07711</v>
          </cell>
          <cell r="KA38835">
            <v>100</v>
          </cell>
          <cell r="KB38835">
            <v>30</v>
          </cell>
          <cell r="KC38835">
            <v>30</v>
          </cell>
        </row>
        <row r="38836">
          <cell r="A38836" t="str">
            <v>P07712</v>
          </cell>
          <cell r="KA38836">
            <v>250</v>
          </cell>
          <cell r="KB38836">
            <v>12</v>
          </cell>
          <cell r="KC38836">
            <v>20</v>
          </cell>
        </row>
        <row r="38837">
          <cell r="A38837" t="str">
            <v>P07713</v>
          </cell>
          <cell r="KA38837">
            <v>250</v>
          </cell>
          <cell r="KB38837">
            <v>12</v>
          </cell>
          <cell r="KC38837">
            <v>20</v>
          </cell>
        </row>
        <row r="38838">
          <cell r="A38838" t="str">
            <v>P07714</v>
          </cell>
          <cell r="KA38838">
            <v>250</v>
          </cell>
          <cell r="KB38838">
            <v>12</v>
          </cell>
          <cell r="KC38838">
            <v>20</v>
          </cell>
        </row>
        <row r="38839">
          <cell r="A38839" t="str">
            <v>P07715</v>
          </cell>
          <cell r="KA38839">
            <v>250</v>
          </cell>
          <cell r="KB38839">
            <v>12</v>
          </cell>
          <cell r="KC38839">
            <v>20</v>
          </cell>
        </row>
        <row r="38840">
          <cell r="A38840" t="str">
            <v>P07717</v>
          </cell>
          <cell r="KA38840">
            <v>250</v>
          </cell>
          <cell r="KB38840">
            <v>12</v>
          </cell>
          <cell r="KC38840">
            <v>20</v>
          </cell>
        </row>
        <row r="38841">
          <cell r="A38841" t="str">
            <v>P07718</v>
          </cell>
          <cell r="KA38841">
            <v>250</v>
          </cell>
          <cell r="KB38841">
            <v>8</v>
          </cell>
          <cell r="KC38841">
            <v>15</v>
          </cell>
        </row>
        <row r="38842">
          <cell r="A38842" t="str">
            <v>P07698</v>
          </cell>
          <cell r="KA38842">
            <v>250</v>
          </cell>
          <cell r="KB38842">
            <v>6</v>
          </cell>
          <cell r="KC38842">
            <v>15</v>
          </cell>
        </row>
        <row r="38843">
          <cell r="A38843" t="str">
            <v>P07700</v>
          </cell>
          <cell r="KA38843">
            <v>250</v>
          </cell>
          <cell r="KB38843">
            <v>9</v>
          </cell>
          <cell r="KC38843">
            <v>15</v>
          </cell>
        </row>
        <row r="38844">
          <cell r="A38844" t="str">
            <v>P07701</v>
          </cell>
          <cell r="KA38844">
            <v>250</v>
          </cell>
          <cell r="KB38844">
            <v>12</v>
          </cell>
          <cell r="KC38844">
            <v>20</v>
          </cell>
        </row>
        <row r="38845">
          <cell r="A38845" t="str">
            <v>P07702</v>
          </cell>
          <cell r="KA38845">
            <v>250</v>
          </cell>
          <cell r="KB38845">
            <v>12</v>
          </cell>
          <cell r="KC38845">
            <v>20</v>
          </cell>
        </row>
        <row r="38846">
          <cell r="A38846" t="str">
            <v>P07720</v>
          </cell>
          <cell r="KA38846">
            <v>250</v>
          </cell>
          <cell r="KB38846">
            <v>12</v>
          </cell>
          <cell r="KC38846">
            <v>20</v>
          </cell>
        </row>
        <row r="38847">
          <cell r="A38847" t="str">
            <v>P07721</v>
          </cell>
          <cell r="KA38847">
            <v>250</v>
          </cell>
          <cell r="KB38847">
            <v>12</v>
          </cell>
          <cell r="KC38847">
            <v>10</v>
          </cell>
        </row>
        <row r="38848">
          <cell r="A38848" t="str">
            <v>P07722</v>
          </cell>
          <cell r="KA38848">
            <v>50</v>
          </cell>
          <cell r="KB38848">
            <v>40</v>
          </cell>
          <cell r="KC38848">
            <v>24</v>
          </cell>
        </row>
        <row r="38849">
          <cell r="A38849" t="str">
            <v>P07730</v>
          </cell>
          <cell r="KA38849">
            <v>250</v>
          </cell>
          <cell r="KB38849">
            <v>12</v>
          </cell>
          <cell r="KC38849">
            <v>20</v>
          </cell>
        </row>
        <row r="38850">
          <cell r="A38850" t="str">
            <v>P07731</v>
          </cell>
          <cell r="KA38850">
            <v>250</v>
          </cell>
          <cell r="KB38850">
            <v>12</v>
          </cell>
          <cell r="KC38850">
            <v>20</v>
          </cell>
        </row>
        <row r="38851">
          <cell r="A38851" t="str">
            <v>P07725</v>
          </cell>
          <cell r="KA38851">
            <v>200</v>
          </cell>
          <cell r="KB38851">
            <v>15</v>
          </cell>
          <cell r="KC38851">
            <v>20</v>
          </cell>
        </row>
        <row r="38852">
          <cell r="A38852" t="str">
            <v>P07695</v>
          </cell>
          <cell r="KA38852">
            <v>250</v>
          </cell>
          <cell r="KB38852">
            <v>64</v>
          </cell>
          <cell r="KC38852">
            <v>15</v>
          </cell>
        </row>
        <row r="38853">
          <cell r="A38853" t="str">
            <v>P07696</v>
          </cell>
          <cell r="KA38853">
            <v>50</v>
          </cell>
          <cell r="KB38853">
            <v>4</v>
          </cell>
          <cell r="KC38853">
            <v>100</v>
          </cell>
        </row>
        <row r="38854">
          <cell r="A38854" t="str">
            <v>P07739</v>
          </cell>
          <cell r="KA38854">
            <v>250</v>
          </cell>
          <cell r="KB38854">
            <v>36</v>
          </cell>
          <cell r="KC38854">
            <v>1944</v>
          </cell>
        </row>
        <row r="38855">
          <cell r="A38855" t="str">
            <v>P07740</v>
          </cell>
          <cell r="KA38855">
            <v>250</v>
          </cell>
          <cell r="KB38855">
            <v>8</v>
          </cell>
          <cell r="KC38855">
            <v>15</v>
          </cell>
        </row>
        <row r="38856">
          <cell r="A38856" t="str">
            <v>P07734</v>
          </cell>
          <cell r="KA38856">
            <v>250</v>
          </cell>
          <cell r="KB38856">
            <v>40</v>
          </cell>
          <cell r="KC38856">
            <v>210</v>
          </cell>
        </row>
        <row r="38857">
          <cell r="A38857" t="str">
            <v>P07735</v>
          </cell>
          <cell r="KA38857">
            <v>100</v>
          </cell>
          <cell r="KB38857">
            <v>64</v>
          </cell>
          <cell r="KC38857">
            <v>30</v>
          </cell>
        </row>
        <row r="38858">
          <cell r="A38858" t="str">
            <v>P07736</v>
          </cell>
          <cell r="KA38858">
            <v>250</v>
          </cell>
          <cell r="KB38858">
            <v>12</v>
          </cell>
          <cell r="KC38858">
            <v>20</v>
          </cell>
        </row>
        <row r="38859">
          <cell r="A38859" t="str">
            <v>P07749</v>
          </cell>
          <cell r="KA38859">
            <v>250</v>
          </cell>
          <cell r="KB38859">
            <v>12</v>
          </cell>
          <cell r="KC38859">
            <v>20</v>
          </cell>
        </row>
        <row r="38860">
          <cell r="A38860" t="str">
            <v>P07750</v>
          </cell>
          <cell r="KA38860">
            <v>100</v>
          </cell>
          <cell r="KB38860">
            <v>20</v>
          </cell>
          <cell r="KC38860">
            <v>16</v>
          </cell>
        </row>
        <row r="38861">
          <cell r="A38861" t="str">
            <v>P07751</v>
          </cell>
          <cell r="KA38861">
            <v>250</v>
          </cell>
          <cell r="KB38861">
            <v>12</v>
          </cell>
          <cell r="KC38861">
            <v>20</v>
          </cell>
        </row>
        <row r="38862">
          <cell r="A38862" t="str">
            <v>P07752</v>
          </cell>
          <cell r="KA38862">
            <v>250</v>
          </cell>
          <cell r="KB38862">
            <v>12</v>
          </cell>
          <cell r="KC38862">
            <v>20</v>
          </cell>
        </row>
        <row r="38863">
          <cell r="A38863" t="str">
            <v>P07753</v>
          </cell>
          <cell r="KA38863">
            <v>250</v>
          </cell>
          <cell r="KB38863">
            <v>12</v>
          </cell>
          <cell r="KC38863">
            <v>20</v>
          </cell>
        </row>
        <row r="38864">
          <cell r="A38864" t="str">
            <v>P07754</v>
          </cell>
          <cell r="KA38864">
            <v>250</v>
          </cell>
          <cell r="KB38864">
            <v>12</v>
          </cell>
          <cell r="KC38864">
            <v>20</v>
          </cell>
        </row>
        <row r="38865">
          <cell r="A38865" t="str">
            <v>P07755</v>
          </cell>
          <cell r="KA38865">
            <v>250</v>
          </cell>
          <cell r="KB38865">
            <v>12</v>
          </cell>
          <cell r="KC38865">
            <v>20</v>
          </cell>
        </row>
        <row r="38866">
          <cell r="A38866" t="str">
            <v>P07756</v>
          </cell>
          <cell r="KA38866">
            <v>100</v>
          </cell>
          <cell r="KB38866">
            <v>30</v>
          </cell>
          <cell r="KC38866">
            <v>30</v>
          </cell>
        </row>
        <row r="38867">
          <cell r="A38867" t="str">
            <v>P07742</v>
          </cell>
          <cell r="KA38867">
            <v>250</v>
          </cell>
          <cell r="KB38867">
            <v>12</v>
          </cell>
          <cell r="KC38867">
            <v>20</v>
          </cell>
        </row>
        <row r="38868">
          <cell r="A38868" t="str">
            <v>P07743</v>
          </cell>
          <cell r="KA38868">
            <v>250</v>
          </cell>
          <cell r="KB38868">
            <v>12</v>
          </cell>
          <cell r="KC38868">
            <v>20</v>
          </cell>
        </row>
        <row r="38869">
          <cell r="A38869" t="str">
            <v>P07758</v>
          </cell>
          <cell r="KA38869">
            <v>250</v>
          </cell>
          <cell r="KB38869">
            <v>12</v>
          </cell>
          <cell r="KC38869">
            <v>20</v>
          </cell>
        </row>
        <row r="38870">
          <cell r="A38870" t="str">
            <v>P07787</v>
          </cell>
          <cell r="KA38870">
            <v>50</v>
          </cell>
          <cell r="KB38870">
            <v>60</v>
          </cell>
          <cell r="KC38870">
            <v>12</v>
          </cell>
        </row>
        <row r="38871">
          <cell r="A38871" t="str">
            <v>P07788</v>
          </cell>
          <cell r="KA38871">
            <v>250</v>
          </cell>
          <cell r="KB38871">
            <v>12</v>
          </cell>
          <cell r="KC38871">
            <v>20</v>
          </cell>
        </row>
        <row r="38872">
          <cell r="A38872" t="str">
            <v>P07789</v>
          </cell>
          <cell r="KA38872">
            <v>250</v>
          </cell>
          <cell r="KB38872">
            <v>12</v>
          </cell>
          <cell r="KC38872">
            <v>20</v>
          </cell>
        </row>
        <row r="38873">
          <cell r="A38873" t="str">
            <v>P07790</v>
          </cell>
          <cell r="KA38873">
            <v>250</v>
          </cell>
          <cell r="KB38873">
            <v>12</v>
          </cell>
          <cell r="KC38873">
            <v>20</v>
          </cell>
        </row>
        <row r="38874">
          <cell r="A38874" t="str">
            <v>P07791</v>
          </cell>
          <cell r="KA38874">
            <v>250</v>
          </cell>
          <cell r="KB38874">
            <v>12</v>
          </cell>
          <cell r="KC38874">
            <v>20</v>
          </cell>
        </row>
        <row r="38875">
          <cell r="A38875" t="str">
            <v>P07792</v>
          </cell>
          <cell r="KA38875">
            <v>250</v>
          </cell>
          <cell r="KB38875">
            <v>12</v>
          </cell>
          <cell r="KC38875">
            <v>20</v>
          </cell>
        </row>
        <row r="38876">
          <cell r="A38876" t="str">
            <v>P07793</v>
          </cell>
          <cell r="KA38876">
            <v>250</v>
          </cell>
          <cell r="KB38876">
            <v>12</v>
          </cell>
          <cell r="KC38876">
            <v>20</v>
          </cell>
        </row>
        <row r="38877">
          <cell r="A38877" t="str">
            <v>P07794</v>
          </cell>
          <cell r="KA38877">
            <v>250</v>
          </cell>
          <cell r="KB38877">
            <v>12</v>
          </cell>
          <cell r="KC38877">
            <v>20</v>
          </cell>
        </row>
        <row r="38878">
          <cell r="A38878" t="str">
            <v>P07795</v>
          </cell>
          <cell r="KA38878">
            <v>250</v>
          </cell>
          <cell r="KB38878">
            <v>12</v>
          </cell>
          <cell r="KC38878">
            <v>20</v>
          </cell>
        </row>
        <row r="38879">
          <cell r="A38879" t="str">
            <v>P07796</v>
          </cell>
          <cell r="KA38879">
            <v>250</v>
          </cell>
          <cell r="KB38879">
            <v>12</v>
          </cell>
          <cell r="KC38879">
            <v>200</v>
          </cell>
        </row>
        <row r="38880">
          <cell r="A38880" t="str">
            <v>P07797</v>
          </cell>
          <cell r="KA38880">
            <v>250</v>
          </cell>
          <cell r="KB38880">
            <v>12</v>
          </cell>
          <cell r="KC38880">
            <v>20</v>
          </cell>
        </row>
        <row r="38881">
          <cell r="A38881" t="str">
            <v>P07798</v>
          </cell>
          <cell r="KA38881">
            <v>250</v>
          </cell>
          <cell r="KB38881">
            <v>12</v>
          </cell>
          <cell r="KC38881">
            <v>20</v>
          </cell>
        </row>
        <row r="38882">
          <cell r="A38882" t="str">
            <v>P07799</v>
          </cell>
          <cell r="KA38882">
            <v>250</v>
          </cell>
          <cell r="KB38882">
            <v>12</v>
          </cell>
          <cell r="KC38882">
            <v>2700</v>
          </cell>
        </row>
        <row r="38883">
          <cell r="A38883" t="str">
            <v>P07800</v>
          </cell>
          <cell r="KA38883">
            <v>250</v>
          </cell>
          <cell r="KB38883">
            <v>12</v>
          </cell>
          <cell r="KC38883">
            <v>20</v>
          </cell>
        </row>
        <row r="38884">
          <cell r="A38884" t="str">
            <v>P07801</v>
          </cell>
          <cell r="KA38884">
            <v>250</v>
          </cell>
          <cell r="KB38884">
            <v>12</v>
          </cell>
          <cell r="KC38884">
            <v>20</v>
          </cell>
        </row>
        <row r="38885">
          <cell r="A38885" t="str">
            <v>P07802</v>
          </cell>
          <cell r="KA38885">
            <v>250</v>
          </cell>
          <cell r="KB38885">
            <v>12</v>
          </cell>
          <cell r="KC38885">
            <v>20</v>
          </cell>
        </row>
        <row r="38886">
          <cell r="A38886" t="str">
            <v>P07803</v>
          </cell>
          <cell r="KA38886">
            <v>250</v>
          </cell>
          <cell r="KB38886">
            <v>12</v>
          </cell>
          <cell r="KC38886">
            <v>20</v>
          </cell>
        </row>
        <row r="38887">
          <cell r="A38887" t="str">
            <v>P07804</v>
          </cell>
          <cell r="KA38887">
            <v>250</v>
          </cell>
          <cell r="KB38887">
            <v>12</v>
          </cell>
          <cell r="KC38887">
            <v>20</v>
          </cell>
        </row>
        <row r="38888">
          <cell r="A38888" t="str">
            <v>P07805</v>
          </cell>
          <cell r="KA38888">
            <v>250</v>
          </cell>
          <cell r="KB38888">
            <v>12</v>
          </cell>
          <cell r="KC38888">
            <v>20</v>
          </cell>
        </row>
        <row r="38889">
          <cell r="A38889" t="str">
            <v>P07806</v>
          </cell>
          <cell r="KA38889">
            <v>250</v>
          </cell>
          <cell r="KB38889">
            <v>12</v>
          </cell>
          <cell r="KC38889">
            <v>20</v>
          </cell>
        </row>
        <row r="38890">
          <cell r="A38890" t="str">
            <v>P07807</v>
          </cell>
          <cell r="KA38890">
            <v>250</v>
          </cell>
          <cell r="KB38890">
            <v>12</v>
          </cell>
          <cell r="KC38890">
            <v>20</v>
          </cell>
        </row>
        <row r="38891">
          <cell r="A38891" t="str">
            <v>P07808</v>
          </cell>
          <cell r="KA38891">
            <v>250</v>
          </cell>
          <cell r="KB38891">
            <v>12</v>
          </cell>
          <cell r="KC38891">
            <v>20</v>
          </cell>
        </row>
        <row r="38892">
          <cell r="A38892" t="str">
            <v>P07809</v>
          </cell>
          <cell r="KA38892">
            <v>250</v>
          </cell>
          <cell r="KB38892">
            <v>12</v>
          </cell>
          <cell r="KC38892">
            <v>20</v>
          </cell>
        </row>
        <row r="38893">
          <cell r="A38893" t="str">
            <v>P07810</v>
          </cell>
          <cell r="KA38893">
            <v>250</v>
          </cell>
          <cell r="KB38893">
            <v>12</v>
          </cell>
          <cell r="KC38893">
            <v>20</v>
          </cell>
        </row>
        <row r="38894">
          <cell r="A38894" t="str">
            <v>P07761</v>
          </cell>
          <cell r="KA38894">
            <v>250</v>
          </cell>
          <cell r="KB38894">
            <v>12</v>
          </cell>
          <cell r="KC38894">
            <v>20</v>
          </cell>
        </row>
        <row r="38895">
          <cell r="A38895" t="str">
            <v>P07764</v>
          </cell>
          <cell r="KA38895">
            <v>250</v>
          </cell>
          <cell r="KB38895">
            <v>12</v>
          </cell>
          <cell r="KC38895">
            <v>20</v>
          </cell>
        </row>
        <row r="38896">
          <cell r="A38896" t="str">
            <v>P07765</v>
          </cell>
          <cell r="KA38896">
            <v>250</v>
          </cell>
          <cell r="KB38896">
            <v>12</v>
          </cell>
          <cell r="KC38896">
            <v>20</v>
          </cell>
        </row>
        <row r="38897">
          <cell r="A38897" t="str">
            <v>P07766</v>
          </cell>
          <cell r="KA38897">
            <v>250</v>
          </cell>
          <cell r="KB38897">
            <v>12</v>
          </cell>
          <cell r="KC38897">
            <v>20</v>
          </cell>
        </row>
        <row r="38898">
          <cell r="A38898" t="str">
            <v>P07767</v>
          </cell>
          <cell r="KA38898">
            <v>250</v>
          </cell>
          <cell r="KB38898">
            <v>12</v>
          </cell>
          <cell r="KC38898">
            <v>20</v>
          </cell>
        </row>
        <row r="38899">
          <cell r="A38899" t="str">
            <v>P07775</v>
          </cell>
          <cell r="KA38899">
            <v>250</v>
          </cell>
          <cell r="KB38899">
            <v>12</v>
          </cell>
          <cell r="KC38899">
            <v>20</v>
          </cell>
        </row>
        <row r="38900">
          <cell r="A38900" t="str">
            <v>P07776</v>
          </cell>
          <cell r="KA38900">
            <v>250</v>
          </cell>
          <cell r="KB38900">
            <v>12</v>
          </cell>
          <cell r="KC38900">
            <v>20</v>
          </cell>
        </row>
        <row r="38901">
          <cell r="A38901" t="str">
            <v>P07777</v>
          </cell>
          <cell r="KA38901">
            <v>250</v>
          </cell>
          <cell r="KB38901">
            <v>12</v>
          </cell>
          <cell r="KC38901">
            <v>20</v>
          </cell>
        </row>
        <row r="38902">
          <cell r="A38902" t="str">
            <v>P07778</v>
          </cell>
          <cell r="KA38902">
            <v>250</v>
          </cell>
          <cell r="KB38902">
            <v>12</v>
          </cell>
          <cell r="KC38902">
            <v>20</v>
          </cell>
        </row>
        <row r="38903">
          <cell r="A38903" t="str">
            <v>P08374</v>
          </cell>
          <cell r="KA38903">
            <v>250</v>
          </cell>
          <cell r="KB38903">
            <v>12</v>
          </cell>
          <cell r="KC38903">
            <v>20</v>
          </cell>
        </row>
        <row r="38904">
          <cell r="A38904" t="str">
            <v>P08401</v>
          </cell>
          <cell r="KA38904">
            <v>250</v>
          </cell>
          <cell r="KB38904">
            <v>12</v>
          </cell>
          <cell r="KC38904">
            <v>20</v>
          </cell>
        </row>
        <row r="38905">
          <cell r="A38905" t="str">
            <v>P08402</v>
          </cell>
          <cell r="KA38905">
            <v>250</v>
          </cell>
          <cell r="KB38905">
            <v>12</v>
          </cell>
          <cell r="KC38905">
            <v>20</v>
          </cell>
        </row>
        <row r="38906">
          <cell r="A38906" t="str">
            <v>P08403</v>
          </cell>
          <cell r="KA38906">
            <v>250</v>
          </cell>
          <cell r="KB38906">
            <v>12</v>
          </cell>
          <cell r="KC38906">
            <v>20</v>
          </cell>
        </row>
        <row r="38907">
          <cell r="A38907" t="str">
            <v>P08404</v>
          </cell>
          <cell r="KA38907">
            <v>250</v>
          </cell>
          <cell r="KB38907">
            <v>12</v>
          </cell>
          <cell r="KC38907">
            <v>20</v>
          </cell>
        </row>
        <row r="38908">
          <cell r="A38908" t="str">
            <v>P08405</v>
          </cell>
          <cell r="KA38908">
            <v>250</v>
          </cell>
          <cell r="KB38908">
            <v>12</v>
          </cell>
          <cell r="KC38908">
            <v>20</v>
          </cell>
        </row>
        <row r="38909">
          <cell r="A38909" t="str">
            <v>P08406</v>
          </cell>
          <cell r="KA38909">
            <v>100</v>
          </cell>
          <cell r="KB38909">
            <v>40</v>
          </cell>
          <cell r="KC38909">
            <v>24</v>
          </cell>
        </row>
        <row r="38910">
          <cell r="A38910" t="str">
            <v>P08407</v>
          </cell>
          <cell r="KA38910">
            <v>250</v>
          </cell>
          <cell r="KB38910">
            <v>12</v>
          </cell>
          <cell r="KC38910">
            <v>20</v>
          </cell>
        </row>
        <row r="38911">
          <cell r="A38911" t="str">
            <v>P08411</v>
          </cell>
          <cell r="KA38911">
            <v>250</v>
          </cell>
          <cell r="KB38911">
            <v>12</v>
          </cell>
          <cell r="KC38911">
            <v>20</v>
          </cell>
        </row>
        <row r="38912">
          <cell r="A38912" t="str">
            <v>P08412</v>
          </cell>
          <cell r="KA38912">
            <v>250</v>
          </cell>
          <cell r="KB38912">
            <v>12</v>
          </cell>
          <cell r="KC38912">
            <v>20</v>
          </cell>
        </row>
        <row r="38913">
          <cell r="A38913" t="str">
            <v>P08413</v>
          </cell>
          <cell r="KA38913">
            <v>100</v>
          </cell>
          <cell r="KB38913">
            <v>40</v>
          </cell>
          <cell r="KC38913">
            <v>24</v>
          </cell>
        </row>
        <row r="38914">
          <cell r="A38914" t="str">
            <v>P08414</v>
          </cell>
          <cell r="KA38914">
            <v>100</v>
          </cell>
          <cell r="KB38914">
            <v>30</v>
          </cell>
          <cell r="KC38914">
            <v>30</v>
          </cell>
        </row>
        <row r="38915">
          <cell r="A38915" t="str">
            <v>P08427</v>
          </cell>
          <cell r="KA38915">
            <v>250</v>
          </cell>
          <cell r="KB38915">
            <v>12</v>
          </cell>
          <cell r="KC38915">
            <v>20</v>
          </cell>
        </row>
        <row r="38916">
          <cell r="A38916" t="str">
            <v>P08428</v>
          </cell>
          <cell r="KA38916">
            <v>250</v>
          </cell>
          <cell r="KB38916">
            <v>12</v>
          </cell>
          <cell r="KC38916">
            <v>20</v>
          </cell>
        </row>
        <row r="38917">
          <cell r="A38917" t="str">
            <v>P08429</v>
          </cell>
          <cell r="KA38917">
            <v>250</v>
          </cell>
          <cell r="KB38917">
            <v>12</v>
          </cell>
          <cell r="KC38917">
            <v>20</v>
          </cell>
        </row>
        <row r="38918">
          <cell r="A38918" t="str">
            <v>P08430</v>
          </cell>
          <cell r="KA38918">
            <v>250</v>
          </cell>
          <cell r="KB38918">
            <v>12</v>
          </cell>
          <cell r="KC38918">
            <v>20</v>
          </cell>
        </row>
        <row r="38919">
          <cell r="A38919" t="str">
            <v>P08432</v>
          </cell>
          <cell r="KA38919">
            <v>250</v>
          </cell>
          <cell r="KB38919">
            <v>12</v>
          </cell>
          <cell r="KC38919">
            <v>20</v>
          </cell>
        </row>
        <row r="38920">
          <cell r="A38920" t="str">
            <v>P08433</v>
          </cell>
          <cell r="KA38920">
            <v>200</v>
          </cell>
          <cell r="KB38920">
            <v>15</v>
          </cell>
          <cell r="KC38920">
            <v>16</v>
          </cell>
        </row>
        <row r="38921">
          <cell r="A38921" t="str">
            <v>P08434</v>
          </cell>
          <cell r="KA38921">
            <v>200</v>
          </cell>
          <cell r="KB38921">
            <v>15</v>
          </cell>
          <cell r="KC38921">
            <v>16</v>
          </cell>
        </row>
        <row r="38922">
          <cell r="A38922" t="str">
            <v>P08417</v>
          </cell>
          <cell r="KA38922">
            <v>100</v>
          </cell>
          <cell r="KB38922">
            <v>30</v>
          </cell>
          <cell r="KC38922">
            <v>30</v>
          </cell>
        </row>
        <row r="38923">
          <cell r="A38923" t="str">
            <v>P08420</v>
          </cell>
          <cell r="KA38923">
            <v>100</v>
          </cell>
          <cell r="KB38923">
            <v>30</v>
          </cell>
          <cell r="KC38923">
            <v>30</v>
          </cell>
        </row>
        <row r="38924">
          <cell r="A38924" t="str">
            <v>P08421</v>
          </cell>
          <cell r="KA38924">
            <v>250</v>
          </cell>
          <cell r="KB38924">
            <v>12</v>
          </cell>
          <cell r="KC38924">
            <v>20</v>
          </cell>
        </row>
        <row r="38925">
          <cell r="A38925" t="str">
            <v>P08422</v>
          </cell>
          <cell r="KA38925">
            <v>250</v>
          </cell>
          <cell r="KB38925">
            <v>12</v>
          </cell>
          <cell r="KC38925">
            <v>20</v>
          </cell>
        </row>
        <row r="38926">
          <cell r="A38926" t="str">
            <v>P08423</v>
          </cell>
          <cell r="KA38926">
            <v>200</v>
          </cell>
          <cell r="KB38926">
            <v>15</v>
          </cell>
          <cell r="KC38926">
            <v>20</v>
          </cell>
        </row>
        <row r="38927">
          <cell r="A38927" t="str">
            <v>P08442</v>
          </cell>
          <cell r="KA38927">
            <v>250</v>
          </cell>
          <cell r="KB38927">
            <v>12</v>
          </cell>
          <cell r="KC38927">
            <v>20</v>
          </cell>
        </row>
        <row r="38928">
          <cell r="A38928" t="str">
            <v>P08443</v>
          </cell>
          <cell r="KA38928">
            <v>250</v>
          </cell>
          <cell r="KB38928">
            <v>12</v>
          </cell>
          <cell r="KC38928">
            <v>20</v>
          </cell>
        </row>
        <row r="38929">
          <cell r="A38929" t="str">
            <v>P08444</v>
          </cell>
          <cell r="KA38929">
            <v>250</v>
          </cell>
          <cell r="KB38929">
            <v>12</v>
          </cell>
          <cell r="KC38929">
            <v>20</v>
          </cell>
        </row>
        <row r="38930">
          <cell r="A38930" t="str">
            <v>P08445</v>
          </cell>
          <cell r="KA38930">
            <v>250</v>
          </cell>
          <cell r="KB38930">
            <v>12</v>
          </cell>
          <cell r="KC38930">
            <v>20</v>
          </cell>
        </row>
        <row r="38931">
          <cell r="A38931" t="str">
            <v>P08446</v>
          </cell>
          <cell r="KA38931">
            <v>250</v>
          </cell>
          <cell r="KB38931">
            <v>12</v>
          </cell>
          <cell r="KC38931">
            <v>20</v>
          </cell>
        </row>
        <row r="38932">
          <cell r="A38932" t="str">
            <v>P08447</v>
          </cell>
          <cell r="KA38932">
            <v>250</v>
          </cell>
          <cell r="KB38932">
            <v>12</v>
          </cell>
          <cell r="KC38932">
            <v>20</v>
          </cell>
        </row>
        <row r="38933">
          <cell r="A38933" t="str">
            <v>P08448</v>
          </cell>
          <cell r="KA38933">
            <v>250</v>
          </cell>
          <cell r="KB38933">
            <v>12</v>
          </cell>
          <cell r="KC38933">
            <v>20</v>
          </cell>
        </row>
        <row r="38934">
          <cell r="A38934" t="str">
            <v>P08449</v>
          </cell>
          <cell r="KA38934">
            <v>100</v>
          </cell>
          <cell r="KB38934">
            <v>40</v>
          </cell>
          <cell r="KC38934">
            <v>24</v>
          </cell>
        </row>
        <row r="38935">
          <cell r="A38935" t="str">
            <v>P08450</v>
          </cell>
          <cell r="KA38935">
            <v>250</v>
          </cell>
          <cell r="KB38935">
            <v>12</v>
          </cell>
          <cell r="KC38935">
            <v>20</v>
          </cell>
        </row>
        <row r="38936">
          <cell r="A38936" t="str">
            <v>P08451</v>
          </cell>
          <cell r="KA38936">
            <v>250</v>
          </cell>
          <cell r="KB38936">
            <v>12</v>
          </cell>
          <cell r="KC38936">
            <v>20</v>
          </cell>
        </row>
        <row r="38937">
          <cell r="A38937" t="str">
            <v>P08452</v>
          </cell>
          <cell r="KA38937">
            <v>100</v>
          </cell>
          <cell r="KB38937">
            <v>40</v>
          </cell>
          <cell r="KC38937">
            <v>24</v>
          </cell>
        </row>
        <row r="38938">
          <cell r="A38938" t="str">
            <v>P08454</v>
          </cell>
          <cell r="KA38938">
            <v>250</v>
          </cell>
          <cell r="KB38938">
            <v>8</v>
          </cell>
          <cell r="KC38938">
            <v>15</v>
          </cell>
        </row>
        <row r="38939">
          <cell r="A38939" t="str">
            <v>P08335</v>
          </cell>
          <cell r="KA38939">
            <v>100</v>
          </cell>
          <cell r="KB38939">
            <v>30</v>
          </cell>
          <cell r="KC38939">
            <v>30</v>
          </cell>
        </row>
        <row r="38940">
          <cell r="A38940" t="str">
            <v>P08425</v>
          </cell>
          <cell r="KA38940">
            <v>250</v>
          </cell>
          <cell r="KB38940">
            <v>12</v>
          </cell>
          <cell r="KC38940">
            <v>20</v>
          </cell>
        </row>
        <row r="38941">
          <cell r="A38941" t="str">
            <v>P08437</v>
          </cell>
          <cell r="KA38941">
            <v>250</v>
          </cell>
          <cell r="KB38941">
            <v>12</v>
          </cell>
          <cell r="KC38941">
            <v>20</v>
          </cell>
        </row>
        <row r="38942">
          <cell r="A38942" t="str">
            <v>P08438</v>
          </cell>
          <cell r="KA38942">
            <v>100</v>
          </cell>
          <cell r="KB38942">
            <v>40</v>
          </cell>
          <cell r="KC38942">
            <v>24</v>
          </cell>
        </row>
        <row r="38943">
          <cell r="A38943" t="str">
            <v>P08439</v>
          </cell>
          <cell r="KA38943">
            <v>200</v>
          </cell>
          <cell r="KB38943">
            <v>15</v>
          </cell>
          <cell r="KC38943">
            <v>20</v>
          </cell>
        </row>
        <row r="38944">
          <cell r="A38944" t="str">
            <v>P08461</v>
          </cell>
          <cell r="KA38944">
            <v>250</v>
          </cell>
          <cell r="KB38944">
            <v>12</v>
          </cell>
          <cell r="KC38944">
            <v>20</v>
          </cell>
        </row>
        <row r="38945">
          <cell r="A38945" t="str">
            <v>P08458</v>
          </cell>
          <cell r="KA38945">
            <v>250</v>
          </cell>
          <cell r="KB38945">
            <v>12</v>
          </cell>
          <cell r="KC38945">
            <v>20</v>
          </cell>
        </row>
        <row r="38946">
          <cell r="A38946" t="str">
            <v>P08459</v>
          </cell>
          <cell r="KA38946">
            <v>200</v>
          </cell>
          <cell r="KB38946">
            <v>15</v>
          </cell>
          <cell r="KC38946">
            <v>16</v>
          </cell>
        </row>
        <row r="38947">
          <cell r="A38947" t="str">
            <v>P08466</v>
          </cell>
          <cell r="KA38947">
            <v>100</v>
          </cell>
          <cell r="KB38947">
            <v>30</v>
          </cell>
          <cell r="KC38947">
            <v>30</v>
          </cell>
        </row>
        <row r="38948">
          <cell r="A38948" t="str">
            <v>P08467</v>
          </cell>
          <cell r="KA38948">
            <v>250</v>
          </cell>
          <cell r="KB38948">
            <v>12</v>
          </cell>
          <cell r="KC38948">
            <v>20</v>
          </cell>
        </row>
        <row r="38949">
          <cell r="A38949" t="str">
            <v>P08472</v>
          </cell>
          <cell r="KA38949">
            <v>100</v>
          </cell>
          <cell r="KB38949">
            <v>30</v>
          </cell>
          <cell r="KC38949">
            <v>30</v>
          </cell>
        </row>
        <row r="38950">
          <cell r="A38950" t="str">
            <v>P08473</v>
          </cell>
          <cell r="KA38950">
            <v>100</v>
          </cell>
          <cell r="KB38950">
            <v>30</v>
          </cell>
          <cell r="KC38950">
            <v>30</v>
          </cell>
        </row>
        <row r="38951">
          <cell r="A38951" t="str">
            <v>P08474</v>
          </cell>
          <cell r="KA38951">
            <v>250</v>
          </cell>
          <cell r="KB38951">
            <v>12</v>
          </cell>
          <cell r="KC38951">
            <v>20</v>
          </cell>
        </row>
        <row r="38952">
          <cell r="A38952" t="str">
            <v>P08475</v>
          </cell>
          <cell r="KA38952">
            <v>250</v>
          </cell>
          <cell r="KB38952">
            <v>12</v>
          </cell>
          <cell r="KC38952">
            <v>20</v>
          </cell>
        </row>
        <row r="38953">
          <cell r="A38953" t="str">
            <v>P08324</v>
          </cell>
          <cell r="KA38953">
            <v>250</v>
          </cell>
          <cell r="KB38953">
            <v>8</v>
          </cell>
          <cell r="KC38953">
            <v>15</v>
          </cell>
        </row>
        <row r="38954">
          <cell r="A38954" t="str">
            <v>P08327</v>
          </cell>
          <cell r="KA38954">
            <v>100</v>
          </cell>
          <cell r="KB38954">
            <v>40</v>
          </cell>
          <cell r="KC38954">
            <v>24</v>
          </cell>
        </row>
        <row r="38955">
          <cell r="A38955" t="str">
            <v>P08328</v>
          </cell>
          <cell r="KA38955">
            <v>250</v>
          </cell>
          <cell r="KB38955">
            <v>8</v>
          </cell>
          <cell r="KC38955">
            <v>15</v>
          </cell>
        </row>
        <row r="38956">
          <cell r="A38956" t="str">
            <v>P08329</v>
          </cell>
          <cell r="KA38956">
            <v>100</v>
          </cell>
          <cell r="KB38956">
            <v>30</v>
          </cell>
          <cell r="KC38956">
            <v>30</v>
          </cell>
        </row>
        <row r="38957">
          <cell r="A38957" t="str">
            <v>P08330</v>
          </cell>
          <cell r="KA38957">
            <v>250</v>
          </cell>
          <cell r="KB38957">
            <v>12</v>
          </cell>
          <cell r="KC38957">
            <v>20</v>
          </cell>
        </row>
        <row r="38958">
          <cell r="A38958" t="str">
            <v>P08331</v>
          </cell>
          <cell r="KA38958">
            <v>250</v>
          </cell>
          <cell r="KB38958">
            <v>12</v>
          </cell>
          <cell r="KC38958">
            <v>20</v>
          </cell>
        </row>
        <row r="38959">
          <cell r="A38959" t="str">
            <v>P08332</v>
          </cell>
          <cell r="KA38959">
            <v>250</v>
          </cell>
          <cell r="KB38959">
            <v>12</v>
          </cell>
          <cell r="KC38959">
            <v>20</v>
          </cell>
        </row>
        <row r="38960">
          <cell r="A38960" t="str">
            <v>P08318</v>
          </cell>
          <cell r="KA38960">
            <v>100</v>
          </cell>
          <cell r="KB38960">
            <v>30</v>
          </cell>
          <cell r="KC38960">
            <v>20</v>
          </cell>
        </row>
        <row r="38961">
          <cell r="A38961" t="str">
            <v>P08321</v>
          </cell>
          <cell r="KA38961">
            <v>250</v>
          </cell>
          <cell r="KB38961">
            <v>12</v>
          </cell>
          <cell r="KC38961">
            <v>20</v>
          </cell>
        </row>
        <row r="38962">
          <cell r="A38962" t="str">
            <v>P08322</v>
          </cell>
          <cell r="KA38962">
            <v>250</v>
          </cell>
          <cell r="KB38962">
            <v>12</v>
          </cell>
          <cell r="KC38962">
            <v>20</v>
          </cell>
        </row>
        <row r="38963">
          <cell r="A38963" t="str">
            <v>P08337</v>
          </cell>
          <cell r="KA38963">
            <v>250</v>
          </cell>
          <cell r="KB38963">
            <v>12</v>
          </cell>
          <cell r="KC38963">
            <v>20</v>
          </cell>
        </row>
        <row r="38964">
          <cell r="A38964" t="str">
            <v>P08338</v>
          </cell>
          <cell r="KA38964">
            <v>50</v>
          </cell>
          <cell r="KB38964">
            <v>40</v>
          </cell>
          <cell r="KC38964">
            <v>15</v>
          </cell>
        </row>
        <row r="38965">
          <cell r="A38965" t="str">
            <v>P08341</v>
          </cell>
          <cell r="KA38965">
            <v>250</v>
          </cell>
          <cell r="KB38965">
            <v>12</v>
          </cell>
          <cell r="KC38965">
            <v>20</v>
          </cell>
        </row>
        <row r="38966">
          <cell r="A38966" t="str">
            <v>P08342</v>
          </cell>
          <cell r="KA38966">
            <v>50</v>
          </cell>
          <cell r="KB38966">
            <v>60</v>
          </cell>
          <cell r="KC38966">
            <v>12</v>
          </cell>
        </row>
        <row r="38967">
          <cell r="A38967" t="str">
            <v>P08343</v>
          </cell>
          <cell r="KA38967">
            <v>250</v>
          </cell>
          <cell r="KB38967">
            <v>12</v>
          </cell>
          <cell r="KC38967">
            <v>20</v>
          </cell>
        </row>
        <row r="38968">
          <cell r="A38968" t="str">
            <v>P08344</v>
          </cell>
          <cell r="KA38968">
            <v>250</v>
          </cell>
          <cell r="KB38968">
            <v>12</v>
          </cell>
          <cell r="KC38968">
            <v>20</v>
          </cell>
        </row>
        <row r="38969">
          <cell r="A38969" t="str">
            <v>P08345</v>
          </cell>
          <cell r="KA38969">
            <v>250</v>
          </cell>
          <cell r="KB38969">
            <v>12</v>
          </cell>
          <cell r="KC38969">
            <v>20</v>
          </cell>
        </row>
        <row r="38970">
          <cell r="A38970" t="str">
            <v>P08352</v>
          </cell>
          <cell r="KA38970">
            <v>100</v>
          </cell>
          <cell r="KB38970">
            <v>30</v>
          </cell>
          <cell r="KC38970">
            <v>30</v>
          </cell>
        </row>
        <row r="38971">
          <cell r="A38971" t="str">
            <v>P08353</v>
          </cell>
          <cell r="KA38971">
            <v>250</v>
          </cell>
          <cell r="KB38971">
            <v>12</v>
          </cell>
          <cell r="KC38971">
            <v>20</v>
          </cell>
        </row>
        <row r="38972">
          <cell r="A38972" t="str">
            <v>P08354</v>
          </cell>
          <cell r="KA38972">
            <v>50</v>
          </cell>
          <cell r="KB38972">
            <v>60</v>
          </cell>
          <cell r="KC38972">
            <v>12</v>
          </cell>
        </row>
        <row r="38973">
          <cell r="A38973" t="str">
            <v>P08364</v>
          </cell>
          <cell r="KA38973">
            <v>100</v>
          </cell>
          <cell r="KB38973">
            <v>40</v>
          </cell>
          <cell r="KC38973">
            <v>24</v>
          </cell>
        </row>
        <row r="38974">
          <cell r="A38974" t="str">
            <v>P08365</v>
          </cell>
          <cell r="KA38974">
            <v>250</v>
          </cell>
          <cell r="KB38974">
            <v>12</v>
          </cell>
          <cell r="KC38974">
            <v>20</v>
          </cell>
        </row>
        <row r="38975">
          <cell r="A38975" t="str">
            <v>P08366</v>
          </cell>
          <cell r="KA38975">
            <v>250</v>
          </cell>
          <cell r="KB38975">
            <v>12</v>
          </cell>
          <cell r="KC38975">
            <v>20</v>
          </cell>
        </row>
        <row r="38976">
          <cell r="A38976" t="str">
            <v>P08367</v>
          </cell>
          <cell r="KA38976">
            <v>250</v>
          </cell>
          <cell r="KB38976">
            <v>12</v>
          </cell>
          <cell r="KC38976">
            <v>20</v>
          </cell>
        </row>
        <row r="38977">
          <cell r="A38977" t="str">
            <v>P08368</v>
          </cell>
          <cell r="KA38977">
            <v>250</v>
          </cell>
          <cell r="KB38977">
            <v>12</v>
          </cell>
          <cell r="KC38977">
            <v>20</v>
          </cell>
        </row>
        <row r="38978">
          <cell r="A38978" t="str">
            <v>P08369</v>
          </cell>
          <cell r="KA38978">
            <v>250</v>
          </cell>
          <cell r="KB38978">
            <v>12</v>
          </cell>
          <cell r="KC38978">
            <v>20</v>
          </cell>
        </row>
        <row r="38979">
          <cell r="A38979" t="str">
            <v>P08370</v>
          </cell>
          <cell r="KA38979">
            <v>250</v>
          </cell>
          <cell r="KB38979">
            <v>12</v>
          </cell>
          <cell r="KC38979">
            <v>20</v>
          </cell>
        </row>
        <row r="38980">
          <cell r="A38980" t="str">
            <v>P08358</v>
          </cell>
          <cell r="KA38980">
            <v>250</v>
          </cell>
          <cell r="KB38980">
            <v>12</v>
          </cell>
          <cell r="KC38980">
            <v>20</v>
          </cell>
        </row>
        <row r="38981">
          <cell r="A38981" t="str">
            <v>P08359</v>
          </cell>
          <cell r="KA38981">
            <v>250</v>
          </cell>
          <cell r="KB38981">
            <v>12</v>
          </cell>
          <cell r="KC38981">
            <v>20</v>
          </cell>
        </row>
        <row r="38982">
          <cell r="A38982" t="str">
            <v>P08356</v>
          </cell>
          <cell r="KA38982">
            <v>80</v>
          </cell>
          <cell r="KB38982">
            <v>50</v>
          </cell>
          <cell r="KC38982">
            <v>24</v>
          </cell>
        </row>
        <row r="38983">
          <cell r="A38983" t="str">
            <v>P08372</v>
          </cell>
          <cell r="KA38983">
            <v>250</v>
          </cell>
          <cell r="KB38983">
            <v>12</v>
          </cell>
          <cell r="KC38983">
            <v>20</v>
          </cell>
        </row>
        <row r="38984">
          <cell r="A38984" t="str">
            <v>P08361</v>
          </cell>
          <cell r="KA38984">
            <v>100</v>
          </cell>
          <cell r="KB38984">
            <v>40</v>
          </cell>
          <cell r="KC38984">
            <v>24</v>
          </cell>
        </row>
        <row r="38985">
          <cell r="A38985" t="str">
            <v>P08362</v>
          </cell>
          <cell r="KA38985">
            <v>250</v>
          </cell>
          <cell r="KB38985">
            <v>12</v>
          </cell>
          <cell r="KC38985">
            <v>20</v>
          </cell>
        </row>
        <row r="38986">
          <cell r="A38986" t="str">
            <v>P08377</v>
          </cell>
          <cell r="KA38986">
            <v>250</v>
          </cell>
          <cell r="KB38986">
            <v>12</v>
          </cell>
          <cell r="KC38986">
            <v>20</v>
          </cell>
        </row>
        <row r="38987">
          <cell r="A38987" t="str">
            <v>P08378</v>
          </cell>
          <cell r="KA38987">
            <v>250</v>
          </cell>
          <cell r="KB38987">
            <v>12</v>
          </cell>
          <cell r="KC38987">
            <v>20</v>
          </cell>
        </row>
        <row r="38988">
          <cell r="A38988" t="str">
            <v>P08379</v>
          </cell>
          <cell r="KA38988">
            <v>250</v>
          </cell>
          <cell r="KB38988">
            <v>12</v>
          </cell>
          <cell r="KC38988">
            <v>20</v>
          </cell>
        </row>
        <row r="38989">
          <cell r="A38989" t="str">
            <v>P08380</v>
          </cell>
          <cell r="KA38989">
            <v>250</v>
          </cell>
          <cell r="KB38989">
            <v>12</v>
          </cell>
          <cell r="KC38989">
            <v>20</v>
          </cell>
        </row>
        <row r="38990">
          <cell r="A38990" t="str">
            <v>P08381</v>
          </cell>
          <cell r="KA38990">
            <v>250</v>
          </cell>
          <cell r="KB38990">
            <v>12</v>
          </cell>
          <cell r="KC38990">
            <v>20</v>
          </cell>
        </row>
        <row r="38991">
          <cell r="A38991" t="str">
            <v>P08382</v>
          </cell>
          <cell r="KA38991">
            <v>250</v>
          </cell>
          <cell r="KB38991">
            <v>12</v>
          </cell>
          <cell r="KC38991">
            <v>20</v>
          </cell>
        </row>
        <row r="38992">
          <cell r="A38992" t="str">
            <v>P08383</v>
          </cell>
          <cell r="KA38992">
            <v>250</v>
          </cell>
          <cell r="KB38992">
            <v>12</v>
          </cell>
          <cell r="KC38992">
            <v>20</v>
          </cell>
        </row>
        <row r="38993">
          <cell r="A38993" t="str">
            <v>P08384</v>
          </cell>
          <cell r="KA38993">
            <v>250</v>
          </cell>
          <cell r="KB38993">
            <v>12</v>
          </cell>
          <cell r="KC38993">
            <v>20</v>
          </cell>
        </row>
        <row r="38994">
          <cell r="A38994" t="str">
            <v>P08385</v>
          </cell>
          <cell r="KA38994">
            <v>250</v>
          </cell>
          <cell r="KB38994">
            <v>12</v>
          </cell>
          <cell r="KC38994">
            <v>20</v>
          </cell>
        </row>
        <row r="38995">
          <cell r="A38995" t="str">
            <v>P08386</v>
          </cell>
          <cell r="KA38995">
            <v>50</v>
          </cell>
          <cell r="KB38995">
            <v>60</v>
          </cell>
          <cell r="KC38995">
            <v>12</v>
          </cell>
        </row>
        <row r="38996">
          <cell r="A38996" t="str">
            <v>P08387</v>
          </cell>
          <cell r="KA38996">
            <v>250</v>
          </cell>
          <cell r="KB38996">
            <v>12</v>
          </cell>
          <cell r="KC38996">
            <v>20</v>
          </cell>
        </row>
        <row r="38997">
          <cell r="A38997" t="str">
            <v>P08388</v>
          </cell>
          <cell r="KA38997">
            <v>250</v>
          </cell>
          <cell r="KB38997">
            <v>12</v>
          </cell>
          <cell r="KC38997">
            <v>20</v>
          </cell>
        </row>
        <row r="38998">
          <cell r="A38998" t="str">
            <v>P08389</v>
          </cell>
          <cell r="KA38998">
            <v>250</v>
          </cell>
          <cell r="KB38998">
            <v>12</v>
          </cell>
          <cell r="KC38998">
            <v>20</v>
          </cell>
        </row>
        <row r="38999">
          <cell r="A38999" t="str">
            <v>P08390</v>
          </cell>
          <cell r="KA38999">
            <v>100</v>
          </cell>
          <cell r="KB38999">
            <v>40</v>
          </cell>
          <cell r="KC38999">
            <v>24</v>
          </cell>
        </row>
        <row r="39000">
          <cell r="A39000" t="str">
            <v>P08391</v>
          </cell>
          <cell r="KA39000">
            <v>50</v>
          </cell>
          <cell r="KB39000">
            <v>60</v>
          </cell>
          <cell r="KC39000">
            <v>12</v>
          </cell>
        </row>
        <row r="39001">
          <cell r="A39001" t="str">
            <v>P08392</v>
          </cell>
          <cell r="KA39001">
            <v>250</v>
          </cell>
          <cell r="KB39001">
            <v>12</v>
          </cell>
          <cell r="KC39001">
            <v>20</v>
          </cell>
        </row>
        <row r="39002">
          <cell r="A39002" t="str">
            <v>P08393</v>
          </cell>
          <cell r="KA39002">
            <v>200</v>
          </cell>
          <cell r="KB39002">
            <v>15</v>
          </cell>
          <cell r="KC39002">
            <v>16</v>
          </cell>
        </row>
        <row r="39003">
          <cell r="A39003" t="str">
            <v>P08394</v>
          </cell>
          <cell r="KA39003">
            <v>250</v>
          </cell>
          <cell r="KB39003">
            <v>12</v>
          </cell>
          <cell r="KC39003">
            <v>20</v>
          </cell>
        </row>
        <row r="39004">
          <cell r="A39004" t="str">
            <v>P08395</v>
          </cell>
          <cell r="KA39004">
            <v>250</v>
          </cell>
          <cell r="KB39004">
            <v>12</v>
          </cell>
          <cell r="KC39004">
            <v>20</v>
          </cell>
        </row>
        <row r="39005">
          <cell r="A39005" t="str">
            <v>P08396</v>
          </cell>
          <cell r="KA39005">
            <v>250</v>
          </cell>
          <cell r="KB39005">
            <v>12</v>
          </cell>
          <cell r="KC39005">
            <v>20</v>
          </cell>
        </row>
        <row r="39006">
          <cell r="A39006" t="str">
            <v>P08397</v>
          </cell>
          <cell r="KA39006">
            <v>250</v>
          </cell>
          <cell r="KB39006">
            <v>12</v>
          </cell>
          <cell r="KC39006">
            <v>20</v>
          </cell>
        </row>
        <row r="39007">
          <cell r="A39007" t="str">
            <v>P08309</v>
          </cell>
          <cell r="KA39007">
            <v>250</v>
          </cell>
          <cell r="KB39007">
            <v>12</v>
          </cell>
          <cell r="KC39007">
            <v>20</v>
          </cell>
        </row>
        <row r="39008">
          <cell r="A39008" t="str">
            <v>P08310</v>
          </cell>
          <cell r="KA39008">
            <v>250</v>
          </cell>
          <cell r="KB39008">
            <v>12</v>
          </cell>
          <cell r="KC39008">
            <v>20</v>
          </cell>
        </row>
        <row r="39009">
          <cell r="A39009" t="str">
            <v>P08311</v>
          </cell>
          <cell r="KA39009">
            <v>250</v>
          </cell>
          <cell r="KB39009">
            <v>12</v>
          </cell>
          <cell r="KC39009">
            <v>20</v>
          </cell>
        </row>
        <row r="39010">
          <cell r="A39010" t="str">
            <v>P08295</v>
          </cell>
          <cell r="KA39010">
            <v>250</v>
          </cell>
          <cell r="KB39010">
            <v>12</v>
          </cell>
          <cell r="KC39010">
            <v>20</v>
          </cell>
        </row>
        <row r="39011">
          <cell r="A39011" t="str">
            <v>P08296</v>
          </cell>
          <cell r="KA39011">
            <v>100</v>
          </cell>
          <cell r="KB39011">
            <v>16</v>
          </cell>
          <cell r="KC39011">
            <v>16</v>
          </cell>
        </row>
        <row r="39012">
          <cell r="A39012" t="str">
            <v>P08297</v>
          </cell>
          <cell r="KA39012">
            <v>250</v>
          </cell>
          <cell r="KB39012">
            <v>12</v>
          </cell>
          <cell r="KC39012">
            <v>20</v>
          </cell>
        </row>
        <row r="39013">
          <cell r="A39013" t="str">
            <v>P08298</v>
          </cell>
          <cell r="KA39013">
            <v>200</v>
          </cell>
          <cell r="KB39013">
            <v>15</v>
          </cell>
          <cell r="KC39013">
            <v>20</v>
          </cell>
        </row>
        <row r="39014">
          <cell r="A39014" t="str">
            <v>P08299</v>
          </cell>
          <cell r="KA39014">
            <v>250</v>
          </cell>
          <cell r="KB39014">
            <v>8</v>
          </cell>
          <cell r="KC39014">
            <v>15</v>
          </cell>
        </row>
        <row r="39015">
          <cell r="A39015" t="str">
            <v>P08300</v>
          </cell>
          <cell r="KA39015">
            <v>250</v>
          </cell>
          <cell r="KB39015">
            <v>12</v>
          </cell>
          <cell r="KC39015">
            <v>20</v>
          </cell>
        </row>
        <row r="39016">
          <cell r="A39016" t="str">
            <v>P08301</v>
          </cell>
          <cell r="KA39016">
            <v>250</v>
          </cell>
          <cell r="KB39016">
            <v>12</v>
          </cell>
          <cell r="KC39016">
            <v>20</v>
          </cell>
        </row>
        <row r="39017">
          <cell r="A39017" t="str">
            <v>P08302</v>
          </cell>
          <cell r="KA39017">
            <v>250</v>
          </cell>
          <cell r="KB39017">
            <v>12</v>
          </cell>
          <cell r="KC39017">
            <v>20</v>
          </cell>
        </row>
        <row r="39018">
          <cell r="A39018" t="str">
            <v>P08303</v>
          </cell>
          <cell r="KA39018">
            <v>100</v>
          </cell>
          <cell r="KB39018">
            <v>30</v>
          </cell>
          <cell r="KC39018">
            <v>16</v>
          </cell>
        </row>
        <row r="39019">
          <cell r="A39019" t="str">
            <v>P08304</v>
          </cell>
          <cell r="KA39019">
            <v>250</v>
          </cell>
          <cell r="KB39019">
            <v>12</v>
          </cell>
          <cell r="KC39019">
            <v>20</v>
          </cell>
        </row>
        <row r="39020">
          <cell r="A39020" t="str">
            <v>P08290</v>
          </cell>
          <cell r="KA39020">
            <v>100</v>
          </cell>
          <cell r="KB39020">
            <v>16</v>
          </cell>
          <cell r="KC39020">
            <v>16</v>
          </cell>
        </row>
        <row r="39021">
          <cell r="A39021" t="str">
            <v>P08291</v>
          </cell>
          <cell r="KA39021">
            <v>250</v>
          </cell>
          <cell r="KB39021">
            <v>8</v>
          </cell>
          <cell r="KC39021">
            <v>15</v>
          </cell>
        </row>
        <row r="39022">
          <cell r="A39022" t="str">
            <v>P08292</v>
          </cell>
          <cell r="KA39022">
            <v>100</v>
          </cell>
          <cell r="KB39022">
            <v>40</v>
          </cell>
          <cell r="KC39022">
            <v>24</v>
          </cell>
        </row>
        <row r="39023">
          <cell r="A39023" t="str">
            <v>P08284</v>
          </cell>
          <cell r="KA39023">
            <v>250</v>
          </cell>
          <cell r="KB39023">
            <v>12</v>
          </cell>
          <cell r="KC39023">
            <v>20</v>
          </cell>
        </row>
        <row r="39024">
          <cell r="A39024" t="str">
            <v>P08285</v>
          </cell>
          <cell r="KA39024">
            <v>250</v>
          </cell>
          <cell r="KB39024">
            <v>12</v>
          </cell>
          <cell r="KC39024">
            <v>20</v>
          </cell>
        </row>
        <row r="39025">
          <cell r="A39025" t="str">
            <v>P08286</v>
          </cell>
          <cell r="KA39025">
            <v>50</v>
          </cell>
          <cell r="KB39025">
            <v>40</v>
          </cell>
          <cell r="KC39025">
            <v>18</v>
          </cell>
        </row>
        <row r="39026">
          <cell r="A39026" t="str">
            <v>P08287</v>
          </cell>
          <cell r="KA39026">
            <v>250</v>
          </cell>
          <cell r="KB39026">
            <v>12</v>
          </cell>
          <cell r="KC39026">
            <v>20</v>
          </cell>
        </row>
        <row r="39027">
          <cell r="A39027" t="str">
            <v>P08274</v>
          </cell>
          <cell r="KA39027">
            <v>250</v>
          </cell>
          <cell r="KB39027">
            <v>8</v>
          </cell>
          <cell r="KC39027">
            <v>15</v>
          </cell>
        </row>
        <row r="39028">
          <cell r="A39028" t="str">
            <v>P08275</v>
          </cell>
          <cell r="KA39028">
            <v>250</v>
          </cell>
          <cell r="KB39028">
            <v>12</v>
          </cell>
          <cell r="KC39028">
            <v>20</v>
          </cell>
        </row>
        <row r="39029">
          <cell r="A39029" t="str">
            <v>P08276</v>
          </cell>
          <cell r="KA39029">
            <v>100</v>
          </cell>
          <cell r="KB39029">
            <v>40</v>
          </cell>
          <cell r="KC39029">
            <v>24</v>
          </cell>
        </row>
        <row r="39030">
          <cell r="A39030" t="str">
            <v>P08277</v>
          </cell>
          <cell r="KA39030">
            <v>100</v>
          </cell>
          <cell r="KB39030">
            <v>30</v>
          </cell>
          <cell r="KC39030">
            <v>30</v>
          </cell>
        </row>
        <row r="39031">
          <cell r="A39031" t="str">
            <v>P08279</v>
          </cell>
          <cell r="KA39031">
            <v>50</v>
          </cell>
          <cell r="KB39031">
            <v>60</v>
          </cell>
          <cell r="KC39031">
            <v>12</v>
          </cell>
        </row>
        <row r="39032">
          <cell r="A39032" t="str">
            <v>P08280</v>
          </cell>
          <cell r="KA39032">
            <v>250</v>
          </cell>
          <cell r="KB39032">
            <v>12</v>
          </cell>
          <cell r="KC39032">
            <v>20</v>
          </cell>
        </row>
        <row r="39033">
          <cell r="A39033" t="str">
            <v>P08281</v>
          </cell>
          <cell r="KA39033">
            <v>250</v>
          </cell>
          <cell r="KB39033">
            <v>12</v>
          </cell>
          <cell r="KC39033">
            <v>20</v>
          </cell>
        </row>
        <row r="39034">
          <cell r="A39034" t="str">
            <v>P08282</v>
          </cell>
          <cell r="KA39034">
            <v>250</v>
          </cell>
          <cell r="KB39034">
            <v>12</v>
          </cell>
          <cell r="KC39034">
            <v>20</v>
          </cell>
        </row>
        <row r="39035">
          <cell r="A39035" t="str">
            <v>P08266</v>
          </cell>
          <cell r="KA39035">
            <v>250</v>
          </cell>
          <cell r="KB39035">
            <v>12</v>
          </cell>
          <cell r="KC39035">
            <v>20</v>
          </cell>
        </row>
        <row r="39036">
          <cell r="A39036" t="str">
            <v>P08259</v>
          </cell>
          <cell r="KA39036">
            <v>250</v>
          </cell>
          <cell r="KB39036">
            <v>12</v>
          </cell>
          <cell r="KC39036">
            <v>20</v>
          </cell>
        </row>
        <row r="39037">
          <cell r="A39037" t="str">
            <v>P08272</v>
          </cell>
          <cell r="KA39037">
            <v>250</v>
          </cell>
          <cell r="KB39037">
            <v>12</v>
          </cell>
          <cell r="KC39037">
            <v>20</v>
          </cell>
        </row>
        <row r="39038">
          <cell r="A39038" t="str">
            <v>P08236</v>
          </cell>
          <cell r="KA39038">
            <v>200</v>
          </cell>
          <cell r="KB39038">
            <v>15</v>
          </cell>
          <cell r="KC39038">
            <v>20</v>
          </cell>
        </row>
        <row r="39039">
          <cell r="A39039" t="str">
            <v>P08256</v>
          </cell>
          <cell r="KA39039">
            <v>250</v>
          </cell>
          <cell r="KB39039">
            <v>12</v>
          </cell>
          <cell r="KC39039">
            <v>20</v>
          </cell>
        </row>
        <row r="39040">
          <cell r="A39040" t="str">
            <v>P08257</v>
          </cell>
          <cell r="KA39040">
            <v>250</v>
          </cell>
          <cell r="KB39040">
            <v>12</v>
          </cell>
          <cell r="KC39040">
            <v>20</v>
          </cell>
        </row>
        <row r="39041">
          <cell r="A39041" t="str">
            <v>P08261</v>
          </cell>
          <cell r="KA39041">
            <v>100</v>
          </cell>
          <cell r="KB39041">
            <v>30</v>
          </cell>
          <cell r="KC39041">
            <v>30</v>
          </cell>
        </row>
        <row r="39042">
          <cell r="A39042" t="str">
            <v>P08262</v>
          </cell>
          <cell r="KA39042">
            <v>250</v>
          </cell>
          <cell r="KB39042">
            <v>12</v>
          </cell>
          <cell r="KC39042">
            <v>20</v>
          </cell>
        </row>
        <row r="39043">
          <cell r="A39043" t="str">
            <v>P08263</v>
          </cell>
          <cell r="KA39043">
            <v>250</v>
          </cell>
          <cell r="KB39043">
            <v>8</v>
          </cell>
          <cell r="KC39043">
            <v>15</v>
          </cell>
        </row>
        <row r="39044">
          <cell r="A39044" t="str">
            <v>P08264</v>
          </cell>
          <cell r="KA39044">
            <v>250</v>
          </cell>
          <cell r="KB39044">
            <v>12</v>
          </cell>
          <cell r="KC39044">
            <v>20</v>
          </cell>
        </row>
        <row r="39045">
          <cell r="A39045" t="str">
            <v>P08254</v>
          </cell>
          <cell r="KA39045">
            <v>250</v>
          </cell>
          <cell r="KB39045">
            <v>12</v>
          </cell>
          <cell r="KC39045">
            <v>20</v>
          </cell>
        </row>
        <row r="39046">
          <cell r="A39046" t="str">
            <v>P08238</v>
          </cell>
          <cell r="KA39046">
            <v>50</v>
          </cell>
          <cell r="KB39046">
            <v>60</v>
          </cell>
          <cell r="KC39046">
            <v>12</v>
          </cell>
        </row>
        <row r="39047">
          <cell r="A39047" t="str">
            <v>P08239</v>
          </cell>
          <cell r="KA39047">
            <v>50</v>
          </cell>
          <cell r="KB39047">
            <v>60</v>
          </cell>
          <cell r="KC39047">
            <v>12</v>
          </cell>
        </row>
        <row r="39048">
          <cell r="A39048" t="str">
            <v>P08240</v>
          </cell>
          <cell r="KA39048">
            <v>250</v>
          </cell>
          <cell r="KB39048">
            <v>12</v>
          </cell>
          <cell r="KC39048">
            <v>20</v>
          </cell>
        </row>
        <row r="39049">
          <cell r="A39049" t="str">
            <v>P08241</v>
          </cell>
          <cell r="KA39049">
            <v>250</v>
          </cell>
          <cell r="KB39049">
            <v>12</v>
          </cell>
          <cell r="KC39049">
            <v>20</v>
          </cell>
        </row>
        <row r="39050">
          <cell r="A39050" t="str">
            <v>P08242</v>
          </cell>
          <cell r="KA39050">
            <v>250</v>
          </cell>
          <cell r="KB39050">
            <v>12</v>
          </cell>
          <cell r="KC39050">
            <v>20</v>
          </cell>
        </row>
        <row r="39051">
          <cell r="A39051" t="str">
            <v>P08243</v>
          </cell>
          <cell r="KA39051">
            <v>250</v>
          </cell>
          <cell r="KB39051">
            <v>12</v>
          </cell>
          <cell r="KC39051">
            <v>20</v>
          </cell>
        </row>
        <row r="39052">
          <cell r="A39052" t="str">
            <v>P08244</v>
          </cell>
          <cell r="KA39052">
            <v>250</v>
          </cell>
          <cell r="KB39052">
            <v>12</v>
          </cell>
          <cell r="KC39052">
            <v>20</v>
          </cell>
        </row>
        <row r="39053">
          <cell r="A39053" t="str">
            <v>P08245</v>
          </cell>
          <cell r="KA39053">
            <v>100</v>
          </cell>
          <cell r="KB39053">
            <v>40</v>
          </cell>
          <cell r="KC39053">
            <v>24</v>
          </cell>
        </row>
        <row r="39054">
          <cell r="A39054" t="str">
            <v>P08246</v>
          </cell>
          <cell r="KA39054">
            <v>250</v>
          </cell>
          <cell r="KB39054">
            <v>12</v>
          </cell>
          <cell r="KC39054">
            <v>20</v>
          </cell>
        </row>
        <row r="39055">
          <cell r="A39055" t="str">
            <v>P08247</v>
          </cell>
          <cell r="KA39055">
            <v>250</v>
          </cell>
          <cell r="KB39055">
            <v>12</v>
          </cell>
          <cell r="KC39055">
            <v>20</v>
          </cell>
        </row>
        <row r="39056">
          <cell r="A39056" t="str">
            <v>P08248</v>
          </cell>
          <cell r="KA39056">
            <v>250</v>
          </cell>
          <cell r="KB39056">
            <v>12</v>
          </cell>
          <cell r="KC39056">
            <v>20</v>
          </cell>
        </row>
        <row r="39057">
          <cell r="A39057" t="str">
            <v>P08249</v>
          </cell>
          <cell r="KA39057">
            <v>250</v>
          </cell>
          <cell r="KB39057">
            <v>12</v>
          </cell>
          <cell r="KC39057">
            <v>20</v>
          </cell>
        </row>
        <row r="39058">
          <cell r="A39058" t="str">
            <v>P08192</v>
          </cell>
          <cell r="KA39058">
            <v>200</v>
          </cell>
          <cell r="KB39058">
            <v>15</v>
          </cell>
          <cell r="KC39058">
            <v>16</v>
          </cell>
        </row>
        <row r="39059">
          <cell r="A39059" t="str">
            <v>P08198</v>
          </cell>
          <cell r="KA39059">
            <v>200</v>
          </cell>
          <cell r="KB39059">
            <v>15</v>
          </cell>
          <cell r="KC39059">
            <v>20</v>
          </cell>
        </row>
        <row r="39060">
          <cell r="A39060" t="str">
            <v>P08195</v>
          </cell>
          <cell r="KA39060">
            <v>250</v>
          </cell>
          <cell r="KB39060">
            <v>12</v>
          </cell>
          <cell r="KC39060">
            <v>20</v>
          </cell>
        </row>
        <row r="39061">
          <cell r="A39061" t="str">
            <v>P08196</v>
          </cell>
          <cell r="KA39061">
            <v>250</v>
          </cell>
          <cell r="KB39061">
            <v>12</v>
          </cell>
          <cell r="KC39061">
            <v>20</v>
          </cell>
        </row>
        <row r="39062">
          <cell r="A39062" t="str">
            <v>P08206</v>
          </cell>
          <cell r="KA39062">
            <v>50</v>
          </cell>
          <cell r="KB39062">
            <v>24</v>
          </cell>
          <cell r="KC39062">
            <v>16</v>
          </cell>
        </row>
        <row r="39063">
          <cell r="A39063" t="str">
            <v>P08207</v>
          </cell>
          <cell r="KA39063">
            <v>250</v>
          </cell>
          <cell r="KB39063">
            <v>12</v>
          </cell>
          <cell r="KC39063">
            <v>20</v>
          </cell>
        </row>
        <row r="39064">
          <cell r="A39064" t="str">
            <v>P08202</v>
          </cell>
          <cell r="KA39064">
            <v>100</v>
          </cell>
          <cell r="KB39064">
            <v>30</v>
          </cell>
          <cell r="KC39064">
            <v>30</v>
          </cell>
        </row>
        <row r="39065">
          <cell r="A39065" t="str">
            <v>P08200</v>
          </cell>
          <cell r="KA39065">
            <v>250</v>
          </cell>
          <cell r="KB39065">
            <v>12</v>
          </cell>
          <cell r="KC39065">
            <v>20</v>
          </cell>
        </row>
        <row r="39066">
          <cell r="A39066" t="str">
            <v>P08204</v>
          </cell>
          <cell r="KA39066">
            <v>100</v>
          </cell>
          <cell r="KB39066">
            <v>40</v>
          </cell>
          <cell r="KC39066">
            <v>24</v>
          </cell>
        </row>
        <row r="39067">
          <cell r="A39067" t="str">
            <v>P08212</v>
          </cell>
          <cell r="KA39067">
            <v>50</v>
          </cell>
          <cell r="KB39067">
            <v>80</v>
          </cell>
          <cell r="KC39067">
            <v>24</v>
          </cell>
        </row>
        <row r="39068">
          <cell r="A39068" t="str">
            <v>P08209</v>
          </cell>
          <cell r="KA39068">
            <v>100</v>
          </cell>
          <cell r="KB39068">
            <v>30</v>
          </cell>
          <cell r="KC39068">
            <v>30</v>
          </cell>
        </row>
        <row r="39069">
          <cell r="A39069" t="str">
            <v>P08217</v>
          </cell>
          <cell r="KA39069">
            <v>250</v>
          </cell>
          <cell r="KB39069">
            <v>12</v>
          </cell>
          <cell r="KC39069">
            <v>20</v>
          </cell>
        </row>
        <row r="39070">
          <cell r="A39070" t="str">
            <v>P08218</v>
          </cell>
          <cell r="KA39070">
            <v>250</v>
          </cell>
          <cell r="KB39070">
            <v>12</v>
          </cell>
          <cell r="KC39070">
            <v>20</v>
          </cell>
        </row>
        <row r="39071">
          <cell r="A39071" t="str">
            <v>P08219</v>
          </cell>
          <cell r="KA39071">
            <v>250</v>
          </cell>
          <cell r="KB39071">
            <v>12</v>
          </cell>
          <cell r="KC39071">
            <v>20</v>
          </cell>
        </row>
        <row r="39072">
          <cell r="A39072" t="str">
            <v>P08226</v>
          </cell>
          <cell r="KA39072">
            <v>250</v>
          </cell>
          <cell r="KB39072">
            <v>12</v>
          </cell>
          <cell r="KC39072">
            <v>20</v>
          </cell>
        </row>
        <row r="39073">
          <cell r="A39073" t="str">
            <v>P08227</v>
          </cell>
          <cell r="KA39073">
            <v>250</v>
          </cell>
          <cell r="KB39073">
            <v>12</v>
          </cell>
          <cell r="KC39073">
            <v>20</v>
          </cell>
        </row>
        <row r="39074">
          <cell r="A39074" t="str">
            <v>P08228</v>
          </cell>
          <cell r="KA39074">
            <v>100</v>
          </cell>
          <cell r="KB39074">
            <v>30</v>
          </cell>
          <cell r="KC39074">
            <v>30</v>
          </cell>
        </row>
        <row r="39075">
          <cell r="A39075" t="str">
            <v>P08229</v>
          </cell>
          <cell r="KA39075">
            <v>250</v>
          </cell>
          <cell r="KB39075">
            <v>12</v>
          </cell>
          <cell r="KC39075">
            <v>20</v>
          </cell>
        </row>
        <row r="39076">
          <cell r="A39076" t="str">
            <v>P08230</v>
          </cell>
          <cell r="KA39076">
            <v>200</v>
          </cell>
          <cell r="KB39076">
            <v>15</v>
          </cell>
          <cell r="KC39076">
            <v>16</v>
          </cell>
        </row>
        <row r="39077">
          <cell r="A39077" t="str">
            <v>P08222</v>
          </cell>
          <cell r="KA39077">
            <v>100</v>
          </cell>
          <cell r="KB39077">
            <v>30</v>
          </cell>
          <cell r="KC39077">
            <v>30</v>
          </cell>
        </row>
        <row r="39078">
          <cell r="A39078" t="str">
            <v>P08223</v>
          </cell>
          <cell r="KA39078">
            <v>250</v>
          </cell>
          <cell r="KB39078">
            <v>12</v>
          </cell>
          <cell r="KC39078">
            <v>20</v>
          </cell>
        </row>
        <row r="39079">
          <cell r="A39079" t="str">
            <v>P08224</v>
          </cell>
          <cell r="KA39079">
            <v>250</v>
          </cell>
          <cell r="KB39079">
            <v>12</v>
          </cell>
          <cell r="KC39079">
            <v>20</v>
          </cell>
        </row>
        <row r="39080">
          <cell r="A39080" t="str">
            <v>P08176</v>
          </cell>
          <cell r="KA39080">
            <v>50</v>
          </cell>
          <cell r="KB39080">
            <v>60</v>
          </cell>
          <cell r="KC39080">
            <v>12</v>
          </cell>
        </row>
        <row r="39081">
          <cell r="A39081" t="str">
            <v>P08177</v>
          </cell>
          <cell r="KA39081">
            <v>250</v>
          </cell>
          <cell r="KB39081">
            <v>12</v>
          </cell>
          <cell r="KC39081">
            <v>20</v>
          </cell>
        </row>
        <row r="39082">
          <cell r="A39082" t="str">
            <v>P08178</v>
          </cell>
          <cell r="KA39082">
            <v>250</v>
          </cell>
          <cell r="KB39082">
            <v>12</v>
          </cell>
          <cell r="KC39082">
            <v>20</v>
          </cell>
        </row>
        <row r="39083">
          <cell r="A39083" t="str">
            <v>P08179</v>
          </cell>
          <cell r="KA39083">
            <v>50</v>
          </cell>
          <cell r="KB39083">
            <v>60</v>
          </cell>
          <cell r="KC39083">
            <v>12</v>
          </cell>
        </row>
        <row r="39084">
          <cell r="A39084" t="str">
            <v>P08182</v>
          </cell>
          <cell r="KA39084">
            <v>250</v>
          </cell>
          <cell r="KB39084">
            <v>8</v>
          </cell>
          <cell r="KC39084">
            <v>15</v>
          </cell>
        </row>
        <row r="39085">
          <cell r="A39085" t="str">
            <v>P08183</v>
          </cell>
          <cell r="KA39085">
            <v>250</v>
          </cell>
          <cell r="KB39085">
            <v>12</v>
          </cell>
          <cell r="KC39085">
            <v>20</v>
          </cell>
        </row>
        <row r="39086">
          <cell r="A39086" t="str">
            <v>P08185</v>
          </cell>
          <cell r="KA39086">
            <v>200</v>
          </cell>
          <cell r="KB39086">
            <v>15</v>
          </cell>
          <cell r="KC39086">
            <v>20</v>
          </cell>
        </row>
        <row r="39087">
          <cell r="A39087" t="str">
            <v>P08186</v>
          </cell>
          <cell r="KA39087">
            <v>100</v>
          </cell>
          <cell r="KB39087">
            <v>30</v>
          </cell>
          <cell r="KC39087">
            <v>30</v>
          </cell>
        </row>
        <row r="39088">
          <cell r="A39088" t="str">
            <v>P08169</v>
          </cell>
          <cell r="KA39088">
            <v>100</v>
          </cell>
          <cell r="KB39088">
            <v>30</v>
          </cell>
          <cell r="KC39088">
            <v>30</v>
          </cell>
        </row>
        <row r="39089">
          <cell r="A39089" t="str">
            <v>P08188</v>
          </cell>
          <cell r="KA39089">
            <v>50</v>
          </cell>
          <cell r="KB39089">
            <v>60</v>
          </cell>
          <cell r="KC39089">
            <v>12</v>
          </cell>
        </row>
        <row r="39090">
          <cell r="A39090" t="str">
            <v>P08189</v>
          </cell>
          <cell r="KA39090">
            <v>250</v>
          </cell>
          <cell r="KB39090">
            <v>8</v>
          </cell>
          <cell r="KC39090">
            <v>15</v>
          </cell>
        </row>
        <row r="39091">
          <cell r="A39091" t="str">
            <v>P08190</v>
          </cell>
          <cell r="KA39091">
            <v>200</v>
          </cell>
          <cell r="KB39091">
            <v>15</v>
          </cell>
          <cell r="KC39091">
            <v>20</v>
          </cell>
        </row>
        <row r="39092">
          <cell r="A39092" t="str">
            <v>P08167</v>
          </cell>
          <cell r="KA39092">
            <v>250</v>
          </cell>
          <cell r="KB39092">
            <v>12</v>
          </cell>
          <cell r="KC39092">
            <v>20</v>
          </cell>
        </row>
        <row r="39093">
          <cell r="A39093" t="str">
            <v>P08142</v>
          </cell>
          <cell r="KA39093">
            <v>50</v>
          </cell>
          <cell r="KB39093">
            <v>60</v>
          </cell>
          <cell r="KC39093">
            <v>12</v>
          </cell>
        </row>
        <row r="39094">
          <cell r="A39094" t="str">
            <v>P08143</v>
          </cell>
          <cell r="KA39094">
            <v>200</v>
          </cell>
          <cell r="KB39094">
            <v>15</v>
          </cell>
          <cell r="KC39094">
            <v>16</v>
          </cell>
        </row>
        <row r="39095">
          <cell r="A39095" t="str">
            <v>P08171</v>
          </cell>
          <cell r="KA39095">
            <v>250</v>
          </cell>
          <cell r="KB39095">
            <v>12</v>
          </cell>
          <cell r="KC39095">
            <v>20</v>
          </cell>
        </row>
        <row r="39096">
          <cell r="A39096" t="str">
            <v>P08172</v>
          </cell>
          <cell r="KA39096">
            <v>250</v>
          </cell>
          <cell r="KB39096">
            <v>12</v>
          </cell>
          <cell r="KC39096">
            <v>20</v>
          </cell>
        </row>
        <row r="39097">
          <cell r="A39097" t="str">
            <v>P08173</v>
          </cell>
          <cell r="KA39097">
            <v>200</v>
          </cell>
          <cell r="KB39097">
            <v>15</v>
          </cell>
          <cell r="KC39097">
            <v>20</v>
          </cell>
        </row>
        <row r="39098">
          <cell r="A39098" t="str">
            <v>P08174</v>
          </cell>
          <cell r="KA39098">
            <v>200</v>
          </cell>
          <cell r="KB39098">
            <v>15</v>
          </cell>
          <cell r="KC39098">
            <v>20</v>
          </cell>
        </row>
        <row r="39099">
          <cell r="A39099" t="str">
            <v>P08159</v>
          </cell>
          <cell r="KA39099">
            <v>250</v>
          </cell>
          <cell r="KB39099">
            <v>12</v>
          </cell>
          <cell r="KC39099">
            <v>20</v>
          </cell>
        </row>
        <row r="39100">
          <cell r="A39100" t="str">
            <v>P08162</v>
          </cell>
          <cell r="KA39100">
            <v>250</v>
          </cell>
          <cell r="KB39100">
            <v>12</v>
          </cell>
          <cell r="KC39100">
            <v>20</v>
          </cell>
        </row>
        <row r="39101">
          <cell r="A39101" t="str">
            <v>P08163</v>
          </cell>
          <cell r="KA39101">
            <v>250</v>
          </cell>
          <cell r="KB39101">
            <v>12</v>
          </cell>
          <cell r="KC39101">
            <v>20</v>
          </cell>
        </row>
        <row r="39102">
          <cell r="A39102" t="str">
            <v>P08164</v>
          </cell>
          <cell r="KA39102">
            <v>100</v>
          </cell>
          <cell r="KB39102">
            <v>40</v>
          </cell>
          <cell r="KC39102">
            <v>24</v>
          </cell>
        </row>
        <row r="39103">
          <cell r="A39103" t="str">
            <v>P08165</v>
          </cell>
          <cell r="KA39103">
            <v>250</v>
          </cell>
          <cell r="KB39103">
            <v>12</v>
          </cell>
          <cell r="KC39103">
            <v>20</v>
          </cell>
        </row>
        <row r="39104">
          <cell r="A39104" t="str">
            <v>P08098</v>
          </cell>
          <cell r="KA39104">
            <v>250</v>
          </cell>
          <cell r="KB39104">
            <v>8</v>
          </cell>
          <cell r="KC39104">
            <v>15</v>
          </cell>
        </row>
        <row r="39105">
          <cell r="A39105" t="str">
            <v>P08114</v>
          </cell>
          <cell r="KA39105">
            <v>250</v>
          </cell>
          <cell r="KB39105">
            <v>12</v>
          </cell>
          <cell r="KC39105">
            <v>20</v>
          </cell>
        </row>
        <row r="39106">
          <cell r="A39106" t="str">
            <v>P08118</v>
          </cell>
          <cell r="KA39106">
            <v>250</v>
          </cell>
          <cell r="KB39106">
            <v>12</v>
          </cell>
          <cell r="KC39106">
            <v>20</v>
          </cell>
        </row>
        <row r="39107">
          <cell r="A39107" t="str">
            <v>P08119</v>
          </cell>
          <cell r="KA39107">
            <v>250</v>
          </cell>
          <cell r="KB39107">
            <v>12</v>
          </cell>
          <cell r="KC39107">
            <v>20</v>
          </cell>
        </row>
        <row r="39108">
          <cell r="A39108" t="str">
            <v>P08123</v>
          </cell>
          <cell r="KA39108">
            <v>250</v>
          </cell>
          <cell r="KB39108">
            <v>12</v>
          </cell>
          <cell r="KC39108">
            <v>20</v>
          </cell>
        </row>
        <row r="39109">
          <cell r="A39109" t="str">
            <v>P08124</v>
          </cell>
          <cell r="KA39109">
            <v>50</v>
          </cell>
          <cell r="KB39109">
            <v>80</v>
          </cell>
          <cell r="KC39109">
            <v>24</v>
          </cell>
        </row>
        <row r="39110">
          <cell r="A39110" t="str">
            <v>P08125</v>
          </cell>
          <cell r="KA39110">
            <v>250</v>
          </cell>
          <cell r="KB39110">
            <v>8</v>
          </cell>
          <cell r="KC39110">
            <v>15</v>
          </cell>
        </row>
        <row r="39111">
          <cell r="A39111" t="str">
            <v>P08126</v>
          </cell>
          <cell r="KA39111">
            <v>250</v>
          </cell>
          <cell r="KB39111">
            <v>12</v>
          </cell>
          <cell r="KC39111">
            <v>20</v>
          </cell>
        </row>
        <row r="39112">
          <cell r="A39112" t="str">
            <v>P08127</v>
          </cell>
          <cell r="KA39112">
            <v>250</v>
          </cell>
          <cell r="KB39112">
            <v>12</v>
          </cell>
          <cell r="KC39112">
            <v>20</v>
          </cell>
        </row>
        <row r="39113">
          <cell r="A39113" t="str">
            <v>P08128</v>
          </cell>
          <cell r="KA39113">
            <v>250</v>
          </cell>
          <cell r="KB39113">
            <v>12</v>
          </cell>
          <cell r="KC39113">
            <v>20</v>
          </cell>
        </row>
        <row r="39114">
          <cell r="A39114" t="str">
            <v>P08130</v>
          </cell>
          <cell r="KA39114">
            <v>50</v>
          </cell>
          <cell r="KB39114">
            <v>80</v>
          </cell>
          <cell r="KC39114">
            <v>24</v>
          </cell>
        </row>
        <row r="39115">
          <cell r="A39115" t="str">
            <v>P08131</v>
          </cell>
          <cell r="KA39115">
            <v>50</v>
          </cell>
          <cell r="KB39115">
            <v>80</v>
          </cell>
          <cell r="KC39115">
            <v>24</v>
          </cell>
        </row>
        <row r="39116">
          <cell r="A39116" t="str">
            <v>P08132</v>
          </cell>
          <cell r="KA39116">
            <v>250</v>
          </cell>
          <cell r="KB39116">
            <v>8</v>
          </cell>
          <cell r="KC39116">
            <v>15</v>
          </cell>
        </row>
        <row r="39117">
          <cell r="A39117" t="str">
            <v>P08133</v>
          </cell>
          <cell r="KA39117">
            <v>250</v>
          </cell>
          <cell r="KB39117">
            <v>12</v>
          </cell>
          <cell r="KC39117">
            <v>20</v>
          </cell>
        </row>
        <row r="39118">
          <cell r="A39118" t="str">
            <v>P08139</v>
          </cell>
          <cell r="KA39118">
            <v>100</v>
          </cell>
          <cell r="KB39118">
            <v>40</v>
          </cell>
          <cell r="KC39118">
            <v>24</v>
          </cell>
        </row>
        <row r="39119">
          <cell r="A39119" t="str">
            <v>P08136</v>
          </cell>
          <cell r="KA39119">
            <v>250</v>
          </cell>
          <cell r="KB39119">
            <v>12</v>
          </cell>
          <cell r="KC39119">
            <v>20</v>
          </cell>
        </row>
        <row r="39120">
          <cell r="A39120" t="str">
            <v>P08137</v>
          </cell>
          <cell r="KA39120">
            <v>250</v>
          </cell>
          <cell r="KB39120">
            <v>12</v>
          </cell>
          <cell r="KC39120">
            <v>20</v>
          </cell>
        </row>
        <row r="39121">
          <cell r="A39121" t="str">
            <v>P08146</v>
          </cell>
          <cell r="KA39121">
            <v>200</v>
          </cell>
          <cell r="KB39121">
            <v>15</v>
          </cell>
          <cell r="KC39121">
            <v>20</v>
          </cell>
        </row>
        <row r="39122">
          <cell r="A39122" t="str">
            <v>P08147</v>
          </cell>
          <cell r="KA39122">
            <v>250</v>
          </cell>
          <cell r="KB39122">
            <v>12</v>
          </cell>
          <cell r="KC39122">
            <v>20</v>
          </cell>
        </row>
        <row r="39123">
          <cell r="A39123" t="str">
            <v>P08148</v>
          </cell>
          <cell r="KA39123">
            <v>250</v>
          </cell>
          <cell r="KB39123">
            <v>12</v>
          </cell>
          <cell r="KC39123">
            <v>20</v>
          </cell>
        </row>
        <row r="39124">
          <cell r="A39124" t="str">
            <v>P08149</v>
          </cell>
          <cell r="KA39124">
            <v>250</v>
          </cell>
          <cell r="KB39124">
            <v>12</v>
          </cell>
          <cell r="KC39124">
            <v>20</v>
          </cell>
        </row>
        <row r="39125">
          <cell r="A39125" t="str">
            <v>P08153</v>
          </cell>
          <cell r="KA39125">
            <v>250</v>
          </cell>
          <cell r="KB39125">
            <v>12</v>
          </cell>
          <cell r="KC39125">
            <v>20</v>
          </cell>
        </row>
        <row r="39126">
          <cell r="A39126" t="str">
            <v>P08154</v>
          </cell>
          <cell r="KA39126">
            <v>250</v>
          </cell>
          <cell r="KB39126">
            <v>12</v>
          </cell>
          <cell r="KC39126">
            <v>20</v>
          </cell>
        </row>
        <row r="39127">
          <cell r="A39127" t="str">
            <v>P08155</v>
          </cell>
          <cell r="KA39127">
            <v>250</v>
          </cell>
          <cell r="KB39127">
            <v>12</v>
          </cell>
          <cell r="KC39127">
            <v>20</v>
          </cell>
        </row>
        <row r="39128">
          <cell r="A39128" t="str">
            <v>P08156</v>
          </cell>
          <cell r="KA39128">
            <v>250</v>
          </cell>
          <cell r="KB39128">
            <v>12</v>
          </cell>
          <cell r="KC39128">
            <v>20</v>
          </cell>
        </row>
        <row r="39129">
          <cell r="A39129" t="str">
            <v>P08157</v>
          </cell>
          <cell r="KA39129">
            <v>250</v>
          </cell>
          <cell r="KB39129">
            <v>12</v>
          </cell>
          <cell r="KC39129">
            <v>20</v>
          </cell>
        </row>
        <row r="39130">
          <cell r="A39130" t="str">
            <v>P08105</v>
          </cell>
          <cell r="KA39130">
            <v>100</v>
          </cell>
          <cell r="KB39130">
            <v>30</v>
          </cell>
          <cell r="KC39130">
            <v>30</v>
          </cell>
        </row>
        <row r="39131">
          <cell r="A39131" t="str">
            <v>P08107</v>
          </cell>
          <cell r="KA39131">
            <v>250</v>
          </cell>
          <cell r="KB39131">
            <v>8</v>
          </cell>
          <cell r="KC39131">
            <v>15</v>
          </cell>
        </row>
        <row r="39132">
          <cell r="A39132" t="str">
            <v>P08109</v>
          </cell>
          <cell r="KA39132">
            <v>250</v>
          </cell>
          <cell r="KB39132">
            <v>12</v>
          </cell>
          <cell r="KC39132">
            <v>20</v>
          </cell>
        </row>
        <row r="39133">
          <cell r="A39133" t="str">
            <v>P08110</v>
          </cell>
          <cell r="KA39133">
            <v>100</v>
          </cell>
          <cell r="KB39133">
            <v>30</v>
          </cell>
          <cell r="KC39133">
            <v>30</v>
          </cell>
        </row>
        <row r="39134">
          <cell r="A39134" t="str">
            <v>P08091</v>
          </cell>
          <cell r="KA39134">
            <v>100</v>
          </cell>
          <cell r="KB39134">
            <v>30</v>
          </cell>
          <cell r="KC39134">
            <v>20</v>
          </cell>
        </row>
        <row r="39135">
          <cell r="A39135" t="str">
            <v>P08093</v>
          </cell>
          <cell r="KA39135">
            <v>250</v>
          </cell>
          <cell r="KB39135">
            <v>12</v>
          </cell>
          <cell r="KC39135">
            <v>20</v>
          </cell>
        </row>
        <row r="39136">
          <cell r="A39136" t="str">
            <v>P08094</v>
          </cell>
          <cell r="KA39136">
            <v>250</v>
          </cell>
          <cell r="KB39136">
            <v>12</v>
          </cell>
          <cell r="KC39136">
            <v>20</v>
          </cell>
        </row>
        <row r="39137">
          <cell r="A39137" t="str">
            <v>P08095</v>
          </cell>
          <cell r="KA39137">
            <v>200</v>
          </cell>
          <cell r="KB39137">
            <v>15</v>
          </cell>
          <cell r="KC39137">
            <v>20</v>
          </cell>
        </row>
        <row r="39138">
          <cell r="A39138" t="str">
            <v>P08075</v>
          </cell>
          <cell r="KA39138">
            <v>250</v>
          </cell>
          <cell r="KB39138">
            <v>12</v>
          </cell>
          <cell r="KC39138">
            <v>20</v>
          </cell>
        </row>
        <row r="39139">
          <cell r="A39139" t="str">
            <v>P08076</v>
          </cell>
          <cell r="KA39139">
            <v>250</v>
          </cell>
          <cell r="KB39139">
            <v>12</v>
          </cell>
          <cell r="KC39139">
            <v>20</v>
          </cell>
        </row>
        <row r="39140">
          <cell r="A39140" t="str">
            <v>P08077</v>
          </cell>
          <cell r="KA39140">
            <v>250</v>
          </cell>
          <cell r="KB39140">
            <v>12</v>
          </cell>
          <cell r="KC39140">
            <v>20</v>
          </cell>
        </row>
        <row r="39141">
          <cell r="A39141" t="str">
            <v>P08079</v>
          </cell>
          <cell r="KA39141">
            <v>250</v>
          </cell>
          <cell r="KB39141">
            <v>12</v>
          </cell>
          <cell r="KC39141">
            <v>20</v>
          </cell>
        </row>
        <row r="39142">
          <cell r="A39142" t="str">
            <v>P08080</v>
          </cell>
          <cell r="KA39142">
            <v>250</v>
          </cell>
          <cell r="KB39142">
            <v>12</v>
          </cell>
          <cell r="KC39142">
            <v>20</v>
          </cell>
        </row>
        <row r="39143">
          <cell r="A39143" t="str">
            <v>P08070</v>
          </cell>
          <cell r="KA39143">
            <v>100</v>
          </cell>
          <cell r="KB39143">
            <v>30</v>
          </cell>
          <cell r="KC39143">
            <v>30</v>
          </cell>
        </row>
        <row r="39144">
          <cell r="A39144" t="str">
            <v>P08071</v>
          </cell>
          <cell r="KA39144">
            <v>250</v>
          </cell>
          <cell r="KB39144">
            <v>12</v>
          </cell>
          <cell r="KC39144">
            <v>20</v>
          </cell>
        </row>
        <row r="39145">
          <cell r="A39145" t="str">
            <v>P08072</v>
          </cell>
          <cell r="KA39145">
            <v>250</v>
          </cell>
          <cell r="KB39145">
            <v>12</v>
          </cell>
          <cell r="KC39145">
            <v>20</v>
          </cell>
        </row>
        <row r="39146">
          <cell r="A39146" t="str">
            <v>P08073</v>
          </cell>
          <cell r="KA39146">
            <v>250</v>
          </cell>
          <cell r="KB39146">
            <v>8</v>
          </cell>
          <cell r="KC39146">
            <v>15</v>
          </cell>
        </row>
        <row r="39147">
          <cell r="A39147" t="str">
            <v>P08082</v>
          </cell>
          <cell r="KA39147">
            <v>250</v>
          </cell>
          <cell r="KB39147">
            <v>8</v>
          </cell>
          <cell r="KC39147">
            <v>15</v>
          </cell>
        </row>
        <row r="39148">
          <cell r="A39148" t="str">
            <v>P08084</v>
          </cell>
          <cell r="KA39148">
            <v>250</v>
          </cell>
          <cell r="KB39148">
            <v>8</v>
          </cell>
          <cell r="KC39148">
            <v>15</v>
          </cell>
        </row>
        <row r="39149">
          <cell r="A39149" t="str">
            <v>P08085</v>
          </cell>
          <cell r="KA39149">
            <v>100</v>
          </cell>
          <cell r="KB39149">
            <v>40</v>
          </cell>
          <cell r="KC39149">
            <v>24</v>
          </cell>
        </row>
        <row r="39150">
          <cell r="A39150" t="str">
            <v>P08086</v>
          </cell>
          <cell r="KA39150">
            <v>250</v>
          </cell>
          <cell r="KB39150">
            <v>12</v>
          </cell>
          <cell r="KC39150">
            <v>20</v>
          </cell>
        </row>
        <row r="39151">
          <cell r="A39151" t="str">
            <v>P08087</v>
          </cell>
          <cell r="KA39151">
            <v>100</v>
          </cell>
          <cell r="KB39151">
            <v>40</v>
          </cell>
          <cell r="KC39151">
            <v>24</v>
          </cell>
        </row>
        <row r="39152">
          <cell r="A39152" t="str">
            <v>P08088</v>
          </cell>
          <cell r="KA39152">
            <v>100</v>
          </cell>
          <cell r="KB39152">
            <v>30</v>
          </cell>
          <cell r="KC39152">
            <v>12</v>
          </cell>
        </row>
        <row r="39153">
          <cell r="A39153" t="str">
            <v>P08089</v>
          </cell>
          <cell r="KA39153">
            <v>250</v>
          </cell>
          <cell r="KB39153">
            <v>8</v>
          </cell>
          <cell r="KC39153">
            <v>15</v>
          </cell>
        </row>
        <row r="39154">
          <cell r="A39154" t="str">
            <v>P08053</v>
          </cell>
          <cell r="KA39154">
            <v>250</v>
          </cell>
          <cell r="KB39154">
            <v>12</v>
          </cell>
          <cell r="KC39154">
            <v>20</v>
          </cell>
        </row>
        <row r="39155">
          <cell r="A39155" t="str">
            <v>P08054</v>
          </cell>
          <cell r="KA39155">
            <v>250</v>
          </cell>
          <cell r="KB39155">
            <v>8</v>
          </cell>
          <cell r="KC39155">
            <v>15</v>
          </cell>
        </row>
        <row r="39156">
          <cell r="A39156" t="str">
            <v>P08055</v>
          </cell>
          <cell r="KA39156">
            <v>250</v>
          </cell>
          <cell r="KB39156">
            <v>8</v>
          </cell>
          <cell r="KC39156">
            <v>15</v>
          </cell>
        </row>
        <row r="39157">
          <cell r="A39157" t="str">
            <v>P08025</v>
          </cell>
          <cell r="KA39157">
            <v>250</v>
          </cell>
          <cell r="KB39157">
            <v>12</v>
          </cell>
          <cell r="KC39157">
            <v>20</v>
          </cell>
        </row>
        <row r="39158">
          <cell r="A39158" t="str">
            <v>P07966</v>
          </cell>
          <cell r="KA39158">
            <v>250</v>
          </cell>
          <cell r="KB39158">
            <v>12</v>
          </cell>
          <cell r="KC39158">
            <v>20</v>
          </cell>
        </row>
        <row r="39159">
          <cell r="A39159" t="str">
            <v>P08060</v>
          </cell>
          <cell r="KA39159">
            <v>250</v>
          </cell>
          <cell r="KB39159">
            <v>12</v>
          </cell>
          <cell r="KC39159">
            <v>20</v>
          </cell>
        </row>
        <row r="39160">
          <cell r="A39160" t="str">
            <v>P08061</v>
          </cell>
          <cell r="KA39160">
            <v>250</v>
          </cell>
          <cell r="KB39160">
            <v>12</v>
          </cell>
          <cell r="KC39160">
            <v>20</v>
          </cell>
        </row>
        <row r="39161">
          <cell r="A39161" t="str">
            <v>P08062</v>
          </cell>
          <cell r="KA39161">
            <v>250</v>
          </cell>
          <cell r="KB39161">
            <v>12</v>
          </cell>
          <cell r="KC39161">
            <v>20</v>
          </cell>
        </row>
        <row r="39162">
          <cell r="A39162" t="str">
            <v>P08063</v>
          </cell>
          <cell r="KA39162">
            <v>250</v>
          </cell>
          <cell r="KB39162">
            <v>12</v>
          </cell>
          <cell r="KC39162">
            <v>20</v>
          </cell>
        </row>
        <row r="39163">
          <cell r="A39163" t="str">
            <v>P08064</v>
          </cell>
          <cell r="KA39163">
            <v>250</v>
          </cell>
          <cell r="KB39163">
            <v>12</v>
          </cell>
          <cell r="KC39163">
            <v>20</v>
          </cell>
        </row>
        <row r="39164">
          <cell r="A39164" t="str">
            <v>P08065</v>
          </cell>
          <cell r="KA39164">
            <v>250</v>
          </cell>
          <cell r="KB39164">
            <v>12</v>
          </cell>
          <cell r="KC39164">
            <v>20</v>
          </cell>
        </row>
        <row r="39165">
          <cell r="A39165" t="str">
            <v>P08066</v>
          </cell>
          <cell r="KA39165">
            <v>250</v>
          </cell>
          <cell r="KB39165">
            <v>12</v>
          </cell>
          <cell r="KC39165">
            <v>20</v>
          </cell>
        </row>
        <row r="39166">
          <cell r="A39166" t="str">
            <v>P08067</v>
          </cell>
          <cell r="KA39166">
            <v>250</v>
          </cell>
          <cell r="KB39166">
            <v>12</v>
          </cell>
          <cell r="KC39166">
            <v>20</v>
          </cell>
        </row>
        <row r="39167">
          <cell r="A39167" t="str">
            <v>P08068</v>
          </cell>
          <cell r="KA39167">
            <v>100</v>
          </cell>
          <cell r="KB39167">
            <v>40</v>
          </cell>
          <cell r="KC39167">
            <v>24</v>
          </cell>
        </row>
        <row r="39168">
          <cell r="A39168" t="str">
            <v>P08037</v>
          </cell>
          <cell r="KA39168">
            <v>200</v>
          </cell>
          <cell r="KB39168">
            <v>15</v>
          </cell>
          <cell r="KC39168">
            <v>20</v>
          </cell>
        </row>
        <row r="39169">
          <cell r="A39169" t="str">
            <v>P08033</v>
          </cell>
          <cell r="KA39169">
            <v>250</v>
          </cell>
          <cell r="KB39169">
            <v>12</v>
          </cell>
          <cell r="KC39169">
            <v>20</v>
          </cell>
        </row>
        <row r="39170">
          <cell r="A39170" t="str">
            <v>P08034</v>
          </cell>
          <cell r="KA39170">
            <v>250</v>
          </cell>
          <cell r="KB39170">
            <v>12</v>
          </cell>
          <cell r="KC39170">
            <v>20</v>
          </cell>
        </row>
        <row r="39171">
          <cell r="A39171" t="str">
            <v>P08046</v>
          </cell>
          <cell r="KA39171">
            <v>250</v>
          </cell>
          <cell r="KB39171">
            <v>12</v>
          </cell>
          <cell r="KC39171">
            <v>20</v>
          </cell>
        </row>
        <row r="39172">
          <cell r="A39172" t="str">
            <v>P08047</v>
          </cell>
          <cell r="KA39172">
            <v>250</v>
          </cell>
          <cell r="KB39172">
            <v>12</v>
          </cell>
          <cell r="KC39172">
            <v>20</v>
          </cell>
        </row>
        <row r="39173">
          <cell r="A39173" t="str">
            <v>P08048</v>
          </cell>
          <cell r="KA39173">
            <v>250</v>
          </cell>
          <cell r="KB39173">
            <v>12</v>
          </cell>
          <cell r="KC39173">
            <v>20</v>
          </cell>
        </row>
        <row r="39174">
          <cell r="A39174" t="str">
            <v>P08049</v>
          </cell>
          <cell r="KA39174">
            <v>250</v>
          </cell>
          <cell r="KB39174">
            <v>12</v>
          </cell>
          <cell r="KC39174">
            <v>20</v>
          </cell>
        </row>
        <row r="39175">
          <cell r="A39175" t="str">
            <v>P08050</v>
          </cell>
          <cell r="KA39175">
            <v>250</v>
          </cell>
          <cell r="KB39175">
            <v>12</v>
          </cell>
          <cell r="KC39175">
            <v>20</v>
          </cell>
        </row>
        <row r="39176">
          <cell r="A39176" t="str">
            <v>P07994</v>
          </cell>
          <cell r="KA39176">
            <v>250</v>
          </cell>
          <cell r="KB39176">
            <v>12</v>
          </cell>
          <cell r="KC39176">
            <v>20</v>
          </cell>
        </row>
        <row r="39177">
          <cell r="A39177" t="str">
            <v>P07995</v>
          </cell>
          <cell r="KA39177">
            <v>250</v>
          </cell>
          <cell r="KB39177">
            <v>12</v>
          </cell>
          <cell r="KC39177">
            <v>20</v>
          </cell>
        </row>
        <row r="39178">
          <cell r="A39178" t="str">
            <v>P07996</v>
          </cell>
          <cell r="KA39178">
            <v>250</v>
          </cell>
          <cell r="KB39178">
            <v>12</v>
          </cell>
          <cell r="KC39178">
            <v>20</v>
          </cell>
        </row>
        <row r="39179">
          <cell r="A39179" t="str">
            <v>P07997</v>
          </cell>
          <cell r="KA39179">
            <v>250</v>
          </cell>
          <cell r="KB39179">
            <v>12</v>
          </cell>
          <cell r="KC39179">
            <v>20</v>
          </cell>
        </row>
        <row r="39180">
          <cell r="A39180" t="str">
            <v>P07998</v>
          </cell>
          <cell r="KA39180">
            <v>100</v>
          </cell>
          <cell r="KB39180">
            <v>40</v>
          </cell>
          <cell r="KC39180">
            <v>24</v>
          </cell>
        </row>
        <row r="39181">
          <cell r="A39181" t="str">
            <v>P07999</v>
          </cell>
          <cell r="KA39181">
            <v>250</v>
          </cell>
          <cell r="KB39181">
            <v>12</v>
          </cell>
          <cell r="KC39181">
            <v>20</v>
          </cell>
        </row>
        <row r="39182">
          <cell r="A39182" t="str">
            <v>P08002</v>
          </cell>
          <cell r="KA39182">
            <v>250</v>
          </cell>
          <cell r="KB39182">
            <v>12</v>
          </cell>
          <cell r="KC39182">
            <v>20</v>
          </cell>
        </row>
        <row r="39183">
          <cell r="A39183" t="str">
            <v>P08003</v>
          </cell>
          <cell r="KA39183">
            <v>250</v>
          </cell>
          <cell r="KB39183">
            <v>12</v>
          </cell>
          <cell r="KC39183">
            <v>20</v>
          </cell>
        </row>
        <row r="39184">
          <cell r="A39184" t="str">
            <v>P08004</v>
          </cell>
          <cell r="KA39184">
            <v>100</v>
          </cell>
          <cell r="KB39184">
            <v>30</v>
          </cell>
          <cell r="KC39184">
            <v>30</v>
          </cell>
        </row>
        <row r="39185">
          <cell r="A39185" t="str">
            <v>P08005</v>
          </cell>
          <cell r="KA39185">
            <v>200</v>
          </cell>
          <cell r="KB39185">
            <v>15</v>
          </cell>
          <cell r="KC39185">
            <v>20</v>
          </cell>
        </row>
        <row r="39186">
          <cell r="A39186" t="str">
            <v>P08006</v>
          </cell>
          <cell r="KA39186">
            <v>100</v>
          </cell>
          <cell r="KB39186">
            <v>30</v>
          </cell>
          <cell r="KC39186">
            <v>30</v>
          </cell>
        </row>
        <row r="39187">
          <cell r="A39187" t="str">
            <v>P07987</v>
          </cell>
          <cell r="KA39187">
            <v>250</v>
          </cell>
          <cell r="KB39187">
            <v>12</v>
          </cell>
          <cell r="KC39187">
            <v>20</v>
          </cell>
        </row>
        <row r="39188">
          <cell r="A39188" t="str">
            <v>P07988</v>
          </cell>
          <cell r="KA39188">
            <v>250</v>
          </cell>
          <cell r="KB39188">
            <v>12</v>
          </cell>
          <cell r="KC39188">
            <v>20</v>
          </cell>
        </row>
        <row r="39189">
          <cell r="A39189" t="str">
            <v>P08019</v>
          </cell>
          <cell r="KA39189">
            <v>250</v>
          </cell>
          <cell r="KB39189">
            <v>12</v>
          </cell>
          <cell r="KC39189">
            <v>20</v>
          </cell>
        </row>
        <row r="39190">
          <cell r="A39190" t="str">
            <v>P08020</v>
          </cell>
          <cell r="KA39190">
            <v>250</v>
          </cell>
          <cell r="KB39190">
            <v>12</v>
          </cell>
          <cell r="KC39190">
            <v>20</v>
          </cell>
        </row>
        <row r="39191">
          <cell r="A39191" t="str">
            <v>P08021</v>
          </cell>
          <cell r="KA39191">
            <v>200</v>
          </cell>
          <cell r="KB39191">
            <v>15</v>
          </cell>
          <cell r="KC39191">
            <v>16</v>
          </cell>
        </row>
        <row r="39192">
          <cell r="A39192" t="str">
            <v>P08027</v>
          </cell>
          <cell r="KA39192">
            <v>250</v>
          </cell>
          <cell r="KB39192">
            <v>12</v>
          </cell>
          <cell r="KC39192">
            <v>20</v>
          </cell>
        </row>
        <row r="39193">
          <cell r="A39193" t="str">
            <v>P08028</v>
          </cell>
          <cell r="KA39193">
            <v>250</v>
          </cell>
          <cell r="KB39193">
            <v>12</v>
          </cell>
          <cell r="KC39193">
            <v>20</v>
          </cell>
        </row>
        <row r="39194">
          <cell r="A39194" t="str">
            <v>P08029</v>
          </cell>
          <cell r="KA39194">
            <v>250</v>
          </cell>
          <cell r="KB39194">
            <v>12</v>
          </cell>
          <cell r="KC39194">
            <v>20</v>
          </cell>
        </row>
        <row r="39195">
          <cell r="A39195" t="str">
            <v>P08008</v>
          </cell>
          <cell r="KA39195">
            <v>50</v>
          </cell>
          <cell r="KB39195">
            <v>24</v>
          </cell>
          <cell r="KC39195">
            <v>16</v>
          </cell>
        </row>
        <row r="39196">
          <cell r="A39196" t="str">
            <v>P08009</v>
          </cell>
          <cell r="KA39196">
            <v>250</v>
          </cell>
          <cell r="KB39196">
            <v>12</v>
          </cell>
          <cell r="KC39196">
            <v>20</v>
          </cell>
        </row>
        <row r="39197">
          <cell r="A39197" t="str">
            <v>P08011</v>
          </cell>
          <cell r="KA39197">
            <v>250</v>
          </cell>
          <cell r="KB39197">
            <v>12</v>
          </cell>
          <cell r="KC39197">
            <v>20</v>
          </cell>
        </row>
        <row r="39198">
          <cell r="A39198" t="str">
            <v>P08012</v>
          </cell>
          <cell r="KA39198">
            <v>50</v>
          </cell>
          <cell r="KB39198">
            <v>80</v>
          </cell>
          <cell r="KC39198">
            <v>28</v>
          </cell>
        </row>
        <row r="39199">
          <cell r="A39199" t="str">
            <v>P08013</v>
          </cell>
          <cell r="KA39199">
            <v>50</v>
          </cell>
          <cell r="KB39199">
            <v>60</v>
          </cell>
          <cell r="KC39199">
            <v>12</v>
          </cell>
        </row>
        <row r="39200">
          <cell r="A39200" t="str">
            <v>P08014</v>
          </cell>
          <cell r="KA39200">
            <v>50</v>
          </cell>
          <cell r="KB39200">
            <v>60</v>
          </cell>
          <cell r="KC39200">
            <v>12</v>
          </cell>
        </row>
        <row r="39201">
          <cell r="A39201" t="str">
            <v>P08015</v>
          </cell>
          <cell r="KA39201">
            <v>250</v>
          </cell>
          <cell r="KB39201">
            <v>8</v>
          </cell>
          <cell r="KC39201">
            <v>15</v>
          </cell>
        </row>
        <row r="39202">
          <cell r="A39202" t="str">
            <v>P07864</v>
          </cell>
          <cell r="KA39202">
            <v>250</v>
          </cell>
          <cell r="KB39202">
            <v>12</v>
          </cell>
          <cell r="KC39202">
            <v>20</v>
          </cell>
        </row>
        <row r="39203">
          <cell r="A39203" t="str">
            <v>P07865</v>
          </cell>
          <cell r="KA39203">
            <v>250</v>
          </cell>
          <cell r="KB39203">
            <v>12</v>
          </cell>
          <cell r="KC39203">
            <v>20</v>
          </cell>
        </row>
        <row r="39204">
          <cell r="A39204" t="str">
            <v>P07866</v>
          </cell>
          <cell r="KA39204">
            <v>50</v>
          </cell>
          <cell r="KB39204">
            <v>80</v>
          </cell>
          <cell r="KC39204">
            <v>24</v>
          </cell>
        </row>
        <row r="39205">
          <cell r="A39205" t="str">
            <v>P07867</v>
          </cell>
          <cell r="KA39205">
            <v>250</v>
          </cell>
          <cell r="KB39205">
            <v>12</v>
          </cell>
          <cell r="KC39205">
            <v>20</v>
          </cell>
        </row>
        <row r="39206">
          <cell r="A39206" t="str">
            <v>P07868</v>
          </cell>
          <cell r="KA39206">
            <v>250</v>
          </cell>
          <cell r="KB39206">
            <v>12</v>
          </cell>
          <cell r="KC39206">
            <v>20</v>
          </cell>
        </row>
        <row r="39207">
          <cell r="A39207" t="str">
            <v>P07869</v>
          </cell>
          <cell r="KA39207">
            <v>250</v>
          </cell>
          <cell r="KB39207">
            <v>12</v>
          </cell>
          <cell r="KC39207">
            <v>20</v>
          </cell>
        </row>
        <row r="39208">
          <cell r="A39208" t="str">
            <v>P07885</v>
          </cell>
          <cell r="KA39208">
            <v>200</v>
          </cell>
          <cell r="KB39208">
            <v>15</v>
          </cell>
          <cell r="KC39208">
            <v>20</v>
          </cell>
        </row>
        <row r="39209">
          <cell r="A39209" t="str">
            <v>P07886</v>
          </cell>
          <cell r="KA39209">
            <v>250</v>
          </cell>
          <cell r="KB39209">
            <v>12</v>
          </cell>
          <cell r="KC39209">
            <v>20</v>
          </cell>
        </row>
        <row r="39210">
          <cell r="A39210" t="str">
            <v>P07887</v>
          </cell>
          <cell r="KA39210">
            <v>250</v>
          </cell>
          <cell r="KB39210">
            <v>12</v>
          </cell>
          <cell r="KC39210">
            <v>20</v>
          </cell>
        </row>
        <row r="39211">
          <cell r="A39211" t="str">
            <v>P07888</v>
          </cell>
          <cell r="KA39211">
            <v>250</v>
          </cell>
          <cell r="KB39211">
            <v>12</v>
          </cell>
          <cell r="KC39211">
            <v>20</v>
          </cell>
        </row>
        <row r="39212">
          <cell r="A39212" t="str">
            <v>P07889</v>
          </cell>
          <cell r="KA39212">
            <v>250</v>
          </cell>
          <cell r="KB39212">
            <v>12</v>
          </cell>
          <cell r="KC39212">
            <v>20</v>
          </cell>
        </row>
        <row r="39213">
          <cell r="A39213" t="str">
            <v>P07890</v>
          </cell>
          <cell r="KA39213">
            <v>250</v>
          </cell>
          <cell r="KB39213">
            <v>12</v>
          </cell>
          <cell r="KC39213">
            <v>20</v>
          </cell>
        </row>
        <row r="39214">
          <cell r="A39214" t="str">
            <v>P07852</v>
          </cell>
          <cell r="KA39214">
            <v>50</v>
          </cell>
          <cell r="KB39214">
            <v>40</v>
          </cell>
          <cell r="KC39214">
            <v>12</v>
          </cell>
        </row>
        <row r="39215">
          <cell r="A39215" t="str">
            <v>P07853</v>
          </cell>
          <cell r="KA39215">
            <v>250</v>
          </cell>
          <cell r="KB39215">
            <v>12</v>
          </cell>
          <cell r="KC39215">
            <v>20</v>
          </cell>
        </row>
        <row r="39216">
          <cell r="A39216" t="str">
            <v>P07859</v>
          </cell>
          <cell r="KA39216">
            <v>250</v>
          </cell>
          <cell r="KB39216">
            <v>8</v>
          </cell>
          <cell r="KC39216">
            <v>15</v>
          </cell>
        </row>
        <row r="39217">
          <cell r="A39217" t="str">
            <v>P07860</v>
          </cell>
          <cell r="KA39217">
            <v>250</v>
          </cell>
          <cell r="KB39217">
            <v>8</v>
          </cell>
          <cell r="KC39217">
            <v>15</v>
          </cell>
        </row>
        <row r="39218">
          <cell r="A39218" t="str">
            <v>P07861</v>
          </cell>
          <cell r="KA39218">
            <v>250</v>
          </cell>
          <cell r="KB39218">
            <v>12</v>
          </cell>
          <cell r="KC39218">
            <v>20</v>
          </cell>
        </row>
        <row r="39219">
          <cell r="A39219" t="str">
            <v>P07855</v>
          </cell>
          <cell r="KA39219">
            <v>100</v>
          </cell>
          <cell r="KB39219">
            <v>30</v>
          </cell>
          <cell r="KC39219">
            <v>30</v>
          </cell>
        </row>
        <row r="39220">
          <cell r="A39220" t="str">
            <v>P07857</v>
          </cell>
          <cell r="KA39220">
            <v>100</v>
          </cell>
          <cell r="KB39220">
            <v>40</v>
          </cell>
          <cell r="KC39220">
            <v>24</v>
          </cell>
        </row>
        <row r="39221">
          <cell r="A39221" t="str">
            <v>P07871</v>
          </cell>
          <cell r="KA39221">
            <v>250</v>
          </cell>
          <cell r="KB39221">
            <v>12</v>
          </cell>
          <cell r="KC39221">
            <v>20</v>
          </cell>
        </row>
        <row r="39222">
          <cell r="A39222" t="str">
            <v>P07872</v>
          </cell>
          <cell r="KA39222">
            <v>250</v>
          </cell>
          <cell r="KB39222">
            <v>12</v>
          </cell>
          <cell r="KC39222">
            <v>20</v>
          </cell>
        </row>
        <row r="39223">
          <cell r="A39223" t="str">
            <v>P07873</v>
          </cell>
          <cell r="KA39223">
            <v>250</v>
          </cell>
          <cell r="KB39223">
            <v>12</v>
          </cell>
          <cell r="KC39223">
            <v>20</v>
          </cell>
        </row>
        <row r="39224">
          <cell r="A39224" t="str">
            <v>P07874</v>
          </cell>
          <cell r="KA39224">
            <v>250</v>
          </cell>
          <cell r="KB39224">
            <v>12</v>
          </cell>
          <cell r="KC39224">
            <v>20</v>
          </cell>
        </row>
        <row r="39225">
          <cell r="A39225" t="str">
            <v>P07875</v>
          </cell>
          <cell r="KA39225">
            <v>200</v>
          </cell>
          <cell r="KB39225">
            <v>15</v>
          </cell>
          <cell r="KC39225">
            <v>20</v>
          </cell>
        </row>
        <row r="39226">
          <cell r="A39226" t="str">
            <v>P07876</v>
          </cell>
          <cell r="KA39226">
            <v>200</v>
          </cell>
          <cell r="KB39226">
            <v>15</v>
          </cell>
          <cell r="KC39226">
            <v>20</v>
          </cell>
        </row>
        <row r="39227">
          <cell r="A39227" t="str">
            <v>P07877</v>
          </cell>
          <cell r="KA39227">
            <v>100</v>
          </cell>
          <cell r="KB39227">
            <v>40</v>
          </cell>
          <cell r="KC39227">
            <v>24</v>
          </cell>
        </row>
        <row r="39228">
          <cell r="A39228" t="str">
            <v>P07878</v>
          </cell>
          <cell r="KA39228">
            <v>250</v>
          </cell>
          <cell r="KB39228">
            <v>12</v>
          </cell>
          <cell r="KC39228">
            <v>20</v>
          </cell>
        </row>
        <row r="39229">
          <cell r="A39229" t="str">
            <v>P07826</v>
          </cell>
          <cell r="KA39229">
            <v>250</v>
          </cell>
          <cell r="KB39229">
            <v>12</v>
          </cell>
          <cell r="KC39229">
            <v>20</v>
          </cell>
        </row>
        <row r="39230">
          <cell r="A39230" t="str">
            <v>P07827</v>
          </cell>
          <cell r="KA39230">
            <v>250</v>
          </cell>
          <cell r="KB39230">
            <v>12</v>
          </cell>
          <cell r="KC39230">
            <v>20</v>
          </cell>
        </row>
        <row r="39231">
          <cell r="A39231" t="str">
            <v>P07828</v>
          </cell>
          <cell r="KA39231">
            <v>250</v>
          </cell>
          <cell r="KB39231">
            <v>12</v>
          </cell>
          <cell r="KC39231">
            <v>20</v>
          </cell>
        </row>
        <row r="39232">
          <cell r="A39232" t="str">
            <v>P07829</v>
          </cell>
          <cell r="KA39232">
            <v>250</v>
          </cell>
          <cell r="KB39232">
            <v>12</v>
          </cell>
          <cell r="KC39232">
            <v>20</v>
          </cell>
        </row>
        <row r="39233">
          <cell r="A39233" t="str">
            <v>P07830</v>
          </cell>
          <cell r="KA39233">
            <v>250</v>
          </cell>
          <cell r="KB39233">
            <v>12</v>
          </cell>
          <cell r="KC39233">
            <v>20</v>
          </cell>
        </row>
        <row r="39234">
          <cell r="A39234" t="str">
            <v>P07831</v>
          </cell>
          <cell r="KA39234">
            <v>250</v>
          </cell>
          <cell r="KB39234">
            <v>12</v>
          </cell>
          <cell r="KC39234">
            <v>20</v>
          </cell>
        </row>
        <row r="39235">
          <cell r="A39235" t="str">
            <v>P07784</v>
          </cell>
          <cell r="KA39235">
            <v>250</v>
          </cell>
          <cell r="KB39235">
            <v>12</v>
          </cell>
          <cell r="KC39235">
            <v>20</v>
          </cell>
        </row>
        <row r="39236">
          <cell r="A39236" t="str">
            <v>P07785</v>
          </cell>
          <cell r="KA39236">
            <v>250</v>
          </cell>
          <cell r="KB39236">
            <v>12</v>
          </cell>
          <cell r="KC39236">
            <v>20</v>
          </cell>
        </row>
        <row r="39237">
          <cell r="A39237" t="str">
            <v>P07781</v>
          </cell>
          <cell r="KA39237">
            <v>250</v>
          </cell>
          <cell r="KB39237">
            <v>8</v>
          </cell>
          <cell r="KC39237">
            <v>15</v>
          </cell>
        </row>
        <row r="39238">
          <cell r="A39238" t="str">
            <v>P07782</v>
          </cell>
          <cell r="KA39238">
            <v>50</v>
          </cell>
          <cell r="KB39238">
            <v>60</v>
          </cell>
          <cell r="KC39238">
            <v>12</v>
          </cell>
        </row>
        <row r="39239">
          <cell r="A39239" t="str">
            <v>P07812</v>
          </cell>
          <cell r="KA39239">
            <v>250</v>
          </cell>
          <cell r="KB39239">
            <v>8</v>
          </cell>
          <cell r="KC39239">
            <v>15</v>
          </cell>
        </row>
        <row r="39240">
          <cell r="A39240" t="str">
            <v>P07813</v>
          </cell>
          <cell r="KA39240">
            <v>250</v>
          </cell>
          <cell r="KB39240">
            <v>12</v>
          </cell>
          <cell r="KC39240">
            <v>20</v>
          </cell>
        </row>
        <row r="39241">
          <cell r="A39241" t="str">
            <v>P07814</v>
          </cell>
          <cell r="KA39241">
            <v>250</v>
          </cell>
          <cell r="KB39241">
            <v>12</v>
          </cell>
          <cell r="KC39241">
            <v>20</v>
          </cell>
        </row>
        <row r="39242">
          <cell r="A39242" t="str">
            <v>P07815</v>
          </cell>
          <cell r="KA39242">
            <v>250</v>
          </cell>
          <cell r="KB39242">
            <v>12</v>
          </cell>
          <cell r="KC39242">
            <v>20</v>
          </cell>
        </row>
        <row r="39243">
          <cell r="A39243" t="str">
            <v>P07816</v>
          </cell>
          <cell r="KA39243">
            <v>250</v>
          </cell>
          <cell r="KB39243">
            <v>12</v>
          </cell>
          <cell r="KC39243">
            <v>20</v>
          </cell>
        </row>
        <row r="39244">
          <cell r="A39244" t="str">
            <v>P07817</v>
          </cell>
          <cell r="KA39244">
            <v>250</v>
          </cell>
          <cell r="KB39244">
            <v>12</v>
          </cell>
          <cell r="KC39244">
            <v>20</v>
          </cell>
        </row>
        <row r="39245">
          <cell r="A39245" t="str">
            <v>P07818</v>
          </cell>
          <cell r="KA39245">
            <v>50</v>
          </cell>
          <cell r="KB39245">
            <v>32</v>
          </cell>
          <cell r="KC39245">
            <v>24</v>
          </cell>
        </row>
        <row r="39246">
          <cell r="A39246" t="str">
            <v>P07819</v>
          </cell>
          <cell r="KA39246">
            <v>250</v>
          </cell>
          <cell r="KB39246">
            <v>12</v>
          </cell>
          <cell r="KC39246">
            <v>20</v>
          </cell>
        </row>
        <row r="39247">
          <cell r="A39247" t="str">
            <v>P07820</v>
          </cell>
          <cell r="KA39247">
            <v>250</v>
          </cell>
          <cell r="KB39247">
            <v>12</v>
          </cell>
          <cell r="KC39247">
            <v>20</v>
          </cell>
        </row>
        <row r="39248">
          <cell r="A39248" t="str">
            <v>P07821</v>
          </cell>
          <cell r="KA39248">
            <v>250</v>
          </cell>
          <cell r="KB39248">
            <v>12</v>
          </cell>
          <cell r="KC39248">
            <v>20</v>
          </cell>
        </row>
        <row r="39249">
          <cell r="A39249" t="str">
            <v>P07822</v>
          </cell>
          <cell r="KA39249">
            <v>250</v>
          </cell>
          <cell r="KB39249">
            <v>12</v>
          </cell>
          <cell r="KC39249">
            <v>20</v>
          </cell>
        </row>
        <row r="39250">
          <cell r="A39250" t="str">
            <v>P07824</v>
          </cell>
          <cell r="KA39250">
            <v>100</v>
          </cell>
          <cell r="KB39250">
            <v>30</v>
          </cell>
          <cell r="KC39250">
            <v>30</v>
          </cell>
        </row>
        <row r="39251">
          <cell r="A39251" t="str">
            <v>P07835</v>
          </cell>
          <cell r="KA39251">
            <v>100</v>
          </cell>
          <cell r="KB39251">
            <v>40</v>
          </cell>
          <cell r="KC39251">
            <v>24</v>
          </cell>
        </row>
        <row r="39252">
          <cell r="A39252" t="str">
            <v>P07836</v>
          </cell>
          <cell r="KA39252">
            <v>250</v>
          </cell>
          <cell r="KB39252">
            <v>12</v>
          </cell>
          <cell r="KC39252">
            <v>20</v>
          </cell>
        </row>
        <row r="39253">
          <cell r="A39253" t="str">
            <v>P07837</v>
          </cell>
          <cell r="KA39253">
            <v>100</v>
          </cell>
          <cell r="KB39253">
            <v>40</v>
          </cell>
          <cell r="KC39253">
            <v>24</v>
          </cell>
        </row>
        <row r="39254">
          <cell r="A39254" t="str">
            <v>P07839</v>
          </cell>
          <cell r="KA39254">
            <v>250</v>
          </cell>
          <cell r="KB39254">
            <v>12</v>
          </cell>
          <cell r="KC39254">
            <v>20</v>
          </cell>
        </row>
        <row r="39255">
          <cell r="A39255" t="str">
            <v>P07840</v>
          </cell>
          <cell r="KA39255">
            <v>250</v>
          </cell>
          <cell r="KB39255">
            <v>12</v>
          </cell>
          <cell r="KC39255">
            <v>20</v>
          </cell>
        </row>
        <row r="39256">
          <cell r="A39256" t="str">
            <v>P07841</v>
          </cell>
          <cell r="KA39256">
            <v>250</v>
          </cell>
          <cell r="KB39256">
            <v>12</v>
          </cell>
          <cell r="KC39256">
            <v>20</v>
          </cell>
        </row>
        <row r="39257">
          <cell r="A39257" t="str">
            <v>P07773</v>
          </cell>
          <cell r="KA39257">
            <v>250</v>
          </cell>
          <cell r="KB39257">
            <v>12</v>
          </cell>
          <cell r="KC39257">
            <v>20</v>
          </cell>
        </row>
        <row r="39258">
          <cell r="A39258" t="str">
            <v>P07844</v>
          </cell>
          <cell r="KA39258">
            <v>200</v>
          </cell>
          <cell r="KB39258">
            <v>15</v>
          </cell>
          <cell r="KC39258">
            <v>16</v>
          </cell>
        </row>
        <row r="39259">
          <cell r="A39259" t="str">
            <v>P07846</v>
          </cell>
          <cell r="KA39259">
            <v>250</v>
          </cell>
          <cell r="KB39259">
            <v>12</v>
          </cell>
          <cell r="KC39259">
            <v>20</v>
          </cell>
        </row>
        <row r="39260">
          <cell r="A39260" t="str">
            <v>P07847</v>
          </cell>
          <cell r="KA39260">
            <v>250</v>
          </cell>
          <cell r="KB39260">
            <v>12</v>
          </cell>
          <cell r="KC39260">
            <v>20</v>
          </cell>
        </row>
        <row r="39261">
          <cell r="A39261" t="str">
            <v>P07848</v>
          </cell>
          <cell r="KA39261">
            <v>250</v>
          </cell>
          <cell r="KB39261">
            <v>12</v>
          </cell>
          <cell r="KC39261">
            <v>20</v>
          </cell>
        </row>
        <row r="39262">
          <cell r="A39262" t="str">
            <v>P07849</v>
          </cell>
          <cell r="KA39262">
            <v>250</v>
          </cell>
          <cell r="KB39262">
            <v>12</v>
          </cell>
          <cell r="KC39262">
            <v>20</v>
          </cell>
        </row>
        <row r="39263">
          <cell r="A39263" t="str">
            <v>P07850</v>
          </cell>
          <cell r="KA39263">
            <v>250</v>
          </cell>
          <cell r="KB39263">
            <v>12</v>
          </cell>
          <cell r="KC39263">
            <v>20</v>
          </cell>
        </row>
        <row r="39264">
          <cell r="A39264" t="str">
            <v>P07964</v>
          </cell>
          <cell r="KA39264">
            <v>250</v>
          </cell>
          <cell r="KB39264">
            <v>8</v>
          </cell>
          <cell r="KC39264">
            <v>15</v>
          </cell>
        </row>
        <row r="39265">
          <cell r="A39265" t="str">
            <v>P07959</v>
          </cell>
          <cell r="KA39265">
            <v>250</v>
          </cell>
          <cell r="KB39265">
            <v>12</v>
          </cell>
          <cell r="KC39265">
            <v>20</v>
          </cell>
        </row>
        <row r="39266">
          <cell r="A39266" t="str">
            <v>P07960</v>
          </cell>
          <cell r="KA39266">
            <v>100</v>
          </cell>
          <cell r="KB39266">
            <v>30</v>
          </cell>
          <cell r="KC39266">
            <v>30</v>
          </cell>
        </row>
        <row r="39267">
          <cell r="A39267" t="str">
            <v>P07961</v>
          </cell>
          <cell r="KA39267">
            <v>100</v>
          </cell>
          <cell r="KB39267">
            <v>30</v>
          </cell>
          <cell r="KC39267">
            <v>30</v>
          </cell>
        </row>
        <row r="39268">
          <cell r="A39268" t="str">
            <v>P07962</v>
          </cell>
          <cell r="KA39268">
            <v>250</v>
          </cell>
          <cell r="KB39268">
            <v>12</v>
          </cell>
          <cell r="KC39268">
            <v>20</v>
          </cell>
        </row>
        <row r="39269">
          <cell r="A39269" t="str">
            <v>P07970</v>
          </cell>
          <cell r="KA39269">
            <v>250</v>
          </cell>
          <cell r="KB39269">
            <v>12</v>
          </cell>
          <cell r="KC39269">
            <v>20</v>
          </cell>
        </row>
        <row r="39270">
          <cell r="A39270" t="str">
            <v>P07971</v>
          </cell>
          <cell r="KA39270">
            <v>250</v>
          </cell>
          <cell r="KB39270">
            <v>12</v>
          </cell>
          <cell r="KC39270">
            <v>20</v>
          </cell>
        </row>
        <row r="39271">
          <cell r="A39271" t="str">
            <v>P07972</v>
          </cell>
          <cell r="KA39271">
            <v>250</v>
          </cell>
          <cell r="KB39271">
            <v>8</v>
          </cell>
          <cell r="KC39271">
            <v>15</v>
          </cell>
        </row>
        <row r="39272">
          <cell r="A39272" t="str">
            <v>P07973</v>
          </cell>
          <cell r="KA39272">
            <v>250</v>
          </cell>
          <cell r="KB39272">
            <v>12</v>
          </cell>
          <cell r="KC39272">
            <v>20</v>
          </cell>
        </row>
        <row r="39273">
          <cell r="A39273" t="str">
            <v>P07974</v>
          </cell>
          <cell r="KA39273">
            <v>250</v>
          </cell>
          <cell r="KB39273">
            <v>12</v>
          </cell>
          <cell r="KC39273">
            <v>20</v>
          </cell>
        </row>
        <row r="39274">
          <cell r="A39274" t="str">
            <v>P07975</v>
          </cell>
          <cell r="KA39274">
            <v>250</v>
          </cell>
          <cell r="KB39274">
            <v>8</v>
          </cell>
          <cell r="KC39274">
            <v>15</v>
          </cell>
        </row>
        <row r="39275">
          <cell r="A39275" t="str">
            <v>P07977</v>
          </cell>
          <cell r="KA39275">
            <v>250</v>
          </cell>
          <cell r="KB39275">
            <v>12</v>
          </cell>
          <cell r="KC39275">
            <v>20</v>
          </cell>
        </row>
        <row r="39276">
          <cell r="A39276" t="str">
            <v>P07978</v>
          </cell>
          <cell r="KA39276">
            <v>250</v>
          </cell>
          <cell r="KB39276">
            <v>12</v>
          </cell>
          <cell r="KC39276">
            <v>20</v>
          </cell>
        </row>
        <row r="39277">
          <cell r="A39277" t="str">
            <v>P07979</v>
          </cell>
          <cell r="KA39277">
            <v>250</v>
          </cell>
          <cell r="KB39277">
            <v>12</v>
          </cell>
          <cell r="KC39277">
            <v>20</v>
          </cell>
        </row>
        <row r="39278">
          <cell r="A39278" t="str">
            <v>P07980</v>
          </cell>
          <cell r="KA39278">
            <v>250</v>
          </cell>
          <cell r="KB39278">
            <v>12</v>
          </cell>
          <cell r="KC39278">
            <v>20</v>
          </cell>
        </row>
        <row r="39279">
          <cell r="A39279" t="str">
            <v>P07981</v>
          </cell>
          <cell r="KA39279">
            <v>250</v>
          </cell>
          <cell r="KB39279">
            <v>12</v>
          </cell>
          <cell r="KC39279">
            <v>20</v>
          </cell>
        </row>
        <row r="39280">
          <cell r="A39280" t="str">
            <v>P07982</v>
          </cell>
          <cell r="KA39280">
            <v>250</v>
          </cell>
          <cell r="KB39280">
            <v>12</v>
          </cell>
          <cell r="KC39280">
            <v>20</v>
          </cell>
        </row>
        <row r="39281">
          <cell r="A39281" t="str">
            <v>P07953</v>
          </cell>
          <cell r="KA39281">
            <v>250</v>
          </cell>
          <cell r="KB39281">
            <v>12</v>
          </cell>
          <cell r="KC39281">
            <v>20</v>
          </cell>
        </row>
        <row r="39282">
          <cell r="A39282" t="str">
            <v>P07954</v>
          </cell>
          <cell r="KA39282">
            <v>250</v>
          </cell>
          <cell r="KB39282">
            <v>12</v>
          </cell>
          <cell r="KC39282">
            <v>20</v>
          </cell>
        </row>
        <row r="39283">
          <cell r="A39283" t="str">
            <v>P07955</v>
          </cell>
          <cell r="KA39283">
            <v>250</v>
          </cell>
          <cell r="KB39283">
            <v>12</v>
          </cell>
          <cell r="KC39283">
            <v>20</v>
          </cell>
        </row>
        <row r="39284">
          <cell r="A39284" t="str">
            <v>P07956</v>
          </cell>
          <cell r="KA39284">
            <v>50</v>
          </cell>
          <cell r="KB39284">
            <v>40</v>
          </cell>
          <cell r="KC39284">
            <v>24</v>
          </cell>
        </row>
        <row r="39285">
          <cell r="A39285" t="str">
            <v>P07957</v>
          </cell>
          <cell r="KA39285">
            <v>50</v>
          </cell>
          <cell r="KB39285">
            <v>60</v>
          </cell>
          <cell r="KC39285">
            <v>12</v>
          </cell>
        </row>
        <row r="39286">
          <cell r="A39286" t="str">
            <v>P07940</v>
          </cell>
          <cell r="KA39286">
            <v>250</v>
          </cell>
          <cell r="KB39286">
            <v>12</v>
          </cell>
          <cell r="KC39286">
            <v>20</v>
          </cell>
        </row>
        <row r="39287">
          <cell r="A39287" t="str">
            <v>P07941</v>
          </cell>
          <cell r="KA39287">
            <v>50</v>
          </cell>
          <cell r="KB39287">
            <v>60</v>
          </cell>
          <cell r="KC39287">
            <v>12</v>
          </cell>
        </row>
        <row r="39288">
          <cell r="A39288" t="str">
            <v>P07942</v>
          </cell>
          <cell r="KA39288">
            <v>250</v>
          </cell>
          <cell r="KB39288">
            <v>12</v>
          </cell>
          <cell r="KC39288">
            <v>20</v>
          </cell>
        </row>
        <row r="39289">
          <cell r="A39289" t="str">
            <v>P07943</v>
          </cell>
          <cell r="KA39289">
            <v>250</v>
          </cell>
          <cell r="KB39289">
            <v>12</v>
          </cell>
          <cell r="KC39289">
            <v>20</v>
          </cell>
        </row>
        <row r="39290">
          <cell r="A39290" t="str">
            <v>P07944</v>
          </cell>
          <cell r="KA39290">
            <v>250</v>
          </cell>
          <cell r="KB39290">
            <v>12</v>
          </cell>
          <cell r="KC39290">
            <v>20</v>
          </cell>
        </row>
        <row r="39291">
          <cell r="A39291" t="str">
            <v>P07945</v>
          </cell>
          <cell r="KA39291">
            <v>250</v>
          </cell>
          <cell r="KB39291">
            <v>12</v>
          </cell>
          <cell r="KC39291">
            <v>20</v>
          </cell>
        </row>
        <row r="39292">
          <cell r="A39292" t="str">
            <v>P07946</v>
          </cell>
          <cell r="KA39292">
            <v>200</v>
          </cell>
          <cell r="KB39292">
            <v>15</v>
          </cell>
          <cell r="KC39292">
            <v>20</v>
          </cell>
        </row>
        <row r="39293">
          <cell r="A39293" t="str">
            <v>P07947</v>
          </cell>
          <cell r="KA39293">
            <v>250</v>
          </cell>
          <cell r="KB39293">
            <v>8</v>
          </cell>
          <cell r="KC39293">
            <v>15</v>
          </cell>
        </row>
        <row r="39294">
          <cell r="A39294" t="str">
            <v>P07948</v>
          </cell>
          <cell r="KA39294">
            <v>250</v>
          </cell>
          <cell r="KB39294">
            <v>12</v>
          </cell>
          <cell r="KC39294">
            <v>20</v>
          </cell>
        </row>
        <row r="39295">
          <cell r="A39295" t="str">
            <v>P07949</v>
          </cell>
          <cell r="KA39295">
            <v>250</v>
          </cell>
          <cell r="KB39295">
            <v>12</v>
          </cell>
          <cell r="KC39295">
            <v>20</v>
          </cell>
        </row>
        <row r="39296">
          <cell r="A39296" t="str">
            <v>P07882</v>
          </cell>
          <cell r="KA39296">
            <v>50</v>
          </cell>
          <cell r="KB39296">
            <v>80</v>
          </cell>
          <cell r="KC39296">
            <v>24</v>
          </cell>
        </row>
        <row r="39297">
          <cell r="A39297" t="str">
            <v>P07893</v>
          </cell>
          <cell r="KA39297">
            <v>250</v>
          </cell>
          <cell r="KB39297">
            <v>12</v>
          </cell>
          <cell r="KC39297">
            <v>20</v>
          </cell>
        </row>
        <row r="39298">
          <cell r="A39298" t="str">
            <v>P07921</v>
          </cell>
          <cell r="KA39298">
            <v>250</v>
          </cell>
          <cell r="KB39298">
            <v>8</v>
          </cell>
          <cell r="KC39298">
            <v>15</v>
          </cell>
        </row>
        <row r="39299">
          <cell r="A39299" t="str">
            <v>P07933</v>
          </cell>
          <cell r="KA39299">
            <v>250</v>
          </cell>
          <cell r="KB39299">
            <v>12</v>
          </cell>
          <cell r="KC39299">
            <v>20</v>
          </cell>
        </row>
        <row r="39300">
          <cell r="A39300" t="str">
            <v>P07934</v>
          </cell>
          <cell r="KA39300">
            <v>250</v>
          </cell>
          <cell r="KB39300">
            <v>12</v>
          </cell>
          <cell r="KC39300">
            <v>20</v>
          </cell>
        </row>
        <row r="39301">
          <cell r="A39301" t="str">
            <v>P07935</v>
          </cell>
          <cell r="KA39301">
            <v>250</v>
          </cell>
          <cell r="KB39301">
            <v>12</v>
          </cell>
          <cell r="KC39301">
            <v>20</v>
          </cell>
        </row>
        <row r="39302">
          <cell r="A39302" t="str">
            <v>P07936</v>
          </cell>
          <cell r="KA39302">
            <v>250</v>
          </cell>
          <cell r="KB39302">
            <v>12</v>
          </cell>
          <cell r="KC39302">
            <v>20</v>
          </cell>
        </row>
        <row r="39303">
          <cell r="A39303" t="str">
            <v>P07937</v>
          </cell>
          <cell r="KA39303">
            <v>250</v>
          </cell>
          <cell r="KB39303">
            <v>12</v>
          </cell>
          <cell r="KC39303">
            <v>20</v>
          </cell>
        </row>
        <row r="39304">
          <cell r="A39304" t="str">
            <v>P07938</v>
          </cell>
          <cell r="KA39304">
            <v>250</v>
          </cell>
          <cell r="KB39304">
            <v>12</v>
          </cell>
          <cell r="KC39304">
            <v>20</v>
          </cell>
        </row>
        <row r="39305">
          <cell r="A39305" t="str">
            <v>P07923</v>
          </cell>
          <cell r="KA39305">
            <v>250</v>
          </cell>
          <cell r="KB39305">
            <v>12</v>
          </cell>
          <cell r="KC39305">
            <v>20</v>
          </cell>
        </row>
        <row r="39306">
          <cell r="A39306" t="str">
            <v>P07924</v>
          </cell>
          <cell r="KA39306">
            <v>250</v>
          </cell>
          <cell r="KB39306">
            <v>12</v>
          </cell>
          <cell r="KC39306">
            <v>20</v>
          </cell>
        </row>
        <row r="39307">
          <cell r="A39307" t="str">
            <v>P07925</v>
          </cell>
          <cell r="KA39307">
            <v>250</v>
          </cell>
          <cell r="KB39307">
            <v>12</v>
          </cell>
          <cell r="KC39307">
            <v>20</v>
          </cell>
        </row>
        <row r="39308">
          <cell r="A39308" t="str">
            <v>P07926</v>
          </cell>
          <cell r="KA39308">
            <v>250</v>
          </cell>
          <cell r="KB39308">
            <v>12</v>
          </cell>
          <cell r="KC39308">
            <v>20</v>
          </cell>
        </row>
        <row r="39309">
          <cell r="A39309" t="str">
            <v>P07927</v>
          </cell>
          <cell r="KA39309">
            <v>250</v>
          </cell>
          <cell r="KB39309">
            <v>12</v>
          </cell>
          <cell r="KC39309">
            <v>20</v>
          </cell>
        </row>
        <row r="39310">
          <cell r="A39310" t="str">
            <v>P07928</v>
          </cell>
          <cell r="KA39310">
            <v>200</v>
          </cell>
          <cell r="KB39310">
            <v>15</v>
          </cell>
          <cell r="KC39310">
            <v>16</v>
          </cell>
        </row>
        <row r="39311">
          <cell r="A39311" t="str">
            <v>P07899</v>
          </cell>
          <cell r="KA39311">
            <v>250</v>
          </cell>
          <cell r="KB39311">
            <v>8</v>
          </cell>
          <cell r="KC39311">
            <v>15</v>
          </cell>
        </row>
        <row r="39312">
          <cell r="A39312" t="str">
            <v>P07900</v>
          </cell>
          <cell r="KA39312">
            <v>250</v>
          </cell>
          <cell r="KB39312">
            <v>12</v>
          </cell>
          <cell r="KC39312">
            <v>20</v>
          </cell>
        </row>
        <row r="39313">
          <cell r="A39313" t="str">
            <v>P07901</v>
          </cell>
          <cell r="KA39313">
            <v>250</v>
          </cell>
          <cell r="KB39313">
            <v>12</v>
          </cell>
          <cell r="KC39313">
            <v>20</v>
          </cell>
        </row>
        <row r="39314">
          <cell r="A39314" t="str">
            <v>P07902</v>
          </cell>
          <cell r="KA39314">
            <v>250</v>
          </cell>
          <cell r="KB39314">
            <v>12</v>
          </cell>
          <cell r="KC39314">
            <v>20</v>
          </cell>
        </row>
        <row r="39315">
          <cell r="A39315" t="str">
            <v>P07903</v>
          </cell>
          <cell r="KA39315">
            <v>250</v>
          </cell>
          <cell r="KB39315">
            <v>12</v>
          </cell>
          <cell r="KC39315">
            <v>20</v>
          </cell>
        </row>
        <row r="39316">
          <cell r="A39316" t="str">
            <v>P07904</v>
          </cell>
          <cell r="KA39316">
            <v>250</v>
          </cell>
          <cell r="KB39316">
            <v>12</v>
          </cell>
          <cell r="KC39316">
            <v>20</v>
          </cell>
        </row>
        <row r="39317">
          <cell r="A39317" t="str">
            <v>P07905</v>
          </cell>
          <cell r="KA39317">
            <v>250</v>
          </cell>
          <cell r="KB39317">
            <v>12</v>
          </cell>
          <cell r="KC39317">
            <v>20</v>
          </cell>
        </row>
        <row r="39318">
          <cell r="A39318" t="str">
            <v>P07911</v>
          </cell>
          <cell r="KA39318">
            <v>200</v>
          </cell>
          <cell r="KB39318">
            <v>15</v>
          </cell>
          <cell r="KC39318">
            <v>20</v>
          </cell>
        </row>
        <row r="39319">
          <cell r="A39319" t="str">
            <v>P07912</v>
          </cell>
          <cell r="KA39319">
            <v>50</v>
          </cell>
          <cell r="KB39319">
            <v>60</v>
          </cell>
          <cell r="KC39319">
            <v>12</v>
          </cell>
        </row>
        <row r="39320">
          <cell r="A39320" t="str">
            <v>P07914</v>
          </cell>
          <cell r="KA39320">
            <v>250</v>
          </cell>
          <cell r="KB39320">
            <v>12</v>
          </cell>
          <cell r="KC39320">
            <v>20</v>
          </cell>
        </row>
        <row r="39321">
          <cell r="A39321" t="str">
            <v>P07915</v>
          </cell>
          <cell r="KA39321">
            <v>250</v>
          </cell>
          <cell r="KB39321">
            <v>12</v>
          </cell>
          <cell r="KC39321">
            <v>20</v>
          </cell>
        </row>
        <row r="39322">
          <cell r="A39322" t="str">
            <v>P07916</v>
          </cell>
          <cell r="KA39322">
            <v>50</v>
          </cell>
          <cell r="KB39322">
            <v>80</v>
          </cell>
          <cell r="KC39322">
            <v>24</v>
          </cell>
        </row>
        <row r="39323">
          <cell r="A39323" t="str">
            <v>P07917</v>
          </cell>
          <cell r="KA39323">
            <v>100</v>
          </cell>
          <cell r="KB39323">
            <v>30</v>
          </cell>
          <cell r="KC39323">
            <v>30</v>
          </cell>
        </row>
        <row r="39324">
          <cell r="A39324" t="str">
            <v>P07918</v>
          </cell>
          <cell r="KA39324">
            <v>250</v>
          </cell>
          <cell r="KB39324">
            <v>12</v>
          </cell>
          <cell r="KC39324">
            <v>20</v>
          </cell>
        </row>
        <row r="39325">
          <cell r="A39325" t="str">
            <v>P07919</v>
          </cell>
          <cell r="KA39325">
            <v>250</v>
          </cell>
          <cell r="KB39325">
            <v>12</v>
          </cell>
          <cell r="KC39325">
            <v>20</v>
          </cell>
        </row>
        <row r="39326">
          <cell r="A39326" t="str">
            <v>CP29484</v>
          </cell>
          <cell r="KA39326">
            <v>200</v>
          </cell>
          <cell r="KB39326">
            <v>16</v>
          </cell>
          <cell r="KC39326">
            <v>20</v>
          </cell>
        </row>
        <row r="39327">
          <cell r="A39327" t="str">
            <v>CP22292</v>
          </cell>
          <cell r="KA39327">
            <v>200</v>
          </cell>
          <cell r="KB39327">
            <v>16</v>
          </cell>
          <cell r="KC39327">
            <v>20</v>
          </cell>
        </row>
        <row r="39328">
          <cell r="A39328" t="str">
            <v>CP27660</v>
          </cell>
          <cell r="KA39328">
            <v>100</v>
          </cell>
          <cell r="KB39328">
            <v>30</v>
          </cell>
          <cell r="KC39328">
            <v>24</v>
          </cell>
        </row>
        <row r="39329">
          <cell r="A39329" t="str">
            <v>G00009</v>
          </cell>
          <cell r="KA39329">
            <v>100</v>
          </cell>
          <cell r="KB39329">
            <v>30</v>
          </cell>
          <cell r="KC39329">
            <v>16</v>
          </cell>
        </row>
        <row r="39330">
          <cell r="A39330" t="str">
            <v>G00010</v>
          </cell>
          <cell r="KA39330">
            <v>100</v>
          </cell>
          <cell r="KB39330">
            <v>30</v>
          </cell>
          <cell r="KC39330">
            <v>16</v>
          </cell>
        </row>
        <row r="39331">
          <cell r="A39331" t="str">
            <v>G00011</v>
          </cell>
          <cell r="KA39331">
            <v>100</v>
          </cell>
          <cell r="KB39331">
            <v>40</v>
          </cell>
          <cell r="KC39331">
            <v>28</v>
          </cell>
        </row>
        <row r="39332">
          <cell r="A39332" t="str">
            <v>G00012</v>
          </cell>
          <cell r="KA39332">
            <v>100</v>
          </cell>
          <cell r="KB39332">
            <v>40</v>
          </cell>
          <cell r="KC39332">
            <v>28</v>
          </cell>
        </row>
        <row r="39333">
          <cell r="A39333" t="str">
            <v>G00013</v>
          </cell>
          <cell r="KA39333">
            <v>100</v>
          </cell>
          <cell r="KB39333">
            <v>30</v>
          </cell>
          <cell r="KC39333">
            <v>24</v>
          </cell>
        </row>
        <row r="39334">
          <cell r="A39334" t="str">
            <v>G00014</v>
          </cell>
          <cell r="KA39334">
            <v>100</v>
          </cell>
          <cell r="KB39334">
            <v>30</v>
          </cell>
          <cell r="KC39334">
            <v>24</v>
          </cell>
        </row>
        <row r="39335">
          <cell r="A39335" t="str">
            <v>G00015</v>
          </cell>
          <cell r="KA39335">
            <v>250</v>
          </cell>
          <cell r="KB39335">
            <v>12</v>
          </cell>
          <cell r="KC39335">
            <v>20</v>
          </cell>
        </row>
        <row r="39336">
          <cell r="A39336" t="str">
            <v>G00016</v>
          </cell>
          <cell r="KA39336">
            <v>250</v>
          </cell>
          <cell r="KB39336">
            <v>12</v>
          </cell>
          <cell r="KC39336">
            <v>20</v>
          </cell>
        </row>
        <row r="39337">
          <cell r="A39337" t="str">
            <v>G00017</v>
          </cell>
          <cell r="KA39337">
            <v>50</v>
          </cell>
          <cell r="KB39337">
            <v>60</v>
          </cell>
          <cell r="KC39337">
            <v>12</v>
          </cell>
        </row>
        <row r="39338">
          <cell r="A39338" t="str">
            <v>G00018</v>
          </cell>
          <cell r="KA39338">
            <v>50</v>
          </cell>
          <cell r="KB39338">
            <v>60</v>
          </cell>
          <cell r="KC39338">
            <v>12</v>
          </cell>
        </row>
        <row r="39339">
          <cell r="A39339" t="str">
            <v>G00019</v>
          </cell>
          <cell r="KA39339">
            <v>50</v>
          </cell>
          <cell r="KB39339">
            <v>60</v>
          </cell>
          <cell r="KC39339">
            <v>12</v>
          </cell>
        </row>
        <row r="39340">
          <cell r="A39340" t="str">
            <v>G00020</v>
          </cell>
          <cell r="KA39340">
            <v>50</v>
          </cell>
          <cell r="KB39340">
            <v>60</v>
          </cell>
          <cell r="KC39340">
            <v>12</v>
          </cell>
        </row>
        <row r="39341">
          <cell r="A39341" t="str">
            <v>G00021</v>
          </cell>
          <cell r="KA39341">
            <v>200</v>
          </cell>
          <cell r="KB39341">
            <v>15</v>
          </cell>
          <cell r="KC39341">
            <v>16</v>
          </cell>
        </row>
        <row r="39342">
          <cell r="A39342" t="str">
            <v>G00022</v>
          </cell>
          <cell r="KA39342">
            <v>200</v>
          </cell>
          <cell r="KB39342">
            <v>15</v>
          </cell>
          <cell r="KC39342">
            <v>6</v>
          </cell>
        </row>
        <row r="39343">
          <cell r="A39343" t="str">
            <v>G00023</v>
          </cell>
          <cell r="KA39343">
            <v>50</v>
          </cell>
          <cell r="KB39343">
            <v>40</v>
          </cell>
          <cell r="KC39343">
            <v>24</v>
          </cell>
        </row>
        <row r="39344">
          <cell r="A39344" t="str">
            <v>G00024</v>
          </cell>
          <cell r="KA39344">
            <v>50</v>
          </cell>
          <cell r="KB39344">
            <v>40</v>
          </cell>
          <cell r="KC39344">
            <v>24</v>
          </cell>
        </row>
        <row r="39345">
          <cell r="A39345" t="str">
            <v>G00025</v>
          </cell>
          <cell r="KA39345">
            <v>50</v>
          </cell>
          <cell r="KB39345">
            <v>40</v>
          </cell>
          <cell r="KC39345">
            <v>24</v>
          </cell>
        </row>
        <row r="39346">
          <cell r="A39346" t="str">
            <v>G00026</v>
          </cell>
          <cell r="KA39346">
            <v>50</v>
          </cell>
          <cell r="KB39346">
            <v>40</v>
          </cell>
          <cell r="KC39346">
            <v>24</v>
          </cell>
        </row>
        <row r="39347">
          <cell r="A39347" t="str">
            <v>G00027</v>
          </cell>
          <cell r="KA39347">
            <v>100</v>
          </cell>
          <cell r="KB39347">
            <v>20</v>
          </cell>
          <cell r="KC39347">
            <v>12</v>
          </cell>
        </row>
        <row r="39348">
          <cell r="A39348" t="str">
            <v>G00028</v>
          </cell>
          <cell r="KA39348">
            <v>100</v>
          </cell>
          <cell r="KB39348">
            <v>20</v>
          </cell>
          <cell r="KC39348">
            <v>12</v>
          </cell>
        </row>
        <row r="39349">
          <cell r="A39349" t="str">
            <v>G00029</v>
          </cell>
          <cell r="KA39349">
            <v>50</v>
          </cell>
          <cell r="KB39349">
            <v>16</v>
          </cell>
          <cell r="KC39349">
            <v>24</v>
          </cell>
        </row>
        <row r="39350">
          <cell r="A39350" t="str">
            <v>G00030</v>
          </cell>
          <cell r="KA39350">
            <v>50</v>
          </cell>
          <cell r="KB39350">
            <v>16</v>
          </cell>
          <cell r="KC39350">
            <v>24</v>
          </cell>
        </row>
        <row r="39351">
          <cell r="A39351" t="str">
            <v>G00031</v>
          </cell>
          <cell r="KA39351">
            <v>200</v>
          </cell>
          <cell r="KB39351">
            <v>15</v>
          </cell>
          <cell r="KC39351">
            <v>16</v>
          </cell>
        </row>
        <row r="39352">
          <cell r="A39352" t="str">
            <v>G00032</v>
          </cell>
          <cell r="KA39352">
            <v>200</v>
          </cell>
          <cell r="KB39352">
            <v>15</v>
          </cell>
          <cell r="KC39352">
            <v>16</v>
          </cell>
        </row>
        <row r="39353">
          <cell r="A39353" t="str">
            <v>G00033</v>
          </cell>
          <cell r="KA39353">
            <v>100</v>
          </cell>
          <cell r="KB39353">
            <v>30</v>
          </cell>
          <cell r="KC39353">
            <v>16</v>
          </cell>
        </row>
        <row r="39354">
          <cell r="A39354" t="str">
            <v>G00034</v>
          </cell>
          <cell r="KA39354">
            <v>100</v>
          </cell>
          <cell r="KB39354">
            <v>30</v>
          </cell>
          <cell r="KC39354">
            <v>16</v>
          </cell>
        </row>
        <row r="39355">
          <cell r="A39355" t="str">
            <v>G00035</v>
          </cell>
          <cell r="KA39355">
            <v>100</v>
          </cell>
          <cell r="KB39355">
            <v>30</v>
          </cell>
          <cell r="KC39355">
            <v>12</v>
          </cell>
        </row>
        <row r="39356">
          <cell r="A39356" t="str">
            <v>G00036</v>
          </cell>
          <cell r="KA39356">
            <v>100</v>
          </cell>
          <cell r="KB39356">
            <v>30</v>
          </cell>
          <cell r="KC39356">
            <v>12</v>
          </cell>
        </row>
        <row r="39357">
          <cell r="A39357" t="str">
            <v>G00037</v>
          </cell>
          <cell r="KA39357">
            <v>50</v>
          </cell>
          <cell r="KB39357">
            <v>40</v>
          </cell>
          <cell r="KC39357">
            <v>24</v>
          </cell>
        </row>
        <row r="39358">
          <cell r="A39358" t="str">
            <v>G00038</v>
          </cell>
          <cell r="KA39358">
            <v>50</v>
          </cell>
          <cell r="KB39358">
            <v>40</v>
          </cell>
          <cell r="KC39358">
            <v>24</v>
          </cell>
        </row>
        <row r="39359">
          <cell r="A39359" t="str">
            <v>G00039</v>
          </cell>
          <cell r="KA39359">
            <v>150</v>
          </cell>
          <cell r="KB39359">
            <v>16</v>
          </cell>
          <cell r="KC39359">
            <v>20</v>
          </cell>
        </row>
        <row r="39360">
          <cell r="A39360" t="str">
            <v>G00040</v>
          </cell>
          <cell r="KA39360">
            <v>150</v>
          </cell>
          <cell r="KB39360">
            <v>16</v>
          </cell>
          <cell r="KC39360">
            <v>20</v>
          </cell>
        </row>
        <row r="39361">
          <cell r="A39361" t="str">
            <v>G00041</v>
          </cell>
          <cell r="KA39361">
            <v>25</v>
          </cell>
          <cell r="KB39361">
            <v>40</v>
          </cell>
          <cell r="KC39361">
            <v>30</v>
          </cell>
        </row>
        <row r="39362">
          <cell r="A39362" t="str">
            <v>G00042</v>
          </cell>
          <cell r="KA39362">
            <v>25</v>
          </cell>
          <cell r="KB39362">
            <v>40</v>
          </cell>
          <cell r="KC39362">
            <v>30</v>
          </cell>
        </row>
        <row r="39363">
          <cell r="A39363" t="str">
            <v>G00043</v>
          </cell>
          <cell r="KA39363">
            <v>25</v>
          </cell>
          <cell r="KB39363">
            <v>40</v>
          </cell>
          <cell r="KC39363">
            <v>30</v>
          </cell>
        </row>
        <row r="39364">
          <cell r="A39364" t="str">
            <v>G00044</v>
          </cell>
          <cell r="KA39364">
            <v>25</v>
          </cell>
          <cell r="KB39364">
            <v>40</v>
          </cell>
          <cell r="KC39364">
            <v>30</v>
          </cell>
        </row>
        <row r="39365">
          <cell r="A39365" t="str">
            <v>G00045</v>
          </cell>
          <cell r="KA39365">
            <v>200</v>
          </cell>
          <cell r="KB39365">
            <v>16</v>
          </cell>
          <cell r="KC39365">
            <v>16</v>
          </cell>
        </row>
        <row r="39366">
          <cell r="A39366" t="str">
            <v>G00046</v>
          </cell>
          <cell r="KA39366">
            <v>200</v>
          </cell>
          <cell r="KB39366">
            <v>16</v>
          </cell>
          <cell r="KC39366">
            <v>16</v>
          </cell>
        </row>
        <row r="39367">
          <cell r="A39367" t="str">
            <v>G00047</v>
          </cell>
          <cell r="KA39367">
            <v>80</v>
          </cell>
          <cell r="KB39367">
            <v>16</v>
          </cell>
          <cell r="KC39367">
            <v>24</v>
          </cell>
        </row>
        <row r="39368">
          <cell r="A39368" t="str">
            <v>G00048</v>
          </cell>
          <cell r="KA39368">
            <v>80</v>
          </cell>
          <cell r="KB39368">
            <v>16</v>
          </cell>
          <cell r="KC39368">
            <v>24</v>
          </cell>
        </row>
        <row r="39369">
          <cell r="A39369" t="str">
            <v>G00049</v>
          </cell>
          <cell r="KA39369">
            <v>80</v>
          </cell>
          <cell r="KB39369">
            <v>16</v>
          </cell>
          <cell r="KC39369">
            <v>24</v>
          </cell>
        </row>
        <row r="39370">
          <cell r="A39370" t="str">
            <v>G00050</v>
          </cell>
          <cell r="KA39370">
            <v>80</v>
          </cell>
          <cell r="KB39370">
            <v>16</v>
          </cell>
          <cell r="KC39370">
            <v>24</v>
          </cell>
        </row>
        <row r="39371">
          <cell r="A39371" t="str">
            <v>G00051</v>
          </cell>
          <cell r="KA39371">
            <v>50</v>
          </cell>
          <cell r="KB39371">
            <v>20</v>
          </cell>
          <cell r="KC39371">
            <v>16</v>
          </cell>
        </row>
        <row r="39372">
          <cell r="A39372" t="str">
            <v>G00052</v>
          </cell>
          <cell r="KA39372">
            <v>50</v>
          </cell>
          <cell r="KB39372">
            <v>20</v>
          </cell>
          <cell r="KC39372">
            <v>16</v>
          </cell>
        </row>
        <row r="39373">
          <cell r="A39373" t="str">
            <v>G00053</v>
          </cell>
          <cell r="KA39373">
            <v>50</v>
          </cell>
          <cell r="KB39373">
            <v>12</v>
          </cell>
          <cell r="KC39373">
            <v>24</v>
          </cell>
        </row>
        <row r="39374">
          <cell r="A39374" t="str">
            <v>G00054</v>
          </cell>
          <cell r="KA39374">
            <v>50</v>
          </cell>
          <cell r="KB39374">
            <v>12</v>
          </cell>
          <cell r="KC39374">
            <v>24</v>
          </cell>
        </row>
        <row r="39375">
          <cell r="A39375" t="str">
            <v>C29963</v>
          </cell>
          <cell r="KA39375">
            <v>100</v>
          </cell>
          <cell r="KB39375">
            <v>40</v>
          </cell>
          <cell r="KC39375">
            <v>28</v>
          </cell>
        </row>
        <row r="39376">
          <cell r="A39376" t="str">
            <v>C29966</v>
          </cell>
          <cell r="KA39376">
            <v>200</v>
          </cell>
          <cell r="KB39376">
            <v>16</v>
          </cell>
          <cell r="KC39376">
            <v>20</v>
          </cell>
        </row>
        <row r="39377">
          <cell r="A39377" t="str">
            <v>C29925</v>
          </cell>
          <cell r="KA39377">
            <v>100</v>
          </cell>
          <cell r="KB39377">
            <v>8</v>
          </cell>
          <cell r="KC39377">
            <v>48</v>
          </cell>
        </row>
        <row r="39378">
          <cell r="A39378" t="str">
            <v>C29907</v>
          </cell>
          <cell r="KA39378">
            <v>100</v>
          </cell>
          <cell r="KB39378">
            <v>8</v>
          </cell>
          <cell r="KC39378">
            <v>48</v>
          </cell>
        </row>
        <row r="39379">
          <cell r="A39379" t="str">
            <v>C29937</v>
          </cell>
          <cell r="KA39379">
            <v>200</v>
          </cell>
          <cell r="KB39379">
            <v>16</v>
          </cell>
          <cell r="KC39379">
            <v>20</v>
          </cell>
        </row>
        <row r="39380">
          <cell r="A39380" t="str">
            <v>C29941</v>
          </cell>
          <cell r="KA39380">
            <v>50</v>
          </cell>
          <cell r="KB39380">
            <v>40</v>
          </cell>
          <cell r="KC39380">
            <v>24</v>
          </cell>
        </row>
        <row r="39381">
          <cell r="A39381" t="str">
            <v>C29945</v>
          </cell>
          <cell r="KA39381">
            <v>100</v>
          </cell>
          <cell r="KB39381">
            <v>24</v>
          </cell>
          <cell r="KC39381">
            <v>20</v>
          </cell>
        </row>
        <row r="39382">
          <cell r="A39382" t="str">
            <v>C29833</v>
          </cell>
          <cell r="KA39382">
            <v>100</v>
          </cell>
          <cell r="KB39382">
            <v>30</v>
          </cell>
          <cell r="KC39382">
            <v>24</v>
          </cell>
        </row>
        <row r="39383">
          <cell r="A39383" t="str">
            <v>C29829</v>
          </cell>
          <cell r="KA39383">
            <v>200</v>
          </cell>
          <cell r="KB39383">
            <v>16</v>
          </cell>
          <cell r="KC39383">
            <v>20</v>
          </cell>
        </row>
        <row r="39384">
          <cell r="A39384" t="str">
            <v>C29824</v>
          </cell>
          <cell r="KA39384">
            <v>100</v>
          </cell>
          <cell r="KB39384">
            <v>40</v>
          </cell>
          <cell r="KC39384">
            <v>28</v>
          </cell>
        </row>
        <row r="39385">
          <cell r="A39385" t="str">
            <v>C29853</v>
          </cell>
          <cell r="KA39385">
            <v>100</v>
          </cell>
          <cell r="KB39385">
            <v>8</v>
          </cell>
          <cell r="KC39385">
            <v>48</v>
          </cell>
        </row>
        <row r="39386">
          <cell r="A39386" t="str">
            <v>C29856</v>
          </cell>
          <cell r="KA39386">
            <v>100</v>
          </cell>
          <cell r="KB39386">
            <v>40</v>
          </cell>
          <cell r="KC39386">
            <v>28</v>
          </cell>
        </row>
        <row r="39387">
          <cell r="A39387" t="str">
            <v>C29844</v>
          </cell>
          <cell r="KA39387">
            <v>100</v>
          </cell>
          <cell r="KB39387">
            <v>30</v>
          </cell>
          <cell r="KC39387">
            <v>24</v>
          </cell>
        </row>
        <row r="39388">
          <cell r="A39388" t="str">
            <v>C29839</v>
          </cell>
          <cell r="KA39388">
            <v>100</v>
          </cell>
          <cell r="KB39388">
            <v>40</v>
          </cell>
          <cell r="KC39388">
            <v>28</v>
          </cell>
        </row>
        <row r="39389">
          <cell r="A39389" t="str">
            <v>C29876</v>
          </cell>
          <cell r="KA39389">
            <v>200</v>
          </cell>
          <cell r="KB39389">
            <v>16</v>
          </cell>
          <cell r="KC39389">
            <v>20</v>
          </cell>
        </row>
        <row r="39390">
          <cell r="A39390" t="str">
            <v>C29871</v>
          </cell>
          <cell r="KA39390">
            <v>100</v>
          </cell>
          <cell r="KB39390">
            <v>40</v>
          </cell>
          <cell r="KC39390">
            <v>28</v>
          </cell>
        </row>
        <row r="39391">
          <cell r="A39391" t="str">
            <v>C29892</v>
          </cell>
          <cell r="KA39391">
            <v>100</v>
          </cell>
          <cell r="KB39391">
            <v>30</v>
          </cell>
          <cell r="KC39391">
            <v>24</v>
          </cell>
        </row>
        <row r="39392">
          <cell r="A39392" t="str">
            <v>C29903</v>
          </cell>
          <cell r="KA39392">
            <v>100</v>
          </cell>
          <cell r="KB39392">
            <v>8</v>
          </cell>
          <cell r="KC39392">
            <v>48</v>
          </cell>
        </row>
        <row r="39393">
          <cell r="A39393" t="str">
            <v>C29905</v>
          </cell>
          <cell r="KA39393">
            <v>100</v>
          </cell>
          <cell r="KB39393">
            <v>30</v>
          </cell>
          <cell r="KC39393">
            <v>24</v>
          </cell>
        </row>
        <row r="39394">
          <cell r="A39394" t="str">
            <v>G00924</v>
          </cell>
          <cell r="KA39394">
            <v>100</v>
          </cell>
          <cell r="KB39394">
            <v>8</v>
          </cell>
          <cell r="KC39394">
            <v>48</v>
          </cell>
        </row>
        <row r="39395">
          <cell r="A39395" t="str">
            <v>G00849</v>
          </cell>
          <cell r="KA39395">
            <v>100</v>
          </cell>
          <cell r="KB39395">
            <v>30</v>
          </cell>
          <cell r="KC39395">
            <v>20</v>
          </cell>
        </row>
        <row r="39396">
          <cell r="A39396" t="str">
            <v>G00850</v>
          </cell>
          <cell r="KA39396">
            <v>100</v>
          </cell>
          <cell r="KB39396">
            <v>30</v>
          </cell>
          <cell r="KC39396">
            <v>20</v>
          </cell>
        </row>
        <row r="39397">
          <cell r="A39397" t="str">
            <v>G00775</v>
          </cell>
          <cell r="KA39397">
            <v>200</v>
          </cell>
          <cell r="KB39397">
            <v>16</v>
          </cell>
          <cell r="KC39397">
            <v>20</v>
          </cell>
        </row>
        <row r="39398">
          <cell r="A39398" t="str">
            <v>G00776</v>
          </cell>
          <cell r="KA39398">
            <v>200</v>
          </cell>
          <cell r="KB39398">
            <v>16</v>
          </cell>
          <cell r="KC39398">
            <v>20</v>
          </cell>
        </row>
        <row r="39399">
          <cell r="A39399" t="str">
            <v>G00777</v>
          </cell>
          <cell r="KA39399">
            <v>80</v>
          </cell>
          <cell r="KB39399">
            <v>16</v>
          </cell>
          <cell r="KC39399">
            <v>24</v>
          </cell>
        </row>
        <row r="39400">
          <cell r="A39400" t="str">
            <v>G00778</v>
          </cell>
          <cell r="KA39400">
            <v>200</v>
          </cell>
          <cell r="KB39400">
            <v>16</v>
          </cell>
          <cell r="KC39400">
            <v>20</v>
          </cell>
        </row>
        <row r="39401">
          <cell r="A39401" t="str">
            <v>G0642</v>
          </cell>
          <cell r="KA39401">
            <v>200</v>
          </cell>
          <cell r="KB39401">
            <v>16</v>
          </cell>
          <cell r="KC39401">
            <v>20</v>
          </cell>
        </row>
        <row r="39402">
          <cell r="A39402" t="str">
            <v>G10007</v>
          </cell>
          <cell r="KA39402">
            <v>250</v>
          </cell>
          <cell r="KB39402">
            <v>12</v>
          </cell>
          <cell r="KC39402">
            <v>24</v>
          </cell>
        </row>
        <row r="39403">
          <cell r="A39403" t="str">
            <v>G10009</v>
          </cell>
          <cell r="KA39403">
            <v>100</v>
          </cell>
          <cell r="KB39403">
            <v>30</v>
          </cell>
          <cell r="KC39403">
            <v>16</v>
          </cell>
        </row>
        <row r="39404">
          <cell r="A39404" t="str">
            <v>G10010</v>
          </cell>
          <cell r="KA39404">
            <v>100</v>
          </cell>
          <cell r="KB39404">
            <v>30</v>
          </cell>
          <cell r="KC39404">
            <v>16</v>
          </cell>
        </row>
        <row r="39405">
          <cell r="A39405" t="str">
            <v>G10011</v>
          </cell>
          <cell r="KA39405">
            <v>100</v>
          </cell>
          <cell r="KB39405">
            <v>40</v>
          </cell>
          <cell r="KC39405">
            <v>24</v>
          </cell>
        </row>
        <row r="39406">
          <cell r="A39406" t="str">
            <v>G10012</v>
          </cell>
          <cell r="KA39406">
            <v>100</v>
          </cell>
          <cell r="KB39406">
            <v>40</v>
          </cell>
          <cell r="KC39406">
            <v>24</v>
          </cell>
        </row>
        <row r="39407">
          <cell r="A39407" t="str">
            <v>G10638</v>
          </cell>
          <cell r="KA39407">
            <v>200</v>
          </cell>
          <cell r="KB39407">
            <v>16</v>
          </cell>
          <cell r="KC39407">
            <v>20</v>
          </cell>
        </row>
        <row r="39408">
          <cell r="A39408" t="str">
            <v>G10639</v>
          </cell>
          <cell r="KA39408">
            <v>200</v>
          </cell>
          <cell r="KB39408">
            <v>16</v>
          </cell>
          <cell r="KC39408">
            <v>20</v>
          </cell>
        </row>
        <row r="39409">
          <cell r="A39409" t="str">
            <v>G10640</v>
          </cell>
          <cell r="KA39409">
            <v>200</v>
          </cell>
          <cell r="KB39409">
            <v>16</v>
          </cell>
          <cell r="KC39409">
            <v>20</v>
          </cell>
        </row>
        <row r="39410">
          <cell r="A39410" t="str">
            <v>G10677</v>
          </cell>
          <cell r="KA39410">
            <v>200</v>
          </cell>
          <cell r="KB39410">
            <v>16</v>
          </cell>
          <cell r="KC39410">
            <v>16</v>
          </cell>
        </row>
        <row r="39411">
          <cell r="A39411" t="str">
            <v>G10678</v>
          </cell>
          <cell r="KA39411">
            <v>200</v>
          </cell>
          <cell r="KB39411">
            <v>16</v>
          </cell>
          <cell r="KC39411">
            <v>16</v>
          </cell>
        </row>
        <row r="39412">
          <cell r="A39412" t="str">
            <v>G10707</v>
          </cell>
          <cell r="KA39412">
            <v>200</v>
          </cell>
          <cell r="KB39412">
            <v>16</v>
          </cell>
          <cell r="KC39412">
            <v>16</v>
          </cell>
        </row>
        <row r="39413">
          <cell r="A39413" t="str">
            <v>G10708</v>
          </cell>
          <cell r="KA39413">
            <v>200</v>
          </cell>
          <cell r="KB39413">
            <v>16</v>
          </cell>
          <cell r="KC39413">
            <v>16</v>
          </cell>
        </row>
        <row r="39414">
          <cell r="A39414" t="str">
            <v>G10642</v>
          </cell>
          <cell r="KA39414">
            <v>200</v>
          </cell>
          <cell r="KB39414">
            <v>16</v>
          </cell>
          <cell r="KC39414">
            <v>16</v>
          </cell>
        </row>
        <row r="39415">
          <cell r="A39415" t="str">
            <v>G10643</v>
          </cell>
          <cell r="KA39415">
            <v>200</v>
          </cell>
          <cell r="KB39415">
            <v>16</v>
          </cell>
          <cell r="KC39415">
            <v>16</v>
          </cell>
        </row>
        <row r="39416">
          <cell r="A39416" t="str">
            <v>G00985</v>
          </cell>
          <cell r="KA39416">
            <v>20</v>
          </cell>
          <cell r="KB39416">
            <v>20</v>
          </cell>
          <cell r="KC39416">
            <v>80</v>
          </cell>
        </row>
        <row r="39417">
          <cell r="A39417" t="str">
            <v>G00986</v>
          </cell>
          <cell r="KA39417">
            <v>20</v>
          </cell>
          <cell r="KB39417">
            <v>20</v>
          </cell>
          <cell r="KC39417">
            <v>80</v>
          </cell>
        </row>
        <row r="39418">
          <cell r="A39418" t="str">
            <v>G01004</v>
          </cell>
          <cell r="KA39418">
            <v>100</v>
          </cell>
          <cell r="KB39418">
            <v>8</v>
          </cell>
          <cell r="KC39418">
            <v>24</v>
          </cell>
        </row>
        <row r="39419">
          <cell r="A39419" t="str">
            <v>G01005</v>
          </cell>
          <cell r="KA39419">
            <v>100</v>
          </cell>
          <cell r="KB39419">
            <v>8</v>
          </cell>
          <cell r="KC39419">
            <v>24</v>
          </cell>
        </row>
        <row r="39420">
          <cell r="A39420" t="str">
            <v>G00707</v>
          </cell>
          <cell r="KA39420">
            <v>200</v>
          </cell>
          <cell r="KB39420">
            <v>16</v>
          </cell>
          <cell r="KC39420">
            <v>20</v>
          </cell>
        </row>
        <row r="39421">
          <cell r="A39421" t="str">
            <v>G00708</v>
          </cell>
          <cell r="KA39421">
            <v>200</v>
          </cell>
          <cell r="KB39421">
            <v>16</v>
          </cell>
          <cell r="KC39421">
            <v>20</v>
          </cell>
        </row>
        <row r="39422">
          <cell r="A39422" t="str">
            <v>G00695</v>
          </cell>
          <cell r="KA39422">
            <v>100</v>
          </cell>
          <cell r="KB39422">
            <v>32</v>
          </cell>
          <cell r="KC39422">
            <v>12</v>
          </cell>
        </row>
        <row r="39423">
          <cell r="A39423" t="str">
            <v>G00677</v>
          </cell>
          <cell r="KA39423">
            <v>200</v>
          </cell>
          <cell r="KB39423">
            <v>16</v>
          </cell>
          <cell r="KC39423">
            <v>16</v>
          </cell>
        </row>
        <row r="39424">
          <cell r="A39424" t="str">
            <v>G00678</v>
          </cell>
          <cell r="KA39424">
            <v>200</v>
          </cell>
          <cell r="KB39424">
            <v>16</v>
          </cell>
          <cell r="KC39424">
            <v>16</v>
          </cell>
        </row>
        <row r="39425">
          <cell r="A39425" t="str">
            <v>G00679</v>
          </cell>
          <cell r="KA39425">
            <v>100</v>
          </cell>
          <cell r="KB39425">
            <v>24</v>
          </cell>
          <cell r="KC39425">
            <v>20</v>
          </cell>
        </row>
        <row r="39426">
          <cell r="A39426" t="str">
            <v>G00680</v>
          </cell>
          <cell r="KA39426">
            <v>100</v>
          </cell>
          <cell r="KB39426">
            <v>24</v>
          </cell>
          <cell r="KC39426">
            <v>20</v>
          </cell>
        </row>
        <row r="39427">
          <cell r="A39427" t="str">
            <v>G00656</v>
          </cell>
          <cell r="KA39427">
            <v>200</v>
          </cell>
          <cell r="KB39427">
            <v>16</v>
          </cell>
          <cell r="KC39427">
            <v>20</v>
          </cell>
        </row>
        <row r="39428">
          <cell r="A39428" t="str">
            <v>G00638</v>
          </cell>
          <cell r="KA39428">
            <v>200</v>
          </cell>
          <cell r="KB39428">
            <v>16</v>
          </cell>
          <cell r="KC39428">
            <v>20</v>
          </cell>
        </row>
        <row r="39429">
          <cell r="A39429" t="str">
            <v>G00639</v>
          </cell>
          <cell r="KA39429">
            <v>200</v>
          </cell>
          <cell r="KB39429">
            <v>16</v>
          </cell>
          <cell r="KC39429">
            <v>20</v>
          </cell>
        </row>
        <row r="39430">
          <cell r="A39430" t="str">
            <v>G00642</v>
          </cell>
          <cell r="KA39430">
            <v>200</v>
          </cell>
          <cell r="KB39430">
            <v>16</v>
          </cell>
          <cell r="KC39430">
            <v>20</v>
          </cell>
        </row>
        <row r="39431">
          <cell r="A39431" t="str">
            <v>G00643</v>
          </cell>
          <cell r="KA39431">
            <v>200</v>
          </cell>
          <cell r="KB39431">
            <v>16</v>
          </cell>
          <cell r="KC39431">
            <v>20</v>
          </cell>
        </row>
        <row r="39432">
          <cell r="A39432" t="str">
            <v>G00007</v>
          </cell>
          <cell r="KA39432">
            <v>250</v>
          </cell>
          <cell r="KB39432">
            <v>12</v>
          </cell>
          <cell r="KC39432">
            <v>24</v>
          </cell>
        </row>
        <row r="39433">
          <cell r="A39433" t="str">
            <v>G00441</v>
          </cell>
          <cell r="KA39433">
            <v>100</v>
          </cell>
          <cell r="KB39433">
            <v>8</v>
          </cell>
          <cell r="KC39433">
            <v>48</v>
          </cell>
        </row>
        <row r="39434">
          <cell r="A39434" t="str">
            <v>G00442</v>
          </cell>
          <cell r="KA39434">
            <v>100</v>
          </cell>
          <cell r="KB39434">
            <v>8</v>
          </cell>
          <cell r="KC39434">
            <v>48</v>
          </cell>
        </row>
        <row r="39435">
          <cell r="A39435" t="str">
            <v>G00443</v>
          </cell>
          <cell r="KA39435">
            <v>100</v>
          </cell>
          <cell r="KB39435">
            <v>8</v>
          </cell>
          <cell r="KC39435">
            <v>48</v>
          </cell>
        </row>
        <row r="39436">
          <cell r="A39436" t="str">
            <v>G00444</v>
          </cell>
          <cell r="KA39436">
            <v>100</v>
          </cell>
          <cell r="KB39436">
            <v>8</v>
          </cell>
          <cell r="KC39436">
            <v>48</v>
          </cell>
        </row>
        <row r="39437">
          <cell r="A39437" t="str">
            <v>G00497</v>
          </cell>
          <cell r="KA39437">
            <v>250</v>
          </cell>
          <cell r="KB39437">
            <v>12</v>
          </cell>
          <cell r="KC39437">
            <v>20</v>
          </cell>
        </row>
        <row r="39438">
          <cell r="A39438" t="str">
            <v>G00498</v>
          </cell>
          <cell r="KA39438">
            <v>250</v>
          </cell>
          <cell r="KB39438">
            <v>12</v>
          </cell>
          <cell r="KC39438">
            <v>20</v>
          </cell>
        </row>
        <row r="39439">
          <cell r="A39439" t="str">
            <v>G00499</v>
          </cell>
          <cell r="KA39439">
            <v>250</v>
          </cell>
          <cell r="KB39439">
            <v>12</v>
          </cell>
          <cell r="KC39439">
            <v>20</v>
          </cell>
        </row>
        <row r="39440">
          <cell r="A39440" t="str">
            <v>G00500</v>
          </cell>
          <cell r="KA39440">
            <v>250</v>
          </cell>
          <cell r="KB39440">
            <v>12</v>
          </cell>
          <cell r="KC39440">
            <v>20</v>
          </cell>
        </row>
        <row r="39441">
          <cell r="A39441" t="str">
            <v>G10717</v>
          </cell>
          <cell r="KA39441">
            <v>50</v>
          </cell>
          <cell r="KB39441">
            <v>60</v>
          </cell>
          <cell r="KC39441">
            <v>12</v>
          </cell>
        </row>
        <row r="39442">
          <cell r="A39442" t="str">
            <v>G10718</v>
          </cell>
          <cell r="KA39442">
            <v>50</v>
          </cell>
          <cell r="KB39442">
            <v>60</v>
          </cell>
          <cell r="KC39442">
            <v>12</v>
          </cell>
        </row>
        <row r="39443">
          <cell r="A39443" t="str">
            <v>G10719</v>
          </cell>
          <cell r="KA39443">
            <v>50</v>
          </cell>
          <cell r="KB39443">
            <v>60</v>
          </cell>
          <cell r="KC39443">
            <v>12</v>
          </cell>
        </row>
        <row r="39444">
          <cell r="A39444" t="str">
            <v>G10720</v>
          </cell>
          <cell r="KA39444">
            <v>50</v>
          </cell>
          <cell r="KB39444">
            <v>60</v>
          </cell>
          <cell r="KC39444">
            <v>12</v>
          </cell>
        </row>
        <row r="39445">
          <cell r="A39445" t="str">
            <v>G10738</v>
          </cell>
          <cell r="KA39445">
            <v>100</v>
          </cell>
          <cell r="KB39445">
            <v>8</v>
          </cell>
          <cell r="KC39445">
            <v>48</v>
          </cell>
        </row>
        <row r="39446">
          <cell r="A39446" t="str">
            <v>G10741</v>
          </cell>
          <cell r="KA39446">
            <v>100</v>
          </cell>
          <cell r="KB39446">
            <v>8</v>
          </cell>
          <cell r="KC39446">
            <v>48</v>
          </cell>
        </row>
        <row r="39447">
          <cell r="A39447" t="str">
            <v>G10744</v>
          </cell>
          <cell r="KA39447">
            <v>50</v>
          </cell>
          <cell r="KB39447">
            <v>40</v>
          </cell>
          <cell r="KC39447">
            <v>24</v>
          </cell>
        </row>
        <row r="39448">
          <cell r="A39448" t="str">
            <v>G10745</v>
          </cell>
          <cell r="KA39448">
            <v>50</v>
          </cell>
          <cell r="KB39448">
            <v>40</v>
          </cell>
          <cell r="KC39448">
            <v>24</v>
          </cell>
        </row>
        <row r="39449">
          <cell r="A39449" t="str">
            <v>G10746</v>
          </cell>
          <cell r="KA39449">
            <v>50</v>
          </cell>
          <cell r="KB39449">
            <v>60</v>
          </cell>
          <cell r="KC39449">
            <v>12</v>
          </cell>
        </row>
        <row r="39450">
          <cell r="A39450" t="str">
            <v>G10747</v>
          </cell>
          <cell r="KA39450">
            <v>50</v>
          </cell>
          <cell r="KB39450">
            <v>60</v>
          </cell>
          <cell r="KC39450">
            <v>12</v>
          </cell>
        </row>
        <row r="39451">
          <cell r="A39451" t="str">
            <v>G11514</v>
          </cell>
          <cell r="KA39451">
            <v>250</v>
          </cell>
          <cell r="KB39451">
            <v>12</v>
          </cell>
          <cell r="KC39451">
            <v>20</v>
          </cell>
        </row>
        <row r="39452">
          <cell r="A39452" t="str">
            <v>G17452</v>
          </cell>
          <cell r="KA39452">
            <v>100</v>
          </cell>
          <cell r="KB39452">
            <v>30</v>
          </cell>
          <cell r="KC39452">
            <v>12</v>
          </cell>
        </row>
        <row r="39453">
          <cell r="A39453" t="str">
            <v>G20007</v>
          </cell>
          <cell r="KA39453">
            <v>250</v>
          </cell>
          <cell r="KB39453">
            <v>12</v>
          </cell>
          <cell r="KC39453">
            <v>24</v>
          </cell>
        </row>
        <row r="39454">
          <cell r="A39454" t="str">
            <v>G20009</v>
          </cell>
          <cell r="KA39454">
            <v>100</v>
          </cell>
          <cell r="KB39454">
            <v>30</v>
          </cell>
          <cell r="KC39454">
            <v>16</v>
          </cell>
        </row>
        <row r="39455">
          <cell r="A39455" t="str">
            <v>G20011</v>
          </cell>
          <cell r="KA39455">
            <v>100</v>
          </cell>
          <cell r="KB39455">
            <v>40</v>
          </cell>
          <cell r="KC39455">
            <v>24</v>
          </cell>
        </row>
        <row r="39456">
          <cell r="A39456" t="str">
            <v>G20677</v>
          </cell>
          <cell r="KA39456">
            <v>200</v>
          </cell>
          <cell r="KB39456">
            <v>16</v>
          </cell>
          <cell r="KC39456">
            <v>16</v>
          </cell>
        </row>
        <row r="39457">
          <cell r="A39457" t="str">
            <v>G20707</v>
          </cell>
          <cell r="KA39457">
            <v>200</v>
          </cell>
          <cell r="KB39457">
            <v>16</v>
          </cell>
          <cell r="KC39457">
            <v>16</v>
          </cell>
        </row>
        <row r="39458">
          <cell r="A39458" t="str">
            <v>G20638</v>
          </cell>
          <cell r="KA39458">
            <v>200</v>
          </cell>
          <cell r="KB39458">
            <v>16</v>
          </cell>
          <cell r="KC39458">
            <v>20</v>
          </cell>
        </row>
        <row r="39459">
          <cell r="A39459" t="str">
            <v>G20640</v>
          </cell>
          <cell r="KA39459">
            <v>200</v>
          </cell>
          <cell r="KB39459">
            <v>16</v>
          </cell>
          <cell r="KC39459">
            <v>20</v>
          </cell>
        </row>
        <row r="39460">
          <cell r="A39460" t="str">
            <v>G20642</v>
          </cell>
          <cell r="KA39460">
            <v>200</v>
          </cell>
          <cell r="KB39460">
            <v>16</v>
          </cell>
          <cell r="KC39460">
            <v>16</v>
          </cell>
        </row>
        <row r="39461">
          <cell r="A39461" t="str">
            <v>O18293</v>
          </cell>
          <cell r="KA39461">
            <v>50</v>
          </cell>
          <cell r="KB39461">
            <v>40</v>
          </cell>
          <cell r="KC39461">
            <v>24</v>
          </cell>
        </row>
        <row r="39462">
          <cell r="A39462" t="str">
            <v>O20341</v>
          </cell>
          <cell r="KA39462">
            <v>200</v>
          </cell>
          <cell r="KB39462">
            <v>16</v>
          </cell>
          <cell r="KC39462">
            <v>20</v>
          </cell>
        </row>
        <row r="39463">
          <cell r="A39463" t="str">
            <v>O16261</v>
          </cell>
          <cell r="KA39463">
            <v>200</v>
          </cell>
          <cell r="KB39463">
            <v>16</v>
          </cell>
          <cell r="KC39463">
            <v>16</v>
          </cell>
        </row>
        <row r="39464">
          <cell r="A39464" t="str">
            <v>P00025</v>
          </cell>
          <cell r="KA39464">
            <v>200</v>
          </cell>
          <cell r="KB39464">
            <v>15</v>
          </cell>
          <cell r="KC39464">
            <v>16</v>
          </cell>
        </row>
        <row r="39465">
          <cell r="A39465" t="str">
            <v>P00022</v>
          </cell>
          <cell r="KA39465">
            <v>100</v>
          </cell>
          <cell r="KB39465">
            <v>20</v>
          </cell>
          <cell r="KC39465">
            <v>12</v>
          </cell>
        </row>
        <row r="39466">
          <cell r="A39466" t="str">
            <v>P00065</v>
          </cell>
          <cell r="KA39466">
            <v>250</v>
          </cell>
          <cell r="KB39466">
            <v>12</v>
          </cell>
          <cell r="KC39466">
            <v>20</v>
          </cell>
        </row>
        <row r="39467">
          <cell r="A39467" t="str">
            <v>P00073</v>
          </cell>
          <cell r="KA39467">
            <v>250</v>
          </cell>
          <cell r="KB39467">
            <v>12</v>
          </cell>
          <cell r="KC39467">
            <v>20</v>
          </cell>
        </row>
        <row r="39468">
          <cell r="A39468" t="str">
            <v>P00079</v>
          </cell>
          <cell r="KA39468">
            <v>200</v>
          </cell>
          <cell r="KB39468">
            <v>15</v>
          </cell>
          <cell r="KC39468">
            <v>16</v>
          </cell>
        </row>
        <row r="39469">
          <cell r="A39469" t="str">
            <v>P00086</v>
          </cell>
          <cell r="KA39469">
            <v>250</v>
          </cell>
          <cell r="KB39469">
            <v>8</v>
          </cell>
          <cell r="KC39469">
            <v>15</v>
          </cell>
        </row>
        <row r="39470">
          <cell r="A39470" t="str">
            <v>P00088</v>
          </cell>
          <cell r="KA39470">
            <v>250</v>
          </cell>
          <cell r="KB39470">
            <v>8</v>
          </cell>
          <cell r="KC39470">
            <v>15</v>
          </cell>
        </row>
        <row r="39471">
          <cell r="A39471" t="str">
            <v>P00090</v>
          </cell>
          <cell r="KA39471">
            <v>250</v>
          </cell>
          <cell r="KB39471">
            <v>12</v>
          </cell>
          <cell r="KC39471">
            <v>20</v>
          </cell>
        </row>
        <row r="39472">
          <cell r="A39472" t="str">
            <v>P00092</v>
          </cell>
          <cell r="KA39472">
            <v>250</v>
          </cell>
          <cell r="KB39472">
            <v>12</v>
          </cell>
          <cell r="KC39472">
            <v>20</v>
          </cell>
        </row>
        <row r="39473">
          <cell r="A39473" t="str">
            <v>P00063</v>
          </cell>
          <cell r="KA39473">
            <v>200</v>
          </cell>
          <cell r="KB39473">
            <v>15</v>
          </cell>
          <cell r="KC39473">
            <v>16</v>
          </cell>
        </row>
        <row r="39474">
          <cell r="A39474" t="str">
            <v>P00046</v>
          </cell>
          <cell r="KA39474">
            <v>200</v>
          </cell>
          <cell r="KB39474">
            <v>15</v>
          </cell>
          <cell r="KC39474">
            <v>16</v>
          </cell>
        </row>
        <row r="39475">
          <cell r="A39475" t="str">
            <v>P00038</v>
          </cell>
          <cell r="KA39475">
            <v>100</v>
          </cell>
          <cell r="KB39475">
            <v>10</v>
          </cell>
          <cell r="KC39475">
            <v>16</v>
          </cell>
        </row>
        <row r="39476">
          <cell r="A39476" t="str">
            <v>P00043</v>
          </cell>
          <cell r="KA39476">
            <v>100</v>
          </cell>
          <cell r="KB39476">
            <v>30</v>
          </cell>
          <cell r="KC39476">
            <v>30</v>
          </cell>
        </row>
        <row r="39477">
          <cell r="A39477" t="str">
            <v>P00335</v>
          </cell>
          <cell r="KA39477">
            <v>250</v>
          </cell>
          <cell r="KB39477">
            <v>12</v>
          </cell>
          <cell r="KC39477">
            <v>20</v>
          </cell>
        </row>
        <row r="39478">
          <cell r="A39478" t="str">
            <v>P00343</v>
          </cell>
          <cell r="KA39478">
            <v>250</v>
          </cell>
          <cell r="KB39478">
            <v>8</v>
          </cell>
          <cell r="KC39478">
            <v>15</v>
          </cell>
        </row>
        <row r="39479">
          <cell r="A39479" t="str">
            <v>P00344</v>
          </cell>
          <cell r="KA39479">
            <v>50</v>
          </cell>
          <cell r="KB39479">
            <v>32</v>
          </cell>
          <cell r="KC39479">
            <v>15</v>
          </cell>
        </row>
        <row r="39480">
          <cell r="A39480" t="str">
            <v>P00349</v>
          </cell>
          <cell r="KA39480">
            <v>250</v>
          </cell>
          <cell r="KB39480">
            <v>12</v>
          </cell>
          <cell r="KC39480">
            <v>20</v>
          </cell>
        </row>
        <row r="39481">
          <cell r="A39481" t="str">
            <v>P00359</v>
          </cell>
          <cell r="KA39481">
            <v>250</v>
          </cell>
          <cell r="KB39481">
            <v>12</v>
          </cell>
          <cell r="KC39481">
            <v>20</v>
          </cell>
        </row>
        <row r="39482">
          <cell r="A39482" t="str">
            <v>P00303</v>
          </cell>
          <cell r="KA39482">
            <v>200</v>
          </cell>
          <cell r="KB39482">
            <v>15</v>
          </cell>
          <cell r="KC39482">
            <v>20</v>
          </cell>
        </row>
        <row r="39483">
          <cell r="A39483" t="str">
            <v>P00304</v>
          </cell>
          <cell r="KA39483">
            <v>250</v>
          </cell>
          <cell r="KB39483">
            <v>8</v>
          </cell>
          <cell r="KC39483">
            <v>15</v>
          </cell>
        </row>
        <row r="39484">
          <cell r="A39484" t="str">
            <v>P00305</v>
          </cell>
          <cell r="KA39484">
            <v>250</v>
          </cell>
          <cell r="KB39484">
            <v>8</v>
          </cell>
          <cell r="KC39484">
            <v>15</v>
          </cell>
        </row>
        <row r="39485">
          <cell r="A39485" t="str">
            <v>P00323</v>
          </cell>
          <cell r="KA39485">
            <v>250</v>
          </cell>
          <cell r="KB39485">
            <v>12</v>
          </cell>
          <cell r="KC39485">
            <v>20</v>
          </cell>
        </row>
        <row r="39486">
          <cell r="A39486" t="str">
            <v>P00325</v>
          </cell>
          <cell r="KA39486">
            <v>100</v>
          </cell>
          <cell r="KB39486">
            <v>30</v>
          </cell>
          <cell r="KC39486">
            <v>30</v>
          </cell>
        </row>
        <row r="39487">
          <cell r="A39487" t="str">
            <v>P00328</v>
          </cell>
          <cell r="KA39487">
            <v>100</v>
          </cell>
          <cell r="KB39487">
            <v>30</v>
          </cell>
          <cell r="KC39487">
            <v>30</v>
          </cell>
        </row>
        <row r="39488">
          <cell r="A39488" t="str">
            <v>P00329</v>
          </cell>
          <cell r="KA39488">
            <v>200</v>
          </cell>
          <cell r="KB39488">
            <v>15</v>
          </cell>
          <cell r="KC39488">
            <v>16</v>
          </cell>
        </row>
        <row r="39489">
          <cell r="A39489" t="str">
            <v>P00214</v>
          </cell>
          <cell r="KA39489">
            <v>250</v>
          </cell>
          <cell r="KB39489">
            <v>12</v>
          </cell>
          <cell r="KC39489">
            <v>20</v>
          </cell>
        </row>
        <row r="39490">
          <cell r="A39490" t="str">
            <v>P00219</v>
          </cell>
          <cell r="KA39490">
            <v>250</v>
          </cell>
          <cell r="KB39490">
            <v>12</v>
          </cell>
          <cell r="KC39490">
            <v>20</v>
          </cell>
        </row>
        <row r="39491">
          <cell r="A39491" t="str">
            <v>P00248</v>
          </cell>
          <cell r="KA39491">
            <v>250</v>
          </cell>
          <cell r="KB39491">
            <v>8</v>
          </cell>
          <cell r="KC39491">
            <v>15</v>
          </cell>
        </row>
        <row r="39492">
          <cell r="A39492" t="str">
            <v>P00249</v>
          </cell>
          <cell r="KA39492">
            <v>250</v>
          </cell>
          <cell r="KB39492">
            <v>12</v>
          </cell>
          <cell r="KC39492">
            <v>20</v>
          </cell>
        </row>
        <row r="39493">
          <cell r="A39493" t="str">
            <v>P00252</v>
          </cell>
          <cell r="KA39493">
            <v>250</v>
          </cell>
          <cell r="KB39493">
            <v>8</v>
          </cell>
          <cell r="KC39493">
            <v>15</v>
          </cell>
        </row>
        <row r="39494">
          <cell r="A39494" t="str">
            <v>P00245</v>
          </cell>
          <cell r="KA39494">
            <v>100</v>
          </cell>
          <cell r="KB39494">
            <v>10</v>
          </cell>
          <cell r="KC39494">
            <v>16</v>
          </cell>
        </row>
        <row r="39495">
          <cell r="A39495" t="str">
            <v>P00246</v>
          </cell>
          <cell r="KA39495">
            <v>200</v>
          </cell>
          <cell r="KB39495">
            <v>15</v>
          </cell>
          <cell r="KC39495">
            <v>16</v>
          </cell>
        </row>
        <row r="39496">
          <cell r="A39496" t="str">
            <v>P00271</v>
          </cell>
          <cell r="KA39496">
            <v>250</v>
          </cell>
          <cell r="KB39496">
            <v>12</v>
          </cell>
          <cell r="KC39496">
            <v>20</v>
          </cell>
        </row>
        <row r="39497">
          <cell r="A39497" t="str">
            <v>P00272</v>
          </cell>
          <cell r="KA39497">
            <v>100</v>
          </cell>
          <cell r="KB39497">
            <v>30</v>
          </cell>
          <cell r="KC39497">
            <v>16</v>
          </cell>
        </row>
        <row r="39498">
          <cell r="A39498" t="str">
            <v>P00279</v>
          </cell>
          <cell r="KA39498">
            <v>250</v>
          </cell>
          <cell r="KB39498">
            <v>12</v>
          </cell>
          <cell r="KC39498">
            <v>20</v>
          </cell>
        </row>
        <row r="39499">
          <cell r="A39499" t="str">
            <v>P00283</v>
          </cell>
          <cell r="KA39499">
            <v>250</v>
          </cell>
          <cell r="KB39499">
            <v>12</v>
          </cell>
          <cell r="KC39499">
            <v>20</v>
          </cell>
        </row>
        <row r="39500">
          <cell r="A39500" t="str">
            <v>P00285</v>
          </cell>
          <cell r="KA39500">
            <v>200</v>
          </cell>
          <cell r="KB39500">
            <v>15</v>
          </cell>
          <cell r="KC39500">
            <v>16</v>
          </cell>
        </row>
        <row r="39501">
          <cell r="A39501" t="str">
            <v>P00287</v>
          </cell>
          <cell r="KA39501">
            <v>250</v>
          </cell>
          <cell r="KB39501">
            <v>12</v>
          </cell>
          <cell r="KC39501">
            <v>20</v>
          </cell>
        </row>
        <row r="39502">
          <cell r="A39502" t="str">
            <v>P00289</v>
          </cell>
          <cell r="KA39502">
            <v>100</v>
          </cell>
          <cell r="KB39502">
            <v>30</v>
          </cell>
          <cell r="KC39502">
            <v>30</v>
          </cell>
        </row>
        <row r="39503">
          <cell r="A39503" t="str">
            <v>P00293</v>
          </cell>
          <cell r="KA39503">
            <v>50</v>
          </cell>
          <cell r="KB39503">
            <v>24</v>
          </cell>
          <cell r="KC39503">
            <v>16</v>
          </cell>
        </row>
        <row r="39504">
          <cell r="A39504" t="str">
            <v>P00139</v>
          </cell>
          <cell r="KA39504">
            <v>250</v>
          </cell>
          <cell r="KB39504">
            <v>8</v>
          </cell>
          <cell r="KC39504">
            <v>15</v>
          </cell>
        </row>
        <row r="39505">
          <cell r="A39505" t="str">
            <v>P00142</v>
          </cell>
          <cell r="KA39505">
            <v>250</v>
          </cell>
          <cell r="KB39505">
            <v>12</v>
          </cell>
          <cell r="KC39505">
            <v>20</v>
          </cell>
        </row>
        <row r="39506">
          <cell r="A39506" t="str">
            <v>P00144</v>
          </cell>
          <cell r="KA39506">
            <v>250</v>
          </cell>
          <cell r="KB39506">
            <v>8</v>
          </cell>
          <cell r="KC39506">
            <v>15</v>
          </cell>
        </row>
        <row r="39507">
          <cell r="A39507" t="str">
            <v>P00146</v>
          </cell>
          <cell r="KA39507">
            <v>250</v>
          </cell>
          <cell r="KB39507">
            <v>8</v>
          </cell>
          <cell r="KC39507">
            <v>15</v>
          </cell>
        </row>
        <row r="39508">
          <cell r="A39508" t="str">
            <v>P00148</v>
          </cell>
          <cell r="KA39508">
            <v>250</v>
          </cell>
          <cell r="KB39508">
            <v>8</v>
          </cell>
          <cell r="KC39508">
            <v>12</v>
          </cell>
        </row>
        <row r="39509">
          <cell r="A39509" t="str">
            <v>P00158</v>
          </cell>
          <cell r="KA39509">
            <v>200</v>
          </cell>
          <cell r="KB39509">
            <v>15</v>
          </cell>
          <cell r="KC39509">
            <v>16</v>
          </cell>
        </row>
        <row r="39510">
          <cell r="A39510" t="str">
            <v>P00169</v>
          </cell>
          <cell r="KA39510">
            <v>100</v>
          </cell>
          <cell r="KB39510">
            <v>10</v>
          </cell>
          <cell r="KC39510">
            <v>16</v>
          </cell>
        </row>
        <row r="39511">
          <cell r="A39511" t="str">
            <v>P00173</v>
          </cell>
          <cell r="KA39511">
            <v>50</v>
          </cell>
          <cell r="KB39511">
            <v>24</v>
          </cell>
          <cell r="KC39511">
            <v>16</v>
          </cell>
        </row>
        <row r="39512">
          <cell r="A39512" t="str">
            <v>P00113</v>
          </cell>
          <cell r="KA39512">
            <v>250</v>
          </cell>
          <cell r="KB39512">
            <v>12</v>
          </cell>
          <cell r="KC39512">
            <v>20</v>
          </cell>
        </row>
        <row r="39513">
          <cell r="A39513" t="str">
            <v>P00116</v>
          </cell>
          <cell r="KA39513">
            <v>200</v>
          </cell>
          <cell r="KB39513">
            <v>15</v>
          </cell>
          <cell r="KC39513">
            <v>16</v>
          </cell>
        </row>
        <row r="39514">
          <cell r="A39514" t="str">
            <v>P00131</v>
          </cell>
          <cell r="KA39514">
            <v>200</v>
          </cell>
          <cell r="KB39514">
            <v>15</v>
          </cell>
          <cell r="KC39514">
            <v>16</v>
          </cell>
        </row>
        <row r="39515">
          <cell r="A39515" t="str">
            <v>P00096</v>
          </cell>
          <cell r="KA39515">
            <v>200</v>
          </cell>
          <cell r="KB39515">
            <v>15</v>
          </cell>
          <cell r="KC39515">
            <v>20</v>
          </cell>
        </row>
        <row r="39516">
          <cell r="A39516" t="str">
            <v>P00098</v>
          </cell>
          <cell r="KA39516">
            <v>250</v>
          </cell>
          <cell r="KB39516">
            <v>8</v>
          </cell>
          <cell r="KC39516">
            <v>15</v>
          </cell>
        </row>
        <row r="39517">
          <cell r="A39517" t="str">
            <v>P00099</v>
          </cell>
          <cell r="KA39517">
            <v>200</v>
          </cell>
          <cell r="KB39517">
            <v>15</v>
          </cell>
          <cell r="KC39517">
            <v>16</v>
          </cell>
        </row>
        <row r="39518">
          <cell r="A39518" t="str">
            <v>P00196</v>
          </cell>
          <cell r="KA39518">
            <v>250</v>
          </cell>
          <cell r="KB39518">
            <v>8</v>
          </cell>
          <cell r="KC39518">
            <v>15</v>
          </cell>
        </row>
        <row r="39519">
          <cell r="A39519" t="str">
            <v>P00179</v>
          </cell>
          <cell r="KA39519">
            <v>200</v>
          </cell>
          <cell r="KB39519">
            <v>15</v>
          </cell>
          <cell r="KC39519">
            <v>16</v>
          </cell>
        </row>
        <row r="39520">
          <cell r="A39520" t="str">
            <v>P00162</v>
          </cell>
          <cell r="KA39520">
            <v>250</v>
          </cell>
          <cell r="KB39520">
            <v>12</v>
          </cell>
          <cell r="KC39520">
            <v>20</v>
          </cell>
        </row>
        <row r="39521">
          <cell r="A39521" t="str">
            <v>P00163</v>
          </cell>
          <cell r="KA39521">
            <v>50</v>
          </cell>
          <cell r="KB39521">
            <v>32</v>
          </cell>
          <cell r="KC39521">
            <v>16</v>
          </cell>
        </row>
        <row r="39522">
          <cell r="A39522" t="str">
            <v>P00208</v>
          </cell>
          <cell r="KA39522">
            <v>250</v>
          </cell>
          <cell r="KB39522">
            <v>12</v>
          </cell>
          <cell r="KC39522">
            <v>20</v>
          </cell>
        </row>
        <row r="39523">
          <cell r="A39523" t="str">
            <v>P00222</v>
          </cell>
          <cell r="KA39523">
            <v>250</v>
          </cell>
          <cell r="KB39523">
            <v>12</v>
          </cell>
          <cell r="KC39523">
            <v>20</v>
          </cell>
        </row>
        <row r="39524">
          <cell r="A39524" t="str">
            <v>P00223</v>
          </cell>
          <cell r="KA39524">
            <v>250</v>
          </cell>
          <cell r="KB39524">
            <v>8</v>
          </cell>
          <cell r="KC39524">
            <v>15</v>
          </cell>
        </row>
        <row r="39525">
          <cell r="A39525" t="str">
            <v>P01117</v>
          </cell>
          <cell r="KA39525">
            <v>250</v>
          </cell>
          <cell r="KB39525">
            <v>12</v>
          </cell>
          <cell r="KC39525">
            <v>20</v>
          </cell>
        </row>
        <row r="39526">
          <cell r="A39526" t="str">
            <v>P01136</v>
          </cell>
          <cell r="KA39526">
            <v>100</v>
          </cell>
          <cell r="KB39526">
            <v>30</v>
          </cell>
          <cell r="KC39526">
            <v>30</v>
          </cell>
        </row>
        <row r="39527">
          <cell r="A39527" t="str">
            <v>P01137</v>
          </cell>
          <cell r="KA39527">
            <v>100</v>
          </cell>
          <cell r="KB39527">
            <v>30</v>
          </cell>
          <cell r="KC39527">
            <v>30</v>
          </cell>
        </row>
        <row r="39528">
          <cell r="A39528" t="str">
            <v>P01110</v>
          </cell>
          <cell r="KA39528">
            <v>200</v>
          </cell>
          <cell r="KB39528">
            <v>15</v>
          </cell>
          <cell r="KC39528">
            <v>16</v>
          </cell>
        </row>
        <row r="39529">
          <cell r="A39529" t="str">
            <v>P01101</v>
          </cell>
          <cell r="KA39529">
            <v>200</v>
          </cell>
          <cell r="KB39529">
            <v>15</v>
          </cell>
          <cell r="KC39529">
            <v>16</v>
          </cell>
        </row>
        <row r="39530">
          <cell r="A39530" t="str">
            <v>P01079</v>
          </cell>
          <cell r="KA39530">
            <v>250</v>
          </cell>
          <cell r="KB39530">
            <v>12</v>
          </cell>
          <cell r="KC39530">
            <v>20</v>
          </cell>
        </row>
        <row r="39531">
          <cell r="A39531" t="str">
            <v>P01089</v>
          </cell>
          <cell r="KA39531">
            <v>250</v>
          </cell>
          <cell r="KB39531">
            <v>12</v>
          </cell>
          <cell r="KC39531">
            <v>20</v>
          </cell>
        </row>
        <row r="39532">
          <cell r="A39532" t="str">
            <v>P01091</v>
          </cell>
          <cell r="KA39532">
            <v>250</v>
          </cell>
          <cell r="KB39532">
            <v>8</v>
          </cell>
          <cell r="KC39532">
            <v>15</v>
          </cell>
        </row>
        <row r="39533">
          <cell r="A39533" t="str">
            <v>P01092</v>
          </cell>
          <cell r="KA39533">
            <v>250</v>
          </cell>
          <cell r="KB39533">
            <v>15</v>
          </cell>
          <cell r="KC39533">
            <v>16</v>
          </cell>
        </row>
        <row r="39534">
          <cell r="A39534" t="str">
            <v>P01096</v>
          </cell>
          <cell r="KA39534">
            <v>250</v>
          </cell>
          <cell r="KB39534">
            <v>8</v>
          </cell>
          <cell r="KC39534">
            <v>15</v>
          </cell>
        </row>
        <row r="39535">
          <cell r="A39535" t="str">
            <v>P01097</v>
          </cell>
          <cell r="KA39535">
            <v>250</v>
          </cell>
          <cell r="KB39535">
            <v>12</v>
          </cell>
          <cell r="KC39535">
            <v>20</v>
          </cell>
        </row>
        <row r="39536">
          <cell r="A39536" t="str">
            <v>P01037</v>
          </cell>
          <cell r="KA39536">
            <v>250</v>
          </cell>
          <cell r="KB39536">
            <v>12</v>
          </cell>
          <cell r="KC39536">
            <v>20</v>
          </cell>
        </row>
        <row r="39537">
          <cell r="A39537" t="str">
            <v>P01038</v>
          </cell>
          <cell r="KA39537">
            <v>250</v>
          </cell>
          <cell r="KB39537">
            <v>8</v>
          </cell>
          <cell r="KC39537">
            <v>15</v>
          </cell>
        </row>
        <row r="39538">
          <cell r="A39538" t="str">
            <v>P01047</v>
          </cell>
          <cell r="KA39538">
            <v>250</v>
          </cell>
          <cell r="KB39538">
            <v>12</v>
          </cell>
          <cell r="KC39538">
            <v>20</v>
          </cell>
        </row>
        <row r="39539">
          <cell r="A39539" t="str">
            <v>P01051</v>
          </cell>
          <cell r="KA39539">
            <v>250</v>
          </cell>
          <cell r="KB39539">
            <v>12</v>
          </cell>
          <cell r="KC39539">
            <v>20</v>
          </cell>
        </row>
        <row r="39540">
          <cell r="A39540" t="str">
            <v>P01073</v>
          </cell>
          <cell r="KA39540">
            <v>100</v>
          </cell>
          <cell r="KB39540">
            <v>20</v>
          </cell>
          <cell r="KC39540">
            <v>12</v>
          </cell>
        </row>
        <row r="39541">
          <cell r="A39541" t="str">
            <v>P01060</v>
          </cell>
          <cell r="KA39541">
            <v>250</v>
          </cell>
          <cell r="KB39541">
            <v>12</v>
          </cell>
          <cell r="KC39541">
            <v>20</v>
          </cell>
        </row>
        <row r="39542">
          <cell r="A39542" t="str">
            <v>P01061</v>
          </cell>
          <cell r="KA39542">
            <v>250</v>
          </cell>
          <cell r="KB39542">
            <v>12</v>
          </cell>
          <cell r="KC39542">
            <v>20</v>
          </cell>
        </row>
        <row r="39543">
          <cell r="A39543" t="str">
            <v>P01054</v>
          </cell>
          <cell r="KA39543">
            <v>200</v>
          </cell>
          <cell r="KB39543">
            <v>15</v>
          </cell>
          <cell r="KC39543">
            <v>16</v>
          </cell>
        </row>
        <row r="39544">
          <cell r="A39544" t="str">
            <v>P01147</v>
          </cell>
          <cell r="KA39544">
            <v>250</v>
          </cell>
          <cell r="KB39544">
            <v>8</v>
          </cell>
          <cell r="KC39544">
            <v>15</v>
          </cell>
        </row>
        <row r="39545">
          <cell r="A39545" t="str">
            <v>P01159</v>
          </cell>
          <cell r="KA39545">
            <v>250</v>
          </cell>
          <cell r="KB39545">
            <v>12</v>
          </cell>
          <cell r="KC39545">
            <v>20</v>
          </cell>
        </row>
        <row r="39546">
          <cell r="A39546" t="str">
            <v>P01160</v>
          </cell>
          <cell r="KA39546">
            <v>250</v>
          </cell>
          <cell r="KB39546">
            <v>12</v>
          </cell>
          <cell r="KC39546">
            <v>20</v>
          </cell>
        </row>
        <row r="39547">
          <cell r="A39547" t="str">
            <v>P01182</v>
          </cell>
          <cell r="KA39547">
            <v>100</v>
          </cell>
          <cell r="KB39547">
            <v>30</v>
          </cell>
          <cell r="KC39547">
            <v>30</v>
          </cell>
        </row>
        <row r="39548">
          <cell r="A39548" t="str">
            <v>P01168</v>
          </cell>
          <cell r="KA39548">
            <v>250</v>
          </cell>
          <cell r="KB39548">
            <v>12</v>
          </cell>
          <cell r="KC39548">
            <v>20</v>
          </cell>
        </row>
        <row r="39549">
          <cell r="A39549" t="str">
            <v>P01171</v>
          </cell>
          <cell r="KA39549">
            <v>250</v>
          </cell>
          <cell r="KB39549">
            <v>12</v>
          </cell>
          <cell r="KC39549">
            <v>20</v>
          </cell>
        </row>
        <row r="39550">
          <cell r="A39550" t="str">
            <v>P01176</v>
          </cell>
          <cell r="KA39550">
            <v>100</v>
          </cell>
          <cell r="KB39550">
            <v>30</v>
          </cell>
          <cell r="KC39550">
            <v>30</v>
          </cell>
        </row>
        <row r="39551">
          <cell r="A39551" t="str">
            <v>P01177</v>
          </cell>
          <cell r="KA39551">
            <v>250</v>
          </cell>
          <cell r="KB39551">
            <v>12</v>
          </cell>
          <cell r="KC39551">
            <v>20</v>
          </cell>
        </row>
        <row r="39552">
          <cell r="A39552" t="str">
            <v>P01178</v>
          </cell>
          <cell r="KA39552">
            <v>250</v>
          </cell>
          <cell r="KB39552">
            <v>8</v>
          </cell>
          <cell r="KC39552">
            <v>15</v>
          </cell>
        </row>
        <row r="39553">
          <cell r="A39553" t="str">
            <v>P01179</v>
          </cell>
          <cell r="KA39553">
            <v>200</v>
          </cell>
          <cell r="KB39553">
            <v>15</v>
          </cell>
          <cell r="KC39553">
            <v>16</v>
          </cell>
        </row>
        <row r="39554">
          <cell r="A39554" t="str">
            <v>P01180</v>
          </cell>
          <cell r="KA39554">
            <v>50</v>
          </cell>
          <cell r="KB39554">
            <v>40</v>
          </cell>
          <cell r="KC39554">
            <v>18</v>
          </cell>
        </row>
        <row r="39555">
          <cell r="A39555" t="str">
            <v>P01225</v>
          </cell>
          <cell r="KA39555">
            <v>250</v>
          </cell>
          <cell r="KB39555">
            <v>8</v>
          </cell>
          <cell r="KC39555">
            <v>15</v>
          </cell>
        </row>
        <row r="39556">
          <cell r="A39556" t="str">
            <v>P01227</v>
          </cell>
          <cell r="KA39556">
            <v>250</v>
          </cell>
          <cell r="KB39556">
            <v>12</v>
          </cell>
          <cell r="KC39556">
            <v>20</v>
          </cell>
        </row>
        <row r="39557">
          <cell r="A39557" t="str">
            <v>P01229</v>
          </cell>
          <cell r="KA39557">
            <v>200</v>
          </cell>
          <cell r="KB39557">
            <v>15</v>
          </cell>
          <cell r="KC39557">
            <v>16</v>
          </cell>
        </row>
        <row r="39558">
          <cell r="A39558" t="str">
            <v>P01237</v>
          </cell>
          <cell r="KA39558">
            <v>100</v>
          </cell>
          <cell r="KB39558">
            <v>30</v>
          </cell>
          <cell r="KC39558">
            <v>30</v>
          </cell>
        </row>
        <row r="39559">
          <cell r="A39559" t="str">
            <v>P01195</v>
          </cell>
          <cell r="KA39559">
            <v>250</v>
          </cell>
          <cell r="KB39559">
            <v>8</v>
          </cell>
          <cell r="KC39559">
            <v>15</v>
          </cell>
        </row>
        <row r="39560">
          <cell r="A39560" t="str">
            <v>P01196</v>
          </cell>
          <cell r="KA39560">
            <v>250</v>
          </cell>
          <cell r="KB39560">
            <v>12</v>
          </cell>
          <cell r="KC39560">
            <v>20</v>
          </cell>
        </row>
        <row r="39561">
          <cell r="A39561" t="str">
            <v>P01197</v>
          </cell>
          <cell r="KA39561">
            <v>250</v>
          </cell>
          <cell r="KB39561">
            <v>12</v>
          </cell>
          <cell r="KC39561">
            <v>20</v>
          </cell>
        </row>
        <row r="39562">
          <cell r="A39562" t="str">
            <v>P01200</v>
          </cell>
          <cell r="KA39562">
            <v>100</v>
          </cell>
          <cell r="KB39562">
            <v>30</v>
          </cell>
          <cell r="KC39562">
            <v>30</v>
          </cell>
        </row>
        <row r="39563">
          <cell r="A39563" t="str">
            <v>P01201</v>
          </cell>
          <cell r="KA39563">
            <v>100</v>
          </cell>
          <cell r="KB39563">
            <v>30</v>
          </cell>
          <cell r="KC39563">
            <v>30</v>
          </cell>
        </row>
        <row r="39564">
          <cell r="A39564" t="str">
            <v>P01203</v>
          </cell>
          <cell r="KA39564">
            <v>100</v>
          </cell>
          <cell r="KB39564">
            <v>30</v>
          </cell>
          <cell r="KC39564">
            <v>30</v>
          </cell>
        </row>
        <row r="39565">
          <cell r="A39565" t="str">
            <v>P00818</v>
          </cell>
          <cell r="KA39565">
            <v>250</v>
          </cell>
          <cell r="KB39565">
            <v>8</v>
          </cell>
          <cell r="KC39565">
            <v>15</v>
          </cell>
        </row>
        <row r="39566">
          <cell r="A39566" t="str">
            <v>P00812</v>
          </cell>
          <cell r="KA39566">
            <v>50</v>
          </cell>
          <cell r="KB39566">
            <v>40</v>
          </cell>
          <cell r="KC39566">
            <v>15</v>
          </cell>
        </row>
        <row r="39567">
          <cell r="A39567" t="str">
            <v>P00830</v>
          </cell>
          <cell r="KA39567">
            <v>200</v>
          </cell>
          <cell r="KB39567">
            <v>15</v>
          </cell>
          <cell r="KC39567">
            <v>15</v>
          </cell>
        </row>
        <row r="39568">
          <cell r="A39568" t="str">
            <v>P00837</v>
          </cell>
          <cell r="KA39568">
            <v>100</v>
          </cell>
          <cell r="KB39568">
            <v>30</v>
          </cell>
          <cell r="KC39568">
            <v>20</v>
          </cell>
        </row>
        <row r="39569">
          <cell r="A39569" t="str">
            <v>P00860</v>
          </cell>
          <cell r="KA39569">
            <v>100</v>
          </cell>
          <cell r="KB39569">
            <v>30</v>
          </cell>
          <cell r="KC39569">
            <v>30</v>
          </cell>
        </row>
        <row r="39570">
          <cell r="A39570" t="str">
            <v>P00848</v>
          </cell>
          <cell r="KA39570">
            <v>250</v>
          </cell>
          <cell r="KB39570">
            <v>12</v>
          </cell>
          <cell r="KC39570">
            <v>20</v>
          </cell>
        </row>
        <row r="39571">
          <cell r="A39571" t="str">
            <v>P00872</v>
          </cell>
          <cell r="KA39571">
            <v>250</v>
          </cell>
          <cell r="KB39571">
            <v>12</v>
          </cell>
          <cell r="KC39571">
            <v>20</v>
          </cell>
        </row>
        <row r="39572">
          <cell r="A39572" t="str">
            <v>P00876</v>
          </cell>
          <cell r="KA39572">
            <v>250</v>
          </cell>
          <cell r="KB39572">
            <v>12</v>
          </cell>
          <cell r="KC39572">
            <v>20</v>
          </cell>
        </row>
        <row r="39573">
          <cell r="A39573" t="str">
            <v>P00917</v>
          </cell>
          <cell r="KA39573">
            <v>250</v>
          </cell>
          <cell r="KB39573">
            <v>8</v>
          </cell>
          <cell r="KC39573">
            <v>15</v>
          </cell>
        </row>
        <row r="39574">
          <cell r="A39574" t="str">
            <v>P00891</v>
          </cell>
          <cell r="KA39574">
            <v>250</v>
          </cell>
          <cell r="KB39574">
            <v>12</v>
          </cell>
          <cell r="KC39574">
            <v>20</v>
          </cell>
        </row>
        <row r="39575">
          <cell r="A39575" t="str">
            <v>P00893</v>
          </cell>
          <cell r="KA39575">
            <v>200</v>
          </cell>
          <cell r="KB39575">
            <v>15</v>
          </cell>
          <cell r="KC39575">
            <v>16</v>
          </cell>
        </row>
        <row r="39576">
          <cell r="A39576" t="str">
            <v>P00896</v>
          </cell>
          <cell r="KA39576">
            <v>50</v>
          </cell>
          <cell r="KB39576">
            <v>32</v>
          </cell>
          <cell r="KC39576">
            <v>16</v>
          </cell>
        </row>
        <row r="39577">
          <cell r="A39577" t="str">
            <v>P00902</v>
          </cell>
          <cell r="KA39577">
            <v>250</v>
          </cell>
          <cell r="KB39577">
            <v>12</v>
          </cell>
          <cell r="KC39577">
            <v>20</v>
          </cell>
        </row>
        <row r="39578">
          <cell r="A39578" t="str">
            <v>P00930</v>
          </cell>
          <cell r="KA39578">
            <v>50</v>
          </cell>
          <cell r="KB39578">
            <v>24</v>
          </cell>
          <cell r="KC39578">
            <v>16</v>
          </cell>
        </row>
        <row r="39579">
          <cell r="A39579" t="str">
            <v>P00931</v>
          </cell>
          <cell r="KA39579">
            <v>250</v>
          </cell>
          <cell r="KB39579">
            <v>12</v>
          </cell>
          <cell r="KC39579">
            <v>20</v>
          </cell>
        </row>
        <row r="39580">
          <cell r="A39580" t="str">
            <v>P00938</v>
          </cell>
          <cell r="KA39580">
            <v>200</v>
          </cell>
          <cell r="KB39580">
            <v>15</v>
          </cell>
          <cell r="KC39580">
            <v>16</v>
          </cell>
        </row>
        <row r="39581">
          <cell r="A39581" t="str">
            <v>P00943</v>
          </cell>
          <cell r="KA39581">
            <v>250</v>
          </cell>
          <cell r="KB39581">
            <v>12</v>
          </cell>
          <cell r="KC39581">
            <v>20</v>
          </cell>
        </row>
        <row r="39582">
          <cell r="A39582" t="str">
            <v>P00910</v>
          </cell>
          <cell r="KA39582">
            <v>250</v>
          </cell>
          <cell r="KB39582">
            <v>8</v>
          </cell>
          <cell r="KC39582">
            <v>15</v>
          </cell>
        </row>
        <row r="39583">
          <cell r="A39583" t="str">
            <v>P00912</v>
          </cell>
          <cell r="KA39583">
            <v>250</v>
          </cell>
          <cell r="KB39583">
            <v>12</v>
          </cell>
          <cell r="KC39583">
            <v>20</v>
          </cell>
        </row>
        <row r="39584">
          <cell r="A39584" t="str">
            <v>P00919</v>
          </cell>
          <cell r="KA39584">
            <v>100</v>
          </cell>
          <cell r="KB39584">
            <v>30</v>
          </cell>
          <cell r="KC39584">
            <v>30</v>
          </cell>
        </row>
        <row r="39585">
          <cell r="A39585" t="str">
            <v>P00947</v>
          </cell>
          <cell r="KA39585">
            <v>200</v>
          </cell>
          <cell r="KB39585">
            <v>15</v>
          </cell>
          <cell r="KC39585">
            <v>16</v>
          </cell>
        </row>
        <row r="39586">
          <cell r="A39586" t="str">
            <v>P00950</v>
          </cell>
          <cell r="KA39586">
            <v>250</v>
          </cell>
          <cell r="KB39586">
            <v>12</v>
          </cell>
          <cell r="KC39586">
            <v>20</v>
          </cell>
        </row>
        <row r="39587">
          <cell r="A39587" t="str">
            <v>P00954</v>
          </cell>
          <cell r="KA39587">
            <v>250</v>
          </cell>
          <cell r="KB39587">
            <v>12</v>
          </cell>
          <cell r="KC39587">
            <v>20</v>
          </cell>
        </row>
        <row r="39588">
          <cell r="A39588" t="str">
            <v>P00961</v>
          </cell>
          <cell r="KA39588">
            <v>250</v>
          </cell>
          <cell r="KB39588">
            <v>8</v>
          </cell>
          <cell r="KC39588">
            <v>15</v>
          </cell>
        </row>
        <row r="39589">
          <cell r="A39589" t="str">
            <v>P00965</v>
          </cell>
          <cell r="KA39589">
            <v>50</v>
          </cell>
          <cell r="KB39589">
            <v>20</v>
          </cell>
          <cell r="KC39589">
            <v>16</v>
          </cell>
        </row>
        <row r="39590">
          <cell r="A39590" t="str">
            <v>P00969</v>
          </cell>
          <cell r="KA39590">
            <v>250</v>
          </cell>
          <cell r="KB39590">
            <v>12</v>
          </cell>
          <cell r="KC39590">
            <v>20</v>
          </cell>
        </row>
        <row r="39591">
          <cell r="A39591" t="str">
            <v>P00971</v>
          </cell>
          <cell r="KA39591">
            <v>100</v>
          </cell>
          <cell r="KB39591">
            <v>30</v>
          </cell>
          <cell r="KC39591">
            <v>30</v>
          </cell>
        </row>
        <row r="39592">
          <cell r="A39592" t="str">
            <v>P009951</v>
          </cell>
          <cell r="KA39592">
            <v>250</v>
          </cell>
          <cell r="KB39592">
            <v>12</v>
          </cell>
          <cell r="KC39592">
            <v>6</v>
          </cell>
        </row>
        <row r="39593">
          <cell r="A39593" t="str">
            <v>P00882</v>
          </cell>
          <cell r="KA39593">
            <v>100</v>
          </cell>
          <cell r="KB39593">
            <v>20</v>
          </cell>
          <cell r="KC39593">
            <v>12</v>
          </cell>
        </row>
        <row r="39594">
          <cell r="A39594" t="str">
            <v>P00926</v>
          </cell>
          <cell r="KA39594">
            <v>250</v>
          </cell>
          <cell r="KB39594">
            <v>8</v>
          </cell>
          <cell r="KC39594">
            <v>15</v>
          </cell>
        </row>
        <row r="39595">
          <cell r="A39595" t="str">
            <v>P00983</v>
          </cell>
          <cell r="KA39595">
            <v>100</v>
          </cell>
          <cell r="KB39595">
            <v>20</v>
          </cell>
          <cell r="KC39595">
            <v>12</v>
          </cell>
        </row>
        <row r="39596">
          <cell r="A39596" t="str">
            <v>P00990</v>
          </cell>
          <cell r="KA39596">
            <v>250</v>
          </cell>
          <cell r="KB39596">
            <v>12</v>
          </cell>
          <cell r="KC39596">
            <v>20</v>
          </cell>
        </row>
        <row r="39597">
          <cell r="A39597" t="str">
            <v>P01005</v>
          </cell>
          <cell r="KA39597">
            <v>50</v>
          </cell>
          <cell r="KB39597">
            <v>40</v>
          </cell>
          <cell r="KC39597">
            <v>24</v>
          </cell>
        </row>
        <row r="39598">
          <cell r="A39598" t="str">
            <v>P01002</v>
          </cell>
          <cell r="KA39598">
            <v>250</v>
          </cell>
          <cell r="KB39598">
            <v>12</v>
          </cell>
          <cell r="KC39598">
            <v>20</v>
          </cell>
        </row>
        <row r="39599">
          <cell r="A39599" t="str">
            <v>P01018</v>
          </cell>
          <cell r="KA39599">
            <v>100</v>
          </cell>
          <cell r="KB39599">
            <v>30</v>
          </cell>
          <cell r="KC39599">
            <v>30</v>
          </cell>
        </row>
        <row r="39600">
          <cell r="A39600" t="str">
            <v>P01027</v>
          </cell>
          <cell r="KA39600">
            <v>250</v>
          </cell>
          <cell r="KB39600">
            <v>8</v>
          </cell>
          <cell r="KC39600">
            <v>15</v>
          </cell>
        </row>
        <row r="39601">
          <cell r="A39601" t="str">
            <v>P00536</v>
          </cell>
          <cell r="KA39601">
            <v>250</v>
          </cell>
          <cell r="KB39601">
            <v>12</v>
          </cell>
          <cell r="KC39601">
            <v>20</v>
          </cell>
        </row>
        <row r="39602">
          <cell r="A39602" t="str">
            <v>P00540</v>
          </cell>
          <cell r="KA39602">
            <v>250</v>
          </cell>
          <cell r="KB39602">
            <v>12</v>
          </cell>
          <cell r="KC39602">
            <v>20</v>
          </cell>
        </row>
        <row r="39603">
          <cell r="A39603" t="str">
            <v>P00525</v>
          </cell>
          <cell r="KA39603">
            <v>250</v>
          </cell>
          <cell r="KB39603">
            <v>12</v>
          </cell>
          <cell r="KC39603">
            <v>20</v>
          </cell>
        </row>
        <row r="39604">
          <cell r="A39604" t="str">
            <v>P00511</v>
          </cell>
          <cell r="KA39604">
            <v>250</v>
          </cell>
          <cell r="KB39604">
            <v>12</v>
          </cell>
          <cell r="KC39604">
            <v>20</v>
          </cell>
        </row>
        <row r="39605">
          <cell r="A39605" t="str">
            <v>P00503</v>
          </cell>
          <cell r="KA39605">
            <v>250</v>
          </cell>
          <cell r="KB39605">
            <v>12</v>
          </cell>
          <cell r="KC39605">
            <v>20</v>
          </cell>
        </row>
        <row r="39606">
          <cell r="A39606" t="str">
            <v>P00479</v>
          </cell>
          <cell r="KA39606">
            <v>250</v>
          </cell>
          <cell r="KB39606">
            <v>12</v>
          </cell>
          <cell r="KC39606">
            <v>20</v>
          </cell>
        </row>
        <row r="39607">
          <cell r="A39607" t="str">
            <v>P00480</v>
          </cell>
          <cell r="KA39607">
            <v>250</v>
          </cell>
          <cell r="KB39607">
            <v>12</v>
          </cell>
          <cell r="KC39607">
            <v>20</v>
          </cell>
        </row>
        <row r="39608">
          <cell r="A39608" t="str">
            <v>P00488</v>
          </cell>
          <cell r="KA39608">
            <v>250</v>
          </cell>
          <cell r="KB39608">
            <v>12</v>
          </cell>
          <cell r="KC39608">
            <v>20</v>
          </cell>
        </row>
        <row r="39609">
          <cell r="A39609" t="str">
            <v>P00489</v>
          </cell>
          <cell r="KA39609">
            <v>250</v>
          </cell>
          <cell r="KB39609">
            <v>12</v>
          </cell>
          <cell r="KC39609">
            <v>20</v>
          </cell>
        </row>
        <row r="39610">
          <cell r="A39610" t="str">
            <v>P00588</v>
          </cell>
          <cell r="KA39610">
            <v>100</v>
          </cell>
          <cell r="KB39610">
            <v>30</v>
          </cell>
          <cell r="KC39610">
            <v>30</v>
          </cell>
        </row>
        <row r="39611">
          <cell r="A39611" t="str">
            <v>P00562</v>
          </cell>
          <cell r="KA39611">
            <v>250</v>
          </cell>
          <cell r="KB39611">
            <v>12</v>
          </cell>
          <cell r="KC39611">
            <v>20</v>
          </cell>
        </row>
        <row r="39612">
          <cell r="A39612" t="str">
            <v>P00574</v>
          </cell>
          <cell r="KA39612">
            <v>250</v>
          </cell>
          <cell r="KB39612">
            <v>12</v>
          </cell>
          <cell r="KC39612">
            <v>20</v>
          </cell>
        </row>
        <row r="39613">
          <cell r="A39613" t="str">
            <v>P00576</v>
          </cell>
          <cell r="KA39613">
            <v>250</v>
          </cell>
          <cell r="KB39613">
            <v>12</v>
          </cell>
          <cell r="KC39613">
            <v>20</v>
          </cell>
        </row>
        <row r="39614">
          <cell r="A39614" t="str">
            <v>P00577</v>
          </cell>
          <cell r="KA39614">
            <v>250</v>
          </cell>
          <cell r="KB39614">
            <v>12</v>
          </cell>
          <cell r="KC39614">
            <v>20</v>
          </cell>
        </row>
        <row r="39615">
          <cell r="A39615" t="str">
            <v>P00579</v>
          </cell>
          <cell r="KA39615">
            <v>250</v>
          </cell>
          <cell r="KB39615">
            <v>12</v>
          </cell>
          <cell r="KC39615">
            <v>20</v>
          </cell>
        </row>
        <row r="39616">
          <cell r="A39616" t="str">
            <v>P00555</v>
          </cell>
          <cell r="KA39616">
            <v>250</v>
          </cell>
          <cell r="KB39616">
            <v>8</v>
          </cell>
          <cell r="KC39616">
            <v>15</v>
          </cell>
        </row>
        <row r="39617">
          <cell r="A39617" t="str">
            <v>P00568</v>
          </cell>
          <cell r="KA39617">
            <v>250</v>
          </cell>
          <cell r="KB39617">
            <v>12</v>
          </cell>
          <cell r="KC39617">
            <v>20</v>
          </cell>
        </row>
        <row r="39618">
          <cell r="A39618" t="str">
            <v>P00570</v>
          </cell>
          <cell r="KA39618">
            <v>250</v>
          </cell>
          <cell r="KB39618">
            <v>12</v>
          </cell>
          <cell r="KC39618">
            <v>20</v>
          </cell>
        </row>
        <row r="39619">
          <cell r="A39619" t="str">
            <v>P00472</v>
          </cell>
          <cell r="KA39619">
            <v>250</v>
          </cell>
          <cell r="KB39619">
            <v>12</v>
          </cell>
          <cell r="KC39619">
            <v>20</v>
          </cell>
        </row>
        <row r="39620">
          <cell r="A39620" t="str">
            <v>P00465</v>
          </cell>
          <cell r="KA39620">
            <v>50</v>
          </cell>
          <cell r="KB39620">
            <v>60</v>
          </cell>
          <cell r="KC39620">
            <v>12</v>
          </cell>
        </row>
        <row r="39621">
          <cell r="A39621" t="str">
            <v>P00458</v>
          </cell>
          <cell r="KA39621">
            <v>250</v>
          </cell>
          <cell r="KB39621">
            <v>8</v>
          </cell>
          <cell r="KC39621">
            <v>15</v>
          </cell>
        </row>
        <row r="39622">
          <cell r="A39622" t="str">
            <v>P00459</v>
          </cell>
          <cell r="KA39622">
            <v>200</v>
          </cell>
          <cell r="KB39622">
            <v>15</v>
          </cell>
          <cell r="KC39622">
            <v>16</v>
          </cell>
        </row>
        <row r="39623">
          <cell r="A39623" t="str">
            <v>P00449</v>
          </cell>
          <cell r="KA39623">
            <v>250</v>
          </cell>
          <cell r="KB39623">
            <v>12</v>
          </cell>
          <cell r="KC39623">
            <v>20</v>
          </cell>
        </row>
        <row r="39624">
          <cell r="A39624" t="str">
            <v>P00450</v>
          </cell>
          <cell r="KA39624">
            <v>250</v>
          </cell>
          <cell r="KB39624">
            <v>12</v>
          </cell>
          <cell r="KC39624">
            <v>20</v>
          </cell>
        </row>
        <row r="39625">
          <cell r="A39625" t="str">
            <v>P00432</v>
          </cell>
          <cell r="KA39625">
            <v>200</v>
          </cell>
          <cell r="KB39625">
            <v>15</v>
          </cell>
          <cell r="KC39625">
            <v>16</v>
          </cell>
        </row>
        <row r="39626">
          <cell r="A39626" t="str">
            <v>P00433</v>
          </cell>
          <cell r="KA39626">
            <v>250</v>
          </cell>
          <cell r="KB39626">
            <v>12</v>
          </cell>
          <cell r="KC39626">
            <v>20</v>
          </cell>
        </row>
        <row r="39627">
          <cell r="A39627" t="str">
            <v>P00435</v>
          </cell>
          <cell r="KA39627">
            <v>250</v>
          </cell>
          <cell r="KB39627">
            <v>12</v>
          </cell>
          <cell r="KC39627">
            <v>20</v>
          </cell>
        </row>
        <row r="39628">
          <cell r="A39628" t="str">
            <v>P00415</v>
          </cell>
          <cell r="KA39628">
            <v>250</v>
          </cell>
          <cell r="KB39628">
            <v>12</v>
          </cell>
          <cell r="KC39628">
            <v>16</v>
          </cell>
        </row>
        <row r="39629">
          <cell r="A39629" t="str">
            <v>P00416</v>
          </cell>
          <cell r="KA39629">
            <v>250</v>
          </cell>
          <cell r="KB39629">
            <v>12</v>
          </cell>
          <cell r="KC39629">
            <v>20</v>
          </cell>
        </row>
        <row r="39630">
          <cell r="A39630" t="str">
            <v>P00424</v>
          </cell>
          <cell r="KA39630">
            <v>100</v>
          </cell>
          <cell r="KB39630">
            <v>30</v>
          </cell>
          <cell r="KC39630">
            <v>20</v>
          </cell>
        </row>
        <row r="39631">
          <cell r="A39631" t="str">
            <v>P00426</v>
          </cell>
          <cell r="KA39631">
            <v>200</v>
          </cell>
          <cell r="KB39631">
            <v>15</v>
          </cell>
          <cell r="KC39631">
            <v>16</v>
          </cell>
        </row>
        <row r="39632">
          <cell r="A39632" t="str">
            <v>P00392</v>
          </cell>
          <cell r="KA39632">
            <v>250</v>
          </cell>
          <cell r="KB39632">
            <v>12</v>
          </cell>
          <cell r="KC39632">
            <v>20</v>
          </cell>
        </row>
        <row r="39633">
          <cell r="A39633" t="str">
            <v>P00394</v>
          </cell>
          <cell r="KA39633">
            <v>250</v>
          </cell>
          <cell r="KB39633">
            <v>8</v>
          </cell>
          <cell r="KC39633">
            <v>15</v>
          </cell>
        </row>
        <row r="39634">
          <cell r="A39634" t="str">
            <v>P00401</v>
          </cell>
          <cell r="KA39634">
            <v>250</v>
          </cell>
          <cell r="KB39634">
            <v>12</v>
          </cell>
          <cell r="KC39634">
            <v>20</v>
          </cell>
        </row>
        <row r="39635">
          <cell r="A39635" t="str">
            <v>P00402</v>
          </cell>
          <cell r="KA39635">
            <v>50</v>
          </cell>
          <cell r="KB39635">
            <v>40</v>
          </cell>
          <cell r="KC39635">
            <v>15</v>
          </cell>
        </row>
        <row r="39636">
          <cell r="A39636" t="str">
            <v>P00373</v>
          </cell>
          <cell r="KA39636">
            <v>200</v>
          </cell>
          <cell r="KB39636">
            <v>15</v>
          </cell>
          <cell r="KC39636">
            <v>16</v>
          </cell>
        </row>
        <row r="39637">
          <cell r="A39637" t="str">
            <v>P00412</v>
          </cell>
          <cell r="KA39637">
            <v>250</v>
          </cell>
          <cell r="KB39637">
            <v>8</v>
          </cell>
          <cell r="KC39637">
            <v>15</v>
          </cell>
        </row>
        <row r="39638">
          <cell r="A39638" t="str">
            <v>P00407</v>
          </cell>
          <cell r="KA39638">
            <v>100</v>
          </cell>
          <cell r="KB39638">
            <v>20</v>
          </cell>
          <cell r="KC39638">
            <v>12</v>
          </cell>
        </row>
        <row r="39639">
          <cell r="A39639" t="str">
            <v>P00750</v>
          </cell>
          <cell r="KA39639">
            <v>100</v>
          </cell>
          <cell r="KB39639">
            <v>30</v>
          </cell>
          <cell r="KC39639">
            <v>30</v>
          </cell>
        </row>
        <row r="39640">
          <cell r="A39640" t="str">
            <v>P00758</v>
          </cell>
          <cell r="KA39640">
            <v>50</v>
          </cell>
          <cell r="KB39640">
            <v>20</v>
          </cell>
          <cell r="KC39640">
            <v>16</v>
          </cell>
        </row>
        <row r="39641">
          <cell r="A39641" t="str">
            <v>P00725</v>
          </cell>
          <cell r="KA39641">
            <v>250</v>
          </cell>
          <cell r="KB39641">
            <v>12</v>
          </cell>
          <cell r="KC39641">
            <v>20</v>
          </cell>
        </row>
        <row r="39642">
          <cell r="A39642" t="str">
            <v>P00715</v>
          </cell>
          <cell r="KA39642">
            <v>100</v>
          </cell>
          <cell r="KB39642">
            <v>30</v>
          </cell>
          <cell r="KC39642">
            <v>30</v>
          </cell>
        </row>
        <row r="39643">
          <cell r="A39643" t="str">
            <v>P00716</v>
          </cell>
          <cell r="KA39643">
            <v>250</v>
          </cell>
          <cell r="KB39643">
            <v>12</v>
          </cell>
          <cell r="KC39643">
            <v>20</v>
          </cell>
        </row>
        <row r="39644">
          <cell r="A39644" t="str">
            <v>P00718</v>
          </cell>
          <cell r="KA39644">
            <v>250</v>
          </cell>
          <cell r="KB39644">
            <v>12</v>
          </cell>
          <cell r="KC39644">
            <v>20</v>
          </cell>
        </row>
        <row r="39645">
          <cell r="A39645" t="str">
            <v>P00720</v>
          </cell>
          <cell r="KA39645">
            <v>250</v>
          </cell>
          <cell r="KB39645">
            <v>12</v>
          </cell>
          <cell r="KC39645">
            <v>20</v>
          </cell>
        </row>
        <row r="39646">
          <cell r="A39646" t="str">
            <v>P00702</v>
          </cell>
          <cell r="KA39646">
            <v>200</v>
          </cell>
          <cell r="KB39646">
            <v>15</v>
          </cell>
          <cell r="KC39646">
            <v>16</v>
          </cell>
        </row>
        <row r="39647">
          <cell r="A39647" t="str">
            <v>P00704</v>
          </cell>
          <cell r="KA39647">
            <v>250</v>
          </cell>
          <cell r="KB39647">
            <v>8</v>
          </cell>
          <cell r="KC39647">
            <v>15</v>
          </cell>
        </row>
        <row r="39648">
          <cell r="A39648" t="str">
            <v>P00772</v>
          </cell>
          <cell r="KA39648">
            <v>250</v>
          </cell>
          <cell r="KB39648">
            <v>12</v>
          </cell>
          <cell r="KC39648">
            <v>20</v>
          </cell>
        </row>
        <row r="39649">
          <cell r="A39649" t="str">
            <v>P00782</v>
          </cell>
          <cell r="KA39649">
            <v>200</v>
          </cell>
          <cell r="KB39649">
            <v>15</v>
          </cell>
          <cell r="KC39649">
            <v>16</v>
          </cell>
        </row>
        <row r="39650">
          <cell r="A39650" t="str">
            <v>P00803</v>
          </cell>
          <cell r="KA39650">
            <v>250</v>
          </cell>
          <cell r="KB39650">
            <v>8</v>
          </cell>
          <cell r="KC39650">
            <v>15</v>
          </cell>
        </row>
        <row r="39651">
          <cell r="A39651" t="str">
            <v>P00776</v>
          </cell>
          <cell r="KA39651">
            <v>200</v>
          </cell>
          <cell r="KB39651">
            <v>15</v>
          </cell>
          <cell r="KC39651">
            <v>16</v>
          </cell>
        </row>
        <row r="39652">
          <cell r="A39652" t="str">
            <v>P00806</v>
          </cell>
          <cell r="KA39652">
            <v>250</v>
          </cell>
          <cell r="KB39652">
            <v>12</v>
          </cell>
          <cell r="KC39652">
            <v>20</v>
          </cell>
        </row>
        <row r="39653">
          <cell r="A39653" t="str">
            <v>P00610</v>
          </cell>
          <cell r="KA39653">
            <v>200</v>
          </cell>
          <cell r="KB39653">
            <v>15</v>
          </cell>
          <cell r="KC39653">
            <v>16</v>
          </cell>
        </row>
        <row r="39654">
          <cell r="A39654" t="str">
            <v>P00611</v>
          </cell>
          <cell r="KA39654">
            <v>250</v>
          </cell>
          <cell r="KB39654">
            <v>12</v>
          </cell>
          <cell r="KC39654">
            <v>20</v>
          </cell>
        </row>
        <row r="39655">
          <cell r="A39655" t="str">
            <v>P00616</v>
          </cell>
          <cell r="KA39655">
            <v>100</v>
          </cell>
          <cell r="KB39655">
            <v>16</v>
          </cell>
          <cell r="KC39655">
            <v>16</v>
          </cell>
        </row>
        <row r="39656">
          <cell r="A39656" t="str">
            <v>P00591</v>
          </cell>
          <cell r="KA39656">
            <v>50</v>
          </cell>
          <cell r="KB39656">
            <v>60</v>
          </cell>
          <cell r="KC39656">
            <v>12</v>
          </cell>
        </row>
        <row r="39657">
          <cell r="A39657" t="str">
            <v>P00596</v>
          </cell>
          <cell r="KA39657">
            <v>200</v>
          </cell>
          <cell r="KB39657">
            <v>15</v>
          </cell>
          <cell r="KC39657">
            <v>16</v>
          </cell>
        </row>
        <row r="39658">
          <cell r="A39658" t="str">
            <v>P00598</v>
          </cell>
          <cell r="KA39658">
            <v>200</v>
          </cell>
          <cell r="KB39658">
            <v>15</v>
          </cell>
          <cell r="KC39658">
            <v>16</v>
          </cell>
        </row>
        <row r="39659">
          <cell r="A39659" t="str">
            <v>P00600</v>
          </cell>
          <cell r="KA39659">
            <v>250</v>
          </cell>
          <cell r="KB39659">
            <v>12</v>
          </cell>
          <cell r="KC39659">
            <v>20</v>
          </cell>
        </row>
        <row r="39660">
          <cell r="A39660" t="str">
            <v>P00624</v>
          </cell>
          <cell r="KA39660">
            <v>250</v>
          </cell>
          <cell r="KB39660">
            <v>12</v>
          </cell>
          <cell r="KC39660">
            <v>20</v>
          </cell>
        </row>
        <row r="39661">
          <cell r="A39661" t="str">
            <v>P00638</v>
          </cell>
          <cell r="KA39661">
            <v>50</v>
          </cell>
          <cell r="KB39661">
            <v>24</v>
          </cell>
          <cell r="KC39661">
            <v>16</v>
          </cell>
        </row>
        <row r="39662">
          <cell r="A39662" t="str">
            <v>P00639</v>
          </cell>
          <cell r="KA39662">
            <v>250</v>
          </cell>
          <cell r="KB39662">
            <v>8</v>
          </cell>
          <cell r="KC39662">
            <v>15</v>
          </cell>
        </row>
        <row r="39663">
          <cell r="A39663" t="str">
            <v>P00641</v>
          </cell>
          <cell r="KA39663">
            <v>250</v>
          </cell>
          <cell r="KB39663">
            <v>12</v>
          </cell>
          <cell r="KC39663">
            <v>20</v>
          </cell>
        </row>
        <row r="39664">
          <cell r="A39664" t="str">
            <v>P00685</v>
          </cell>
          <cell r="KA39664">
            <v>200</v>
          </cell>
          <cell r="KB39664">
            <v>15</v>
          </cell>
          <cell r="KC39664">
            <v>16</v>
          </cell>
        </row>
        <row r="39665">
          <cell r="A39665" t="str">
            <v>P00690</v>
          </cell>
          <cell r="KA39665">
            <v>250</v>
          </cell>
          <cell r="KB39665">
            <v>12</v>
          </cell>
          <cell r="KC39665">
            <v>20</v>
          </cell>
        </row>
        <row r="39666">
          <cell r="A39666" t="str">
            <v>P00680</v>
          </cell>
          <cell r="KA39666">
            <v>250</v>
          </cell>
          <cell r="KB39666">
            <v>12</v>
          </cell>
          <cell r="KC39666">
            <v>20</v>
          </cell>
        </row>
        <row r="39667">
          <cell r="A39667" t="str">
            <v>P00654</v>
          </cell>
          <cell r="KA39667">
            <v>250</v>
          </cell>
          <cell r="KB39667">
            <v>12</v>
          </cell>
          <cell r="KC39667">
            <v>20</v>
          </cell>
        </row>
        <row r="39668">
          <cell r="A39668" t="str">
            <v>P00656</v>
          </cell>
          <cell r="KA39668">
            <v>200</v>
          </cell>
          <cell r="KB39668">
            <v>15</v>
          </cell>
          <cell r="KC39668">
            <v>16</v>
          </cell>
        </row>
        <row r="39669">
          <cell r="A39669" t="str">
            <v>P00658</v>
          </cell>
          <cell r="KA39669">
            <v>250</v>
          </cell>
          <cell r="KB39669">
            <v>12</v>
          </cell>
          <cell r="KC39669">
            <v>20</v>
          </cell>
        </row>
        <row r="39670">
          <cell r="A39670" t="str">
            <v>P00659</v>
          </cell>
          <cell r="KA39670">
            <v>100</v>
          </cell>
          <cell r="KB39670">
            <v>30</v>
          </cell>
          <cell r="KC39670">
            <v>30</v>
          </cell>
        </row>
        <row r="39671">
          <cell r="A39671" t="str">
            <v>P06128</v>
          </cell>
          <cell r="KA39671">
            <v>50</v>
          </cell>
          <cell r="KB39671">
            <v>60</v>
          </cell>
          <cell r="KC39671">
            <v>12</v>
          </cell>
        </row>
        <row r="39672">
          <cell r="A39672" t="str">
            <v>P06129</v>
          </cell>
          <cell r="KA39672">
            <v>200</v>
          </cell>
          <cell r="KB39672">
            <v>8</v>
          </cell>
          <cell r="KC39672">
            <v>18</v>
          </cell>
        </row>
        <row r="39673">
          <cell r="A39673" t="str">
            <v>P06130</v>
          </cell>
          <cell r="KA39673">
            <v>250</v>
          </cell>
          <cell r="KB39673">
            <v>12</v>
          </cell>
          <cell r="KC39673">
            <v>20</v>
          </cell>
        </row>
        <row r="39674">
          <cell r="A39674" t="str">
            <v>P06131</v>
          </cell>
          <cell r="KA39674">
            <v>250</v>
          </cell>
          <cell r="KB39674">
            <v>12</v>
          </cell>
          <cell r="KC39674">
            <v>20</v>
          </cell>
        </row>
        <row r="39675">
          <cell r="A39675" t="str">
            <v>P06132</v>
          </cell>
          <cell r="KA39675">
            <v>250</v>
          </cell>
          <cell r="KB39675">
            <v>12</v>
          </cell>
          <cell r="KC39675">
            <v>20</v>
          </cell>
        </row>
        <row r="39676">
          <cell r="A39676" t="str">
            <v>P06133</v>
          </cell>
          <cell r="KA39676">
            <v>250</v>
          </cell>
          <cell r="KB39676">
            <v>12</v>
          </cell>
          <cell r="KC39676">
            <v>20</v>
          </cell>
        </row>
        <row r="39677">
          <cell r="A39677" t="str">
            <v>P06134</v>
          </cell>
          <cell r="KA39677">
            <v>250</v>
          </cell>
          <cell r="KB39677">
            <v>12</v>
          </cell>
          <cell r="KC39677">
            <v>20</v>
          </cell>
        </row>
        <row r="39678">
          <cell r="A39678" t="str">
            <v>P06166</v>
          </cell>
          <cell r="KA39678">
            <v>250</v>
          </cell>
          <cell r="KB39678">
            <v>8</v>
          </cell>
          <cell r="KC39678">
            <v>15</v>
          </cell>
        </row>
        <row r="39679">
          <cell r="A39679" t="str">
            <v>P06167</v>
          </cell>
          <cell r="KA39679">
            <v>50</v>
          </cell>
          <cell r="KB39679">
            <v>60</v>
          </cell>
          <cell r="KC39679">
            <v>12</v>
          </cell>
        </row>
        <row r="39680">
          <cell r="A39680" t="str">
            <v>P06168</v>
          </cell>
          <cell r="KA39680">
            <v>250</v>
          </cell>
          <cell r="KB39680">
            <v>12</v>
          </cell>
          <cell r="KC39680">
            <v>20</v>
          </cell>
        </row>
        <row r="39681">
          <cell r="A39681" t="str">
            <v>P06169</v>
          </cell>
          <cell r="KA39681">
            <v>100</v>
          </cell>
          <cell r="KB39681">
            <v>30</v>
          </cell>
          <cell r="KC39681">
            <v>30</v>
          </cell>
        </row>
        <row r="39682">
          <cell r="A39682" t="str">
            <v>P06170</v>
          </cell>
          <cell r="KA39682">
            <v>250</v>
          </cell>
          <cell r="KB39682">
            <v>12</v>
          </cell>
          <cell r="KC39682">
            <v>20</v>
          </cell>
        </row>
        <row r="39683">
          <cell r="A39683" t="str">
            <v>P06171</v>
          </cell>
          <cell r="KA39683">
            <v>250</v>
          </cell>
          <cell r="KB39683">
            <v>12</v>
          </cell>
          <cell r="KC39683">
            <v>20</v>
          </cell>
        </row>
        <row r="39684">
          <cell r="A39684" t="str">
            <v>P06172</v>
          </cell>
          <cell r="KA39684">
            <v>250</v>
          </cell>
          <cell r="KB39684">
            <v>8</v>
          </cell>
          <cell r="KC39684">
            <v>15</v>
          </cell>
        </row>
        <row r="39685">
          <cell r="A39685" t="str">
            <v>P06137</v>
          </cell>
          <cell r="KA39685">
            <v>250</v>
          </cell>
          <cell r="KB39685">
            <v>12</v>
          </cell>
          <cell r="KC39685">
            <v>20</v>
          </cell>
        </row>
        <row r="39686">
          <cell r="A39686" t="str">
            <v>P06142</v>
          </cell>
          <cell r="KA39686">
            <v>250</v>
          </cell>
          <cell r="KB39686">
            <v>12</v>
          </cell>
          <cell r="KC39686">
            <v>20</v>
          </cell>
        </row>
        <row r="39687">
          <cell r="A39687" t="str">
            <v>P06143</v>
          </cell>
          <cell r="KA39687">
            <v>200</v>
          </cell>
          <cell r="KB39687">
            <v>15</v>
          </cell>
          <cell r="KC39687">
            <v>16</v>
          </cell>
        </row>
        <row r="39688">
          <cell r="A39688" t="str">
            <v>P06144</v>
          </cell>
          <cell r="KA39688">
            <v>250</v>
          </cell>
          <cell r="KB39688">
            <v>12</v>
          </cell>
          <cell r="KC39688">
            <v>20</v>
          </cell>
        </row>
        <row r="39689">
          <cell r="A39689" t="str">
            <v>P06145</v>
          </cell>
          <cell r="KA39689">
            <v>250</v>
          </cell>
          <cell r="KB39689">
            <v>12</v>
          </cell>
          <cell r="KC39689">
            <v>20</v>
          </cell>
        </row>
        <row r="39690">
          <cell r="A39690" t="str">
            <v>P06146</v>
          </cell>
          <cell r="KA39690">
            <v>250</v>
          </cell>
          <cell r="KB39690">
            <v>12</v>
          </cell>
          <cell r="KC39690">
            <v>20</v>
          </cell>
        </row>
        <row r="39691">
          <cell r="A39691" t="str">
            <v>P06147</v>
          </cell>
          <cell r="KA39691">
            <v>250</v>
          </cell>
          <cell r="KB39691">
            <v>12</v>
          </cell>
          <cell r="KC39691">
            <v>20</v>
          </cell>
        </row>
        <row r="39692">
          <cell r="A39692" t="str">
            <v>P06148</v>
          </cell>
          <cell r="KA39692">
            <v>250</v>
          </cell>
          <cell r="KB39692">
            <v>12</v>
          </cell>
          <cell r="KC39692">
            <v>20</v>
          </cell>
        </row>
        <row r="39693">
          <cell r="A39693" t="str">
            <v>P06149</v>
          </cell>
          <cell r="KA39693">
            <v>100</v>
          </cell>
          <cell r="KB39693">
            <v>30</v>
          </cell>
          <cell r="KC39693">
            <v>8</v>
          </cell>
        </row>
        <row r="39694">
          <cell r="A39694" t="str">
            <v>P06151</v>
          </cell>
          <cell r="KA39694">
            <v>50</v>
          </cell>
          <cell r="KB39694">
            <v>40</v>
          </cell>
          <cell r="KC39694">
            <v>24</v>
          </cell>
        </row>
        <row r="39695">
          <cell r="A39695" t="str">
            <v>P06152</v>
          </cell>
          <cell r="KA39695">
            <v>200</v>
          </cell>
          <cell r="KB39695">
            <v>15</v>
          </cell>
          <cell r="KC39695">
            <v>20</v>
          </cell>
        </row>
        <row r="39696">
          <cell r="A39696" t="str">
            <v>P06156</v>
          </cell>
          <cell r="KA39696">
            <v>250</v>
          </cell>
          <cell r="KB39696">
            <v>12</v>
          </cell>
          <cell r="KC39696">
            <v>20</v>
          </cell>
        </row>
        <row r="39697">
          <cell r="A39697" t="str">
            <v>P06157</v>
          </cell>
          <cell r="KA39697">
            <v>250</v>
          </cell>
          <cell r="KB39697">
            <v>12</v>
          </cell>
          <cell r="KC39697">
            <v>20</v>
          </cell>
        </row>
        <row r="39698">
          <cell r="A39698" t="str">
            <v>P06158</v>
          </cell>
          <cell r="KA39698">
            <v>50</v>
          </cell>
          <cell r="KB39698">
            <v>60</v>
          </cell>
          <cell r="KC39698">
            <v>12</v>
          </cell>
        </row>
        <row r="39699">
          <cell r="A39699" t="str">
            <v>P06159</v>
          </cell>
          <cell r="KA39699">
            <v>250</v>
          </cell>
          <cell r="KB39699">
            <v>8</v>
          </cell>
          <cell r="KC39699">
            <v>15</v>
          </cell>
        </row>
        <row r="39700">
          <cell r="A39700" t="str">
            <v>P06160</v>
          </cell>
          <cell r="KA39700">
            <v>250</v>
          </cell>
          <cell r="KB39700">
            <v>12</v>
          </cell>
          <cell r="KC39700">
            <v>20</v>
          </cell>
        </row>
        <row r="39701">
          <cell r="A39701" t="str">
            <v>P06161</v>
          </cell>
          <cell r="KA39701">
            <v>250</v>
          </cell>
          <cell r="KB39701">
            <v>12</v>
          </cell>
          <cell r="KC39701">
            <v>20</v>
          </cell>
        </row>
        <row r="39702">
          <cell r="A39702" t="str">
            <v>P06162</v>
          </cell>
          <cell r="KA39702">
            <v>250</v>
          </cell>
          <cell r="KB39702">
            <v>12</v>
          </cell>
          <cell r="KC39702">
            <v>20</v>
          </cell>
        </row>
        <row r="39703">
          <cell r="A39703" t="str">
            <v>P06163</v>
          </cell>
          <cell r="KA39703">
            <v>250</v>
          </cell>
          <cell r="KB39703">
            <v>12</v>
          </cell>
          <cell r="KC39703">
            <v>20</v>
          </cell>
        </row>
        <row r="39704">
          <cell r="A39704" t="str">
            <v>P06164</v>
          </cell>
          <cell r="KA39704">
            <v>250</v>
          </cell>
          <cell r="KB39704">
            <v>12</v>
          </cell>
          <cell r="KC39704">
            <v>20</v>
          </cell>
        </row>
        <row r="39705">
          <cell r="A39705" t="str">
            <v>P06056</v>
          </cell>
          <cell r="KA39705">
            <v>100</v>
          </cell>
          <cell r="KB39705">
            <v>40</v>
          </cell>
          <cell r="KC39705">
            <v>24</v>
          </cell>
        </row>
        <row r="39706">
          <cell r="A39706" t="str">
            <v>P06057</v>
          </cell>
          <cell r="KA39706">
            <v>250</v>
          </cell>
          <cell r="KB39706">
            <v>12</v>
          </cell>
          <cell r="KC39706">
            <v>20</v>
          </cell>
        </row>
        <row r="39707">
          <cell r="A39707" t="str">
            <v>P06058</v>
          </cell>
          <cell r="KA39707">
            <v>250</v>
          </cell>
          <cell r="KB39707">
            <v>12</v>
          </cell>
          <cell r="KC39707">
            <v>20</v>
          </cell>
        </row>
        <row r="39708">
          <cell r="A39708" t="str">
            <v>P06059</v>
          </cell>
          <cell r="KA39708">
            <v>250</v>
          </cell>
          <cell r="KB39708">
            <v>12</v>
          </cell>
          <cell r="KC39708">
            <v>20</v>
          </cell>
        </row>
        <row r="39709">
          <cell r="A39709" t="str">
            <v>P06060</v>
          </cell>
          <cell r="KA39709">
            <v>250</v>
          </cell>
          <cell r="KB39709">
            <v>12</v>
          </cell>
          <cell r="KC39709">
            <v>20</v>
          </cell>
        </row>
        <row r="39710">
          <cell r="A39710" t="str">
            <v>P06061</v>
          </cell>
          <cell r="KA39710">
            <v>250</v>
          </cell>
          <cell r="KB39710">
            <v>12</v>
          </cell>
          <cell r="KC39710">
            <v>20</v>
          </cell>
        </row>
        <row r="39711">
          <cell r="A39711" t="str">
            <v>P06062</v>
          </cell>
          <cell r="KA39711">
            <v>250</v>
          </cell>
          <cell r="KB39711">
            <v>12</v>
          </cell>
          <cell r="KC39711">
            <v>20</v>
          </cell>
        </row>
        <row r="39712">
          <cell r="A39712" t="str">
            <v>P06063</v>
          </cell>
          <cell r="KA39712">
            <v>250</v>
          </cell>
          <cell r="KB39712">
            <v>12</v>
          </cell>
          <cell r="KC39712">
            <v>20</v>
          </cell>
        </row>
        <row r="39713">
          <cell r="A39713" t="str">
            <v>P06064</v>
          </cell>
          <cell r="KA39713">
            <v>250</v>
          </cell>
          <cell r="KB39713">
            <v>12</v>
          </cell>
          <cell r="KC39713">
            <v>20</v>
          </cell>
        </row>
        <row r="39714">
          <cell r="A39714" t="str">
            <v>P06065</v>
          </cell>
          <cell r="KA39714">
            <v>250</v>
          </cell>
          <cell r="KB39714">
            <v>12</v>
          </cell>
          <cell r="KC39714">
            <v>20</v>
          </cell>
        </row>
        <row r="39715">
          <cell r="A39715" t="str">
            <v>P06109</v>
          </cell>
          <cell r="KA39715">
            <v>250</v>
          </cell>
          <cell r="KB39715">
            <v>8</v>
          </cell>
          <cell r="KC39715">
            <v>15</v>
          </cell>
        </row>
        <row r="39716">
          <cell r="A39716" t="str">
            <v>P06111</v>
          </cell>
          <cell r="KA39716">
            <v>250</v>
          </cell>
          <cell r="KB39716">
            <v>12</v>
          </cell>
          <cell r="KC39716">
            <v>20</v>
          </cell>
        </row>
        <row r="39717">
          <cell r="A39717" t="str">
            <v>P06112</v>
          </cell>
          <cell r="KA39717">
            <v>250</v>
          </cell>
          <cell r="KB39717">
            <v>12</v>
          </cell>
          <cell r="KC39717">
            <v>20</v>
          </cell>
        </row>
        <row r="39718">
          <cell r="A39718" t="str">
            <v>P06113</v>
          </cell>
          <cell r="KA39718">
            <v>250</v>
          </cell>
          <cell r="KB39718">
            <v>12</v>
          </cell>
          <cell r="KC39718">
            <v>20</v>
          </cell>
        </row>
        <row r="39719">
          <cell r="A39719" t="str">
            <v>P06114</v>
          </cell>
          <cell r="KA39719">
            <v>250</v>
          </cell>
          <cell r="KB39719">
            <v>12</v>
          </cell>
          <cell r="KC39719">
            <v>20</v>
          </cell>
        </row>
        <row r="39720">
          <cell r="A39720" t="str">
            <v>P06115</v>
          </cell>
          <cell r="KA39720">
            <v>250</v>
          </cell>
          <cell r="KB39720">
            <v>12</v>
          </cell>
          <cell r="KC39720">
            <v>20</v>
          </cell>
        </row>
        <row r="39721">
          <cell r="A39721" t="str">
            <v>P06116</v>
          </cell>
          <cell r="KA39721">
            <v>250</v>
          </cell>
          <cell r="KB39721">
            <v>12</v>
          </cell>
          <cell r="KC39721">
            <v>20</v>
          </cell>
        </row>
        <row r="39722">
          <cell r="A39722" t="str">
            <v>P06117</v>
          </cell>
          <cell r="KA39722">
            <v>250</v>
          </cell>
          <cell r="KB39722">
            <v>12</v>
          </cell>
          <cell r="KC39722">
            <v>20</v>
          </cell>
        </row>
        <row r="39723">
          <cell r="A39723" t="str">
            <v>P06118</v>
          </cell>
          <cell r="KA39723">
            <v>250</v>
          </cell>
          <cell r="KB39723">
            <v>12</v>
          </cell>
          <cell r="KC39723">
            <v>20</v>
          </cell>
        </row>
        <row r="39724">
          <cell r="A39724" t="str">
            <v>P06119</v>
          </cell>
          <cell r="KA39724">
            <v>250</v>
          </cell>
          <cell r="KB39724">
            <v>12</v>
          </cell>
          <cell r="KC39724">
            <v>20</v>
          </cell>
        </row>
        <row r="39725">
          <cell r="A39725" t="str">
            <v>P06120</v>
          </cell>
          <cell r="KA39725">
            <v>250</v>
          </cell>
          <cell r="KB39725">
            <v>12</v>
          </cell>
          <cell r="KC39725">
            <v>20</v>
          </cell>
        </row>
        <row r="39726">
          <cell r="A39726" t="str">
            <v>P06121</v>
          </cell>
          <cell r="KA39726">
            <v>250</v>
          </cell>
          <cell r="KB39726">
            <v>12</v>
          </cell>
          <cell r="KC39726">
            <v>20</v>
          </cell>
        </row>
        <row r="39727">
          <cell r="A39727" t="str">
            <v>P06122</v>
          </cell>
          <cell r="KA39727">
            <v>250</v>
          </cell>
          <cell r="KB39727">
            <v>12</v>
          </cell>
          <cell r="KC39727">
            <v>20</v>
          </cell>
        </row>
        <row r="39728">
          <cell r="A39728" t="str">
            <v>P06123</v>
          </cell>
          <cell r="KA39728">
            <v>250</v>
          </cell>
          <cell r="KB39728">
            <v>12</v>
          </cell>
          <cell r="KC39728">
            <v>20</v>
          </cell>
        </row>
        <row r="39729">
          <cell r="A39729" t="str">
            <v>P06124</v>
          </cell>
          <cell r="KA39729">
            <v>250</v>
          </cell>
          <cell r="KB39729">
            <v>12</v>
          </cell>
          <cell r="KC39729">
            <v>20</v>
          </cell>
        </row>
        <row r="39730">
          <cell r="A39730" t="str">
            <v>P06125</v>
          </cell>
          <cell r="KA39730">
            <v>250</v>
          </cell>
          <cell r="KB39730">
            <v>12</v>
          </cell>
          <cell r="KC39730">
            <v>20</v>
          </cell>
        </row>
        <row r="39731">
          <cell r="A39731" t="str">
            <v>P06126</v>
          </cell>
          <cell r="KA39731">
            <v>250</v>
          </cell>
          <cell r="KB39731">
            <v>8</v>
          </cell>
          <cell r="KC39731">
            <v>15</v>
          </cell>
        </row>
        <row r="39732">
          <cell r="A39732" t="str">
            <v>P06190</v>
          </cell>
          <cell r="KA39732">
            <v>250</v>
          </cell>
          <cell r="KB39732">
            <v>12</v>
          </cell>
          <cell r="KC39732">
            <v>20</v>
          </cell>
        </row>
        <row r="39733">
          <cell r="A39733" t="str">
            <v>P06191</v>
          </cell>
          <cell r="KA39733">
            <v>250</v>
          </cell>
          <cell r="KB39733">
            <v>12</v>
          </cell>
          <cell r="KC39733">
            <v>20</v>
          </cell>
        </row>
        <row r="39734">
          <cell r="A39734" t="str">
            <v>P06192</v>
          </cell>
          <cell r="KA39734">
            <v>250</v>
          </cell>
          <cell r="KB39734">
            <v>12</v>
          </cell>
          <cell r="KC39734">
            <v>20</v>
          </cell>
        </row>
        <row r="39735">
          <cell r="A39735" t="str">
            <v>P06193</v>
          </cell>
          <cell r="KA39735">
            <v>250</v>
          </cell>
          <cell r="KB39735">
            <v>12</v>
          </cell>
          <cell r="KC39735">
            <v>20</v>
          </cell>
        </row>
        <row r="39736">
          <cell r="A39736" t="str">
            <v>P06194</v>
          </cell>
          <cell r="KA39736">
            <v>250</v>
          </cell>
          <cell r="KB39736">
            <v>12</v>
          </cell>
          <cell r="KC39736">
            <v>20</v>
          </cell>
        </row>
        <row r="39737">
          <cell r="A39737" t="str">
            <v>P06177</v>
          </cell>
          <cell r="KA39737">
            <v>250</v>
          </cell>
          <cell r="KB39737">
            <v>12</v>
          </cell>
          <cell r="KC39737">
            <v>20</v>
          </cell>
        </row>
        <row r="39738">
          <cell r="A39738" t="str">
            <v>P06179</v>
          </cell>
          <cell r="KA39738">
            <v>200</v>
          </cell>
          <cell r="KB39738">
            <v>15</v>
          </cell>
          <cell r="KC39738">
            <v>16</v>
          </cell>
        </row>
        <row r="39739">
          <cell r="A39739" t="str">
            <v>P06180</v>
          </cell>
          <cell r="KA39739">
            <v>250</v>
          </cell>
          <cell r="KB39739">
            <v>8</v>
          </cell>
          <cell r="KC39739">
            <v>15</v>
          </cell>
        </row>
        <row r="39740">
          <cell r="A39740" t="str">
            <v>P06181</v>
          </cell>
          <cell r="KA39740">
            <v>250</v>
          </cell>
          <cell r="KB39740">
            <v>12</v>
          </cell>
          <cell r="KC39740">
            <v>20</v>
          </cell>
        </row>
        <row r="39741">
          <cell r="A39741" t="str">
            <v>P06182</v>
          </cell>
          <cell r="KA39741">
            <v>250</v>
          </cell>
          <cell r="KB39741">
            <v>12</v>
          </cell>
          <cell r="KC39741">
            <v>20</v>
          </cell>
        </row>
        <row r="39742">
          <cell r="A39742" t="str">
            <v>P06183</v>
          </cell>
          <cell r="KA39742">
            <v>250</v>
          </cell>
          <cell r="KB39742">
            <v>12</v>
          </cell>
          <cell r="KC39742">
            <v>20</v>
          </cell>
        </row>
        <row r="39743">
          <cell r="A39743" t="str">
            <v>P06184</v>
          </cell>
          <cell r="KA39743">
            <v>250</v>
          </cell>
          <cell r="KB39743">
            <v>12</v>
          </cell>
          <cell r="KC39743">
            <v>20</v>
          </cell>
        </row>
        <row r="39744">
          <cell r="A39744" t="str">
            <v>P06185</v>
          </cell>
          <cell r="KA39744">
            <v>250</v>
          </cell>
          <cell r="KB39744">
            <v>12</v>
          </cell>
          <cell r="KC39744">
            <v>20</v>
          </cell>
        </row>
        <row r="39745">
          <cell r="A39745" t="str">
            <v>P06186</v>
          </cell>
          <cell r="KA39745">
            <v>250</v>
          </cell>
          <cell r="KB39745">
            <v>12</v>
          </cell>
          <cell r="KC39745">
            <v>20</v>
          </cell>
        </row>
        <row r="39746">
          <cell r="A39746" t="str">
            <v>P06187</v>
          </cell>
          <cell r="KA39746">
            <v>250</v>
          </cell>
          <cell r="KB39746">
            <v>12</v>
          </cell>
          <cell r="KC39746">
            <v>20</v>
          </cell>
        </row>
        <row r="39747">
          <cell r="A39747" t="str">
            <v>P06198</v>
          </cell>
          <cell r="KA39747">
            <v>100</v>
          </cell>
          <cell r="KB39747">
            <v>10</v>
          </cell>
          <cell r="KC39747">
            <v>16</v>
          </cell>
        </row>
        <row r="39748">
          <cell r="A39748" t="str">
            <v>P06196</v>
          </cell>
          <cell r="KA39748">
            <v>250</v>
          </cell>
          <cell r="KB39748">
            <v>12</v>
          </cell>
          <cell r="KC39748">
            <v>20</v>
          </cell>
        </row>
        <row r="39749">
          <cell r="A39749" t="str">
            <v>P06211</v>
          </cell>
          <cell r="KA39749">
            <v>250</v>
          </cell>
          <cell r="KB39749">
            <v>12</v>
          </cell>
          <cell r="KC39749">
            <v>20</v>
          </cell>
        </row>
        <row r="39750">
          <cell r="A39750" t="str">
            <v>P06212</v>
          </cell>
          <cell r="KA39750">
            <v>250</v>
          </cell>
          <cell r="KB39750">
            <v>12</v>
          </cell>
          <cell r="KC39750">
            <v>20</v>
          </cell>
        </row>
        <row r="39751">
          <cell r="A39751" t="str">
            <v>P06213</v>
          </cell>
          <cell r="KA39751">
            <v>250</v>
          </cell>
          <cell r="KB39751">
            <v>12</v>
          </cell>
          <cell r="KC39751">
            <v>20</v>
          </cell>
        </row>
        <row r="39752">
          <cell r="A39752" t="str">
            <v>P06201</v>
          </cell>
          <cell r="KA39752">
            <v>250</v>
          </cell>
          <cell r="KB39752">
            <v>12</v>
          </cell>
          <cell r="KC39752">
            <v>20</v>
          </cell>
        </row>
        <row r="39753">
          <cell r="A39753" t="str">
            <v>P06202</v>
          </cell>
          <cell r="KA39753">
            <v>250</v>
          </cell>
          <cell r="KB39753">
            <v>12</v>
          </cell>
          <cell r="KC39753">
            <v>20</v>
          </cell>
        </row>
        <row r="39754">
          <cell r="A39754" t="str">
            <v>P06203</v>
          </cell>
          <cell r="KA39754">
            <v>250</v>
          </cell>
          <cell r="KB39754">
            <v>12</v>
          </cell>
          <cell r="KC39754">
            <v>20</v>
          </cell>
        </row>
        <row r="39755">
          <cell r="A39755" t="str">
            <v>P06204</v>
          </cell>
          <cell r="KA39755">
            <v>100</v>
          </cell>
          <cell r="KB39755">
            <v>40</v>
          </cell>
          <cell r="KC39755">
            <v>24</v>
          </cell>
        </row>
        <row r="39756">
          <cell r="A39756" t="str">
            <v>P06205</v>
          </cell>
          <cell r="KA39756">
            <v>250</v>
          </cell>
          <cell r="KB39756">
            <v>8</v>
          </cell>
          <cell r="KC39756">
            <v>15</v>
          </cell>
        </row>
        <row r="39757">
          <cell r="A39757" t="str">
            <v>P06206</v>
          </cell>
          <cell r="KA39757">
            <v>250</v>
          </cell>
          <cell r="KB39757">
            <v>8</v>
          </cell>
          <cell r="KC39757">
            <v>15</v>
          </cell>
        </row>
        <row r="39758">
          <cell r="A39758" t="str">
            <v>P06207</v>
          </cell>
          <cell r="KA39758">
            <v>250</v>
          </cell>
          <cell r="KB39758">
            <v>12</v>
          </cell>
          <cell r="KC39758">
            <v>20</v>
          </cell>
        </row>
        <row r="39759">
          <cell r="A39759" t="str">
            <v>P06217</v>
          </cell>
          <cell r="KA39759">
            <v>250</v>
          </cell>
          <cell r="KB39759">
            <v>12</v>
          </cell>
          <cell r="KC39759">
            <v>20</v>
          </cell>
        </row>
        <row r="39760">
          <cell r="A39760" t="str">
            <v>P06218</v>
          </cell>
          <cell r="KA39760">
            <v>250</v>
          </cell>
          <cell r="KB39760">
            <v>12</v>
          </cell>
          <cell r="KC39760">
            <v>20</v>
          </cell>
        </row>
        <row r="39761">
          <cell r="A39761" t="str">
            <v>P06219</v>
          </cell>
          <cell r="KA39761">
            <v>250</v>
          </cell>
          <cell r="KB39761">
            <v>12</v>
          </cell>
          <cell r="KC39761">
            <v>20</v>
          </cell>
        </row>
        <row r="39762">
          <cell r="A39762" t="str">
            <v>P06229</v>
          </cell>
          <cell r="KA39762">
            <v>100</v>
          </cell>
          <cell r="KB39762">
            <v>40</v>
          </cell>
          <cell r="KC39762">
            <v>24</v>
          </cell>
        </row>
        <row r="39763">
          <cell r="A39763" t="str">
            <v>P06227</v>
          </cell>
          <cell r="KA39763">
            <v>100</v>
          </cell>
          <cell r="KB39763">
            <v>40</v>
          </cell>
          <cell r="KC39763">
            <v>24</v>
          </cell>
        </row>
        <row r="39764">
          <cell r="A39764" t="str">
            <v>P06222</v>
          </cell>
          <cell r="KA39764">
            <v>250</v>
          </cell>
          <cell r="KB39764">
            <v>12</v>
          </cell>
          <cell r="KC39764">
            <v>20</v>
          </cell>
        </row>
        <row r="39765">
          <cell r="A39765" t="str">
            <v>P06223</v>
          </cell>
          <cell r="KA39765">
            <v>250</v>
          </cell>
          <cell r="KB39765">
            <v>12</v>
          </cell>
          <cell r="KC39765">
            <v>20</v>
          </cell>
        </row>
        <row r="39766">
          <cell r="A39766" t="str">
            <v>P06224</v>
          </cell>
          <cell r="KA39766">
            <v>250</v>
          </cell>
          <cell r="KB39766">
            <v>12</v>
          </cell>
          <cell r="KC39766">
            <v>20</v>
          </cell>
        </row>
        <row r="39767">
          <cell r="A39767" t="str">
            <v>P06225</v>
          </cell>
          <cell r="KA39767">
            <v>250</v>
          </cell>
          <cell r="KB39767">
            <v>12</v>
          </cell>
          <cell r="KC39767">
            <v>20</v>
          </cell>
        </row>
        <row r="39768">
          <cell r="A39768" t="str">
            <v>P06250</v>
          </cell>
          <cell r="KA39768">
            <v>100</v>
          </cell>
          <cell r="KB39768">
            <v>30</v>
          </cell>
          <cell r="KC39768">
            <v>30</v>
          </cell>
        </row>
        <row r="39769">
          <cell r="A39769" t="str">
            <v>P06252</v>
          </cell>
          <cell r="KA39769">
            <v>250</v>
          </cell>
          <cell r="KB39769">
            <v>12</v>
          </cell>
          <cell r="KC39769">
            <v>20</v>
          </cell>
        </row>
        <row r="39770">
          <cell r="A39770" t="str">
            <v>P06253</v>
          </cell>
          <cell r="KA39770">
            <v>250</v>
          </cell>
          <cell r="KB39770">
            <v>12</v>
          </cell>
          <cell r="KC39770">
            <v>20</v>
          </cell>
        </row>
        <row r="39771">
          <cell r="A39771" t="str">
            <v>P06244</v>
          </cell>
          <cell r="KA39771">
            <v>250</v>
          </cell>
          <cell r="KB39771">
            <v>12</v>
          </cell>
          <cell r="KC39771">
            <v>20</v>
          </cell>
        </row>
        <row r="39772">
          <cell r="A39772" t="str">
            <v>P06245</v>
          </cell>
          <cell r="KA39772">
            <v>100</v>
          </cell>
          <cell r="KB39772">
            <v>30</v>
          </cell>
          <cell r="KC39772">
            <v>30</v>
          </cell>
        </row>
        <row r="39773">
          <cell r="A39773" t="str">
            <v>P06247</v>
          </cell>
          <cell r="KA39773">
            <v>250</v>
          </cell>
          <cell r="KB39773">
            <v>12</v>
          </cell>
          <cell r="KC39773">
            <v>20</v>
          </cell>
        </row>
        <row r="39774">
          <cell r="A39774" t="str">
            <v>P06248</v>
          </cell>
          <cell r="KA39774">
            <v>250</v>
          </cell>
          <cell r="KB39774">
            <v>12</v>
          </cell>
          <cell r="KC39774">
            <v>20</v>
          </cell>
        </row>
        <row r="39775">
          <cell r="A39775" t="str">
            <v>P06231</v>
          </cell>
          <cell r="KA39775">
            <v>250</v>
          </cell>
          <cell r="KB39775">
            <v>12</v>
          </cell>
          <cell r="KC39775">
            <v>20</v>
          </cell>
        </row>
        <row r="39776">
          <cell r="A39776" t="str">
            <v>P06232</v>
          </cell>
          <cell r="KA39776">
            <v>250</v>
          </cell>
          <cell r="KB39776">
            <v>12</v>
          </cell>
          <cell r="KC39776">
            <v>20</v>
          </cell>
        </row>
        <row r="39777">
          <cell r="A39777" t="str">
            <v>P06233</v>
          </cell>
          <cell r="KA39777">
            <v>250</v>
          </cell>
          <cell r="KB39777">
            <v>12</v>
          </cell>
          <cell r="KC39777">
            <v>20</v>
          </cell>
        </row>
        <row r="39778">
          <cell r="A39778" t="str">
            <v>P06234</v>
          </cell>
          <cell r="KA39778">
            <v>250</v>
          </cell>
          <cell r="KB39778">
            <v>12</v>
          </cell>
          <cell r="KC39778">
            <v>20</v>
          </cell>
        </row>
        <row r="39779">
          <cell r="A39779" t="str">
            <v>P06235</v>
          </cell>
          <cell r="KA39779">
            <v>250</v>
          </cell>
          <cell r="KB39779">
            <v>12</v>
          </cell>
          <cell r="KC39779">
            <v>20</v>
          </cell>
        </row>
        <row r="39780">
          <cell r="A39780" t="str">
            <v>P06236</v>
          </cell>
          <cell r="KA39780">
            <v>250</v>
          </cell>
          <cell r="KB39780">
            <v>12</v>
          </cell>
          <cell r="KC39780">
            <v>20</v>
          </cell>
        </row>
        <row r="39781">
          <cell r="A39781" t="str">
            <v>P06239</v>
          </cell>
          <cell r="KA39781">
            <v>100</v>
          </cell>
          <cell r="KB39781">
            <v>16</v>
          </cell>
          <cell r="KC39781">
            <v>16</v>
          </cell>
        </row>
        <row r="39782">
          <cell r="A39782" t="str">
            <v>P06240</v>
          </cell>
          <cell r="KA39782">
            <v>250</v>
          </cell>
          <cell r="KB39782">
            <v>8</v>
          </cell>
          <cell r="KC39782">
            <v>15</v>
          </cell>
        </row>
        <row r="39783">
          <cell r="A39783" t="str">
            <v>P06241</v>
          </cell>
          <cell r="KA39783">
            <v>250</v>
          </cell>
          <cell r="KB39783">
            <v>8</v>
          </cell>
          <cell r="KC39783">
            <v>15</v>
          </cell>
        </row>
        <row r="39784">
          <cell r="A39784" t="str">
            <v>P06318</v>
          </cell>
          <cell r="KA39784">
            <v>100</v>
          </cell>
          <cell r="KB39784">
            <v>30</v>
          </cell>
          <cell r="KC39784">
            <v>30</v>
          </cell>
        </row>
        <row r="39785">
          <cell r="A39785" t="str">
            <v>P06316</v>
          </cell>
          <cell r="KA39785">
            <v>200</v>
          </cell>
          <cell r="KB39785">
            <v>15</v>
          </cell>
          <cell r="KC39785">
            <v>20</v>
          </cell>
        </row>
        <row r="39786">
          <cell r="A39786" t="str">
            <v>P06301</v>
          </cell>
          <cell r="KA39786">
            <v>250</v>
          </cell>
          <cell r="KB39786">
            <v>8</v>
          </cell>
          <cell r="KC39786">
            <v>15</v>
          </cell>
        </row>
        <row r="39787">
          <cell r="A39787" t="str">
            <v>P06302</v>
          </cell>
          <cell r="KA39787">
            <v>250</v>
          </cell>
          <cell r="KB39787">
            <v>12</v>
          </cell>
          <cell r="KC39787">
            <v>20</v>
          </cell>
        </row>
        <row r="39788">
          <cell r="A39788" t="str">
            <v>P06303</v>
          </cell>
          <cell r="KA39788">
            <v>250</v>
          </cell>
          <cell r="KB39788">
            <v>12</v>
          </cell>
          <cell r="KC39788">
            <v>20</v>
          </cell>
        </row>
        <row r="39789">
          <cell r="A39789" t="str">
            <v>P06304</v>
          </cell>
          <cell r="KA39789">
            <v>250</v>
          </cell>
          <cell r="KB39789">
            <v>8</v>
          </cell>
          <cell r="KC39789">
            <v>15</v>
          </cell>
        </row>
        <row r="39790">
          <cell r="A39790" t="str">
            <v>P06305</v>
          </cell>
          <cell r="KA39790">
            <v>250</v>
          </cell>
          <cell r="KB39790">
            <v>12</v>
          </cell>
          <cell r="KC39790">
            <v>20</v>
          </cell>
        </row>
        <row r="39791">
          <cell r="A39791" t="str">
            <v>P06309</v>
          </cell>
          <cell r="KA39791">
            <v>100</v>
          </cell>
          <cell r="KB39791">
            <v>30</v>
          </cell>
          <cell r="KC39791">
            <v>20</v>
          </cell>
        </row>
        <row r="39792">
          <cell r="A39792" t="str">
            <v>P06310</v>
          </cell>
          <cell r="KA39792">
            <v>250</v>
          </cell>
          <cell r="KB39792">
            <v>12</v>
          </cell>
          <cell r="KC39792">
            <v>20</v>
          </cell>
        </row>
        <row r="39793">
          <cell r="A39793" t="str">
            <v>P06323</v>
          </cell>
          <cell r="KA39793">
            <v>250</v>
          </cell>
          <cell r="KB39793">
            <v>8</v>
          </cell>
          <cell r="KC39793">
            <v>15</v>
          </cell>
        </row>
        <row r="39794">
          <cell r="A39794" t="str">
            <v>P06324</v>
          </cell>
          <cell r="KA39794">
            <v>250</v>
          </cell>
          <cell r="KB39794">
            <v>12</v>
          </cell>
          <cell r="KC39794">
            <v>20</v>
          </cell>
        </row>
        <row r="39795">
          <cell r="A39795" t="str">
            <v>P06327</v>
          </cell>
          <cell r="KA39795">
            <v>250</v>
          </cell>
          <cell r="KB39795">
            <v>12</v>
          </cell>
          <cell r="KC39795">
            <v>20</v>
          </cell>
        </row>
        <row r="39796">
          <cell r="A39796" t="str">
            <v>P06338</v>
          </cell>
          <cell r="KA39796">
            <v>250</v>
          </cell>
          <cell r="KB39796">
            <v>12</v>
          </cell>
          <cell r="KC39796">
            <v>20</v>
          </cell>
        </row>
        <row r="39797">
          <cell r="A39797" t="str">
            <v>P06339</v>
          </cell>
          <cell r="KA39797">
            <v>250</v>
          </cell>
          <cell r="KB39797">
            <v>12</v>
          </cell>
          <cell r="KC39797">
            <v>20</v>
          </cell>
        </row>
        <row r="39798">
          <cell r="A39798" t="str">
            <v>P06340</v>
          </cell>
          <cell r="KA39798">
            <v>250</v>
          </cell>
          <cell r="KB39798">
            <v>12</v>
          </cell>
          <cell r="KC39798">
            <v>20</v>
          </cell>
        </row>
        <row r="39799">
          <cell r="A39799" t="str">
            <v>P06341</v>
          </cell>
          <cell r="KA39799">
            <v>250</v>
          </cell>
          <cell r="KB39799">
            <v>12</v>
          </cell>
          <cell r="KC39799">
            <v>20</v>
          </cell>
        </row>
        <row r="39800">
          <cell r="A39800" t="str">
            <v>P06342</v>
          </cell>
          <cell r="KA39800">
            <v>250</v>
          </cell>
          <cell r="KB39800">
            <v>8</v>
          </cell>
          <cell r="KC39800">
            <v>15</v>
          </cell>
        </row>
        <row r="39801">
          <cell r="A39801" t="str">
            <v>P06343</v>
          </cell>
          <cell r="KA39801">
            <v>250</v>
          </cell>
          <cell r="KB39801">
            <v>12</v>
          </cell>
          <cell r="KC39801">
            <v>20</v>
          </cell>
        </row>
        <row r="39802">
          <cell r="A39802" t="str">
            <v>P06344</v>
          </cell>
          <cell r="KA39802">
            <v>250</v>
          </cell>
          <cell r="KB39802">
            <v>12</v>
          </cell>
          <cell r="KC39802">
            <v>20</v>
          </cell>
        </row>
        <row r="39803">
          <cell r="A39803" t="str">
            <v>P06256</v>
          </cell>
          <cell r="KA39803">
            <v>250</v>
          </cell>
          <cell r="KB39803">
            <v>12</v>
          </cell>
          <cell r="KC39803">
            <v>20</v>
          </cell>
        </row>
        <row r="39804">
          <cell r="A39804" t="str">
            <v>P06270</v>
          </cell>
          <cell r="KA39804">
            <v>250</v>
          </cell>
          <cell r="KB39804">
            <v>12</v>
          </cell>
          <cell r="KC39804">
            <v>20</v>
          </cell>
        </row>
        <row r="39805">
          <cell r="A39805" t="str">
            <v>P06271</v>
          </cell>
          <cell r="KA39805">
            <v>250</v>
          </cell>
          <cell r="KB39805">
            <v>12</v>
          </cell>
          <cell r="KC39805">
            <v>20</v>
          </cell>
        </row>
        <row r="39806">
          <cell r="A39806" t="str">
            <v>P06272</v>
          </cell>
          <cell r="KA39806">
            <v>250</v>
          </cell>
          <cell r="KB39806">
            <v>12</v>
          </cell>
          <cell r="KC39806">
            <v>20</v>
          </cell>
        </row>
        <row r="39807">
          <cell r="A39807" t="str">
            <v>P06260</v>
          </cell>
          <cell r="KA39807">
            <v>250</v>
          </cell>
          <cell r="KB39807">
            <v>12</v>
          </cell>
          <cell r="KC39807">
            <v>250</v>
          </cell>
        </row>
        <row r="39808">
          <cell r="A39808" t="str">
            <v>P06261</v>
          </cell>
          <cell r="KA39808">
            <v>250</v>
          </cell>
          <cell r="KB39808">
            <v>12</v>
          </cell>
          <cell r="KC39808">
            <v>630</v>
          </cell>
        </row>
        <row r="39809">
          <cell r="A39809" t="str">
            <v>P06262</v>
          </cell>
          <cell r="KA39809">
            <v>200</v>
          </cell>
          <cell r="KB39809">
            <v>15</v>
          </cell>
          <cell r="KC39809">
            <v>500</v>
          </cell>
        </row>
        <row r="39810">
          <cell r="A39810" t="str">
            <v>P06263</v>
          </cell>
          <cell r="KA39810">
            <v>250</v>
          </cell>
          <cell r="KB39810">
            <v>12</v>
          </cell>
          <cell r="KC39810">
            <v>630</v>
          </cell>
        </row>
        <row r="39811">
          <cell r="A39811" t="str">
            <v>P06264</v>
          </cell>
          <cell r="KA39811">
            <v>50</v>
          </cell>
          <cell r="KB39811">
            <v>60</v>
          </cell>
          <cell r="KC39811">
            <v>460</v>
          </cell>
        </row>
        <row r="39812">
          <cell r="A39812" t="str">
            <v>P06265</v>
          </cell>
          <cell r="KA39812">
            <v>250</v>
          </cell>
          <cell r="KB39812">
            <v>8</v>
          </cell>
          <cell r="KC39812">
            <v>630</v>
          </cell>
        </row>
        <row r="39813">
          <cell r="A39813" t="str">
            <v>P06266</v>
          </cell>
          <cell r="KA39813">
            <v>100</v>
          </cell>
          <cell r="KB39813">
            <v>30</v>
          </cell>
          <cell r="KC39813">
            <v>30</v>
          </cell>
        </row>
        <row r="39814">
          <cell r="A39814" t="str">
            <v>P06267</v>
          </cell>
          <cell r="KA39814">
            <v>250</v>
          </cell>
          <cell r="KB39814">
            <v>12</v>
          </cell>
          <cell r="KC39814">
            <v>20</v>
          </cell>
        </row>
        <row r="39815">
          <cell r="A39815" t="str">
            <v>P06268</v>
          </cell>
          <cell r="KA39815">
            <v>50</v>
          </cell>
          <cell r="KB39815">
            <v>60</v>
          </cell>
          <cell r="KC39815">
            <v>12</v>
          </cell>
        </row>
        <row r="39816">
          <cell r="A39816" t="str">
            <v>P06276</v>
          </cell>
          <cell r="KA39816">
            <v>250</v>
          </cell>
          <cell r="KB39816">
            <v>12</v>
          </cell>
          <cell r="KC39816">
            <v>20</v>
          </cell>
        </row>
        <row r="39817">
          <cell r="A39817" t="str">
            <v>P06277</v>
          </cell>
          <cell r="KA39817">
            <v>250</v>
          </cell>
          <cell r="KB39817">
            <v>12</v>
          </cell>
          <cell r="KC39817">
            <v>20</v>
          </cell>
        </row>
        <row r="39818">
          <cell r="A39818" t="str">
            <v>P06278</v>
          </cell>
          <cell r="KA39818">
            <v>250</v>
          </cell>
          <cell r="KB39818">
            <v>12</v>
          </cell>
          <cell r="KC39818">
            <v>600</v>
          </cell>
        </row>
        <row r="39819">
          <cell r="A39819" t="str">
            <v>P06279</v>
          </cell>
          <cell r="KA39819">
            <v>250</v>
          </cell>
          <cell r="KB39819">
            <v>12</v>
          </cell>
          <cell r="KC39819">
            <v>500</v>
          </cell>
        </row>
        <row r="39820">
          <cell r="A39820" t="str">
            <v>P06280</v>
          </cell>
          <cell r="KA39820">
            <v>250</v>
          </cell>
          <cell r="KB39820">
            <v>12</v>
          </cell>
          <cell r="KC39820">
            <v>500</v>
          </cell>
        </row>
        <row r="39821">
          <cell r="A39821" t="str">
            <v>P06281</v>
          </cell>
          <cell r="KA39821">
            <v>250</v>
          </cell>
          <cell r="KB39821">
            <v>12</v>
          </cell>
          <cell r="KC39821">
            <v>300</v>
          </cell>
        </row>
        <row r="39822">
          <cell r="A39822" t="str">
            <v>P06282</v>
          </cell>
          <cell r="KA39822">
            <v>50</v>
          </cell>
          <cell r="KB39822">
            <v>80</v>
          </cell>
          <cell r="KC39822">
            <v>300</v>
          </cell>
        </row>
        <row r="39823">
          <cell r="A39823" t="str">
            <v>P06283</v>
          </cell>
          <cell r="KA39823">
            <v>250</v>
          </cell>
          <cell r="KB39823">
            <v>12</v>
          </cell>
          <cell r="KC39823">
            <v>600</v>
          </cell>
        </row>
        <row r="39824">
          <cell r="A39824" t="str">
            <v>P06284</v>
          </cell>
          <cell r="KA39824">
            <v>250</v>
          </cell>
          <cell r="KB39824">
            <v>8</v>
          </cell>
          <cell r="KC39824">
            <v>300</v>
          </cell>
        </row>
        <row r="39825">
          <cell r="A39825" t="str">
            <v>P06295</v>
          </cell>
          <cell r="KA39825">
            <v>50</v>
          </cell>
          <cell r="KB39825">
            <v>20</v>
          </cell>
          <cell r="KC39825">
            <v>300</v>
          </cell>
        </row>
        <row r="39826">
          <cell r="A39826" t="str">
            <v>P06296</v>
          </cell>
          <cell r="KA39826">
            <v>250</v>
          </cell>
          <cell r="KB39826">
            <v>12</v>
          </cell>
          <cell r="KC39826">
            <v>630</v>
          </cell>
        </row>
        <row r="39827">
          <cell r="A39827" t="str">
            <v>P06297</v>
          </cell>
          <cell r="KA39827">
            <v>100</v>
          </cell>
          <cell r="KB39827">
            <v>30</v>
          </cell>
          <cell r="KC39827">
            <v>630</v>
          </cell>
        </row>
        <row r="39828">
          <cell r="A39828" t="str">
            <v>P06298</v>
          </cell>
          <cell r="KA39828">
            <v>250</v>
          </cell>
          <cell r="KB39828">
            <v>12</v>
          </cell>
          <cell r="KC39828">
            <v>500</v>
          </cell>
        </row>
        <row r="39829">
          <cell r="A39829" t="str">
            <v>P06286</v>
          </cell>
          <cell r="KA39829">
            <v>250</v>
          </cell>
          <cell r="KB39829">
            <v>12</v>
          </cell>
          <cell r="KC39829">
            <v>500</v>
          </cell>
        </row>
        <row r="39830">
          <cell r="A39830" t="str">
            <v>P06287</v>
          </cell>
          <cell r="KA39830">
            <v>250</v>
          </cell>
          <cell r="KB39830">
            <v>12</v>
          </cell>
          <cell r="KC39830">
            <v>600</v>
          </cell>
        </row>
        <row r="39831">
          <cell r="A39831" t="str">
            <v>P06288</v>
          </cell>
          <cell r="KA39831">
            <v>250</v>
          </cell>
          <cell r="KB39831">
            <v>12</v>
          </cell>
          <cell r="KC39831">
            <v>500</v>
          </cell>
        </row>
        <row r="39832">
          <cell r="A39832" t="str">
            <v>P06290</v>
          </cell>
          <cell r="KA39832">
            <v>100</v>
          </cell>
          <cell r="KB39832">
            <v>16</v>
          </cell>
          <cell r="KC39832">
            <v>300</v>
          </cell>
        </row>
        <row r="39833">
          <cell r="A39833" t="str">
            <v>P06291</v>
          </cell>
          <cell r="KA39833">
            <v>250</v>
          </cell>
          <cell r="KB39833">
            <v>12</v>
          </cell>
          <cell r="KC39833">
            <v>500</v>
          </cell>
        </row>
        <row r="39834">
          <cell r="A39834" t="str">
            <v>P06292</v>
          </cell>
          <cell r="KA39834">
            <v>250</v>
          </cell>
          <cell r="KB39834">
            <v>12</v>
          </cell>
          <cell r="KC39834">
            <v>500</v>
          </cell>
        </row>
        <row r="39835">
          <cell r="A39835" t="str">
            <v>P06404</v>
          </cell>
          <cell r="KA39835">
            <v>250</v>
          </cell>
          <cell r="KB39835">
            <v>12</v>
          </cell>
          <cell r="KC39835">
            <v>500</v>
          </cell>
        </row>
        <row r="39836">
          <cell r="A39836" t="str">
            <v>P06405</v>
          </cell>
          <cell r="KA39836">
            <v>250</v>
          </cell>
          <cell r="KB39836">
            <v>12</v>
          </cell>
          <cell r="KC39836">
            <v>500</v>
          </cell>
        </row>
        <row r="39837">
          <cell r="A39837" t="str">
            <v>P06406</v>
          </cell>
          <cell r="KA39837">
            <v>250</v>
          </cell>
          <cell r="KB39837">
            <v>12</v>
          </cell>
          <cell r="KC39837">
            <v>630</v>
          </cell>
        </row>
        <row r="39838">
          <cell r="A39838" t="str">
            <v>P06399</v>
          </cell>
          <cell r="KA39838">
            <v>250</v>
          </cell>
          <cell r="KB39838">
            <v>12</v>
          </cell>
          <cell r="KC39838">
            <v>500</v>
          </cell>
        </row>
        <row r="39839">
          <cell r="A39839" t="str">
            <v>P06400</v>
          </cell>
          <cell r="KA39839">
            <v>250</v>
          </cell>
          <cell r="KB39839">
            <v>12</v>
          </cell>
          <cell r="KC39839">
            <v>550</v>
          </cell>
        </row>
        <row r="39840">
          <cell r="A39840" t="str">
            <v>P06401</v>
          </cell>
          <cell r="KA39840">
            <v>250</v>
          </cell>
          <cell r="KB39840">
            <v>12</v>
          </cell>
          <cell r="KC39840">
            <v>500</v>
          </cell>
        </row>
        <row r="39841">
          <cell r="A39841" t="str">
            <v>P06387</v>
          </cell>
          <cell r="KA39841">
            <v>250</v>
          </cell>
          <cell r="KB39841">
            <v>12</v>
          </cell>
          <cell r="KC39841">
            <v>650</v>
          </cell>
        </row>
        <row r="39842">
          <cell r="A39842" t="str">
            <v>P06388</v>
          </cell>
          <cell r="KA39842">
            <v>250</v>
          </cell>
          <cell r="KB39842">
            <v>12</v>
          </cell>
          <cell r="KC39842">
            <v>630</v>
          </cell>
        </row>
        <row r="39843">
          <cell r="A39843" t="str">
            <v>P06389</v>
          </cell>
          <cell r="KA39843">
            <v>250</v>
          </cell>
          <cell r="KB39843">
            <v>12</v>
          </cell>
          <cell r="KC39843">
            <v>500</v>
          </cell>
        </row>
        <row r="39844">
          <cell r="A39844" t="str">
            <v>P06390</v>
          </cell>
          <cell r="KA39844">
            <v>250</v>
          </cell>
          <cell r="KB39844">
            <v>12</v>
          </cell>
          <cell r="KC39844">
            <v>250</v>
          </cell>
        </row>
        <row r="39845">
          <cell r="A39845" t="str">
            <v>P06391</v>
          </cell>
          <cell r="KA39845">
            <v>250</v>
          </cell>
          <cell r="KB39845">
            <v>12</v>
          </cell>
          <cell r="KC39845">
            <v>250</v>
          </cell>
        </row>
        <row r="39846">
          <cell r="A39846" t="str">
            <v>P06392</v>
          </cell>
          <cell r="KA39846">
            <v>250</v>
          </cell>
          <cell r="KB39846">
            <v>12</v>
          </cell>
          <cell r="KC39846">
            <v>250</v>
          </cell>
        </row>
        <row r="39847">
          <cell r="A39847" t="str">
            <v>P06393</v>
          </cell>
          <cell r="KA39847">
            <v>250</v>
          </cell>
          <cell r="KB39847">
            <v>12</v>
          </cell>
          <cell r="KC39847">
            <v>460</v>
          </cell>
        </row>
        <row r="39848">
          <cell r="A39848" t="str">
            <v>P06394</v>
          </cell>
          <cell r="KA39848">
            <v>250</v>
          </cell>
          <cell r="KB39848">
            <v>12</v>
          </cell>
          <cell r="KC39848">
            <v>630</v>
          </cell>
        </row>
        <row r="39849">
          <cell r="A39849" t="str">
            <v>P06395</v>
          </cell>
          <cell r="KA39849">
            <v>250</v>
          </cell>
          <cell r="KB39849">
            <v>12</v>
          </cell>
          <cell r="KC39849">
            <v>500</v>
          </cell>
        </row>
        <row r="39850">
          <cell r="A39850" t="str">
            <v>P06396</v>
          </cell>
          <cell r="KA39850">
            <v>250</v>
          </cell>
          <cell r="KB39850">
            <v>12</v>
          </cell>
          <cell r="KC39850">
            <v>630</v>
          </cell>
        </row>
        <row r="39851">
          <cell r="A39851" t="str">
            <v>P06431</v>
          </cell>
          <cell r="KA39851">
            <v>250</v>
          </cell>
          <cell r="KB39851">
            <v>12</v>
          </cell>
          <cell r="KC39851">
            <v>500</v>
          </cell>
        </row>
        <row r="39852">
          <cell r="A39852" t="str">
            <v>P06432</v>
          </cell>
          <cell r="KA39852">
            <v>250</v>
          </cell>
          <cell r="KB39852">
            <v>12</v>
          </cell>
          <cell r="KC39852">
            <v>630</v>
          </cell>
        </row>
        <row r="39853">
          <cell r="A39853" t="str">
            <v>P06433</v>
          </cell>
          <cell r="KA39853">
            <v>250</v>
          </cell>
          <cell r="KB39853">
            <v>12</v>
          </cell>
          <cell r="KC39853">
            <v>500</v>
          </cell>
        </row>
        <row r="39854">
          <cell r="A39854" t="str">
            <v>P06434</v>
          </cell>
          <cell r="KA39854">
            <v>250</v>
          </cell>
          <cell r="KB39854">
            <v>12</v>
          </cell>
          <cell r="KC39854">
            <v>630</v>
          </cell>
        </row>
        <row r="39855">
          <cell r="A39855" t="str">
            <v>P06436</v>
          </cell>
          <cell r="KA39855">
            <v>100</v>
          </cell>
          <cell r="KB39855">
            <v>40</v>
          </cell>
          <cell r="KC39855">
            <v>630</v>
          </cell>
        </row>
        <row r="39856">
          <cell r="A39856" t="str">
            <v>P06437</v>
          </cell>
          <cell r="KA39856">
            <v>250</v>
          </cell>
          <cell r="KB39856">
            <v>8</v>
          </cell>
          <cell r="KC39856">
            <v>500</v>
          </cell>
        </row>
        <row r="39857">
          <cell r="A39857" t="str">
            <v>P06438</v>
          </cell>
          <cell r="KA39857">
            <v>250</v>
          </cell>
          <cell r="KB39857">
            <v>12</v>
          </cell>
          <cell r="KC39857">
            <v>630</v>
          </cell>
        </row>
        <row r="39858">
          <cell r="A39858" t="str">
            <v>P06439</v>
          </cell>
          <cell r="KA39858">
            <v>250</v>
          </cell>
          <cell r="KB39858">
            <v>12</v>
          </cell>
          <cell r="KC39858">
            <v>500</v>
          </cell>
        </row>
        <row r="39859">
          <cell r="A39859" t="str">
            <v>P06440</v>
          </cell>
          <cell r="KA39859">
            <v>250</v>
          </cell>
          <cell r="KB39859">
            <v>12</v>
          </cell>
          <cell r="KC39859">
            <v>500</v>
          </cell>
        </row>
        <row r="39860">
          <cell r="A39860" t="str">
            <v>P06410</v>
          </cell>
          <cell r="KA39860">
            <v>200</v>
          </cell>
          <cell r="KB39860">
            <v>15</v>
          </cell>
          <cell r="KC39860">
            <v>630</v>
          </cell>
        </row>
        <row r="39861">
          <cell r="A39861" t="str">
            <v>P06412</v>
          </cell>
          <cell r="KA39861">
            <v>250</v>
          </cell>
          <cell r="KB39861">
            <v>12</v>
          </cell>
          <cell r="KC39861">
            <v>500</v>
          </cell>
        </row>
        <row r="39862">
          <cell r="A39862" t="str">
            <v>P06413</v>
          </cell>
          <cell r="KA39862">
            <v>250</v>
          </cell>
          <cell r="KB39862">
            <v>12</v>
          </cell>
          <cell r="KC39862">
            <v>450</v>
          </cell>
        </row>
        <row r="39863">
          <cell r="A39863" t="str">
            <v>P06414</v>
          </cell>
          <cell r="KA39863">
            <v>250</v>
          </cell>
          <cell r="KB39863">
            <v>12</v>
          </cell>
          <cell r="KC39863">
            <v>20</v>
          </cell>
        </row>
        <row r="39864">
          <cell r="A39864" t="str">
            <v>P06415</v>
          </cell>
          <cell r="KA39864">
            <v>250</v>
          </cell>
          <cell r="KB39864">
            <v>12</v>
          </cell>
          <cell r="KC39864">
            <v>600</v>
          </cell>
        </row>
        <row r="39865">
          <cell r="A39865" t="str">
            <v>P06416</v>
          </cell>
          <cell r="KA39865">
            <v>250</v>
          </cell>
          <cell r="KB39865">
            <v>12</v>
          </cell>
          <cell r="KC39865">
            <v>600</v>
          </cell>
        </row>
        <row r="39866">
          <cell r="A39866" t="str">
            <v>P06417</v>
          </cell>
          <cell r="KA39866">
            <v>250</v>
          </cell>
          <cell r="KB39866">
            <v>12</v>
          </cell>
          <cell r="KC39866">
            <v>20</v>
          </cell>
        </row>
        <row r="39867">
          <cell r="A39867" t="str">
            <v>P06350</v>
          </cell>
          <cell r="KA39867">
            <v>250</v>
          </cell>
          <cell r="KB39867">
            <v>12</v>
          </cell>
          <cell r="KC39867">
            <v>630</v>
          </cell>
        </row>
        <row r="39868">
          <cell r="A39868" t="str">
            <v>P06351</v>
          </cell>
          <cell r="KA39868">
            <v>250</v>
          </cell>
          <cell r="KB39868">
            <v>12</v>
          </cell>
          <cell r="KC39868">
            <v>460</v>
          </cell>
        </row>
        <row r="39869">
          <cell r="A39869" t="str">
            <v>P06353</v>
          </cell>
          <cell r="KA39869">
            <v>100</v>
          </cell>
          <cell r="KB39869">
            <v>30</v>
          </cell>
          <cell r="KC39869">
            <v>630</v>
          </cell>
        </row>
        <row r="39870">
          <cell r="A39870" t="str">
            <v>P06354</v>
          </cell>
          <cell r="KA39870">
            <v>100</v>
          </cell>
          <cell r="KB39870">
            <v>40</v>
          </cell>
          <cell r="KC39870">
            <v>630</v>
          </cell>
        </row>
        <row r="39871">
          <cell r="A39871" t="str">
            <v>P06346</v>
          </cell>
          <cell r="KA39871">
            <v>250</v>
          </cell>
          <cell r="KB39871">
            <v>12</v>
          </cell>
          <cell r="KC39871">
            <v>500</v>
          </cell>
        </row>
        <row r="39872">
          <cell r="A39872" t="str">
            <v>P06333</v>
          </cell>
          <cell r="KA39872">
            <v>250</v>
          </cell>
          <cell r="KB39872">
            <v>8</v>
          </cell>
          <cell r="KC39872">
            <v>15</v>
          </cell>
        </row>
        <row r="39873">
          <cell r="A39873" t="str">
            <v>P06334</v>
          </cell>
          <cell r="KA39873">
            <v>250</v>
          </cell>
          <cell r="KB39873">
            <v>12</v>
          </cell>
          <cell r="KC39873">
            <v>600</v>
          </cell>
        </row>
        <row r="39874">
          <cell r="A39874" t="str">
            <v>P06363</v>
          </cell>
          <cell r="KA39874">
            <v>250</v>
          </cell>
          <cell r="KB39874">
            <v>12</v>
          </cell>
          <cell r="KC39874">
            <v>900</v>
          </cell>
        </row>
        <row r="39875">
          <cell r="A39875" t="str">
            <v>P06364</v>
          </cell>
          <cell r="KA39875">
            <v>250</v>
          </cell>
          <cell r="KB39875">
            <v>12</v>
          </cell>
          <cell r="KC39875">
            <v>900</v>
          </cell>
        </row>
        <row r="39876">
          <cell r="A39876" t="str">
            <v>P06365</v>
          </cell>
          <cell r="KA39876">
            <v>250</v>
          </cell>
          <cell r="KB39876">
            <v>12</v>
          </cell>
          <cell r="KC39876">
            <v>750</v>
          </cell>
        </row>
        <row r="39877">
          <cell r="A39877" t="str">
            <v>P06366</v>
          </cell>
          <cell r="KA39877">
            <v>250</v>
          </cell>
          <cell r="KB39877">
            <v>8</v>
          </cell>
          <cell r="KC39877">
            <v>1300</v>
          </cell>
        </row>
        <row r="39878">
          <cell r="A39878" t="str">
            <v>P06356</v>
          </cell>
          <cell r="KA39878">
            <v>250</v>
          </cell>
          <cell r="KB39878">
            <v>12</v>
          </cell>
          <cell r="KC39878">
            <v>1300</v>
          </cell>
        </row>
        <row r="39879">
          <cell r="A39879" t="str">
            <v>P06357</v>
          </cell>
          <cell r="KA39879">
            <v>250</v>
          </cell>
          <cell r="KB39879">
            <v>12</v>
          </cell>
          <cell r="KC39879">
            <v>900</v>
          </cell>
        </row>
        <row r="39880">
          <cell r="A39880" t="str">
            <v>P06358</v>
          </cell>
          <cell r="KA39880">
            <v>250</v>
          </cell>
          <cell r="KB39880">
            <v>12</v>
          </cell>
          <cell r="KC39880">
            <v>800</v>
          </cell>
        </row>
        <row r="39881">
          <cell r="A39881" t="str">
            <v>P06359</v>
          </cell>
          <cell r="KA39881">
            <v>250</v>
          </cell>
          <cell r="KB39881">
            <v>12</v>
          </cell>
          <cell r="KC39881">
            <v>800</v>
          </cell>
        </row>
        <row r="39882">
          <cell r="A39882" t="str">
            <v>P06368</v>
          </cell>
          <cell r="KA39882">
            <v>250</v>
          </cell>
          <cell r="KB39882">
            <v>8</v>
          </cell>
          <cell r="KC39882">
            <v>900</v>
          </cell>
        </row>
        <row r="39883">
          <cell r="A39883" t="str">
            <v>P06369</v>
          </cell>
          <cell r="KA39883">
            <v>250</v>
          </cell>
          <cell r="KB39883">
            <v>12</v>
          </cell>
          <cell r="KC39883">
            <v>900</v>
          </cell>
        </row>
        <row r="39884">
          <cell r="A39884" t="str">
            <v>P06370</v>
          </cell>
          <cell r="KA39884">
            <v>250</v>
          </cell>
          <cell r="KB39884">
            <v>12</v>
          </cell>
          <cell r="KC39884">
            <v>900</v>
          </cell>
        </row>
        <row r="39885">
          <cell r="A39885" t="str">
            <v>P06374</v>
          </cell>
          <cell r="KA39885">
            <v>200</v>
          </cell>
          <cell r="KB39885">
            <v>15</v>
          </cell>
          <cell r="KC39885">
            <v>900</v>
          </cell>
        </row>
        <row r="39886">
          <cell r="A39886" t="str">
            <v>P06375</v>
          </cell>
          <cell r="KA39886">
            <v>250</v>
          </cell>
          <cell r="KB39886">
            <v>12</v>
          </cell>
          <cell r="KC39886">
            <v>900</v>
          </cell>
        </row>
        <row r="39887">
          <cell r="A39887" t="str">
            <v>P06376</v>
          </cell>
          <cell r="KA39887">
            <v>100</v>
          </cell>
          <cell r="KB39887">
            <v>30</v>
          </cell>
          <cell r="KC39887">
            <v>900</v>
          </cell>
        </row>
        <row r="39888">
          <cell r="A39888" t="str">
            <v>P06372</v>
          </cell>
          <cell r="KA39888">
            <v>250</v>
          </cell>
          <cell r="KB39888">
            <v>12</v>
          </cell>
          <cell r="KC39888">
            <v>900</v>
          </cell>
        </row>
        <row r="39889">
          <cell r="A39889" t="str">
            <v>P06385</v>
          </cell>
          <cell r="KA39889">
            <v>50</v>
          </cell>
          <cell r="KB39889">
            <v>80</v>
          </cell>
          <cell r="KC39889">
            <v>900</v>
          </cell>
        </row>
        <row r="39890">
          <cell r="A39890" t="str">
            <v>P06379</v>
          </cell>
          <cell r="KA39890">
            <v>250</v>
          </cell>
          <cell r="KB39890">
            <v>12</v>
          </cell>
          <cell r="KC39890">
            <v>900</v>
          </cell>
        </row>
        <row r="39891">
          <cell r="A39891" t="str">
            <v>P06380</v>
          </cell>
          <cell r="KA39891">
            <v>250</v>
          </cell>
          <cell r="KB39891">
            <v>12</v>
          </cell>
          <cell r="KC39891">
            <v>900</v>
          </cell>
        </row>
        <row r="39892">
          <cell r="A39892" t="str">
            <v>P06381</v>
          </cell>
          <cell r="KA39892">
            <v>250</v>
          </cell>
          <cell r="KB39892">
            <v>12</v>
          </cell>
          <cell r="KC39892">
            <v>900</v>
          </cell>
        </row>
        <row r="39893">
          <cell r="A39893" t="str">
            <v>P06382</v>
          </cell>
          <cell r="KA39893">
            <v>250</v>
          </cell>
          <cell r="KB39893">
            <v>12</v>
          </cell>
          <cell r="KC39893">
            <v>650</v>
          </cell>
        </row>
        <row r="39894">
          <cell r="A39894" t="str">
            <v>P05851</v>
          </cell>
          <cell r="KA39894">
            <v>250</v>
          </cell>
          <cell r="KB39894">
            <v>12</v>
          </cell>
          <cell r="KC39894">
            <v>800</v>
          </cell>
        </row>
        <row r="39895">
          <cell r="A39895" t="str">
            <v>P05852</v>
          </cell>
          <cell r="KA39895">
            <v>250</v>
          </cell>
          <cell r="KB39895">
            <v>12</v>
          </cell>
          <cell r="KC39895">
            <v>600</v>
          </cell>
        </row>
        <row r="39896">
          <cell r="A39896" t="str">
            <v>P05832</v>
          </cell>
          <cell r="KA39896">
            <v>250</v>
          </cell>
          <cell r="KB39896">
            <v>12</v>
          </cell>
          <cell r="KC39896">
            <v>600</v>
          </cell>
        </row>
        <row r="39897">
          <cell r="A39897" t="str">
            <v>P05834</v>
          </cell>
          <cell r="KA39897">
            <v>250</v>
          </cell>
          <cell r="KB39897">
            <v>8</v>
          </cell>
          <cell r="KC39897">
            <v>600</v>
          </cell>
        </row>
        <row r="39898">
          <cell r="A39898" t="str">
            <v>P05823</v>
          </cell>
          <cell r="KA39898">
            <v>100</v>
          </cell>
          <cell r="KB39898">
            <v>40</v>
          </cell>
          <cell r="KC39898">
            <v>600</v>
          </cell>
        </row>
        <row r="39899">
          <cell r="A39899" t="str">
            <v>P05825</v>
          </cell>
          <cell r="KA39899">
            <v>100</v>
          </cell>
          <cell r="KB39899">
            <v>40</v>
          </cell>
          <cell r="KC39899">
            <v>500</v>
          </cell>
        </row>
        <row r="39900">
          <cell r="A39900" t="str">
            <v>P05830</v>
          </cell>
          <cell r="KA39900">
            <v>100</v>
          </cell>
          <cell r="KB39900">
            <v>40</v>
          </cell>
          <cell r="KC39900">
            <v>900</v>
          </cell>
        </row>
        <row r="39901">
          <cell r="A39901" t="str">
            <v>P05861</v>
          </cell>
          <cell r="KA39901">
            <v>250</v>
          </cell>
          <cell r="KB39901">
            <v>8</v>
          </cell>
          <cell r="KC39901">
            <v>800</v>
          </cell>
        </row>
        <row r="39902">
          <cell r="A39902" t="str">
            <v>P05862</v>
          </cell>
          <cell r="KA39902">
            <v>200</v>
          </cell>
          <cell r="KB39902">
            <v>15</v>
          </cell>
          <cell r="KC39902">
            <v>800</v>
          </cell>
        </row>
        <row r="39903">
          <cell r="A39903" t="str">
            <v>P05863</v>
          </cell>
          <cell r="KA39903">
            <v>100</v>
          </cell>
          <cell r="KB39903">
            <v>30</v>
          </cell>
          <cell r="KC39903">
            <v>900</v>
          </cell>
        </row>
        <row r="39904">
          <cell r="A39904" t="str">
            <v>P05864</v>
          </cell>
          <cell r="KA39904">
            <v>250</v>
          </cell>
          <cell r="KB39904">
            <v>12</v>
          </cell>
          <cell r="KC39904">
            <v>900</v>
          </cell>
        </row>
        <row r="39905">
          <cell r="A39905" t="str">
            <v>P05865</v>
          </cell>
          <cell r="KA39905">
            <v>250</v>
          </cell>
          <cell r="KB39905">
            <v>12</v>
          </cell>
          <cell r="KC39905">
            <v>650</v>
          </cell>
        </row>
        <row r="39906">
          <cell r="A39906" t="str">
            <v>P05859</v>
          </cell>
          <cell r="KA39906">
            <v>250</v>
          </cell>
          <cell r="KB39906">
            <v>8</v>
          </cell>
          <cell r="KC39906">
            <v>600</v>
          </cell>
        </row>
        <row r="39907">
          <cell r="A39907" t="str">
            <v>P05867</v>
          </cell>
          <cell r="KA39907">
            <v>250</v>
          </cell>
          <cell r="KB39907">
            <v>12</v>
          </cell>
          <cell r="KC39907">
            <v>800</v>
          </cell>
        </row>
        <row r="39908">
          <cell r="A39908" t="str">
            <v>P05877</v>
          </cell>
          <cell r="KA39908">
            <v>250</v>
          </cell>
          <cell r="KB39908">
            <v>12</v>
          </cell>
          <cell r="KC39908">
            <v>800</v>
          </cell>
        </row>
        <row r="39909">
          <cell r="A39909" t="str">
            <v>P05878</v>
          </cell>
          <cell r="KA39909">
            <v>250</v>
          </cell>
          <cell r="KB39909">
            <v>12</v>
          </cell>
          <cell r="KC39909">
            <v>960</v>
          </cell>
        </row>
        <row r="39910">
          <cell r="A39910" t="str">
            <v>P05879</v>
          </cell>
          <cell r="KA39910">
            <v>200</v>
          </cell>
          <cell r="KB39910">
            <v>15</v>
          </cell>
          <cell r="KC39910">
            <v>800</v>
          </cell>
        </row>
        <row r="39911">
          <cell r="A39911" t="str">
            <v>P05880</v>
          </cell>
          <cell r="KA39911">
            <v>100</v>
          </cell>
          <cell r="KB39911">
            <v>40</v>
          </cell>
          <cell r="KC39911">
            <v>900</v>
          </cell>
        </row>
        <row r="39912">
          <cell r="A39912" t="str">
            <v>P05881</v>
          </cell>
          <cell r="KA39912">
            <v>100</v>
          </cell>
          <cell r="KB39912">
            <v>40</v>
          </cell>
          <cell r="KC39912">
            <v>800</v>
          </cell>
        </row>
        <row r="39913">
          <cell r="A39913" t="str">
            <v>P05882</v>
          </cell>
          <cell r="KA39913">
            <v>100</v>
          </cell>
          <cell r="KB39913">
            <v>30</v>
          </cell>
          <cell r="KC39913">
            <v>650</v>
          </cell>
        </row>
        <row r="39914">
          <cell r="A39914" t="str">
            <v>P05883</v>
          </cell>
          <cell r="KA39914">
            <v>200</v>
          </cell>
          <cell r="KB39914">
            <v>15</v>
          </cell>
          <cell r="KC39914">
            <v>800</v>
          </cell>
        </row>
        <row r="39915">
          <cell r="A39915" t="str">
            <v>P05904</v>
          </cell>
          <cell r="KA39915">
            <v>200</v>
          </cell>
          <cell r="KB39915">
            <v>15</v>
          </cell>
          <cell r="KC39915">
            <v>900</v>
          </cell>
        </row>
        <row r="39916">
          <cell r="A39916" t="str">
            <v>P05905</v>
          </cell>
          <cell r="KA39916">
            <v>250</v>
          </cell>
          <cell r="KB39916">
            <v>12</v>
          </cell>
          <cell r="KC39916">
            <v>600</v>
          </cell>
        </row>
        <row r="39917">
          <cell r="A39917" t="str">
            <v>P05908</v>
          </cell>
          <cell r="KA39917">
            <v>250</v>
          </cell>
          <cell r="KB39917">
            <v>12</v>
          </cell>
          <cell r="KC39917">
            <v>900</v>
          </cell>
        </row>
        <row r="39918">
          <cell r="A39918" t="str">
            <v>P05909</v>
          </cell>
          <cell r="KA39918">
            <v>250</v>
          </cell>
          <cell r="KB39918">
            <v>12</v>
          </cell>
          <cell r="KC39918">
            <v>900</v>
          </cell>
        </row>
        <row r="39919">
          <cell r="A39919" t="str">
            <v>P05912</v>
          </cell>
          <cell r="KA39919">
            <v>250</v>
          </cell>
          <cell r="KB39919">
            <v>12</v>
          </cell>
          <cell r="KC39919">
            <v>900</v>
          </cell>
        </row>
        <row r="39920">
          <cell r="A39920" t="str">
            <v>P05917</v>
          </cell>
          <cell r="KA39920">
            <v>250</v>
          </cell>
          <cell r="KB39920">
            <v>8</v>
          </cell>
          <cell r="KC39920">
            <v>900</v>
          </cell>
        </row>
        <row r="39921">
          <cell r="A39921" t="str">
            <v>P05914</v>
          </cell>
          <cell r="KA39921">
            <v>250</v>
          </cell>
          <cell r="KB39921">
            <v>12</v>
          </cell>
          <cell r="KC39921">
            <v>960</v>
          </cell>
        </row>
        <row r="39922">
          <cell r="A39922" t="str">
            <v>P05915</v>
          </cell>
          <cell r="KA39922">
            <v>250</v>
          </cell>
          <cell r="KB39922">
            <v>12</v>
          </cell>
          <cell r="KC39922">
            <v>960</v>
          </cell>
        </row>
        <row r="39923">
          <cell r="A39923" t="str">
            <v>P05873</v>
          </cell>
          <cell r="KA39923">
            <v>50</v>
          </cell>
          <cell r="KB39923">
            <v>32</v>
          </cell>
          <cell r="KC39923">
            <v>900</v>
          </cell>
        </row>
        <row r="39924">
          <cell r="A39924" t="str">
            <v>P05870</v>
          </cell>
          <cell r="KA39924">
            <v>250</v>
          </cell>
          <cell r="KB39924">
            <v>8</v>
          </cell>
          <cell r="KC39924">
            <v>900</v>
          </cell>
        </row>
        <row r="39925">
          <cell r="A39925" t="str">
            <v>P05871</v>
          </cell>
          <cell r="KA39925">
            <v>50</v>
          </cell>
          <cell r="KB39925">
            <v>40</v>
          </cell>
          <cell r="KC39925">
            <v>930</v>
          </cell>
        </row>
        <row r="39926">
          <cell r="A39926" t="str">
            <v>P05885</v>
          </cell>
          <cell r="KA39926">
            <v>250</v>
          </cell>
          <cell r="KB39926">
            <v>12</v>
          </cell>
          <cell r="KC39926">
            <v>900</v>
          </cell>
        </row>
        <row r="39927">
          <cell r="A39927" t="str">
            <v>P05886</v>
          </cell>
          <cell r="KA39927">
            <v>250</v>
          </cell>
          <cell r="KB39927">
            <v>12</v>
          </cell>
          <cell r="KC39927">
            <v>900</v>
          </cell>
        </row>
        <row r="39928">
          <cell r="A39928" t="str">
            <v>P05887</v>
          </cell>
          <cell r="KA39928">
            <v>250</v>
          </cell>
          <cell r="KB39928">
            <v>12</v>
          </cell>
          <cell r="KC39928">
            <v>900</v>
          </cell>
        </row>
        <row r="39929">
          <cell r="A39929" t="str">
            <v>P05888</v>
          </cell>
          <cell r="KA39929">
            <v>250</v>
          </cell>
          <cell r="KB39929">
            <v>8</v>
          </cell>
          <cell r="KC39929">
            <v>900</v>
          </cell>
        </row>
        <row r="39930">
          <cell r="A39930" t="str">
            <v>P05893</v>
          </cell>
          <cell r="KA39930">
            <v>250</v>
          </cell>
          <cell r="KB39930">
            <v>12</v>
          </cell>
          <cell r="KC39930">
            <v>900</v>
          </cell>
        </row>
        <row r="39931">
          <cell r="A39931" t="str">
            <v>P05894</v>
          </cell>
          <cell r="KA39931">
            <v>250</v>
          </cell>
          <cell r="KB39931">
            <v>12</v>
          </cell>
          <cell r="KC39931">
            <v>800</v>
          </cell>
        </row>
        <row r="39932">
          <cell r="A39932" t="str">
            <v>P05895</v>
          </cell>
          <cell r="KA39932">
            <v>250</v>
          </cell>
          <cell r="KB39932">
            <v>12</v>
          </cell>
          <cell r="KC39932">
            <v>900</v>
          </cell>
        </row>
        <row r="39933">
          <cell r="A39933" t="str">
            <v>P05896</v>
          </cell>
          <cell r="KA39933">
            <v>250</v>
          </cell>
          <cell r="KB39933">
            <v>12</v>
          </cell>
          <cell r="KC39933">
            <v>800</v>
          </cell>
        </row>
        <row r="39934">
          <cell r="A39934" t="str">
            <v>P05897</v>
          </cell>
          <cell r="KA39934">
            <v>250</v>
          </cell>
          <cell r="KB39934">
            <v>8</v>
          </cell>
          <cell r="KC39934">
            <v>900</v>
          </cell>
        </row>
        <row r="39935">
          <cell r="A39935" t="str">
            <v>P05898</v>
          </cell>
          <cell r="KA39935">
            <v>250</v>
          </cell>
          <cell r="KB39935">
            <v>12</v>
          </cell>
          <cell r="KC39935">
            <v>900</v>
          </cell>
        </row>
        <row r="39936">
          <cell r="A39936" t="str">
            <v>P05899</v>
          </cell>
          <cell r="KA39936">
            <v>250</v>
          </cell>
          <cell r="KB39936">
            <v>12</v>
          </cell>
          <cell r="KC39936">
            <v>900</v>
          </cell>
        </row>
        <row r="39937">
          <cell r="A39937" t="str">
            <v>P05900</v>
          </cell>
          <cell r="KA39937">
            <v>250</v>
          </cell>
          <cell r="KB39937">
            <v>12</v>
          </cell>
          <cell r="KC39937">
            <v>900</v>
          </cell>
        </row>
        <row r="39938">
          <cell r="A39938" t="str">
            <v>P05901</v>
          </cell>
          <cell r="KA39938">
            <v>100</v>
          </cell>
          <cell r="KB39938">
            <v>30</v>
          </cell>
          <cell r="KC39938">
            <v>900</v>
          </cell>
        </row>
        <row r="39939">
          <cell r="A39939" t="str">
            <v>P05771</v>
          </cell>
          <cell r="KA39939">
            <v>250</v>
          </cell>
          <cell r="KB39939">
            <v>12</v>
          </cell>
          <cell r="KC39939">
            <v>900</v>
          </cell>
        </row>
        <row r="39940">
          <cell r="A39940" t="str">
            <v>P05772</v>
          </cell>
          <cell r="KA39940">
            <v>250</v>
          </cell>
          <cell r="KB39940">
            <v>12</v>
          </cell>
          <cell r="KC39940">
            <v>900</v>
          </cell>
        </row>
        <row r="39941">
          <cell r="A39941" t="str">
            <v>P05774</v>
          </cell>
          <cell r="KA39941">
            <v>100</v>
          </cell>
          <cell r="KB39941">
            <v>30</v>
          </cell>
          <cell r="KC39941">
            <v>900</v>
          </cell>
        </row>
        <row r="39942">
          <cell r="A39942" t="str">
            <v>P05737</v>
          </cell>
          <cell r="KA39942">
            <v>250</v>
          </cell>
          <cell r="KB39942">
            <v>8</v>
          </cell>
          <cell r="KC39942">
            <v>900</v>
          </cell>
        </row>
        <row r="39943">
          <cell r="A39943" t="str">
            <v>P05738</v>
          </cell>
          <cell r="KA39943">
            <v>250</v>
          </cell>
          <cell r="KB39943">
            <v>8</v>
          </cell>
          <cell r="KC39943">
            <v>900</v>
          </cell>
        </row>
        <row r="39944">
          <cell r="A39944" t="str">
            <v>P05739</v>
          </cell>
          <cell r="KA39944">
            <v>250</v>
          </cell>
          <cell r="KB39944">
            <v>12</v>
          </cell>
          <cell r="KC39944">
            <v>930</v>
          </cell>
        </row>
        <row r="39945">
          <cell r="A39945" t="str">
            <v>P05740</v>
          </cell>
          <cell r="KA39945">
            <v>250</v>
          </cell>
          <cell r="KB39945">
            <v>12</v>
          </cell>
          <cell r="KC39945">
            <v>900</v>
          </cell>
        </row>
        <row r="39946">
          <cell r="A39946" t="str">
            <v>P05741</v>
          </cell>
          <cell r="KA39946">
            <v>50</v>
          </cell>
          <cell r="KB39946">
            <v>60</v>
          </cell>
          <cell r="KC39946">
            <v>800</v>
          </cell>
        </row>
        <row r="39947">
          <cell r="A39947" t="str">
            <v>P05751</v>
          </cell>
          <cell r="KA39947">
            <v>100</v>
          </cell>
          <cell r="KB39947">
            <v>40</v>
          </cell>
          <cell r="KC39947">
            <v>960</v>
          </cell>
        </row>
        <row r="39948">
          <cell r="A39948" t="str">
            <v>P05747</v>
          </cell>
          <cell r="KA39948">
            <v>250</v>
          </cell>
          <cell r="KB39948">
            <v>12</v>
          </cell>
          <cell r="KC39948">
            <v>800</v>
          </cell>
        </row>
        <row r="39949">
          <cell r="A39949" t="str">
            <v>P05792</v>
          </cell>
          <cell r="KA39949">
            <v>100</v>
          </cell>
          <cell r="KB39949">
            <v>40</v>
          </cell>
          <cell r="KC39949">
            <v>650</v>
          </cell>
        </row>
        <row r="39950">
          <cell r="A39950" t="str">
            <v>P05807</v>
          </cell>
          <cell r="KA39950">
            <v>200</v>
          </cell>
          <cell r="KB39950">
            <v>15</v>
          </cell>
          <cell r="KC39950">
            <v>900</v>
          </cell>
        </row>
        <row r="39951">
          <cell r="A39951" t="str">
            <v>P05805</v>
          </cell>
          <cell r="KA39951">
            <v>250</v>
          </cell>
          <cell r="KB39951">
            <v>12</v>
          </cell>
          <cell r="KC39951">
            <v>800</v>
          </cell>
        </row>
        <row r="39952">
          <cell r="A39952" t="str">
            <v>P05821</v>
          </cell>
          <cell r="KA39952">
            <v>50</v>
          </cell>
          <cell r="KB39952">
            <v>40</v>
          </cell>
          <cell r="KC39952">
            <v>800</v>
          </cell>
        </row>
        <row r="39953">
          <cell r="A39953" t="str">
            <v>P05809</v>
          </cell>
          <cell r="KA39953">
            <v>250</v>
          </cell>
          <cell r="KB39953">
            <v>12</v>
          </cell>
          <cell r="KC39953">
            <v>900</v>
          </cell>
        </row>
        <row r="39954">
          <cell r="A39954" t="str">
            <v>P05811</v>
          </cell>
          <cell r="KA39954">
            <v>100</v>
          </cell>
          <cell r="KB39954">
            <v>30</v>
          </cell>
          <cell r="KC39954">
            <v>960</v>
          </cell>
        </row>
        <row r="39955">
          <cell r="A39955" t="str">
            <v>P05796</v>
          </cell>
          <cell r="KA39955">
            <v>250</v>
          </cell>
          <cell r="KB39955">
            <v>12</v>
          </cell>
          <cell r="KC39955">
            <v>900</v>
          </cell>
        </row>
        <row r="39956">
          <cell r="A39956" t="str">
            <v>P05797</v>
          </cell>
          <cell r="KA39956">
            <v>250</v>
          </cell>
          <cell r="KB39956">
            <v>12</v>
          </cell>
          <cell r="KC39956">
            <v>800</v>
          </cell>
        </row>
        <row r="39957">
          <cell r="A39957" t="str">
            <v>P05798</v>
          </cell>
          <cell r="KA39957">
            <v>250</v>
          </cell>
          <cell r="KB39957">
            <v>12</v>
          </cell>
          <cell r="KC39957">
            <v>800</v>
          </cell>
        </row>
        <row r="39958">
          <cell r="A39958" t="str">
            <v>P05799</v>
          </cell>
          <cell r="KA39958">
            <v>200</v>
          </cell>
          <cell r="KB39958">
            <v>15</v>
          </cell>
          <cell r="KC39958">
            <v>800</v>
          </cell>
        </row>
        <row r="39959">
          <cell r="A39959" t="str">
            <v>P05800</v>
          </cell>
          <cell r="KA39959">
            <v>50</v>
          </cell>
          <cell r="KB39959">
            <v>60</v>
          </cell>
          <cell r="KC39959">
            <v>800</v>
          </cell>
        </row>
        <row r="39960">
          <cell r="A39960" t="str">
            <v>P05801</v>
          </cell>
          <cell r="KA39960">
            <v>50</v>
          </cell>
          <cell r="KB39960">
            <v>60</v>
          </cell>
          <cell r="KC39960">
            <v>12</v>
          </cell>
        </row>
        <row r="39961">
          <cell r="A39961" t="str">
            <v>P05782</v>
          </cell>
          <cell r="KA39961">
            <v>250</v>
          </cell>
          <cell r="KB39961">
            <v>12</v>
          </cell>
          <cell r="KC39961">
            <v>650</v>
          </cell>
        </row>
        <row r="39962">
          <cell r="A39962" t="str">
            <v>P05789</v>
          </cell>
          <cell r="KA39962">
            <v>250</v>
          </cell>
          <cell r="KB39962">
            <v>12</v>
          </cell>
          <cell r="KC39962">
            <v>900</v>
          </cell>
        </row>
        <row r="39963">
          <cell r="A39963" t="str">
            <v>P05785</v>
          </cell>
          <cell r="KA39963">
            <v>50</v>
          </cell>
          <cell r="KB39963">
            <v>60</v>
          </cell>
          <cell r="KC39963">
            <v>960</v>
          </cell>
        </row>
        <row r="39964">
          <cell r="A39964" t="str">
            <v>P05991</v>
          </cell>
          <cell r="KA39964">
            <v>250</v>
          </cell>
          <cell r="KB39964">
            <v>12</v>
          </cell>
          <cell r="KC39964">
            <v>900</v>
          </cell>
        </row>
        <row r="39965">
          <cell r="A39965" t="str">
            <v>P05992</v>
          </cell>
          <cell r="KA39965">
            <v>250</v>
          </cell>
          <cell r="KB39965">
            <v>12</v>
          </cell>
          <cell r="KC39965">
            <v>930</v>
          </cell>
        </row>
        <row r="39966">
          <cell r="A39966" t="str">
            <v>P05993</v>
          </cell>
          <cell r="KA39966">
            <v>250</v>
          </cell>
          <cell r="KB39966">
            <v>12</v>
          </cell>
          <cell r="KC39966">
            <v>800</v>
          </cell>
        </row>
        <row r="39967">
          <cell r="A39967" t="str">
            <v>P05994</v>
          </cell>
          <cell r="KA39967">
            <v>250</v>
          </cell>
          <cell r="KB39967">
            <v>12</v>
          </cell>
          <cell r="KC39967">
            <v>650</v>
          </cell>
        </row>
        <row r="39968">
          <cell r="A39968" t="str">
            <v>P05995</v>
          </cell>
          <cell r="KA39968">
            <v>250</v>
          </cell>
          <cell r="KB39968">
            <v>12</v>
          </cell>
          <cell r="KC39968">
            <v>800</v>
          </cell>
        </row>
        <row r="39969">
          <cell r="A39969" t="str">
            <v>P05996</v>
          </cell>
          <cell r="KA39969">
            <v>250</v>
          </cell>
          <cell r="KB39969">
            <v>12</v>
          </cell>
          <cell r="KC39969">
            <v>900</v>
          </cell>
        </row>
        <row r="39970">
          <cell r="A39970" t="str">
            <v>P05997</v>
          </cell>
          <cell r="KA39970">
            <v>250</v>
          </cell>
          <cell r="KB39970">
            <v>12</v>
          </cell>
          <cell r="KC39970">
            <v>960</v>
          </cell>
        </row>
        <row r="39971">
          <cell r="A39971" t="str">
            <v>P05998</v>
          </cell>
          <cell r="KA39971">
            <v>250</v>
          </cell>
          <cell r="KB39971">
            <v>12</v>
          </cell>
          <cell r="KC39971">
            <v>960</v>
          </cell>
        </row>
        <row r="39972">
          <cell r="A39972" t="str">
            <v>P05999</v>
          </cell>
          <cell r="KA39972">
            <v>250</v>
          </cell>
          <cell r="KB39972">
            <v>12</v>
          </cell>
          <cell r="KC39972">
            <v>900</v>
          </cell>
        </row>
        <row r="39973">
          <cell r="A39973" t="str">
            <v>P06000</v>
          </cell>
          <cell r="KA39973">
            <v>100</v>
          </cell>
          <cell r="KB39973">
            <v>40</v>
          </cell>
          <cell r="KC39973">
            <v>960</v>
          </cell>
        </row>
        <row r="39974">
          <cell r="A39974" t="str">
            <v>P06001</v>
          </cell>
          <cell r="KA39974">
            <v>250</v>
          </cell>
          <cell r="KB39974">
            <v>12</v>
          </cell>
          <cell r="KC39974">
            <v>930</v>
          </cell>
        </row>
        <row r="39975">
          <cell r="A39975" t="str">
            <v>P06002</v>
          </cell>
          <cell r="KA39975">
            <v>250</v>
          </cell>
          <cell r="KB39975">
            <v>12</v>
          </cell>
          <cell r="KC39975">
            <v>930</v>
          </cell>
        </row>
        <row r="39976">
          <cell r="A39976" t="str">
            <v>P06003</v>
          </cell>
          <cell r="KA39976">
            <v>250</v>
          </cell>
          <cell r="KB39976">
            <v>12</v>
          </cell>
          <cell r="KC39976">
            <v>960</v>
          </cell>
        </row>
        <row r="39977">
          <cell r="A39977" t="str">
            <v>P05981</v>
          </cell>
          <cell r="KA39977">
            <v>200</v>
          </cell>
          <cell r="KB39977">
            <v>15</v>
          </cell>
          <cell r="KC39977">
            <v>960</v>
          </cell>
        </row>
        <row r="39978">
          <cell r="A39978" t="str">
            <v>P05982</v>
          </cell>
          <cell r="KA39978">
            <v>200</v>
          </cell>
          <cell r="KB39978">
            <v>15</v>
          </cell>
          <cell r="KC39978">
            <v>960</v>
          </cell>
        </row>
        <row r="39979">
          <cell r="A39979" t="str">
            <v>P05983</v>
          </cell>
          <cell r="KA39979">
            <v>250</v>
          </cell>
          <cell r="KB39979">
            <v>8</v>
          </cell>
          <cell r="KC39979">
            <v>960</v>
          </cell>
        </row>
        <row r="39980">
          <cell r="A39980" t="str">
            <v>P05984</v>
          </cell>
          <cell r="KA39980">
            <v>100</v>
          </cell>
          <cell r="KB39980">
            <v>30</v>
          </cell>
          <cell r="KC39980">
            <v>3</v>
          </cell>
        </row>
        <row r="39981">
          <cell r="A39981" t="str">
            <v>P05985</v>
          </cell>
          <cell r="KA39981">
            <v>250</v>
          </cell>
          <cell r="KB39981">
            <v>12</v>
          </cell>
          <cell r="KC39981">
            <v>900</v>
          </cell>
        </row>
        <row r="39982">
          <cell r="A39982" t="str">
            <v>P05986</v>
          </cell>
          <cell r="KA39982">
            <v>250</v>
          </cell>
          <cell r="KB39982">
            <v>12</v>
          </cell>
          <cell r="KC39982">
            <v>930</v>
          </cell>
        </row>
        <row r="39983">
          <cell r="A39983" t="str">
            <v>P05988</v>
          </cell>
          <cell r="KA39983">
            <v>250</v>
          </cell>
          <cell r="KB39983">
            <v>12</v>
          </cell>
          <cell r="KC39983">
            <v>960</v>
          </cell>
        </row>
        <row r="39984">
          <cell r="A39984" t="str">
            <v>P05989</v>
          </cell>
          <cell r="KA39984">
            <v>100</v>
          </cell>
          <cell r="KB39984">
            <v>30</v>
          </cell>
          <cell r="KC39984">
            <v>960</v>
          </cell>
        </row>
        <row r="39985">
          <cell r="A39985" t="str">
            <v>P05961</v>
          </cell>
          <cell r="KA39985">
            <v>250</v>
          </cell>
          <cell r="KB39985">
            <v>12</v>
          </cell>
          <cell r="KC39985">
            <v>800</v>
          </cell>
        </row>
        <row r="39986">
          <cell r="A39986" t="str">
            <v>P05962</v>
          </cell>
          <cell r="KA39986">
            <v>100</v>
          </cell>
          <cell r="KB39986">
            <v>30</v>
          </cell>
          <cell r="KC39986">
            <v>900</v>
          </cell>
        </row>
        <row r="39987">
          <cell r="A39987" t="str">
            <v>P05963</v>
          </cell>
          <cell r="KA39987">
            <v>250</v>
          </cell>
          <cell r="KB39987">
            <v>12</v>
          </cell>
          <cell r="KC39987">
            <v>650</v>
          </cell>
        </row>
        <row r="39988">
          <cell r="A39988" t="str">
            <v>P05964</v>
          </cell>
          <cell r="KA39988">
            <v>250</v>
          </cell>
          <cell r="KB39988">
            <v>12</v>
          </cell>
          <cell r="KC39988">
            <v>1300</v>
          </cell>
        </row>
        <row r="39989">
          <cell r="A39989" t="str">
            <v>P05965</v>
          </cell>
          <cell r="KA39989">
            <v>250</v>
          </cell>
          <cell r="KB39989">
            <v>12</v>
          </cell>
          <cell r="KC39989">
            <v>900</v>
          </cell>
        </row>
        <row r="39990">
          <cell r="A39990" t="str">
            <v>P05966</v>
          </cell>
          <cell r="KA39990">
            <v>250</v>
          </cell>
          <cell r="KB39990">
            <v>12</v>
          </cell>
          <cell r="KC39990">
            <v>900</v>
          </cell>
        </row>
        <row r="39991">
          <cell r="A39991" t="str">
            <v>P05967</v>
          </cell>
          <cell r="KA39991">
            <v>250</v>
          </cell>
          <cell r="KB39991">
            <v>12</v>
          </cell>
          <cell r="KC39991">
            <v>900</v>
          </cell>
        </row>
        <row r="39992">
          <cell r="A39992" t="str">
            <v>P05968</v>
          </cell>
          <cell r="KA39992">
            <v>250</v>
          </cell>
          <cell r="KB39992">
            <v>12</v>
          </cell>
          <cell r="KC39992">
            <v>1300</v>
          </cell>
        </row>
        <row r="39993">
          <cell r="A39993" t="str">
            <v>P05971</v>
          </cell>
          <cell r="KA39993">
            <v>100</v>
          </cell>
          <cell r="KB39993">
            <v>40</v>
          </cell>
          <cell r="KC39993">
            <v>900</v>
          </cell>
        </row>
        <row r="39994">
          <cell r="A39994" t="str">
            <v>P05972</v>
          </cell>
          <cell r="KA39994">
            <v>100</v>
          </cell>
          <cell r="KB39994">
            <v>40</v>
          </cell>
          <cell r="KC39994">
            <v>1300</v>
          </cell>
        </row>
        <row r="39995">
          <cell r="A39995" t="str">
            <v>P05979</v>
          </cell>
          <cell r="KA39995">
            <v>250</v>
          </cell>
          <cell r="KB39995">
            <v>12</v>
          </cell>
          <cell r="KC39995">
            <v>900</v>
          </cell>
        </row>
        <row r="39996">
          <cell r="A39996" t="str">
            <v>P05974</v>
          </cell>
          <cell r="KA39996">
            <v>250</v>
          </cell>
          <cell r="KB39996">
            <v>12</v>
          </cell>
          <cell r="KC39996">
            <v>900</v>
          </cell>
        </row>
        <row r="39997">
          <cell r="A39997" t="str">
            <v>P05975</v>
          </cell>
          <cell r="KA39997">
            <v>50</v>
          </cell>
          <cell r="KB39997">
            <v>60</v>
          </cell>
          <cell r="KC39997">
            <v>960</v>
          </cell>
        </row>
        <row r="39998">
          <cell r="A39998" t="str">
            <v>P05947</v>
          </cell>
          <cell r="KA39998">
            <v>100</v>
          </cell>
          <cell r="KB39998">
            <v>40</v>
          </cell>
          <cell r="KC39998">
            <v>650</v>
          </cell>
        </row>
        <row r="39999">
          <cell r="A39999" t="str">
            <v>P05951</v>
          </cell>
          <cell r="KA39999">
            <v>250</v>
          </cell>
          <cell r="KB39999">
            <v>12</v>
          </cell>
          <cell r="KC39999">
            <v>800</v>
          </cell>
        </row>
        <row r="40000">
          <cell r="A40000" t="str">
            <v>P05954</v>
          </cell>
          <cell r="KA40000">
            <v>50</v>
          </cell>
          <cell r="KB40000">
            <v>80</v>
          </cell>
          <cell r="KC40000">
            <v>650</v>
          </cell>
        </row>
        <row r="40001">
          <cell r="A40001" t="str">
            <v>P05955</v>
          </cell>
          <cell r="KA40001">
            <v>250</v>
          </cell>
          <cell r="KB40001">
            <v>12</v>
          </cell>
          <cell r="KC40001">
            <v>600</v>
          </cell>
        </row>
        <row r="40002">
          <cell r="A40002" t="str">
            <v>P05956</v>
          </cell>
          <cell r="KA40002">
            <v>250</v>
          </cell>
          <cell r="KB40002">
            <v>12</v>
          </cell>
          <cell r="KC40002">
            <v>800</v>
          </cell>
        </row>
        <row r="40003">
          <cell r="A40003" t="str">
            <v>P05957</v>
          </cell>
          <cell r="KA40003">
            <v>250</v>
          </cell>
          <cell r="KB40003">
            <v>12</v>
          </cell>
          <cell r="KC40003">
            <v>650</v>
          </cell>
        </row>
        <row r="40004">
          <cell r="A40004" t="str">
            <v>P05958</v>
          </cell>
          <cell r="KA40004">
            <v>250</v>
          </cell>
          <cell r="KB40004">
            <v>12</v>
          </cell>
          <cell r="KC40004">
            <v>650</v>
          </cell>
        </row>
        <row r="40005">
          <cell r="A40005" t="str">
            <v>P05959</v>
          </cell>
          <cell r="KA40005">
            <v>200</v>
          </cell>
          <cell r="KB40005">
            <v>15</v>
          </cell>
          <cell r="KC40005">
            <v>800</v>
          </cell>
        </row>
        <row r="40006">
          <cell r="A40006" t="str">
            <v>P05943</v>
          </cell>
          <cell r="KA40006">
            <v>100</v>
          </cell>
          <cell r="KB40006">
            <v>40</v>
          </cell>
          <cell r="KC40006">
            <v>650</v>
          </cell>
        </row>
        <row r="40007">
          <cell r="A40007" t="str">
            <v>P05944</v>
          </cell>
          <cell r="KA40007">
            <v>100</v>
          </cell>
          <cell r="KB40007">
            <v>40</v>
          </cell>
          <cell r="KC40007">
            <v>800</v>
          </cell>
        </row>
        <row r="40008">
          <cell r="A40008" t="str">
            <v>P05945</v>
          </cell>
          <cell r="KA40008">
            <v>250</v>
          </cell>
          <cell r="KB40008">
            <v>12</v>
          </cell>
          <cell r="KC40008">
            <v>650</v>
          </cell>
        </row>
        <row r="40009">
          <cell r="A40009" t="str">
            <v>P05941</v>
          </cell>
          <cell r="KA40009">
            <v>250</v>
          </cell>
          <cell r="KB40009">
            <v>12</v>
          </cell>
          <cell r="KC40009">
            <v>600</v>
          </cell>
        </row>
        <row r="40010">
          <cell r="A40010" t="str">
            <v>P05891</v>
          </cell>
          <cell r="KA40010">
            <v>250</v>
          </cell>
          <cell r="KB40010">
            <v>12</v>
          </cell>
          <cell r="KC40010">
            <v>650</v>
          </cell>
        </row>
        <row r="40011">
          <cell r="A40011" t="str">
            <v>P05939</v>
          </cell>
          <cell r="KA40011">
            <v>100</v>
          </cell>
          <cell r="KB40011">
            <v>40</v>
          </cell>
          <cell r="KC40011">
            <v>600</v>
          </cell>
        </row>
        <row r="40012">
          <cell r="A40012" t="str">
            <v>P05927</v>
          </cell>
          <cell r="KA40012">
            <v>250</v>
          </cell>
          <cell r="KB40012">
            <v>12</v>
          </cell>
          <cell r="KC40012">
            <v>800</v>
          </cell>
        </row>
        <row r="40013">
          <cell r="A40013" t="str">
            <v>P05928</v>
          </cell>
          <cell r="KA40013">
            <v>250</v>
          </cell>
          <cell r="KB40013">
            <v>12</v>
          </cell>
          <cell r="KC40013">
            <v>650</v>
          </cell>
        </row>
        <row r="40014">
          <cell r="A40014" t="str">
            <v>P05929</v>
          </cell>
          <cell r="KA40014">
            <v>250</v>
          </cell>
          <cell r="KB40014">
            <v>8</v>
          </cell>
          <cell r="KC40014">
            <v>600</v>
          </cell>
        </row>
        <row r="40015">
          <cell r="A40015" t="str">
            <v>P05930</v>
          </cell>
          <cell r="KA40015">
            <v>250</v>
          </cell>
          <cell r="KB40015">
            <v>8</v>
          </cell>
          <cell r="KC40015">
            <v>800</v>
          </cell>
        </row>
        <row r="40016">
          <cell r="A40016" t="str">
            <v>P05931</v>
          </cell>
          <cell r="KA40016">
            <v>100</v>
          </cell>
          <cell r="KB40016">
            <v>30</v>
          </cell>
          <cell r="KC40016">
            <v>650</v>
          </cell>
        </row>
        <row r="40017">
          <cell r="A40017" t="str">
            <v>P05932</v>
          </cell>
          <cell r="KA40017">
            <v>250</v>
          </cell>
          <cell r="KB40017">
            <v>12</v>
          </cell>
          <cell r="KC40017">
            <v>800</v>
          </cell>
        </row>
        <row r="40018">
          <cell r="A40018" t="str">
            <v>P05934</v>
          </cell>
          <cell r="KA40018">
            <v>250</v>
          </cell>
          <cell r="KB40018">
            <v>12</v>
          </cell>
          <cell r="KC40018">
            <v>650</v>
          </cell>
        </row>
        <row r="40019">
          <cell r="A40019" t="str">
            <v>P05935</v>
          </cell>
          <cell r="KA40019">
            <v>250</v>
          </cell>
          <cell r="KB40019">
            <v>12</v>
          </cell>
          <cell r="KC40019">
            <v>600</v>
          </cell>
        </row>
        <row r="40020">
          <cell r="A40020" t="str">
            <v>P05936</v>
          </cell>
          <cell r="KA40020">
            <v>250</v>
          </cell>
          <cell r="KB40020">
            <v>12</v>
          </cell>
          <cell r="KC40020">
            <v>960</v>
          </cell>
        </row>
        <row r="40021">
          <cell r="A40021" t="str">
            <v>P05919</v>
          </cell>
          <cell r="KA40021">
            <v>250</v>
          </cell>
          <cell r="KB40021">
            <v>12</v>
          </cell>
          <cell r="KC40021">
            <v>800</v>
          </cell>
        </row>
        <row r="40022">
          <cell r="A40022" t="str">
            <v>P05923</v>
          </cell>
          <cell r="KA40022">
            <v>250</v>
          </cell>
          <cell r="KB40022">
            <v>12</v>
          </cell>
          <cell r="KC40022">
            <v>650</v>
          </cell>
        </row>
        <row r="40023">
          <cell r="A40023" t="str">
            <v>P05924</v>
          </cell>
          <cell r="KA40023">
            <v>250</v>
          </cell>
          <cell r="KB40023">
            <v>12</v>
          </cell>
          <cell r="KC40023">
            <v>600</v>
          </cell>
        </row>
        <row r="40024">
          <cell r="A40024" t="str">
            <v>P05925</v>
          </cell>
          <cell r="KA40024">
            <v>250</v>
          </cell>
          <cell r="KB40024">
            <v>12</v>
          </cell>
          <cell r="KC40024">
            <v>800</v>
          </cell>
        </row>
        <row r="40025">
          <cell r="A40025" t="str">
            <v>P06006</v>
          </cell>
          <cell r="KA40025">
            <v>250</v>
          </cell>
          <cell r="KB40025">
            <v>12</v>
          </cell>
          <cell r="KC40025">
            <v>650</v>
          </cell>
        </row>
        <row r="40026">
          <cell r="A40026" t="str">
            <v>P06007</v>
          </cell>
          <cell r="KA40026">
            <v>250</v>
          </cell>
          <cell r="KB40026">
            <v>12</v>
          </cell>
          <cell r="KC40026">
            <v>930</v>
          </cell>
        </row>
        <row r="40027">
          <cell r="A40027" t="str">
            <v>P06008</v>
          </cell>
          <cell r="KA40027">
            <v>250</v>
          </cell>
          <cell r="KB40027">
            <v>12</v>
          </cell>
          <cell r="KC40027">
            <v>960</v>
          </cell>
        </row>
        <row r="40028">
          <cell r="A40028" t="str">
            <v>P06009</v>
          </cell>
          <cell r="KA40028">
            <v>250</v>
          </cell>
          <cell r="KB40028">
            <v>8</v>
          </cell>
          <cell r="KC40028">
            <v>15</v>
          </cell>
        </row>
        <row r="40029">
          <cell r="A40029" t="str">
            <v>P06010</v>
          </cell>
          <cell r="KA40029">
            <v>250</v>
          </cell>
          <cell r="KB40029">
            <v>8</v>
          </cell>
          <cell r="KC40029">
            <v>15</v>
          </cell>
        </row>
        <row r="40030">
          <cell r="A40030" t="str">
            <v>P06011</v>
          </cell>
          <cell r="KA40030">
            <v>100</v>
          </cell>
          <cell r="KB40030">
            <v>30</v>
          </cell>
          <cell r="KC40030">
            <v>24</v>
          </cell>
        </row>
        <row r="40031">
          <cell r="A40031" t="str">
            <v>P06013</v>
          </cell>
          <cell r="KA40031">
            <v>250</v>
          </cell>
          <cell r="KB40031">
            <v>12</v>
          </cell>
          <cell r="KC40031">
            <v>20</v>
          </cell>
        </row>
        <row r="40032">
          <cell r="A40032" t="str">
            <v>P06014</v>
          </cell>
          <cell r="KA40032">
            <v>250</v>
          </cell>
          <cell r="KB40032">
            <v>12</v>
          </cell>
          <cell r="KC40032">
            <v>20</v>
          </cell>
        </row>
        <row r="40033">
          <cell r="A40033" t="str">
            <v>P06015</v>
          </cell>
          <cell r="KA40033">
            <v>250</v>
          </cell>
          <cell r="KB40033">
            <v>12</v>
          </cell>
          <cell r="KC40033">
            <v>20</v>
          </cell>
        </row>
        <row r="40034">
          <cell r="A40034" t="str">
            <v>P06016</v>
          </cell>
          <cell r="KA40034">
            <v>250</v>
          </cell>
          <cell r="KB40034">
            <v>12</v>
          </cell>
          <cell r="KC40034">
            <v>20</v>
          </cell>
        </row>
        <row r="40035">
          <cell r="A40035" t="str">
            <v>P06017</v>
          </cell>
          <cell r="KA40035">
            <v>250</v>
          </cell>
          <cell r="KB40035">
            <v>12</v>
          </cell>
          <cell r="KC40035">
            <v>20</v>
          </cell>
        </row>
        <row r="40036">
          <cell r="A40036" t="str">
            <v>P06018</v>
          </cell>
          <cell r="KA40036">
            <v>250</v>
          </cell>
          <cell r="KB40036">
            <v>12</v>
          </cell>
          <cell r="KC40036">
            <v>20</v>
          </cell>
        </row>
        <row r="40037">
          <cell r="A40037" t="str">
            <v>P06019</v>
          </cell>
          <cell r="KA40037">
            <v>250</v>
          </cell>
          <cell r="KB40037">
            <v>12</v>
          </cell>
          <cell r="KC40037">
            <v>20</v>
          </cell>
        </row>
        <row r="40038">
          <cell r="A40038" t="str">
            <v>P06020</v>
          </cell>
          <cell r="KA40038">
            <v>250</v>
          </cell>
          <cell r="KB40038">
            <v>12</v>
          </cell>
          <cell r="KC40038">
            <v>20</v>
          </cell>
        </row>
        <row r="40039">
          <cell r="A40039" t="str">
            <v>P06021</v>
          </cell>
          <cell r="KA40039">
            <v>250</v>
          </cell>
          <cell r="KB40039">
            <v>12</v>
          </cell>
          <cell r="KC40039">
            <v>20</v>
          </cell>
        </row>
        <row r="40040">
          <cell r="A40040" t="str">
            <v>P06022</v>
          </cell>
          <cell r="KA40040">
            <v>250</v>
          </cell>
          <cell r="KB40040">
            <v>12</v>
          </cell>
          <cell r="KC40040">
            <v>20</v>
          </cell>
        </row>
        <row r="40041">
          <cell r="A40041" t="str">
            <v>P06023</v>
          </cell>
          <cell r="KA40041">
            <v>250</v>
          </cell>
          <cell r="KB40041">
            <v>12</v>
          </cell>
          <cell r="KC40041">
            <v>20</v>
          </cell>
        </row>
        <row r="40042">
          <cell r="A40042" t="str">
            <v>P06024</v>
          </cell>
          <cell r="KA40042">
            <v>250</v>
          </cell>
          <cell r="KB40042">
            <v>12</v>
          </cell>
          <cell r="KC40042">
            <v>20</v>
          </cell>
        </row>
        <row r="40043">
          <cell r="A40043" t="str">
            <v>P06025</v>
          </cell>
          <cell r="KA40043">
            <v>250</v>
          </cell>
          <cell r="KB40043">
            <v>12</v>
          </cell>
          <cell r="KC40043">
            <v>20</v>
          </cell>
        </row>
        <row r="40044">
          <cell r="A40044" t="str">
            <v>P06026</v>
          </cell>
          <cell r="KA40044">
            <v>250</v>
          </cell>
          <cell r="KB40044">
            <v>12</v>
          </cell>
          <cell r="KC40044">
            <v>20</v>
          </cell>
        </row>
        <row r="40045">
          <cell r="A40045" t="str">
            <v>P06027</v>
          </cell>
          <cell r="KA40045">
            <v>250</v>
          </cell>
          <cell r="KB40045">
            <v>12</v>
          </cell>
          <cell r="KC40045">
            <v>20</v>
          </cell>
        </row>
        <row r="40046">
          <cell r="A40046" t="str">
            <v>P06029</v>
          </cell>
          <cell r="KA40046">
            <v>250</v>
          </cell>
          <cell r="KB40046">
            <v>12</v>
          </cell>
          <cell r="KC40046">
            <v>20</v>
          </cell>
        </row>
        <row r="40047">
          <cell r="A40047" t="str">
            <v>P06030</v>
          </cell>
          <cell r="KA40047">
            <v>250</v>
          </cell>
          <cell r="KB40047">
            <v>12</v>
          </cell>
          <cell r="KC40047">
            <v>20</v>
          </cell>
        </row>
        <row r="40048">
          <cell r="A40048" t="str">
            <v>P06031</v>
          </cell>
          <cell r="KA40048">
            <v>250</v>
          </cell>
          <cell r="KB40048">
            <v>12</v>
          </cell>
          <cell r="KC40048">
            <v>1680</v>
          </cell>
        </row>
        <row r="40049">
          <cell r="A40049" t="str">
            <v>P06032</v>
          </cell>
          <cell r="KA40049">
            <v>250</v>
          </cell>
          <cell r="KB40049">
            <v>12</v>
          </cell>
          <cell r="KC40049">
            <v>20</v>
          </cell>
        </row>
        <row r="40050">
          <cell r="A40050" t="str">
            <v>P06033</v>
          </cell>
          <cell r="KA40050">
            <v>200</v>
          </cell>
          <cell r="KB40050">
            <v>15</v>
          </cell>
          <cell r="KC40050">
            <v>250</v>
          </cell>
        </row>
        <row r="40051">
          <cell r="A40051" t="str">
            <v>P06034</v>
          </cell>
          <cell r="KA40051">
            <v>250</v>
          </cell>
          <cell r="KB40051">
            <v>12</v>
          </cell>
          <cell r="KC40051">
            <v>250</v>
          </cell>
        </row>
        <row r="40052">
          <cell r="A40052" t="str">
            <v>P06035</v>
          </cell>
          <cell r="KA40052">
            <v>250</v>
          </cell>
          <cell r="KB40052">
            <v>12</v>
          </cell>
          <cell r="KC40052">
            <v>250</v>
          </cell>
        </row>
        <row r="40053">
          <cell r="A40053" t="str">
            <v>P06036</v>
          </cell>
          <cell r="KA40053">
            <v>250</v>
          </cell>
          <cell r="KB40053">
            <v>12</v>
          </cell>
          <cell r="KC40053">
            <v>250</v>
          </cell>
        </row>
        <row r="40054">
          <cell r="A40054" t="str">
            <v>P06037</v>
          </cell>
          <cell r="KA40054">
            <v>250</v>
          </cell>
          <cell r="KB40054">
            <v>12</v>
          </cell>
          <cell r="KC40054">
            <v>20</v>
          </cell>
        </row>
        <row r="40055">
          <cell r="A40055" t="str">
            <v>P06038</v>
          </cell>
          <cell r="KA40055">
            <v>250</v>
          </cell>
          <cell r="KB40055">
            <v>12</v>
          </cell>
          <cell r="KC40055">
            <v>20</v>
          </cell>
        </row>
        <row r="40056">
          <cell r="A40056" t="str">
            <v>P06039</v>
          </cell>
          <cell r="KA40056">
            <v>250</v>
          </cell>
          <cell r="KB40056">
            <v>12</v>
          </cell>
          <cell r="KC40056">
            <v>20</v>
          </cell>
        </row>
        <row r="40057">
          <cell r="A40057" t="str">
            <v>P06043</v>
          </cell>
          <cell r="KA40057">
            <v>250</v>
          </cell>
          <cell r="KB40057">
            <v>12</v>
          </cell>
          <cell r="KC40057">
            <v>20</v>
          </cell>
        </row>
        <row r="40058">
          <cell r="A40058" t="str">
            <v>P06044</v>
          </cell>
          <cell r="KA40058">
            <v>250</v>
          </cell>
          <cell r="KB40058">
            <v>8</v>
          </cell>
          <cell r="KC40058">
            <v>15</v>
          </cell>
        </row>
        <row r="40059">
          <cell r="A40059" t="str">
            <v>P06045</v>
          </cell>
          <cell r="KA40059">
            <v>250</v>
          </cell>
          <cell r="KB40059">
            <v>12</v>
          </cell>
          <cell r="KC40059">
            <v>20</v>
          </cell>
        </row>
        <row r="40060">
          <cell r="A40060" t="str">
            <v>P06046</v>
          </cell>
          <cell r="KA40060">
            <v>250</v>
          </cell>
          <cell r="KB40060">
            <v>12</v>
          </cell>
          <cell r="KC40060">
            <v>20</v>
          </cell>
        </row>
        <row r="40061">
          <cell r="A40061" t="str">
            <v>P06047</v>
          </cell>
          <cell r="KA40061">
            <v>250</v>
          </cell>
          <cell r="KB40061">
            <v>12</v>
          </cell>
          <cell r="KC40061">
            <v>20</v>
          </cell>
        </row>
        <row r="40062">
          <cell r="A40062" t="str">
            <v>P06048</v>
          </cell>
          <cell r="KA40062">
            <v>250</v>
          </cell>
          <cell r="KB40062">
            <v>12</v>
          </cell>
          <cell r="KC40062">
            <v>20</v>
          </cell>
        </row>
        <row r="40063">
          <cell r="A40063" t="str">
            <v>P06049</v>
          </cell>
          <cell r="KA40063">
            <v>250</v>
          </cell>
          <cell r="KB40063">
            <v>12</v>
          </cell>
          <cell r="KC40063">
            <v>20</v>
          </cell>
        </row>
        <row r="40064">
          <cell r="A40064" t="str">
            <v>P06050</v>
          </cell>
          <cell r="KA40064">
            <v>250</v>
          </cell>
          <cell r="KB40064">
            <v>12</v>
          </cell>
          <cell r="KC40064">
            <v>20</v>
          </cell>
        </row>
        <row r="40065">
          <cell r="A40065" t="str">
            <v>P06051</v>
          </cell>
          <cell r="KA40065">
            <v>250</v>
          </cell>
          <cell r="KB40065">
            <v>8</v>
          </cell>
          <cell r="KC40065">
            <v>15</v>
          </cell>
        </row>
        <row r="40066">
          <cell r="A40066" t="str">
            <v>P06068</v>
          </cell>
          <cell r="KA40066">
            <v>250</v>
          </cell>
          <cell r="KB40066">
            <v>12</v>
          </cell>
          <cell r="KC40066">
            <v>20</v>
          </cell>
        </row>
        <row r="40067">
          <cell r="A40067" t="str">
            <v>P06069</v>
          </cell>
          <cell r="KA40067">
            <v>250</v>
          </cell>
          <cell r="KB40067">
            <v>12</v>
          </cell>
          <cell r="KC40067">
            <v>20</v>
          </cell>
        </row>
        <row r="40068">
          <cell r="A40068" t="str">
            <v>P06070</v>
          </cell>
          <cell r="KA40068">
            <v>100</v>
          </cell>
          <cell r="KB40068">
            <v>30</v>
          </cell>
          <cell r="KC40068">
            <v>30</v>
          </cell>
        </row>
        <row r="40069">
          <cell r="A40069" t="str">
            <v>P06071</v>
          </cell>
          <cell r="KA40069">
            <v>250</v>
          </cell>
          <cell r="KB40069">
            <v>12</v>
          </cell>
          <cell r="KC40069">
            <v>20</v>
          </cell>
        </row>
        <row r="40070">
          <cell r="A40070" t="str">
            <v>P06072</v>
          </cell>
          <cell r="KA40070">
            <v>250</v>
          </cell>
          <cell r="KB40070">
            <v>12</v>
          </cell>
          <cell r="KC40070">
            <v>20</v>
          </cell>
        </row>
        <row r="40071">
          <cell r="A40071" t="str">
            <v>P06073</v>
          </cell>
          <cell r="KA40071">
            <v>250</v>
          </cell>
          <cell r="KB40071">
            <v>12</v>
          </cell>
          <cell r="KC40071">
            <v>20</v>
          </cell>
        </row>
        <row r="40072">
          <cell r="A40072" t="str">
            <v>P06074</v>
          </cell>
          <cell r="KA40072">
            <v>250</v>
          </cell>
          <cell r="KB40072">
            <v>12</v>
          </cell>
          <cell r="KC40072">
            <v>20</v>
          </cell>
        </row>
        <row r="40073">
          <cell r="A40073" t="str">
            <v>P06075</v>
          </cell>
          <cell r="KA40073">
            <v>200</v>
          </cell>
          <cell r="KB40073">
            <v>15</v>
          </cell>
          <cell r="KC40073">
            <v>20</v>
          </cell>
        </row>
        <row r="40074">
          <cell r="A40074" t="str">
            <v>P06076</v>
          </cell>
          <cell r="KA40074">
            <v>250</v>
          </cell>
          <cell r="KB40074">
            <v>12</v>
          </cell>
          <cell r="KC40074">
            <v>630</v>
          </cell>
        </row>
        <row r="40075">
          <cell r="A40075" t="str">
            <v>P06077</v>
          </cell>
          <cell r="KA40075">
            <v>250</v>
          </cell>
          <cell r="KB40075">
            <v>12</v>
          </cell>
          <cell r="KC40075">
            <v>630</v>
          </cell>
        </row>
        <row r="40076">
          <cell r="A40076" t="str">
            <v>P06078</v>
          </cell>
          <cell r="KA40076">
            <v>250</v>
          </cell>
          <cell r="KB40076">
            <v>12</v>
          </cell>
          <cell r="KC40076">
            <v>630</v>
          </cell>
        </row>
        <row r="40077">
          <cell r="A40077" t="str">
            <v>P06079</v>
          </cell>
          <cell r="KA40077">
            <v>250</v>
          </cell>
          <cell r="KB40077">
            <v>12</v>
          </cell>
          <cell r="KC40077">
            <v>630</v>
          </cell>
        </row>
        <row r="40078">
          <cell r="A40078" t="str">
            <v>P06080</v>
          </cell>
          <cell r="KA40078">
            <v>250</v>
          </cell>
          <cell r="KB40078">
            <v>12</v>
          </cell>
          <cell r="KC40078">
            <v>630</v>
          </cell>
        </row>
        <row r="40079">
          <cell r="A40079" t="str">
            <v>P06081</v>
          </cell>
          <cell r="KA40079">
            <v>250</v>
          </cell>
          <cell r="KB40079">
            <v>12</v>
          </cell>
          <cell r="KC40079">
            <v>20</v>
          </cell>
        </row>
        <row r="40080">
          <cell r="A40080" t="str">
            <v>P06082</v>
          </cell>
          <cell r="KA40080">
            <v>250</v>
          </cell>
          <cell r="KB40080">
            <v>12</v>
          </cell>
          <cell r="KC40080">
            <v>320</v>
          </cell>
        </row>
        <row r="40081">
          <cell r="A40081" t="str">
            <v>P06084</v>
          </cell>
          <cell r="KA40081">
            <v>250</v>
          </cell>
          <cell r="KB40081">
            <v>8</v>
          </cell>
          <cell r="KC40081">
            <v>800</v>
          </cell>
        </row>
        <row r="40082">
          <cell r="A40082" t="str">
            <v>P06085</v>
          </cell>
          <cell r="KA40082">
            <v>250</v>
          </cell>
          <cell r="KB40082">
            <v>8</v>
          </cell>
          <cell r="KC40082">
            <v>600</v>
          </cell>
        </row>
        <row r="40083">
          <cell r="A40083" t="str">
            <v>P06086</v>
          </cell>
          <cell r="KA40083">
            <v>250</v>
          </cell>
          <cell r="KB40083">
            <v>8</v>
          </cell>
          <cell r="KC40083">
            <v>5000</v>
          </cell>
        </row>
        <row r="40084">
          <cell r="A40084" t="str">
            <v>P06087</v>
          </cell>
          <cell r="KA40084">
            <v>250</v>
          </cell>
          <cell r="KB40084">
            <v>8</v>
          </cell>
          <cell r="KC40084">
            <v>15</v>
          </cell>
        </row>
        <row r="40085">
          <cell r="A40085" t="str">
            <v>P06088</v>
          </cell>
          <cell r="KA40085">
            <v>250</v>
          </cell>
          <cell r="KB40085">
            <v>8</v>
          </cell>
          <cell r="KC40085">
            <v>250</v>
          </cell>
        </row>
        <row r="40086">
          <cell r="A40086" t="str">
            <v>P06089</v>
          </cell>
          <cell r="KA40086">
            <v>250</v>
          </cell>
          <cell r="KB40086">
            <v>8</v>
          </cell>
          <cell r="KC40086">
            <v>15</v>
          </cell>
        </row>
        <row r="40087">
          <cell r="A40087" t="str">
            <v>P06090</v>
          </cell>
          <cell r="KA40087">
            <v>250</v>
          </cell>
          <cell r="KB40087">
            <v>12</v>
          </cell>
          <cell r="KC40087">
            <v>250</v>
          </cell>
        </row>
        <row r="40088">
          <cell r="A40088" t="str">
            <v>P06091</v>
          </cell>
          <cell r="KA40088">
            <v>250</v>
          </cell>
          <cell r="KB40088">
            <v>12</v>
          </cell>
          <cell r="KC40088">
            <v>250</v>
          </cell>
        </row>
        <row r="40089">
          <cell r="A40089" t="str">
            <v>P06092</v>
          </cell>
          <cell r="KA40089">
            <v>250</v>
          </cell>
          <cell r="KB40089">
            <v>12</v>
          </cell>
          <cell r="KC40089">
            <v>250</v>
          </cell>
        </row>
        <row r="40090">
          <cell r="A40090" t="str">
            <v>P06095</v>
          </cell>
          <cell r="KA40090">
            <v>100</v>
          </cell>
          <cell r="KB40090">
            <v>40</v>
          </cell>
          <cell r="KC40090">
            <v>250</v>
          </cell>
        </row>
        <row r="40091">
          <cell r="A40091" t="str">
            <v>P06096</v>
          </cell>
          <cell r="KA40091">
            <v>250</v>
          </cell>
          <cell r="KB40091">
            <v>8</v>
          </cell>
          <cell r="KC40091">
            <v>250</v>
          </cell>
        </row>
        <row r="40092">
          <cell r="A40092" t="str">
            <v>P06097</v>
          </cell>
          <cell r="KA40092">
            <v>250</v>
          </cell>
          <cell r="KB40092">
            <v>12</v>
          </cell>
          <cell r="KC40092">
            <v>250</v>
          </cell>
        </row>
        <row r="40093">
          <cell r="A40093" t="str">
            <v>P06098</v>
          </cell>
          <cell r="KA40093">
            <v>250</v>
          </cell>
          <cell r="KB40093">
            <v>12</v>
          </cell>
          <cell r="KC40093">
            <v>250</v>
          </cell>
        </row>
        <row r="40094">
          <cell r="A40094" t="str">
            <v>P06099</v>
          </cell>
          <cell r="KA40094">
            <v>250</v>
          </cell>
          <cell r="KB40094">
            <v>12</v>
          </cell>
          <cell r="KC40094">
            <v>250</v>
          </cell>
        </row>
        <row r="40095">
          <cell r="A40095" t="str">
            <v>P06100</v>
          </cell>
          <cell r="KA40095">
            <v>250</v>
          </cell>
          <cell r="KB40095">
            <v>12</v>
          </cell>
          <cell r="KC40095">
            <v>250</v>
          </cell>
        </row>
        <row r="40096">
          <cell r="A40096" t="str">
            <v>P06101</v>
          </cell>
          <cell r="KA40096">
            <v>250</v>
          </cell>
          <cell r="KB40096">
            <v>12</v>
          </cell>
          <cell r="KC40096">
            <v>250</v>
          </cell>
        </row>
        <row r="40097">
          <cell r="A40097" t="str">
            <v>P06102</v>
          </cell>
          <cell r="KA40097">
            <v>250</v>
          </cell>
          <cell r="KB40097">
            <v>12</v>
          </cell>
          <cell r="KC40097">
            <v>250</v>
          </cell>
        </row>
        <row r="40098">
          <cell r="A40098" t="str">
            <v>P06103</v>
          </cell>
          <cell r="KA40098">
            <v>250</v>
          </cell>
          <cell r="KB40098">
            <v>12</v>
          </cell>
          <cell r="KC40098">
            <v>250</v>
          </cell>
        </row>
        <row r="40099">
          <cell r="A40099" t="str">
            <v>P06104</v>
          </cell>
          <cell r="KA40099">
            <v>200</v>
          </cell>
          <cell r="KB40099">
            <v>15</v>
          </cell>
          <cell r="KC40099">
            <v>16</v>
          </cell>
        </row>
        <row r="40100">
          <cell r="A40100" t="str">
            <v>P06105</v>
          </cell>
          <cell r="KA40100">
            <v>250</v>
          </cell>
          <cell r="KB40100">
            <v>12</v>
          </cell>
          <cell r="KC40100">
            <v>380</v>
          </cell>
        </row>
        <row r="40101">
          <cell r="A40101" t="str">
            <v>P06745</v>
          </cell>
          <cell r="KA40101">
            <v>100</v>
          </cell>
          <cell r="KB40101">
            <v>40</v>
          </cell>
          <cell r="KC40101">
            <v>24</v>
          </cell>
        </row>
        <row r="40102">
          <cell r="A40102" t="str">
            <v>P06746</v>
          </cell>
          <cell r="KA40102">
            <v>250</v>
          </cell>
          <cell r="KB40102">
            <v>12</v>
          </cell>
          <cell r="KC40102">
            <v>250</v>
          </cell>
        </row>
        <row r="40103">
          <cell r="A40103" t="str">
            <v>P06747</v>
          </cell>
          <cell r="KA40103">
            <v>100</v>
          </cell>
          <cell r="KB40103">
            <v>40</v>
          </cell>
          <cell r="KC40103">
            <v>250</v>
          </cell>
        </row>
        <row r="40104">
          <cell r="A40104" t="str">
            <v>P06741</v>
          </cell>
          <cell r="KA40104">
            <v>200</v>
          </cell>
          <cell r="KB40104">
            <v>15</v>
          </cell>
          <cell r="KC40104">
            <v>250</v>
          </cell>
        </row>
        <row r="40105">
          <cell r="A40105" t="str">
            <v>P06742</v>
          </cell>
          <cell r="KA40105">
            <v>200</v>
          </cell>
          <cell r="KB40105">
            <v>15</v>
          </cell>
          <cell r="KC40105">
            <v>250</v>
          </cell>
        </row>
        <row r="40106">
          <cell r="A40106" t="str">
            <v>P06743</v>
          </cell>
          <cell r="KA40106">
            <v>100</v>
          </cell>
          <cell r="KB40106">
            <v>30</v>
          </cell>
          <cell r="KC40106">
            <v>500</v>
          </cell>
        </row>
        <row r="40107">
          <cell r="A40107" t="str">
            <v>P06735</v>
          </cell>
          <cell r="KA40107">
            <v>100</v>
          </cell>
          <cell r="KB40107">
            <v>30</v>
          </cell>
          <cell r="KC40107">
            <v>630</v>
          </cell>
        </row>
        <row r="40108">
          <cell r="A40108" t="str">
            <v>P06736</v>
          </cell>
          <cell r="KA40108">
            <v>250</v>
          </cell>
          <cell r="KB40108">
            <v>12</v>
          </cell>
          <cell r="KC40108">
            <v>500</v>
          </cell>
        </row>
        <row r="40109">
          <cell r="A40109" t="str">
            <v>P06737</v>
          </cell>
          <cell r="KA40109">
            <v>250</v>
          </cell>
          <cell r="KB40109">
            <v>12</v>
          </cell>
          <cell r="KC40109">
            <v>630</v>
          </cell>
        </row>
        <row r="40110">
          <cell r="A40110" t="str">
            <v>P06738</v>
          </cell>
          <cell r="KA40110">
            <v>250</v>
          </cell>
          <cell r="KB40110">
            <v>12</v>
          </cell>
          <cell r="KC40110">
            <v>500</v>
          </cell>
        </row>
        <row r="40111">
          <cell r="A40111" t="str">
            <v>P06763</v>
          </cell>
          <cell r="KA40111">
            <v>50</v>
          </cell>
          <cell r="KB40111">
            <v>60</v>
          </cell>
          <cell r="KC40111">
            <v>250</v>
          </cell>
        </row>
        <row r="40112">
          <cell r="A40112" t="str">
            <v>P06764</v>
          </cell>
          <cell r="KA40112">
            <v>50</v>
          </cell>
          <cell r="KB40112">
            <v>60</v>
          </cell>
          <cell r="KC40112">
            <v>500</v>
          </cell>
        </row>
        <row r="40113">
          <cell r="A40113" t="str">
            <v>P06761</v>
          </cell>
          <cell r="KA40113">
            <v>100</v>
          </cell>
          <cell r="KB40113">
            <v>40</v>
          </cell>
          <cell r="KC40113">
            <v>500</v>
          </cell>
        </row>
        <row r="40114">
          <cell r="A40114" t="str">
            <v>P06768</v>
          </cell>
          <cell r="KA40114">
            <v>200</v>
          </cell>
          <cell r="KB40114">
            <v>15</v>
          </cell>
          <cell r="KC40114">
            <v>500</v>
          </cell>
        </row>
        <row r="40115">
          <cell r="A40115" t="str">
            <v>P06769</v>
          </cell>
          <cell r="KA40115">
            <v>250</v>
          </cell>
          <cell r="KB40115">
            <v>12</v>
          </cell>
          <cell r="KC40115">
            <v>500</v>
          </cell>
        </row>
        <row r="40116">
          <cell r="A40116" t="str">
            <v>P06749</v>
          </cell>
          <cell r="KA40116">
            <v>200</v>
          </cell>
          <cell r="KB40116">
            <v>15</v>
          </cell>
          <cell r="KC40116">
            <v>630</v>
          </cell>
        </row>
        <row r="40117">
          <cell r="A40117" t="str">
            <v>P06759</v>
          </cell>
          <cell r="KA40117">
            <v>200</v>
          </cell>
          <cell r="KB40117">
            <v>15</v>
          </cell>
          <cell r="KC40117">
            <v>460</v>
          </cell>
        </row>
        <row r="40118">
          <cell r="A40118" t="str">
            <v>P06751</v>
          </cell>
          <cell r="KA40118">
            <v>250</v>
          </cell>
          <cell r="KB40118">
            <v>8</v>
          </cell>
          <cell r="KC40118">
            <v>300</v>
          </cell>
        </row>
        <row r="40119">
          <cell r="A40119" t="str">
            <v>P06752</v>
          </cell>
          <cell r="KA40119">
            <v>250</v>
          </cell>
          <cell r="KB40119">
            <v>8</v>
          </cell>
          <cell r="KC40119">
            <v>500</v>
          </cell>
        </row>
        <row r="40120">
          <cell r="A40120" t="str">
            <v>P06753</v>
          </cell>
          <cell r="KA40120">
            <v>50</v>
          </cell>
          <cell r="KB40120">
            <v>80</v>
          </cell>
          <cell r="KC40120">
            <v>500</v>
          </cell>
        </row>
        <row r="40121">
          <cell r="A40121" t="str">
            <v>P06754</v>
          </cell>
          <cell r="KA40121">
            <v>200</v>
          </cell>
          <cell r="KB40121">
            <v>15</v>
          </cell>
          <cell r="KC40121">
            <v>630</v>
          </cell>
        </row>
        <row r="40122">
          <cell r="A40122" t="str">
            <v>P06755</v>
          </cell>
          <cell r="KA40122">
            <v>250</v>
          </cell>
          <cell r="KB40122">
            <v>12</v>
          </cell>
          <cell r="KC40122">
            <v>630</v>
          </cell>
        </row>
        <row r="40123">
          <cell r="A40123" t="str">
            <v>P06756</v>
          </cell>
          <cell r="KA40123">
            <v>250</v>
          </cell>
          <cell r="KB40123">
            <v>12</v>
          </cell>
          <cell r="KC40123">
            <v>500</v>
          </cell>
        </row>
        <row r="40124">
          <cell r="A40124" t="str">
            <v>P06699</v>
          </cell>
          <cell r="KA40124">
            <v>250</v>
          </cell>
          <cell r="KB40124">
            <v>12</v>
          </cell>
          <cell r="KC40124">
            <v>630</v>
          </cell>
        </row>
        <row r="40125">
          <cell r="A40125" t="str">
            <v>P06700</v>
          </cell>
          <cell r="KA40125">
            <v>250</v>
          </cell>
          <cell r="KB40125">
            <v>8</v>
          </cell>
          <cell r="KC40125">
            <v>500</v>
          </cell>
        </row>
        <row r="40126">
          <cell r="A40126" t="str">
            <v>P06701</v>
          </cell>
          <cell r="KA40126">
            <v>200</v>
          </cell>
          <cell r="KB40126">
            <v>15</v>
          </cell>
          <cell r="KC40126">
            <v>300</v>
          </cell>
        </row>
        <row r="40127">
          <cell r="A40127" t="str">
            <v>P06697</v>
          </cell>
          <cell r="KA40127">
            <v>250</v>
          </cell>
          <cell r="KB40127">
            <v>12</v>
          </cell>
          <cell r="KC40127">
            <v>300</v>
          </cell>
        </row>
        <row r="40128">
          <cell r="A40128" t="str">
            <v>P06688</v>
          </cell>
          <cell r="KA40128">
            <v>250</v>
          </cell>
          <cell r="KB40128">
            <v>12</v>
          </cell>
          <cell r="KC40128">
            <v>20</v>
          </cell>
        </row>
        <row r="40129">
          <cell r="A40129" t="str">
            <v>P06689</v>
          </cell>
          <cell r="KA40129">
            <v>200</v>
          </cell>
          <cell r="KB40129">
            <v>15</v>
          </cell>
          <cell r="KC40129">
            <v>300</v>
          </cell>
        </row>
        <row r="40130">
          <cell r="A40130" t="str">
            <v>P06690</v>
          </cell>
          <cell r="KA40130">
            <v>250</v>
          </cell>
          <cell r="KB40130">
            <v>12</v>
          </cell>
          <cell r="KC40130">
            <v>630</v>
          </cell>
        </row>
        <row r="40131">
          <cell r="A40131" t="str">
            <v>P06715</v>
          </cell>
          <cell r="KA40131">
            <v>250</v>
          </cell>
          <cell r="KB40131">
            <v>12</v>
          </cell>
          <cell r="KC40131">
            <v>500</v>
          </cell>
        </row>
        <row r="40132">
          <cell r="A40132" t="str">
            <v>P06716</v>
          </cell>
          <cell r="KA40132">
            <v>250</v>
          </cell>
          <cell r="KB40132">
            <v>12</v>
          </cell>
          <cell r="KC40132">
            <v>20</v>
          </cell>
        </row>
        <row r="40133">
          <cell r="A40133" t="str">
            <v>P06721</v>
          </cell>
          <cell r="KA40133">
            <v>250</v>
          </cell>
          <cell r="KB40133">
            <v>12</v>
          </cell>
          <cell r="KC40133">
            <v>630</v>
          </cell>
        </row>
        <row r="40134">
          <cell r="A40134" t="str">
            <v>P06713</v>
          </cell>
          <cell r="KA40134">
            <v>250</v>
          </cell>
          <cell r="KB40134">
            <v>12</v>
          </cell>
          <cell r="KC40134">
            <v>500</v>
          </cell>
        </row>
        <row r="40135">
          <cell r="A40135" t="str">
            <v>P06704</v>
          </cell>
          <cell r="KA40135">
            <v>250</v>
          </cell>
          <cell r="KB40135">
            <v>12</v>
          </cell>
          <cell r="KC40135">
            <v>450</v>
          </cell>
        </row>
        <row r="40136">
          <cell r="A40136" t="str">
            <v>P06706</v>
          </cell>
          <cell r="KA40136">
            <v>100</v>
          </cell>
          <cell r="KB40136">
            <v>40</v>
          </cell>
          <cell r="KC40136">
            <v>600</v>
          </cell>
        </row>
        <row r="40137">
          <cell r="A40137" t="str">
            <v>P06707</v>
          </cell>
          <cell r="KA40137">
            <v>250</v>
          </cell>
          <cell r="KB40137">
            <v>8</v>
          </cell>
          <cell r="KC40137">
            <v>630</v>
          </cell>
        </row>
        <row r="40138">
          <cell r="A40138" t="str">
            <v>P06708</v>
          </cell>
          <cell r="KA40138">
            <v>250</v>
          </cell>
          <cell r="KB40138">
            <v>12</v>
          </cell>
          <cell r="KC40138">
            <v>500</v>
          </cell>
        </row>
        <row r="40139">
          <cell r="A40139" t="str">
            <v>P06709</v>
          </cell>
          <cell r="KA40139">
            <v>250</v>
          </cell>
          <cell r="KB40139">
            <v>12</v>
          </cell>
          <cell r="KC40139">
            <v>650</v>
          </cell>
        </row>
        <row r="40140">
          <cell r="A40140" t="str">
            <v>P06710</v>
          </cell>
          <cell r="KA40140">
            <v>250</v>
          </cell>
          <cell r="KB40140">
            <v>12</v>
          </cell>
          <cell r="KC40140">
            <v>500</v>
          </cell>
        </row>
        <row r="40141">
          <cell r="A40141" t="str">
            <v>P06711</v>
          </cell>
          <cell r="KA40141">
            <v>250</v>
          </cell>
          <cell r="KB40141">
            <v>12</v>
          </cell>
          <cell r="KC40141">
            <v>630</v>
          </cell>
        </row>
        <row r="40142">
          <cell r="A40142" t="str">
            <v>P06677</v>
          </cell>
          <cell r="KA40142">
            <v>50</v>
          </cell>
          <cell r="KB40142">
            <v>40</v>
          </cell>
          <cell r="KC40142">
            <v>500</v>
          </cell>
        </row>
        <row r="40143">
          <cell r="A40143" t="str">
            <v>P06678</v>
          </cell>
          <cell r="KA40143">
            <v>250</v>
          </cell>
          <cell r="KB40143">
            <v>12</v>
          </cell>
          <cell r="KC40143">
            <v>460</v>
          </cell>
        </row>
        <row r="40144">
          <cell r="A40144" t="str">
            <v>P06679</v>
          </cell>
          <cell r="KA40144">
            <v>100</v>
          </cell>
          <cell r="KB40144">
            <v>30</v>
          </cell>
          <cell r="KC40144">
            <v>500</v>
          </cell>
        </row>
        <row r="40145">
          <cell r="A40145" t="str">
            <v>P06680</v>
          </cell>
          <cell r="KA40145">
            <v>200</v>
          </cell>
          <cell r="KB40145">
            <v>15</v>
          </cell>
          <cell r="KC40145">
            <v>630</v>
          </cell>
        </row>
        <row r="40146">
          <cell r="A40146" t="str">
            <v>P06681</v>
          </cell>
          <cell r="KA40146">
            <v>100</v>
          </cell>
          <cell r="KB40146">
            <v>30</v>
          </cell>
          <cell r="KC40146">
            <v>500</v>
          </cell>
        </row>
        <row r="40147">
          <cell r="A40147" t="str">
            <v>P06675</v>
          </cell>
          <cell r="KA40147">
            <v>250</v>
          </cell>
          <cell r="KB40147">
            <v>12</v>
          </cell>
          <cell r="KC40147">
            <v>650</v>
          </cell>
        </row>
        <row r="40148">
          <cell r="A40148" t="str">
            <v>P06664</v>
          </cell>
          <cell r="KA40148">
            <v>200</v>
          </cell>
          <cell r="KB40148">
            <v>15</v>
          </cell>
          <cell r="KC40148">
            <v>300</v>
          </cell>
        </row>
        <row r="40149">
          <cell r="A40149" t="str">
            <v>P06665</v>
          </cell>
          <cell r="KA40149">
            <v>250</v>
          </cell>
          <cell r="KB40149">
            <v>12</v>
          </cell>
          <cell r="KC40149">
            <v>300</v>
          </cell>
        </row>
        <row r="40150">
          <cell r="A40150" t="str">
            <v>P06642</v>
          </cell>
          <cell r="KA40150">
            <v>200</v>
          </cell>
          <cell r="KB40150">
            <v>15</v>
          </cell>
          <cell r="KC40150">
            <v>300</v>
          </cell>
        </row>
        <row r="40151">
          <cell r="A40151" t="str">
            <v>P06644</v>
          </cell>
          <cell r="KA40151">
            <v>50</v>
          </cell>
          <cell r="KB40151">
            <v>40</v>
          </cell>
          <cell r="KC40151">
            <v>630</v>
          </cell>
        </row>
        <row r="40152">
          <cell r="A40152" t="str">
            <v>P06656</v>
          </cell>
          <cell r="KA40152">
            <v>250</v>
          </cell>
          <cell r="KB40152">
            <v>12</v>
          </cell>
          <cell r="KC40152">
            <v>450</v>
          </cell>
        </row>
        <row r="40153">
          <cell r="A40153" t="str">
            <v>P06657</v>
          </cell>
          <cell r="KA40153">
            <v>250</v>
          </cell>
          <cell r="KB40153">
            <v>8</v>
          </cell>
          <cell r="KC40153">
            <v>630</v>
          </cell>
        </row>
        <row r="40154">
          <cell r="A40154" t="str">
            <v>P06660</v>
          </cell>
          <cell r="KA40154">
            <v>250</v>
          </cell>
          <cell r="KB40154">
            <v>12</v>
          </cell>
          <cell r="KC40154">
            <v>20</v>
          </cell>
        </row>
        <row r="40155">
          <cell r="A40155" t="str">
            <v>P06661</v>
          </cell>
          <cell r="KA40155">
            <v>250</v>
          </cell>
          <cell r="KB40155">
            <v>12</v>
          </cell>
          <cell r="KC40155">
            <v>630</v>
          </cell>
        </row>
        <row r="40156">
          <cell r="A40156" t="str">
            <v>P06662</v>
          </cell>
          <cell r="KA40156">
            <v>250</v>
          </cell>
          <cell r="KB40156">
            <v>12</v>
          </cell>
          <cell r="KC40156">
            <v>20</v>
          </cell>
        </row>
        <row r="40157">
          <cell r="A40157" t="str">
            <v>P06648</v>
          </cell>
          <cell r="KA40157">
            <v>250</v>
          </cell>
          <cell r="KB40157">
            <v>12</v>
          </cell>
          <cell r="KC40157">
            <v>630</v>
          </cell>
        </row>
        <row r="40158">
          <cell r="A40158" t="str">
            <v>P06649</v>
          </cell>
          <cell r="KA40158">
            <v>250</v>
          </cell>
          <cell r="KB40158">
            <v>12</v>
          </cell>
          <cell r="KC40158">
            <v>500</v>
          </cell>
        </row>
        <row r="40159">
          <cell r="A40159" t="str">
            <v>P06650</v>
          </cell>
          <cell r="KA40159">
            <v>250</v>
          </cell>
          <cell r="KB40159">
            <v>12</v>
          </cell>
          <cell r="KC40159">
            <v>500</v>
          </cell>
        </row>
        <row r="40160">
          <cell r="A40160" t="str">
            <v>P06651</v>
          </cell>
          <cell r="KA40160">
            <v>200</v>
          </cell>
          <cell r="KB40160">
            <v>15</v>
          </cell>
          <cell r="KC40160">
            <v>20</v>
          </cell>
        </row>
        <row r="40161">
          <cell r="A40161" t="str">
            <v>P06652</v>
          </cell>
          <cell r="KA40161">
            <v>250</v>
          </cell>
          <cell r="KB40161">
            <v>8</v>
          </cell>
          <cell r="KC40161">
            <v>630</v>
          </cell>
        </row>
        <row r="40162">
          <cell r="A40162" t="str">
            <v>P06653</v>
          </cell>
          <cell r="KA40162">
            <v>250</v>
          </cell>
          <cell r="KB40162">
            <v>12</v>
          </cell>
          <cell r="KC40162">
            <v>500</v>
          </cell>
        </row>
        <row r="40163">
          <cell r="A40163" t="str">
            <v>P06639</v>
          </cell>
          <cell r="KA40163">
            <v>250</v>
          </cell>
          <cell r="KB40163">
            <v>12</v>
          </cell>
          <cell r="KC40163">
            <v>630</v>
          </cell>
        </row>
        <row r="40164">
          <cell r="A40164" t="str">
            <v>P06640</v>
          </cell>
          <cell r="KA40164">
            <v>250</v>
          </cell>
          <cell r="KB40164">
            <v>12</v>
          </cell>
          <cell r="KC40164">
            <v>500</v>
          </cell>
        </row>
        <row r="40165">
          <cell r="A40165" t="str">
            <v>P06596</v>
          </cell>
          <cell r="KA40165">
            <v>200</v>
          </cell>
          <cell r="KB40165">
            <v>15</v>
          </cell>
          <cell r="KC40165">
            <v>630</v>
          </cell>
        </row>
        <row r="40166">
          <cell r="A40166" t="str">
            <v>P06597</v>
          </cell>
          <cell r="KA40166">
            <v>100</v>
          </cell>
          <cell r="KB40166">
            <v>30</v>
          </cell>
          <cell r="KC40166">
            <v>500</v>
          </cell>
        </row>
        <row r="40167">
          <cell r="A40167" t="str">
            <v>P06598</v>
          </cell>
          <cell r="KA40167">
            <v>250</v>
          </cell>
          <cell r="KB40167">
            <v>12</v>
          </cell>
          <cell r="KC40167">
            <v>630</v>
          </cell>
        </row>
        <row r="40168">
          <cell r="A40168" t="str">
            <v>P06599</v>
          </cell>
          <cell r="KA40168">
            <v>100</v>
          </cell>
          <cell r="KB40168">
            <v>40</v>
          </cell>
          <cell r="KC40168">
            <v>630</v>
          </cell>
        </row>
        <row r="40169">
          <cell r="A40169" t="str">
            <v>P06600</v>
          </cell>
          <cell r="KA40169">
            <v>250</v>
          </cell>
          <cell r="KB40169">
            <v>8</v>
          </cell>
          <cell r="KC40169">
            <v>500</v>
          </cell>
        </row>
        <row r="40170">
          <cell r="A40170" t="str">
            <v>P06601</v>
          </cell>
          <cell r="KA40170">
            <v>100</v>
          </cell>
          <cell r="KB40170">
            <v>30</v>
          </cell>
          <cell r="KC40170">
            <v>450</v>
          </cell>
        </row>
        <row r="40171">
          <cell r="A40171" t="str">
            <v>P06613</v>
          </cell>
          <cell r="KA40171">
            <v>50</v>
          </cell>
          <cell r="KB40171">
            <v>24</v>
          </cell>
          <cell r="KC40171">
            <v>650</v>
          </cell>
        </row>
        <row r="40172">
          <cell r="A40172" t="str">
            <v>P06614</v>
          </cell>
          <cell r="KA40172">
            <v>250</v>
          </cell>
          <cell r="KB40172">
            <v>12</v>
          </cell>
          <cell r="KC40172">
            <v>650</v>
          </cell>
        </row>
        <row r="40173">
          <cell r="A40173" t="str">
            <v>P06615</v>
          </cell>
          <cell r="KA40173">
            <v>250</v>
          </cell>
          <cell r="KB40173">
            <v>12</v>
          </cell>
          <cell r="KC40173">
            <v>650</v>
          </cell>
        </row>
        <row r="40174">
          <cell r="A40174" t="str">
            <v>P06606</v>
          </cell>
          <cell r="KA40174">
            <v>250</v>
          </cell>
          <cell r="KB40174">
            <v>12</v>
          </cell>
          <cell r="KC40174">
            <v>20</v>
          </cell>
        </row>
        <row r="40175">
          <cell r="A40175" t="str">
            <v>P06607</v>
          </cell>
          <cell r="KA40175">
            <v>250</v>
          </cell>
          <cell r="KB40175">
            <v>12</v>
          </cell>
          <cell r="KC40175">
            <v>630</v>
          </cell>
        </row>
        <row r="40176">
          <cell r="A40176" t="str">
            <v>P06609</v>
          </cell>
          <cell r="KA40176">
            <v>250</v>
          </cell>
          <cell r="KB40176">
            <v>12</v>
          </cell>
          <cell r="KC40176">
            <v>500</v>
          </cell>
        </row>
        <row r="40177">
          <cell r="A40177" t="str">
            <v>P06626</v>
          </cell>
          <cell r="KA40177">
            <v>250</v>
          </cell>
          <cell r="KB40177">
            <v>12</v>
          </cell>
          <cell r="KC40177">
            <v>630</v>
          </cell>
        </row>
        <row r="40178">
          <cell r="A40178" t="str">
            <v>P06627</v>
          </cell>
          <cell r="KA40178">
            <v>100</v>
          </cell>
          <cell r="KB40178">
            <v>30</v>
          </cell>
          <cell r="KC40178">
            <v>500</v>
          </cell>
        </row>
        <row r="40179">
          <cell r="A40179" t="str">
            <v>P06620</v>
          </cell>
          <cell r="KA40179">
            <v>200</v>
          </cell>
          <cell r="KB40179">
            <v>15</v>
          </cell>
          <cell r="KC40179">
            <v>600</v>
          </cell>
        </row>
        <row r="40180">
          <cell r="A40180" t="str">
            <v>P06621</v>
          </cell>
          <cell r="KA40180">
            <v>250</v>
          </cell>
          <cell r="KB40180">
            <v>12</v>
          </cell>
          <cell r="KC40180">
            <v>630</v>
          </cell>
        </row>
        <row r="40181">
          <cell r="A40181" t="str">
            <v>P06617</v>
          </cell>
          <cell r="KA40181">
            <v>200</v>
          </cell>
          <cell r="KB40181">
            <v>15</v>
          </cell>
          <cell r="KC40181">
            <v>500</v>
          </cell>
        </row>
        <row r="40182">
          <cell r="A40182" t="str">
            <v>P06629</v>
          </cell>
          <cell r="KA40182">
            <v>50</v>
          </cell>
          <cell r="KB40182">
            <v>60</v>
          </cell>
          <cell r="KC40182">
            <v>630</v>
          </cell>
        </row>
        <row r="40183">
          <cell r="A40183" t="str">
            <v>P06630</v>
          </cell>
          <cell r="KA40183">
            <v>250</v>
          </cell>
          <cell r="KB40183">
            <v>8</v>
          </cell>
          <cell r="KC40183">
            <v>630</v>
          </cell>
        </row>
        <row r="40184">
          <cell r="A40184" t="str">
            <v>P06632</v>
          </cell>
          <cell r="KA40184">
            <v>100</v>
          </cell>
          <cell r="KB40184">
            <v>40</v>
          </cell>
          <cell r="KC40184">
            <v>500</v>
          </cell>
        </row>
        <row r="40185">
          <cell r="A40185" t="str">
            <v>P06633</v>
          </cell>
          <cell r="KA40185">
            <v>50</v>
          </cell>
          <cell r="KB40185">
            <v>40</v>
          </cell>
          <cell r="KC40185">
            <v>500</v>
          </cell>
        </row>
        <row r="40186">
          <cell r="A40186" t="str">
            <v>P06635</v>
          </cell>
          <cell r="KA40186">
            <v>250</v>
          </cell>
          <cell r="KB40186">
            <v>12</v>
          </cell>
          <cell r="KC40186">
            <v>630</v>
          </cell>
        </row>
        <row r="40187">
          <cell r="A40187" t="str">
            <v>P06636</v>
          </cell>
          <cell r="KA40187">
            <v>250</v>
          </cell>
          <cell r="KB40187">
            <v>12</v>
          </cell>
          <cell r="KC40187">
            <v>500</v>
          </cell>
        </row>
        <row r="40188">
          <cell r="A40188" t="str">
            <v>P06443</v>
          </cell>
          <cell r="KA40188">
            <v>250</v>
          </cell>
          <cell r="KB40188">
            <v>8</v>
          </cell>
          <cell r="KC40188">
            <v>630</v>
          </cell>
        </row>
        <row r="40189">
          <cell r="A40189" t="str">
            <v>P06419</v>
          </cell>
          <cell r="KA40189">
            <v>250</v>
          </cell>
          <cell r="KB40189">
            <v>12</v>
          </cell>
          <cell r="KC40189">
            <v>500</v>
          </cell>
        </row>
        <row r="40190">
          <cell r="A40190" t="str">
            <v>P06420</v>
          </cell>
          <cell r="KA40190">
            <v>250</v>
          </cell>
          <cell r="KB40190">
            <v>12</v>
          </cell>
          <cell r="KC40190">
            <v>630</v>
          </cell>
        </row>
        <row r="40191">
          <cell r="A40191" t="str">
            <v>P06421</v>
          </cell>
          <cell r="KA40191">
            <v>250</v>
          </cell>
          <cell r="KB40191">
            <v>12</v>
          </cell>
          <cell r="KC40191">
            <v>500</v>
          </cell>
        </row>
        <row r="40192">
          <cell r="A40192" t="str">
            <v>P06422</v>
          </cell>
          <cell r="KA40192">
            <v>250</v>
          </cell>
          <cell r="KB40192">
            <v>12</v>
          </cell>
          <cell r="KC40192">
            <v>450</v>
          </cell>
        </row>
        <row r="40193">
          <cell r="A40193" t="str">
            <v>P06423</v>
          </cell>
          <cell r="KA40193">
            <v>250</v>
          </cell>
          <cell r="KB40193">
            <v>12</v>
          </cell>
          <cell r="KC40193">
            <v>20</v>
          </cell>
        </row>
        <row r="40194">
          <cell r="A40194" t="str">
            <v>P06424</v>
          </cell>
          <cell r="KA40194">
            <v>250</v>
          </cell>
          <cell r="KB40194">
            <v>12</v>
          </cell>
          <cell r="KC40194">
            <v>20</v>
          </cell>
        </row>
        <row r="40195">
          <cell r="A40195" t="str">
            <v>P06451</v>
          </cell>
          <cell r="KA40195">
            <v>250</v>
          </cell>
          <cell r="KB40195">
            <v>12</v>
          </cell>
          <cell r="KC40195">
            <v>20</v>
          </cell>
        </row>
        <row r="40196">
          <cell r="A40196" t="str">
            <v>P06452</v>
          </cell>
          <cell r="KA40196">
            <v>250</v>
          </cell>
          <cell r="KB40196">
            <v>12</v>
          </cell>
          <cell r="KC40196">
            <v>20</v>
          </cell>
        </row>
        <row r="40197">
          <cell r="A40197" t="str">
            <v>P06453</v>
          </cell>
          <cell r="KA40197">
            <v>100</v>
          </cell>
          <cell r="KB40197">
            <v>30</v>
          </cell>
          <cell r="KC40197">
            <v>390</v>
          </cell>
        </row>
        <row r="40198">
          <cell r="A40198" t="str">
            <v>P06445</v>
          </cell>
          <cell r="KA40198">
            <v>250</v>
          </cell>
          <cell r="KB40198">
            <v>12</v>
          </cell>
          <cell r="KC40198">
            <v>390</v>
          </cell>
        </row>
        <row r="40199">
          <cell r="A40199" t="str">
            <v>P06446</v>
          </cell>
          <cell r="KA40199">
            <v>250</v>
          </cell>
          <cell r="KB40199">
            <v>12</v>
          </cell>
          <cell r="KC40199">
            <v>630</v>
          </cell>
        </row>
        <row r="40200">
          <cell r="A40200" t="str">
            <v>P06447</v>
          </cell>
          <cell r="KA40200">
            <v>250</v>
          </cell>
          <cell r="KB40200">
            <v>12</v>
          </cell>
          <cell r="KC40200">
            <v>650</v>
          </cell>
        </row>
        <row r="40201">
          <cell r="A40201" t="str">
            <v>P06457</v>
          </cell>
          <cell r="KA40201">
            <v>250</v>
          </cell>
          <cell r="KB40201">
            <v>12</v>
          </cell>
          <cell r="KC40201">
            <v>960</v>
          </cell>
        </row>
        <row r="40202">
          <cell r="A40202" t="str">
            <v>P06459</v>
          </cell>
          <cell r="KA40202">
            <v>250</v>
          </cell>
          <cell r="KB40202">
            <v>12</v>
          </cell>
          <cell r="KC40202">
            <v>650</v>
          </cell>
        </row>
        <row r="40203">
          <cell r="A40203" t="str">
            <v>P06460</v>
          </cell>
          <cell r="KA40203">
            <v>250</v>
          </cell>
          <cell r="KB40203">
            <v>12</v>
          </cell>
          <cell r="KC40203">
            <v>900</v>
          </cell>
        </row>
        <row r="40204">
          <cell r="A40204" t="str">
            <v>P06469</v>
          </cell>
          <cell r="KA40204">
            <v>250</v>
          </cell>
          <cell r="KB40204">
            <v>12</v>
          </cell>
          <cell r="KC40204">
            <v>650</v>
          </cell>
        </row>
        <row r="40205">
          <cell r="A40205" t="str">
            <v>P06470</v>
          </cell>
          <cell r="KA40205">
            <v>250</v>
          </cell>
          <cell r="KB40205">
            <v>12</v>
          </cell>
          <cell r="KC40205">
            <v>900</v>
          </cell>
        </row>
        <row r="40206">
          <cell r="A40206" t="str">
            <v>P06471</v>
          </cell>
          <cell r="KA40206">
            <v>250</v>
          </cell>
          <cell r="KB40206">
            <v>12</v>
          </cell>
          <cell r="KC40206">
            <v>960</v>
          </cell>
        </row>
        <row r="40207">
          <cell r="A40207" t="str">
            <v>P06472</v>
          </cell>
          <cell r="KA40207">
            <v>250</v>
          </cell>
          <cell r="KB40207">
            <v>12</v>
          </cell>
          <cell r="KC40207">
            <v>800</v>
          </cell>
        </row>
        <row r="40208">
          <cell r="A40208" t="str">
            <v>P06473</v>
          </cell>
          <cell r="KA40208">
            <v>200</v>
          </cell>
          <cell r="KB40208">
            <v>15</v>
          </cell>
          <cell r="KC40208">
            <v>900</v>
          </cell>
        </row>
        <row r="40209">
          <cell r="A40209" t="str">
            <v>P06474</v>
          </cell>
          <cell r="KA40209">
            <v>250</v>
          </cell>
          <cell r="KB40209">
            <v>12</v>
          </cell>
          <cell r="KC40209">
            <v>650</v>
          </cell>
        </row>
        <row r="40210">
          <cell r="A40210" t="str">
            <v>P06475</v>
          </cell>
          <cell r="KA40210">
            <v>250</v>
          </cell>
          <cell r="KB40210">
            <v>12</v>
          </cell>
          <cell r="KC40210">
            <v>900</v>
          </cell>
        </row>
        <row r="40211">
          <cell r="A40211" t="str">
            <v>P06476</v>
          </cell>
          <cell r="KA40211">
            <v>50</v>
          </cell>
          <cell r="KB40211">
            <v>60</v>
          </cell>
          <cell r="KC40211">
            <v>900</v>
          </cell>
        </row>
        <row r="40212">
          <cell r="A40212" t="str">
            <v>P06485</v>
          </cell>
          <cell r="KA40212">
            <v>250</v>
          </cell>
          <cell r="KB40212">
            <v>12</v>
          </cell>
          <cell r="KC40212">
            <v>960</v>
          </cell>
        </row>
        <row r="40213">
          <cell r="A40213" t="str">
            <v>P06478</v>
          </cell>
          <cell r="KA40213">
            <v>250</v>
          </cell>
          <cell r="KB40213">
            <v>12</v>
          </cell>
          <cell r="KC40213">
            <v>800</v>
          </cell>
        </row>
        <row r="40214">
          <cell r="A40214" t="str">
            <v>P06490</v>
          </cell>
          <cell r="KA40214">
            <v>100</v>
          </cell>
          <cell r="KB40214">
            <v>30</v>
          </cell>
          <cell r="KC40214">
            <v>960</v>
          </cell>
        </row>
        <row r="40215">
          <cell r="A40215" t="str">
            <v>P06491</v>
          </cell>
          <cell r="KA40215">
            <v>100</v>
          </cell>
          <cell r="KB40215">
            <v>30</v>
          </cell>
          <cell r="KC40215">
            <v>900</v>
          </cell>
        </row>
        <row r="40216">
          <cell r="A40216" t="str">
            <v>P06480</v>
          </cell>
          <cell r="KA40216">
            <v>100</v>
          </cell>
          <cell r="KB40216">
            <v>80</v>
          </cell>
          <cell r="KC40216">
            <v>800</v>
          </cell>
        </row>
        <row r="40217">
          <cell r="A40217" t="str">
            <v>P06481</v>
          </cell>
          <cell r="KA40217">
            <v>100</v>
          </cell>
          <cell r="KB40217">
            <v>80</v>
          </cell>
          <cell r="KC40217">
            <v>960</v>
          </cell>
        </row>
        <row r="40218">
          <cell r="A40218" t="str">
            <v>P06482</v>
          </cell>
          <cell r="KA40218">
            <v>250</v>
          </cell>
          <cell r="KB40218">
            <v>12</v>
          </cell>
          <cell r="KC40218">
            <v>650</v>
          </cell>
        </row>
        <row r="40219">
          <cell r="A40219" t="str">
            <v>P06483</v>
          </cell>
          <cell r="KA40219">
            <v>250</v>
          </cell>
          <cell r="KB40219">
            <v>12</v>
          </cell>
          <cell r="KC40219">
            <v>600</v>
          </cell>
        </row>
        <row r="40220">
          <cell r="A40220" t="str">
            <v>P06464</v>
          </cell>
          <cell r="KA40220">
            <v>250</v>
          </cell>
          <cell r="KB40220">
            <v>12</v>
          </cell>
          <cell r="KC40220">
            <v>600</v>
          </cell>
        </row>
        <row r="40221">
          <cell r="A40221" t="str">
            <v>P06465</v>
          </cell>
          <cell r="KA40221">
            <v>200</v>
          </cell>
          <cell r="KB40221">
            <v>15</v>
          </cell>
          <cell r="KC40221">
            <v>650</v>
          </cell>
        </row>
        <row r="40222">
          <cell r="A40222" t="str">
            <v>P06466</v>
          </cell>
          <cell r="KA40222">
            <v>250</v>
          </cell>
          <cell r="KB40222">
            <v>12</v>
          </cell>
          <cell r="KC40222">
            <v>960</v>
          </cell>
        </row>
        <row r="40223">
          <cell r="A40223" t="str">
            <v>P06467</v>
          </cell>
          <cell r="KA40223">
            <v>250</v>
          </cell>
          <cell r="KB40223">
            <v>12</v>
          </cell>
          <cell r="KC40223">
            <v>960</v>
          </cell>
        </row>
        <row r="40224">
          <cell r="A40224" t="str">
            <v>P06495</v>
          </cell>
          <cell r="KA40224">
            <v>250</v>
          </cell>
          <cell r="KB40224">
            <v>12</v>
          </cell>
          <cell r="KC40224">
            <v>960</v>
          </cell>
        </row>
        <row r="40225">
          <cell r="A40225" t="str">
            <v>P06496</v>
          </cell>
          <cell r="KA40225">
            <v>250</v>
          </cell>
          <cell r="KB40225">
            <v>12</v>
          </cell>
          <cell r="KC40225">
            <v>650</v>
          </cell>
        </row>
        <row r="40226">
          <cell r="A40226" t="str">
            <v>P06488</v>
          </cell>
          <cell r="KA40226">
            <v>100</v>
          </cell>
          <cell r="KB40226">
            <v>40</v>
          </cell>
          <cell r="KC40226">
            <v>650</v>
          </cell>
        </row>
        <row r="40227">
          <cell r="A40227" t="str">
            <v>P06505</v>
          </cell>
          <cell r="KA40227">
            <v>250</v>
          </cell>
          <cell r="KB40227">
            <v>12</v>
          </cell>
          <cell r="KC40227">
            <v>800</v>
          </cell>
        </row>
        <row r="40228">
          <cell r="A40228" t="str">
            <v>P06503</v>
          </cell>
          <cell r="KA40228">
            <v>100</v>
          </cell>
          <cell r="KB40228">
            <v>40</v>
          </cell>
          <cell r="KC40228">
            <v>930</v>
          </cell>
        </row>
        <row r="40229">
          <cell r="A40229" t="str">
            <v>P06499</v>
          </cell>
          <cell r="KA40229">
            <v>250</v>
          </cell>
          <cell r="KB40229">
            <v>12</v>
          </cell>
          <cell r="KC40229">
            <v>650</v>
          </cell>
        </row>
        <row r="40230">
          <cell r="A40230" t="str">
            <v>P06500</v>
          </cell>
          <cell r="KA40230">
            <v>250</v>
          </cell>
          <cell r="KB40230">
            <v>12</v>
          </cell>
          <cell r="KC40230">
            <v>900</v>
          </cell>
        </row>
        <row r="40231">
          <cell r="A40231" t="str">
            <v>P06501</v>
          </cell>
          <cell r="KA40231">
            <v>250</v>
          </cell>
          <cell r="KB40231">
            <v>12</v>
          </cell>
          <cell r="KC40231">
            <v>900</v>
          </cell>
        </row>
        <row r="40232">
          <cell r="A40232" t="str">
            <v>P06559</v>
          </cell>
          <cell r="KA40232">
            <v>50</v>
          </cell>
          <cell r="KB40232">
            <v>80</v>
          </cell>
          <cell r="KC40232">
            <v>900</v>
          </cell>
        </row>
        <row r="40233">
          <cell r="A40233" t="str">
            <v>P06554</v>
          </cell>
          <cell r="KA40233">
            <v>250</v>
          </cell>
          <cell r="KB40233">
            <v>12</v>
          </cell>
          <cell r="KC40233">
            <v>930</v>
          </cell>
        </row>
        <row r="40234">
          <cell r="A40234" t="str">
            <v>P06555</v>
          </cell>
          <cell r="KA40234">
            <v>250</v>
          </cell>
          <cell r="KB40234">
            <v>12</v>
          </cell>
          <cell r="KC40234">
            <v>800</v>
          </cell>
        </row>
        <row r="40235">
          <cell r="A40235" t="str">
            <v>P06569</v>
          </cell>
          <cell r="KA40235">
            <v>250</v>
          </cell>
          <cell r="KB40235">
            <v>12</v>
          </cell>
          <cell r="KC40235">
            <v>650</v>
          </cell>
        </row>
        <row r="40236">
          <cell r="A40236" t="str">
            <v>P06571</v>
          </cell>
          <cell r="KA40236">
            <v>250</v>
          </cell>
          <cell r="KB40236">
            <v>12</v>
          </cell>
          <cell r="KC40236">
            <v>900</v>
          </cell>
        </row>
        <row r="40237">
          <cell r="A40237" t="str">
            <v>P06562</v>
          </cell>
          <cell r="KA40237">
            <v>250</v>
          </cell>
          <cell r="KB40237">
            <v>12</v>
          </cell>
          <cell r="KC40237">
            <v>900</v>
          </cell>
        </row>
        <row r="40238">
          <cell r="A40238" t="str">
            <v>P06563</v>
          </cell>
          <cell r="KA40238">
            <v>250</v>
          </cell>
          <cell r="KB40238">
            <v>12</v>
          </cell>
          <cell r="KC40238">
            <v>960</v>
          </cell>
        </row>
        <row r="40239">
          <cell r="A40239" t="str">
            <v>P06565</v>
          </cell>
          <cell r="KA40239">
            <v>250</v>
          </cell>
          <cell r="KB40239">
            <v>12</v>
          </cell>
          <cell r="KC40239">
            <v>900</v>
          </cell>
        </row>
        <row r="40240">
          <cell r="A40240" t="str">
            <v>P06566</v>
          </cell>
          <cell r="KA40240">
            <v>250</v>
          </cell>
          <cell r="KB40240">
            <v>12</v>
          </cell>
          <cell r="KC40240">
            <v>900</v>
          </cell>
        </row>
        <row r="40241">
          <cell r="A40241" t="str">
            <v>P06581</v>
          </cell>
          <cell r="KA40241">
            <v>200</v>
          </cell>
          <cell r="KB40241">
            <v>15</v>
          </cell>
          <cell r="KC40241">
            <v>900</v>
          </cell>
        </row>
        <row r="40242">
          <cell r="A40242" t="str">
            <v>P06573</v>
          </cell>
          <cell r="KA40242">
            <v>100</v>
          </cell>
          <cell r="KB40242">
            <v>40</v>
          </cell>
          <cell r="KC40242">
            <v>900</v>
          </cell>
        </row>
        <row r="40243">
          <cell r="A40243" t="str">
            <v>P06574</v>
          </cell>
          <cell r="KA40243">
            <v>100</v>
          </cell>
          <cell r="KB40243">
            <v>40</v>
          </cell>
          <cell r="KC40243">
            <v>960</v>
          </cell>
        </row>
        <row r="40244">
          <cell r="A40244" t="str">
            <v>P06575</v>
          </cell>
          <cell r="KA40244">
            <v>250</v>
          </cell>
          <cell r="KB40244">
            <v>12</v>
          </cell>
          <cell r="KC40244">
            <v>800</v>
          </cell>
        </row>
        <row r="40245">
          <cell r="A40245" t="str">
            <v>P06576</v>
          </cell>
          <cell r="KA40245">
            <v>250</v>
          </cell>
          <cell r="KB40245">
            <v>12</v>
          </cell>
          <cell r="KC40245">
            <v>960</v>
          </cell>
        </row>
        <row r="40246">
          <cell r="A40246" t="str">
            <v>P06577</v>
          </cell>
          <cell r="KA40246">
            <v>250</v>
          </cell>
          <cell r="KB40246">
            <v>12</v>
          </cell>
          <cell r="KC40246">
            <v>900</v>
          </cell>
        </row>
        <row r="40247">
          <cell r="A40247" t="str">
            <v>P06589</v>
          </cell>
          <cell r="KA40247">
            <v>200</v>
          </cell>
          <cell r="KB40247">
            <v>15</v>
          </cell>
          <cell r="KC40247">
            <v>900</v>
          </cell>
        </row>
        <row r="40248">
          <cell r="A40248" t="str">
            <v>P06590</v>
          </cell>
          <cell r="KA40248">
            <v>200</v>
          </cell>
          <cell r="KB40248">
            <v>15</v>
          </cell>
          <cell r="KC40248">
            <v>900</v>
          </cell>
        </row>
        <row r="40249">
          <cell r="A40249" t="str">
            <v>P06591</v>
          </cell>
          <cell r="KA40249">
            <v>250</v>
          </cell>
          <cell r="KB40249">
            <v>12</v>
          </cell>
          <cell r="KC40249">
            <v>900</v>
          </cell>
        </row>
        <row r="40250">
          <cell r="A40250" t="str">
            <v>P06592</v>
          </cell>
          <cell r="KA40250">
            <v>250</v>
          </cell>
          <cell r="KB40250">
            <v>12</v>
          </cell>
          <cell r="KC40250">
            <v>930</v>
          </cell>
        </row>
        <row r="40251">
          <cell r="A40251" t="str">
            <v>P06593</v>
          </cell>
          <cell r="KA40251">
            <v>250</v>
          </cell>
          <cell r="KB40251">
            <v>12</v>
          </cell>
          <cell r="KC40251">
            <v>900</v>
          </cell>
        </row>
        <row r="40252">
          <cell r="A40252" t="str">
            <v>P06586</v>
          </cell>
          <cell r="KA40252">
            <v>250</v>
          </cell>
          <cell r="KB40252">
            <v>12</v>
          </cell>
          <cell r="KC40252">
            <v>900</v>
          </cell>
        </row>
        <row r="40253">
          <cell r="A40253" t="str">
            <v>P06508</v>
          </cell>
          <cell r="KA40253">
            <v>50</v>
          </cell>
          <cell r="KB40253">
            <v>40</v>
          </cell>
          <cell r="KC40253">
            <v>900</v>
          </cell>
        </row>
        <row r="40254">
          <cell r="A40254" t="str">
            <v>P06509</v>
          </cell>
          <cell r="KA40254">
            <v>250</v>
          </cell>
          <cell r="KB40254">
            <v>12</v>
          </cell>
          <cell r="KC40254">
            <v>900</v>
          </cell>
        </row>
        <row r="40255">
          <cell r="A40255" t="str">
            <v>P06510</v>
          </cell>
          <cell r="KA40255">
            <v>250</v>
          </cell>
          <cell r="KB40255">
            <v>12</v>
          </cell>
          <cell r="KC40255">
            <v>20</v>
          </cell>
        </row>
        <row r="40256">
          <cell r="A40256" t="str">
            <v>P06525</v>
          </cell>
          <cell r="KA40256">
            <v>250</v>
          </cell>
          <cell r="KB40256">
            <v>12</v>
          </cell>
          <cell r="KC40256">
            <v>20</v>
          </cell>
        </row>
        <row r="40257">
          <cell r="A40257" t="str">
            <v>P06526</v>
          </cell>
          <cell r="KA40257">
            <v>250</v>
          </cell>
          <cell r="KB40257">
            <v>12</v>
          </cell>
          <cell r="KC40257">
            <v>900</v>
          </cell>
        </row>
        <row r="40258">
          <cell r="A40258" t="str">
            <v>P06527</v>
          </cell>
          <cell r="KA40258">
            <v>250</v>
          </cell>
          <cell r="KB40258">
            <v>12</v>
          </cell>
          <cell r="KC40258">
            <v>960</v>
          </cell>
        </row>
        <row r="40259">
          <cell r="A40259" t="str">
            <v>P06533</v>
          </cell>
          <cell r="KA40259">
            <v>250</v>
          </cell>
          <cell r="KB40259">
            <v>12</v>
          </cell>
          <cell r="KC40259">
            <v>960</v>
          </cell>
        </row>
        <row r="40260">
          <cell r="A40260" t="str">
            <v>P06534</v>
          </cell>
          <cell r="KA40260">
            <v>200</v>
          </cell>
          <cell r="KB40260">
            <v>15</v>
          </cell>
          <cell r="KC40260">
            <v>900</v>
          </cell>
        </row>
        <row r="40261">
          <cell r="A40261" t="str">
            <v>P06535</v>
          </cell>
          <cell r="KA40261">
            <v>250</v>
          </cell>
          <cell r="KB40261">
            <v>8</v>
          </cell>
          <cell r="KC40261">
            <v>900</v>
          </cell>
        </row>
        <row r="40262">
          <cell r="A40262" t="str">
            <v>P06537</v>
          </cell>
          <cell r="KA40262">
            <v>250</v>
          </cell>
          <cell r="KB40262">
            <v>12</v>
          </cell>
          <cell r="KC40262">
            <v>900</v>
          </cell>
        </row>
        <row r="40263">
          <cell r="A40263" t="str">
            <v>P06531</v>
          </cell>
          <cell r="KA40263">
            <v>250</v>
          </cell>
          <cell r="KB40263">
            <v>12</v>
          </cell>
          <cell r="KC40263">
            <v>900</v>
          </cell>
        </row>
        <row r="40264">
          <cell r="A40264" t="str">
            <v>P06544</v>
          </cell>
          <cell r="KA40264">
            <v>250</v>
          </cell>
          <cell r="KB40264">
            <v>12</v>
          </cell>
          <cell r="KC40264">
            <v>900</v>
          </cell>
        </row>
        <row r="40265">
          <cell r="A40265" t="str">
            <v>P06545</v>
          </cell>
          <cell r="KA40265">
            <v>250</v>
          </cell>
          <cell r="KB40265">
            <v>12</v>
          </cell>
          <cell r="KC40265">
            <v>930</v>
          </cell>
        </row>
        <row r="40266">
          <cell r="A40266" t="str">
            <v>P06546</v>
          </cell>
          <cell r="KA40266">
            <v>50</v>
          </cell>
          <cell r="KB40266">
            <v>60</v>
          </cell>
          <cell r="KC40266">
            <v>930</v>
          </cell>
        </row>
        <row r="40267">
          <cell r="A40267" t="str">
            <v>P06547</v>
          </cell>
          <cell r="KA40267">
            <v>250</v>
          </cell>
          <cell r="KB40267">
            <v>12</v>
          </cell>
          <cell r="KC40267">
            <v>930</v>
          </cell>
        </row>
        <row r="40268">
          <cell r="A40268" t="str">
            <v>P06539</v>
          </cell>
          <cell r="KA40268">
            <v>250</v>
          </cell>
          <cell r="KB40268">
            <v>12</v>
          </cell>
          <cell r="KC40268">
            <v>900</v>
          </cell>
        </row>
        <row r="40269">
          <cell r="A40269" t="str">
            <v>P06541</v>
          </cell>
          <cell r="KA40269">
            <v>250</v>
          </cell>
          <cell r="KB40269">
            <v>12</v>
          </cell>
          <cell r="KC40269">
            <v>900</v>
          </cell>
        </row>
        <row r="40270">
          <cell r="A40270" t="str">
            <v>P06542</v>
          </cell>
          <cell r="KA40270">
            <v>250</v>
          </cell>
          <cell r="KB40270">
            <v>12</v>
          </cell>
          <cell r="KC40270">
            <v>900</v>
          </cell>
        </row>
        <row r="40271">
          <cell r="A40271" t="str">
            <v>P06861</v>
          </cell>
          <cell r="KA40271">
            <v>250</v>
          </cell>
          <cell r="KB40271">
            <v>12</v>
          </cell>
          <cell r="KC40271">
            <v>900</v>
          </cell>
        </row>
        <row r="40272">
          <cell r="A40272" t="str">
            <v>P06862</v>
          </cell>
          <cell r="KA40272">
            <v>250</v>
          </cell>
          <cell r="KB40272">
            <v>12</v>
          </cell>
          <cell r="KC40272">
            <v>900</v>
          </cell>
        </row>
        <row r="40273">
          <cell r="A40273" t="str">
            <v>P06863</v>
          </cell>
          <cell r="KA40273">
            <v>250</v>
          </cell>
          <cell r="KB40273">
            <v>12</v>
          </cell>
          <cell r="KC40273">
            <v>900</v>
          </cell>
        </row>
        <row r="40274">
          <cell r="A40274" t="str">
            <v>P06843</v>
          </cell>
          <cell r="KA40274">
            <v>100</v>
          </cell>
          <cell r="KB40274">
            <v>30</v>
          </cell>
          <cell r="KC40274">
            <v>900</v>
          </cell>
        </row>
        <row r="40275">
          <cell r="A40275" t="str">
            <v>P06844</v>
          </cell>
          <cell r="KA40275">
            <v>250</v>
          </cell>
          <cell r="KB40275">
            <v>12</v>
          </cell>
          <cell r="KC40275">
            <v>900</v>
          </cell>
        </row>
        <row r="40276">
          <cell r="A40276" t="str">
            <v>P06845</v>
          </cell>
          <cell r="KA40276">
            <v>250</v>
          </cell>
          <cell r="KB40276">
            <v>12</v>
          </cell>
          <cell r="KC40276">
            <v>900</v>
          </cell>
        </row>
        <row r="40277">
          <cell r="A40277" t="str">
            <v>P06846</v>
          </cell>
          <cell r="KA40277">
            <v>50</v>
          </cell>
          <cell r="KB40277">
            <v>60</v>
          </cell>
          <cell r="KC40277">
            <v>900</v>
          </cell>
        </row>
        <row r="40278">
          <cell r="A40278" t="str">
            <v>P06849</v>
          </cell>
          <cell r="KA40278">
            <v>250</v>
          </cell>
          <cell r="KB40278">
            <v>8</v>
          </cell>
          <cell r="KC40278">
            <v>900</v>
          </cell>
        </row>
        <row r="40279">
          <cell r="A40279" t="str">
            <v>P06850</v>
          </cell>
          <cell r="KA40279">
            <v>200</v>
          </cell>
          <cell r="KB40279">
            <v>15</v>
          </cell>
          <cell r="KC40279">
            <v>900</v>
          </cell>
        </row>
        <row r="40280">
          <cell r="A40280" t="str">
            <v>P06851</v>
          </cell>
          <cell r="KA40280">
            <v>250</v>
          </cell>
          <cell r="KB40280">
            <v>12</v>
          </cell>
          <cell r="KC40280">
            <v>900</v>
          </cell>
        </row>
        <row r="40281">
          <cell r="A40281" t="str">
            <v>P06853</v>
          </cell>
          <cell r="KA40281">
            <v>250</v>
          </cell>
          <cell r="KB40281">
            <v>8</v>
          </cell>
          <cell r="KC40281">
            <v>900</v>
          </cell>
        </row>
        <row r="40282">
          <cell r="A40282" t="str">
            <v>P06854</v>
          </cell>
          <cell r="KA40282">
            <v>250</v>
          </cell>
          <cell r="KB40282">
            <v>12</v>
          </cell>
          <cell r="KC40282">
            <v>900</v>
          </cell>
        </row>
        <row r="40283">
          <cell r="A40283" t="str">
            <v>P06855</v>
          </cell>
          <cell r="KA40283">
            <v>250</v>
          </cell>
          <cell r="KB40283">
            <v>8</v>
          </cell>
          <cell r="KC40283">
            <v>900</v>
          </cell>
        </row>
        <row r="40284">
          <cell r="A40284" t="str">
            <v>P06856</v>
          </cell>
          <cell r="KA40284">
            <v>100</v>
          </cell>
          <cell r="KB40284">
            <v>30</v>
          </cell>
          <cell r="KC40284">
            <v>900</v>
          </cell>
        </row>
        <row r="40285">
          <cell r="A40285" t="str">
            <v>P06885</v>
          </cell>
          <cell r="KA40285">
            <v>200</v>
          </cell>
          <cell r="KB40285">
            <v>15</v>
          </cell>
          <cell r="KC40285">
            <v>900</v>
          </cell>
        </row>
        <row r="40286">
          <cell r="A40286" t="str">
            <v>P06886</v>
          </cell>
          <cell r="KA40286">
            <v>250</v>
          </cell>
          <cell r="KB40286">
            <v>12</v>
          </cell>
          <cell r="KC40286">
            <v>800</v>
          </cell>
        </row>
        <row r="40287">
          <cell r="A40287" t="str">
            <v>P06887</v>
          </cell>
          <cell r="KA40287">
            <v>250</v>
          </cell>
          <cell r="KB40287">
            <v>12</v>
          </cell>
          <cell r="KC40287">
            <v>800</v>
          </cell>
        </row>
        <row r="40288">
          <cell r="A40288" t="str">
            <v>P06888</v>
          </cell>
          <cell r="KA40288">
            <v>250</v>
          </cell>
          <cell r="KB40288">
            <v>12</v>
          </cell>
          <cell r="KC40288">
            <v>650</v>
          </cell>
        </row>
        <row r="40289">
          <cell r="A40289" t="str">
            <v>P06889</v>
          </cell>
          <cell r="KA40289">
            <v>250</v>
          </cell>
          <cell r="KB40289">
            <v>12</v>
          </cell>
          <cell r="KC40289">
            <v>900</v>
          </cell>
        </row>
        <row r="40290">
          <cell r="A40290" t="str">
            <v>P06890</v>
          </cell>
          <cell r="KA40290">
            <v>250</v>
          </cell>
          <cell r="KB40290">
            <v>12</v>
          </cell>
          <cell r="KC40290">
            <v>900</v>
          </cell>
        </row>
        <row r="40291">
          <cell r="A40291" t="str">
            <v>P06891</v>
          </cell>
          <cell r="KA40291">
            <v>250</v>
          </cell>
          <cell r="KB40291">
            <v>12</v>
          </cell>
          <cell r="KC40291">
            <v>800</v>
          </cell>
        </row>
        <row r="40292">
          <cell r="A40292" t="str">
            <v>P06892</v>
          </cell>
          <cell r="KA40292">
            <v>250</v>
          </cell>
          <cell r="KB40292">
            <v>12</v>
          </cell>
          <cell r="KC40292">
            <v>900</v>
          </cell>
        </row>
        <row r="40293">
          <cell r="A40293" t="str">
            <v>P06893</v>
          </cell>
          <cell r="KA40293">
            <v>250</v>
          </cell>
          <cell r="KB40293">
            <v>12</v>
          </cell>
          <cell r="KC40293">
            <v>900</v>
          </cell>
        </row>
        <row r="40294">
          <cell r="A40294" t="str">
            <v>P06894</v>
          </cell>
          <cell r="KA40294">
            <v>250</v>
          </cell>
          <cell r="KB40294">
            <v>12</v>
          </cell>
          <cell r="KC40294">
            <v>900</v>
          </cell>
        </row>
        <row r="40295">
          <cell r="A40295" t="str">
            <v>P06895</v>
          </cell>
          <cell r="KA40295">
            <v>250</v>
          </cell>
          <cell r="KB40295">
            <v>12</v>
          </cell>
          <cell r="KC40295">
            <v>900</v>
          </cell>
        </row>
        <row r="40296">
          <cell r="A40296" t="str">
            <v>P06867</v>
          </cell>
          <cell r="KA40296">
            <v>250</v>
          </cell>
          <cell r="KB40296">
            <v>12</v>
          </cell>
          <cell r="KC40296">
            <v>650</v>
          </cell>
        </row>
        <row r="40297">
          <cell r="A40297" t="str">
            <v>P06868</v>
          </cell>
          <cell r="KA40297">
            <v>250</v>
          </cell>
          <cell r="KB40297">
            <v>12</v>
          </cell>
          <cell r="KC40297">
            <v>900</v>
          </cell>
        </row>
        <row r="40298">
          <cell r="A40298" t="str">
            <v>P06869</v>
          </cell>
          <cell r="KA40298">
            <v>250</v>
          </cell>
          <cell r="KB40298">
            <v>12</v>
          </cell>
          <cell r="KC40298">
            <v>1300</v>
          </cell>
        </row>
        <row r="40299">
          <cell r="A40299" t="str">
            <v>P06870</v>
          </cell>
          <cell r="KA40299">
            <v>250</v>
          </cell>
          <cell r="KB40299">
            <v>12</v>
          </cell>
          <cell r="KC40299">
            <v>1300</v>
          </cell>
        </row>
        <row r="40300">
          <cell r="A40300" t="str">
            <v>P06871</v>
          </cell>
          <cell r="KA40300">
            <v>250</v>
          </cell>
          <cell r="KB40300">
            <v>12</v>
          </cell>
          <cell r="KC40300">
            <v>930</v>
          </cell>
        </row>
        <row r="40301">
          <cell r="A40301" t="str">
            <v>P06872</v>
          </cell>
          <cell r="KA40301">
            <v>250</v>
          </cell>
          <cell r="KB40301">
            <v>12</v>
          </cell>
          <cell r="KC40301">
            <v>930</v>
          </cell>
        </row>
        <row r="40302">
          <cell r="A40302" t="str">
            <v>P06873</v>
          </cell>
          <cell r="KA40302">
            <v>250</v>
          </cell>
          <cell r="KB40302">
            <v>12</v>
          </cell>
          <cell r="KC40302">
            <v>900</v>
          </cell>
        </row>
        <row r="40303">
          <cell r="A40303" t="str">
            <v>P06874</v>
          </cell>
          <cell r="KA40303">
            <v>250</v>
          </cell>
          <cell r="KB40303">
            <v>12</v>
          </cell>
          <cell r="KC40303">
            <v>900</v>
          </cell>
        </row>
        <row r="40304">
          <cell r="A40304" t="str">
            <v>P06875</v>
          </cell>
          <cell r="KA40304">
            <v>250</v>
          </cell>
          <cell r="KB40304">
            <v>12</v>
          </cell>
          <cell r="KC40304">
            <v>900</v>
          </cell>
        </row>
        <row r="40305">
          <cell r="A40305" t="str">
            <v>P06876</v>
          </cell>
          <cell r="KA40305">
            <v>250</v>
          </cell>
          <cell r="KB40305">
            <v>12</v>
          </cell>
          <cell r="KC40305">
            <v>900</v>
          </cell>
        </row>
        <row r="40306">
          <cell r="A40306" t="str">
            <v>P06877</v>
          </cell>
          <cell r="KA40306">
            <v>250</v>
          </cell>
          <cell r="KB40306">
            <v>12</v>
          </cell>
          <cell r="KC40306">
            <v>900</v>
          </cell>
        </row>
        <row r="40307">
          <cell r="A40307" t="str">
            <v>P06934</v>
          </cell>
          <cell r="KA40307">
            <v>100</v>
          </cell>
          <cell r="KB40307">
            <v>30</v>
          </cell>
          <cell r="KC40307">
            <v>900</v>
          </cell>
        </row>
        <row r="40308">
          <cell r="A40308" t="str">
            <v>P06935</v>
          </cell>
          <cell r="KA40308">
            <v>100</v>
          </cell>
          <cell r="KB40308">
            <v>40</v>
          </cell>
          <cell r="KC40308">
            <v>900</v>
          </cell>
        </row>
        <row r="40309">
          <cell r="A40309" t="str">
            <v>P06936</v>
          </cell>
          <cell r="KA40309">
            <v>250</v>
          </cell>
          <cell r="KB40309">
            <v>12</v>
          </cell>
          <cell r="KC40309">
            <v>900</v>
          </cell>
        </row>
        <row r="40310">
          <cell r="A40310" t="str">
            <v>P06937</v>
          </cell>
          <cell r="KA40310">
            <v>250</v>
          </cell>
          <cell r="KB40310">
            <v>12</v>
          </cell>
          <cell r="KC40310">
            <v>900</v>
          </cell>
        </row>
        <row r="40311">
          <cell r="A40311" t="str">
            <v>P06928</v>
          </cell>
          <cell r="KA40311">
            <v>250</v>
          </cell>
          <cell r="KB40311">
            <v>12</v>
          </cell>
          <cell r="KC40311">
            <v>900</v>
          </cell>
        </row>
        <row r="40312">
          <cell r="A40312" t="str">
            <v>P06929</v>
          </cell>
          <cell r="KA40312">
            <v>250</v>
          </cell>
          <cell r="KB40312">
            <v>12</v>
          </cell>
          <cell r="KC40312">
            <v>900</v>
          </cell>
        </row>
        <row r="40313">
          <cell r="A40313" t="str">
            <v>P06930</v>
          </cell>
          <cell r="KA40313">
            <v>250</v>
          </cell>
          <cell r="KB40313">
            <v>12</v>
          </cell>
          <cell r="KC40313">
            <v>900</v>
          </cell>
        </row>
        <row r="40314">
          <cell r="A40314" t="str">
            <v>P06882</v>
          </cell>
          <cell r="KA40314">
            <v>250</v>
          </cell>
          <cell r="KB40314">
            <v>12</v>
          </cell>
          <cell r="KC40314">
            <v>900</v>
          </cell>
        </row>
        <row r="40315">
          <cell r="A40315" t="str">
            <v>P06883</v>
          </cell>
          <cell r="KA40315">
            <v>250</v>
          </cell>
          <cell r="KB40315">
            <v>12</v>
          </cell>
          <cell r="KC40315">
            <v>900</v>
          </cell>
        </row>
        <row r="40316">
          <cell r="A40316" t="str">
            <v>P06879</v>
          </cell>
          <cell r="KA40316">
            <v>250</v>
          </cell>
          <cell r="KB40316">
            <v>12</v>
          </cell>
          <cell r="KC40316">
            <v>800</v>
          </cell>
        </row>
        <row r="40317">
          <cell r="A40317" t="str">
            <v>P06880</v>
          </cell>
          <cell r="KA40317">
            <v>250</v>
          </cell>
          <cell r="KB40317">
            <v>12</v>
          </cell>
          <cell r="KC40317">
            <v>800</v>
          </cell>
        </row>
        <row r="40318">
          <cell r="A40318" t="str">
            <v>P06899</v>
          </cell>
          <cell r="KA40318">
            <v>250</v>
          </cell>
          <cell r="KB40318">
            <v>12</v>
          </cell>
          <cell r="KC40318">
            <v>800</v>
          </cell>
        </row>
        <row r="40319">
          <cell r="A40319" t="str">
            <v>P06900</v>
          </cell>
          <cell r="KA40319">
            <v>250</v>
          </cell>
          <cell r="KB40319">
            <v>12</v>
          </cell>
          <cell r="KC40319">
            <v>800</v>
          </cell>
        </row>
        <row r="40320">
          <cell r="A40320" t="str">
            <v>P06901</v>
          </cell>
          <cell r="KA40320">
            <v>100</v>
          </cell>
          <cell r="KB40320">
            <v>30</v>
          </cell>
          <cell r="KC40320">
            <v>900</v>
          </cell>
        </row>
        <row r="40321">
          <cell r="A40321" t="str">
            <v>P06902</v>
          </cell>
          <cell r="KA40321">
            <v>250</v>
          </cell>
          <cell r="KB40321">
            <v>12</v>
          </cell>
          <cell r="KC40321">
            <v>600</v>
          </cell>
        </row>
        <row r="40322">
          <cell r="A40322" t="str">
            <v>P06903</v>
          </cell>
          <cell r="KA40322">
            <v>250</v>
          </cell>
          <cell r="KB40322">
            <v>12</v>
          </cell>
          <cell r="KC40322">
            <v>600</v>
          </cell>
        </row>
        <row r="40323">
          <cell r="A40323" t="str">
            <v>P06904</v>
          </cell>
          <cell r="KA40323">
            <v>250</v>
          </cell>
          <cell r="KB40323">
            <v>12</v>
          </cell>
          <cell r="KC40323">
            <v>600</v>
          </cell>
        </row>
        <row r="40324">
          <cell r="A40324" t="str">
            <v>P06906</v>
          </cell>
          <cell r="KA40324">
            <v>100</v>
          </cell>
          <cell r="KB40324">
            <v>40</v>
          </cell>
          <cell r="KC40324">
            <v>600</v>
          </cell>
        </row>
        <row r="40325">
          <cell r="A40325" t="str">
            <v>P06907</v>
          </cell>
          <cell r="KA40325">
            <v>250</v>
          </cell>
          <cell r="KB40325">
            <v>12</v>
          </cell>
          <cell r="KC40325">
            <v>600</v>
          </cell>
        </row>
        <row r="40326">
          <cell r="A40326" t="str">
            <v>P06908</v>
          </cell>
          <cell r="KA40326">
            <v>250</v>
          </cell>
          <cell r="KB40326">
            <v>12</v>
          </cell>
          <cell r="KC40326">
            <v>960</v>
          </cell>
        </row>
        <row r="40327">
          <cell r="A40327" t="str">
            <v>P06909</v>
          </cell>
          <cell r="KA40327">
            <v>100</v>
          </cell>
          <cell r="KB40327">
            <v>30</v>
          </cell>
          <cell r="KC40327">
            <v>800</v>
          </cell>
        </row>
        <row r="40328">
          <cell r="A40328" t="str">
            <v>P06917</v>
          </cell>
          <cell r="KA40328">
            <v>250</v>
          </cell>
          <cell r="KB40328">
            <v>12</v>
          </cell>
          <cell r="KC40328">
            <v>930</v>
          </cell>
        </row>
        <row r="40329">
          <cell r="A40329" t="str">
            <v>P06918</v>
          </cell>
          <cell r="KA40329">
            <v>250</v>
          </cell>
          <cell r="KB40329">
            <v>8</v>
          </cell>
          <cell r="KC40329">
            <v>900</v>
          </cell>
        </row>
        <row r="40330">
          <cell r="A40330" t="str">
            <v>P06919</v>
          </cell>
          <cell r="KA40330">
            <v>50</v>
          </cell>
          <cell r="KB40330">
            <v>80</v>
          </cell>
          <cell r="KC40330">
            <v>650</v>
          </cell>
        </row>
        <row r="40331">
          <cell r="A40331" t="str">
            <v>P06920</v>
          </cell>
          <cell r="KA40331">
            <v>250</v>
          </cell>
          <cell r="KB40331">
            <v>12</v>
          </cell>
          <cell r="KC40331">
            <v>900</v>
          </cell>
        </row>
        <row r="40332">
          <cell r="A40332" t="str">
            <v>P06922</v>
          </cell>
          <cell r="KA40332">
            <v>250</v>
          </cell>
          <cell r="KB40332">
            <v>12</v>
          </cell>
          <cell r="KC40332">
            <v>650</v>
          </cell>
        </row>
        <row r="40333">
          <cell r="A40333" t="str">
            <v>P06923</v>
          </cell>
          <cell r="KA40333">
            <v>250</v>
          </cell>
          <cell r="KB40333">
            <v>12</v>
          </cell>
          <cell r="KC40333">
            <v>800</v>
          </cell>
        </row>
        <row r="40334">
          <cell r="A40334" t="str">
            <v>P06924</v>
          </cell>
          <cell r="KA40334">
            <v>250</v>
          </cell>
          <cell r="KB40334">
            <v>12</v>
          </cell>
          <cell r="KC40334">
            <v>800</v>
          </cell>
        </row>
        <row r="40335">
          <cell r="A40335" t="str">
            <v>P06925</v>
          </cell>
          <cell r="KA40335">
            <v>250</v>
          </cell>
          <cell r="KB40335">
            <v>8</v>
          </cell>
          <cell r="KC40335">
            <v>800</v>
          </cell>
        </row>
        <row r="40336">
          <cell r="A40336" t="str">
            <v>P06776</v>
          </cell>
          <cell r="KA40336">
            <v>250</v>
          </cell>
          <cell r="KB40336">
            <v>12</v>
          </cell>
          <cell r="KC40336">
            <v>800</v>
          </cell>
        </row>
        <row r="40337">
          <cell r="A40337" t="str">
            <v>P06777</v>
          </cell>
          <cell r="KA40337">
            <v>250</v>
          </cell>
          <cell r="KB40337">
            <v>12</v>
          </cell>
          <cell r="KC40337">
            <v>800</v>
          </cell>
        </row>
        <row r="40338">
          <cell r="A40338" t="str">
            <v>P06778</v>
          </cell>
          <cell r="KA40338">
            <v>100</v>
          </cell>
          <cell r="KB40338">
            <v>40</v>
          </cell>
          <cell r="KC40338">
            <v>800</v>
          </cell>
        </row>
        <row r="40339">
          <cell r="A40339" t="str">
            <v>P06772</v>
          </cell>
          <cell r="KA40339">
            <v>250</v>
          </cell>
          <cell r="KB40339">
            <v>8</v>
          </cell>
          <cell r="KC40339">
            <v>800</v>
          </cell>
        </row>
        <row r="40340">
          <cell r="A40340" t="str">
            <v>P06773</v>
          </cell>
          <cell r="KA40340">
            <v>250</v>
          </cell>
          <cell r="KB40340">
            <v>12</v>
          </cell>
          <cell r="KC40340">
            <v>800</v>
          </cell>
        </row>
        <row r="40341">
          <cell r="A40341" t="str">
            <v>P06774</v>
          </cell>
          <cell r="KA40341">
            <v>200</v>
          </cell>
          <cell r="KB40341">
            <v>15</v>
          </cell>
          <cell r="KC40341">
            <v>800</v>
          </cell>
        </row>
        <row r="40342">
          <cell r="A40342" t="str">
            <v>P06786</v>
          </cell>
          <cell r="KA40342">
            <v>200</v>
          </cell>
          <cell r="KB40342">
            <v>15</v>
          </cell>
          <cell r="KC40342">
            <v>800</v>
          </cell>
        </row>
        <row r="40343">
          <cell r="A40343" t="str">
            <v>P06787</v>
          </cell>
          <cell r="KA40343">
            <v>250</v>
          </cell>
          <cell r="KB40343">
            <v>12</v>
          </cell>
          <cell r="KC40343">
            <v>800</v>
          </cell>
        </row>
        <row r="40344">
          <cell r="A40344" t="str">
            <v>P06788</v>
          </cell>
          <cell r="KA40344">
            <v>250</v>
          </cell>
          <cell r="KB40344">
            <v>12</v>
          </cell>
          <cell r="KC40344">
            <v>800</v>
          </cell>
        </row>
        <row r="40345">
          <cell r="A40345" t="str">
            <v>P06789</v>
          </cell>
          <cell r="KA40345">
            <v>250</v>
          </cell>
          <cell r="KB40345">
            <v>12</v>
          </cell>
          <cell r="KC40345">
            <v>20</v>
          </cell>
        </row>
        <row r="40346">
          <cell r="A40346" t="str">
            <v>P06790</v>
          </cell>
          <cell r="KA40346">
            <v>100</v>
          </cell>
          <cell r="KB40346">
            <v>30</v>
          </cell>
          <cell r="KC40346">
            <v>30</v>
          </cell>
        </row>
        <row r="40347">
          <cell r="A40347" t="str">
            <v>P06791</v>
          </cell>
          <cell r="KA40347">
            <v>100</v>
          </cell>
          <cell r="KB40347">
            <v>30</v>
          </cell>
          <cell r="KC40347">
            <v>30</v>
          </cell>
        </row>
        <row r="40348">
          <cell r="A40348" t="str">
            <v>P06792</v>
          </cell>
          <cell r="KA40348">
            <v>100</v>
          </cell>
          <cell r="KB40348">
            <v>30</v>
          </cell>
          <cell r="KC40348">
            <v>30</v>
          </cell>
        </row>
        <row r="40349">
          <cell r="A40349" t="str">
            <v>P06803</v>
          </cell>
          <cell r="KA40349">
            <v>250</v>
          </cell>
          <cell r="KB40349">
            <v>12</v>
          </cell>
          <cell r="KC40349">
            <v>20</v>
          </cell>
        </row>
        <row r="40350">
          <cell r="A40350" t="str">
            <v>P06804</v>
          </cell>
          <cell r="KA40350">
            <v>250</v>
          </cell>
          <cell r="KB40350">
            <v>12</v>
          </cell>
          <cell r="KC40350">
            <v>20</v>
          </cell>
        </row>
        <row r="40351">
          <cell r="A40351" t="str">
            <v>P06805</v>
          </cell>
          <cell r="KA40351">
            <v>250</v>
          </cell>
          <cell r="KB40351">
            <v>12</v>
          </cell>
          <cell r="KC40351">
            <v>20</v>
          </cell>
        </row>
        <row r="40352">
          <cell r="A40352" t="str">
            <v>P06796</v>
          </cell>
          <cell r="KA40352">
            <v>100</v>
          </cell>
          <cell r="KB40352">
            <v>30</v>
          </cell>
          <cell r="KC40352">
            <v>30</v>
          </cell>
        </row>
        <row r="40353">
          <cell r="A40353" t="str">
            <v>P06797</v>
          </cell>
          <cell r="KA40353">
            <v>250</v>
          </cell>
          <cell r="KB40353">
            <v>12</v>
          </cell>
          <cell r="KC40353">
            <v>20</v>
          </cell>
        </row>
        <row r="40354">
          <cell r="A40354" t="str">
            <v>P06798</v>
          </cell>
          <cell r="KA40354">
            <v>100</v>
          </cell>
          <cell r="KB40354">
            <v>30</v>
          </cell>
          <cell r="KC40354">
            <v>30</v>
          </cell>
        </row>
        <row r="40355">
          <cell r="A40355" t="str">
            <v>P06799</v>
          </cell>
          <cell r="KA40355">
            <v>200</v>
          </cell>
          <cell r="KB40355">
            <v>15</v>
          </cell>
          <cell r="KC40355">
            <v>900</v>
          </cell>
        </row>
        <row r="40356">
          <cell r="A40356" t="str">
            <v>P06782</v>
          </cell>
          <cell r="KA40356">
            <v>100</v>
          </cell>
          <cell r="KB40356">
            <v>30</v>
          </cell>
          <cell r="KC40356">
            <v>30</v>
          </cell>
        </row>
        <row r="40357">
          <cell r="A40357" t="str">
            <v>P06783</v>
          </cell>
          <cell r="KA40357">
            <v>50</v>
          </cell>
          <cell r="KB40357">
            <v>80</v>
          </cell>
          <cell r="KC40357">
            <v>650</v>
          </cell>
        </row>
        <row r="40358">
          <cell r="A40358" t="str">
            <v>P06725</v>
          </cell>
          <cell r="KA40358">
            <v>100</v>
          </cell>
          <cell r="KB40358">
            <v>40</v>
          </cell>
          <cell r="KC40358">
            <v>600</v>
          </cell>
        </row>
        <row r="40359">
          <cell r="A40359" t="str">
            <v>P06818</v>
          </cell>
          <cell r="KA40359">
            <v>250</v>
          </cell>
          <cell r="KB40359">
            <v>12</v>
          </cell>
          <cell r="KC40359">
            <v>800</v>
          </cell>
        </row>
        <row r="40360">
          <cell r="A40360" t="str">
            <v>P06819</v>
          </cell>
          <cell r="KA40360">
            <v>250</v>
          </cell>
          <cell r="KB40360">
            <v>12</v>
          </cell>
          <cell r="KC40360">
            <v>930</v>
          </cell>
        </row>
        <row r="40361">
          <cell r="A40361" t="str">
            <v>P06820</v>
          </cell>
          <cell r="KA40361">
            <v>250</v>
          </cell>
          <cell r="KB40361">
            <v>12</v>
          </cell>
          <cell r="KC40361">
            <v>20</v>
          </cell>
        </row>
        <row r="40362">
          <cell r="A40362" t="str">
            <v>P06821</v>
          </cell>
          <cell r="KA40362">
            <v>250</v>
          </cell>
          <cell r="KB40362">
            <v>12</v>
          </cell>
          <cell r="KC40362">
            <v>960</v>
          </cell>
        </row>
        <row r="40363">
          <cell r="A40363" t="str">
            <v>P06822</v>
          </cell>
          <cell r="KA40363">
            <v>250</v>
          </cell>
          <cell r="KB40363">
            <v>12</v>
          </cell>
          <cell r="KC40363">
            <v>900</v>
          </cell>
        </row>
        <row r="40364">
          <cell r="A40364" t="str">
            <v>P06824</v>
          </cell>
          <cell r="KA40364">
            <v>100</v>
          </cell>
          <cell r="KB40364">
            <v>30</v>
          </cell>
          <cell r="KC40364">
            <v>960</v>
          </cell>
        </row>
        <row r="40365">
          <cell r="A40365" t="str">
            <v>P06825</v>
          </cell>
          <cell r="KA40365">
            <v>250</v>
          </cell>
          <cell r="KB40365">
            <v>12</v>
          </cell>
          <cell r="KC40365">
            <v>900</v>
          </cell>
        </row>
        <row r="40366">
          <cell r="A40366" t="str">
            <v>P06826</v>
          </cell>
          <cell r="KA40366">
            <v>100</v>
          </cell>
          <cell r="KB40366">
            <v>30</v>
          </cell>
          <cell r="KC40366">
            <v>800</v>
          </cell>
        </row>
        <row r="40367">
          <cell r="A40367" t="str">
            <v>P06807</v>
          </cell>
          <cell r="KA40367">
            <v>250</v>
          </cell>
          <cell r="KB40367">
            <v>12</v>
          </cell>
          <cell r="KC40367">
            <v>800</v>
          </cell>
        </row>
        <row r="40368">
          <cell r="A40368" t="str">
            <v>P06814</v>
          </cell>
          <cell r="KA40368">
            <v>100</v>
          </cell>
          <cell r="KB40368">
            <v>40</v>
          </cell>
          <cell r="KC40368">
            <v>800</v>
          </cell>
        </row>
        <row r="40369">
          <cell r="A40369" t="str">
            <v>P06815</v>
          </cell>
          <cell r="KA40369">
            <v>50</v>
          </cell>
          <cell r="KB40369">
            <v>80</v>
          </cell>
          <cell r="KC40369">
            <v>800</v>
          </cell>
        </row>
        <row r="40370">
          <cell r="A40370" t="str">
            <v>P06809</v>
          </cell>
          <cell r="KA40370">
            <v>250</v>
          </cell>
          <cell r="KB40370">
            <v>12</v>
          </cell>
          <cell r="KC40370">
            <v>800</v>
          </cell>
        </row>
        <row r="40371">
          <cell r="A40371" t="str">
            <v>P06810</v>
          </cell>
          <cell r="KA40371">
            <v>100</v>
          </cell>
          <cell r="KB40371">
            <v>30</v>
          </cell>
          <cell r="KC40371">
            <v>800</v>
          </cell>
        </row>
        <row r="40372">
          <cell r="A40372" t="str">
            <v>P06837</v>
          </cell>
          <cell r="KA40372">
            <v>250</v>
          </cell>
          <cell r="KB40372">
            <v>8</v>
          </cell>
          <cell r="KC40372">
            <v>900</v>
          </cell>
        </row>
        <row r="40373">
          <cell r="A40373" t="str">
            <v>P06829</v>
          </cell>
          <cell r="KA40373">
            <v>250</v>
          </cell>
          <cell r="KB40373">
            <v>12</v>
          </cell>
          <cell r="KC40373">
            <v>900</v>
          </cell>
        </row>
        <row r="40374">
          <cell r="A40374" t="str">
            <v>P06831</v>
          </cell>
          <cell r="KA40374">
            <v>100</v>
          </cell>
          <cell r="KB40374">
            <v>40</v>
          </cell>
          <cell r="KC40374">
            <v>900</v>
          </cell>
        </row>
        <row r="40375">
          <cell r="A40375" t="str">
            <v>P06832</v>
          </cell>
          <cell r="KA40375">
            <v>250</v>
          </cell>
          <cell r="KB40375">
            <v>12</v>
          </cell>
          <cell r="KC40375">
            <v>900</v>
          </cell>
        </row>
        <row r="40376">
          <cell r="A40376" t="str">
            <v>P06833</v>
          </cell>
          <cell r="KA40376">
            <v>250</v>
          </cell>
          <cell r="KB40376">
            <v>12</v>
          </cell>
          <cell r="KC40376">
            <v>930</v>
          </cell>
        </row>
        <row r="40377">
          <cell r="A40377" t="str">
            <v>P06834</v>
          </cell>
          <cell r="KA40377">
            <v>250</v>
          </cell>
          <cell r="KB40377">
            <v>12</v>
          </cell>
          <cell r="KC40377">
            <v>930</v>
          </cell>
        </row>
        <row r="40378">
          <cell r="A40378" t="str">
            <v>P07045</v>
          </cell>
          <cell r="KA40378">
            <v>250</v>
          </cell>
          <cell r="KB40378">
            <v>8</v>
          </cell>
          <cell r="KC40378">
            <v>960</v>
          </cell>
        </row>
        <row r="40379">
          <cell r="A40379" t="str">
            <v>P07030</v>
          </cell>
          <cell r="KA40379">
            <v>250</v>
          </cell>
          <cell r="KB40379">
            <v>8</v>
          </cell>
          <cell r="KC40379">
            <v>960</v>
          </cell>
        </row>
        <row r="40380">
          <cell r="A40380" t="str">
            <v>P07031</v>
          </cell>
          <cell r="KA40380">
            <v>250</v>
          </cell>
          <cell r="KB40380">
            <v>12</v>
          </cell>
          <cell r="KC40380">
            <v>960</v>
          </cell>
        </row>
        <row r="40381">
          <cell r="A40381" t="str">
            <v>P07038</v>
          </cell>
          <cell r="KA40381">
            <v>250</v>
          </cell>
          <cell r="KB40381">
            <v>12</v>
          </cell>
          <cell r="KC40381">
            <v>960</v>
          </cell>
        </row>
        <row r="40382">
          <cell r="A40382" t="str">
            <v>P07039</v>
          </cell>
          <cell r="KA40382">
            <v>250</v>
          </cell>
          <cell r="KB40382">
            <v>12</v>
          </cell>
          <cell r="KC40382">
            <v>960</v>
          </cell>
        </row>
        <row r="40383">
          <cell r="A40383" t="str">
            <v>P07040</v>
          </cell>
          <cell r="KA40383">
            <v>250</v>
          </cell>
          <cell r="KB40383">
            <v>12</v>
          </cell>
          <cell r="KC40383">
            <v>960</v>
          </cell>
        </row>
        <row r="40384">
          <cell r="A40384" t="str">
            <v>P07041</v>
          </cell>
          <cell r="KA40384">
            <v>250</v>
          </cell>
          <cell r="KB40384">
            <v>12</v>
          </cell>
          <cell r="KC40384">
            <v>900</v>
          </cell>
        </row>
        <row r="40385">
          <cell r="A40385" t="str">
            <v>P07042</v>
          </cell>
          <cell r="KA40385">
            <v>250</v>
          </cell>
          <cell r="KB40385">
            <v>12</v>
          </cell>
          <cell r="KC40385">
            <v>960</v>
          </cell>
        </row>
        <row r="40386">
          <cell r="A40386" t="str">
            <v>P07043</v>
          </cell>
          <cell r="KA40386">
            <v>250</v>
          </cell>
          <cell r="KB40386">
            <v>12</v>
          </cell>
          <cell r="KC40386">
            <v>900</v>
          </cell>
        </row>
        <row r="40387">
          <cell r="A40387" t="str">
            <v>P07033</v>
          </cell>
          <cell r="KA40387">
            <v>250</v>
          </cell>
          <cell r="KB40387">
            <v>12</v>
          </cell>
          <cell r="KC40387">
            <v>900</v>
          </cell>
        </row>
        <row r="40388">
          <cell r="A40388" t="str">
            <v>P07034</v>
          </cell>
          <cell r="KA40388">
            <v>250</v>
          </cell>
          <cell r="KB40388">
            <v>12</v>
          </cell>
          <cell r="KC40388">
            <v>900</v>
          </cell>
        </row>
        <row r="40389">
          <cell r="A40389" t="str">
            <v>P07035</v>
          </cell>
          <cell r="KA40389">
            <v>200</v>
          </cell>
          <cell r="KB40389">
            <v>15</v>
          </cell>
          <cell r="KC40389">
            <v>960</v>
          </cell>
        </row>
        <row r="40390">
          <cell r="A40390" t="str">
            <v>P07036</v>
          </cell>
          <cell r="KA40390">
            <v>250</v>
          </cell>
          <cell r="KB40390">
            <v>12</v>
          </cell>
          <cell r="KC40390">
            <v>900</v>
          </cell>
        </row>
        <row r="40391">
          <cell r="A40391" t="str">
            <v>P07007</v>
          </cell>
          <cell r="KA40391">
            <v>250</v>
          </cell>
          <cell r="KB40391">
            <v>12</v>
          </cell>
          <cell r="KC40391">
            <v>900</v>
          </cell>
        </row>
        <row r="40392">
          <cell r="A40392" t="str">
            <v>P07018</v>
          </cell>
          <cell r="KA40392">
            <v>250</v>
          </cell>
          <cell r="KB40392">
            <v>12</v>
          </cell>
          <cell r="KC40392">
            <v>900</v>
          </cell>
        </row>
        <row r="40393">
          <cell r="A40393" t="str">
            <v>P07019</v>
          </cell>
          <cell r="KA40393">
            <v>100</v>
          </cell>
          <cell r="KB40393">
            <v>30</v>
          </cell>
          <cell r="KC40393">
            <v>650</v>
          </cell>
        </row>
        <row r="40394">
          <cell r="A40394" t="str">
            <v>P07074</v>
          </cell>
          <cell r="KA40394">
            <v>250</v>
          </cell>
          <cell r="KB40394">
            <v>12</v>
          </cell>
          <cell r="KC40394">
            <v>960</v>
          </cell>
        </row>
        <row r="40395">
          <cell r="A40395" t="str">
            <v>P07075</v>
          </cell>
          <cell r="KA40395">
            <v>250</v>
          </cell>
          <cell r="KB40395">
            <v>12</v>
          </cell>
          <cell r="KC40395">
            <v>960</v>
          </cell>
        </row>
        <row r="40396">
          <cell r="A40396" t="str">
            <v>P07076</v>
          </cell>
          <cell r="KA40396">
            <v>250</v>
          </cell>
          <cell r="KB40396">
            <v>12</v>
          </cell>
          <cell r="KC40396">
            <v>960</v>
          </cell>
        </row>
        <row r="40397">
          <cell r="A40397" t="str">
            <v>P07078</v>
          </cell>
          <cell r="KA40397">
            <v>250</v>
          </cell>
          <cell r="KB40397">
            <v>12</v>
          </cell>
          <cell r="KC40397">
            <v>960</v>
          </cell>
        </row>
        <row r="40398">
          <cell r="A40398" t="str">
            <v>P07079</v>
          </cell>
          <cell r="KA40398">
            <v>250</v>
          </cell>
          <cell r="KB40398">
            <v>8</v>
          </cell>
          <cell r="KC40398">
            <v>960</v>
          </cell>
        </row>
        <row r="40399">
          <cell r="A40399" t="str">
            <v>P07080</v>
          </cell>
          <cell r="KA40399">
            <v>100</v>
          </cell>
          <cell r="KB40399">
            <v>40</v>
          </cell>
          <cell r="KC40399">
            <v>960</v>
          </cell>
        </row>
        <row r="40400">
          <cell r="A40400" t="str">
            <v>P07081</v>
          </cell>
          <cell r="KA40400">
            <v>250</v>
          </cell>
          <cell r="KB40400">
            <v>12</v>
          </cell>
          <cell r="KC40400">
            <v>650</v>
          </cell>
        </row>
        <row r="40401">
          <cell r="A40401" t="str">
            <v>P07048</v>
          </cell>
          <cell r="KA40401">
            <v>200</v>
          </cell>
          <cell r="KB40401">
            <v>15</v>
          </cell>
          <cell r="KC40401">
            <v>650</v>
          </cell>
        </row>
        <row r="40402">
          <cell r="A40402" t="str">
            <v>P07049</v>
          </cell>
          <cell r="KA40402">
            <v>250</v>
          </cell>
          <cell r="KB40402">
            <v>12</v>
          </cell>
          <cell r="KC40402">
            <v>930</v>
          </cell>
        </row>
        <row r="40403">
          <cell r="A40403" t="str">
            <v>P07050</v>
          </cell>
          <cell r="KA40403">
            <v>250</v>
          </cell>
          <cell r="KB40403">
            <v>12</v>
          </cell>
          <cell r="KC40403">
            <v>930</v>
          </cell>
        </row>
        <row r="40404">
          <cell r="A40404" t="str">
            <v>P07051</v>
          </cell>
          <cell r="KA40404">
            <v>250</v>
          </cell>
          <cell r="KB40404">
            <v>12</v>
          </cell>
          <cell r="KC40404">
            <v>900</v>
          </cell>
        </row>
        <row r="40405">
          <cell r="A40405" t="str">
            <v>P07053</v>
          </cell>
          <cell r="KA40405">
            <v>250</v>
          </cell>
          <cell r="KB40405">
            <v>8</v>
          </cell>
          <cell r="KC40405">
            <v>930</v>
          </cell>
        </row>
        <row r="40406">
          <cell r="A40406" t="str">
            <v>P07054</v>
          </cell>
          <cell r="KA40406">
            <v>250</v>
          </cell>
          <cell r="KB40406">
            <v>12</v>
          </cell>
          <cell r="KC40406">
            <v>900</v>
          </cell>
        </row>
        <row r="40407">
          <cell r="A40407" t="str">
            <v>P07055</v>
          </cell>
          <cell r="KA40407">
            <v>100</v>
          </cell>
          <cell r="KB40407">
            <v>30</v>
          </cell>
          <cell r="KC40407">
            <v>900</v>
          </cell>
        </row>
        <row r="40408">
          <cell r="A40408" t="str">
            <v>P07056</v>
          </cell>
          <cell r="KA40408">
            <v>250</v>
          </cell>
          <cell r="KB40408">
            <v>12</v>
          </cell>
          <cell r="KC40408">
            <v>930</v>
          </cell>
        </row>
        <row r="40409">
          <cell r="A40409" t="str">
            <v>P07059</v>
          </cell>
          <cell r="KA40409">
            <v>250</v>
          </cell>
          <cell r="KB40409">
            <v>12</v>
          </cell>
          <cell r="KC40409">
            <v>600</v>
          </cell>
        </row>
        <row r="40410">
          <cell r="A40410" t="str">
            <v>P07063</v>
          </cell>
          <cell r="KA40410">
            <v>250</v>
          </cell>
          <cell r="KB40410">
            <v>12</v>
          </cell>
          <cell r="KC40410">
            <v>20</v>
          </cell>
        </row>
        <row r="40411">
          <cell r="A40411" t="str">
            <v>P07064</v>
          </cell>
          <cell r="KA40411">
            <v>250</v>
          </cell>
          <cell r="KB40411">
            <v>12</v>
          </cell>
          <cell r="KC40411">
            <v>960</v>
          </cell>
        </row>
        <row r="40412">
          <cell r="A40412" t="str">
            <v>P07096</v>
          </cell>
          <cell r="KA40412">
            <v>250</v>
          </cell>
          <cell r="KB40412">
            <v>12</v>
          </cell>
          <cell r="KC40412">
            <v>960</v>
          </cell>
        </row>
        <row r="40413">
          <cell r="A40413" t="str">
            <v>P07098</v>
          </cell>
          <cell r="KA40413">
            <v>250</v>
          </cell>
          <cell r="KB40413">
            <v>12</v>
          </cell>
          <cell r="KC40413">
            <v>650</v>
          </cell>
        </row>
        <row r="40414">
          <cell r="A40414" t="str">
            <v>P07099</v>
          </cell>
          <cell r="KA40414">
            <v>250</v>
          </cell>
          <cell r="KB40414">
            <v>12</v>
          </cell>
          <cell r="KC40414">
            <v>900</v>
          </cell>
        </row>
        <row r="40415">
          <cell r="A40415" t="str">
            <v>P07100</v>
          </cell>
          <cell r="KA40415">
            <v>250</v>
          </cell>
          <cell r="KB40415">
            <v>12</v>
          </cell>
          <cell r="KC40415">
            <v>960</v>
          </cell>
        </row>
        <row r="40416">
          <cell r="A40416" t="str">
            <v>P07085</v>
          </cell>
          <cell r="KA40416">
            <v>250</v>
          </cell>
          <cell r="KB40416">
            <v>8</v>
          </cell>
          <cell r="KC40416">
            <v>960</v>
          </cell>
        </row>
        <row r="40417">
          <cell r="A40417" t="str">
            <v>P07086</v>
          </cell>
          <cell r="KA40417">
            <v>250</v>
          </cell>
          <cell r="KB40417">
            <v>12</v>
          </cell>
          <cell r="KC40417">
            <v>800</v>
          </cell>
        </row>
        <row r="40418">
          <cell r="A40418" t="str">
            <v>P07091</v>
          </cell>
          <cell r="KA40418">
            <v>250</v>
          </cell>
          <cell r="KB40418">
            <v>12</v>
          </cell>
          <cell r="KC40418">
            <v>930</v>
          </cell>
        </row>
        <row r="40419">
          <cell r="A40419" t="str">
            <v>P07092</v>
          </cell>
          <cell r="KA40419">
            <v>250</v>
          </cell>
          <cell r="KB40419">
            <v>12</v>
          </cell>
          <cell r="KC40419">
            <v>930</v>
          </cell>
        </row>
        <row r="40420">
          <cell r="A40420" t="str">
            <v>P07093</v>
          </cell>
          <cell r="KA40420">
            <v>250</v>
          </cell>
          <cell r="KB40420">
            <v>12</v>
          </cell>
          <cell r="KC40420">
            <v>930</v>
          </cell>
        </row>
        <row r="40421">
          <cell r="A40421" t="str">
            <v>P07094</v>
          </cell>
          <cell r="KA40421">
            <v>250</v>
          </cell>
          <cell r="KB40421">
            <v>12</v>
          </cell>
          <cell r="KC40421">
            <v>650</v>
          </cell>
        </row>
        <row r="40422">
          <cell r="A40422" t="str">
            <v>P07061</v>
          </cell>
          <cell r="KA40422">
            <v>250</v>
          </cell>
          <cell r="KB40422">
            <v>12</v>
          </cell>
          <cell r="KC40422">
            <v>900</v>
          </cell>
        </row>
        <row r="40423">
          <cell r="A40423" t="str">
            <v>P07123</v>
          </cell>
          <cell r="KA40423">
            <v>100</v>
          </cell>
          <cell r="KB40423">
            <v>40</v>
          </cell>
          <cell r="KC40423">
            <v>650</v>
          </cell>
        </row>
        <row r="40424">
          <cell r="A40424" t="str">
            <v>P07102</v>
          </cell>
          <cell r="KA40424">
            <v>250</v>
          </cell>
          <cell r="KB40424">
            <v>12</v>
          </cell>
          <cell r="KC40424">
            <v>930</v>
          </cell>
        </row>
        <row r="40425">
          <cell r="A40425" t="str">
            <v>P07105</v>
          </cell>
          <cell r="KA40425">
            <v>250</v>
          </cell>
          <cell r="KB40425">
            <v>12</v>
          </cell>
          <cell r="KC40425">
            <v>650</v>
          </cell>
        </row>
        <row r="40426">
          <cell r="A40426" t="str">
            <v>P07106</v>
          </cell>
          <cell r="KA40426">
            <v>250</v>
          </cell>
          <cell r="KB40426">
            <v>12</v>
          </cell>
          <cell r="KC40426">
            <v>930</v>
          </cell>
        </row>
        <row r="40427">
          <cell r="A40427" t="str">
            <v>P07107</v>
          </cell>
          <cell r="KA40427">
            <v>250</v>
          </cell>
          <cell r="KB40427">
            <v>12</v>
          </cell>
          <cell r="KC40427">
            <v>930</v>
          </cell>
        </row>
        <row r="40428">
          <cell r="A40428" t="str">
            <v>P07108</v>
          </cell>
          <cell r="KA40428">
            <v>250</v>
          </cell>
          <cell r="KB40428">
            <v>12</v>
          </cell>
          <cell r="KC40428">
            <v>600</v>
          </cell>
        </row>
        <row r="40429">
          <cell r="A40429" t="str">
            <v>P07109</v>
          </cell>
          <cell r="KA40429">
            <v>250</v>
          </cell>
          <cell r="KB40429">
            <v>12</v>
          </cell>
          <cell r="KC40429">
            <v>900</v>
          </cell>
        </row>
        <row r="40430">
          <cell r="A40430" t="str">
            <v>P07110</v>
          </cell>
          <cell r="KA40430">
            <v>250</v>
          </cell>
          <cell r="KB40430">
            <v>12</v>
          </cell>
          <cell r="KC40430">
            <v>800</v>
          </cell>
        </row>
        <row r="40431">
          <cell r="A40431" t="str">
            <v>P07111</v>
          </cell>
          <cell r="KA40431">
            <v>250</v>
          </cell>
          <cell r="KB40431">
            <v>12</v>
          </cell>
          <cell r="KC40431">
            <v>960</v>
          </cell>
        </row>
        <row r="40432">
          <cell r="A40432" t="str">
            <v>P07112</v>
          </cell>
          <cell r="KC40432">
            <v>900</v>
          </cell>
        </row>
        <row r="40433">
          <cell r="A40433" t="str">
            <v>P07113</v>
          </cell>
          <cell r="KA40433">
            <v>250</v>
          </cell>
          <cell r="KB40433">
            <v>12</v>
          </cell>
          <cell r="KC40433">
            <v>900</v>
          </cell>
        </row>
        <row r="40434">
          <cell r="A40434" t="str">
            <v>P07114</v>
          </cell>
          <cell r="KA40434">
            <v>250</v>
          </cell>
          <cell r="KB40434">
            <v>8</v>
          </cell>
          <cell r="KC40434">
            <v>900</v>
          </cell>
        </row>
        <row r="40435">
          <cell r="A40435" t="str">
            <v>P07115</v>
          </cell>
          <cell r="KA40435">
            <v>100</v>
          </cell>
          <cell r="KB40435">
            <v>40</v>
          </cell>
          <cell r="KC40435">
            <v>900</v>
          </cell>
        </row>
        <row r="40436">
          <cell r="A40436" t="str">
            <v>P07116</v>
          </cell>
          <cell r="KA40436">
            <v>250</v>
          </cell>
          <cell r="KB40436">
            <v>12</v>
          </cell>
          <cell r="KC40436">
            <v>900</v>
          </cell>
        </row>
        <row r="40437">
          <cell r="A40437" t="str">
            <v>P07120</v>
          </cell>
          <cell r="KA40437">
            <v>250</v>
          </cell>
          <cell r="KB40437">
            <v>8</v>
          </cell>
          <cell r="KC40437">
            <v>900</v>
          </cell>
        </row>
        <row r="40438">
          <cell r="A40438" t="str">
            <v>P06990</v>
          </cell>
          <cell r="KA40438">
            <v>250</v>
          </cell>
          <cell r="KB40438">
            <v>12</v>
          </cell>
          <cell r="KC40438">
            <v>900</v>
          </cell>
        </row>
        <row r="40439">
          <cell r="A40439" t="str">
            <v>P06932</v>
          </cell>
          <cell r="KA40439">
            <v>250</v>
          </cell>
          <cell r="KB40439">
            <v>12</v>
          </cell>
          <cell r="KC40439">
            <v>650</v>
          </cell>
        </row>
        <row r="40440">
          <cell r="A40440" t="str">
            <v>P06985</v>
          </cell>
          <cell r="KA40440">
            <v>250</v>
          </cell>
          <cell r="KB40440">
            <v>12</v>
          </cell>
          <cell r="KC40440">
            <v>900</v>
          </cell>
        </row>
        <row r="40441">
          <cell r="A40441" t="str">
            <v>P06986</v>
          </cell>
          <cell r="KA40441">
            <v>250</v>
          </cell>
          <cell r="KB40441">
            <v>12</v>
          </cell>
          <cell r="KC40441">
            <v>800</v>
          </cell>
        </row>
        <row r="40442">
          <cell r="A40442" t="str">
            <v>P06987</v>
          </cell>
          <cell r="KA40442">
            <v>250</v>
          </cell>
          <cell r="KB40442">
            <v>12</v>
          </cell>
          <cell r="KC40442">
            <v>650</v>
          </cell>
        </row>
        <row r="40443">
          <cell r="A40443" t="str">
            <v>P06988</v>
          </cell>
          <cell r="KA40443">
            <v>250</v>
          </cell>
          <cell r="KB40443">
            <v>12</v>
          </cell>
          <cell r="KC40443">
            <v>600</v>
          </cell>
        </row>
        <row r="40444">
          <cell r="A40444" t="str">
            <v>P06992</v>
          </cell>
          <cell r="KA40444">
            <v>250</v>
          </cell>
          <cell r="KB40444">
            <v>12</v>
          </cell>
          <cell r="KC40444">
            <v>800</v>
          </cell>
        </row>
        <row r="40445">
          <cell r="A40445" t="str">
            <v>P06993</v>
          </cell>
          <cell r="KA40445">
            <v>250</v>
          </cell>
          <cell r="KB40445">
            <v>12</v>
          </cell>
          <cell r="KC40445">
            <v>650</v>
          </cell>
        </row>
        <row r="40446">
          <cell r="A40446" t="str">
            <v>P06994</v>
          </cell>
          <cell r="KA40446">
            <v>250</v>
          </cell>
          <cell r="KB40446">
            <v>12</v>
          </cell>
          <cell r="KC40446">
            <v>800</v>
          </cell>
        </row>
        <row r="40447">
          <cell r="A40447" t="str">
            <v>P06995</v>
          </cell>
          <cell r="KA40447">
            <v>250</v>
          </cell>
          <cell r="KB40447">
            <v>12</v>
          </cell>
          <cell r="KC40447">
            <v>650</v>
          </cell>
        </row>
        <row r="40448">
          <cell r="A40448" t="str">
            <v>P06996</v>
          </cell>
          <cell r="KA40448">
            <v>100</v>
          </cell>
          <cell r="KB40448">
            <v>30</v>
          </cell>
          <cell r="KC40448">
            <v>600</v>
          </cell>
        </row>
        <row r="40449">
          <cell r="A40449" t="str">
            <v>P06997</v>
          </cell>
          <cell r="KA40449">
            <v>250</v>
          </cell>
          <cell r="KB40449">
            <v>12</v>
          </cell>
          <cell r="KC40449">
            <v>800</v>
          </cell>
        </row>
        <row r="40450">
          <cell r="A40450" t="str">
            <v>P06998</v>
          </cell>
          <cell r="KA40450">
            <v>100</v>
          </cell>
          <cell r="KB40450">
            <v>30</v>
          </cell>
          <cell r="KC40450">
            <v>650</v>
          </cell>
        </row>
        <row r="40451">
          <cell r="A40451" t="str">
            <v>P06999</v>
          </cell>
          <cell r="KA40451">
            <v>250</v>
          </cell>
          <cell r="KB40451">
            <v>12</v>
          </cell>
          <cell r="KC40451">
            <v>600</v>
          </cell>
        </row>
        <row r="40452">
          <cell r="A40452" t="str">
            <v>P07000</v>
          </cell>
          <cell r="KA40452">
            <v>250</v>
          </cell>
          <cell r="KB40452">
            <v>12</v>
          </cell>
          <cell r="KC40452">
            <v>960</v>
          </cell>
        </row>
        <row r="40453">
          <cell r="A40453" t="str">
            <v>P07001</v>
          </cell>
          <cell r="KA40453">
            <v>250</v>
          </cell>
          <cell r="KB40453">
            <v>12</v>
          </cell>
          <cell r="KC40453">
            <v>960</v>
          </cell>
        </row>
        <row r="40454">
          <cell r="A40454" t="str">
            <v>P07002</v>
          </cell>
          <cell r="KA40454">
            <v>250</v>
          </cell>
          <cell r="KB40454">
            <v>12</v>
          </cell>
          <cell r="KC40454">
            <v>800</v>
          </cell>
        </row>
        <row r="40455">
          <cell r="A40455" t="str">
            <v>P07003</v>
          </cell>
          <cell r="KA40455">
            <v>250</v>
          </cell>
          <cell r="KB40455">
            <v>12</v>
          </cell>
          <cell r="KC40455">
            <v>650</v>
          </cell>
        </row>
        <row r="40456">
          <cell r="A40456" t="str">
            <v>P07010</v>
          </cell>
          <cell r="KA40456">
            <v>250</v>
          </cell>
          <cell r="KB40456">
            <v>12</v>
          </cell>
          <cell r="KC40456">
            <v>600</v>
          </cell>
        </row>
        <row r="40457">
          <cell r="A40457" t="str">
            <v>P07011</v>
          </cell>
          <cell r="KA40457">
            <v>250</v>
          </cell>
          <cell r="KB40457">
            <v>12</v>
          </cell>
          <cell r="KC40457">
            <v>800</v>
          </cell>
        </row>
        <row r="40458">
          <cell r="A40458" t="str">
            <v>P07012</v>
          </cell>
          <cell r="KA40458">
            <v>250</v>
          </cell>
          <cell r="KB40458">
            <v>12</v>
          </cell>
          <cell r="KC40458">
            <v>650</v>
          </cell>
        </row>
        <row r="40459">
          <cell r="A40459" t="str">
            <v>P07013</v>
          </cell>
          <cell r="KA40459">
            <v>250</v>
          </cell>
          <cell r="KB40459">
            <v>8</v>
          </cell>
          <cell r="KC40459">
            <v>800</v>
          </cell>
        </row>
        <row r="40460">
          <cell r="A40460" t="str">
            <v>P07014</v>
          </cell>
          <cell r="KA40460">
            <v>250</v>
          </cell>
          <cell r="KB40460">
            <v>12</v>
          </cell>
          <cell r="KC40460">
            <v>650</v>
          </cell>
        </row>
        <row r="40461">
          <cell r="A40461" t="str">
            <v>P07015</v>
          </cell>
          <cell r="KA40461">
            <v>50</v>
          </cell>
          <cell r="KB40461">
            <v>80</v>
          </cell>
          <cell r="KC40461">
            <v>600</v>
          </cell>
        </row>
        <row r="40462">
          <cell r="A40462" t="str">
            <v>P07016</v>
          </cell>
          <cell r="KA40462">
            <v>250</v>
          </cell>
          <cell r="KB40462">
            <v>8</v>
          </cell>
          <cell r="KC40462">
            <v>800</v>
          </cell>
        </row>
        <row r="40463">
          <cell r="A40463" t="str">
            <v>P07022</v>
          </cell>
          <cell r="KA40463">
            <v>250</v>
          </cell>
          <cell r="KB40463">
            <v>12</v>
          </cell>
          <cell r="KC40463">
            <v>650</v>
          </cell>
        </row>
        <row r="40464">
          <cell r="A40464" t="str">
            <v>P07023</v>
          </cell>
          <cell r="KA40464">
            <v>250</v>
          </cell>
          <cell r="KB40464">
            <v>12</v>
          </cell>
          <cell r="KC40464">
            <v>800</v>
          </cell>
        </row>
        <row r="40465">
          <cell r="A40465" t="str">
            <v>P07024</v>
          </cell>
          <cell r="KA40465">
            <v>250</v>
          </cell>
          <cell r="KB40465">
            <v>12</v>
          </cell>
          <cell r="KC40465">
            <v>650</v>
          </cell>
        </row>
        <row r="40466">
          <cell r="A40466" t="str">
            <v>P07025</v>
          </cell>
          <cell r="KA40466">
            <v>250</v>
          </cell>
          <cell r="KB40466">
            <v>12</v>
          </cell>
          <cell r="KC40466">
            <v>600</v>
          </cell>
        </row>
        <row r="40467">
          <cell r="A40467" t="str">
            <v>P07026</v>
          </cell>
          <cell r="KA40467">
            <v>250</v>
          </cell>
          <cell r="KB40467">
            <v>12</v>
          </cell>
          <cell r="KC40467">
            <v>800</v>
          </cell>
        </row>
        <row r="40468">
          <cell r="A40468" t="str">
            <v>P07027</v>
          </cell>
          <cell r="KA40468">
            <v>250</v>
          </cell>
          <cell r="KB40468">
            <v>12</v>
          </cell>
          <cell r="KC40468">
            <v>650</v>
          </cell>
        </row>
        <row r="40469">
          <cell r="A40469" t="str">
            <v>P07028</v>
          </cell>
          <cell r="KA40469">
            <v>250</v>
          </cell>
          <cell r="KB40469">
            <v>12</v>
          </cell>
          <cell r="KC40469">
            <v>800</v>
          </cell>
        </row>
        <row r="40470">
          <cell r="A40470" t="str">
            <v>P06972</v>
          </cell>
          <cell r="KA40470">
            <v>250</v>
          </cell>
          <cell r="KB40470">
            <v>12</v>
          </cell>
          <cell r="KC40470">
            <v>650</v>
          </cell>
        </row>
        <row r="40471">
          <cell r="A40471" t="str">
            <v>P06973</v>
          </cell>
          <cell r="KA40471">
            <v>100</v>
          </cell>
          <cell r="KB40471">
            <v>30</v>
          </cell>
          <cell r="KC40471">
            <v>650</v>
          </cell>
        </row>
        <row r="40472">
          <cell r="A40472" t="str">
            <v>P06974</v>
          </cell>
          <cell r="KA40472">
            <v>250</v>
          </cell>
          <cell r="KB40472">
            <v>12</v>
          </cell>
          <cell r="KC40472">
            <v>20</v>
          </cell>
        </row>
        <row r="40473">
          <cell r="A40473" t="str">
            <v>P06975</v>
          </cell>
          <cell r="KA40473">
            <v>250</v>
          </cell>
          <cell r="KB40473">
            <v>12</v>
          </cell>
          <cell r="KC40473">
            <v>20</v>
          </cell>
        </row>
        <row r="40474">
          <cell r="A40474" t="str">
            <v>P06976</v>
          </cell>
          <cell r="KA40474">
            <v>250</v>
          </cell>
          <cell r="KB40474">
            <v>12</v>
          </cell>
          <cell r="KC40474">
            <v>20</v>
          </cell>
        </row>
        <row r="40475">
          <cell r="A40475" t="str">
            <v>P06977</v>
          </cell>
          <cell r="KA40475">
            <v>250</v>
          </cell>
          <cell r="KB40475">
            <v>12</v>
          </cell>
          <cell r="KC40475">
            <v>20</v>
          </cell>
        </row>
        <row r="40476">
          <cell r="A40476" t="str">
            <v>P06978</v>
          </cell>
          <cell r="KA40476">
            <v>250</v>
          </cell>
          <cell r="KB40476">
            <v>12</v>
          </cell>
          <cell r="KC40476">
            <v>20</v>
          </cell>
        </row>
        <row r="40477">
          <cell r="A40477" t="str">
            <v>P06980</v>
          </cell>
          <cell r="KA40477">
            <v>250</v>
          </cell>
          <cell r="KB40477">
            <v>8</v>
          </cell>
          <cell r="KC40477">
            <v>15</v>
          </cell>
        </row>
        <row r="40478">
          <cell r="A40478" t="str">
            <v>P06981</v>
          </cell>
          <cell r="KA40478">
            <v>200</v>
          </cell>
          <cell r="KB40478">
            <v>15</v>
          </cell>
          <cell r="KC40478">
            <v>20</v>
          </cell>
        </row>
        <row r="40479">
          <cell r="A40479" t="str">
            <v>P06982</v>
          </cell>
          <cell r="KA40479">
            <v>250</v>
          </cell>
          <cell r="KB40479">
            <v>12</v>
          </cell>
          <cell r="KC40479">
            <v>20</v>
          </cell>
        </row>
        <row r="40480">
          <cell r="A40480" t="str">
            <v>P06983</v>
          </cell>
          <cell r="KA40480">
            <v>250</v>
          </cell>
          <cell r="KB40480">
            <v>12</v>
          </cell>
          <cell r="KC40480">
            <v>20</v>
          </cell>
        </row>
        <row r="40481">
          <cell r="A40481" t="str">
            <v>P06939</v>
          </cell>
          <cell r="KA40481">
            <v>250</v>
          </cell>
          <cell r="KB40481">
            <v>8</v>
          </cell>
          <cell r="KC40481">
            <v>15</v>
          </cell>
        </row>
        <row r="40482">
          <cell r="A40482" t="str">
            <v>P06940</v>
          </cell>
          <cell r="KA40482">
            <v>250</v>
          </cell>
          <cell r="KB40482">
            <v>12</v>
          </cell>
          <cell r="KC40482">
            <v>20</v>
          </cell>
        </row>
        <row r="40483">
          <cell r="A40483" t="str">
            <v>P06941</v>
          </cell>
          <cell r="KA40483">
            <v>250</v>
          </cell>
          <cell r="KB40483">
            <v>12</v>
          </cell>
          <cell r="KC40483">
            <v>20</v>
          </cell>
        </row>
        <row r="40484">
          <cell r="A40484" t="str">
            <v>P06942</v>
          </cell>
          <cell r="KA40484">
            <v>250</v>
          </cell>
          <cell r="KB40484">
            <v>12</v>
          </cell>
          <cell r="KC40484">
            <v>20</v>
          </cell>
        </row>
        <row r="40485">
          <cell r="A40485" t="str">
            <v>P06943</v>
          </cell>
          <cell r="KA40485">
            <v>50</v>
          </cell>
          <cell r="KB40485">
            <v>60</v>
          </cell>
          <cell r="KC40485">
            <v>12</v>
          </cell>
        </row>
        <row r="40486">
          <cell r="A40486" t="str">
            <v>P06944</v>
          </cell>
          <cell r="KA40486">
            <v>250</v>
          </cell>
          <cell r="KB40486">
            <v>12</v>
          </cell>
          <cell r="KC40486">
            <v>20</v>
          </cell>
        </row>
        <row r="40487">
          <cell r="A40487" t="str">
            <v>P06945</v>
          </cell>
          <cell r="KA40487">
            <v>250</v>
          </cell>
          <cell r="KB40487">
            <v>12</v>
          </cell>
          <cell r="KC40487">
            <v>20</v>
          </cell>
        </row>
        <row r="40488">
          <cell r="A40488" t="str">
            <v>P06946</v>
          </cell>
          <cell r="KA40488">
            <v>250</v>
          </cell>
          <cell r="KB40488">
            <v>12</v>
          </cell>
          <cell r="KC40488">
            <v>20</v>
          </cell>
        </row>
        <row r="40489">
          <cell r="A40489" t="str">
            <v>P06947</v>
          </cell>
          <cell r="KA40489">
            <v>250</v>
          </cell>
          <cell r="KB40489">
            <v>12</v>
          </cell>
          <cell r="KC40489">
            <v>20</v>
          </cell>
        </row>
        <row r="40490">
          <cell r="A40490" t="str">
            <v>P06949</v>
          </cell>
          <cell r="KA40490">
            <v>250</v>
          </cell>
          <cell r="KB40490">
            <v>12</v>
          </cell>
          <cell r="KC40490">
            <v>20</v>
          </cell>
        </row>
        <row r="40491">
          <cell r="A40491" t="str">
            <v>P06950</v>
          </cell>
          <cell r="KA40491">
            <v>250</v>
          </cell>
          <cell r="KB40491">
            <v>12</v>
          </cell>
          <cell r="KC40491">
            <v>450</v>
          </cell>
        </row>
        <row r="40492">
          <cell r="A40492" t="str">
            <v>P06951</v>
          </cell>
          <cell r="KA40492">
            <v>100</v>
          </cell>
          <cell r="KB40492">
            <v>40</v>
          </cell>
          <cell r="KC40492">
            <v>24</v>
          </cell>
        </row>
        <row r="40493">
          <cell r="A40493" t="str">
            <v>P06952</v>
          </cell>
          <cell r="KA40493">
            <v>250</v>
          </cell>
          <cell r="KB40493">
            <v>12</v>
          </cell>
          <cell r="KC40493">
            <v>20</v>
          </cell>
        </row>
        <row r="40494">
          <cell r="A40494" t="str">
            <v>P06953</v>
          </cell>
          <cell r="KA40494">
            <v>250</v>
          </cell>
          <cell r="KB40494">
            <v>12</v>
          </cell>
          <cell r="KC40494">
            <v>20</v>
          </cell>
        </row>
        <row r="40495">
          <cell r="A40495" t="str">
            <v>P06954</v>
          </cell>
          <cell r="KA40495">
            <v>250</v>
          </cell>
          <cell r="KB40495">
            <v>12</v>
          </cell>
          <cell r="KC40495">
            <v>20</v>
          </cell>
        </row>
        <row r="40496">
          <cell r="A40496" t="str">
            <v>P06955</v>
          </cell>
          <cell r="KA40496">
            <v>250</v>
          </cell>
          <cell r="KB40496">
            <v>12</v>
          </cell>
          <cell r="KC40496">
            <v>20</v>
          </cell>
        </row>
        <row r="40497">
          <cell r="A40497" t="str">
            <v>P06956</v>
          </cell>
          <cell r="KA40497">
            <v>250</v>
          </cell>
          <cell r="KB40497">
            <v>12</v>
          </cell>
          <cell r="KC40497">
            <v>20</v>
          </cell>
        </row>
        <row r="40498">
          <cell r="A40498" t="str">
            <v>P06957</v>
          </cell>
          <cell r="KA40498">
            <v>250</v>
          </cell>
          <cell r="KB40498">
            <v>12</v>
          </cell>
          <cell r="KC40498">
            <v>20</v>
          </cell>
        </row>
        <row r="40499">
          <cell r="A40499" t="str">
            <v>P06958</v>
          </cell>
          <cell r="KA40499">
            <v>250</v>
          </cell>
          <cell r="KB40499">
            <v>12</v>
          </cell>
          <cell r="KC40499">
            <v>250</v>
          </cell>
        </row>
        <row r="40500">
          <cell r="A40500" t="str">
            <v>P06959</v>
          </cell>
          <cell r="KA40500">
            <v>250</v>
          </cell>
          <cell r="KB40500">
            <v>12</v>
          </cell>
          <cell r="KC40500">
            <v>250</v>
          </cell>
        </row>
        <row r="40501">
          <cell r="A40501" t="str">
            <v>P06960</v>
          </cell>
          <cell r="KA40501">
            <v>250</v>
          </cell>
          <cell r="KB40501">
            <v>12</v>
          </cell>
          <cell r="KC40501">
            <v>20</v>
          </cell>
        </row>
        <row r="40502">
          <cell r="A40502" t="str">
            <v>P06961</v>
          </cell>
          <cell r="KA40502">
            <v>250</v>
          </cell>
          <cell r="KB40502">
            <v>12</v>
          </cell>
          <cell r="KC40502">
            <v>20</v>
          </cell>
        </row>
        <row r="40503">
          <cell r="A40503" t="str">
            <v>P06962</v>
          </cell>
          <cell r="KA40503">
            <v>250</v>
          </cell>
          <cell r="KB40503">
            <v>12</v>
          </cell>
          <cell r="KC40503">
            <v>250</v>
          </cell>
        </row>
        <row r="40504">
          <cell r="A40504" t="str">
            <v>P06963</v>
          </cell>
          <cell r="KA40504">
            <v>250</v>
          </cell>
          <cell r="KB40504">
            <v>12</v>
          </cell>
          <cell r="KC40504">
            <v>250</v>
          </cell>
        </row>
        <row r="40505">
          <cell r="A40505" t="str">
            <v>P06964</v>
          </cell>
          <cell r="KA40505">
            <v>250</v>
          </cell>
          <cell r="KB40505">
            <v>12</v>
          </cell>
          <cell r="KC40505">
            <v>250</v>
          </cell>
        </row>
        <row r="40506">
          <cell r="A40506" t="str">
            <v>P06965</v>
          </cell>
          <cell r="KA40506">
            <v>250</v>
          </cell>
          <cell r="KB40506">
            <v>12</v>
          </cell>
          <cell r="KC40506">
            <v>20</v>
          </cell>
        </row>
        <row r="40507">
          <cell r="A40507" t="str">
            <v>P06966</v>
          </cell>
          <cell r="KA40507">
            <v>250</v>
          </cell>
          <cell r="KB40507">
            <v>12</v>
          </cell>
          <cell r="KC40507">
            <v>250</v>
          </cell>
        </row>
        <row r="40508">
          <cell r="A40508" t="str">
            <v>P06967</v>
          </cell>
          <cell r="KA40508">
            <v>250</v>
          </cell>
          <cell r="KB40508">
            <v>12</v>
          </cell>
          <cell r="KC40508">
            <v>20</v>
          </cell>
        </row>
        <row r="40509">
          <cell r="A40509" t="str">
            <v>P05444</v>
          </cell>
          <cell r="KA40509">
            <v>250</v>
          </cell>
          <cell r="KB40509">
            <v>12</v>
          </cell>
          <cell r="KC40509">
            <v>20</v>
          </cell>
        </row>
        <row r="40510">
          <cell r="A40510" t="str">
            <v>P05461</v>
          </cell>
          <cell r="KA40510">
            <v>250</v>
          </cell>
          <cell r="KB40510">
            <v>12</v>
          </cell>
          <cell r="KC40510">
            <v>20</v>
          </cell>
        </row>
        <row r="40511">
          <cell r="A40511" t="str">
            <v>P05464</v>
          </cell>
          <cell r="KA40511">
            <v>250</v>
          </cell>
          <cell r="KB40511">
            <v>12</v>
          </cell>
          <cell r="KC40511">
            <v>20</v>
          </cell>
        </row>
        <row r="40512">
          <cell r="A40512" t="str">
            <v>P05465</v>
          </cell>
          <cell r="KA40512">
            <v>250</v>
          </cell>
          <cell r="KB40512">
            <v>12</v>
          </cell>
          <cell r="KC40512">
            <v>20</v>
          </cell>
        </row>
        <row r="40513">
          <cell r="A40513" t="str">
            <v>P05466</v>
          </cell>
          <cell r="KA40513">
            <v>250</v>
          </cell>
          <cell r="KB40513">
            <v>12</v>
          </cell>
          <cell r="KC40513">
            <v>450</v>
          </cell>
        </row>
        <row r="40514">
          <cell r="A40514" t="str">
            <v>P05467</v>
          </cell>
          <cell r="KA40514">
            <v>250</v>
          </cell>
          <cell r="KB40514">
            <v>12</v>
          </cell>
          <cell r="KC40514">
            <v>20</v>
          </cell>
        </row>
        <row r="40515">
          <cell r="A40515" t="str">
            <v>P05474</v>
          </cell>
          <cell r="KA40515">
            <v>250</v>
          </cell>
          <cell r="KB40515">
            <v>12</v>
          </cell>
          <cell r="KC40515">
            <v>20</v>
          </cell>
        </row>
        <row r="40516">
          <cell r="A40516" t="str">
            <v>P05476</v>
          </cell>
          <cell r="KA40516">
            <v>250</v>
          </cell>
          <cell r="KB40516">
            <v>8</v>
          </cell>
          <cell r="KC40516">
            <v>15</v>
          </cell>
        </row>
        <row r="40517">
          <cell r="A40517" t="str">
            <v>P05477</v>
          </cell>
          <cell r="KA40517">
            <v>100</v>
          </cell>
          <cell r="KB40517">
            <v>30</v>
          </cell>
          <cell r="KC40517">
            <v>30</v>
          </cell>
        </row>
        <row r="40518">
          <cell r="A40518" t="str">
            <v>P05447</v>
          </cell>
          <cell r="KA40518">
            <v>250</v>
          </cell>
          <cell r="KB40518">
            <v>8</v>
          </cell>
          <cell r="KC40518">
            <v>15</v>
          </cell>
        </row>
        <row r="40519">
          <cell r="A40519" t="str">
            <v>P05448</v>
          </cell>
          <cell r="KA40519">
            <v>250</v>
          </cell>
          <cell r="KB40519">
            <v>12</v>
          </cell>
          <cell r="KC40519">
            <v>20</v>
          </cell>
        </row>
        <row r="40520">
          <cell r="A40520" t="str">
            <v>P05449</v>
          </cell>
          <cell r="KA40520">
            <v>250</v>
          </cell>
          <cell r="KB40520">
            <v>12</v>
          </cell>
          <cell r="KC40520">
            <v>20</v>
          </cell>
        </row>
        <row r="40521">
          <cell r="A40521" t="str">
            <v>P05450</v>
          </cell>
          <cell r="KA40521">
            <v>250</v>
          </cell>
          <cell r="KB40521">
            <v>12</v>
          </cell>
          <cell r="KC40521">
            <v>630</v>
          </cell>
        </row>
        <row r="40522">
          <cell r="A40522" t="str">
            <v>P05451</v>
          </cell>
          <cell r="KA40522">
            <v>250</v>
          </cell>
          <cell r="KB40522">
            <v>8</v>
          </cell>
          <cell r="KC40522">
            <v>630</v>
          </cell>
        </row>
        <row r="40523">
          <cell r="A40523" t="str">
            <v>P05452</v>
          </cell>
          <cell r="KA40523">
            <v>250</v>
          </cell>
          <cell r="KB40523">
            <v>12</v>
          </cell>
          <cell r="KC40523">
            <v>630</v>
          </cell>
        </row>
        <row r="40524">
          <cell r="A40524" t="str">
            <v>P05453</v>
          </cell>
          <cell r="KA40524">
            <v>250</v>
          </cell>
          <cell r="KB40524">
            <v>12</v>
          </cell>
          <cell r="KC40524">
            <v>630</v>
          </cell>
        </row>
        <row r="40525">
          <cell r="A40525" t="str">
            <v>P05454</v>
          </cell>
          <cell r="KA40525">
            <v>250</v>
          </cell>
          <cell r="KB40525">
            <v>12</v>
          </cell>
          <cell r="KC40525">
            <v>20</v>
          </cell>
        </row>
        <row r="40526">
          <cell r="A40526" t="str">
            <v>P05455</v>
          </cell>
          <cell r="KA40526">
            <v>250</v>
          </cell>
          <cell r="KB40526">
            <v>12</v>
          </cell>
          <cell r="KC40526">
            <v>20</v>
          </cell>
        </row>
        <row r="40527">
          <cell r="A40527" t="str">
            <v>P05456</v>
          </cell>
          <cell r="KA40527">
            <v>250</v>
          </cell>
          <cell r="KB40527">
            <v>12</v>
          </cell>
          <cell r="KC40527">
            <v>20</v>
          </cell>
        </row>
        <row r="40528">
          <cell r="A40528" t="str">
            <v>P05457</v>
          </cell>
          <cell r="KA40528">
            <v>250</v>
          </cell>
          <cell r="KB40528">
            <v>12</v>
          </cell>
          <cell r="KC40528">
            <v>20</v>
          </cell>
        </row>
        <row r="40529">
          <cell r="A40529" t="str">
            <v>P05428</v>
          </cell>
          <cell r="KA40529">
            <v>250</v>
          </cell>
          <cell r="KB40529">
            <v>12</v>
          </cell>
          <cell r="KC40529">
            <v>20</v>
          </cell>
        </row>
        <row r="40530">
          <cell r="A40530" t="str">
            <v>P05429</v>
          </cell>
          <cell r="KA40530">
            <v>250</v>
          </cell>
          <cell r="KB40530">
            <v>12</v>
          </cell>
          <cell r="KC40530">
            <v>20</v>
          </cell>
        </row>
        <row r="40531">
          <cell r="A40531" t="str">
            <v>P05430</v>
          </cell>
          <cell r="KA40531">
            <v>250</v>
          </cell>
          <cell r="KB40531">
            <v>12</v>
          </cell>
          <cell r="KC40531">
            <v>20</v>
          </cell>
        </row>
        <row r="40532">
          <cell r="A40532" t="str">
            <v>P05431</v>
          </cell>
          <cell r="KA40532">
            <v>250</v>
          </cell>
          <cell r="KB40532">
            <v>12</v>
          </cell>
          <cell r="KC40532">
            <v>20</v>
          </cell>
        </row>
        <row r="40533">
          <cell r="A40533" t="str">
            <v>P05432</v>
          </cell>
          <cell r="KA40533">
            <v>250</v>
          </cell>
          <cell r="KB40533">
            <v>12</v>
          </cell>
          <cell r="KC40533">
            <v>20</v>
          </cell>
        </row>
        <row r="40534">
          <cell r="A40534" t="str">
            <v>P05433</v>
          </cell>
          <cell r="KA40534">
            <v>250</v>
          </cell>
          <cell r="KB40534">
            <v>12</v>
          </cell>
          <cell r="KC40534">
            <v>20</v>
          </cell>
        </row>
        <row r="40535">
          <cell r="A40535" t="str">
            <v>P05434</v>
          </cell>
          <cell r="KA40535">
            <v>250</v>
          </cell>
          <cell r="KB40535">
            <v>12</v>
          </cell>
          <cell r="KC40535">
            <v>20</v>
          </cell>
        </row>
        <row r="40536">
          <cell r="A40536" t="str">
            <v>P05435</v>
          </cell>
          <cell r="KA40536">
            <v>250</v>
          </cell>
          <cell r="KB40536">
            <v>12</v>
          </cell>
          <cell r="KC40536">
            <v>20</v>
          </cell>
        </row>
        <row r="40537">
          <cell r="A40537" t="str">
            <v>P05436</v>
          </cell>
          <cell r="KA40537">
            <v>250</v>
          </cell>
          <cell r="KB40537">
            <v>12</v>
          </cell>
          <cell r="KC40537">
            <v>630</v>
          </cell>
        </row>
        <row r="40538">
          <cell r="A40538" t="str">
            <v>P05437</v>
          </cell>
          <cell r="KA40538">
            <v>250</v>
          </cell>
          <cell r="KB40538">
            <v>12</v>
          </cell>
          <cell r="KC40538">
            <v>500</v>
          </cell>
        </row>
        <row r="40539">
          <cell r="A40539" t="str">
            <v>P05438</v>
          </cell>
          <cell r="KA40539">
            <v>250</v>
          </cell>
          <cell r="KB40539">
            <v>12</v>
          </cell>
          <cell r="KC40539">
            <v>320</v>
          </cell>
        </row>
        <row r="40540">
          <cell r="A40540" t="str">
            <v>P05439</v>
          </cell>
          <cell r="KA40540">
            <v>100</v>
          </cell>
          <cell r="KB40540">
            <v>30</v>
          </cell>
          <cell r="KC40540">
            <v>30</v>
          </cell>
        </row>
        <row r="40541">
          <cell r="A40541" t="str">
            <v>P05391</v>
          </cell>
          <cell r="KA40541">
            <v>100</v>
          </cell>
          <cell r="KB40541">
            <v>30</v>
          </cell>
          <cell r="KC40541">
            <v>320</v>
          </cell>
        </row>
        <row r="40542">
          <cell r="A40542" t="str">
            <v>P05392</v>
          </cell>
          <cell r="KA40542">
            <v>250</v>
          </cell>
          <cell r="KB40542">
            <v>12</v>
          </cell>
          <cell r="KC40542">
            <v>320</v>
          </cell>
        </row>
        <row r="40543">
          <cell r="A40543" t="str">
            <v>P05393</v>
          </cell>
          <cell r="KA40543">
            <v>250</v>
          </cell>
          <cell r="KB40543">
            <v>12</v>
          </cell>
          <cell r="KC40543">
            <v>320</v>
          </cell>
        </row>
        <row r="40544">
          <cell r="A40544" t="str">
            <v>P05396</v>
          </cell>
          <cell r="KA40544">
            <v>250</v>
          </cell>
          <cell r="KB40544">
            <v>12</v>
          </cell>
          <cell r="KC40544">
            <v>320</v>
          </cell>
        </row>
        <row r="40545">
          <cell r="A40545" t="str">
            <v>P05397</v>
          </cell>
          <cell r="KA40545">
            <v>200</v>
          </cell>
          <cell r="KB40545">
            <v>15</v>
          </cell>
          <cell r="KC40545">
            <v>320</v>
          </cell>
        </row>
        <row r="40546">
          <cell r="A40546" t="str">
            <v>P05403</v>
          </cell>
          <cell r="KA40546">
            <v>250</v>
          </cell>
          <cell r="KB40546">
            <v>8</v>
          </cell>
          <cell r="KC40546">
            <v>320</v>
          </cell>
        </row>
        <row r="40547">
          <cell r="A40547" t="str">
            <v>P05404</v>
          </cell>
          <cell r="KA40547">
            <v>250</v>
          </cell>
          <cell r="KB40547">
            <v>12</v>
          </cell>
          <cell r="KC40547">
            <v>320</v>
          </cell>
        </row>
        <row r="40548">
          <cell r="A40548" t="str">
            <v>P05405</v>
          </cell>
          <cell r="KA40548">
            <v>50</v>
          </cell>
          <cell r="KB40548">
            <v>60</v>
          </cell>
          <cell r="KC40548">
            <v>320</v>
          </cell>
        </row>
        <row r="40549">
          <cell r="A40549" t="str">
            <v>P05400</v>
          </cell>
          <cell r="KA40549">
            <v>100</v>
          </cell>
          <cell r="KB40549">
            <v>30</v>
          </cell>
          <cell r="KC40549">
            <v>320</v>
          </cell>
        </row>
        <row r="40550">
          <cell r="A40550" t="str">
            <v>P05401</v>
          </cell>
          <cell r="KA40550">
            <v>200</v>
          </cell>
          <cell r="KB40550">
            <v>15</v>
          </cell>
          <cell r="KC40550">
            <v>320</v>
          </cell>
        </row>
        <row r="40551">
          <cell r="A40551" t="str">
            <v>P05412</v>
          </cell>
          <cell r="KA40551">
            <v>250</v>
          </cell>
          <cell r="KB40551">
            <v>12</v>
          </cell>
          <cell r="KC40551">
            <v>320</v>
          </cell>
        </row>
        <row r="40552">
          <cell r="A40552" t="str">
            <v>P05413</v>
          </cell>
          <cell r="KA40552">
            <v>250</v>
          </cell>
          <cell r="KB40552">
            <v>12</v>
          </cell>
          <cell r="KC40552">
            <v>320</v>
          </cell>
        </row>
        <row r="40553">
          <cell r="A40553" t="str">
            <v>P05414</v>
          </cell>
          <cell r="KA40553">
            <v>250</v>
          </cell>
          <cell r="KB40553">
            <v>12</v>
          </cell>
          <cell r="KC40553">
            <v>20</v>
          </cell>
        </row>
        <row r="40554">
          <cell r="A40554" t="str">
            <v>P05415</v>
          </cell>
          <cell r="KA40554">
            <v>250</v>
          </cell>
          <cell r="KB40554">
            <v>12</v>
          </cell>
          <cell r="KC40554">
            <v>20</v>
          </cell>
        </row>
        <row r="40555">
          <cell r="A40555" t="str">
            <v>P05409</v>
          </cell>
          <cell r="KA40555">
            <v>250</v>
          </cell>
          <cell r="KB40555">
            <v>12</v>
          </cell>
          <cell r="KC40555">
            <v>20</v>
          </cell>
        </row>
        <row r="40556">
          <cell r="A40556" t="str">
            <v>P05410</v>
          </cell>
          <cell r="KA40556">
            <v>250</v>
          </cell>
          <cell r="KB40556">
            <v>12</v>
          </cell>
          <cell r="KC40556">
            <v>320</v>
          </cell>
        </row>
        <row r="40557">
          <cell r="A40557" t="str">
            <v>P05420</v>
          </cell>
          <cell r="KA40557">
            <v>250</v>
          </cell>
          <cell r="KB40557">
            <v>8</v>
          </cell>
          <cell r="KC40557">
            <v>15</v>
          </cell>
        </row>
        <row r="40558">
          <cell r="A40558" t="str">
            <v>P05418</v>
          </cell>
          <cell r="KA40558">
            <v>250</v>
          </cell>
          <cell r="KB40558">
            <v>12</v>
          </cell>
          <cell r="KC40558">
            <v>250</v>
          </cell>
        </row>
        <row r="40559">
          <cell r="A40559" t="str">
            <v>P05422</v>
          </cell>
          <cell r="KA40559">
            <v>250</v>
          </cell>
          <cell r="KB40559">
            <v>12</v>
          </cell>
          <cell r="KC40559">
            <v>20</v>
          </cell>
        </row>
        <row r="40560">
          <cell r="A40560" t="str">
            <v>P05423</v>
          </cell>
          <cell r="KA40560">
            <v>250</v>
          </cell>
          <cell r="KB40560">
            <v>12</v>
          </cell>
          <cell r="KC40560">
            <v>250</v>
          </cell>
        </row>
        <row r="40561">
          <cell r="A40561" t="str">
            <v>P05424</v>
          </cell>
          <cell r="KA40561">
            <v>250</v>
          </cell>
          <cell r="KB40561">
            <v>12</v>
          </cell>
          <cell r="KC40561">
            <v>250</v>
          </cell>
        </row>
        <row r="40562">
          <cell r="A40562" t="str">
            <v>P05425</v>
          </cell>
          <cell r="KA40562">
            <v>250</v>
          </cell>
          <cell r="KB40562">
            <v>12</v>
          </cell>
          <cell r="KC40562">
            <v>20</v>
          </cell>
        </row>
        <row r="40563">
          <cell r="A40563" t="str">
            <v>P05426</v>
          </cell>
          <cell r="KA40563">
            <v>250</v>
          </cell>
          <cell r="KB40563">
            <v>12</v>
          </cell>
          <cell r="KC40563">
            <v>250</v>
          </cell>
        </row>
        <row r="40564">
          <cell r="A40564" t="str">
            <v>P05530</v>
          </cell>
          <cell r="KA40564">
            <v>250</v>
          </cell>
          <cell r="KB40564">
            <v>8</v>
          </cell>
          <cell r="KC40564">
            <v>250</v>
          </cell>
        </row>
        <row r="40565">
          <cell r="A40565" t="str">
            <v>P05531</v>
          </cell>
          <cell r="KA40565">
            <v>250</v>
          </cell>
          <cell r="KB40565">
            <v>12</v>
          </cell>
          <cell r="KC40565">
            <v>250</v>
          </cell>
        </row>
        <row r="40566">
          <cell r="A40566" t="str">
            <v>P05535</v>
          </cell>
          <cell r="KA40566">
            <v>100</v>
          </cell>
          <cell r="KB40566">
            <v>30</v>
          </cell>
          <cell r="KC40566">
            <v>30</v>
          </cell>
        </row>
        <row r="40567">
          <cell r="A40567" t="str">
            <v>P05537</v>
          </cell>
          <cell r="KA40567">
            <v>250</v>
          </cell>
          <cell r="KB40567">
            <v>12</v>
          </cell>
          <cell r="KC40567">
            <v>250</v>
          </cell>
        </row>
        <row r="40568">
          <cell r="A40568" t="str">
            <v>P05538</v>
          </cell>
          <cell r="KA40568">
            <v>250</v>
          </cell>
          <cell r="KB40568">
            <v>12</v>
          </cell>
          <cell r="KC40568">
            <v>250</v>
          </cell>
        </row>
        <row r="40569">
          <cell r="A40569" t="str">
            <v>P05539</v>
          </cell>
          <cell r="KA40569">
            <v>250</v>
          </cell>
          <cell r="KB40569">
            <v>12</v>
          </cell>
          <cell r="KC40569">
            <v>250</v>
          </cell>
        </row>
        <row r="40570">
          <cell r="A40570" t="str">
            <v>P05542</v>
          </cell>
          <cell r="KA40570">
            <v>250</v>
          </cell>
          <cell r="KB40570">
            <v>12</v>
          </cell>
          <cell r="KC40570">
            <v>250</v>
          </cell>
        </row>
        <row r="40571">
          <cell r="A40571" t="str">
            <v>P05543</v>
          </cell>
          <cell r="KA40571">
            <v>250</v>
          </cell>
          <cell r="KB40571">
            <v>12</v>
          </cell>
          <cell r="KC40571">
            <v>250</v>
          </cell>
        </row>
        <row r="40572">
          <cell r="A40572" t="str">
            <v>P05544</v>
          </cell>
          <cell r="KA40572">
            <v>250</v>
          </cell>
          <cell r="KB40572">
            <v>12</v>
          </cell>
          <cell r="KC40572">
            <v>250</v>
          </cell>
        </row>
        <row r="40573">
          <cell r="A40573" t="str">
            <v>P05500</v>
          </cell>
          <cell r="KA40573">
            <v>250</v>
          </cell>
          <cell r="KB40573">
            <v>12</v>
          </cell>
          <cell r="KC40573">
            <v>250</v>
          </cell>
        </row>
        <row r="40574">
          <cell r="A40574" t="str">
            <v>P05501</v>
          </cell>
          <cell r="KA40574">
            <v>250</v>
          </cell>
          <cell r="KB40574">
            <v>12</v>
          </cell>
          <cell r="KC40574">
            <v>250</v>
          </cell>
        </row>
        <row r="40575">
          <cell r="A40575" t="str">
            <v>P05567</v>
          </cell>
          <cell r="KA40575">
            <v>250</v>
          </cell>
          <cell r="KB40575">
            <v>12</v>
          </cell>
          <cell r="KC40575">
            <v>250</v>
          </cell>
        </row>
        <row r="40576">
          <cell r="A40576" t="str">
            <v>P05557</v>
          </cell>
          <cell r="KA40576">
            <v>250</v>
          </cell>
          <cell r="KB40576">
            <v>12</v>
          </cell>
          <cell r="KC40576">
            <v>250</v>
          </cell>
        </row>
        <row r="40577">
          <cell r="A40577" t="str">
            <v>P05558</v>
          </cell>
          <cell r="KA40577">
            <v>250</v>
          </cell>
          <cell r="KB40577">
            <v>12</v>
          </cell>
          <cell r="KC40577">
            <v>250</v>
          </cell>
        </row>
        <row r="40578">
          <cell r="A40578" t="str">
            <v>P05559</v>
          </cell>
          <cell r="KA40578">
            <v>250</v>
          </cell>
          <cell r="KB40578">
            <v>12</v>
          </cell>
          <cell r="KC40578">
            <v>250</v>
          </cell>
        </row>
        <row r="40579">
          <cell r="A40579" t="str">
            <v>P05560</v>
          </cell>
          <cell r="KA40579">
            <v>250</v>
          </cell>
          <cell r="KB40579">
            <v>12</v>
          </cell>
          <cell r="KC40579">
            <v>250</v>
          </cell>
        </row>
        <row r="40580">
          <cell r="A40580" t="str">
            <v>P05561</v>
          </cell>
          <cell r="KA40580">
            <v>250</v>
          </cell>
          <cell r="KB40580">
            <v>12</v>
          </cell>
          <cell r="KC40580">
            <v>250</v>
          </cell>
        </row>
        <row r="40581">
          <cell r="A40581" t="str">
            <v>P05562</v>
          </cell>
          <cell r="KA40581">
            <v>250</v>
          </cell>
          <cell r="KB40581">
            <v>12</v>
          </cell>
          <cell r="KC40581">
            <v>250</v>
          </cell>
        </row>
        <row r="40582">
          <cell r="A40582" t="str">
            <v>P05563</v>
          </cell>
          <cell r="KA40582">
            <v>250</v>
          </cell>
          <cell r="KB40582">
            <v>12</v>
          </cell>
          <cell r="KC40582">
            <v>250</v>
          </cell>
        </row>
        <row r="40583">
          <cell r="A40583" t="str">
            <v>P05551</v>
          </cell>
          <cell r="KA40583">
            <v>250</v>
          </cell>
          <cell r="KB40583">
            <v>12</v>
          </cell>
          <cell r="KC40583">
            <v>250</v>
          </cell>
        </row>
        <row r="40584">
          <cell r="A40584" t="str">
            <v>P05552</v>
          </cell>
          <cell r="KA40584">
            <v>250</v>
          </cell>
          <cell r="KB40584">
            <v>12</v>
          </cell>
          <cell r="KC40584">
            <v>250</v>
          </cell>
        </row>
        <row r="40585">
          <cell r="A40585" t="str">
            <v>P05553</v>
          </cell>
          <cell r="KA40585">
            <v>250</v>
          </cell>
          <cell r="KB40585">
            <v>12</v>
          </cell>
          <cell r="KC40585">
            <v>250</v>
          </cell>
        </row>
        <row r="40586">
          <cell r="A40586" t="str">
            <v>P05554</v>
          </cell>
          <cell r="KA40586">
            <v>250</v>
          </cell>
          <cell r="KB40586">
            <v>12</v>
          </cell>
          <cell r="KC40586">
            <v>250</v>
          </cell>
        </row>
        <row r="40587">
          <cell r="A40587" t="str">
            <v>P05555</v>
          </cell>
          <cell r="KA40587">
            <v>250</v>
          </cell>
          <cell r="KB40587">
            <v>12</v>
          </cell>
          <cell r="KC40587">
            <v>250</v>
          </cell>
        </row>
        <row r="40588">
          <cell r="A40588" t="str">
            <v>P05496</v>
          </cell>
          <cell r="KA40588">
            <v>250</v>
          </cell>
          <cell r="KB40588">
            <v>12</v>
          </cell>
          <cell r="KC40588">
            <v>250</v>
          </cell>
        </row>
        <row r="40589">
          <cell r="A40589" t="str">
            <v>P05488</v>
          </cell>
          <cell r="KA40589">
            <v>250</v>
          </cell>
          <cell r="KB40589">
            <v>12</v>
          </cell>
          <cell r="KC40589">
            <v>250</v>
          </cell>
        </row>
        <row r="40590">
          <cell r="A40590" t="str">
            <v>P05489</v>
          </cell>
          <cell r="KA40590">
            <v>250</v>
          </cell>
          <cell r="KB40590">
            <v>12</v>
          </cell>
          <cell r="KC40590">
            <v>250</v>
          </cell>
        </row>
        <row r="40591">
          <cell r="A40591" t="str">
            <v>P05490</v>
          </cell>
          <cell r="KA40591">
            <v>250</v>
          </cell>
          <cell r="KB40591">
            <v>12</v>
          </cell>
          <cell r="KC40591">
            <v>20</v>
          </cell>
        </row>
        <row r="40592">
          <cell r="A40592" t="str">
            <v>P05491</v>
          </cell>
          <cell r="KA40592">
            <v>100</v>
          </cell>
          <cell r="KB40592">
            <v>30</v>
          </cell>
          <cell r="KC40592">
            <v>30</v>
          </cell>
        </row>
        <row r="40593">
          <cell r="A40593" t="str">
            <v>P05494</v>
          </cell>
          <cell r="KA40593">
            <v>250</v>
          </cell>
          <cell r="KB40593">
            <v>12</v>
          </cell>
          <cell r="KC40593">
            <v>20</v>
          </cell>
        </row>
        <row r="40594">
          <cell r="A40594" t="str">
            <v>P05486</v>
          </cell>
          <cell r="KA40594">
            <v>100</v>
          </cell>
          <cell r="KB40594">
            <v>30</v>
          </cell>
          <cell r="KC40594">
            <v>30</v>
          </cell>
        </row>
        <row r="40595">
          <cell r="A40595" t="str">
            <v>P05479</v>
          </cell>
          <cell r="KA40595">
            <v>250</v>
          </cell>
          <cell r="KB40595">
            <v>12</v>
          </cell>
          <cell r="KC40595">
            <v>20</v>
          </cell>
        </row>
        <row r="40596">
          <cell r="A40596" t="str">
            <v>P05480</v>
          </cell>
          <cell r="KA40596">
            <v>250</v>
          </cell>
          <cell r="KB40596">
            <v>12</v>
          </cell>
          <cell r="KC40596">
            <v>20</v>
          </cell>
        </row>
        <row r="40597">
          <cell r="A40597" t="str">
            <v>P05481</v>
          </cell>
          <cell r="KA40597">
            <v>250</v>
          </cell>
          <cell r="KB40597">
            <v>12</v>
          </cell>
          <cell r="KC40597">
            <v>20</v>
          </cell>
        </row>
        <row r="40598">
          <cell r="A40598" t="str">
            <v>P05482</v>
          </cell>
          <cell r="KA40598">
            <v>250</v>
          </cell>
          <cell r="KB40598">
            <v>12</v>
          </cell>
          <cell r="KC40598">
            <v>20</v>
          </cell>
        </row>
        <row r="40599">
          <cell r="A40599" t="str">
            <v>P05504</v>
          </cell>
          <cell r="KA40599">
            <v>250</v>
          </cell>
          <cell r="KB40599">
            <v>12</v>
          </cell>
          <cell r="KC40599">
            <v>20</v>
          </cell>
        </row>
        <row r="40600">
          <cell r="A40600" t="str">
            <v>P05505</v>
          </cell>
          <cell r="KA40600">
            <v>250</v>
          </cell>
          <cell r="KB40600">
            <v>12</v>
          </cell>
          <cell r="KC40600">
            <v>20</v>
          </cell>
        </row>
        <row r="40601">
          <cell r="A40601" t="str">
            <v>P05506</v>
          </cell>
          <cell r="KA40601">
            <v>250</v>
          </cell>
          <cell r="KB40601">
            <v>12</v>
          </cell>
          <cell r="KC40601">
            <v>20</v>
          </cell>
        </row>
        <row r="40602">
          <cell r="A40602" t="str">
            <v>P05507</v>
          </cell>
          <cell r="KA40602">
            <v>250</v>
          </cell>
          <cell r="KB40602">
            <v>12</v>
          </cell>
          <cell r="KC40602">
            <v>20</v>
          </cell>
        </row>
        <row r="40603">
          <cell r="A40603" t="str">
            <v>P05508</v>
          </cell>
          <cell r="KA40603">
            <v>250</v>
          </cell>
          <cell r="KB40603">
            <v>12</v>
          </cell>
          <cell r="KC40603">
            <v>20</v>
          </cell>
        </row>
        <row r="40604">
          <cell r="A40604" t="str">
            <v>P05509</v>
          </cell>
          <cell r="KA40604">
            <v>250</v>
          </cell>
          <cell r="KB40604">
            <v>12</v>
          </cell>
          <cell r="KC40604">
            <v>20</v>
          </cell>
        </row>
        <row r="40605">
          <cell r="A40605" t="str">
            <v>P05510</v>
          </cell>
          <cell r="KA40605">
            <v>100</v>
          </cell>
          <cell r="KB40605">
            <v>30</v>
          </cell>
          <cell r="KC40605">
            <v>30</v>
          </cell>
        </row>
        <row r="40606">
          <cell r="A40606" t="str">
            <v>P05511</v>
          </cell>
          <cell r="KA40606">
            <v>250</v>
          </cell>
          <cell r="KB40606">
            <v>12</v>
          </cell>
          <cell r="KC40606">
            <v>20</v>
          </cell>
        </row>
        <row r="40607">
          <cell r="A40607" t="str">
            <v>P05512</v>
          </cell>
          <cell r="KA40607">
            <v>250</v>
          </cell>
          <cell r="KB40607">
            <v>12</v>
          </cell>
          <cell r="KC40607">
            <v>20</v>
          </cell>
        </row>
        <row r="40608">
          <cell r="A40608" t="str">
            <v>P05513</v>
          </cell>
          <cell r="KA40608">
            <v>250</v>
          </cell>
          <cell r="KB40608">
            <v>12</v>
          </cell>
          <cell r="KC40608">
            <v>20</v>
          </cell>
        </row>
        <row r="40609">
          <cell r="A40609" t="str">
            <v>P05514</v>
          </cell>
          <cell r="KA40609">
            <v>250</v>
          </cell>
          <cell r="KB40609">
            <v>12</v>
          </cell>
          <cell r="KC40609">
            <v>20</v>
          </cell>
        </row>
        <row r="40610">
          <cell r="A40610" t="str">
            <v>P05515</v>
          </cell>
          <cell r="KA40610">
            <v>250</v>
          </cell>
          <cell r="KB40610">
            <v>12</v>
          </cell>
          <cell r="KC40610">
            <v>20</v>
          </cell>
        </row>
        <row r="40611">
          <cell r="A40611" t="str">
            <v>P05516</v>
          </cell>
          <cell r="KA40611">
            <v>250</v>
          </cell>
          <cell r="KB40611">
            <v>12</v>
          </cell>
          <cell r="KC40611">
            <v>20</v>
          </cell>
        </row>
        <row r="40612">
          <cell r="A40612" t="str">
            <v>P05519</v>
          </cell>
          <cell r="KA40612">
            <v>100</v>
          </cell>
          <cell r="KB40612">
            <v>30</v>
          </cell>
          <cell r="KC40612">
            <v>30</v>
          </cell>
        </row>
        <row r="40613">
          <cell r="A40613" t="str">
            <v>P05714</v>
          </cell>
          <cell r="KA40613">
            <v>250</v>
          </cell>
          <cell r="KB40613">
            <v>12</v>
          </cell>
          <cell r="KC40613">
            <v>20</v>
          </cell>
        </row>
        <row r="40614">
          <cell r="A40614" t="str">
            <v>P05715</v>
          </cell>
          <cell r="KA40614">
            <v>250</v>
          </cell>
          <cell r="KB40614">
            <v>12</v>
          </cell>
          <cell r="KC40614">
            <v>20</v>
          </cell>
        </row>
        <row r="40615">
          <cell r="A40615" t="str">
            <v>P05716</v>
          </cell>
          <cell r="KA40615">
            <v>250</v>
          </cell>
          <cell r="KB40615">
            <v>12</v>
          </cell>
          <cell r="KC40615">
            <v>20</v>
          </cell>
        </row>
        <row r="40616">
          <cell r="A40616" t="str">
            <v>P05710</v>
          </cell>
          <cell r="KA40616">
            <v>200</v>
          </cell>
          <cell r="KB40616">
            <v>15</v>
          </cell>
          <cell r="KC40616">
            <v>16</v>
          </cell>
        </row>
        <row r="40617">
          <cell r="A40617" t="str">
            <v>P05711</v>
          </cell>
          <cell r="KA40617">
            <v>100</v>
          </cell>
          <cell r="KB40617">
            <v>30</v>
          </cell>
          <cell r="KC40617">
            <v>30</v>
          </cell>
        </row>
        <row r="40618">
          <cell r="A40618" t="str">
            <v>P05712</v>
          </cell>
          <cell r="KA40618">
            <v>250</v>
          </cell>
          <cell r="KB40618">
            <v>12</v>
          </cell>
          <cell r="KC40618">
            <v>20</v>
          </cell>
        </row>
        <row r="40619">
          <cell r="A40619" t="str">
            <v>P05703</v>
          </cell>
          <cell r="KA40619">
            <v>250</v>
          </cell>
          <cell r="KB40619">
            <v>12</v>
          </cell>
          <cell r="KC40619">
            <v>20</v>
          </cell>
        </row>
        <row r="40620">
          <cell r="A40620" t="str">
            <v>P05707</v>
          </cell>
          <cell r="KA40620">
            <v>100</v>
          </cell>
          <cell r="KB40620">
            <v>30</v>
          </cell>
          <cell r="KC40620">
            <v>30</v>
          </cell>
        </row>
        <row r="40621">
          <cell r="A40621" t="str">
            <v>P05708</v>
          </cell>
          <cell r="KA40621">
            <v>250</v>
          </cell>
          <cell r="KB40621">
            <v>8</v>
          </cell>
          <cell r="KC40621">
            <v>15</v>
          </cell>
        </row>
        <row r="40622">
          <cell r="A40622" t="str">
            <v>P05701</v>
          </cell>
          <cell r="KA40622">
            <v>250</v>
          </cell>
          <cell r="KB40622">
            <v>8</v>
          </cell>
          <cell r="KC40622">
            <v>15</v>
          </cell>
        </row>
        <row r="40623">
          <cell r="A40623" t="str">
            <v>P05698</v>
          </cell>
          <cell r="KA40623">
            <v>50</v>
          </cell>
          <cell r="KB40623">
            <v>80</v>
          </cell>
          <cell r="KC40623">
            <v>24</v>
          </cell>
        </row>
        <row r="40624">
          <cell r="A40624" t="str">
            <v>P05647</v>
          </cell>
          <cell r="KA40624">
            <v>250</v>
          </cell>
          <cell r="KB40624">
            <v>12</v>
          </cell>
          <cell r="KC40624">
            <v>20</v>
          </cell>
        </row>
        <row r="40625">
          <cell r="A40625" t="str">
            <v>P05622</v>
          </cell>
          <cell r="KA40625">
            <v>200</v>
          </cell>
          <cell r="KB40625">
            <v>15</v>
          </cell>
          <cell r="KC40625">
            <v>20</v>
          </cell>
        </row>
        <row r="40626">
          <cell r="A40626" t="str">
            <v>P05650</v>
          </cell>
          <cell r="KA40626">
            <v>250</v>
          </cell>
          <cell r="KB40626">
            <v>12</v>
          </cell>
          <cell r="KC40626">
            <v>20</v>
          </cell>
        </row>
        <row r="40627">
          <cell r="A40627" t="str">
            <v>P05651</v>
          </cell>
          <cell r="KA40627">
            <v>250</v>
          </cell>
          <cell r="KB40627">
            <v>12</v>
          </cell>
          <cell r="KC40627">
            <v>20</v>
          </cell>
        </row>
        <row r="40628">
          <cell r="A40628" t="str">
            <v>P05662</v>
          </cell>
          <cell r="KA40628">
            <v>250</v>
          </cell>
          <cell r="KB40628">
            <v>12</v>
          </cell>
          <cell r="KC40628">
            <v>20</v>
          </cell>
        </row>
        <row r="40629">
          <cell r="A40629" t="str">
            <v>P05663</v>
          </cell>
          <cell r="KA40629">
            <v>250</v>
          </cell>
          <cell r="KB40629">
            <v>12</v>
          </cell>
          <cell r="KC40629">
            <v>20</v>
          </cell>
        </row>
        <row r="40630">
          <cell r="A40630" t="str">
            <v>P05664</v>
          </cell>
          <cell r="KA40630">
            <v>250</v>
          </cell>
          <cell r="KB40630">
            <v>12</v>
          </cell>
          <cell r="KC40630">
            <v>20</v>
          </cell>
        </row>
        <row r="40631">
          <cell r="A40631" t="str">
            <v>P05665</v>
          </cell>
          <cell r="KA40631">
            <v>250</v>
          </cell>
          <cell r="KB40631">
            <v>12</v>
          </cell>
          <cell r="KC40631">
            <v>20</v>
          </cell>
        </row>
        <row r="40632">
          <cell r="A40632" t="str">
            <v>P05666</v>
          </cell>
          <cell r="KA40632">
            <v>250</v>
          </cell>
          <cell r="KB40632">
            <v>12</v>
          </cell>
          <cell r="KC40632">
            <v>20</v>
          </cell>
        </row>
        <row r="40633">
          <cell r="A40633" t="str">
            <v>P05668</v>
          </cell>
          <cell r="KA40633">
            <v>100</v>
          </cell>
          <cell r="KB40633">
            <v>16</v>
          </cell>
          <cell r="KC40633">
            <v>16</v>
          </cell>
        </row>
        <row r="40634">
          <cell r="A40634" t="str">
            <v>P05670</v>
          </cell>
          <cell r="KA40634">
            <v>100</v>
          </cell>
          <cell r="KB40634">
            <v>40</v>
          </cell>
          <cell r="KC40634">
            <v>24</v>
          </cell>
        </row>
        <row r="40635">
          <cell r="A40635" t="str">
            <v>P05671</v>
          </cell>
          <cell r="KA40635">
            <v>250</v>
          </cell>
          <cell r="KB40635">
            <v>12</v>
          </cell>
          <cell r="KC40635">
            <v>20</v>
          </cell>
        </row>
        <row r="40636">
          <cell r="A40636" t="str">
            <v>P05674</v>
          </cell>
          <cell r="KA40636">
            <v>100</v>
          </cell>
          <cell r="KB40636">
            <v>16</v>
          </cell>
          <cell r="KC40636">
            <v>16</v>
          </cell>
        </row>
        <row r="40637">
          <cell r="A40637" t="str">
            <v>P05676</v>
          </cell>
          <cell r="KA40637">
            <v>50</v>
          </cell>
          <cell r="KB40637">
            <v>80</v>
          </cell>
          <cell r="KC40637">
            <v>24</v>
          </cell>
        </row>
        <row r="40638">
          <cell r="A40638" t="str">
            <v>P05677</v>
          </cell>
          <cell r="KA40638">
            <v>250</v>
          </cell>
          <cell r="KB40638">
            <v>12</v>
          </cell>
          <cell r="KC40638">
            <v>20</v>
          </cell>
        </row>
        <row r="40639">
          <cell r="A40639" t="str">
            <v>P05678</v>
          </cell>
          <cell r="KA40639">
            <v>250</v>
          </cell>
          <cell r="KB40639">
            <v>12</v>
          </cell>
          <cell r="KC40639">
            <v>20</v>
          </cell>
        </row>
        <row r="40640">
          <cell r="A40640" t="str">
            <v>P05679</v>
          </cell>
          <cell r="KA40640">
            <v>200</v>
          </cell>
          <cell r="KB40640">
            <v>15</v>
          </cell>
          <cell r="KC40640">
            <v>16</v>
          </cell>
        </row>
        <row r="40641">
          <cell r="A40641" t="str">
            <v>P05656</v>
          </cell>
          <cell r="KA40641">
            <v>100</v>
          </cell>
          <cell r="KB40641">
            <v>40</v>
          </cell>
          <cell r="KC40641">
            <v>24</v>
          </cell>
        </row>
        <row r="40642">
          <cell r="A40642" t="str">
            <v>P05681</v>
          </cell>
          <cell r="KA40642">
            <v>50</v>
          </cell>
          <cell r="KB40642">
            <v>60</v>
          </cell>
          <cell r="KC40642">
            <v>12</v>
          </cell>
        </row>
        <row r="40643">
          <cell r="A40643" t="str">
            <v>P05682</v>
          </cell>
          <cell r="KA40643">
            <v>250</v>
          </cell>
          <cell r="KB40643">
            <v>12</v>
          </cell>
          <cell r="KC40643">
            <v>20</v>
          </cell>
        </row>
        <row r="40644">
          <cell r="A40644" t="str">
            <v>P05686</v>
          </cell>
          <cell r="KA40644">
            <v>200</v>
          </cell>
          <cell r="KB40644">
            <v>15</v>
          </cell>
          <cell r="KC40644">
            <v>16</v>
          </cell>
        </row>
        <row r="40645">
          <cell r="A40645" t="str">
            <v>P05689</v>
          </cell>
          <cell r="KA40645">
            <v>250</v>
          </cell>
          <cell r="KB40645">
            <v>12</v>
          </cell>
          <cell r="KC40645">
            <v>20</v>
          </cell>
        </row>
        <row r="40646">
          <cell r="A40646" t="str">
            <v>P05636</v>
          </cell>
          <cell r="KA40646">
            <v>250</v>
          </cell>
          <cell r="KB40646">
            <v>12</v>
          </cell>
          <cell r="KC40646">
            <v>20</v>
          </cell>
        </row>
        <row r="40647">
          <cell r="A40647" t="str">
            <v>P05637</v>
          </cell>
          <cell r="KA40647">
            <v>200</v>
          </cell>
          <cell r="KB40647">
            <v>15</v>
          </cell>
          <cell r="KC40647">
            <v>16</v>
          </cell>
        </row>
        <row r="40648">
          <cell r="A40648" t="str">
            <v>P05630</v>
          </cell>
          <cell r="KA40648">
            <v>250</v>
          </cell>
          <cell r="KB40648">
            <v>12</v>
          </cell>
          <cell r="KC40648">
            <v>20</v>
          </cell>
        </row>
        <row r="40649">
          <cell r="A40649" t="str">
            <v>P05631</v>
          </cell>
          <cell r="KA40649">
            <v>250</v>
          </cell>
          <cell r="KB40649">
            <v>12</v>
          </cell>
          <cell r="KC40649">
            <v>20</v>
          </cell>
        </row>
        <row r="40650">
          <cell r="A40650" t="str">
            <v>P05632</v>
          </cell>
          <cell r="KA40650">
            <v>250</v>
          </cell>
          <cell r="KB40650">
            <v>12</v>
          </cell>
          <cell r="KC40650">
            <v>20</v>
          </cell>
        </row>
        <row r="40651">
          <cell r="A40651" t="str">
            <v>P05642</v>
          </cell>
          <cell r="KA40651">
            <v>250</v>
          </cell>
          <cell r="KB40651">
            <v>12</v>
          </cell>
          <cell r="KC40651">
            <v>20</v>
          </cell>
        </row>
        <row r="40652">
          <cell r="A40652" t="str">
            <v>P05643</v>
          </cell>
          <cell r="KA40652">
            <v>250</v>
          </cell>
          <cell r="KB40652">
            <v>12</v>
          </cell>
          <cell r="KC40652">
            <v>20</v>
          </cell>
        </row>
        <row r="40653">
          <cell r="A40653" t="str">
            <v>P05644</v>
          </cell>
          <cell r="KA40653">
            <v>250</v>
          </cell>
          <cell r="KB40653">
            <v>12</v>
          </cell>
          <cell r="KC40653">
            <v>20</v>
          </cell>
        </row>
        <row r="40654">
          <cell r="A40654" t="str">
            <v>P05645</v>
          </cell>
          <cell r="KA40654">
            <v>250</v>
          </cell>
          <cell r="KB40654">
            <v>12</v>
          </cell>
          <cell r="KC40654">
            <v>20</v>
          </cell>
        </row>
        <row r="40655">
          <cell r="A40655" t="str">
            <v>P05599</v>
          </cell>
          <cell r="KA40655">
            <v>250</v>
          </cell>
          <cell r="KB40655">
            <v>12</v>
          </cell>
          <cell r="KC40655">
            <v>20</v>
          </cell>
        </row>
        <row r="40656">
          <cell r="A40656" t="str">
            <v>P05600</v>
          </cell>
          <cell r="KA40656">
            <v>100</v>
          </cell>
          <cell r="KB40656">
            <v>40</v>
          </cell>
          <cell r="KC40656">
            <v>24</v>
          </cell>
        </row>
        <row r="40657">
          <cell r="A40657" t="str">
            <v>P05601</v>
          </cell>
          <cell r="KA40657">
            <v>200</v>
          </cell>
          <cell r="KB40657">
            <v>15</v>
          </cell>
          <cell r="KC40657">
            <v>20</v>
          </cell>
        </row>
        <row r="40658">
          <cell r="A40658" t="str">
            <v>P05602</v>
          </cell>
          <cell r="KA40658">
            <v>200</v>
          </cell>
          <cell r="KB40658">
            <v>15</v>
          </cell>
          <cell r="KC40658">
            <v>20</v>
          </cell>
        </row>
        <row r="40659">
          <cell r="A40659" t="str">
            <v>P05617</v>
          </cell>
          <cell r="KA40659">
            <v>250</v>
          </cell>
          <cell r="KB40659">
            <v>12</v>
          </cell>
          <cell r="KC40659">
            <v>20</v>
          </cell>
        </row>
        <row r="40660">
          <cell r="A40660" t="str">
            <v>P05619</v>
          </cell>
          <cell r="KA40660">
            <v>100</v>
          </cell>
          <cell r="KB40660">
            <v>30</v>
          </cell>
          <cell r="KC40660">
            <v>30</v>
          </cell>
        </row>
        <row r="40661">
          <cell r="A40661" t="str">
            <v>P05627</v>
          </cell>
          <cell r="KA40661">
            <v>250</v>
          </cell>
          <cell r="KB40661">
            <v>12</v>
          </cell>
          <cell r="KC40661">
            <v>20</v>
          </cell>
        </row>
        <row r="40662">
          <cell r="A40662" t="str">
            <v>P05628</v>
          </cell>
          <cell r="KA40662">
            <v>250</v>
          </cell>
          <cell r="KB40662">
            <v>12</v>
          </cell>
          <cell r="KC40662">
            <v>20</v>
          </cell>
        </row>
        <row r="40663">
          <cell r="A40663" t="str">
            <v>P05569</v>
          </cell>
          <cell r="KA40663">
            <v>250</v>
          </cell>
          <cell r="KB40663">
            <v>12</v>
          </cell>
          <cell r="KC40663">
            <v>20</v>
          </cell>
        </row>
        <row r="40664">
          <cell r="A40664" t="str">
            <v>P05570</v>
          </cell>
          <cell r="KA40664">
            <v>250</v>
          </cell>
          <cell r="KB40664">
            <v>12</v>
          </cell>
          <cell r="KC40664">
            <v>20</v>
          </cell>
        </row>
        <row r="40665">
          <cell r="A40665" t="str">
            <v>P05572</v>
          </cell>
          <cell r="KA40665">
            <v>250</v>
          </cell>
          <cell r="KB40665">
            <v>12</v>
          </cell>
          <cell r="KC40665">
            <v>20</v>
          </cell>
        </row>
        <row r="40666">
          <cell r="A40666" t="str">
            <v>P05573</v>
          </cell>
          <cell r="KA40666">
            <v>250</v>
          </cell>
          <cell r="KB40666">
            <v>12</v>
          </cell>
          <cell r="KC40666">
            <v>20</v>
          </cell>
        </row>
        <row r="40667">
          <cell r="A40667" t="str">
            <v>P05582</v>
          </cell>
          <cell r="KA40667">
            <v>100</v>
          </cell>
          <cell r="KB40667">
            <v>30</v>
          </cell>
          <cell r="KC40667">
            <v>20</v>
          </cell>
        </row>
        <row r="40668">
          <cell r="A40668" t="str">
            <v>P05583</v>
          </cell>
          <cell r="KA40668">
            <v>250</v>
          </cell>
          <cell r="KB40668">
            <v>8</v>
          </cell>
          <cell r="KC40668">
            <v>15</v>
          </cell>
        </row>
        <row r="40669">
          <cell r="A40669" t="str">
            <v>P05584</v>
          </cell>
          <cell r="KA40669">
            <v>250</v>
          </cell>
          <cell r="KB40669">
            <v>12</v>
          </cell>
          <cell r="KC40669">
            <v>20</v>
          </cell>
        </row>
        <row r="40670">
          <cell r="A40670" t="str">
            <v>P05585</v>
          </cell>
          <cell r="KA40670">
            <v>250</v>
          </cell>
          <cell r="KB40670">
            <v>12</v>
          </cell>
          <cell r="KC40670">
            <v>20</v>
          </cell>
        </row>
        <row r="40671">
          <cell r="A40671" t="str">
            <v>P05587</v>
          </cell>
          <cell r="KA40671">
            <v>250</v>
          </cell>
          <cell r="KB40671">
            <v>12</v>
          </cell>
          <cell r="KC40671">
            <v>20</v>
          </cell>
        </row>
        <row r="40672">
          <cell r="A40672" t="str">
            <v>P05588</v>
          </cell>
          <cell r="KA40672">
            <v>250</v>
          </cell>
          <cell r="KB40672">
            <v>12</v>
          </cell>
          <cell r="KC40672">
            <v>20</v>
          </cell>
        </row>
        <row r="40673">
          <cell r="A40673" t="str">
            <v>P05589</v>
          </cell>
          <cell r="KA40673">
            <v>250</v>
          </cell>
          <cell r="KB40673">
            <v>12</v>
          </cell>
          <cell r="KC40673">
            <v>20</v>
          </cell>
        </row>
        <row r="40674">
          <cell r="A40674" t="str">
            <v>P05590</v>
          </cell>
          <cell r="KA40674">
            <v>250</v>
          </cell>
          <cell r="KB40674">
            <v>12</v>
          </cell>
          <cell r="KC40674">
            <v>20</v>
          </cell>
        </row>
        <row r="40675">
          <cell r="A40675" t="str">
            <v>P05596</v>
          </cell>
          <cell r="KA40675">
            <v>100</v>
          </cell>
          <cell r="KB40675">
            <v>40</v>
          </cell>
          <cell r="KC40675">
            <v>24</v>
          </cell>
        </row>
        <row r="40676">
          <cell r="A40676" t="str">
            <v>P05594</v>
          </cell>
          <cell r="KA40676">
            <v>250</v>
          </cell>
          <cell r="KB40676">
            <v>12</v>
          </cell>
          <cell r="KC40676">
            <v>20</v>
          </cell>
        </row>
        <row r="40677">
          <cell r="A40677" t="str">
            <v>P05605</v>
          </cell>
          <cell r="KA40677">
            <v>100</v>
          </cell>
          <cell r="KB40677">
            <v>40</v>
          </cell>
          <cell r="KC40677">
            <v>24</v>
          </cell>
        </row>
        <row r="40678">
          <cell r="A40678" t="str">
            <v>P05606</v>
          </cell>
          <cell r="KA40678">
            <v>250</v>
          </cell>
          <cell r="KB40678">
            <v>12</v>
          </cell>
          <cell r="KC40678">
            <v>20</v>
          </cell>
        </row>
        <row r="40679">
          <cell r="A40679" t="str">
            <v>P05607</v>
          </cell>
          <cell r="KA40679">
            <v>250</v>
          </cell>
          <cell r="KB40679">
            <v>12</v>
          </cell>
          <cell r="KC40679">
            <v>20</v>
          </cell>
        </row>
        <row r="40680">
          <cell r="A40680" t="str">
            <v>P05608</v>
          </cell>
          <cell r="KA40680">
            <v>250</v>
          </cell>
          <cell r="KB40680">
            <v>12</v>
          </cell>
          <cell r="KC40680">
            <v>20</v>
          </cell>
        </row>
        <row r="40681">
          <cell r="A40681" t="str">
            <v>P05609</v>
          </cell>
          <cell r="KA40681">
            <v>250</v>
          </cell>
          <cell r="KB40681">
            <v>12</v>
          </cell>
          <cell r="KC40681">
            <v>20</v>
          </cell>
        </row>
        <row r="40682">
          <cell r="A40682" t="str">
            <v>P05610</v>
          </cell>
          <cell r="KA40682">
            <v>250</v>
          </cell>
          <cell r="KB40682">
            <v>12</v>
          </cell>
          <cell r="KC40682">
            <v>20</v>
          </cell>
        </row>
        <row r="40683">
          <cell r="A40683" t="str">
            <v>P05611</v>
          </cell>
          <cell r="KA40683">
            <v>250</v>
          </cell>
          <cell r="KB40683">
            <v>12</v>
          </cell>
          <cell r="KC40683">
            <v>20</v>
          </cell>
        </row>
        <row r="40684">
          <cell r="A40684" t="str">
            <v>P05250</v>
          </cell>
          <cell r="KA40684">
            <v>250</v>
          </cell>
          <cell r="KB40684">
            <v>12</v>
          </cell>
          <cell r="KC40684">
            <v>20</v>
          </cell>
        </row>
        <row r="40685">
          <cell r="A40685" t="str">
            <v>P05251</v>
          </cell>
          <cell r="KA40685">
            <v>250</v>
          </cell>
          <cell r="KB40685">
            <v>12</v>
          </cell>
          <cell r="KC40685">
            <v>20</v>
          </cell>
        </row>
        <row r="40686">
          <cell r="A40686" t="str">
            <v>P05247</v>
          </cell>
          <cell r="KA40686">
            <v>250</v>
          </cell>
          <cell r="KB40686">
            <v>12</v>
          </cell>
          <cell r="KC40686">
            <v>20</v>
          </cell>
        </row>
        <row r="40687">
          <cell r="A40687" t="str">
            <v>P05233</v>
          </cell>
          <cell r="KA40687">
            <v>250</v>
          </cell>
          <cell r="KB40687">
            <v>12</v>
          </cell>
          <cell r="KC40687">
            <v>20</v>
          </cell>
        </row>
        <row r="40688">
          <cell r="A40688" t="str">
            <v>P05259</v>
          </cell>
          <cell r="KA40688">
            <v>250</v>
          </cell>
          <cell r="KB40688">
            <v>12</v>
          </cell>
          <cell r="KC40688">
            <v>20</v>
          </cell>
        </row>
        <row r="40689">
          <cell r="A40689" t="str">
            <v>P05260</v>
          </cell>
          <cell r="KA40689">
            <v>250</v>
          </cell>
          <cell r="KB40689">
            <v>12</v>
          </cell>
          <cell r="KC40689">
            <v>20</v>
          </cell>
        </row>
        <row r="40690">
          <cell r="A40690" t="str">
            <v>P05256</v>
          </cell>
          <cell r="KA40690">
            <v>250</v>
          </cell>
          <cell r="KB40690">
            <v>12</v>
          </cell>
          <cell r="KC40690">
            <v>20</v>
          </cell>
        </row>
        <row r="40691">
          <cell r="A40691" t="str">
            <v>P05257</v>
          </cell>
          <cell r="KA40691">
            <v>100</v>
          </cell>
          <cell r="KB40691">
            <v>30</v>
          </cell>
          <cell r="KC40691">
            <v>30</v>
          </cell>
        </row>
        <row r="40692">
          <cell r="A40692" t="str">
            <v>P05254</v>
          </cell>
          <cell r="KA40692">
            <v>250</v>
          </cell>
          <cell r="KB40692">
            <v>8</v>
          </cell>
          <cell r="KC40692">
            <v>12</v>
          </cell>
        </row>
        <row r="40693">
          <cell r="A40693" t="str">
            <v>P05264</v>
          </cell>
          <cell r="KA40693">
            <v>200</v>
          </cell>
          <cell r="KB40693">
            <v>15</v>
          </cell>
          <cell r="KC40693">
            <v>16</v>
          </cell>
        </row>
        <row r="40694">
          <cell r="A40694" t="str">
            <v>P05222</v>
          </cell>
          <cell r="KA40694">
            <v>100</v>
          </cell>
          <cell r="KB40694">
            <v>40</v>
          </cell>
          <cell r="KC40694">
            <v>24</v>
          </cell>
        </row>
        <row r="40695">
          <cell r="A40695" t="str">
            <v>P05224</v>
          </cell>
          <cell r="KA40695">
            <v>200</v>
          </cell>
          <cell r="KB40695">
            <v>15</v>
          </cell>
          <cell r="KC40695">
            <v>20</v>
          </cell>
        </row>
        <row r="40696">
          <cell r="A40696" t="str">
            <v>P05225</v>
          </cell>
          <cell r="KA40696">
            <v>250</v>
          </cell>
          <cell r="KB40696">
            <v>12</v>
          </cell>
          <cell r="KC40696">
            <v>20</v>
          </cell>
        </row>
        <row r="40697">
          <cell r="A40697" t="str">
            <v>P05226</v>
          </cell>
          <cell r="KA40697">
            <v>50</v>
          </cell>
          <cell r="KB40697">
            <v>60</v>
          </cell>
          <cell r="KC40697">
            <v>12</v>
          </cell>
        </row>
        <row r="40698">
          <cell r="A40698" t="str">
            <v>P05228</v>
          </cell>
          <cell r="KA40698">
            <v>200</v>
          </cell>
          <cell r="KB40698">
            <v>15</v>
          </cell>
          <cell r="KC40698">
            <v>16</v>
          </cell>
        </row>
        <row r="40699">
          <cell r="A40699" t="str">
            <v>P05229</v>
          </cell>
          <cell r="KA40699">
            <v>50</v>
          </cell>
          <cell r="KB40699">
            <v>60</v>
          </cell>
          <cell r="KC40699">
            <v>12</v>
          </cell>
        </row>
        <row r="40700">
          <cell r="A40700" t="str">
            <v>P05243</v>
          </cell>
          <cell r="KA40700">
            <v>250</v>
          </cell>
          <cell r="KB40700">
            <v>12</v>
          </cell>
          <cell r="KC40700">
            <v>20</v>
          </cell>
        </row>
        <row r="40701">
          <cell r="A40701" t="str">
            <v>P05244</v>
          </cell>
          <cell r="KA40701">
            <v>50</v>
          </cell>
          <cell r="KB40701">
            <v>80</v>
          </cell>
          <cell r="KC40701">
            <v>24</v>
          </cell>
        </row>
        <row r="40702">
          <cell r="A40702" t="str">
            <v>P05245</v>
          </cell>
          <cell r="KA40702">
            <v>250</v>
          </cell>
          <cell r="KB40702">
            <v>12</v>
          </cell>
          <cell r="KC40702">
            <v>20</v>
          </cell>
        </row>
        <row r="40703">
          <cell r="A40703" t="str">
            <v>P05236</v>
          </cell>
          <cell r="KA40703">
            <v>250</v>
          </cell>
          <cell r="KB40703">
            <v>12</v>
          </cell>
          <cell r="KC40703">
            <v>20</v>
          </cell>
        </row>
        <row r="40704">
          <cell r="A40704" t="str">
            <v>P05237</v>
          </cell>
          <cell r="KA40704">
            <v>250</v>
          </cell>
          <cell r="KB40704">
            <v>12</v>
          </cell>
          <cell r="KC40704">
            <v>20</v>
          </cell>
        </row>
        <row r="40705">
          <cell r="A40705" t="str">
            <v>P05238</v>
          </cell>
          <cell r="KA40705">
            <v>250</v>
          </cell>
          <cell r="KB40705">
            <v>12</v>
          </cell>
          <cell r="KC40705">
            <v>20</v>
          </cell>
        </row>
        <row r="40706">
          <cell r="A40706" t="str">
            <v>P05239</v>
          </cell>
          <cell r="KA40706">
            <v>250</v>
          </cell>
          <cell r="KB40706">
            <v>12</v>
          </cell>
          <cell r="KC40706">
            <v>20</v>
          </cell>
        </row>
        <row r="40707">
          <cell r="A40707" t="str">
            <v>P05240</v>
          </cell>
          <cell r="KA40707">
            <v>100</v>
          </cell>
          <cell r="KB40707">
            <v>30</v>
          </cell>
          <cell r="KC40707">
            <v>30</v>
          </cell>
        </row>
        <row r="40708">
          <cell r="A40708" t="str">
            <v>P05273</v>
          </cell>
          <cell r="KA40708">
            <v>250</v>
          </cell>
          <cell r="KB40708">
            <v>12</v>
          </cell>
          <cell r="KC40708">
            <v>20</v>
          </cell>
        </row>
        <row r="40709">
          <cell r="A40709" t="str">
            <v>P05274</v>
          </cell>
          <cell r="KA40709">
            <v>250</v>
          </cell>
          <cell r="KB40709">
            <v>12</v>
          </cell>
          <cell r="KC40709">
            <v>20</v>
          </cell>
        </row>
        <row r="40710">
          <cell r="A40710" t="str">
            <v>P05275</v>
          </cell>
          <cell r="KA40710">
            <v>200</v>
          </cell>
          <cell r="KB40710">
            <v>15</v>
          </cell>
          <cell r="KC40710">
            <v>20</v>
          </cell>
        </row>
        <row r="40711">
          <cell r="A40711" t="str">
            <v>P05278</v>
          </cell>
          <cell r="KA40711">
            <v>100</v>
          </cell>
          <cell r="KB40711">
            <v>40</v>
          </cell>
          <cell r="KC40711">
            <v>24</v>
          </cell>
        </row>
        <row r="40712">
          <cell r="A40712" t="str">
            <v>P05279</v>
          </cell>
          <cell r="KA40712">
            <v>250</v>
          </cell>
          <cell r="KB40712">
            <v>12</v>
          </cell>
          <cell r="KC40712">
            <v>20</v>
          </cell>
        </row>
        <row r="40713">
          <cell r="A40713" t="str">
            <v>P05280</v>
          </cell>
          <cell r="KA40713">
            <v>100</v>
          </cell>
          <cell r="KB40713">
            <v>30</v>
          </cell>
          <cell r="KC40713">
            <v>30</v>
          </cell>
        </row>
        <row r="40714">
          <cell r="A40714" t="str">
            <v>P05281</v>
          </cell>
          <cell r="KA40714">
            <v>250</v>
          </cell>
          <cell r="KB40714">
            <v>8</v>
          </cell>
          <cell r="KC40714">
            <v>15</v>
          </cell>
        </row>
        <row r="40715">
          <cell r="A40715" t="str">
            <v>P05282</v>
          </cell>
          <cell r="KA40715">
            <v>100</v>
          </cell>
          <cell r="KB40715">
            <v>30</v>
          </cell>
          <cell r="KC40715">
            <v>30</v>
          </cell>
        </row>
        <row r="40716">
          <cell r="A40716" t="str">
            <v>P05284</v>
          </cell>
          <cell r="KA40716">
            <v>100</v>
          </cell>
          <cell r="KB40716">
            <v>30</v>
          </cell>
          <cell r="KC40716">
            <v>30</v>
          </cell>
        </row>
        <row r="40717">
          <cell r="A40717" t="str">
            <v>P05285</v>
          </cell>
          <cell r="KA40717">
            <v>250</v>
          </cell>
          <cell r="KB40717">
            <v>12</v>
          </cell>
          <cell r="KC40717">
            <v>20</v>
          </cell>
        </row>
        <row r="40718">
          <cell r="A40718" t="str">
            <v>P05294</v>
          </cell>
          <cell r="KA40718">
            <v>250</v>
          </cell>
          <cell r="KB40718">
            <v>8</v>
          </cell>
          <cell r="KC40718">
            <v>15</v>
          </cell>
        </row>
        <row r="40719">
          <cell r="A40719" t="str">
            <v>P05295</v>
          </cell>
          <cell r="KA40719">
            <v>250</v>
          </cell>
          <cell r="KB40719">
            <v>12</v>
          </cell>
          <cell r="KC40719">
            <v>20</v>
          </cell>
        </row>
        <row r="40720">
          <cell r="A40720" t="str">
            <v>P05297</v>
          </cell>
          <cell r="KA40720">
            <v>100</v>
          </cell>
          <cell r="KB40720">
            <v>30</v>
          </cell>
          <cell r="KC40720">
            <v>30</v>
          </cell>
        </row>
        <row r="40721">
          <cell r="A40721" t="str">
            <v>P05298</v>
          </cell>
          <cell r="KA40721">
            <v>250</v>
          </cell>
          <cell r="KB40721">
            <v>12</v>
          </cell>
          <cell r="KC40721">
            <v>20</v>
          </cell>
        </row>
        <row r="40722">
          <cell r="A40722" t="str">
            <v>P05299</v>
          </cell>
          <cell r="KA40722">
            <v>250</v>
          </cell>
          <cell r="KB40722">
            <v>12</v>
          </cell>
          <cell r="KC40722">
            <v>20</v>
          </cell>
        </row>
        <row r="40723">
          <cell r="A40723" t="str">
            <v>P05300</v>
          </cell>
          <cell r="KA40723">
            <v>250</v>
          </cell>
          <cell r="KB40723">
            <v>12</v>
          </cell>
          <cell r="KC40723">
            <v>20</v>
          </cell>
        </row>
        <row r="40724">
          <cell r="A40724" t="str">
            <v>P05301</v>
          </cell>
          <cell r="KA40724">
            <v>250</v>
          </cell>
          <cell r="KB40724">
            <v>12</v>
          </cell>
          <cell r="KC40724">
            <v>20</v>
          </cell>
        </row>
        <row r="40725">
          <cell r="A40725" t="str">
            <v>P05290</v>
          </cell>
          <cell r="KA40725">
            <v>250</v>
          </cell>
          <cell r="KB40725">
            <v>12</v>
          </cell>
          <cell r="KC40725">
            <v>20</v>
          </cell>
        </row>
        <row r="40726">
          <cell r="A40726" t="str">
            <v>P05270</v>
          </cell>
          <cell r="KA40726">
            <v>250</v>
          </cell>
          <cell r="KB40726">
            <v>12</v>
          </cell>
          <cell r="KC40726">
            <v>20</v>
          </cell>
        </row>
        <row r="40727">
          <cell r="A40727" t="str">
            <v>P05271</v>
          </cell>
          <cell r="KA40727">
            <v>250</v>
          </cell>
          <cell r="KB40727">
            <v>12</v>
          </cell>
          <cell r="KC40727">
            <v>20</v>
          </cell>
        </row>
        <row r="40728">
          <cell r="A40728" t="str">
            <v>P05292</v>
          </cell>
          <cell r="KA40728">
            <v>250</v>
          </cell>
          <cell r="KB40728">
            <v>12</v>
          </cell>
          <cell r="KC40728">
            <v>20</v>
          </cell>
        </row>
        <row r="40729">
          <cell r="A40729" t="str">
            <v>P05326</v>
          </cell>
          <cell r="KA40729">
            <v>200</v>
          </cell>
          <cell r="KB40729">
            <v>15</v>
          </cell>
          <cell r="KC40729">
            <v>20</v>
          </cell>
        </row>
        <row r="40730">
          <cell r="A40730" t="str">
            <v>P05306</v>
          </cell>
          <cell r="KA40730">
            <v>200</v>
          </cell>
          <cell r="KB40730">
            <v>15</v>
          </cell>
          <cell r="KC40730">
            <v>20</v>
          </cell>
        </row>
        <row r="40731">
          <cell r="A40731" t="str">
            <v>P05307</v>
          </cell>
          <cell r="KA40731">
            <v>250</v>
          </cell>
          <cell r="KB40731">
            <v>12</v>
          </cell>
          <cell r="KC40731">
            <v>20</v>
          </cell>
        </row>
        <row r="40732">
          <cell r="A40732" t="str">
            <v>P05312</v>
          </cell>
          <cell r="KA40732">
            <v>250</v>
          </cell>
          <cell r="KB40732">
            <v>12</v>
          </cell>
          <cell r="KC40732">
            <v>20</v>
          </cell>
        </row>
        <row r="40733">
          <cell r="A40733" t="str">
            <v>P05314</v>
          </cell>
          <cell r="KA40733">
            <v>100</v>
          </cell>
          <cell r="KB40733">
            <v>16</v>
          </cell>
          <cell r="KC40733">
            <v>16</v>
          </cell>
        </row>
        <row r="40734">
          <cell r="A40734" t="str">
            <v>P05316</v>
          </cell>
          <cell r="KA40734">
            <v>250</v>
          </cell>
          <cell r="KB40734">
            <v>12</v>
          </cell>
          <cell r="KC40734">
            <v>20</v>
          </cell>
        </row>
        <row r="40735">
          <cell r="A40735" t="str">
            <v>P05317</v>
          </cell>
          <cell r="KA40735">
            <v>100</v>
          </cell>
          <cell r="KB40735">
            <v>40</v>
          </cell>
          <cell r="KC40735">
            <v>24</v>
          </cell>
        </row>
        <row r="40736">
          <cell r="A40736" t="str">
            <v>P05319</v>
          </cell>
          <cell r="KA40736">
            <v>250</v>
          </cell>
          <cell r="KB40736">
            <v>8</v>
          </cell>
          <cell r="KC40736">
            <v>15</v>
          </cell>
        </row>
        <row r="40737">
          <cell r="A40737" t="str">
            <v>P05320</v>
          </cell>
          <cell r="KA40737">
            <v>250</v>
          </cell>
          <cell r="KB40737">
            <v>12</v>
          </cell>
          <cell r="KC40737">
            <v>20</v>
          </cell>
        </row>
        <row r="40738">
          <cell r="A40738" t="str">
            <v>P05321</v>
          </cell>
          <cell r="KA40738">
            <v>50</v>
          </cell>
          <cell r="KB40738">
            <v>80</v>
          </cell>
          <cell r="KC40738">
            <v>24</v>
          </cell>
        </row>
        <row r="40739">
          <cell r="A40739" t="str">
            <v>P05322</v>
          </cell>
          <cell r="KA40739">
            <v>250</v>
          </cell>
          <cell r="KB40739">
            <v>12</v>
          </cell>
          <cell r="KC40739">
            <v>20</v>
          </cell>
        </row>
        <row r="40740">
          <cell r="A40740" t="str">
            <v>P05323</v>
          </cell>
          <cell r="KA40740">
            <v>250</v>
          </cell>
          <cell r="KB40740">
            <v>8</v>
          </cell>
          <cell r="KC40740">
            <v>15</v>
          </cell>
        </row>
        <row r="40741">
          <cell r="A40741" t="str">
            <v>P05347</v>
          </cell>
          <cell r="KA40741">
            <v>250</v>
          </cell>
          <cell r="KB40741">
            <v>12</v>
          </cell>
          <cell r="KC40741">
            <v>20</v>
          </cell>
        </row>
        <row r="40742">
          <cell r="A40742" t="str">
            <v>P05348</v>
          </cell>
          <cell r="KA40742">
            <v>250</v>
          </cell>
          <cell r="KB40742">
            <v>12</v>
          </cell>
          <cell r="KC40742">
            <v>20</v>
          </cell>
        </row>
        <row r="40743">
          <cell r="A40743" t="str">
            <v>P05349</v>
          </cell>
          <cell r="KA40743">
            <v>250</v>
          </cell>
          <cell r="KB40743">
            <v>12</v>
          </cell>
          <cell r="KC40743">
            <v>20</v>
          </cell>
        </row>
        <row r="40744">
          <cell r="A40744" t="str">
            <v>P05350</v>
          </cell>
          <cell r="KA40744">
            <v>200</v>
          </cell>
          <cell r="KB40744">
            <v>15</v>
          </cell>
          <cell r="KC40744">
            <v>20</v>
          </cell>
        </row>
        <row r="40745">
          <cell r="A40745" t="str">
            <v>P05342</v>
          </cell>
          <cell r="KA40745">
            <v>200</v>
          </cell>
          <cell r="KB40745">
            <v>15</v>
          </cell>
          <cell r="KC40745">
            <v>20</v>
          </cell>
        </row>
        <row r="40746">
          <cell r="A40746" t="str">
            <v>P05343</v>
          </cell>
          <cell r="KA40746">
            <v>250</v>
          </cell>
          <cell r="KB40746">
            <v>12</v>
          </cell>
          <cell r="KC40746">
            <v>20</v>
          </cell>
        </row>
        <row r="40747">
          <cell r="A40747" t="str">
            <v>P05344</v>
          </cell>
          <cell r="KA40747">
            <v>250</v>
          </cell>
          <cell r="KB40747">
            <v>12</v>
          </cell>
          <cell r="KC40747">
            <v>20</v>
          </cell>
        </row>
        <row r="40748">
          <cell r="A40748" t="str">
            <v>P05338</v>
          </cell>
          <cell r="KA40748">
            <v>250</v>
          </cell>
          <cell r="KB40748">
            <v>12</v>
          </cell>
          <cell r="KC40748">
            <v>20</v>
          </cell>
        </row>
        <row r="40749">
          <cell r="A40749" t="str">
            <v>P05339</v>
          </cell>
          <cell r="KA40749">
            <v>250</v>
          </cell>
          <cell r="KB40749">
            <v>12</v>
          </cell>
          <cell r="KC40749">
            <v>20</v>
          </cell>
        </row>
        <row r="40750">
          <cell r="A40750" t="str">
            <v>P05340</v>
          </cell>
          <cell r="KA40750">
            <v>250</v>
          </cell>
          <cell r="KB40750">
            <v>12</v>
          </cell>
          <cell r="KC40750">
            <v>20</v>
          </cell>
        </row>
        <row r="40751">
          <cell r="A40751" t="str">
            <v>P05329</v>
          </cell>
          <cell r="KA40751">
            <v>250</v>
          </cell>
          <cell r="KB40751">
            <v>12</v>
          </cell>
          <cell r="KC40751">
            <v>20</v>
          </cell>
        </row>
        <row r="40752">
          <cell r="A40752" t="str">
            <v>P05330</v>
          </cell>
          <cell r="KA40752">
            <v>250</v>
          </cell>
          <cell r="KB40752">
            <v>12</v>
          </cell>
          <cell r="KC40752">
            <v>20</v>
          </cell>
        </row>
        <row r="40753">
          <cell r="A40753" t="str">
            <v>P05332</v>
          </cell>
          <cell r="KA40753">
            <v>100</v>
          </cell>
          <cell r="KB40753">
            <v>40</v>
          </cell>
          <cell r="KC40753">
            <v>24</v>
          </cell>
        </row>
        <row r="40754">
          <cell r="A40754" t="str">
            <v>P05333</v>
          </cell>
          <cell r="KA40754">
            <v>250</v>
          </cell>
          <cell r="KB40754">
            <v>12</v>
          </cell>
          <cell r="KC40754">
            <v>20</v>
          </cell>
        </row>
        <row r="40755">
          <cell r="A40755" t="str">
            <v>P05381</v>
          </cell>
          <cell r="KA40755">
            <v>250</v>
          </cell>
          <cell r="KB40755">
            <v>12</v>
          </cell>
          <cell r="KC40755">
            <v>20</v>
          </cell>
        </row>
        <row r="40756">
          <cell r="A40756" t="str">
            <v>P05382</v>
          </cell>
          <cell r="KA40756">
            <v>200</v>
          </cell>
          <cell r="KB40756">
            <v>15</v>
          </cell>
          <cell r="KC40756">
            <v>16</v>
          </cell>
        </row>
        <row r="40757">
          <cell r="A40757" t="str">
            <v>P05383</v>
          </cell>
          <cell r="KA40757">
            <v>250</v>
          </cell>
          <cell r="KB40757">
            <v>12</v>
          </cell>
          <cell r="KC40757">
            <v>20</v>
          </cell>
        </row>
        <row r="40758">
          <cell r="A40758" t="str">
            <v>P05387</v>
          </cell>
          <cell r="KA40758">
            <v>250</v>
          </cell>
          <cell r="KB40758">
            <v>8</v>
          </cell>
          <cell r="KC40758">
            <v>15</v>
          </cell>
        </row>
        <row r="40759">
          <cell r="A40759" t="str">
            <v>P05385</v>
          </cell>
          <cell r="KA40759">
            <v>50</v>
          </cell>
          <cell r="KB40759">
            <v>60</v>
          </cell>
          <cell r="KC40759">
            <v>12</v>
          </cell>
        </row>
        <row r="40760">
          <cell r="A40760" t="str">
            <v>P05369</v>
          </cell>
          <cell r="KA40760">
            <v>250</v>
          </cell>
          <cell r="KB40760">
            <v>8</v>
          </cell>
          <cell r="KC40760">
            <v>15</v>
          </cell>
        </row>
        <row r="40761">
          <cell r="A40761" t="str">
            <v>P05370</v>
          </cell>
          <cell r="KA40761">
            <v>250</v>
          </cell>
          <cell r="KB40761">
            <v>12</v>
          </cell>
          <cell r="KC40761">
            <v>20</v>
          </cell>
        </row>
        <row r="40762">
          <cell r="A40762" t="str">
            <v>P05371</v>
          </cell>
          <cell r="KA40762">
            <v>250</v>
          </cell>
          <cell r="KB40762">
            <v>8</v>
          </cell>
          <cell r="KC40762">
            <v>15</v>
          </cell>
        </row>
        <row r="40763">
          <cell r="A40763" t="str">
            <v>P05373</v>
          </cell>
          <cell r="KA40763">
            <v>100</v>
          </cell>
          <cell r="KB40763">
            <v>30</v>
          </cell>
          <cell r="KC40763">
            <v>30</v>
          </cell>
        </row>
        <row r="40764">
          <cell r="A40764" t="str">
            <v>P05374</v>
          </cell>
          <cell r="KA40764">
            <v>250</v>
          </cell>
          <cell r="KB40764">
            <v>12</v>
          </cell>
          <cell r="KC40764">
            <v>20</v>
          </cell>
        </row>
        <row r="40765">
          <cell r="A40765" t="str">
            <v>P05375</v>
          </cell>
          <cell r="KA40765">
            <v>250</v>
          </cell>
          <cell r="KB40765">
            <v>12</v>
          </cell>
          <cell r="KC40765">
            <v>20</v>
          </cell>
        </row>
        <row r="40766">
          <cell r="A40766" t="str">
            <v>P05376</v>
          </cell>
          <cell r="KA40766">
            <v>200</v>
          </cell>
          <cell r="KB40766">
            <v>15</v>
          </cell>
          <cell r="KC40766">
            <v>20</v>
          </cell>
        </row>
        <row r="40767">
          <cell r="A40767" t="str">
            <v>P05378</v>
          </cell>
          <cell r="KA40767">
            <v>100</v>
          </cell>
          <cell r="KB40767">
            <v>40</v>
          </cell>
          <cell r="KC40767">
            <v>24</v>
          </cell>
        </row>
        <row r="40768">
          <cell r="A40768" t="str">
            <v>P05379</v>
          </cell>
          <cell r="KA40768">
            <v>100</v>
          </cell>
          <cell r="KB40768">
            <v>40</v>
          </cell>
          <cell r="KC40768">
            <v>24</v>
          </cell>
        </row>
        <row r="40769">
          <cell r="A40769" t="str">
            <v>P05354</v>
          </cell>
          <cell r="KA40769">
            <v>250</v>
          </cell>
          <cell r="KB40769">
            <v>12</v>
          </cell>
          <cell r="KC40769">
            <v>20</v>
          </cell>
        </row>
        <row r="40770">
          <cell r="A40770" t="str">
            <v>P05356</v>
          </cell>
          <cell r="KA40770">
            <v>250</v>
          </cell>
          <cell r="KB40770">
            <v>12</v>
          </cell>
          <cell r="KC40770">
            <v>20</v>
          </cell>
        </row>
        <row r="40771">
          <cell r="A40771" t="str">
            <v>P05359</v>
          </cell>
          <cell r="KA40771">
            <v>250</v>
          </cell>
          <cell r="KB40771">
            <v>12</v>
          </cell>
          <cell r="KC40771">
            <v>20</v>
          </cell>
        </row>
        <row r="40772">
          <cell r="A40772" t="str">
            <v>P05360</v>
          </cell>
          <cell r="KA40772">
            <v>250</v>
          </cell>
          <cell r="KB40772">
            <v>12</v>
          </cell>
          <cell r="KC40772">
            <v>20</v>
          </cell>
        </row>
        <row r="40773">
          <cell r="A40773" t="str">
            <v>P05361</v>
          </cell>
          <cell r="KA40773">
            <v>250</v>
          </cell>
          <cell r="KB40773">
            <v>12</v>
          </cell>
          <cell r="KC40773">
            <v>20</v>
          </cell>
        </row>
        <row r="40774">
          <cell r="A40774" t="str">
            <v>P05364</v>
          </cell>
          <cell r="KA40774">
            <v>250</v>
          </cell>
          <cell r="KB40774">
            <v>12</v>
          </cell>
          <cell r="KC40774">
            <v>20</v>
          </cell>
        </row>
        <row r="40775">
          <cell r="A40775" t="str">
            <v>P05365</v>
          </cell>
          <cell r="KA40775">
            <v>250</v>
          </cell>
          <cell r="KB40775">
            <v>12</v>
          </cell>
          <cell r="KC40775">
            <v>20</v>
          </cell>
        </row>
        <row r="40776">
          <cell r="A40776" t="str">
            <v>P05367</v>
          </cell>
          <cell r="KA40776">
            <v>100</v>
          </cell>
          <cell r="KB40776">
            <v>40</v>
          </cell>
          <cell r="KC40776">
            <v>24</v>
          </cell>
        </row>
        <row r="40777">
          <cell r="A40777" t="str">
            <v>P05202</v>
          </cell>
          <cell r="KA40777">
            <v>250</v>
          </cell>
          <cell r="KB40777">
            <v>12</v>
          </cell>
          <cell r="KC40777">
            <v>20</v>
          </cell>
        </row>
        <row r="40778">
          <cell r="A40778" t="str">
            <v>P05203</v>
          </cell>
          <cell r="KA40778">
            <v>250</v>
          </cell>
          <cell r="KB40778">
            <v>12</v>
          </cell>
          <cell r="KC40778">
            <v>20</v>
          </cell>
        </row>
        <row r="40779">
          <cell r="A40779" t="str">
            <v>P05204</v>
          </cell>
          <cell r="KA40779">
            <v>250</v>
          </cell>
          <cell r="KB40779">
            <v>12</v>
          </cell>
          <cell r="KC40779">
            <v>20</v>
          </cell>
        </row>
        <row r="40780">
          <cell r="A40780" t="str">
            <v>P05206</v>
          </cell>
          <cell r="KA40780">
            <v>200</v>
          </cell>
          <cell r="KB40780">
            <v>12</v>
          </cell>
          <cell r="KC40780">
            <v>20</v>
          </cell>
        </row>
        <row r="40781">
          <cell r="A40781" t="str">
            <v>P05207</v>
          </cell>
          <cell r="KA40781">
            <v>250</v>
          </cell>
          <cell r="KB40781">
            <v>12</v>
          </cell>
          <cell r="KC40781">
            <v>20</v>
          </cell>
        </row>
        <row r="40782">
          <cell r="A40782" t="str">
            <v>P05208</v>
          </cell>
          <cell r="KA40782">
            <v>250</v>
          </cell>
          <cell r="KB40782">
            <v>12</v>
          </cell>
          <cell r="KC40782">
            <v>20</v>
          </cell>
        </row>
        <row r="40783">
          <cell r="A40783" t="str">
            <v>P05209</v>
          </cell>
          <cell r="KA40783">
            <v>250</v>
          </cell>
          <cell r="KB40783">
            <v>12</v>
          </cell>
          <cell r="KC40783">
            <v>20</v>
          </cell>
        </row>
        <row r="40784">
          <cell r="A40784" t="str">
            <v>P05210</v>
          </cell>
          <cell r="KA40784">
            <v>250</v>
          </cell>
          <cell r="KB40784">
            <v>12</v>
          </cell>
          <cell r="KC40784">
            <v>20</v>
          </cell>
        </row>
        <row r="40785">
          <cell r="A40785" t="str">
            <v>P05212</v>
          </cell>
          <cell r="KA40785">
            <v>200</v>
          </cell>
          <cell r="KB40785">
            <v>15</v>
          </cell>
          <cell r="KC40785">
            <v>20</v>
          </cell>
        </row>
        <row r="40786">
          <cell r="A40786" t="str">
            <v>P05215</v>
          </cell>
          <cell r="KA40786">
            <v>250</v>
          </cell>
          <cell r="KB40786">
            <v>12</v>
          </cell>
          <cell r="KC40786">
            <v>20</v>
          </cell>
        </row>
        <row r="40787">
          <cell r="A40787" t="str">
            <v>P05216</v>
          </cell>
          <cell r="KA40787">
            <v>250</v>
          </cell>
          <cell r="KB40787">
            <v>8</v>
          </cell>
          <cell r="KC40787">
            <v>15</v>
          </cell>
        </row>
        <row r="40788">
          <cell r="A40788" t="str">
            <v>P05217</v>
          </cell>
          <cell r="KA40788">
            <v>250</v>
          </cell>
          <cell r="KB40788">
            <v>12</v>
          </cell>
          <cell r="KC40788">
            <v>20</v>
          </cell>
        </row>
        <row r="40789">
          <cell r="A40789" t="str">
            <v>P05218</v>
          </cell>
          <cell r="KA40789">
            <v>250</v>
          </cell>
          <cell r="KB40789">
            <v>12</v>
          </cell>
          <cell r="KC40789">
            <v>20</v>
          </cell>
        </row>
        <row r="40790">
          <cell r="A40790" t="str">
            <v>P05191</v>
          </cell>
          <cell r="KA40790">
            <v>100</v>
          </cell>
          <cell r="KB40790">
            <v>40</v>
          </cell>
          <cell r="KC40790">
            <v>24</v>
          </cell>
        </row>
        <row r="40791">
          <cell r="A40791" t="str">
            <v>P05186</v>
          </cell>
          <cell r="KA40791">
            <v>250</v>
          </cell>
          <cell r="KB40791">
            <v>12</v>
          </cell>
          <cell r="KC40791">
            <v>20</v>
          </cell>
        </row>
        <row r="40792">
          <cell r="A40792" t="str">
            <v>P05187</v>
          </cell>
          <cell r="KA40792">
            <v>250</v>
          </cell>
          <cell r="KB40792">
            <v>12</v>
          </cell>
          <cell r="KC40792">
            <v>20</v>
          </cell>
        </row>
        <row r="40793">
          <cell r="A40793" t="str">
            <v>P05188</v>
          </cell>
          <cell r="KA40793">
            <v>250</v>
          </cell>
          <cell r="KB40793">
            <v>12</v>
          </cell>
          <cell r="KC40793">
            <v>20</v>
          </cell>
        </row>
        <row r="40794">
          <cell r="A40794" t="str">
            <v>P05194</v>
          </cell>
          <cell r="KA40794">
            <v>250</v>
          </cell>
          <cell r="KB40794">
            <v>12</v>
          </cell>
          <cell r="KC40794">
            <v>20</v>
          </cell>
        </row>
        <row r="40795">
          <cell r="A40795" t="str">
            <v>P05195</v>
          </cell>
          <cell r="KA40795">
            <v>250</v>
          </cell>
          <cell r="KB40795">
            <v>12</v>
          </cell>
          <cell r="KC40795">
            <v>20</v>
          </cell>
        </row>
        <row r="40796">
          <cell r="A40796" t="str">
            <v>P05196</v>
          </cell>
          <cell r="KA40796">
            <v>200</v>
          </cell>
          <cell r="KB40796">
            <v>15</v>
          </cell>
          <cell r="KC40796">
            <v>20</v>
          </cell>
        </row>
        <row r="40797">
          <cell r="A40797" t="str">
            <v>P05197</v>
          </cell>
          <cell r="KA40797">
            <v>250</v>
          </cell>
          <cell r="KB40797">
            <v>12</v>
          </cell>
          <cell r="KC40797">
            <v>20</v>
          </cell>
        </row>
        <row r="40798">
          <cell r="A40798" t="str">
            <v>P05198</v>
          </cell>
          <cell r="KA40798">
            <v>250</v>
          </cell>
          <cell r="KB40798">
            <v>12</v>
          </cell>
          <cell r="KC40798">
            <v>20</v>
          </cell>
        </row>
        <row r="40799">
          <cell r="A40799" t="str">
            <v>P05199</v>
          </cell>
          <cell r="KA40799">
            <v>200</v>
          </cell>
          <cell r="KB40799">
            <v>15</v>
          </cell>
          <cell r="KC40799">
            <v>20</v>
          </cell>
        </row>
        <row r="40800">
          <cell r="A40800" t="str">
            <v>P05200</v>
          </cell>
          <cell r="KA40800">
            <v>250</v>
          </cell>
          <cell r="KB40800">
            <v>12</v>
          </cell>
          <cell r="KC40800">
            <v>20</v>
          </cell>
        </row>
        <row r="40801">
          <cell r="A40801" t="str">
            <v>P05170</v>
          </cell>
          <cell r="KA40801">
            <v>250</v>
          </cell>
          <cell r="KB40801">
            <v>12</v>
          </cell>
          <cell r="KC40801">
            <v>20</v>
          </cell>
        </row>
        <row r="40802">
          <cell r="A40802" t="str">
            <v>P05166</v>
          </cell>
          <cell r="KA40802">
            <v>200</v>
          </cell>
          <cell r="KB40802">
            <v>15</v>
          </cell>
          <cell r="KC40802">
            <v>20</v>
          </cell>
        </row>
        <row r="40803">
          <cell r="A40803" t="str">
            <v>P05167</v>
          </cell>
          <cell r="KA40803">
            <v>250</v>
          </cell>
          <cell r="KB40803">
            <v>12</v>
          </cell>
          <cell r="KC40803">
            <v>20</v>
          </cell>
        </row>
        <row r="40804">
          <cell r="A40804" t="str">
            <v>P05168</v>
          </cell>
          <cell r="KA40804">
            <v>250</v>
          </cell>
          <cell r="KB40804">
            <v>12</v>
          </cell>
          <cell r="KC40804">
            <v>20</v>
          </cell>
        </row>
        <row r="40805">
          <cell r="A40805" t="str">
            <v>P05172</v>
          </cell>
          <cell r="KA40805">
            <v>200</v>
          </cell>
          <cell r="KB40805">
            <v>15</v>
          </cell>
          <cell r="KC40805">
            <v>20</v>
          </cell>
        </row>
        <row r="40806">
          <cell r="A40806" t="str">
            <v>P05175</v>
          </cell>
          <cell r="KA40806">
            <v>250</v>
          </cell>
          <cell r="KB40806">
            <v>12</v>
          </cell>
          <cell r="KC40806">
            <v>20</v>
          </cell>
        </row>
        <row r="40807">
          <cell r="A40807" t="str">
            <v>P05179</v>
          </cell>
          <cell r="KA40807">
            <v>250</v>
          </cell>
          <cell r="KB40807">
            <v>12</v>
          </cell>
          <cell r="KC40807">
            <v>20</v>
          </cell>
        </row>
        <row r="40808">
          <cell r="A40808" t="str">
            <v>P05181</v>
          </cell>
          <cell r="KA40808">
            <v>250</v>
          </cell>
          <cell r="KB40808">
            <v>12</v>
          </cell>
          <cell r="KC40808">
            <v>20</v>
          </cell>
        </row>
        <row r="40809">
          <cell r="A40809" t="str">
            <v>P05182</v>
          </cell>
          <cell r="KA40809">
            <v>250</v>
          </cell>
          <cell r="KB40809">
            <v>12</v>
          </cell>
          <cell r="KC40809">
            <v>20</v>
          </cell>
        </row>
        <row r="40810">
          <cell r="A40810" t="str">
            <v>P05183</v>
          </cell>
          <cell r="KA40810">
            <v>250</v>
          </cell>
          <cell r="KB40810">
            <v>12</v>
          </cell>
          <cell r="KC40810">
            <v>20</v>
          </cell>
        </row>
        <row r="40811">
          <cell r="A40811" t="str">
            <v>P05184</v>
          </cell>
          <cell r="KA40811">
            <v>100</v>
          </cell>
          <cell r="KB40811">
            <v>40</v>
          </cell>
          <cell r="KC40811">
            <v>24</v>
          </cell>
        </row>
        <row r="40812">
          <cell r="A40812" t="str">
            <v>P05160</v>
          </cell>
          <cell r="KA40812">
            <v>250</v>
          </cell>
          <cell r="KB40812">
            <v>12</v>
          </cell>
          <cell r="KC40812">
            <v>20</v>
          </cell>
        </row>
        <row r="40813">
          <cell r="A40813" t="str">
            <v>P05161</v>
          </cell>
          <cell r="KA40813">
            <v>250</v>
          </cell>
          <cell r="KB40813">
            <v>12</v>
          </cell>
          <cell r="KC40813">
            <v>20</v>
          </cell>
        </row>
        <row r="40814">
          <cell r="A40814" t="str">
            <v>P05126</v>
          </cell>
          <cell r="KA40814">
            <v>250</v>
          </cell>
          <cell r="KB40814">
            <v>12</v>
          </cell>
          <cell r="KC40814">
            <v>20</v>
          </cell>
        </row>
        <row r="40815">
          <cell r="A40815" t="str">
            <v>P05148</v>
          </cell>
          <cell r="KA40815">
            <v>250</v>
          </cell>
          <cell r="KB40815">
            <v>12</v>
          </cell>
          <cell r="KC40815">
            <v>20</v>
          </cell>
        </row>
        <row r="40816">
          <cell r="A40816" t="str">
            <v>P05149</v>
          </cell>
          <cell r="KA40816">
            <v>250</v>
          </cell>
          <cell r="KB40816">
            <v>12</v>
          </cell>
          <cell r="KC40816">
            <v>20</v>
          </cell>
        </row>
        <row r="40817">
          <cell r="A40817" t="str">
            <v>P05150</v>
          </cell>
          <cell r="KA40817">
            <v>250</v>
          </cell>
          <cell r="KB40817">
            <v>8</v>
          </cell>
          <cell r="KC40817">
            <v>15</v>
          </cell>
        </row>
        <row r="40818">
          <cell r="A40818" t="str">
            <v>P05151</v>
          </cell>
          <cell r="KA40818">
            <v>250</v>
          </cell>
          <cell r="KB40818">
            <v>12</v>
          </cell>
          <cell r="KC40818">
            <v>20</v>
          </cell>
        </row>
        <row r="40819">
          <cell r="A40819" t="str">
            <v>P05153</v>
          </cell>
          <cell r="KA40819">
            <v>250</v>
          </cell>
          <cell r="KB40819">
            <v>12</v>
          </cell>
          <cell r="KC40819">
            <v>20</v>
          </cell>
        </row>
        <row r="40820">
          <cell r="A40820" t="str">
            <v>P05154</v>
          </cell>
          <cell r="KA40820">
            <v>250</v>
          </cell>
          <cell r="KB40820">
            <v>12</v>
          </cell>
          <cell r="KC40820">
            <v>20</v>
          </cell>
        </row>
        <row r="40821">
          <cell r="A40821" t="str">
            <v>P05155</v>
          </cell>
          <cell r="KA40821">
            <v>250</v>
          </cell>
          <cell r="KB40821">
            <v>12</v>
          </cell>
          <cell r="KC40821">
            <v>20</v>
          </cell>
        </row>
        <row r="40822">
          <cell r="A40822" t="str">
            <v>P05156</v>
          </cell>
          <cell r="KA40822">
            <v>250</v>
          </cell>
          <cell r="KB40822">
            <v>12</v>
          </cell>
          <cell r="KC40822">
            <v>20</v>
          </cell>
        </row>
        <row r="40823">
          <cell r="A40823" t="str">
            <v>P05081</v>
          </cell>
          <cell r="KA40823">
            <v>250</v>
          </cell>
          <cell r="KB40823">
            <v>8</v>
          </cell>
          <cell r="KC40823">
            <v>15</v>
          </cell>
        </row>
        <row r="40824">
          <cell r="A40824" t="str">
            <v>P05082</v>
          </cell>
          <cell r="KA40824">
            <v>250</v>
          </cell>
          <cell r="KB40824">
            <v>12</v>
          </cell>
          <cell r="KC40824">
            <v>20</v>
          </cell>
        </row>
        <row r="40825">
          <cell r="A40825" t="str">
            <v>P05083</v>
          </cell>
          <cell r="KA40825">
            <v>250</v>
          </cell>
          <cell r="KB40825">
            <v>12</v>
          </cell>
          <cell r="KC40825">
            <v>20</v>
          </cell>
        </row>
        <row r="40826">
          <cell r="A40826" t="str">
            <v>P05084</v>
          </cell>
          <cell r="KA40826">
            <v>250</v>
          </cell>
          <cell r="KB40826">
            <v>12</v>
          </cell>
          <cell r="KC40826">
            <v>20</v>
          </cell>
        </row>
        <row r="40827">
          <cell r="A40827" t="str">
            <v>P05085</v>
          </cell>
          <cell r="KA40827">
            <v>250</v>
          </cell>
          <cell r="KB40827">
            <v>12</v>
          </cell>
          <cell r="KC40827">
            <v>20</v>
          </cell>
        </row>
        <row r="40828">
          <cell r="A40828" t="str">
            <v>P05086</v>
          </cell>
          <cell r="KA40828">
            <v>250</v>
          </cell>
          <cell r="KB40828">
            <v>12</v>
          </cell>
          <cell r="KC40828">
            <v>20</v>
          </cell>
        </row>
        <row r="40829">
          <cell r="A40829" t="str">
            <v>P05087</v>
          </cell>
          <cell r="KA40829">
            <v>250</v>
          </cell>
          <cell r="KB40829">
            <v>12</v>
          </cell>
          <cell r="KC40829">
            <v>20</v>
          </cell>
        </row>
        <row r="40830">
          <cell r="A40830" t="str">
            <v>P05088</v>
          </cell>
          <cell r="KA40830">
            <v>250</v>
          </cell>
          <cell r="KB40830">
            <v>12</v>
          </cell>
          <cell r="KC40830">
            <v>20</v>
          </cell>
        </row>
        <row r="40831">
          <cell r="A40831" t="str">
            <v>P05094</v>
          </cell>
          <cell r="KA40831">
            <v>250</v>
          </cell>
          <cell r="KB40831">
            <v>12</v>
          </cell>
          <cell r="KC40831">
            <v>20</v>
          </cell>
        </row>
        <row r="40832">
          <cell r="A40832" t="str">
            <v>P05079</v>
          </cell>
          <cell r="KA40832">
            <v>250</v>
          </cell>
          <cell r="KB40832">
            <v>12</v>
          </cell>
          <cell r="KC40832">
            <v>20</v>
          </cell>
        </row>
        <row r="40833">
          <cell r="A40833" t="str">
            <v>P05039</v>
          </cell>
          <cell r="KA40833">
            <v>200</v>
          </cell>
          <cell r="KB40833">
            <v>15</v>
          </cell>
          <cell r="KC40833">
            <v>20</v>
          </cell>
        </row>
        <row r="40834">
          <cell r="A40834" t="str">
            <v>P05040</v>
          </cell>
          <cell r="KA40834">
            <v>50</v>
          </cell>
          <cell r="KB40834">
            <v>60</v>
          </cell>
          <cell r="KC40834">
            <v>12</v>
          </cell>
        </row>
        <row r="40835">
          <cell r="A40835" t="str">
            <v>P05041</v>
          </cell>
          <cell r="KA40835">
            <v>250</v>
          </cell>
          <cell r="KB40835">
            <v>12</v>
          </cell>
          <cell r="KC40835">
            <v>20</v>
          </cell>
        </row>
        <row r="40836">
          <cell r="A40836" t="str">
            <v>P05059</v>
          </cell>
          <cell r="KA40836">
            <v>250</v>
          </cell>
          <cell r="KB40836">
            <v>12</v>
          </cell>
          <cell r="KC40836">
            <v>20</v>
          </cell>
        </row>
        <row r="40837">
          <cell r="A40837" t="str">
            <v>P05060</v>
          </cell>
          <cell r="KA40837">
            <v>250</v>
          </cell>
          <cell r="KB40837">
            <v>12</v>
          </cell>
          <cell r="KC40837">
            <v>20</v>
          </cell>
        </row>
        <row r="40838">
          <cell r="A40838" t="str">
            <v>P05062</v>
          </cell>
          <cell r="KA40838">
            <v>250</v>
          </cell>
          <cell r="KB40838">
            <v>14</v>
          </cell>
          <cell r="KC40838">
            <v>20</v>
          </cell>
        </row>
        <row r="40839">
          <cell r="A40839" t="str">
            <v>P05064</v>
          </cell>
          <cell r="KA40839">
            <v>250</v>
          </cell>
          <cell r="KB40839">
            <v>8</v>
          </cell>
          <cell r="KC40839">
            <v>15</v>
          </cell>
        </row>
        <row r="40840">
          <cell r="A40840" t="str">
            <v>P05065</v>
          </cell>
          <cell r="KA40840">
            <v>250</v>
          </cell>
          <cell r="KB40840">
            <v>12</v>
          </cell>
          <cell r="KC40840">
            <v>20</v>
          </cell>
        </row>
        <row r="40841">
          <cell r="A40841" t="str">
            <v>P05066</v>
          </cell>
          <cell r="KA40841">
            <v>250</v>
          </cell>
          <cell r="KB40841">
            <v>12</v>
          </cell>
          <cell r="KC40841">
            <v>20</v>
          </cell>
        </row>
        <row r="40842">
          <cell r="A40842" t="str">
            <v>P05067</v>
          </cell>
          <cell r="KA40842">
            <v>250</v>
          </cell>
          <cell r="KB40842">
            <v>12</v>
          </cell>
          <cell r="KC40842">
            <v>20</v>
          </cell>
        </row>
        <row r="40843">
          <cell r="A40843" t="str">
            <v>P05068</v>
          </cell>
          <cell r="KA40843">
            <v>250</v>
          </cell>
          <cell r="KB40843">
            <v>12</v>
          </cell>
          <cell r="KC40843">
            <v>20</v>
          </cell>
        </row>
        <row r="40844">
          <cell r="A40844" t="str">
            <v>P05069</v>
          </cell>
          <cell r="KA40844">
            <v>250</v>
          </cell>
          <cell r="KB40844">
            <v>12</v>
          </cell>
          <cell r="KC40844">
            <v>20</v>
          </cell>
        </row>
        <row r="40845">
          <cell r="A40845" t="str">
            <v>P05070</v>
          </cell>
          <cell r="KA40845">
            <v>250</v>
          </cell>
          <cell r="KB40845">
            <v>12</v>
          </cell>
          <cell r="KC40845">
            <v>20</v>
          </cell>
        </row>
        <row r="40846">
          <cell r="A40846" t="str">
            <v>P05071</v>
          </cell>
          <cell r="KA40846">
            <v>250</v>
          </cell>
          <cell r="KB40846">
            <v>12</v>
          </cell>
          <cell r="KC40846">
            <v>20</v>
          </cell>
        </row>
        <row r="40847">
          <cell r="A40847" t="str">
            <v>P05072</v>
          </cell>
          <cell r="KA40847">
            <v>250</v>
          </cell>
          <cell r="KB40847">
            <v>12</v>
          </cell>
          <cell r="KC40847">
            <v>20</v>
          </cell>
        </row>
        <row r="40848">
          <cell r="A40848" t="str">
            <v>P05073</v>
          </cell>
          <cell r="KA40848">
            <v>250</v>
          </cell>
          <cell r="KB40848">
            <v>12</v>
          </cell>
          <cell r="KC40848">
            <v>20</v>
          </cell>
        </row>
        <row r="40849">
          <cell r="A40849" t="str">
            <v>P05074</v>
          </cell>
          <cell r="KA40849">
            <v>250</v>
          </cell>
          <cell r="KB40849">
            <v>12</v>
          </cell>
          <cell r="KC40849">
            <v>20</v>
          </cell>
        </row>
        <row r="40850">
          <cell r="A40850" t="str">
            <v>P05075</v>
          </cell>
          <cell r="KA40850">
            <v>250</v>
          </cell>
          <cell r="KB40850">
            <v>12</v>
          </cell>
          <cell r="KC40850">
            <v>20</v>
          </cell>
        </row>
        <row r="40851">
          <cell r="A40851" t="str">
            <v>P05076</v>
          </cell>
          <cell r="KA40851">
            <v>100</v>
          </cell>
          <cell r="KB40851">
            <v>40</v>
          </cell>
          <cell r="KC40851">
            <v>24</v>
          </cell>
        </row>
        <row r="40852">
          <cell r="A40852" t="str">
            <v>P05141</v>
          </cell>
          <cell r="KA40852">
            <v>250</v>
          </cell>
          <cell r="KB40852">
            <v>12</v>
          </cell>
          <cell r="KC40852">
            <v>20</v>
          </cell>
        </row>
        <row r="40853">
          <cell r="A40853" t="str">
            <v>P05142</v>
          </cell>
          <cell r="KA40853">
            <v>200</v>
          </cell>
          <cell r="KB40853">
            <v>15</v>
          </cell>
          <cell r="KC40853">
            <v>16</v>
          </cell>
        </row>
        <row r="40854">
          <cell r="A40854" t="str">
            <v>P05143</v>
          </cell>
          <cell r="KA40854">
            <v>250</v>
          </cell>
          <cell r="KB40854">
            <v>12</v>
          </cell>
          <cell r="KC40854">
            <v>20</v>
          </cell>
        </row>
        <row r="40855">
          <cell r="A40855" t="str">
            <v>P05144</v>
          </cell>
          <cell r="KA40855">
            <v>250</v>
          </cell>
          <cell r="KB40855">
            <v>12</v>
          </cell>
          <cell r="KC40855">
            <v>20</v>
          </cell>
        </row>
        <row r="40856">
          <cell r="A40856" t="str">
            <v>P05145</v>
          </cell>
          <cell r="KA40856">
            <v>250</v>
          </cell>
          <cell r="KB40856">
            <v>12</v>
          </cell>
          <cell r="KC40856">
            <v>20</v>
          </cell>
        </row>
        <row r="40857">
          <cell r="A40857" t="str">
            <v>P05146</v>
          </cell>
          <cell r="KA40857">
            <v>250</v>
          </cell>
          <cell r="KB40857">
            <v>12</v>
          </cell>
          <cell r="KC40857">
            <v>20</v>
          </cell>
        </row>
        <row r="40858">
          <cell r="A40858" t="str">
            <v>P05128</v>
          </cell>
          <cell r="KA40858">
            <v>250</v>
          </cell>
          <cell r="KB40858">
            <v>12</v>
          </cell>
          <cell r="KC40858">
            <v>20</v>
          </cell>
        </row>
        <row r="40859">
          <cell r="A40859" t="str">
            <v>P05130</v>
          </cell>
          <cell r="KA40859">
            <v>250</v>
          </cell>
          <cell r="KB40859">
            <v>12</v>
          </cell>
          <cell r="KC40859">
            <v>20</v>
          </cell>
        </row>
        <row r="40860">
          <cell r="A40860" t="str">
            <v>P05131</v>
          </cell>
          <cell r="KA40860">
            <v>250</v>
          </cell>
          <cell r="KB40860">
            <v>12</v>
          </cell>
          <cell r="KC40860">
            <v>20</v>
          </cell>
        </row>
        <row r="40861">
          <cell r="A40861" t="str">
            <v>P05111</v>
          </cell>
          <cell r="KA40861">
            <v>200</v>
          </cell>
          <cell r="KB40861">
            <v>15</v>
          </cell>
          <cell r="KC40861">
            <v>16</v>
          </cell>
        </row>
        <row r="40862">
          <cell r="A40862" t="str">
            <v>P05113</v>
          </cell>
          <cell r="KA40862">
            <v>250</v>
          </cell>
          <cell r="KB40862">
            <v>12</v>
          </cell>
          <cell r="KC40862">
            <v>20</v>
          </cell>
        </row>
        <row r="40863">
          <cell r="A40863" t="str">
            <v>P05114</v>
          </cell>
          <cell r="KA40863">
            <v>250</v>
          </cell>
          <cell r="KB40863">
            <v>12</v>
          </cell>
          <cell r="KC40863">
            <v>20</v>
          </cell>
        </row>
        <row r="40864">
          <cell r="A40864" t="str">
            <v>P05115</v>
          </cell>
          <cell r="KA40864">
            <v>250</v>
          </cell>
          <cell r="KB40864">
            <v>12</v>
          </cell>
          <cell r="KC40864">
            <v>20</v>
          </cell>
        </row>
        <row r="40865">
          <cell r="A40865" t="str">
            <v>P05116</v>
          </cell>
          <cell r="KA40865">
            <v>250</v>
          </cell>
          <cell r="KB40865">
            <v>12</v>
          </cell>
          <cell r="KC40865">
            <v>20</v>
          </cell>
        </row>
        <row r="40866">
          <cell r="A40866" t="str">
            <v>P05117</v>
          </cell>
          <cell r="KA40866">
            <v>250</v>
          </cell>
          <cell r="KB40866">
            <v>12</v>
          </cell>
          <cell r="KC40866">
            <v>20</v>
          </cell>
        </row>
        <row r="40867">
          <cell r="A40867" t="str">
            <v>P05118</v>
          </cell>
          <cell r="KA40867">
            <v>250</v>
          </cell>
          <cell r="KB40867">
            <v>12</v>
          </cell>
          <cell r="KC40867">
            <v>20</v>
          </cell>
        </row>
        <row r="40868">
          <cell r="A40868" t="str">
            <v>P05119</v>
          </cell>
          <cell r="KA40868">
            <v>250</v>
          </cell>
          <cell r="KB40868">
            <v>12</v>
          </cell>
          <cell r="KC40868">
            <v>20</v>
          </cell>
        </row>
        <row r="40869">
          <cell r="A40869" t="str">
            <v>P05120</v>
          </cell>
          <cell r="KA40869">
            <v>250</v>
          </cell>
          <cell r="KB40869">
            <v>12</v>
          </cell>
          <cell r="KC40869">
            <v>20</v>
          </cell>
        </row>
        <row r="40870">
          <cell r="A40870" t="str">
            <v>P05121</v>
          </cell>
          <cell r="KA40870">
            <v>250</v>
          </cell>
          <cell r="KB40870">
            <v>12</v>
          </cell>
          <cell r="KC40870">
            <v>20</v>
          </cell>
        </row>
        <row r="40871">
          <cell r="A40871" t="str">
            <v>P05122</v>
          </cell>
          <cell r="KA40871">
            <v>250</v>
          </cell>
          <cell r="KB40871">
            <v>12</v>
          </cell>
          <cell r="KC40871">
            <v>20</v>
          </cell>
        </row>
        <row r="40872">
          <cell r="A40872" t="str">
            <v>P05123</v>
          </cell>
          <cell r="KA40872">
            <v>250</v>
          </cell>
          <cell r="KB40872">
            <v>8</v>
          </cell>
          <cell r="KC40872">
            <v>15</v>
          </cell>
        </row>
        <row r="40873">
          <cell r="A40873" t="str">
            <v>P05124</v>
          </cell>
          <cell r="KA40873">
            <v>250</v>
          </cell>
          <cell r="KB40873">
            <v>8</v>
          </cell>
          <cell r="KC40873">
            <v>15</v>
          </cell>
        </row>
        <row r="40874">
          <cell r="A40874" t="str">
            <v>P05099</v>
          </cell>
          <cell r="KA40874">
            <v>250</v>
          </cell>
          <cell r="KB40874">
            <v>8</v>
          </cell>
          <cell r="KC40874">
            <v>15</v>
          </cell>
        </row>
        <row r="40875">
          <cell r="A40875" t="str">
            <v>P05100</v>
          </cell>
          <cell r="KA40875">
            <v>250</v>
          </cell>
          <cell r="KB40875">
            <v>12</v>
          </cell>
          <cell r="KC40875">
            <v>20</v>
          </cell>
        </row>
        <row r="40876">
          <cell r="A40876" t="str">
            <v>P05101</v>
          </cell>
          <cell r="KA40876">
            <v>250</v>
          </cell>
          <cell r="KB40876">
            <v>12</v>
          </cell>
          <cell r="KC40876">
            <v>20</v>
          </cell>
        </row>
        <row r="40877">
          <cell r="A40877" t="str">
            <v>P05102</v>
          </cell>
          <cell r="KA40877">
            <v>250</v>
          </cell>
          <cell r="KB40877">
            <v>12</v>
          </cell>
          <cell r="KC40877">
            <v>20</v>
          </cell>
        </row>
        <row r="40878">
          <cell r="A40878" t="str">
            <v>P05103</v>
          </cell>
          <cell r="KA40878">
            <v>250</v>
          </cell>
          <cell r="KB40878">
            <v>12</v>
          </cell>
          <cell r="KC40878">
            <v>20</v>
          </cell>
        </row>
        <row r="40879">
          <cell r="A40879" t="str">
            <v>P05104</v>
          </cell>
          <cell r="KA40879">
            <v>250</v>
          </cell>
          <cell r="KB40879">
            <v>12</v>
          </cell>
          <cell r="KC40879">
            <v>20</v>
          </cell>
        </row>
        <row r="40880">
          <cell r="A40880" t="str">
            <v>P05107</v>
          </cell>
          <cell r="KA40880">
            <v>250</v>
          </cell>
          <cell r="KB40880">
            <v>12</v>
          </cell>
          <cell r="KC40880">
            <v>20</v>
          </cell>
        </row>
        <row r="40881">
          <cell r="A40881" t="str">
            <v>P05108</v>
          </cell>
          <cell r="KA40881">
            <v>250</v>
          </cell>
          <cell r="KB40881">
            <v>12</v>
          </cell>
          <cell r="KC40881">
            <v>20</v>
          </cell>
        </row>
        <row r="40882">
          <cell r="A40882" t="str">
            <v>P05109</v>
          </cell>
          <cell r="KA40882">
            <v>250</v>
          </cell>
          <cell r="KB40882">
            <v>12</v>
          </cell>
          <cell r="KC40882">
            <v>20</v>
          </cell>
        </row>
        <row r="40883">
          <cell r="A40883" t="str">
            <v>P05024</v>
          </cell>
          <cell r="KA40883">
            <v>200</v>
          </cell>
          <cell r="KB40883">
            <v>15</v>
          </cell>
          <cell r="KC40883">
            <v>16</v>
          </cell>
        </row>
        <row r="40884">
          <cell r="A40884" t="str">
            <v>P05034</v>
          </cell>
          <cell r="KA40884">
            <v>250</v>
          </cell>
          <cell r="KB40884">
            <v>12</v>
          </cell>
          <cell r="KC40884">
            <v>20</v>
          </cell>
        </row>
        <row r="40885">
          <cell r="A40885" t="str">
            <v>P05035</v>
          </cell>
          <cell r="KA40885">
            <v>250</v>
          </cell>
          <cell r="KB40885">
            <v>12</v>
          </cell>
          <cell r="KC40885">
            <v>20</v>
          </cell>
        </row>
        <row r="40886">
          <cell r="A40886" t="str">
            <v>P05036</v>
          </cell>
          <cell r="KA40886">
            <v>250</v>
          </cell>
          <cell r="KB40886">
            <v>12</v>
          </cell>
          <cell r="KC40886">
            <v>20</v>
          </cell>
        </row>
        <row r="40887">
          <cell r="A40887" t="str">
            <v>P05037</v>
          </cell>
          <cell r="KA40887">
            <v>250</v>
          </cell>
          <cell r="KB40887">
            <v>12</v>
          </cell>
          <cell r="KC40887">
            <v>20</v>
          </cell>
        </row>
        <row r="40888">
          <cell r="A40888" t="str">
            <v>P05045</v>
          </cell>
          <cell r="KA40888">
            <v>250</v>
          </cell>
          <cell r="KB40888">
            <v>12</v>
          </cell>
          <cell r="KC40888">
            <v>20</v>
          </cell>
        </row>
        <row r="40889">
          <cell r="A40889" t="str">
            <v>P05046</v>
          </cell>
          <cell r="KA40889">
            <v>250</v>
          </cell>
          <cell r="KB40889">
            <v>12</v>
          </cell>
          <cell r="KC40889">
            <v>20</v>
          </cell>
        </row>
        <row r="40890">
          <cell r="A40890" t="str">
            <v>P05047</v>
          </cell>
          <cell r="KA40890">
            <v>250</v>
          </cell>
          <cell r="KB40890">
            <v>12</v>
          </cell>
          <cell r="KC40890">
            <v>20</v>
          </cell>
        </row>
        <row r="40891">
          <cell r="A40891" t="str">
            <v>P05048</v>
          </cell>
          <cell r="KA40891">
            <v>250</v>
          </cell>
          <cell r="KB40891">
            <v>12</v>
          </cell>
          <cell r="KC40891">
            <v>20</v>
          </cell>
        </row>
        <row r="40892">
          <cell r="A40892" t="str">
            <v>P05049</v>
          </cell>
          <cell r="KA40892">
            <v>250</v>
          </cell>
          <cell r="KB40892">
            <v>12</v>
          </cell>
          <cell r="KC40892">
            <v>20</v>
          </cell>
        </row>
        <row r="40893">
          <cell r="A40893" t="str">
            <v>P05050</v>
          </cell>
          <cell r="KA40893">
            <v>250</v>
          </cell>
          <cell r="KB40893">
            <v>12</v>
          </cell>
          <cell r="KC40893">
            <v>20</v>
          </cell>
        </row>
        <row r="40894">
          <cell r="A40894" t="str">
            <v>P05051</v>
          </cell>
          <cell r="KA40894">
            <v>250</v>
          </cell>
          <cell r="KB40894">
            <v>12</v>
          </cell>
          <cell r="KC40894">
            <v>20</v>
          </cell>
        </row>
        <row r="40895">
          <cell r="A40895" t="str">
            <v>P05052</v>
          </cell>
          <cell r="KA40895">
            <v>250</v>
          </cell>
          <cell r="KB40895">
            <v>12</v>
          </cell>
          <cell r="KC40895">
            <v>20</v>
          </cell>
        </row>
        <row r="40896">
          <cell r="A40896" t="str">
            <v>P05053</v>
          </cell>
          <cell r="KA40896">
            <v>250</v>
          </cell>
          <cell r="KB40896">
            <v>12</v>
          </cell>
          <cell r="KC40896">
            <v>20</v>
          </cell>
        </row>
        <row r="40897">
          <cell r="A40897" t="str">
            <v>P05054</v>
          </cell>
          <cell r="KA40897">
            <v>250</v>
          </cell>
          <cell r="KB40897">
            <v>12</v>
          </cell>
          <cell r="KC40897">
            <v>20</v>
          </cell>
        </row>
        <row r="40898">
          <cell r="A40898" t="str">
            <v>P05055</v>
          </cell>
          <cell r="KA40898">
            <v>250</v>
          </cell>
          <cell r="KB40898">
            <v>12</v>
          </cell>
          <cell r="KC40898">
            <v>20</v>
          </cell>
        </row>
        <row r="40899">
          <cell r="A40899" t="str">
            <v>P05056</v>
          </cell>
          <cell r="KA40899">
            <v>250</v>
          </cell>
          <cell r="KB40899">
            <v>12</v>
          </cell>
          <cell r="KC40899">
            <v>20</v>
          </cell>
        </row>
        <row r="40900">
          <cell r="A40900" t="str">
            <v>P05026</v>
          </cell>
          <cell r="KA40900">
            <v>250</v>
          </cell>
          <cell r="KB40900">
            <v>12</v>
          </cell>
          <cell r="KC40900">
            <v>20</v>
          </cell>
        </row>
        <row r="40901">
          <cell r="A40901" t="str">
            <v>P05027</v>
          </cell>
          <cell r="KA40901">
            <v>200</v>
          </cell>
          <cell r="KB40901">
            <v>15</v>
          </cell>
          <cell r="KC40901">
            <v>16</v>
          </cell>
        </row>
        <row r="40902">
          <cell r="A40902" t="str">
            <v>P05028</v>
          </cell>
          <cell r="KA40902">
            <v>250</v>
          </cell>
          <cell r="KB40902">
            <v>12</v>
          </cell>
          <cell r="KC40902">
            <v>20</v>
          </cell>
        </row>
        <row r="40903">
          <cell r="A40903" t="str">
            <v>P05029</v>
          </cell>
          <cell r="KA40903">
            <v>250</v>
          </cell>
          <cell r="KB40903">
            <v>12</v>
          </cell>
          <cell r="KC40903">
            <v>20</v>
          </cell>
        </row>
        <row r="40904">
          <cell r="A40904" t="str">
            <v>P05030</v>
          </cell>
          <cell r="KA40904">
            <v>250</v>
          </cell>
          <cell r="KB40904">
            <v>12</v>
          </cell>
          <cell r="KC40904">
            <v>20</v>
          </cell>
        </row>
        <row r="40905">
          <cell r="A40905" t="str">
            <v>P05031</v>
          </cell>
          <cell r="KA40905">
            <v>250</v>
          </cell>
          <cell r="KB40905">
            <v>12</v>
          </cell>
          <cell r="KC40905">
            <v>20</v>
          </cell>
        </row>
        <row r="40906">
          <cell r="A40906" t="str">
            <v>P05032</v>
          </cell>
          <cell r="KA40906">
            <v>250</v>
          </cell>
          <cell r="KB40906">
            <v>12</v>
          </cell>
          <cell r="KC40906">
            <v>20</v>
          </cell>
        </row>
        <row r="40907">
          <cell r="A40907" t="str">
            <v>P04996</v>
          </cell>
          <cell r="KA40907">
            <v>250</v>
          </cell>
          <cell r="KB40907">
            <v>12</v>
          </cell>
          <cell r="KC40907">
            <v>20</v>
          </cell>
        </row>
        <row r="40908">
          <cell r="A40908" t="str">
            <v>P04997</v>
          </cell>
          <cell r="KA40908">
            <v>250</v>
          </cell>
          <cell r="KB40908">
            <v>12</v>
          </cell>
          <cell r="KC40908">
            <v>20</v>
          </cell>
        </row>
        <row r="40909">
          <cell r="A40909" t="str">
            <v>P04998</v>
          </cell>
          <cell r="KA40909">
            <v>250</v>
          </cell>
          <cell r="KB40909">
            <v>12</v>
          </cell>
          <cell r="KC40909">
            <v>20</v>
          </cell>
        </row>
        <row r="40910">
          <cell r="A40910" t="str">
            <v>P04999</v>
          </cell>
          <cell r="KA40910">
            <v>250</v>
          </cell>
          <cell r="KB40910">
            <v>12</v>
          </cell>
          <cell r="KC40910">
            <v>20</v>
          </cell>
        </row>
        <row r="40911">
          <cell r="A40911" t="str">
            <v>P05000</v>
          </cell>
          <cell r="KA40911">
            <v>250</v>
          </cell>
          <cell r="KB40911">
            <v>12</v>
          </cell>
          <cell r="KC40911">
            <v>20</v>
          </cell>
        </row>
        <row r="40912">
          <cell r="A40912" t="str">
            <v>P05001</v>
          </cell>
          <cell r="KA40912">
            <v>250</v>
          </cell>
          <cell r="KB40912">
            <v>12</v>
          </cell>
          <cell r="KC40912">
            <v>20</v>
          </cell>
        </row>
        <row r="40913">
          <cell r="A40913" t="str">
            <v>P05002</v>
          </cell>
          <cell r="KA40913">
            <v>250</v>
          </cell>
          <cell r="KB40913">
            <v>12</v>
          </cell>
          <cell r="KC40913">
            <v>20</v>
          </cell>
        </row>
        <row r="40914">
          <cell r="A40914" t="str">
            <v>P05005</v>
          </cell>
          <cell r="KA40914">
            <v>250</v>
          </cell>
          <cell r="KB40914">
            <v>12</v>
          </cell>
          <cell r="KC40914">
            <v>20</v>
          </cell>
        </row>
        <row r="40915">
          <cell r="A40915" t="str">
            <v>P05006</v>
          </cell>
          <cell r="KA40915">
            <v>200</v>
          </cell>
          <cell r="KB40915">
            <v>15</v>
          </cell>
          <cell r="KC40915">
            <v>16</v>
          </cell>
        </row>
        <row r="40916">
          <cell r="A40916" t="str">
            <v>P05007</v>
          </cell>
          <cell r="KA40916">
            <v>250</v>
          </cell>
          <cell r="KB40916">
            <v>12</v>
          </cell>
          <cell r="KC40916">
            <v>20</v>
          </cell>
        </row>
        <row r="40917">
          <cell r="A40917" t="str">
            <v>P05008</v>
          </cell>
          <cell r="KA40917">
            <v>250</v>
          </cell>
          <cell r="KB40917">
            <v>12</v>
          </cell>
          <cell r="KC40917">
            <v>20</v>
          </cell>
        </row>
        <row r="40918">
          <cell r="A40918" t="str">
            <v>P05009</v>
          </cell>
          <cell r="KA40918">
            <v>250</v>
          </cell>
          <cell r="KB40918">
            <v>12</v>
          </cell>
          <cell r="KC40918">
            <v>20</v>
          </cell>
        </row>
        <row r="40919">
          <cell r="A40919" t="str">
            <v>P05010</v>
          </cell>
          <cell r="KA40919">
            <v>250</v>
          </cell>
          <cell r="KB40919">
            <v>12</v>
          </cell>
          <cell r="KC40919">
            <v>20</v>
          </cell>
        </row>
        <row r="40920">
          <cell r="A40920" t="str">
            <v>P05012</v>
          </cell>
          <cell r="KA40920">
            <v>250</v>
          </cell>
          <cell r="KB40920">
            <v>12</v>
          </cell>
          <cell r="KC40920">
            <v>20</v>
          </cell>
        </row>
        <row r="40921">
          <cell r="A40921" t="str">
            <v>P05013</v>
          </cell>
          <cell r="KA40921">
            <v>250</v>
          </cell>
          <cell r="KB40921">
            <v>12</v>
          </cell>
          <cell r="KC40921">
            <v>20</v>
          </cell>
        </row>
        <row r="40922">
          <cell r="A40922" t="str">
            <v>P05014</v>
          </cell>
          <cell r="KA40922">
            <v>250</v>
          </cell>
          <cell r="KB40922">
            <v>12</v>
          </cell>
          <cell r="KC40922">
            <v>20</v>
          </cell>
        </row>
        <row r="40923">
          <cell r="A40923" t="str">
            <v>P05015</v>
          </cell>
          <cell r="KA40923">
            <v>250</v>
          </cell>
          <cell r="KB40923">
            <v>12</v>
          </cell>
          <cell r="KC40923">
            <v>20</v>
          </cell>
        </row>
        <row r="40924">
          <cell r="A40924" t="str">
            <v>P05016</v>
          </cell>
          <cell r="KA40924">
            <v>250</v>
          </cell>
          <cell r="KB40924">
            <v>12</v>
          </cell>
          <cell r="KC40924">
            <v>20</v>
          </cell>
        </row>
        <row r="40925">
          <cell r="A40925" t="str">
            <v>P05017</v>
          </cell>
          <cell r="KA40925">
            <v>250</v>
          </cell>
          <cell r="KB40925">
            <v>8</v>
          </cell>
          <cell r="KC40925">
            <v>15</v>
          </cell>
        </row>
        <row r="40926">
          <cell r="A40926" t="str">
            <v>P05018</v>
          </cell>
          <cell r="KA40926">
            <v>250</v>
          </cell>
          <cell r="KB40926">
            <v>12</v>
          </cell>
          <cell r="KC40926">
            <v>20</v>
          </cell>
        </row>
        <row r="40927">
          <cell r="A40927" t="str">
            <v>P05019</v>
          </cell>
          <cell r="KA40927">
            <v>250</v>
          </cell>
          <cell r="KB40927">
            <v>12</v>
          </cell>
          <cell r="KC40927">
            <v>20</v>
          </cell>
        </row>
        <row r="40928">
          <cell r="A40928" t="str">
            <v>P05020</v>
          </cell>
          <cell r="KA40928">
            <v>250</v>
          </cell>
          <cell r="KB40928">
            <v>12</v>
          </cell>
          <cell r="KC40928">
            <v>20</v>
          </cell>
        </row>
        <row r="40929">
          <cell r="A40929" t="str">
            <v>P05021</v>
          </cell>
          <cell r="KA40929">
            <v>250</v>
          </cell>
          <cell r="KB40929">
            <v>12</v>
          </cell>
          <cell r="KC40929">
            <v>20</v>
          </cell>
        </row>
        <row r="40930">
          <cell r="A40930" t="str">
            <v>P04982</v>
          </cell>
          <cell r="KA40930">
            <v>250</v>
          </cell>
          <cell r="KB40930">
            <v>12</v>
          </cell>
          <cell r="KC40930">
            <v>20</v>
          </cell>
        </row>
        <row r="40931">
          <cell r="A40931" t="str">
            <v>P04983</v>
          </cell>
          <cell r="KA40931">
            <v>250</v>
          </cell>
          <cell r="KB40931">
            <v>12</v>
          </cell>
          <cell r="KC40931">
            <v>20</v>
          </cell>
        </row>
        <row r="40932">
          <cell r="A40932" t="str">
            <v>P04984</v>
          </cell>
          <cell r="KA40932">
            <v>250</v>
          </cell>
          <cell r="KB40932">
            <v>12</v>
          </cell>
          <cell r="KC40932">
            <v>20</v>
          </cell>
        </row>
        <row r="40933">
          <cell r="A40933" t="str">
            <v>P04985</v>
          </cell>
          <cell r="KA40933">
            <v>250</v>
          </cell>
          <cell r="KB40933">
            <v>12</v>
          </cell>
          <cell r="KC40933">
            <v>20</v>
          </cell>
        </row>
        <row r="40934">
          <cell r="A40934" t="str">
            <v>P04986</v>
          </cell>
          <cell r="KA40934">
            <v>250</v>
          </cell>
          <cell r="KB40934">
            <v>12</v>
          </cell>
          <cell r="KC40934">
            <v>20</v>
          </cell>
        </row>
        <row r="40935">
          <cell r="A40935" t="str">
            <v>P04987</v>
          </cell>
          <cell r="KA40935">
            <v>250</v>
          </cell>
          <cell r="KB40935">
            <v>12</v>
          </cell>
          <cell r="KC40935">
            <v>20</v>
          </cell>
        </row>
        <row r="40936">
          <cell r="A40936" t="str">
            <v>P04988</v>
          </cell>
          <cell r="KA40936">
            <v>250</v>
          </cell>
          <cell r="KB40936">
            <v>12</v>
          </cell>
          <cell r="KC40936">
            <v>20</v>
          </cell>
        </row>
        <row r="40937">
          <cell r="A40937" t="str">
            <v>P04989</v>
          </cell>
          <cell r="KA40937">
            <v>250</v>
          </cell>
          <cell r="KB40937">
            <v>12</v>
          </cell>
          <cell r="KC40937">
            <v>20</v>
          </cell>
        </row>
        <row r="40938">
          <cell r="A40938" t="str">
            <v>P04991</v>
          </cell>
          <cell r="KA40938">
            <v>250</v>
          </cell>
          <cell r="KB40938">
            <v>8</v>
          </cell>
          <cell r="KC40938">
            <v>15</v>
          </cell>
        </row>
        <row r="40939">
          <cell r="A40939" t="str">
            <v>P04992</v>
          </cell>
          <cell r="KA40939">
            <v>250</v>
          </cell>
          <cell r="KB40939">
            <v>12</v>
          </cell>
          <cell r="KC40939">
            <v>20</v>
          </cell>
        </row>
        <row r="40940">
          <cell r="A40940" t="str">
            <v>P04993</v>
          </cell>
          <cell r="KA40940">
            <v>250</v>
          </cell>
          <cell r="KB40940">
            <v>12</v>
          </cell>
          <cell r="KC40940">
            <v>20</v>
          </cell>
        </row>
        <row r="40941">
          <cell r="A40941" t="str">
            <v>P04969</v>
          </cell>
          <cell r="KA40941">
            <v>250</v>
          </cell>
          <cell r="KB40941">
            <v>12</v>
          </cell>
          <cell r="KC40941">
            <v>20</v>
          </cell>
        </row>
        <row r="40942">
          <cell r="A40942" t="str">
            <v>P04970</v>
          </cell>
          <cell r="KA40942">
            <v>250</v>
          </cell>
          <cell r="KB40942">
            <v>8</v>
          </cell>
          <cell r="KC40942">
            <v>15</v>
          </cell>
        </row>
        <row r="40943">
          <cell r="A40943" t="str">
            <v>P04971</v>
          </cell>
          <cell r="KA40943">
            <v>100</v>
          </cell>
          <cell r="KB40943">
            <v>16</v>
          </cell>
          <cell r="KC40943">
            <v>16</v>
          </cell>
        </row>
        <row r="40944">
          <cell r="A40944" t="str">
            <v>P04972</v>
          </cell>
          <cell r="KA40944">
            <v>250</v>
          </cell>
          <cell r="KB40944">
            <v>12</v>
          </cell>
          <cell r="KC40944">
            <v>20</v>
          </cell>
        </row>
        <row r="40945">
          <cell r="A40945" t="str">
            <v>P04973</v>
          </cell>
          <cell r="KA40945">
            <v>250</v>
          </cell>
          <cell r="KB40945">
            <v>12</v>
          </cell>
          <cell r="KC40945">
            <v>20</v>
          </cell>
        </row>
        <row r="40946">
          <cell r="A40946" t="str">
            <v>P04974</v>
          </cell>
          <cell r="KA40946">
            <v>250</v>
          </cell>
          <cell r="KB40946">
            <v>12</v>
          </cell>
          <cell r="KC40946">
            <v>20</v>
          </cell>
        </row>
        <row r="40947">
          <cell r="A40947" t="str">
            <v>P04975</v>
          </cell>
          <cell r="KA40947">
            <v>250</v>
          </cell>
          <cell r="KB40947">
            <v>12</v>
          </cell>
          <cell r="KC40947">
            <v>20</v>
          </cell>
        </row>
        <row r="40948">
          <cell r="A40948" t="str">
            <v>P04976</v>
          </cell>
          <cell r="KA40948">
            <v>250</v>
          </cell>
          <cell r="KB40948">
            <v>12</v>
          </cell>
          <cell r="KC40948">
            <v>20</v>
          </cell>
        </row>
        <row r="40949">
          <cell r="A40949" t="str">
            <v>P04977</v>
          </cell>
          <cell r="KA40949">
            <v>250</v>
          </cell>
          <cell r="KB40949">
            <v>12</v>
          </cell>
          <cell r="KC40949">
            <v>20</v>
          </cell>
        </row>
        <row r="40950">
          <cell r="A40950" t="str">
            <v>P04978</v>
          </cell>
          <cell r="KA40950">
            <v>250</v>
          </cell>
          <cell r="KB40950">
            <v>12</v>
          </cell>
          <cell r="KC40950">
            <v>20</v>
          </cell>
        </row>
        <row r="40951">
          <cell r="A40951" t="str">
            <v>P04979</v>
          </cell>
          <cell r="KA40951">
            <v>250</v>
          </cell>
          <cell r="KB40951">
            <v>12</v>
          </cell>
          <cell r="KC40951">
            <v>20</v>
          </cell>
        </row>
        <row r="40952">
          <cell r="A40952" t="str">
            <v>P04907</v>
          </cell>
          <cell r="KA40952">
            <v>200</v>
          </cell>
          <cell r="KB40952">
            <v>15</v>
          </cell>
          <cell r="KC40952">
            <v>16</v>
          </cell>
        </row>
        <row r="40953">
          <cell r="A40953" t="str">
            <v>P04908</v>
          </cell>
          <cell r="KA40953">
            <v>250</v>
          </cell>
          <cell r="KB40953">
            <v>12</v>
          </cell>
          <cell r="KC40953">
            <v>20</v>
          </cell>
        </row>
        <row r="40954">
          <cell r="A40954" t="str">
            <v>P04909</v>
          </cell>
          <cell r="KA40954">
            <v>250</v>
          </cell>
          <cell r="KB40954">
            <v>12</v>
          </cell>
          <cell r="KC40954">
            <v>20</v>
          </cell>
        </row>
        <row r="40955">
          <cell r="A40955" t="str">
            <v>P04910</v>
          </cell>
          <cell r="KA40955">
            <v>250</v>
          </cell>
          <cell r="KB40955">
            <v>12</v>
          </cell>
          <cell r="KC40955">
            <v>20</v>
          </cell>
        </row>
        <row r="40956">
          <cell r="A40956" t="str">
            <v>P04911</v>
          </cell>
          <cell r="KA40956">
            <v>250</v>
          </cell>
          <cell r="KB40956">
            <v>12</v>
          </cell>
          <cell r="KC40956">
            <v>20</v>
          </cell>
        </row>
        <row r="40957">
          <cell r="A40957" t="str">
            <v>P04912</v>
          </cell>
          <cell r="KA40957">
            <v>250</v>
          </cell>
          <cell r="KB40957">
            <v>12</v>
          </cell>
          <cell r="KC40957">
            <v>20</v>
          </cell>
        </row>
        <row r="40958">
          <cell r="A40958" t="str">
            <v>P04913</v>
          </cell>
          <cell r="KA40958">
            <v>250</v>
          </cell>
          <cell r="KB40958">
            <v>12</v>
          </cell>
          <cell r="KC40958">
            <v>20</v>
          </cell>
        </row>
        <row r="40959">
          <cell r="A40959" t="str">
            <v>P04914</v>
          </cell>
          <cell r="KA40959">
            <v>250</v>
          </cell>
          <cell r="KB40959">
            <v>12</v>
          </cell>
          <cell r="KC40959">
            <v>20</v>
          </cell>
        </row>
        <row r="40960">
          <cell r="A40960" t="str">
            <v>P04917</v>
          </cell>
          <cell r="KA40960">
            <v>250</v>
          </cell>
          <cell r="KB40960">
            <v>12</v>
          </cell>
          <cell r="KC40960">
            <v>20</v>
          </cell>
        </row>
        <row r="40961">
          <cell r="A40961" t="str">
            <v>P04918</v>
          </cell>
          <cell r="KA40961">
            <v>250</v>
          </cell>
          <cell r="KB40961">
            <v>12</v>
          </cell>
          <cell r="KC40961">
            <v>20</v>
          </cell>
        </row>
        <row r="40962">
          <cell r="A40962" t="str">
            <v>P04919</v>
          </cell>
          <cell r="KA40962">
            <v>250</v>
          </cell>
          <cell r="KB40962">
            <v>12</v>
          </cell>
          <cell r="KC40962">
            <v>20</v>
          </cell>
        </row>
        <row r="40963">
          <cell r="A40963" t="str">
            <v>P04920</v>
          </cell>
          <cell r="KA40963">
            <v>250</v>
          </cell>
          <cell r="KB40963">
            <v>12</v>
          </cell>
          <cell r="KC40963">
            <v>20</v>
          </cell>
        </row>
        <row r="40964">
          <cell r="A40964" t="str">
            <v>P04921</v>
          </cell>
          <cell r="KA40964">
            <v>250</v>
          </cell>
          <cell r="KB40964">
            <v>12</v>
          </cell>
          <cell r="KC40964">
            <v>20</v>
          </cell>
        </row>
        <row r="40965">
          <cell r="A40965" t="str">
            <v>P04922</v>
          </cell>
          <cell r="KA40965">
            <v>250</v>
          </cell>
          <cell r="KB40965">
            <v>12</v>
          </cell>
          <cell r="KC40965">
            <v>20</v>
          </cell>
        </row>
        <row r="40966">
          <cell r="A40966" t="str">
            <v>P04923</v>
          </cell>
          <cell r="KA40966">
            <v>250</v>
          </cell>
          <cell r="KB40966">
            <v>12</v>
          </cell>
          <cell r="KC40966">
            <v>20</v>
          </cell>
        </row>
        <row r="40967">
          <cell r="A40967" t="str">
            <v>P04924</v>
          </cell>
          <cell r="KA40967">
            <v>250</v>
          </cell>
          <cell r="KB40967">
            <v>12</v>
          </cell>
          <cell r="KC40967">
            <v>20</v>
          </cell>
        </row>
        <row r="40968">
          <cell r="A40968" t="str">
            <v>P04925</v>
          </cell>
          <cell r="KA40968">
            <v>250</v>
          </cell>
          <cell r="KB40968">
            <v>12</v>
          </cell>
          <cell r="KC40968">
            <v>20</v>
          </cell>
        </row>
        <row r="40969">
          <cell r="A40969" t="str">
            <v>P04926</v>
          </cell>
          <cell r="KA40969">
            <v>250</v>
          </cell>
          <cell r="KB40969">
            <v>12</v>
          </cell>
          <cell r="KC40969">
            <v>20</v>
          </cell>
        </row>
        <row r="40970">
          <cell r="A40970" t="str">
            <v>P04927</v>
          </cell>
          <cell r="KA40970">
            <v>250</v>
          </cell>
          <cell r="KB40970">
            <v>12</v>
          </cell>
          <cell r="KC40970">
            <v>20</v>
          </cell>
        </row>
        <row r="40971">
          <cell r="A40971" t="str">
            <v>P04928</v>
          </cell>
          <cell r="KA40971">
            <v>250</v>
          </cell>
          <cell r="KB40971">
            <v>12</v>
          </cell>
          <cell r="KC40971">
            <v>20</v>
          </cell>
        </row>
        <row r="40972">
          <cell r="A40972" t="str">
            <v>P04929</v>
          </cell>
          <cell r="KA40972">
            <v>100</v>
          </cell>
          <cell r="KB40972">
            <v>30</v>
          </cell>
          <cell r="KC40972">
            <v>30</v>
          </cell>
        </row>
        <row r="40973">
          <cell r="A40973" t="str">
            <v>P04930</v>
          </cell>
          <cell r="KA40973">
            <v>250</v>
          </cell>
          <cell r="KB40973">
            <v>12</v>
          </cell>
          <cell r="KC40973">
            <v>20</v>
          </cell>
        </row>
        <row r="40974">
          <cell r="A40974" t="str">
            <v>P04931</v>
          </cell>
          <cell r="KA40974">
            <v>250</v>
          </cell>
          <cell r="KB40974">
            <v>12</v>
          </cell>
          <cell r="KC40974">
            <v>20</v>
          </cell>
        </row>
        <row r="40975">
          <cell r="A40975" t="str">
            <v>P04932</v>
          </cell>
          <cell r="KA40975">
            <v>250</v>
          </cell>
          <cell r="KB40975">
            <v>12</v>
          </cell>
          <cell r="KC40975">
            <v>20</v>
          </cell>
        </row>
        <row r="40976">
          <cell r="A40976" t="str">
            <v>P04933</v>
          </cell>
          <cell r="KA40976">
            <v>250</v>
          </cell>
          <cell r="KB40976">
            <v>12</v>
          </cell>
          <cell r="KC40976">
            <v>20</v>
          </cell>
        </row>
        <row r="40977">
          <cell r="A40977" t="str">
            <v>P04934</v>
          </cell>
          <cell r="KA40977">
            <v>100</v>
          </cell>
          <cell r="KB40977">
            <v>40</v>
          </cell>
          <cell r="KC40977">
            <v>24</v>
          </cell>
        </row>
        <row r="40978">
          <cell r="A40978" t="str">
            <v>P04935</v>
          </cell>
          <cell r="KA40978">
            <v>250</v>
          </cell>
          <cell r="KB40978">
            <v>12</v>
          </cell>
          <cell r="KC40978">
            <v>20</v>
          </cell>
        </row>
        <row r="40979">
          <cell r="A40979" t="str">
            <v>P04936</v>
          </cell>
          <cell r="KA40979">
            <v>250</v>
          </cell>
          <cell r="KB40979">
            <v>12</v>
          </cell>
          <cell r="KC40979">
            <v>20</v>
          </cell>
        </row>
        <row r="40980">
          <cell r="A40980" t="str">
            <v>P04881</v>
          </cell>
          <cell r="KA40980">
            <v>100</v>
          </cell>
          <cell r="KB40980">
            <v>30</v>
          </cell>
          <cell r="KC40980">
            <v>30</v>
          </cell>
        </row>
        <row r="40981">
          <cell r="A40981" t="str">
            <v>P04883</v>
          </cell>
          <cell r="KA40981">
            <v>250</v>
          </cell>
          <cell r="KB40981">
            <v>12</v>
          </cell>
          <cell r="KC40981">
            <v>20</v>
          </cell>
        </row>
        <row r="40982">
          <cell r="A40982" t="str">
            <v>P04885</v>
          </cell>
          <cell r="KA40982">
            <v>200</v>
          </cell>
          <cell r="KB40982">
            <v>15</v>
          </cell>
          <cell r="KC40982">
            <v>16</v>
          </cell>
        </row>
        <row r="40983">
          <cell r="A40983" t="str">
            <v>P04886</v>
          </cell>
          <cell r="KA40983">
            <v>200</v>
          </cell>
          <cell r="KB40983">
            <v>15</v>
          </cell>
          <cell r="KC40983">
            <v>20</v>
          </cell>
        </row>
        <row r="40984">
          <cell r="A40984" t="str">
            <v>P04887</v>
          </cell>
          <cell r="KA40984">
            <v>250</v>
          </cell>
          <cell r="KB40984">
            <v>12</v>
          </cell>
          <cell r="KC40984">
            <v>20</v>
          </cell>
        </row>
        <row r="40985">
          <cell r="A40985" t="str">
            <v>P04888</v>
          </cell>
          <cell r="KA40985">
            <v>250</v>
          </cell>
          <cell r="KB40985">
            <v>12</v>
          </cell>
          <cell r="KC40985">
            <v>20</v>
          </cell>
        </row>
        <row r="40986">
          <cell r="A40986" t="str">
            <v>P04889</v>
          </cell>
          <cell r="KA40986">
            <v>250</v>
          </cell>
          <cell r="KB40986">
            <v>12</v>
          </cell>
          <cell r="KC40986">
            <v>20</v>
          </cell>
        </row>
        <row r="40987">
          <cell r="A40987" t="str">
            <v>P04890</v>
          </cell>
          <cell r="KA40987">
            <v>250</v>
          </cell>
          <cell r="KB40987">
            <v>12</v>
          </cell>
          <cell r="KC40987">
            <v>20</v>
          </cell>
        </row>
        <row r="40988">
          <cell r="A40988" t="str">
            <v>P04891</v>
          </cell>
          <cell r="KA40988">
            <v>250</v>
          </cell>
          <cell r="KB40988">
            <v>12</v>
          </cell>
          <cell r="KC40988">
            <v>20</v>
          </cell>
        </row>
        <row r="40989">
          <cell r="A40989" t="str">
            <v>P04892</v>
          </cell>
          <cell r="KA40989">
            <v>100</v>
          </cell>
          <cell r="KB40989">
            <v>30</v>
          </cell>
          <cell r="KC40989">
            <v>30</v>
          </cell>
        </row>
        <row r="40990">
          <cell r="A40990" t="str">
            <v>P04893</v>
          </cell>
          <cell r="KA40990">
            <v>250</v>
          </cell>
          <cell r="KB40990">
            <v>8</v>
          </cell>
          <cell r="KC40990">
            <v>15</v>
          </cell>
        </row>
        <row r="40991">
          <cell r="A40991" t="str">
            <v>P04894</v>
          </cell>
          <cell r="KA40991">
            <v>250</v>
          </cell>
          <cell r="KB40991">
            <v>12</v>
          </cell>
          <cell r="KC40991">
            <v>20</v>
          </cell>
        </row>
        <row r="40992">
          <cell r="A40992" t="str">
            <v>P04895</v>
          </cell>
          <cell r="KA40992">
            <v>250</v>
          </cell>
          <cell r="KB40992">
            <v>12</v>
          </cell>
          <cell r="KC40992">
            <v>20</v>
          </cell>
        </row>
        <row r="40993">
          <cell r="A40993" t="str">
            <v>P04896</v>
          </cell>
          <cell r="KA40993">
            <v>250</v>
          </cell>
          <cell r="KB40993">
            <v>12</v>
          </cell>
          <cell r="KC40993">
            <v>20</v>
          </cell>
        </row>
        <row r="40994">
          <cell r="A40994" t="str">
            <v>P04938</v>
          </cell>
          <cell r="KA40994">
            <v>250</v>
          </cell>
          <cell r="KB40994">
            <v>12</v>
          </cell>
          <cell r="KC40994">
            <v>20</v>
          </cell>
        </row>
        <row r="40995">
          <cell r="A40995" t="str">
            <v>P04939</v>
          </cell>
          <cell r="KA40995">
            <v>250</v>
          </cell>
          <cell r="KB40995">
            <v>12</v>
          </cell>
          <cell r="KC40995">
            <v>20</v>
          </cell>
        </row>
        <row r="40996">
          <cell r="A40996" t="str">
            <v>P04940</v>
          </cell>
          <cell r="KA40996">
            <v>250</v>
          </cell>
          <cell r="KB40996">
            <v>12</v>
          </cell>
          <cell r="KC40996">
            <v>20</v>
          </cell>
        </row>
        <row r="40997">
          <cell r="A40997" t="str">
            <v>P04941</v>
          </cell>
          <cell r="KA40997">
            <v>250</v>
          </cell>
          <cell r="KB40997">
            <v>12</v>
          </cell>
          <cell r="KC40997">
            <v>20</v>
          </cell>
        </row>
        <row r="40998">
          <cell r="A40998" t="str">
            <v>P04942</v>
          </cell>
          <cell r="KA40998">
            <v>250</v>
          </cell>
          <cell r="KB40998">
            <v>12</v>
          </cell>
          <cell r="KC40998">
            <v>20</v>
          </cell>
        </row>
        <row r="40999">
          <cell r="A40999" t="str">
            <v>P04943</v>
          </cell>
          <cell r="KA40999">
            <v>250</v>
          </cell>
          <cell r="KB40999">
            <v>12</v>
          </cell>
          <cell r="KC40999">
            <v>20</v>
          </cell>
        </row>
        <row r="41000">
          <cell r="A41000" t="str">
            <v>P04944</v>
          </cell>
          <cell r="KA41000">
            <v>250</v>
          </cell>
          <cell r="KB41000">
            <v>12</v>
          </cell>
          <cell r="KC41000">
            <v>20</v>
          </cell>
        </row>
        <row r="41001">
          <cell r="A41001" t="str">
            <v>P04945</v>
          </cell>
          <cell r="KA41001">
            <v>250</v>
          </cell>
          <cell r="KB41001">
            <v>12</v>
          </cell>
          <cell r="KC41001">
            <v>20</v>
          </cell>
        </row>
        <row r="41002">
          <cell r="A41002" t="str">
            <v>P04946</v>
          </cell>
          <cell r="KA41002">
            <v>250</v>
          </cell>
          <cell r="KB41002">
            <v>12</v>
          </cell>
          <cell r="KC41002">
            <v>20</v>
          </cell>
        </row>
        <row r="41003">
          <cell r="A41003" t="str">
            <v>P04947</v>
          </cell>
          <cell r="KA41003">
            <v>250</v>
          </cell>
          <cell r="KB41003">
            <v>12</v>
          </cell>
          <cell r="KC41003">
            <v>20</v>
          </cell>
        </row>
        <row r="41004">
          <cell r="A41004" t="str">
            <v>P04948</v>
          </cell>
          <cell r="KA41004">
            <v>250</v>
          </cell>
          <cell r="KB41004">
            <v>12</v>
          </cell>
          <cell r="KC41004">
            <v>20</v>
          </cell>
        </row>
        <row r="41005">
          <cell r="A41005" t="str">
            <v>P04949</v>
          </cell>
          <cell r="KA41005">
            <v>250</v>
          </cell>
          <cell r="KB41005">
            <v>12</v>
          </cell>
          <cell r="KC41005">
            <v>20</v>
          </cell>
        </row>
        <row r="41006">
          <cell r="A41006" t="str">
            <v>P04950</v>
          </cell>
          <cell r="KA41006">
            <v>250</v>
          </cell>
          <cell r="KB41006">
            <v>12</v>
          </cell>
          <cell r="KC41006">
            <v>20</v>
          </cell>
        </row>
        <row r="41007">
          <cell r="A41007" t="str">
            <v>P04951</v>
          </cell>
          <cell r="KA41007">
            <v>250</v>
          </cell>
          <cell r="KB41007">
            <v>12</v>
          </cell>
          <cell r="KC41007">
            <v>20</v>
          </cell>
        </row>
        <row r="41008">
          <cell r="A41008" t="str">
            <v>P04952</v>
          </cell>
          <cell r="KA41008">
            <v>250</v>
          </cell>
          <cell r="KB41008">
            <v>12</v>
          </cell>
          <cell r="KC41008">
            <v>20</v>
          </cell>
        </row>
        <row r="41009">
          <cell r="A41009" t="str">
            <v>P04953</v>
          </cell>
          <cell r="KA41009">
            <v>250</v>
          </cell>
          <cell r="KB41009">
            <v>12</v>
          </cell>
          <cell r="KC41009">
            <v>20</v>
          </cell>
        </row>
        <row r="41010">
          <cell r="A41010" t="str">
            <v>P04958</v>
          </cell>
          <cell r="KA41010">
            <v>250</v>
          </cell>
          <cell r="KB41010">
            <v>12</v>
          </cell>
          <cell r="KC41010">
            <v>20</v>
          </cell>
        </row>
        <row r="41011">
          <cell r="A41011" t="str">
            <v>P04959</v>
          </cell>
          <cell r="KA41011">
            <v>250</v>
          </cell>
          <cell r="KB41011">
            <v>12</v>
          </cell>
          <cell r="KC41011">
            <v>20</v>
          </cell>
        </row>
        <row r="41012">
          <cell r="A41012" t="str">
            <v>P04960</v>
          </cell>
          <cell r="KA41012">
            <v>250</v>
          </cell>
          <cell r="KB41012">
            <v>12</v>
          </cell>
          <cell r="KC41012">
            <v>20</v>
          </cell>
        </row>
        <row r="41013">
          <cell r="A41013" t="str">
            <v>P04961</v>
          </cell>
          <cell r="KA41013">
            <v>250</v>
          </cell>
          <cell r="KB41013">
            <v>12</v>
          </cell>
          <cell r="KC41013">
            <v>20</v>
          </cell>
        </row>
        <row r="41014">
          <cell r="A41014" t="str">
            <v>P04962</v>
          </cell>
          <cell r="KA41014">
            <v>100</v>
          </cell>
          <cell r="KB41014">
            <v>40</v>
          </cell>
          <cell r="KC41014">
            <v>24</v>
          </cell>
        </row>
        <row r="41015">
          <cell r="A41015" t="str">
            <v>P04899</v>
          </cell>
          <cell r="KA41015">
            <v>250</v>
          </cell>
          <cell r="KB41015">
            <v>12</v>
          </cell>
          <cell r="KC41015">
            <v>20</v>
          </cell>
        </row>
        <row r="41016">
          <cell r="A41016" t="str">
            <v>P04900</v>
          </cell>
          <cell r="KA41016">
            <v>250</v>
          </cell>
          <cell r="KB41016">
            <v>8</v>
          </cell>
          <cell r="KC41016">
            <v>15</v>
          </cell>
        </row>
        <row r="41017">
          <cell r="A41017" t="str">
            <v>P04901</v>
          </cell>
          <cell r="KA41017">
            <v>250</v>
          </cell>
          <cell r="KB41017">
            <v>12</v>
          </cell>
          <cell r="KC41017">
            <v>20</v>
          </cell>
        </row>
        <row r="41018">
          <cell r="A41018" t="str">
            <v>P04902</v>
          </cell>
          <cell r="KA41018">
            <v>250</v>
          </cell>
          <cell r="KB41018">
            <v>12</v>
          </cell>
          <cell r="KC41018">
            <v>20</v>
          </cell>
        </row>
        <row r="41019">
          <cell r="A41019" t="str">
            <v>P04903</v>
          </cell>
          <cell r="KA41019">
            <v>200</v>
          </cell>
          <cell r="KB41019">
            <v>8</v>
          </cell>
          <cell r="KC41019">
            <v>15</v>
          </cell>
        </row>
        <row r="41020">
          <cell r="A41020" t="str">
            <v>P04873</v>
          </cell>
          <cell r="KA41020">
            <v>250</v>
          </cell>
          <cell r="KB41020">
            <v>12</v>
          </cell>
          <cell r="KC41020">
            <v>20</v>
          </cell>
        </row>
        <row r="41021">
          <cell r="A41021" t="str">
            <v>P04874</v>
          </cell>
          <cell r="KA41021">
            <v>250</v>
          </cell>
          <cell r="KB41021">
            <v>12</v>
          </cell>
          <cell r="KC41021">
            <v>20</v>
          </cell>
        </row>
        <row r="41022">
          <cell r="A41022" t="str">
            <v>P04877</v>
          </cell>
          <cell r="KA41022">
            <v>250</v>
          </cell>
          <cell r="KB41022">
            <v>8</v>
          </cell>
          <cell r="KC41022">
            <v>15</v>
          </cell>
        </row>
        <row r="41023">
          <cell r="A41023" t="str">
            <v>P04878</v>
          </cell>
          <cell r="KA41023">
            <v>250</v>
          </cell>
          <cell r="KB41023">
            <v>12</v>
          </cell>
          <cell r="KC41023">
            <v>20</v>
          </cell>
        </row>
        <row r="41024">
          <cell r="A41024" t="str">
            <v>P04879</v>
          </cell>
          <cell r="KA41024">
            <v>250</v>
          </cell>
          <cell r="KB41024">
            <v>12</v>
          </cell>
          <cell r="KC41024">
            <v>20</v>
          </cell>
        </row>
        <row r="41025">
          <cell r="A41025" t="str">
            <v>P04718</v>
          </cell>
          <cell r="KA41025">
            <v>100</v>
          </cell>
          <cell r="KB41025">
            <v>30</v>
          </cell>
          <cell r="KC41025">
            <v>30</v>
          </cell>
        </row>
        <row r="41026">
          <cell r="A41026" t="str">
            <v>P04720</v>
          </cell>
          <cell r="KA41026">
            <v>250</v>
          </cell>
          <cell r="KB41026">
            <v>12</v>
          </cell>
          <cell r="KC41026">
            <v>20</v>
          </cell>
        </row>
        <row r="41027">
          <cell r="A41027" t="str">
            <v>P04722</v>
          </cell>
          <cell r="KA41027">
            <v>50</v>
          </cell>
          <cell r="KB41027">
            <v>40</v>
          </cell>
          <cell r="KC41027">
            <v>24</v>
          </cell>
        </row>
        <row r="41028">
          <cell r="A41028" t="str">
            <v>P04723</v>
          </cell>
          <cell r="KA41028">
            <v>250</v>
          </cell>
          <cell r="KB41028">
            <v>12</v>
          </cell>
          <cell r="KC41028">
            <v>20</v>
          </cell>
        </row>
        <row r="41029">
          <cell r="A41029" t="str">
            <v>P04731</v>
          </cell>
          <cell r="KA41029">
            <v>100</v>
          </cell>
          <cell r="KB41029">
            <v>30</v>
          </cell>
          <cell r="KC41029">
            <v>30</v>
          </cell>
        </row>
        <row r="41030">
          <cell r="A41030" t="str">
            <v>P04732</v>
          </cell>
          <cell r="KA41030">
            <v>250</v>
          </cell>
          <cell r="KB41030">
            <v>12</v>
          </cell>
          <cell r="KC41030">
            <v>20</v>
          </cell>
        </row>
        <row r="41031">
          <cell r="A41031" t="str">
            <v>P04728</v>
          </cell>
          <cell r="KA41031">
            <v>250</v>
          </cell>
          <cell r="KB41031">
            <v>8</v>
          </cell>
          <cell r="KC41031">
            <v>15</v>
          </cell>
        </row>
        <row r="41032">
          <cell r="A41032" t="str">
            <v>P04738</v>
          </cell>
          <cell r="KA41032">
            <v>100</v>
          </cell>
          <cell r="KB41032">
            <v>30</v>
          </cell>
          <cell r="KC41032">
            <v>30</v>
          </cell>
        </row>
        <row r="41033">
          <cell r="A41033" t="str">
            <v>P04739</v>
          </cell>
          <cell r="KA41033">
            <v>250</v>
          </cell>
          <cell r="KB41033">
            <v>12</v>
          </cell>
          <cell r="KC41033">
            <v>20</v>
          </cell>
        </row>
        <row r="41034">
          <cell r="A41034" t="str">
            <v>P04740</v>
          </cell>
          <cell r="KA41034">
            <v>100</v>
          </cell>
          <cell r="KB41034">
            <v>30</v>
          </cell>
          <cell r="KC41034">
            <v>30</v>
          </cell>
        </row>
        <row r="41035">
          <cell r="A41035" t="str">
            <v>P04748</v>
          </cell>
          <cell r="KA41035">
            <v>250</v>
          </cell>
          <cell r="KB41035">
            <v>8</v>
          </cell>
          <cell r="KC41035">
            <v>15</v>
          </cell>
        </row>
        <row r="41036">
          <cell r="A41036" t="str">
            <v>P04742</v>
          </cell>
          <cell r="KA41036">
            <v>250</v>
          </cell>
          <cell r="KB41036">
            <v>12</v>
          </cell>
          <cell r="KC41036">
            <v>20</v>
          </cell>
        </row>
        <row r="41037">
          <cell r="A41037" t="str">
            <v>P04743</v>
          </cell>
          <cell r="KA41037">
            <v>200</v>
          </cell>
          <cell r="KB41037">
            <v>15</v>
          </cell>
          <cell r="KC41037">
            <v>16</v>
          </cell>
        </row>
        <row r="41038">
          <cell r="A41038" t="str">
            <v>P04778</v>
          </cell>
          <cell r="KA41038">
            <v>50</v>
          </cell>
          <cell r="KB41038">
            <v>60</v>
          </cell>
          <cell r="KC41038">
            <v>12</v>
          </cell>
        </row>
        <row r="41039">
          <cell r="A41039" t="str">
            <v>P04775</v>
          </cell>
          <cell r="KA41039">
            <v>50</v>
          </cell>
          <cell r="KB41039">
            <v>24</v>
          </cell>
          <cell r="KC41039">
            <v>16</v>
          </cell>
        </row>
        <row r="41040">
          <cell r="A41040" t="str">
            <v>P04776</v>
          </cell>
          <cell r="KA41040">
            <v>100</v>
          </cell>
          <cell r="KB41040">
            <v>30</v>
          </cell>
          <cell r="KC41040">
            <v>30</v>
          </cell>
        </row>
        <row r="41041">
          <cell r="A41041" t="str">
            <v>P04773</v>
          </cell>
          <cell r="KA41041">
            <v>200</v>
          </cell>
          <cell r="KB41041">
            <v>15</v>
          </cell>
          <cell r="KC41041">
            <v>16</v>
          </cell>
        </row>
        <row r="41042">
          <cell r="A41042" t="str">
            <v>P04783</v>
          </cell>
          <cell r="KA41042">
            <v>250</v>
          </cell>
          <cell r="KB41042">
            <v>12</v>
          </cell>
          <cell r="KC41042">
            <v>20</v>
          </cell>
        </row>
        <row r="41043">
          <cell r="A41043" t="str">
            <v>P04786</v>
          </cell>
          <cell r="KA41043">
            <v>250</v>
          </cell>
          <cell r="KB41043">
            <v>12</v>
          </cell>
          <cell r="KC41043">
            <v>20</v>
          </cell>
        </row>
        <row r="41044">
          <cell r="A41044" t="str">
            <v>P04787</v>
          </cell>
          <cell r="KA41044">
            <v>250</v>
          </cell>
          <cell r="KB41044">
            <v>12</v>
          </cell>
          <cell r="KC41044">
            <v>20</v>
          </cell>
        </row>
        <row r="41045">
          <cell r="A41045" t="str">
            <v>P04788</v>
          </cell>
          <cell r="KA41045">
            <v>100</v>
          </cell>
          <cell r="KB41045">
            <v>40</v>
          </cell>
          <cell r="KC41045">
            <v>24</v>
          </cell>
        </row>
        <row r="41046">
          <cell r="A41046" t="str">
            <v>P04764</v>
          </cell>
          <cell r="KA41046">
            <v>200</v>
          </cell>
          <cell r="KB41046">
            <v>15</v>
          </cell>
          <cell r="KC41046">
            <v>20</v>
          </cell>
        </row>
        <row r="41047">
          <cell r="A41047" t="str">
            <v>P04765</v>
          </cell>
          <cell r="KA41047">
            <v>250</v>
          </cell>
          <cell r="KB41047">
            <v>12</v>
          </cell>
          <cell r="KC41047">
            <v>20</v>
          </cell>
        </row>
        <row r="41048">
          <cell r="A41048" t="str">
            <v>P04766</v>
          </cell>
          <cell r="KA41048">
            <v>100</v>
          </cell>
          <cell r="KB41048">
            <v>30</v>
          </cell>
          <cell r="KC41048">
            <v>30</v>
          </cell>
        </row>
        <row r="41049">
          <cell r="A41049" t="str">
            <v>P04767</v>
          </cell>
          <cell r="KA41049">
            <v>250</v>
          </cell>
          <cell r="KB41049">
            <v>12</v>
          </cell>
          <cell r="KC41049">
            <v>20</v>
          </cell>
        </row>
        <row r="41050">
          <cell r="A41050" t="str">
            <v>P04768</v>
          </cell>
          <cell r="KA41050">
            <v>250</v>
          </cell>
          <cell r="KB41050">
            <v>12</v>
          </cell>
          <cell r="KC41050">
            <v>20</v>
          </cell>
        </row>
        <row r="41051">
          <cell r="A41051" t="str">
            <v>P04760</v>
          </cell>
          <cell r="KA41051">
            <v>250</v>
          </cell>
          <cell r="KB41051">
            <v>8</v>
          </cell>
          <cell r="KC41051">
            <v>15</v>
          </cell>
        </row>
        <row r="41052">
          <cell r="A41052" t="str">
            <v>P04753</v>
          </cell>
          <cell r="KA41052">
            <v>250</v>
          </cell>
          <cell r="KB41052">
            <v>12</v>
          </cell>
          <cell r="KC41052">
            <v>20</v>
          </cell>
        </row>
        <row r="41053">
          <cell r="A41053" t="str">
            <v>P04754</v>
          </cell>
          <cell r="KA41053">
            <v>250</v>
          </cell>
          <cell r="KB41053">
            <v>12</v>
          </cell>
          <cell r="KC41053">
            <v>20</v>
          </cell>
        </row>
        <row r="41054">
          <cell r="A41054" t="str">
            <v>P04755</v>
          </cell>
          <cell r="KA41054">
            <v>250</v>
          </cell>
          <cell r="KB41054">
            <v>12</v>
          </cell>
          <cell r="KC41054">
            <v>20</v>
          </cell>
        </row>
        <row r="41055">
          <cell r="A41055" t="str">
            <v>P04805</v>
          </cell>
          <cell r="KA41055">
            <v>250</v>
          </cell>
          <cell r="KB41055">
            <v>8</v>
          </cell>
          <cell r="KC41055">
            <v>15</v>
          </cell>
        </row>
        <row r="41056">
          <cell r="A41056" t="str">
            <v>P04793</v>
          </cell>
          <cell r="KA41056">
            <v>100</v>
          </cell>
          <cell r="KB41056">
            <v>16</v>
          </cell>
          <cell r="KC41056">
            <v>16</v>
          </cell>
        </row>
        <row r="41057">
          <cell r="A41057" t="str">
            <v>P04796</v>
          </cell>
          <cell r="KA41057">
            <v>250</v>
          </cell>
          <cell r="KB41057">
            <v>12</v>
          </cell>
          <cell r="KC41057">
            <v>20</v>
          </cell>
        </row>
        <row r="41058">
          <cell r="A41058" t="str">
            <v>P04826</v>
          </cell>
          <cell r="KA41058">
            <v>100</v>
          </cell>
          <cell r="KB41058">
            <v>30</v>
          </cell>
          <cell r="KC41058">
            <v>30</v>
          </cell>
        </row>
        <row r="41059">
          <cell r="A41059" t="str">
            <v>P04823</v>
          </cell>
          <cell r="KA41059">
            <v>250</v>
          </cell>
          <cell r="KB41059">
            <v>12</v>
          </cell>
          <cell r="KC41059">
            <v>20</v>
          </cell>
        </row>
        <row r="41060">
          <cell r="A41060" t="str">
            <v>P04824</v>
          </cell>
          <cell r="KA41060">
            <v>250</v>
          </cell>
          <cell r="KB41060">
            <v>12</v>
          </cell>
          <cell r="KC41060">
            <v>20</v>
          </cell>
        </row>
        <row r="41061">
          <cell r="A41061" t="str">
            <v>P04817</v>
          </cell>
          <cell r="KA41061">
            <v>100</v>
          </cell>
          <cell r="KB41061">
            <v>30</v>
          </cell>
          <cell r="KC41061">
            <v>30</v>
          </cell>
        </row>
        <row r="41062">
          <cell r="A41062" t="str">
            <v>P04821</v>
          </cell>
          <cell r="KA41062">
            <v>250</v>
          </cell>
          <cell r="KB41062">
            <v>12</v>
          </cell>
          <cell r="KC41062">
            <v>20</v>
          </cell>
        </row>
        <row r="41063">
          <cell r="A41063" t="str">
            <v>P04812</v>
          </cell>
          <cell r="KA41063">
            <v>250</v>
          </cell>
          <cell r="KB41063">
            <v>12</v>
          </cell>
          <cell r="KC41063">
            <v>20</v>
          </cell>
        </row>
        <row r="41064">
          <cell r="A41064" t="str">
            <v>P04814</v>
          </cell>
          <cell r="KA41064">
            <v>250</v>
          </cell>
          <cell r="KB41064">
            <v>12</v>
          </cell>
          <cell r="KC41064">
            <v>20</v>
          </cell>
        </row>
        <row r="41065">
          <cell r="A41065" t="str">
            <v>P04808</v>
          </cell>
          <cell r="KA41065">
            <v>250</v>
          </cell>
          <cell r="KB41065">
            <v>12</v>
          </cell>
          <cell r="KC41065">
            <v>20</v>
          </cell>
        </row>
        <row r="41066">
          <cell r="A41066" t="str">
            <v>P04810</v>
          </cell>
          <cell r="KA41066">
            <v>250</v>
          </cell>
          <cell r="KB41066">
            <v>8</v>
          </cell>
          <cell r="KC41066">
            <v>15</v>
          </cell>
        </row>
        <row r="41067">
          <cell r="A41067" t="str">
            <v>P04847</v>
          </cell>
          <cell r="KA41067">
            <v>250</v>
          </cell>
          <cell r="KB41067">
            <v>8</v>
          </cell>
          <cell r="KC41067">
            <v>15</v>
          </cell>
        </row>
        <row r="41068">
          <cell r="A41068" t="str">
            <v>P04843</v>
          </cell>
          <cell r="KA41068">
            <v>250</v>
          </cell>
          <cell r="KB41068">
            <v>12</v>
          </cell>
          <cell r="KC41068">
            <v>20</v>
          </cell>
        </row>
        <row r="41069">
          <cell r="A41069" t="str">
            <v>P04844</v>
          </cell>
          <cell r="KA41069">
            <v>250</v>
          </cell>
          <cell r="KB41069">
            <v>8</v>
          </cell>
          <cell r="KC41069">
            <v>15</v>
          </cell>
        </row>
        <row r="41070">
          <cell r="A41070" t="str">
            <v>P04845</v>
          </cell>
          <cell r="KA41070">
            <v>100</v>
          </cell>
          <cell r="KB41070">
            <v>30</v>
          </cell>
          <cell r="KC41070">
            <v>30</v>
          </cell>
        </row>
        <row r="41071">
          <cell r="A41071" t="str">
            <v>P04834</v>
          </cell>
          <cell r="KA41071">
            <v>250</v>
          </cell>
          <cell r="KB41071">
            <v>8</v>
          </cell>
          <cell r="KC41071">
            <v>15</v>
          </cell>
        </row>
        <row r="41072">
          <cell r="A41072" t="str">
            <v>P04835</v>
          </cell>
          <cell r="KA41072">
            <v>250</v>
          </cell>
          <cell r="KB41072">
            <v>12</v>
          </cell>
          <cell r="KC41072">
            <v>20</v>
          </cell>
        </row>
        <row r="41073">
          <cell r="A41073" t="str">
            <v>P04837</v>
          </cell>
          <cell r="KA41073">
            <v>50</v>
          </cell>
          <cell r="KB41073">
            <v>60</v>
          </cell>
          <cell r="KC41073">
            <v>12</v>
          </cell>
        </row>
        <row r="41074">
          <cell r="A41074" t="str">
            <v>P04838</v>
          </cell>
          <cell r="KA41074">
            <v>250</v>
          </cell>
          <cell r="KB41074">
            <v>12</v>
          </cell>
          <cell r="KC41074">
            <v>20</v>
          </cell>
        </row>
        <row r="41075">
          <cell r="A41075" t="str">
            <v>P04839</v>
          </cell>
          <cell r="KA41075">
            <v>250</v>
          </cell>
          <cell r="KB41075">
            <v>12</v>
          </cell>
          <cell r="KC41075">
            <v>20</v>
          </cell>
        </row>
        <row r="41076">
          <cell r="A41076" t="str">
            <v>P04860</v>
          </cell>
          <cell r="KA41076">
            <v>250</v>
          </cell>
          <cell r="KB41076">
            <v>12</v>
          </cell>
          <cell r="KC41076">
            <v>20</v>
          </cell>
        </row>
        <row r="41077">
          <cell r="A41077" t="str">
            <v>P04861</v>
          </cell>
          <cell r="KA41077">
            <v>250</v>
          </cell>
          <cell r="KB41077">
            <v>12</v>
          </cell>
          <cell r="KC41077">
            <v>20</v>
          </cell>
        </row>
        <row r="41078">
          <cell r="A41078" t="str">
            <v>P04862</v>
          </cell>
          <cell r="KA41078">
            <v>250</v>
          </cell>
          <cell r="KB41078">
            <v>12</v>
          </cell>
          <cell r="KC41078">
            <v>20</v>
          </cell>
        </row>
        <row r="41079">
          <cell r="A41079" t="str">
            <v>P04863</v>
          </cell>
          <cell r="KA41079">
            <v>250</v>
          </cell>
          <cell r="KB41079">
            <v>12</v>
          </cell>
          <cell r="KC41079">
            <v>20</v>
          </cell>
        </row>
        <row r="41080">
          <cell r="A41080" t="str">
            <v>P04865</v>
          </cell>
          <cell r="KA41080">
            <v>250</v>
          </cell>
          <cell r="KB41080">
            <v>8</v>
          </cell>
          <cell r="KC41080">
            <v>15</v>
          </cell>
        </row>
        <row r="41081">
          <cell r="A41081" t="str">
            <v>P04866</v>
          </cell>
          <cell r="KA41081">
            <v>200</v>
          </cell>
          <cell r="KB41081">
            <v>15</v>
          </cell>
          <cell r="KC41081">
            <v>20</v>
          </cell>
        </row>
        <row r="41082">
          <cell r="A41082" t="str">
            <v>P04867</v>
          </cell>
          <cell r="KA41082">
            <v>250</v>
          </cell>
          <cell r="KB41082">
            <v>12</v>
          </cell>
          <cell r="KC41082">
            <v>20</v>
          </cell>
        </row>
        <row r="41083">
          <cell r="A41083" t="str">
            <v>P04868</v>
          </cell>
          <cell r="KA41083">
            <v>200</v>
          </cell>
          <cell r="KB41083">
            <v>15</v>
          </cell>
          <cell r="KC41083">
            <v>20</v>
          </cell>
        </row>
        <row r="41084">
          <cell r="A41084" t="str">
            <v>P04869</v>
          </cell>
          <cell r="KA41084">
            <v>250</v>
          </cell>
          <cell r="KB41084">
            <v>12</v>
          </cell>
          <cell r="KC41084">
            <v>20</v>
          </cell>
        </row>
        <row r="41085">
          <cell r="A41085" t="str">
            <v>P04870</v>
          </cell>
          <cell r="KA41085">
            <v>250</v>
          </cell>
          <cell r="KB41085">
            <v>12</v>
          </cell>
          <cell r="KC41085">
            <v>20</v>
          </cell>
        </row>
        <row r="41086">
          <cell r="A41086" t="str">
            <v>P04857</v>
          </cell>
          <cell r="KA41086">
            <v>250</v>
          </cell>
          <cell r="KB41086">
            <v>12</v>
          </cell>
          <cell r="KC41086">
            <v>20</v>
          </cell>
        </row>
        <row r="41087">
          <cell r="A41087" t="str">
            <v>P04852</v>
          </cell>
          <cell r="KA41087">
            <v>200</v>
          </cell>
          <cell r="KB41087">
            <v>15</v>
          </cell>
          <cell r="KC41087">
            <v>20</v>
          </cell>
        </row>
        <row r="41088">
          <cell r="A41088" t="str">
            <v>P04853</v>
          </cell>
          <cell r="KA41088">
            <v>100</v>
          </cell>
          <cell r="KB41088">
            <v>30</v>
          </cell>
          <cell r="KC41088">
            <v>30</v>
          </cell>
        </row>
        <row r="41089">
          <cell r="A41089" t="str">
            <v>P04854</v>
          </cell>
          <cell r="KA41089">
            <v>250</v>
          </cell>
          <cell r="KB41089">
            <v>8</v>
          </cell>
          <cell r="KC41089">
            <v>15</v>
          </cell>
        </row>
        <row r="41090">
          <cell r="A41090" t="str">
            <v>P04855</v>
          </cell>
          <cell r="KA41090">
            <v>250</v>
          </cell>
          <cell r="KB41090">
            <v>8</v>
          </cell>
          <cell r="KC41090">
            <v>15</v>
          </cell>
        </row>
        <row r="41091">
          <cell r="A41091" t="str">
            <v>P04497</v>
          </cell>
          <cell r="KA41091">
            <v>250</v>
          </cell>
          <cell r="KB41091">
            <v>12</v>
          </cell>
          <cell r="KC41091">
            <v>20</v>
          </cell>
        </row>
        <row r="41092">
          <cell r="A41092" t="str">
            <v>P04498</v>
          </cell>
          <cell r="KA41092">
            <v>250</v>
          </cell>
          <cell r="KB41092">
            <v>8</v>
          </cell>
          <cell r="KC41092">
            <v>15</v>
          </cell>
        </row>
        <row r="41093">
          <cell r="A41093" t="str">
            <v>P04499</v>
          </cell>
          <cell r="KA41093">
            <v>200</v>
          </cell>
          <cell r="KB41093">
            <v>15</v>
          </cell>
          <cell r="KC41093">
            <v>16</v>
          </cell>
        </row>
        <row r="41094">
          <cell r="A41094" t="str">
            <v>P04500</v>
          </cell>
          <cell r="KA41094">
            <v>250</v>
          </cell>
          <cell r="KB41094">
            <v>12</v>
          </cell>
          <cell r="KC41094">
            <v>20</v>
          </cell>
        </row>
        <row r="41095">
          <cell r="A41095" t="str">
            <v>P04493</v>
          </cell>
          <cell r="KA41095">
            <v>100</v>
          </cell>
          <cell r="KB41095">
            <v>40</v>
          </cell>
          <cell r="KC41095">
            <v>24</v>
          </cell>
        </row>
        <row r="41096">
          <cell r="A41096" t="str">
            <v>P04477</v>
          </cell>
          <cell r="KA41096">
            <v>250</v>
          </cell>
          <cell r="KB41096">
            <v>12</v>
          </cell>
          <cell r="KC41096">
            <v>20</v>
          </cell>
        </row>
        <row r="41097">
          <cell r="A41097" t="str">
            <v>P04503</v>
          </cell>
          <cell r="KA41097">
            <v>250</v>
          </cell>
          <cell r="KB41097">
            <v>12</v>
          </cell>
          <cell r="KC41097">
            <v>20</v>
          </cell>
        </row>
        <row r="41098">
          <cell r="A41098" t="str">
            <v>P04504</v>
          </cell>
          <cell r="KA41098">
            <v>250</v>
          </cell>
          <cell r="KB41098">
            <v>12</v>
          </cell>
          <cell r="KC41098">
            <v>20</v>
          </cell>
        </row>
        <row r="41099">
          <cell r="A41099" t="str">
            <v>P04505</v>
          </cell>
          <cell r="KA41099">
            <v>250</v>
          </cell>
          <cell r="KB41099">
            <v>12</v>
          </cell>
          <cell r="KC41099">
            <v>20</v>
          </cell>
        </row>
        <row r="41100">
          <cell r="A41100" t="str">
            <v>P04506</v>
          </cell>
          <cell r="KA41100">
            <v>250</v>
          </cell>
          <cell r="KB41100">
            <v>12</v>
          </cell>
          <cell r="KC41100">
            <v>20</v>
          </cell>
        </row>
        <row r="41101">
          <cell r="A41101" t="str">
            <v>P04507</v>
          </cell>
          <cell r="KA41101">
            <v>250</v>
          </cell>
          <cell r="KB41101">
            <v>12</v>
          </cell>
          <cell r="KC41101">
            <v>20</v>
          </cell>
        </row>
        <row r="41102">
          <cell r="A41102" t="str">
            <v>P04509</v>
          </cell>
          <cell r="KA41102">
            <v>250</v>
          </cell>
          <cell r="KB41102">
            <v>12</v>
          </cell>
          <cell r="KC41102">
            <v>20</v>
          </cell>
        </row>
        <row r="41103">
          <cell r="A41103" t="str">
            <v>P04510</v>
          </cell>
          <cell r="KA41103">
            <v>250</v>
          </cell>
          <cell r="KB41103">
            <v>8</v>
          </cell>
          <cell r="KC41103">
            <v>15</v>
          </cell>
        </row>
        <row r="41104">
          <cell r="A41104" t="str">
            <v>P04532</v>
          </cell>
          <cell r="KA41104">
            <v>200</v>
          </cell>
          <cell r="KB41104">
            <v>15</v>
          </cell>
          <cell r="KC41104">
            <v>20</v>
          </cell>
        </row>
        <row r="41105">
          <cell r="A41105" t="str">
            <v>P04533</v>
          </cell>
          <cell r="KA41105">
            <v>250</v>
          </cell>
          <cell r="KB41105">
            <v>12</v>
          </cell>
          <cell r="KC41105">
            <v>20</v>
          </cell>
        </row>
        <row r="41106">
          <cell r="A41106" t="str">
            <v>P04534</v>
          </cell>
          <cell r="KA41106">
            <v>250</v>
          </cell>
          <cell r="KB41106">
            <v>12</v>
          </cell>
          <cell r="KC41106">
            <v>20</v>
          </cell>
        </row>
        <row r="41107">
          <cell r="A41107" t="str">
            <v>P04535</v>
          </cell>
          <cell r="KA41107">
            <v>250</v>
          </cell>
          <cell r="KB41107">
            <v>12</v>
          </cell>
          <cell r="KC41107">
            <v>20</v>
          </cell>
        </row>
        <row r="41108">
          <cell r="A41108" t="str">
            <v>P04536</v>
          </cell>
          <cell r="KA41108">
            <v>250</v>
          </cell>
          <cell r="KB41108">
            <v>12</v>
          </cell>
          <cell r="KC41108">
            <v>20</v>
          </cell>
        </row>
        <row r="41109">
          <cell r="A41109" t="str">
            <v>P04537</v>
          </cell>
          <cell r="KA41109">
            <v>100</v>
          </cell>
          <cell r="KB41109">
            <v>30</v>
          </cell>
          <cell r="KC41109">
            <v>30</v>
          </cell>
        </row>
        <row r="41110">
          <cell r="A41110" t="str">
            <v>P04539</v>
          </cell>
          <cell r="KA41110">
            <v>250</v>
          </cell>
          <cell r="KB41110">
            <v>12</v>
          </cell>
          <cell r="KC41110">
            <v>20</v>
          </cell>
        </row>
        <row r="41111">
          <cell r="A41111" t="str">
            <v>P04515</v>
          </cell>
          <cell r="KA41111">
            <v>250</v>
          </cell>
          <cell r="KB41111">
            <v>12</v>
          </cell>
          <cell r="KC41111">
            <v>20</v>
          </cell>
        </row>
        <row r="41112">
          <cell r="A41112" t="str">
            <v>P04516</v>
          </cell>
          <cell r="KA41112">
            <v>250</v>
          </cell>
          <cell r="KB41112">
            <v>12</v>
          </cell>
          <cell r="KC41112">
            <v>20</v>
          </cell>
        </row>
        <row r="41113">
          <cell r="A41113" t="str">
            <v>P04517</v>
          </cell>
          <cell r="KA41113">
            <v>250</v>
          </cell>
          <cell r="KB41113">
            <v>12</v>
          </cell>
          <cell r="KC41113">
            <v>20</v>
          </cell>
        </row>
        <row r="41114">
          <cell r="A41114" t="str">
            <v>P04518</v>
          </cell>
          <cell r="KA41114">
            <v>250</v>
          </cell>
          <cell r="KB41114">
            <v>12</v>
          </cell>
          <cell r="KC41114">
            <v>20</v>
          </cell>
        </row>
        <row r="41115">
          <cell r="A41115" t="str">
            <v>P04519</v>
          </cell>
          <cell r="KA41115">
            <v>250</v>
          </cell>
          <cell r="KB41115">
            <v>12</v>
          </cell>
          <cell r="KC41115">
            <v>20</v>
          </cell>
        </row>
        <row r="41116">
          <cell r="A41116" t="str">
            <v>P04520</v>
          </cell>
          <cell r="KA41116">
            <v>100</v>
          </cell>
          <cell r="KB41116">
            <v>40</v>
          </cell>
          <cell r="KC41116">
            <v>24</v>
          </cell>
        </row>
        <row r="41117">
          <cell r="A41117" t="str">
            <v>P04523</v>
          </cell>
          <cell r="KA41117">
            <v>250</v>
          </cell>
          <cell r="KB41117">
            <v>12</v>
          </cell>
          <cell r="KC41117">
            <v>20</v>
          </cell>
        </row>
        <row r="41118">
          <cell r="A41118" t="str">
            <v>P04513</v>
          </cell>
          <cell r="KA41118">
            <v>250</v>
          </cell>
          <cell r="KB41118">
            <v>12</v>
          </cell>
          <cell r="KC41118">
            <v>20</v>
          </cell>
        </row>
        <row r="41119">
          <cell r="A41119" t="str">
            <v>P04473</v>
          </cell>
          <cell r="KA41119">
            <v>250</v>
          </cell>
          <cell r="KB41119">
            <v>8</v>
          </cell>
          <cell r="KC41119">
            <v>15</v>
          </cell>
        </row>
        <row r="41120">
          <cell r="A41120" t="str">
            <v>P04474</v>
          </cell>
          <cell r="KA41120">
            <v>100</v>
          </cell>
          <cell r="KB41120">
            <v>30</v>
          </cell>
          <cell r="KC41120">
            <v>30</v>
          </cell>
        </row>
        <row r="41121">
          <cell r="A41121" t="str">
            <v>P04456</v>
          </cell>
          <cell r="KA41121">
            <v>250</v>
          </cell>
          <cell r="KB41121">
            <v>12</v>
          </cell>
          <cell r="KC41121">
            <v>20</v>
          </cell>
        </row>
        <row r="41122">
          <cell r="A41122" t="str">
            <v>P04468</v>
          </cell>
          <cell r="KA41122">
            <v>250</v>
          </cell>
          <cell r="KB41122">
            <v>12</v>
          </cell>
          <cell r="KC41122">
            <v>20</v>
          </cell>
        </row>
        <row r="41123">
          <cell r="A41123" t="str">
            <v>P04469</v>
          </cell>
          <cell r="KA41123">
            <v>250</v>
          </cell>
          <cell r="KB41123">
            <v>12</v>
          </cell>
          <cell r="KC41123">
            <v>20</v>
          </cell>
        </row>
        <row r="41124">
          <cell r="A41124" t="str">
            <v>P04470</v>
          </cell>
          <cell r="KA41124">
            <v>250</v>
          </cell>
          <cell r="KB41124">
            <v>12</v>
          </cell>
          <cell r="KC41124">
            <v>20</v>
          </cell>
        </row>
        <row r="41125">
          <cell r="A41125" t="str">
            <v>P04471</v>
          </cell>
          <cell r="KA41125">
            <v>250</v>
          </cell>
          <cell r="KB41125">
            <v>12</v>
          </cell>
          <cell r="KC41125">
            <v>20</v>
          </cell>
        </row>
        <row r="41126">
          <cell r="A41126" t="str">
            <v>P04479</v>
          </cell>
          <cell r="KA41126">
            <v>250</v>
          </cell>
          <cell r="KB41126">
            <v>12</v>
          </cell>
          <cell r="KC41126">
            <v>20</v>
          </cell>
        </row>
        <row r="41127">
          <cell r="A41127" t="str">
            <v>P04480</v>
          </cell>
          <cell r="KA41127">
            <v>250</v>
          </cell>
          <cell r="KB41127">
            <v>12</v>
          </cell>
          <cell r="KC41127">
            <v>20</v>
          </cell>
        </row>
        <row r="41128">
          <cell r="A41128" t="str">
            <v>P04481</v>
          </cell>
          <cell r="KA41128">
            <v>250</v>
          </cell>
          <cell r="KB41128">
            <v>12</v>
          </cell>
          <cell r="KC41128">
            <v>20</v>
          </cell>
        </row>
        <row r="41129">
          <cell r="A41129" t="str">
            <v>P04482</v>
          </cell>
          <cell r="KA41129">
            <v>250</v>
          </cell>
          <cell r="KB41129">
            <v>8</v>
          </cell>
          <cell r="KC41129">
            <v>15</v>
          </cell>
        </row>
        <row r="41130">
          <cell r="A41130" t="str">
            <v>P04483</v>
          </cell>
          <cell r="KA41130">
            <v>250</v>
          </cell>
          <cell r="KB41130">
            <v>12</v>
          </cell>
          <cell r="KC41130">
            <v>20</v>
          </cell>
        </row>
        <row r="41131">
          <cell r="A41131" t="str">
            <v>P04484</v>
          </cell>
          <cell r="KA41131">
            <v>250</v>
          </cell>
          <cell r="KB41131">
            <v>12</v>
          </cell>
          <cell r="KC41131">
            <v>20</v>
          </cell>
        </row>
        <row r="41132">
          <cell r="A41132" t="str">
            <v>P04486</v>
          </cell>
          <cell r="KA41132">
            <v>250</v>
          </cell>
          <cell r="KB41132">
            <v>12</v>
          </cell>
          <cell r="KC41132">
            <v>20</v>
          </cell>
        </row>
        <row r="41133">
          <cell r="A41133" t="str">
            <v>P04487</v>
          </cell>
          <cell r="KA41133">
            <v>250</v>
          </cell>
          <cell r="KB41133">
            <v>12</v>
          </cell>
          <cell r="KC41133">
            <v>20</v>
          </cell>
        </row>
        <row r="41134">
          <cell r="A41134" t="str">
            <v>P04488</v>
          </cell>
          <cell r="KA41134">
            <v>250</v>
          </cell>
          <cell r="KB41134">
            <v>12</v>
          </cell>
          <cell r="KC41134">
            <v>20</v>
          </cell>
        </row>
        <row r="41135">
          <cell r="A41135" t="str">
            <v>P04489</v>
          </cell>
          <cell r="KA41135">
            <v>250</v>
          </cell>
          <cell r="KB41135">
            <v>12</v>
          </cell>
          <cell r="KC41135">
            <v>20</v>
          </cell>
        </row>
        <row r="41136">
          <cell r="A41136" t="str">
            <v>P04490</v>
          </cell>
          <cell r="KA41136">
            <v>250</v>
          </cell>
          <cell r="KB41136">
            <v>12</v>
          </cell>
          <cell r="KC41136">
            <v>20</v>
          </cell>
        </row>
        <row r="41137">
          <cell r="A41137" t="str">
            <v>P04491</v>
          </cell>
          <cell r="KA41137">
            <v>250</v>
          </cell>
          <cell r="KB41137">
            <v>12</v>
          </cell>
          <cell r="KC41137">
            <v>20</v>
          </cell>
        </row>
        <row r="41138">
          <cell r="A41138" t="str">
            <v>P04444</v>
          </cell>
          <cell r="KA41138">
            <v>250</v>
          </cell>
          <cell r="KB41138">
            <v>12</v>
          </cell>
          <cell r="KC41138">
            <v>20</v>
          </cell>
        </row>
        <row r="41139">
          <cell r="A41139" t="str">
            <v>P04445</v>
          </cell>
          <cell r="KA41139">
            <v>250</v>
          </cell>
          <cell r="KB41139">
            <v>12</v>
          </cell>
          <cell r="KC41139">
            <v>20</v>
          </cell>
        </row>
        <row r="41140">
          <cell r="A41140" t="str">
            <v>P04449</v>
          </cell>
          <cell r="KA41140">
            <v>200</v>
          </cell>
          <cell r="KB41140">
            <v>15</v>
          </cell>
          <cell r="KC41140">
            <v>20</v>
          </cell>
        </row>
        <row r="41141">
          <cell r="A41141" t="str">
            <v>P04451</v>
          </cell>
          <cell r="KA41141">
            <v>250</v>
          </cell>
          <cell r="KB41141">
            <v>12</v>
          </cell>
          <cell r="KC41141">
            <v>20</v>
          </cell>
        </row>
        <row r="41142">
          <cell r="A41142" t="str">
            <v>P04452</v>
          </cell>
          <cell r="KA41142">
            <v>250</v>
          </cell>
          <cell r="KB41142">
            <v>12</v>
          </cell>
          <cell r="KC41142">
            <v>20</v>
          </cell>
        </row>
        <row r="41143">
          <cell r="A41143" t="str">
            <v>P04458</v>
          </cell>
          <cell r="KA41143">
            <v>250</v>
          </cell>
          <cell r="KB41143">
            <v>12</v>
          </cell>
          <cell r="KC41143">
            <v>20</v>
          </cell>
        </row>
        <row r="41144">
          <cell r="A41144" t="str">
            <v>P04459</v>
          </cell>
          <cell r="KA41144">
            <v>250</v>
          </cell>
          <cell r="KB41144">
            <v>12</v>
          </cell>
          <cell r="KC41144">
            <v>20</v>
          </cell>
        </row>
        <row r="41145">
          <cell r="A41145" t="str">
            <v>P04460</v>
          </cell>
          <cell r="KA41145">
            <v>250</v>
          </cell>
          <cell r="KB41145">
            <v>8</v>
          </cell>
          <cell r="KC41145">
            <v>15</v>
          </cell>
        </row>
        <row r="41146">
          <cell r="A41146" t="str">
            <v>P04462</v>
          </cell>
          <cell r="KA41146">
            <v>250</v>
          </cell>
          <cell r="KB41146">
            <v>12</v>
          </cell>
          <cell r="KC41146">
            <v>20</v>
          </cell>
        </row>
        <row r="41147">
          <cell r="A41147" t="str">
            <v>P04463</v>
          </cell>
          <cell r="KA41147">
            <v>100</v>
          </cell>
          <cell r="KB41147">
            <v>40</v>
          </cell>
          <cell r="KC41147">
            <v>24</v>
          </cell>
        </row>
        <row r="41148">
          <cell r="A41148" t="str">
            <v>P04464</v>
          </cell>
          <cell r="KA41148">
            <v>100</v>
          </cell>
          <cell r="KB41148">
            <v>30</v>
          </cell>
          <cell r="KC41148">
            <v>20</v>
          </cell>
        </row>
        <row r="41149">
          <cell r="A41149" t="str">
            <v>P04430</v>
          </cell>
          <cell r="KA41149">
            <v>250</v>
          </cell>
          <cell r="KB41149">
            <v>12</v>
          </cell>
          <cell r="KC41149">
            <v>20</v>
          </cell>
        </row>
        <row r="41150">
          <cell r="A41150" t="str">
            <v>P04431</v>
          </cell>
          <cell r="KA41150">
            <v>250</v>
          </cell>
          <cell r="KB41150">
            <v>12</v>
          </cell>
          <cell r="KC41150">
            <v>20</v>
          </cell>
        </row>
        <row r="41151">
          <cell r="A41151" t="str">
            <v>P04432</v>
          </cell>
          <cell r="KA41151">
            <v>250</v>
          </cell>
          <cell r="KB41151">
            <v>12</v>
          </cell>
          <cell r="KC41151">
            <v>20</v>
          </cell>
        </row>
        <row r="41152">
          <cell r="A41152" t="str">
            <v>P04408</v>
          </cell>
          <cell r="KA41152">
            <v>250</v>
          </cell>
          <cell r="KB41152">
            <v>12</v>
          </cell>
          <cell r="KC41152">
            <v>20</v>
          </cell>
        </row>
        <row r="41153">
          <cell r="A41153" t="str">
            <v>P04409</v>
          </cell>
          <cell r="KA41153">
            <v>250</v>
          </cell>
          <cell r="KB41153">
            <v>12</v>
          </cell>
          <cell r="KC41153">
            <v>20</v>
          </cell>
        </row>
        <row r="41154">
          <cell r="A41154" t="str">
            <v>P04417</v>
          </cell>
          <cell r="KA41154">
            <v>200</v>
          </cell>
          <cell r="KB41154">
            <v>15</v>
          </cell>
          <cell r="KC41154">
            <v>20</v>
          </cell>
        </row>
        <row r="41155">
          <cell r="A41155" t="str">
            <v>P04418</v>
          </cell>
          <cell r="KA41155">
            <v>200</v>
          </cell>
          <cell r="KB41155">
            <v>15</v>
          </cell>
          <cell r="KC41155">
            <v>20</v>
          </cell>
        </row>
        <row r="41156">
          <cell r="A41156" t="str">
            <v>P04434</v>
          </cell>
          <cell r="KA41156">
            <v>250</v>
          </cell>
          <cell r="KB41156">
            <v>12</v>
          </cell>
          <cell r="KC41156">
            <v>20</v>
          </cell>
        </row>
        <row r="41157">
          <cell r="A41157" t="str">
            <v>P04435</v>
          </cell>
          <cell r="KA41157">
            <v>250</v>
          </cell>
          <cell r="KB41157">
            <v>12</v>
          </cell>
          <cell r="KC41157">
            <v>20</v>
          </cell>
        </row>
        <row r="41158">
          <cell r="A41158" t="str">
            <v>P04439</v>
          </cell>
          <cell r="KA41158">
            <v>250</v>
          </cell>
          <cell r="KB41158">
            <v>12</v>
          </cell>
          <cell r="KC41158">
            <v>20</v>
          </cell>
        </row>
        <row r="41159">
          <cell r="A41159" t="str">
            <v>P04440</v>
          </cell>
          <cell r="KA41159">
            <v>250</v>
          </cell>
          <cell r="KB41159">
            <v>12</v>
          </cell>
          <cell r="KC41159">
            <v>20</v>
          </cell>
        </row>
        <row r="41160">
          <cell r="A41160" t="str">
            <v>P04441</v>
          </cell>
          <cell r="KA41160">
            <v>250</v>
          </cell>
          <cell r="KB41160">
            <v>12</v>
          </cell>
          <cell r="KC41160">
            <v>20</v>
          </cell>
        </row>
        <row r="41161">
          <cell r="A41161" t="str">
            <v>P04442</v>
          </cell>
          <cell r="KA41161">
            <v>250</v>
          </cell>
          <cell r="KB41161">
            <v>12</v>
          </cell>
          <cell r="KC41161">
            <v>20</v>
          </cell>
        </row>
        <row r="41162">
          <cell r="A41162" t="str">
            <v>P04395</v>
          </cell>
          <cell r="KA41162">
            <v>250</v>
          </cell>
          <cell r="KB41162">
            <v>12</v>
          </cell>
          <cell r="KC41162">
            <v>20</v>
          </cell>
        </row>
        <row r="41163">
          <cell r="A41163" t="str">
            <v>P04396</v>
          </cell>
          <cell r="KA41163">
            <v>200</v>
          </cell>
          <cell r="KB41163">
            <v>15</v>
          </cell>
          <cell r="KC41163">
            <v>20</v>
          </cell>
        </row>
        <row r="41164">
          <cell r="A41164" t="str">
            <v>P04397</v>
          </cell>
          <cell r="KA41164">
            <v>50</v>
          </cell>
          <cell r="KB41164">
            <v>40</v>
          </cell>
          <cell r="KC41164">
            <v>24</v>
          </cell>
        </row>
        <row r="41165">
          <cell r="A41165" t="str">
            <v>P04411</v>
          </cell>
          <cell r="KA41165">
            <v>250</v>
          </cell>
          <cell r="KB41165">
            <v>40</v>
          </cell>
          <cell r="KC41165">
            <v>30</v>
          </cell>
        </row>
        <row r="41166">
          <cell r="A41166" t="str">
            <v>P04412</v>
          </cell>
          <cell r="KA41166">
            <v>50</v>
          </cell>
          <cell r="KB41166">
            <v>60</v>
          </cell>
          <cell r="KC41166">
            <v>12</v>
          </cell>
        </row>
        <row r="41167">
          <cell r="A41167" t="str">
            <v>P04413</v>
          </cell>
          <cell r="KA41167">
            <v>250</v>
          </cell>
          <cell r="KB41167">
            <v>12</v>
          </cell>
          <cell r="KC41167">
            <v>20</v>
          </cell>
        </row>
        <row r="41168">
          <cell r="A41168" t="str">
            <v>P04414</v>
          </cell>
          <cell r="KA41168">
            <v>250</v>
          </cell>
          <cell r="KB41168">
            <v>12</v>
          </cell>
          <cell r="KC41168">
            <v>20</v>
          </cell>
        </row>
        <row r="41169">
          <cell r="A41169" t="str">
            <v>P04415</v>
          </cell>
          <cell r="KA41169">
            <v>250</v>
          </cell>
          <cell r="KB41169">
            <v>12</v>
          </cell>
          <cell r="KC41169">
            <v>20</v>
          </cell>
        </row>
        <row r="41170">
          <cell r="A41170" t="str">
            <v>P04422</v>
          </cell>
          <cell r="KA41170">
            <v>250</v>
          </cell>
          <cell r="KB41170">
            <v>12</v>
          </cell>
          <cell r="KC41170">
            <v>20</v>
          </cell>
        </row>
        <row r="41171">
          <cell r="A41171" t="str">
            <v>P04423</v>
          </cell>
          <cell r="KA41171">
            <v>200</v>
          </cell>
          <cell r="KB41171">
            <v>15</v>
          </cell>
          <cell r="KC41171">
            <v>20</v>
          </cell>
        </row>
        <row r="41172">
          <cell r="A41172" t="str">
            <v>P04424</v>
          </cell>
          <cell r="KA41172">
            <v>250</v>
          </cell>
          <cell r="KB41172">
            <v>12</v>
          </cell>
          <cell r="KC41172">
            <v>20</v>
          </cell>
        </row>
        <row r="41173">
          <cell r="A41173" t="str">
            <v>P04425</v>
          </cell>
          <cell r="KA41173">
            <v>200</v>
          </cell>
          <cell r="KB41173">
            <v>15</v>
          </cell>
          <cell r="KC41173">
            <v>16</v>
          </cell>
        </row>
        <row r="41174">
          <cell r="A41174" t="str">
            <v>P04426</v>
          </cell>
          <cell r="KA41174">
            <v>250</v>
          </cell>
          <cell r="KB41174">
            <v>12</v>
          </cell>
          <cell r="KC41174">
            <v>20</v>
          </cell>
        </row>
        <row r="41175">
          <cell r="A41175" t="str">
            <v>P04427</v>
          </cell>
          <cell r="KA41175">
            <v>250</v>
          </cell>
          <cell r="KB41175">
            <v>12</v>
          </cell>
          <cell r="KC41175">
            <v>20</v>
          </cell>
        </row>
        <row r="41176">
          <cell r="A41176" t="str">
            <v>P04428</v>
          </cell>
          <cell r="KA41176">
            <v>250</v>
          </cell>
          <cell r="KB41176">
            <v>12</v>
          </cell>
          <cell r="KC41176">
            <v>20</v>
          </cell>
        </row>
        <row r="41177">
          <cell r="A41177" t="str">
            <v>P04399</v>
          </cell>
          <cell r="KA41177">
            <v>250</v>
          </cell>
          <cell r="KB41177">
            <v>12</v>
          </cell>
          <cell r="KC41177">
            <v>20</v>
          </cell>
        </row>
        <row r="41178">
          <cell r="A41178" t="str">
            <v>P04400</v>
          </cell>
          <cell r="KA41178">
            <v>250</v>
          </cell>
          <cell r="KB41178">
            <v>12</v>
          </cell>
          <cell r="KC41178">
            <v>20</v>
          </cell>
        </row>
        <row r="41179">
          <cell r="A41179" t="str">
            <v>P04401</v>
          </cell>
          <cell r="KA41179">
            <v>250</v>
          </cell>
          <cell r="KB41179">
            <v>8</v>
          </cell>
          <cell r="KC41179">
            <v>15</v>
          </cell>
        </row>
        <row r="41180">
          <cell r="A41180" t="str">
            <v>P04402</v>
          </cell>
          <cell r="KA41180">
            <v>250</v>
          </cell>
          <cell r="KB41180">
            <v>12</v>
          </cell>
          <cell r="KC41180">
            <v>20</v>
          </cell>
        </row>
        <row r="41181">
          <cell r="A41181" t="str">
            <v>P04403</v>
          </cell>
          <cell r="KA41181">
            <v>250</v>
          </cell>
          <cell r="KB41181">
            <v>12</v>
          </cell>
          <cell r="KC41181">
            <v>20</v>
          </cell>
        </row>
        <row r="41182">
          <cell r="A41182" t="str">
            <v>P04392</v>
          </cell>
          <cell r="KA41182">
            <v>250</v>
          </cell>
          <cell r="KB41182">
            <v>8</v>
          </cell>
          <cell r="KC41182">
            <v>15</v>
          </cell>
        </row>
        <row r="41183">
          <cell r="A41183" t="str">
            <v>P04382</v>
          </cell>
          <cell r="KA41183">
            <v>250</v>
          </cell>
          <cell r="KB41183">
            <v>12</v>
          </cell>
          <cell r="KC41183">
            <v>20</v>
          </cell>
        </row>
        <row r="41184">
          <cell r="A41184" t="str">
            <v>P04383</v>
          </cell>
          <cell r="KA41184">
            <v>200</v>
          </cell>
          <cell r="KB41184">
            <v>15</v>
          </cell>
          <cell r="KC41184">
            <v>16</v>
          </cell>
        </row>
        <row r="41185">
          <cell r="A41185" t="str">
            <v>P04386</v>
          </cell>
          <cell r="KA41185">
            <v>100</v>
          </cell>
          <cell r="KB41185">
            <v>30</v>
          </cell>
          <cell r="KC41185">
            <v>30</v>
          </cell>
        </row>
        <row r="41186">
          <cell r="A41186" t="str">
            <v>P04387</v>
          </cell>
          <cell r="KA41186">
            <v>200</v>
          </cell>
          <cell r="KB41186">
            <v>15</v>
          </cell>
          <cell r="KC41186">
            <v>20</v>
          </cell>
        </row>
        <row r="41187">
          <cell r="A41187" t="str">
            <v>P04377</v>
          </cell>
          <cell r="KA41187">
            <v>250</v>
          </cell>
          <cell r="KB41187">
            <v>12</v>
          </cell>
          <cell r="KC41187">
            <v>20</v>
          </cell>
        </row>
        <row r="41188">
          <cell r="A41188" t="str">
            <v>P04389</v>
          </cell>
          <cell r="KA41188">
            <v>250</v>
          </cell>
          <cell r="KB41188">
            <v>12</v>
          </cell>
          <cell r="KC41188">
            <v>20</v>
          </cell>
        </row>
        <row r="41189">
          <cell r="A41189" t="str">
            <v>P04328</v>
          </cell>
          <cell r="KA41189">
            <v>50</v>
          </cell>
          <cell r="KB41189">
            <v>80</v>
          </cell>
          <cell r="KC41189">
            <v>24</v>
          </cell>
        </row>
        <row r="41190">
          <cell r="A41190" t="str">
            <v>P04370</v>
          </cell>
          <cell r="KA41190">
            <v>200</v>
          </cell>
          <cell r="KB41190">
            <v>15</v>
          </cell>
          <cell r="KC41190">
            <v>20</v>
          </cell>
        </row>
        <row r="41191">
          <cell r="A41191" t="str">
            <v>P04371</v>
          </cell>
          <cell r="KA41191">
            <v>250</v>
          </cell>
          <cell r="KB41191">
            <v>8</v>
          </cell>
          <cell r="KC41191">
            <v>15</v>
          </cell>
        </row>
        <row r="41192">
          <cell r="A41192" t="str">
            <v>P04362</v>
          </cell>
          <cell r="KA41192">
            <v>250</v>
          </cell>
          <cell r="KB41192">
            <v>12</v>
          </cell>
          <cell r="KC41192">
            <v>20</v>
          </cell>
        </row>
        <row r="41193">
          <cell r="A41193" t="str">
            <v>P04363</v>
          </cell>
          <cell r="KA41193">
            <v>250</v>
          </cell>
          <cell r="KB41193">
            <v>12</v>
          </cell>
          <cell r="KC41193">
            <v>20</v>
          </cell>
        </row>
        <row r="41194">
          <cell r="A41194" t="str">
            <v>P04373</v>
          </cell>
          <cell r="KA41194">
            <v>100</v>
          </cell>
          <cell r="KB41194">
            <v>16</v>
          </cell>
          <cell r="KC41194">
            <v>16</v>
          </cell>
        </row>
        <row r="41195">
          <cell r="A41195" t="str">
            <v>P04374</v>
          </cell>
          <cell r="KA41195">
            <v>250</v>
          </cell>
          <cell r="KB41195">
            <v>12</v>
          </cell>
          <cell r="KC41195">
            <v>20</v>
          </cell>
        </row>
        <row r="41196">
          <cell r="A41196" t="str">
            <v>P04375</v>
          </cell>
          <cell r="KA41196">
            <v>250</v>
          </cell>
          <cell r="KB41196">
            <v>8</v>
          </cell>
          <cell r="KC41196">
            <v>15</v>
          </cell>
        </row>
        <row r="41197">
          <cell r="A41197" t="str">
            <v>P04547</v>
          </cell>
          <cell r="KA41197">
            <v>250</v>
          </cell>
          <cell r="KB41197">
            <v>12</v>
          </cell>
          <cell r="KC41197">
            <v>20</v>
          </cell>
        </row>
        <row r="41198">
          <cell r="A41198" t="str">
            <v>P04549</v>
          </cell>
          <cell r="KA41198">
            <v>200</v>
          </cell>
          <cell r="KB41198">
            <v>15</v>
          </cell>
          <cell r="KC41198">
            <v>20</v>
          </cell>
        </row>
        <row r="41199">
          <cell r="A41199" t="str">
            <v>P04555</v>
          </cell>
          <cell r="KA41199">
            <v>250</v>
          </cell>
          <cell r="KB41199">
            <v>12</v>
          </cell>
          <cell r="KC41199">
            <v>20</v>
          </cell>
        </row>
        <row r="41200">
          <cell r="A41200" t="str">
            <v>P04556</v>
          </cell>
          <cell r="KA41200">
            <v>250</v>
          </cell>
          <cell r="KB41200">
            <v>12</v>
          </cell>
          <cell r="KC41200">
            <v>20</v>
          </cell>
        </row>
        <row r="41201">
          <cell r="A41201" t="str">
            <v>P04551</v>
          </cell>
          <cell r="KA41201">
            <v>250</v>
          </cell>
          <cell r="KB41201">
            <v>12</v>
          </cell>
          <cell r="KC41201">
            <v>20</v>
          </cell>
        </row>
        <row r="41202">
          <cell r="A41202" t="str">
            <v>P04552</v>
          </cell>
          <cell r="KA41202">
            <v>250</v>
          </cell>
          <cell r="KB41202">
            <v>12</v>
          </cell>
          <cell r="KC41202">
            <v>20</v>
          </cell>
        </row>
        <row r="41203">
          <cell r="A41203" t="str">
            <v>P04553</v>
          </cell>
          <cell r="KA41203">
            <v>50</v>
          </cell>
          <cell r="KB41203">
            <v>60</v>
          </cell>
          <cell r="KC41203">
            <v>12</v>
          </cell>
        </row>
        <row r="41204">
          <cell r="A41204" t="str">
            <v>P04530</v>
          </cell>
          <cell r="KA41204">
            <v>100</v>
          </cell>
          <cell r="KB41204">
            <v>30</v>
          </cell>
          <cell r="KC41204">
            <v>30</v>
          </cell>
        </row>
        <row r="41205">
          <cell r="A41205" t="str">
            <v>P04542</v>
          </cell>
          <cell r="KA41205">
            <v>100</v>
          </cell>
          <cell r="KB41205">
            <v>30</v>
          </cell>
          <cell r="KC41205">
            <v>30</v>
          </cell>
        </row>
        <row r="41206">
          <cell r="A41206" t="str">
            <v>P04543</v>
          </cell>
          <cell r="KA41206">
            <v>250</v>
          </cell>
          <cell r="KB41206">
            <v>12</v>
          </cell>
          <cell r="KC41206">
            <v>20</v>
          </cell>
        </row>
        <row r="41207">
          <cell r="A41207" t="str">
            <v>P04544</v>
          </cell>
          <cell r="KA41207">
            <v>250</v>
          </cell>
          <cell r="KB41207">
            <v>12</v>
          </cell>
          <cell r="KC41207">
            <v>20</v>
          </cell>
        </row>
        <row r="41208">
          <cell r="A41208" t="str">
            <v>P04558</v>
          </cell>
          <cell r="KA41208">
            <v>250</v>
          </cell>
          <cell r="KB41208">
            <v>12</v>
          </cell>
          <cell r="KC41208">
            <v>20</v>
          </cell>
        </row>
        <row r="41209">
          <cell r="A41209" t="str">
            <v>P04559</v>
          </cell>
          <cell r="KA41209">
            <v>250</v>
          </cell>
          <cell r="KB41209">
            <v>12</v>
          </cell>
          <cell r="KC41209">
            <v>20</v>
          </cell>
        </row>
        <row r="41210">
          <cell r="A41210" t="str">
            <v>P04560</v>
          </cell>
          <cell r="KA41210">
            <v>200</v>
          </cell>
          <cell r="KB41210">
            <v>15</v>
          </cell>
          <cell r="KC41210">
            <v>20</v>
          </cell>
        </row>
        <row r="41211">
          <cell r="A41211" t="str">
            <v>P04561</v>
          </cell>
          <cell r="KA41211">
            <v>250</v>
          </cell>
          <cell r="KB41211">
            <v>12</v>
          </cell>
          <cell r="KC41211">
            <v>20</v>
          </cell>
        </row>
        <row r="41212">
          <cell r="A41212" t="str">
            <v>P04562</v>
          </cell>
          <cell r="KA41212">
            <v>250</v>
          </cell>
          <cell r="KB41212">
            <v>12</v>
          </cell>
          <cell r="KC41212">
            <v>20</v>
          </cell>
        </row>
        <row r="41213">
          <cell r="A41213" t="str">
            <v>P04563</v>
          </cell>
          <cell r="KA41213">
            <v>250</v>
          </cell>
          <cell r="KB41213">
            <v>8</v>
          </cell>
          <cell r="KC41213">
            <v>15</v>
          </cell>
        </row>
        <row r="41214">
          <cell r="A41214" t="str">
            <v>P04564</v>
          </cell>
          <cell r="KA41214">
            <v>200</v>
          </cell>
          <cell r="KB41214">
            <v>15</v>
          </cell>
          <cell r="KC41214">
            <v>20</v>
          </cell>
        </row>
        <row r="41215">
          <cell r="A41215" t="str">
            <v>P04566</v>
          </cell>
          <cell r="KA41215">
            <v>250</v>
          </cell>
          <cell r="KB41215">
            <v>12</v>
          </cell>
          <cell r="KC41215">
            <v>20</v>
          </cell>
        </row>
        <row r="41216">
          <cell r="A41216" t="str">
            <v>P04572</v>
          </cell>
          <cell r="KA41216">
            <v>250</v>
          </cell>
          <cell r="KB41216">
            <v>12</v>
          </cell>
          <cell r="KC41216">
            <v>20</v>
          </cell>
        </row>
        <row r="41217">
          <cell r="A41217" t="str">
            <v>P04582</v>
          </cell>
          <cell r="KA41217">
            <v>100</v>
          </cell>
          <cell r="KB41217">
            <v>30</v>
          </cell>
          <cell r="KC41217">
            <v>30</v>
          </cell>
        </row>
        <row r="41218">
          <cell r="A41218" t="str">
            <v>P04578</v>
          </cell>
          <cell r="KA41218">
            <v>250</v>
          </cell>
          <cell r="KB41218">
            <v>8</v>
          </cell>
          <cell r="KC41218">
            <v>15</v>
          </cell>
        </row>
        <row r="41219">
          <cell r="A41219" t="str">
            <v>P04579</v>
          </cell>
          <cell r="KA41219">
            <v>100</v>
          </cell>
          <cell r="KB41219">
            <v>30</v>
          </cell>
          <cell r="KC41219">
            <v>30</v>
          </cell>
        </row>
        <row r="41220">
          <cell r="A41220" t="str">
            <v>P04591</v>
          </cell>
          <cell r="KA41220">
            <v>250</v>
          </cell>
          <cell r="KB41220">
            <v>8</v>
          </cell>
          <cell r="KC41220">
            <v>15</v>
          </cell>
        </row>
        <row r="41221">
          <cell r="A41221" t="str">
            <v>P04595</v>
          </cell>
          <cell r="KA41221">
            <v>100</v>
          </cell>
          <cell r="KB41221">
            <v>30</v>
          </cell>
          <cell r="KC41221">
            <v>30</v>
          </cell>
        </row>
        <row r="41222">
          <cell r="A41222" t="str">
            <v>P04585</v>
          </cell>
          <cell r="KA41222">
            <v>100</v>
          </cell>
          <cell r="KB41222">
            <v>10</v>
          </cell>
          <cell r="KC41222">
            <v>16</v>
          </cell>
        </row>
        <row r="41223">
          <cell r="A41223" t="str">
            <v>P04586</v>
          </cell>
          <cell r="KA41223">
            <v>50</v>
          </cell>
          <cell r="KB41223">
            <v>60</v>
          </cell>
          <cell r="KC41223">
            <v>12</v>
          </cell>
        </row>
        <row r="41224">
          <cell r="A41224" t="str">
            <v>P04588</v>
          </cell>
          <cell r="KA41224">
            <v>250</v>
          </cell>
          <cell r="KB41224">
            <v>8</v>
          </cell>
          <cell r="KC41224">
            <v>15</v>
          </cell>
        </row>
        <row r="41225">
          <cell r="A41225" t="str">
            <v>P04589</v>
          </cell>
          <cell r="KA41225">
            <v>250</v>
          </cell>
          <cell r="KB41225">
            <v>12</v>
          </cell>
          <cell r="KC41225">
            <v>20</v>
          </cell>
        </row>
        <row r="41226">
          <cell r="A41226" t="str">
            <v>P04605</v>
          </cell>
          <cell r="KA41226">
            <v>250</v>
          </cell>
          <cell r="KB41226">
            <v>12</v>
          </cell>
          <cell r="KC41226">
            <v>20</v>
          </cell>
        </row>
        <row r="41227">
          <cell r="A41227" t="str">
            <v>P04601</v>
          </cell>
          <cell r="KA41227">
            <v>200</v>
          </cell>
          <cell r="KB41227">
            <v>15</v>
          </cell>
          <cell r="KC41227">
            <v>20</v>
          </cell>
        </row>
        <row r="41228">
          <cell r="A41228" t="str">
            <v>P04597</v>
          </cell>
          <cell r="KA41228">
            <v>250</v>
          </cell>
          <cell r="KB41228">
            <v>12</v>
          </cell>
          <cell r="KC41228">
            <v>20</v>
          </cell>
        </row>
        <row r="41229">
          <cell r="A41229" t="str">
            <v>P04598</v>
          </cell>
          <cell r="KA41229">
            <v>250</v>
          </cell>
          <cell r="KB41229">
            <v>12</v>
          </cell>
          <cell r="KC41229">
            <v>20</v>
          </cell>
        </row>
        <row r="41230">
          <cell r="A41230" t="str">
            <v>P04607</v>
          </cell>
          <cell r="KA41230">
            <v>200</v>
          </cell>
          <cell r="KB41230">
            <v>15</v>
          </cell>
          <cell r="KC41230">
            <v>20</v>
          </cell>
        </row>
        <row r="41231">
          <cell r="A41231" t="str">
            <v>P04608</v>
          </cell>
          <cell r="KA41231">
            <v>250</v>
          </cell>
          <cell r="KB41231">
            <v>12</v>
          </cell>
          <cell r="KC41231">
            <v>20</v>
          </cell>
        </row>
        <row r="41232">
          <cell r="A41232" t="str">
            <v>P04609</v>
          </cell>
          <cell r="KA41232">
            <v>200</v>
          </cell>
          <cell r="KB41232">
            <v>15</v>
          </cell>
          <cell r="KC41232">
            <v>16</v>
          </cell>
        </row>
        <row r="41233">
          <cell r="A41233" t="str">
            <v>P04610</v>
          </cell>
          <cell r="KA41233">
            <v>100</v>
          </cell>
          <cell r="KB41233">
            <v>40</v>
          </cell>
          <cell r="KC41233">
            <v>24</v>
          </cell>
        </row>
        <row r="41234">
          <cell r="A41234" t="str">
            <v>P04614</v>
          </cell>
          <cell r="KA41234">
            <v>100</v>
          </cell>
          <cell r="KB41234">
            <v>30</v>
          </cell>
          <cell r="KC41234">
            <v>30</v>
          </cell>
        </row>
        <row r="41235">
          <cell r="A41235" t="str">
            <v>P04615</v>
          </cell>
          <cell r="KA41235">
            <v>250</v>
          </cell>
          <cell r="KB41235">
            <v>12</v>
          </cell>
          <cell r="KC41235">
            <v>20</v>
          </cell>
        </row>
        <row r="41236">
          <cell r="A41236" t="str">
            <v>P04616</v>
          </cell>
          <cell r="KA41236">
            <v>250</v>
          </cell>
          <cell r="KB41236">
            <v>12</v>
          </cell>
          <cell r="KC41236">
            <v>20</v>
          </cell>
        </row>
        <row r="41237">
          <cell r="A41237" t="str">
            <v>P04617</v>
          </cell>
          <cell r="KA41237">
            <v>250</v>
          </cell>
          <cell r="KB41237">
            <v>8</v>
          </cell>
          <cell r="KC41237">
            <v>15</v>
          </cell>
        </row>
        <row r="41238">
          <cell r="A41238" t="str">
            <v>P04618</v>
          </cell>
          <cell r="KA41238">
            <v>100</v>
          </cell>
          <cell r="KB41238">
            <v>30</v>
          </cell>
          <cell r="KC41238">
            <v>30</v>
          </cell>
        </row>
        <row r="41239">
          <cell r="A41239" t="str">
            <v>P04670</v>
          </cell>
          <cell r="KA41239">
            <v>250</v>
          </cell>
          <cell r="KB41239">
            <v>12</v>
          </cell>
          <cell r="KC41239">
            <v>20</v>
          </cell>
        </row>
        <row r="41240">
          <cell r="A41240" t="str">
            <v>P04671</v>
          </cell>
          <cell r="KA41240">
            <v>250</v>
          </cell>
          <cell r="KB41240">
            <v>12</v>
          </cell>
          <cell r="KC41240">
            <v>20</v>
          </cell>
        </row>
        <row r="41241">
          <cell r="A41241" t="str">
            <v>P04672</v>
          </cell>
          <cell r="KA41241">
            <v>250</v>
          </cell>
          <cell r="KB41241">
            <v>12</v>
          </cell>
          <cell r="KC41241">
            <v>20</v>
          </cell>
        </row>
        <row r="41242">
          <cell r="A41242" t="str">
            <v>P04673</v>
          </cell>
          <cell r="KA41242">
            <v>250</v>
          </cell>
          <cell r="KB41242">
            <v>8</v>
          </cell>
          <cell r="KC41242">
            <v>15</v>
          </cell>
        </row>
        <row r="41243">
          <cell r="A41243" t="str">
            <v>P04674</v>
          </cell>
          <cell r="KA41243">
            <v>250</v>
          </cell>
          <cell r="KB41243">
            <v>12</v>
          </cell>
          <cell r="KC41243">
            <v>20</v>
          </cell>
        </row>
        <row r="41244">
          <cell r="A41244" t="str">
            <v>P04675</v>
          </cell>
          <cell r="KA41244">
            <v>250</v>
          </cell>
          <cell r="KB41244">
            <v>12</v>
          </cell>
          <cell r="KC41244">
            <v>20</v>
          </cell>
        </row>
        <row r="41245">
          <cell r="A41245" t="str">
            <v>P04676</v>
          </cell>
          <cell r="KA41245">
            <v>250</v>
          </cell>
          <cell r="KB41245">
            <v>12</v>
          </cell>
          <cell r="KC41245">
            <v>20</v>
          </cell>
        </row>
        <row r="41246">
          <cell r="A41246" t="str">
            <v>P04677</v>
          </cell>
          <cell r="KA41246">
            <v>250</v>
          </cell>
          <cell r="KB41246">
            <v>12</v>
          </cell>
          <cell r="KC41246">
            <v>20</v>
          </cell>
        </row>
        <row r="41247">
          <cell r="A41247" t="str">
            <v>P04678</v>
          </cell>
          <cell r="KA41247">
            <v>250</v>
          </cell>
          <cell r="KB41247">
            <v>12</v>
          </cell>
          <cell r="KC41247">
            <v>20</v>
          </cell>
        </row>
        <row r="41248">
          <cell r="A41248" t="str">
            <v>P04679</v>
          </cell>
          <cell r="KA41248">
            <v>200</v>
          </cell>
          <cell r="KB41248">
            <v>15</v>
          </cell>
          <cell r="KC41248">
            <v>20</v>
          </cell>
        </row>
        <row r="41249">
          <cell r="A41249" t="str">
            <v>P04658</v>
          </cell>
          <cell r="KA41249">
            <v>250</v>
          </cell>
          <cell r="KB41249">
            <v>12</v>
          </cell>
          <cell r="KC41249">
            <v>20</v>
          </cell>
        </row>
        <row r="41250">
          <cell r="A41250" t="str">
            <v>P04659</v>
          </cell>
          <cell r="KA41250">
            <v>250</v>
          </cell>
          <cell r="KB41250">
            <v>12</v>
          </cell>
          <cell r="KC41250">
            <v>20</v>
          </cell>
        </row>
        <row r="41251">
          <cell r="A41251" t="str">
            <v>P04660</v>
          </cell>
          <cell r="KA41251">
            <v>250</v>
          </cell>
          <cell r="KB41251">
            <v>12</v>
          </cell>
          <cell r="KC41251">
            <v>20</v>
          </cell>
        </row>
        <row r="41252">
          <cell r="A41252" t="str">
            <v>P04661</v>
          </cell>
          <cell r="KA41252">
            <v>250</v>
          </cell>
          <cell r="KB41252">
            <v>12</v>
          </cell>
          <cell r="KC41252">
            <v>20</v>
          </cell>
        </row>
        <row r="41253">
          <cell r="A41253" t="str">
            <v>P04663</v>
          </cell>
          <cell r="KA41253">
            <v>250</v>
          </cell>
          <cell r="KB41253">
            <v>12</v>
          </cell>
          <cell r="KC41253">
            <v>20</v>
          </cell>
        </row>
        <row r="41254">
          <cell r="A41254" t="str">
            <v>P04664</v>
          </cell>
          <cell r="KA41254">
            <v>250</v>
          </cell>
          <cell r="KB41254">
            <v>12</v>
          </cell>
          <cell r="KC41254">
            <v>20</v>
          </cell>
        </row>
        <row r="41255">
          <cell r="A41255" t="str">
            <v>P04665</v>
          </cell>
          <cell r="KA41255">
            <v>250</v>
          </cell>
          <cell r="KB41255">
            <v>12</v>
          </cell>
          <cell r="KC41255">
            <v>20</v>
          </cell>
        </row>
        <row r="41256">
          <cell r="A41256" t="str">
            <v>P04667</v>
          </cell>
          <cell r="KA41256">
            <v>250</v>
          </cell>
          <cell r="KB41256">
            <v>12</v>
          </cell>
          <cell r="KC41256">
            <v>20</v>
          </cell>
        </row>
        <row r="41257">
          <cell r="A41257" t="str">
            <v>P04702</v>
          </cell>
          <cell r="KA41257">
            <v>100</v>
          </cell>
          <cell r="KB41257">
            <v>30</v>
          </cell>
          <cell r="KC41257">
            <v>30</v>
          </cell>
        </row>
        <row r="41258">
          <cell r="A41258" t="str">
            <v>P04704</v>
          </cell>
          <cell r="KA41258">
            <v>100</v>
          </cell>
          <cell r="KB41258">
            <v>30</v>
          </cell>
          <cell r="KC41258">
            <v>30</v>
          </cell>
        </row>
        <row r="41259">
          <cell r="A41259" t="str">
            <v>P04705</v>
          </cell>
          <cell r="KA41259">
            <v>250</v>
          </cell>
          <cell r="KB41259">
            <v>12</v>
          </cell>
          <cell r="KC41259">
            <v>20</v>
          </cell>
        </row>
        <row r="41260">
          <cell r="A41260" t="str">
            <v>P04706</v>
          </cell>
          <cell r="KA41260">
            <v>250</v>
          </cell>
          <cell r="KB41260">
            <v>12</v>
          </cell>
          <cell r="KC41260">
            <v>20</v>
          </cell>
        </row>
        <row r="41261">
          <cell r="A41261" t="str">
            <v>P04707</v>
          </cell>
          <cell r="KA41261">
            <v>250</v>
          </cell>
          <cell r="KB41261">
            <v>12</v>
          </cell>
          <cell r="KC41261">
            <v>20</v>
          </cell>
        </row>
        <row r="41262">
          <cell r="A41262" t="str">
            <v>P04708</v>
          </cell>
          <cell r="KA41262">
            <v>250</v>
          </cell>
          <cell r="KB41262">
            <v>12</v>
          </cell>
          <cell r="KC41262">
            <v>20</v>
          </cell>
        </row>
        <row r="41263">
          <cell r="A41263" t="str">
            <v>P04681</v>
          </cell>
          <cell r="KA41263">
            <v>250</v>
          </cell>
          <cell r="KB41263">
            <v>12</v>
          </cell>
          <cell r="KC41263">
            <v>20</v>
          </cell>
        </row>
        <row r="41264">
          <cell r="A41264" t="str">
            <v>P04682</v>
          </cell>
          <cell r="KA41264">
            <v>250</v>
          </cell>
          <cell r="KB41264">
            <v>8</v>
          </cell>
          <cell r="KC41264">
            <v>15</v>
          </cell>
        </row>
        <row r="41265">
          <cell r="A41265" t="str">
            <v>P04683</v>
          </cell>
          <cell r="KA41265">
            <v>250</v>
          </cell>
          <cell r="KB41265">
            <v>12</v>
          </cell>
          <cell r="KC41265">
            <v>20</v>
          </cell>
        </row>
        <row r="41266">
          <cell r="A41266" t="str">
            <v>P04684</v>
          </cell>
          <cell r="KA41266">
            <v>250</v>
          </cell>
          <cell r="KB41266">
            <v>12</v>
          </cell>
          <cell r="KC41266">
            <v>20</v>
          </cell>
        </row>
        <row r="41267">
          <cell r="A41267" t="str">
            <v>P04685</v>
          </cell>
          <cell r="KA41267">
            <v>250</v>
          </cell>
          <cell r="KB41267">
            <v>12</v>
          </cell>
          <cell r="KC41267">
            <v>20</v>
          </cell>
        </row>
        <row r="41268">
          <cell r="A41268" t="str">
            <v>P04691</v>
          </cell>
          <cell r="KA41268">
            <v>250</v>
          </cell>
          <cell r="KB41268">
            <v>12</v>
          </cell>
          <cell r="KC41268">
            <v>20</v>
          </cell>
        </row>
        <row r="41269">
          <cell r="A41269" t="str">
            <v>P04696</v>
          </cell>
          <cell r="KA41269">
            <v>50</v>
          </cell>
          <cell r="KB41269">
            <v>60</v>
          </cell>
          <cell r="KC41269">
            <v>12</v>
          </cell>
        </row>
        <row r="41270">
          <cell r="A41270" t="str">
            <v>P04688</v>
          </cell>
          <cell r="KA41270">
            <v>250</v>
          </cell>
          <cell r="KB41270">
            <v>12</v>
          </cell>
          <cell r="KC41270">
            <v>20</v>
          </cell>
        </row>
        <row r="41271">
          <cell r="A41271" t="str">
            <v>P04620</v>
          </cell>
          <cell r="KA41271">
            <v>100</v>
          </cell>
          <cell r="KB41271">
            <v>30</v>
          </cell>
          <cell r="KC41271">
            <v>30</v>
          </cell>
        </row>
        <row r="41272">
          <cell r="A41272" t="str">
            <v>P04621</v>
          </cell>
          <cell r="KA41272">
            <v>250</v>
          </cell>
          <cell r="KB41272">
            <v>12</v>
          </cell>
          <cell r="KC41272">
            <v>20</v>
          </cell>
        </row>
        <row r="41273">
          <cell r="A41273" t="str">
            <v>P04622</v>
          </cell>
          <cell r="KA41273">
            <v>200</v>
          </cell>
          <cell r="KB41273">
            <v>15</v>
          </cell>
          <cell r="KC41273">
            <v>20</v>
          </cell>
        </row>
        <row r="41274">
          <cell r="A41274" t="str">
            <v>P04593</v>
          </cell>
          <cell r="KA41274">
            <v>250</v>
          </cell>
          <cell r="KB41274">
            <v>12</v>
          </cell>
          <cell r="KC41274">
            <v>20</v>
          </cell>
        </row>
        <row r="41275">
          <cell r="A41275" t="str">
            <v>P04628</v>
          </cell>
          <cell r="KA41275">
            <v>250</v>
          </cell>
          <cell r="KB41275">
            <v>8</v>
          </cell>
          <cell r="KC41275">
            <v>15</v>
          </cell>
        </row>
        <row r="41276">
          <cell r="A41276" t="str">
            <v>P04629</v>
          </cell>
          <cell r="KA41276">
            <v>250</v>
          </cell>
          <cell r="KB41276">
            <v>12</v>
          </cell>
          <cell r="KC41276">
            <v>20</v>
          </cell>
        </row>
        <row r="41277">
          <cell r="A41277" t="str">
            <v>P04626</v>
          </cell>
          <cell r="KA41277">
            <v>250</v>
          </cell>
          <cell r="KB41277">
            <v>12</v>
          </cell>
          <cell r="KC41277">
            <v>20</v>
          </cell>
        </row>
        <row r="41278">
          <cell r="A41278" t="str">
            <v>P04639</v>
          </cell>
          <cell r="KA41278">
            <v>250</v>
          </cell>
          <cell r="KB41278">
            <v>12</v>
          </cell>
          <cell r="KC41278">
            <v>20</v>
          </cell>
        </row>
        <row r="41279">
          <cell r="A41279" t="str">
            <v>P04640</v>
          </cell>
          <cell r="KA41279">
            <v>100</v>
          </cell>
          <cell r="KB41279">
            <v>30</v>
          </cell>
          <cell r="KC41279">
            <v>20</v>
          </cell>
        </row>
        <row r="41280">
          <cell r="A41280" t="str">
            <v>P04641</v>
          </cell>
          <cell r="KA41280">
            <v>200</v>
          </cell>
          <cell r="KB41280">
            <v>15</v>
          </cell>
          <cell r="KC41280">
            <v>16</v>
          </cell>
        </row>
        <row r="41281">
          <cell r="A41281" t="str">
            <v>P04642</v>
          </cell>
          <cell r="KA41281">
            <v>250</v>
          </cell>
          <cell r="KB41281">
            <v>8</v>
          </cell>
          <cell r="KC41281">
            <v>15</v>
          </cell>
        </row>
        <row r="41282">
          <cell r="A41282" t="str">
            <v>P04653</v>
          </cell>
          <cell r="KA41282">
            <v>100</v>
          </cell>
          <cell r="KB41282">
            <v>30</v>
          </cell>
          <cell r="KC41282">
            <v>30</v>
          </cell>
        </row>
        <row r="41283">
          <cell r="A41283" t="str">
            <v>P04654</v>
          </cell>
          <cell r="KA41283">
            <v>50</v>
          </cell>
          <cell r="KB41283">
            <v>60</v>
          </cell>
          <cell r="KC41283">
            <v>12</v>
          </cell>
        </row>
        <row r="41284">
          <cell r="A41284" t="str">
            <v>P04656</v>
          </cell>
          <cell r="KA41284">
            <v>250</v>
          </cell>
          <cell r="KB41284">
            <v>12</v>
          </cell>
          <cell r="KC41284">
            <v>20</v>
          </cell>
        </row>
        <row r="41285">
          <cell r="A41285" t="str">
            <v>P04651</v>
          </cell>
          <cell r="KA41285">
            <v>250</v>
          </cell>
          <cell r="KB41285">
            <v>12</v>
          </cell>
          <cell r="KC41285">
            <v>20</v>
          </cell>
        </row>
        <row r="41286">
          <cell r="A41286" t="str">
            <v>P04648</v>
          </cell>
          <cell r="KA41286">
            <v>250</v>
          </cell>
          <cell r="KB41286">
            <v>12</v>
          </cell>
          <cell r="KC41286">
            <v>20</v>
          </cell>
        </row>
        <row r="41287">
          <cell r="A41287" t="str">
            <v>P04632</v>
          </cell>
          <cell r="KA41287">
            <v>200</v>
          </cell>
          <cell r="KB41287">
            <v>15</v>
          </cell>
          <cell r="KC41287">
            <v>16</v>
          </cell>
        </row>
        <row r="41288">
          <cell r="A41288" t="str">
            <v>P04633</v>
          </cell>
          <cell r="KA41288">
            <v>250</v>
          </cell>
          <cell r="KB41288">
            <v>12</v>
          </cell>
          <cell r="KC41288">
            <v>20</v>
          </cell>
        </row>
        <row r="41289">
          <cell r="A41289" t="str">
            <v>P04646</v>
          </cell>
          <cell r="KA41289">
            <v>250</v>
          </cell>
          <cell r="KB41289">
            <v>12</v>
          </cell>
          <cell r="KC41289">
            <v>20</v>
          </cell>
        </row>
        <row r="41290">
          <cell r="A41290" t="str">
            <v>P04089</v>
          </cell>
          <cell r="KA41290">
            <v>250</v>
          </cell>
          <cell r="KB41290">
            <v>12</v>
          </cell>
          <cell r="KC41290">
            <v>20</v>
          </cell>
        </row>
        <row r="41291">
          <cell r="A41291" t="str">
            <v>P04090</v>
          </cell>
          <cell r="KA41291">
            <v>250</v>
          </cell>
          <cell r="KB41291">
            <v>12</v>
          </cell>
          <cell r="KC41291">
            <v>20</v>
          </cell>
        </row>
        <row r="41292">
          <cell r="A41292" t="str">
            <v>P04091</v>
          </cell>
          <cell r="KA41292">
            <v>250</v>
          </cell>
          <cell r="KB41292">
            <v>8</v>
          </cell>
          <cell r="KC41292">
            <v>15</v>
          </cell>
        </row>
        <row r="41293">
          <cell r="A41293" t="str">
            <v>P04045</v>
          </cell>
          <cell r="KA41293">
            <v>250</v>
          </cell>
          <cell r="KB41293">
            <v>12</v>
          </cell>
          <cell r="KC41293">
            <v>20</v>
          </cell>
        </row>
        <row r="41294">
          <cell r="A41294" t="str">
            <v>P04046</v>
          </cell>
          <cell r="KA41294">
            <v>250</v>
          </cell>
          <cell r="KB41294">
            <v>12</v>
          </cell>
          <cell r="KC41294">
            <v>20</v>
          </cell>
        </row>
        <row r="41295">
          <cell r="A41295" t="str">
            <v>P04047</v>
          </cell>
          <cell r="KA41295">
            <v>250</v>
          </cell>
          <cell r="KB41295">
            <v>12</v>
          </cell>
          <cell r="KC41295">
            <v>20</v>
          </cell>
        </row>
        <row r="41296">
          <cell r="A41296" t="str">
            <v>P04048</v>
          </cell>
          <cell r="KA41296">
            <v>250</v>
          </cell>
          <cell r="KB41296">
            <v>12</v>
          </cell>
          <cell r="KC41296">
            <v>20</v>
          </cell>
        </row>
        <row r="41297">
          <cell r="A41297" t="str">
            <v>P04095</v>
          </cell>
          <cell r="KA41297">
            <v>250</v>
          </cell>
          <cell r="KB41297">
            <v>12</v>
          </cell>
          <cell r="KC41297">
            <v>20</v>
          </cell>
        </row>
        <row r="41298">
          <cell r="A41298" t="str">
            <v>P04096</v>
          </cell>
          <cell r="KA41298">
            <v>200</v>
          </cell>
          <cell r="KB41298">
            <v>15</v>
          </cell>
          <cell r="KC41298">
            <v>16</v>
          </cell>
        </row>
        <row r="41299">
          <cell r="A41299" t="str">
            <v>P04097</v>
          </cell>
          <cell r="KA41299">
            <v>250</v>
          </cell>
          <cell r="KB41299">
            <v>12</v>
          </cell>
          <cell r="KC41299">
            <v>20</v>
          </cell>
        </row>
        <row r="41300">
          <cell r="A41300" t="str">
            <v>P04098</v>
          </cell>
          <cell r="KA41300">
            <v>250</v>
          </cell>
          <cell r="KB41300">
            <v>12</v>
          </cell>
          <cell r="KC41300">
            <v>20</v>
          </cell>
        </row>
        <row r="41301">
          <cell r="A41301" t="str">
            <v>P04099</v>
          </cell>
          <cell r="KA41301">
            <v>250</v>
          </cell>
          <cell r="KB41301">
            <v>12</v>
          </cell>
          <cell r="KC41301">
            <v>20</v>
          </cell>
        </row>
        <row r="41302">
          <cell r="A41302" t="str">
            <v>P04100</v>
          </cell>
          <cell r="KA41302">
            <v>250</v>
          </cell>
          <cell r="KB41302">
            <v>12</v>
          </cell>
          <cell r="KC41302">
            <v>20</v>
          </cell>
        </row>
        <row r="41303">
          <cell r="A41303" t="str">
            <v>P04101</v>
          </cell>
          <cell r="KA41303">
            <v>250</v>
          </cell>
          <cell r="KB41303">
            <v>12</v>
          </cell>
          <cell r="KC41303">
            <v>20</v>
          </cell>
        </row>
        <row r="41304">
          <cell r="A41304" t="str">
            <v>P04103</v>
          </cell>
          <cell r="KA41304">
            <v>250</v>
          </cell>
          <cell r="KB41304">
            <v>8</v>
          </cell>
          <cell r="KC41304">
            <v>15</v>
          </cell>
        </row>
        <row r="41305">
          <cell r="A41305" t="str">
            <v>P04116</v>
          </cell>
          <cell r="KA41305">
            <v>250</v>
          </cell>
          <cell r="KB41305">
            <v>12</v>
          </cell>
          <cell r="KC41305">
            <v>20</v>
          </cell>
        </row>
        <row r="41306">
          <cell r="A41306" t="str">
            <v>P04123</v>
          </cell>
          <cell r="KA41306">
            <v>250</v>
          </cell>
          <cell r="KB41306">
            <v>8</v>
          </cell>
          <cell r="KC41306">
            <v>15</v>
          </cell>
        </row>
        <row r="41307">
          <cell r="A41307" t="str">
            <v>P04121</v>
          </cell>
          <cell r="KA41307">
            <v>200</v>
          </cell>
          <cell r="KB41307">
            <v>15</v>
          </cell>
          <cell r="KC41307">
            <v>20</v>
          </cell>
        </row>
        <row r="41308">
          <cell r="A41308" t="str">
            <v>P04106</v>
          </cell>
          <cell r="KA41308">
            <v>250</v>
          </cell>
          <cell r="KB41308">
            <v>12</v>
          </cell>
          <cell r="KC41308">
            <v>20</v>
          </cell>
        </row>
        <row r="41309">
          <cell r="A41309" t="str">
            <v>P04107</v>
          </cell>
          <cell r="KA41309">
            <v>200</v>
          </cell>
          <cell r="KB41309">
            <v>15</v>
          </cell>
          <cell r="KC41309">
            <v>20</v>
          </cell>
        </row>
        <row r="41310">
          <cell r="A41310" t="str">
            <v>P04108</v>
          </cell>
          <cell r="KA41310">
            <v>250</v>
          </cell>
          <cell r="KB41310">
            <v>12</v>
          </cell>
          <cell r="KC41310">
            <v>20</v>
          </cell>
        </row>
        <row r="41311">
          <cell r="A41311" t="str">
            <v>P04109</v>
          </cell>
          <cell r="KA41311">
            <v>250</v>
          </cell>
          <cell r="KB41311">
            <v>12</v>
          </cell>
          <cell r="KC41311">
            <v>20</v>
          </cell>
        </row>
        <row r="41312">
          <cell r="A41312" t="str">
            <v>P04110</v>
          </cell>
          <cell r="KA41312">
            <v>250</v>
          </cell>
          <cell r="KB41312">
            <v>12</v>
          </cell>
          <cell r="KC41312">
            <v>20</v>
          </cell>
        </row>
        <row r="41313">
          <cell r="A41313" t="str">
            <v>P04111</v>
          </cell>
          <cell r="KA41313">
            <v>250</v>
          </cell>
          <cell r="KB41313">
            <v>12</v>
          </cell>
          <cell r="KC41313">
            <v>20</v>
          </cell>
        </row>
        <row r="41314">
          <cell r="A41314" t="str">
            <v>P04112</v>
          </cell>
          <cell r="KA41314">
            <v>200</v>
          </cell>
          <cell r="KB41314">
            <v>15</v>
          </cell>
          <cell r="KC41314">
            <v>20</v>
          </cell>
        </row>
        <row r="41315">
          <cell r="A41315" t="str">
            <v>P04113</v>
          </cell>
          <cell r="KA41315">
            <v>200</v>
          </cell>
          <cell r="KB41315">
            <v>12</v>
          </cell>
          <cell r="KC41315">
            <v>20</v>
          </cell>
        </row>
        <row r="41316">
          <cell r="A41316" t="str">
            <v>P04114</v>
          </cell>
          <cell r="KA41316">
            <v>250</v>
          </cell>
          <cell r="KB41316">
            <v>12</v>
          </cell>
          <cell r="KC41316">
            <v>20</v>
          </cell>
        </row>
        <row r="41317">
          <cell r="A41317" t="str">
            <v>P04129</v>
          </cell>
          <cell r="KA41317">
            <v>250</v>
          </cell>
          <cell r="KB41317">
            <v>12</v>
          </cell>
          <cell r="KC41317">
            <v>20</v>
          </cell>
        </row>
        <row r="41318">
          <cell r="A41318" t="str">
            <v>P04130</v>
          </cell>
          <cell r="KA41318">
            <v>250</v>
          </cell>
          <cell r="KB41318">
            <v>12</v>
          </cell>
          <cell r="KC41318">
            <v>20</v>
          </cell>
        </row>
        <row r="41319">
          <cell r="A41319" t="str">
            <v>P04131</v>
          </cell>
          <cell r="KA41319">
            <v>250</v>
          </cell>
          <cell r="KB41319">
            <v>12</v>
          </cell>
          <cell r="KC41319">
            <v>20</v>
          </cell>
        </row>
        <row r="41320">
          <cell r="A41320" t="str">
            <v>P04132</v>
          </cell>
          <cell r="KA41320">
            <v>250</v>
          </cell>
          <cell r="KB41320">
            <v>12</v>
          </cell>
          <cell r="KC41320">
            <v>20</v>
          </cell>
        </row>
        <row r="41321">
          <cell r="A41321" t="str">
            <v>P04133</v>
          </cell>
          <cell r="KA41321">
            <v>200</v>
          </cell>
          <cell r="KB41321">
            <v>15</v>
          </cell>
          <cell r="KC41321">
            <v>16</v>
          </cell>
        </row>
        <row r="41322">
          <cell r="A41322" t="str">
            <v>P04134</v>
          </cell>
          <cell r="KA41322">
            <v>250</v>
          </cell>
          <cell r="KB41322">
            <v>8</v>
          </cell>
          <cell r="KC41322">
            <v>15</v>
          </cell>
        </row>
        <row r="41323">
          <cell r="A41323" t="str">
            <v>P04135</v>
          </cell>
          <cell r="KA41323">
            <v>250</v>
          </cell>
          <cell r="KB41323">
            <v>12</v>
          </cell>
          <cell r="KC41323">
            <v>20</v>
          </cell>
        </row>
        <row r="41324">
          <cell r="A41324" t="str">
            <v>P04136</v>
          </cell>
          <cell r="KA41324">
            <v>250</v>
          </cell>
          <cell r="KB41324">
            <v>12</v>
          </cell>
          <cell r="KC41324">
            <v>20</v>
          </cell>
        </row>
        <row r="41325">
          <cell r="A41325" t="str">
            <v>P04137</v>
          </cell>
          <cell r="KA41325">
            <v>250</v>
          </cell>
          <cell r="KB41325">
            <v>12</v>
          </cell>
          <cell r="KC41325">
            <v>20</v>
          </cell>
        </row>
        <row r="41326">
          <cell r="A41326" t="str">
            <v>P04138</v>
          </cell>
          <cell r="KA41326">
            <v>250</v>
          </cell>
          <cell r="KB41326">
            <v>12</v>
          </cell>
          <cell r="KC41326">
            <v>20</v>
          </cell>
        </row>
        <row r="41327">
          <cell r="A41327" t="str">
            <v>P04139</v>
          </cell>
          <cell r="KA41327">
            <v>250</v>
          </cell>
          <cell r="KB41327">
            <v>12</v>
          </cell>
          <cell r="KC41327">
            <v>20</v>
          </cell>
        </row>
        <row r="41328">
          <cell r="A41328" t="str">
            <v>P04140</v>
          </cell>
          <cell r="KA41328">
            <v>250</v>
          </cell>
          <cell r="KB41328">
            <v>12</v>
          </cell>
          <cell r="KC41328">
            <v>20</v>
          </cell>
        </row>
        <row r="41329">
          <cell r="A41329" t="str">
            <v>P04125</v>
          </cell>
          <cell r="KA41329">
            <v>250</v>
          </cell>
          <cell r="KB41329">
            <v>12</v>
          </cell>
          <cell r="KC41329">
            <v>20</v>
          </cell>
        </row>
        <row r="41330">
          <cell r="A41330" t="str">
            <v>P04126</v>
          </cell>
          <cell r="KA41330">
            <v>250</v>
          </cell>
          <cell r="KB41330">
            <v>12</v>
          </cell>
          <cell r="KC41330">
            <v>20</v>
          </cell>
        </row>
        <row r="41331">
          <cell r="A41331" t="str">
            <v>P04127</v>
          </cell>
          <cell r="KA41331">
            <v>250</v>
          </cell>
          <cell r="KB41331">
            <v>12</v>
          </cell>
          <cell r="KC41331">
            <v>20</v>
          </cell>
        </row>
        <row r="41332">
          <cell r="A41332" t="str">
            <v>P04144</v>
          </cell>
          <cell r="KA41332">
            <v>250</v>
          </cell>
          <cell r="KB41332">
            <v>8</v>
          </cell>
          <cell r="KC41332">
            <v>15</v>
          </cell>
        </row>
        <row r="41333">
          <cell r="A41333" t="str">
            <v>P04145</v>
          </cell>
          <cell r="KA41333">
            <v>100</v>
          </cell>
          <cell r="KB41333">
            <v>40</v>
          </cell>
          <cell r="KC41333">
            <v>24</v>
          </cell>
        </row>
        <row r="41334">
          <cell r="A41334" t="str">
            <v>P04146</v>
          </cell>
          <cell r="KA41334">
            <v>100</v>
          </cell>
          <cell r="KB41334">
            <v>30</v>
          </cell>
          <cell r="KC41334">
            <v>30</v>
          </cell>
        </row>
        <row r="41335">
          <cell r="A41335" t="str">
            <v>P04147</v>
          </cell>
          <cell r="KA41335">
            <v>250</v>
          </cell>
          <cell r="KB41335">
            <v>12</v>
          </cell>
          <cell r="KC41335">
            <v>20</v>
          </cell>
        </row>
        <row r="41336">
          <cell r="A41336" t="str">
            <v>P04148</v>
          </cell>
          <cell r="KA41336">
            <v>250</v>
          </cell>
          <cell r="KB41336">
            <v>12</v>
          </cell>
          <cell r="KC41336">
            <v>20</v>
          </cell>
        </row>
        <row r="41337">
          <cell r="A41337" t="str">
            <v>P04155</v>
          </cell>
          <cell r="KA41337">
            <v>250</v>
          </cell>
          <cell r="KB41337">
            <v>12</v>
          </cell>
          <cell r="KC41337">
            <v>20</v>
          </cell>
        </row>
        <row r="41338">
          <cell r="A41338" t="str">
            <v>P04156</v>
          </cell>
          <cell r="KA41338">
            <v>250</v>
          </cell>
          <cell r="KB41338">
            <v>12</v>
          </cell>
          <cell r="KC41338">
            <v>20</v>
          </cell>
        </row>
        <row r="41339">
          <cell r="A41339" t="str">
            <v>P04157</v>
          </cell>
          <cell r="KA41339">
            <v>250</v>
          </cell>
          <cell r="KB41339">
            <v>12</v>
          </cell>
          <cell r="KC41339">
            <v>20</v>
          </cell>
        </row>
        <row r="41340">
          <cell r="A41340" t="str">
            <v>P04158</v>
          </cell>
          <cell r="KA41340">
            <v>250</v>
          </cell>
          <cell r="KB41340">
            <v>12</v>
          </cell>
          <cell r="KC41340">
            <v>20</v>
          </cell>
        </row>
        <row r="41341">
          <cell r="A41341" t="str">
            <v>P04159</v>
          </cell>
          <cell r="KA41341">
            <v>250</v>
          </cell>
          <cell r="KB41341">
            <v>12</v>
          </cell>
          <cell r="KC41341">
            <v>20</v>
          </cell>
        </row>
        <row r="41342">
          <cell r="A41342" t="str">
            <v>P04160</v>
          </cell>
          <cell r="KA41342">
            <v>250</v>
          </cell>
          <cell r="KB41342">
            <v>12</v>
          </cell>
          <cell r="KC41342">
            <v>20</v>
          </cell>
        </row>
        <row r="41343">
          <cell r="A41343" t="str">
            <v>P04161</v>
          </cell>
          <cell r="KA41343">
            <v>250</v>
          </cell>
          <cell r="KB41343">
            <v>12</v>
          </cell>
          <cell r="KC41343">
            <v>20</v>
          </cell>
        </row>
        <row r="41344">
          <cell r="A41344" t="str">
            <v>P04162</v>
          </cell>
          <cell r="KA41344">
            <v>250</v>
          </cell>
          <cell r="KB41344">
            <v>12</v>
          </cell>
          <cell r="KC41344">
            <v>20</v>
          </cell>
        </row>
        <row r="41345">
          <cell r="A41345" t="str">
            <v>P04163</v>
          </cell>
          <cell r="KA41345">
            <v>250</v>
          </cell>
          <cell r="KB41345">
            <v>12</v>
          </cell>
          <cell r="KC41345">
            <v>20</v>
          </cell>
        </row>
        <row r="41346">
          <cell r="A41346" t="str">
            <v>P04164</v>
          </cell>
          <cell r="KA41346">
            <v>250</v>
          </cell>
          <cell r="KB41346">
            <v>12</v>
          </cell>
          <cell r="KC41346">
            <v>20</v>
          </cell>
        </row>
        <row r="41347">
          <cell r="A41347" t="str">
            <v>P04165</v>
          </cell>
          <cell r="KA41347">
            <v>250</v>
          </cell>
          <cell r="KB41347">
            <v>12</v>
          </cell>
          <cell r="KC41347">
            <v>20</v>
          </cell>
        </row>
        <row r="41348">
          <cell r="A41348" t="str">
            <v>P04166</v>
          </cell>
          <cell r="KA41348">
            <v>250</v>
          </cell>
          <cell r="KB41348">
            <v>12</v>
          </cell>
          <cell r="KC41348">
            <v>20</v>
          </cell>
        </row>
        <row r="41349">
          <cell r="A41349" t="str">
            <v>P04167</v>
          </cell>
          <cell r="KA41349">
            <v>250</v>
          </cell>
          <cell r="KB41349">
            <v>12</v>
          </cell>
          <cell r="KC41349">
            <v>20</v>
          </cell>
        </row>
        <row r="41350">
          <cell r="A41350" t="str">
            <v>P04168</v>
          </cell>
          <cell r="KA41350">
            <v>250</v>
          </cell>
          <cell r="KB41350">
            <v>12</v>
          </cell>
          <cell r="KC41350">
            <v>20</v>
          </cell>
        </row>
        <row r="41351">
          <cell r="A41351" t="str">
            <v>P04169</v>
          </cell>
          <cell r="KA41351">
            <v>250</v>
          </cell>
          <cell r="KB41351">
            <v>12</v>
          </cell>
          <cell r="KC41351">
            <v>20</v>
          </cell>
        </row>
        <row r="41352">
          <cell r="A41352" t="str">
            <v>P04170</v>
          </cell>
          <cell r="KA41352">
            <v>250</v>
          </cell>
          <cell r="KB41352">
            <v>12</v>
          </cell>
          <cell r="KC41352">
            <v>20</v>
          </cell>
        </row>
        <row r="41353">
          <cell r="A41353" t="str">
            <v>P04171</v>
          </cell>
          <cell r="KA41353">
            <v>100</v>
          </cell>
          <cell r="KB41353">
            <v>30</v>
          </cell>
          <cell r="KC41353">
            <v>30</v>
          </cell>
        </row>
        <row r="41354">
          <cell r="A41354" t="str">
            <v>P03922</v>
          </cell>
          <cell r="KA41354">
            <v>250</v>
          </cell>
          <cell r="KB41354">
            <v>12</v>
          </cell>
          <cell r="KC41354">
            <v>20</v>
          </cell>
        </row>
        <row r="41355">
          <cell r="A41355" t="str">
            <v>P04006</v>
          </cell>
          <cell r="KA41355">
            <v>50</v>
          </cell>
          <cell r="KB41355">
            <v>60</v>
          </cell>
          <cell r="KC41355">
            <v>12</v>
          </cell>
        </row>
        <row r="41356">
          <cell r="A41356" t="str">
            <v>P04007</v>
          </cell>
          <cell r="KA41356">
            <v>50</v>
          </cell>
          <cell r="KB41356">
            <v>40</v>
          </cell>
          <cell r="KC41356">
            <v>24</v>
          </cell>
        </row>
        <row r="41357">
          <cell r="A41357" t="str">
            <v>P04008</v>
          </cell>
          <cell r="KA41357">
            <v>250</v>
          </cell>
          <cell r="KB41357">
            <v>12</v>
          </cell>
          <cell r="KC41357">
            <v>20</v>
          </cell>
        </row>
        <row r="41358">
          <cell r="A41358" t="str">
            <v>P04009</v>
          </cell>
          <cell r="KA41358">
            <v>250</v>
          </cell>
          <cell r="KB41358">
            <v>12</v>
          </cell>
          <cell r="KC41358">
            <v>20</v>
          </cell>
        </row>
        <row r="41359">
          <cell r="A41359" t="str">
            <v>P04010</v>
          </cell>
          <cell r="KA41359">
            <v>250</v>
          </cell>
          <cell r="KB41359">
            <v>12</v>
          </cell>
          <cell r="KC41359">
            <v>20</v>
          </cell>
        </row>
        <row r="41360">
          <cell r="A41360" t="str">
            <v>P03954</v>
          </cell>
          <cell r="KA41360">
            <v>250</v>
          </cell>
          <cell r="KB41360">
            <v>12</v>
          </cell>
          <cell r="KC41360">
            <v>20</v>
          </cell>
        </row>
        <row r="41361">
          <cell r="A41361" t="str">
            <v>P04001</v>
          </cell>
          <cell r="KA41361">
            <v>200</v>
          </cell>
          <cell r="KB41361">
            <v>15</v>
          </cell>
          <cell r="KC41361">
            <v>20</v>
          </cell>
        </row>
        <row r="41362">
          <cell r="A41362" t="str">
            <v>P04002</v>
          </cell>
          <cell r="KA41362">
            <v>50</v>
          </cell>
          <cell r="KB41362">
            <v>40</v>
          </cell>
          <cell r="KC41362">
            <v>24</v>
          </cell>
        </row>
        <row r="41363">
          <cell r="A41363" t="str">
            <v>P04003</v>
          </cell>
          <cell r="KA41363">
            <v>250</v>
          </cell>
          <cell r="KB41363">
            <v>12</v>
          </cell>
          <cell r="KC41363">
            <v>20</v>
          </cell>
        </row>
        <row r="41364">
          <cell r="A41364" t="str">
            <v>P04004</v>
          </cell>
          <cell r="KA41364">
            <v>50</v>
          </cell>
          <cell r="KB41364">
            <v>40</v>
          </cell>
          <cell r="KC41364">
            <v>12</v>
          </cell>
        </row>
        <row r="41365">
          <cell r="A41365" t="str">
            <v>P04023</v>
          </cell>
          <cell r="KA41365">
            <v>250</v>
          </cell>
          <cell r="KB41365">
            <v>12</v>
          </cell>
          <cell r="KC41365">
            <v>20</v>
          </cell>
        </row>
        <row r="41366">
          <cell r="A41366" t="str">
            <v>P04024</v>
          </cell>
          <cell r="KA41366">
            <v>250</v>
          </cell>
          <cell r="KB41366">
            <v>12</v>
          </cell>
          <cell r="KC41366">
            <v>20</v>
          </cell>
        </row>
        <row r="41367">
          <cell r="A41367" t="str">
            <v>P04025</v>
          </cell>
          <cell r="KA41367">
            <v>250</v>
          </cell>
          <cell r="KB41367">
            <v>12</v>
          </cell>
          <cell r="KC41367">
            <v>20</v>
          </cell>
        </row>
        <row r="41368">
          <cell r="A41368" t="str">
            <v>P04026</v>
          </cell>
          <cell r="KA41368">
            <v>250</v>
          </cell>
          <cell r="KB41368">
            <v>12</v>
          </cell>
          <cell r="KC41368">
            <v>20</v>
          </cell>
        </row>
        <row r="41369">
          <cell r="A41369" t="str">
            <v>P04027</v>
          </cell>
          <cell r="KA41369">
            <v>250</v>
          </cell>
          <cell r="KB41369">
            <v>12</v>
          </cell>
          <cell r="KC41369">
            <v>20</v>
          </cell>
        </row>
        <row r="41370">
          <cell r="A41370" t="str">
            <v>P04028</v>
          </cell>
          <cell r="KA41370">
            <v>250</v>
          </cell>
          <cell r="KB41370">
            <v>12</v>
          </cell>
          <cell r="KC41370">
            <v>20</v>
          </cell>
        </row>
        <row r="41371">
          <cell r="A41371" t="str">
            <v>P04029</v>
          </cell>
          <cell r="KA41371">
            <v>250</v>
          </cell>
          <cell r="KB41371">
            <v>12</v>
          </cell>
          <cell r="KC41371">
            <v>20</v>
          </cell>
        </row>
        <row r="41372">
          <cell r="A41372" t="str">
            <v>P04030</v>
          </cell>
          <cell r="KA41372">
            <v>250</v>
          </cell>
          <cell r="KB41372">
            <v>12</v>
          </cell>
          <cell r="KC41372">
            <v>20</v>
          </cell>
        </row>
        <row r="41373">
          <cell r="A41373" t="str">
            <v>P04031</v>
          </cell>
          <cell r="KA41373">
            <v>250</v>
          </cell>
          <cell r="KB41373">
            <v>12</v>
          </cell>
          <cell r="KC41373">
            <v>20</v>
          </cell>
        </row>
        <row r="41374">
          <cell r="A41374" t="str">
            <v>P04032</v>
          </cell>
          <cell r="KA41374">
            <v>250</v>
          </cell>
          <cell r="KB41374">
            <v>12</v>
          </cell>
          <cell r="KC41374">
            <v>20</v>
          </cell>
        </row>
        <row r="41375">
          <cell r="A41375" t="str">
            <v>P04033</v>
          </cell>
          <cell r="KA41375">
            <v>200</v>
          </cell>
          <cell r="KB41375">
            <v>15</v>
          </cell>
          <cell r="KC41375">
            <v>20</v>
          </cell>
        </row>
        <row r="41376">
          <cell r="A41376" t="str">
            <v>P04015</v>
          </cell>
          <cell r="KA41376">
            <v>50</v>
          </cell>
          <cell r="KB41376">
            <v>40</v>
          </cell>
          <cell r="KC41376">
            <v>24</v>
          </cell>
        </row>
        <row r="41377">
          <cell r="A41377" t="str">
            <v>P04016</v>
          </cell>
          <cell r="KA41377">
            <v>250</v>
          </cell>
          <cell r="KB41377">
            <v>12</v>
          </cell>
          <cell r="KC41377">
            <v>20</v>
          </cell>
        </row>
        <row r="41378">
          <cell r="A41378" t="str">
            <v>P04017</v>
          </cell>
          <cell r="KA41378">
            <v>250</v>
          </cell>
          <cell r="KB41378">
            <v>12</v>
          </cell>
          <cell r="KC41378">
            <v>20</v>
          </cell>
        </row>
        <row r="41379">
          <cell r="A41379" t="str">
            <v>P04018</v>
          </cell>
          <cell r="KA41379">
            <v>250</v>
          </cell>
          <cell r="KB41379">
            <v>12</v>
          </cell>
          <cell r="KC41379">
            <v>20</v>
          </cell>
        </row>
        <row r="41380">
          <cell r="A41380" t="str">
            <v>P04019</v>
          </cell>
          <cell r="KA41380">
            <v>250</v>
          </cell>
          <cell r="KB41380">
            <v>12</v>
          </cell>
          <cell r="KC41380">
            <v>20</v>
          </cell>
        </row>
        <row r="41381">
          <cell r="A41381" t="str">
            <v>P04020</v>
          </cell>
          <cell r="KA41381">
            <v>250</v>
          </cell>
          <cell r="KB41381">
            <v>12</v>
          </cell>
          <cell r="KC41381">
            <v>20</v>
          </cell>
        </row>
        <row r="41382">
          <cell r="A41382" t="str">
            <v>P04021</v>
          </cell>
          <cell r="KA41382">
            <v>250</v>
          </cell>
          <cell r="KB41382">
            <v>12</v>
          </cell>
          <cell r="KC41382">
            <v>20</v>
          </cell>
        </row>
        <row r="41383">
          <cell r="A41383" t="str">
            <v>P04035</v>
          </cell>
          <cell r="KA41383">
            <v>250</v>
          </cell>
          <cell r="KB41383">
            <v>12</v>
          </cell>
          <cell r="KC41383">
            <v>20</v>
          </cell>
        </row>
        <row r="41384">
          <cell r="A41384" t="str">
            <v>P04036</v>
          </cell>
          <cell r="KA41384">
            <v>250</v>
          </cell>
          <cell r="KB41384">
            <v>12</v>
          </cell>
          <cell r="KC41384">
            <v>20</v>
          </cell>
        </row>
        <row r="41385">
          <cell r="A41385" t="str">
            <v>P04037</v>
          </cell>
          <cell r="KA41385">
            <v>250</v>
          </cell>
          <cell r="KB41385">
            <v>12</v>
          </cell>
          <cell r="KC41385">
            <v>20</v>
          </cell>
        </row>
        <row r="41386">
          <cell r="A41386" t="str">
            <v>P04038</v>
          </cell>
          <cell r="KA41386">
            <v>250</v>
          </cell>
          <cell r="KB41386">
            <v>12</v>
          </cell>
          <cell r="KC41386">
            <v>20</v>
          </cell>
        </row>
        <row r="41387">
          <cell r="A41387" t="str">
            <v>P04040</v>
          </cell>
          <cell r="KA41387">
            <v>250</v>
          </cell>
          <cell r="KB41387">
            <v>12</v>
          </cell>
          <cell r="KC41387">
            <v>20</v>
          </cell>
        </row>
        <row r="41388">
          <cell r="A41388" t="str">
            <v>P04041</v>
          </cell>
          <cell r="KA41388">
            <v>250</v>
          </cell>
          <cell r="KB41388">
            <v>12</v>
          </cell>
          <cell r="KC41388">
            <v>20</v>
          </cell>
        </row>
        <row r="41389">
          <cell r="A41389" t="str">
            <v>P04042</v>
          </cell>
          <cell r="KA41389">
            <v>250</v>
          </cell>
          <cell r="KB41389">
            <v>12</v>
          </cell>
          <cell r="KC41389">
            <v>20</v>
          </cell>
        </row>
        <row r="41390">
          <cell r="A41390" t="str">
            <v>P04050</v>
          </cell>
          <cell r="KA41390">
            <v>50</v>
          </cell>
          <cell r="KB41390">
            <v>80</v>
          </cell>
          <cell r="KC41390">
            <v>24</v>
          </cell>
        </row>
        <row r="41391">
          <cell r="A41391" t="str">
            <v>P04051</v>
          </cell>
          <cell r="KA41391">
            <v>200</v>
          </cell>
          <cell r="KB41391">
            <v>15</v>
          </cell>
          <cell r="KC41391">
            <v>20</v>
          </cell>
        </row>
        <row r="41392">
          <cell r="A41392" t="str">
            <v>P04052</v>
          </cell>
          <cell r="KA41392">
            <v>250</v>
          </cell>
          <cell r="KB41392">
            <v>12</v>
          </cell>
          <cell r="KC41392">
            <v>20</v>
          </cell>
        </row>
        <row r="41393">
          <cell r="A41393" t="str">
            <v>P04054</v>
          </cell>
          <cell r="KA41393">
            <v>50</v>
          </cell>
          <cell r="KB41393">
            <v>16</v>
          </cell>
          <cell r="KC41393">
            <v>24</v>
          </cell>
        </row>
        <row r="41394">
          <cell r="A41394" t="str">
            <v>P04056</v>
          </cell>
          <cell r="KA41394">
            <v>250</v>
          </cell>
          <cell r="KB41394">
            <v>12</v>
          </cell>
          <cell r="KC41394">
            <v>20</v>
          </cell>
        </row>
        <row r="41395">
          <cell r="A41395" t="str">
            <v>P04057</v>
          </cell>
          <cell r="KA41395">
            <v>250</v>
          </cell>
          <cell r="KB41395">
            <v>12</v>
          </cell>
          <cell r="KC41395">
            <v>20</v>
          </cell>
        </row>
        <row r="41396">
          <cell r="A41396" t="str">
            <v>P04058</v>
          </cell>
          <cell r="KA41396">
            <v>250</v>
          </cell>
          <cell r="KB41396">
            <v>12</v>
          </cell>
          <cell r="KC41396">
            <v>20</v>
          </cell>
        </row>
        <row r="41397">
          <cell r="A41397" t="str">
            <v>P04059</v>
          </cell>
          <cell r="KA41397">
            <v>250</v>
          </cell>
          <cell r="KB41397">
            <v>12</v>
          </cell>
          <cell r="KC41397">
            <v>20</v>
          </cell>
        </row>
        <row r="41398">
          <cell r="A41398" t="str">
            <v>P04060</v>
          </cell>
          <cell r="KA41398">
            <v>250</v>
          </cell>
          <cell r="KB41398">
            <v>12</v>
          </cell>
          <cell r="KC41398">
            <v>20</v>
          </cell>
        </row>
        <row r="41399">
          <cell r="A41399" t="str">
            <v>P04061</v>
          </cell>
          <cell r="KA41399">
            <v>250</v>
          </cell>
          <cell r="KB41399">
            <v>12</v>
          </cell>
          <cell r="KC41399">
            <v>20</v>
          </cell>
        </row>
        <row r="41400">
          <cell r="A41400" t="str">
            <v>P04062</v>
          </cell>
          <cell r="KA41400">
            <v>250</v>
          </cell>
          <cell r="KB41400">
            <v>12</v>
          </cell>
          <cell r="KC41400">
            <v>20</v>
          </cell>
        </row>
        <row r="41401">
          <cell r="A41401" t="str">
            <v>P04064</v>
          </cell>
          <cell r="KA41401">
            <v>250</v>
          </cell>
          <cell r="KB41401">
            <v>12</v>
          </cell>
          <cell r="KC41401">
            <v>20</v>
          </cell>
        </row>
        <row r="41402">
          <cell r="A41402" t="str">
            <v>P04065</v>
          </cell>
          <cell r="KA41402">
            <v>250</v>
          </cell>
          <cell r="KB41402">
            <v>12</v>
          </cell>
          <cell r="KC41402">
            <v>20</v>
          </cell>
        </row>
        <row r="41403">
          <cell r="A41403" t="str">
            <v>P04066</v>
          </cell>
          <cell r="KA41403">
            <v>50</v>
          </cell>
          <cell r="KB41403">
            <v>80</v>
          </cell>
          <cell r="KC41403">
            <v>24</v>
          </cell>
        </row>
        <row r="41404">
          <cell r="A41404" t="str">
            <v>P04067</v>
          </cell>
          <cell r="KA41404">
            <v>250</v>
          </cell>
          <cell r="KB41404">
            <v>12</v>
          </cell>
          <cell r="KC41404">
            <v>20</v>
          </cell>
        </row>
        <row r="41405">
          <cell r="A41405" t="str">
            <v>P04068</v>
          </cell>
          <cell r="KA41405">
            <v>250</v>
          </cell>
          <cell r="KB41405">
            <v>12</v>
          </cell>
          <cell r="KC41405">
            <v>20</v>
          </cell>
        </row>
        <row r="41406">
          <cell r="A41406" t="str">
            <v>P04069</v>
          </cell>
          <cell r="KA41406">
            <v>250</v>
          </cell>
          <cell r="KB41406">
            <v>12</v>
          </cell>
          <cell r="KC41406">
            <v>20</v>
          </cell>
        </row>
        <row r="41407">
          <cell r="A41407" t="str">
            <v>P04070</v>
          </cell>
          <cell r="KA41407">
            <v>250</v>
          </cell>
          <cell r="KB41407">
            <v>12</v>
          </cell>
          <cell r="KC41407">
            <v>20</v>
          </cell>
        </row>
        <row r="41408">
          <cell r="A41408" t="str">
            <v>P04071</v>
          </cell>
          <cell r="KA41408">
            <v>250</v>
          </cell>
          <cell r="KB41408">
            <v>12</v>
          </cell>
          <cell r="KC41408">
            <v>20</v>
          </cell>
        </row>
        <row r="41409">
          <cell r="A41409" t="str">
            <v>P04073</v>
          </cell>
          <cell r="KA41409">
            <v>250</v>
          </cell>
          <cell r="KB41409">
            <v>12</v>
          </cell>
          <cell r="KC41409">
            <v>20</v>
          </cell>
        </row>
        <row r="41410">
          <cell r="A41410" t="str">
            <v>P04074</v>
          </cell>
          <cell r="KA41410">
            <v>250</v>
          </cell>
          <cell r="KB41410">
            <v>12</v>
          </cell>
          <cell r="KC41410">
            <v>20</v>
          </cell>
        </row>
        <row r="41411">
          <cell r="A41411" t="str">
            <v>P04076</v>
          </cell>
          <cell r="KA41411">
            <v>250</v>
          </cell>
          <cell r="KB41411">
            <v>8</v>
          </cell>
          <cell r="KC41411">
            <v>15</v>
          </cell>
        </row>
        <row r="41412">
          <cell r="A41412" t="str">
            <v>P04077</v>
          </cell>
          <cell r="KA41412">
            <v>250</v>
          </cell>
          <cell r="KB41412">
            <v>12</v>
          </cell>
          <cell r="KC41412">
            <v>20</v>
          </cell>
        </row>
        <row r="41413">
          <cell r="A41413" t="str">
            <v>P04078</v>
          </cell>
          <cell r="KA41413">
            <v>250</v>
          </cell>
          <cell r="KB41413">
            <v>12</v>
          </cell>
          <cell r="KC41413">
            <v>20</v>
          </cell>
        </row>
        <row r="41414">
          <cell r="A41414" t="str">
            <v>P04079</v>
          </cell>
          <cell r="KA41414">
            <v>250</v>
          </cell>
          <cell r="KB41414">
            <v>12</v>
          </cell>
          <cell r="KC41414">
            <v>20</v>
          </cell>
        </row>
        <row r="41415">
          <cell r="A41415" t="str">
            <v>P04080</v>
          </cell>
          <cell r="KA41415">
            <v>250</v>
          </cell>
          <cell r="KB41415">
            <v>12</v>
          </cell>
          <cell r="KC41415">
            <v>20</v>
          </cell>
        </row>
        <row r="41416">
          <cell r="A41416" t="str">
            <v>P04081</v>
          </cell>
          <cell r="KA41416">
            <v>250</v>
          </cell>
          <cell r="KB41416">
            <v>12</v>
          </cell>
          <cell r="KC41416">
            <v>20</v>
          </cell>
        </row>
        <row r="41417">
          <cell r="A41417" t="str">
            <v>P04082</v>
          </cell>
          <cell r="KA41417">
            <v>250</v>
          </cell>
          <cell r="KB41417">
            <v>12</v>
          </cell>
          <cell r="KC41417">
            <v>20</v>
          </cell>
        </row>
        <row r="41418">
          <cell r="A41418" t="str">
            <v>P04083</v>
          </cell>
          <cell r="KA41418">
            <v>250</v>
          </cell>
          <cell r="KB41418">
            <v>12</v>
          </cell>
          <cell r="KC41418">
            <v>20</v>
          </cell>
        </row>
        <row r="41419">
          <cell r="A41419" t="str">
            <v>P04249</v>
          </cell>
          <cell r="KA41419">
            <v>250</v>
          </cell>
          <cell r="KB41419">
            <v>12</v>
          </cell>
          <cell r="KC41419">
            <v>20</v>
          </cell>
        </row>
        <row r="41420">
          <cell r="A41420" t="str">
            <v>P04251</v>
          </cell>
          <cell r="KA41420">
            <v>100</v>
          </cell>
          <cell r="KB41420">
            <v>40</v>
          </cell>
          <cell r="KC41420">
            <v>24</v>
          </cell>
        </row>
        <row r="41421">
          <cell r="A41421" t="str">
            <v>P04253</v>
          </cell>
          <cell r="KA41421">
            <v>250</v>
          </cell>
          <cell r="KB41421">
            <v>12</v>
          </cell>
          <cell r="KC41421">
            <v>20</v>
          </cell>
        </row>
        <row r="41422">
          <cell r="A41422" t="str">
            <v>P04254</v>
          </cell>
          <cell r="KA41422">
            <v>250</v>
          </cell>
          <cell r="KB41422">
            <v>12</v>
          </cell>
          <cell r="KC41422">
            <v>20</v>
          </cell>
        </row>
        <row r="41423">
          <cell r="A41423" t="str">
            <v>P04255</v>
          </cell>
          <cell r="KA41423">
            <v>250</v>
          </cell>
          <cell r="KB41423">
            <v>12</v>
          </cell>
          <cell r="KC41423">
            <v>20</v>
          </cell>
        </row>
        <row r="41424">
          <cell r="A41424" t="str">
            <v>P04257</v>
          </cell>
          <cell r="KA41424">
            <v>250</v>
          </cell>
          <cell r="KB41424">
            <v>12</v>
          </cell>
          <cell r="KC41424">
            <v>20</v>
          </cell>
        </row>
        <row r="41425">
          <cell r="A41425" t="str">
            <v>P04258</v>
          </cell>
          <cell r="KA41425">
            <v>250</v>
          </cell>
          <cell r="KB41425">
            <v>12</v>
          </cell>
          <cell r="KC41425">
            <v>20</v>
          </cell>
        </row>
        <row r="41426">
          <cell r="A41426" t="str">
            <v>P04262</v>
          </cell>
          <cell r="KA41426">
            <v>250</v>
          </cell>
          <cell r="KB41426">
            <v>12</v>
          </cell>
          <cell r="KC41426">
            <v>20</v>
          </cell>
        </row>
        <row r="41427">
          <cell r="A41427" t="str">
            <v>P04263</v>
          </cell>
          <cell r="KA41427">
            <v>250</v>
          </cell>
          <cell r="KB41427">
            <v>8</v>
          </cell>
          <cell r="KC41427">
            <v>15</v>
          </cell>
        </row>
        <row r="41428">
          <cell r="A41428" t="str">
            <v>P04264</v>
          </cell>
          <cell r="KA41428">
            <v>250</v>
          </cell>
          <cell r="KB41428">
            <v>12</v>
          </cell>
          <cell r="KC41428">
            <v>20</v>
          </cell>
        </row>
        <row r="41429">
          <cell r="A41429" t="str">
            <v>P04265</v>
          </cell>
          <cell r="KA41429">
            <v>250</v>
          </cell>
          <cell r="KB41429">
            <v>12</v>
          </cell>
          <cell r="KC41429">
            <v>20</v>
          </cell>
        </row>
        <row r="41430">
          <cell r="A41430" t="str">
            <v>P04266</v>
          </cell>
          <cell r="KA41430">
            <v>250</v>
          </cell>
          <cell r="KB41430">
            <v>12</v>
          </cell>
          <cell r="KC41430">
            <v>20</v>
          </cell>
        </row>
        <row r="41431">
          <cell r="A41431" t="str">
            <v>P04203</v>
          </cell>
          <cell r="KA41431">
            <v>250</v>
          </cell>
          <cell r="KB41431">
            <v>12</v>
          </cell>
          <cell r="KC41431">
            <v>20</v>
          </cell>
        </row>
        <row r="41432">
          <cell r="A41432" t="str">
            <v>P04227</v>
          </cell>
          <cell r="KA41432">
            <v>100</v>
          </cell>
          <cell r="KB41432">
            <v>10</v>
          </cell>
          <cell r="KC41432">
            <v>16</v>
          </cell>
        </row>
        <row r="41433">
          <cell r="A41433" t="str">
            <v>P04228</v>
          </cell>
          <cell r="KA41433">
            <v>250</v>
          </cell>
          <cell r="KB41433">
            <v>12</v>
          </cell>
          <cell r="KC41433">
            <v>20</v>
          </cell>
        </row>
        <row r="41434">
          <cell r="A41434" t="str">
            <v>P04229</v>
          </cell>
          <cell r="KA41434">
            <v>250</v>
          </cell>
          <cell r="KB41434">
            <v>12</v>
          </cell>
          <cell r="KC41434">
            <v>20</v>
          </cell>
        </row>
        <row r="41435">
          <cell r="A41435" t="str">
            <v>P04222</v>
          </cell>
          <cell r="KA41435">
            <v>250</v>
          </cell>
          <cell r="KB41435">
            <v>12</v>
          </cell>
          <cell r="KC41435">
            <v>20</v>
          </cell>
        </row>
        <row r="41436">
          <cell r="A41436" t="str">
            <v>P04223</v>
          </cell>
          <cell r="KA41436">
            <v>50</v>
          </cell>
          <cell r="KB41436">
            <v>60</v>
          </cell>
          <cell r="KC41436">
            <v>12</v>
          </cell>
        </row>
        <row r="41437">
          <cell r="A41437" t="str">
            <v>P04224</v>
          </cell>
          <cell r="KA41437">
            <v>250</v>
          </cell>
          <cell r="KB41437">
            <v>12</v>
          </cell>
          <cell r="KC41437">
            <v>20</v>
          </cell>
        </row>
        <row r="41438">
          <cell r="A41438" t="str">
            <v>P04225</v>
          </cell>
          <cell r="KA41438">
            <v>250</v>
          </cell>
          <cell r="KB41438">
            <v>12</v>
          </cell>
          <cell r="KC41438">
            <v>20</v>
          </cell>
        </row>
        <row r="41439">
          <cell r="A41439" t="str">
            <v>P04246</v>
          </cell>
          <cell r="KA41439">
            <v>200</v>
          </cell>
          <cell r="KB41439">
            <v>15</v>
          </cell>
          <cell r="KC41439">
            <v>16</v>
          </cell>
        </row>
        <row r="41440">
          <cell r="A41440" t="str">
            <v>P04240</v>
          </cell>
          <cell r="KA41440">
            <v>250</v>
          </cell>
          <cell r="KB41440">
            <v>8</v>
          </cell>
          <cell r="KC41440">
            <v>15</v>
          </cell>
        </row>
        <row r="41441">
          <cell r="A41441" t="str">
            <v>P04241</v>
          </cell>
          <cell r="KA41441">
            <v>250</v>
          </cell>
          <cell r="KB41441">
            <v>12</v>
          </cell>
          <cell r="KC41441">
            <v>20</v>
          </cell>
        </row>
        <row r="41442">
          <cell r="A41442" t="str">
            <v>P04242</v>
          </cell>
          <cell r="KA41442">
            <v>250</v>
          </cell>
          <cell r="KB41442">
            <v>12</v>
          </cell>
          <cell r="KC41442">
            <v>20</v>
          </cell>
        </row>
        <row r="41443">
          <cell r="A41443" t="str">
            <v>P04243</v>
          </cell>
          <cell r="KA41443">
            <v>250</v>
          </cell>
          <cell r="KB41443">
            <v>12</v>
          </cell>
          <cell r="KC41443">
            <v>20</v>
          </cell>
        </row>
        <row r="41444">
          <cell r="A41444" t="str">
            <v>P04153</v>
          </cell>
          <cell r="KA41444">
            <v>50</v>
          </cell>
          <cell r="KB41444">
            <v>60</v>
          </cell>
          <cell r="KC41444">
            <v>12</v>
          </cell>
        </row>
        <row r="41445">
          <cell r="A41445" t="str">
            <v>P04174</v>
          </cell>
          <cell r="KA41445">
            <v>50</v>
          </cell>
          <cell r="KB41445">
            <v>60</v>
          </cell>
          <cell r="KC41445">
            <v>12</v>
          </cell>
        </row>
        <row r="41446">
          <cell r="A41446" t="str">
            <v>P04175</v>
          </cell>
          <cell r="KA41446">
            <v>250</v>
          </cell>
          <cell r="KB41446">
            <v>12</v>
          </cell>
          <cell r="KC41446">
            <v>20</v>
          </cell>
        </row>
        <row r="41447">
          <cell r="A41447" t="str">
            <v>P04150</v>
          </cell>
          <cell r="KA41447">
            <v>250</v>
          </cell>
          <cell r="KB41447">
            <v>12</v>
          </cell>
          <cell r="KC41447">
            <v>20</v>
          </cell>
        </row>
        <row r="41448">
          <cell r="A41448" t="str">
            <v>P04179</v>
          </cell>
          <cell r="KA41448">
            <v>250</v>
          </cell>
          <cell r="KB41448">
            <v>12</v>
          </cell>
          <cell r="KC41448">
            <v>20</v>
          </cell>
        </row>
        <row r="41449">
          <cell r="A41449" t="str">
            <v>P04180</v>
          </cell>
          <cell r="KA41449">
            <v>250</v>
          </cell>
          <cell r="KB41449">
            <v>12</v>
          </cell>
          <cell r="KC41449">
            <v>20</v>
          </cell>
        </row>
        <row r="41450">
          <cell r="A41450" t="str">
            <v>P04181</v>
          </cell>
          <cell r="KA41450">
            <v>100</v>
          </cell>
          <cell r="KB41450">
            <v>40</v>
          </cell>
          <cell r="KC41450">
            <v>24</v>
          </cell>
        </row>
        <row r="41451">
          <cell r="A41451" t="str">
            <v>P04183</v>
          </cell>
          <cell r="KA41451">
            <v>50</v>
          </cell>
          <cell r="KB41451">
            <v>80</v>
          </cell>
          <cell r="KC41451">
            <v>24</v>
          </cell>
        </row>
        <row r="41452">
          <cell r="A41452" t="str">
            <v>P04185</v>
          </cell>
          <cell r="KA41452">
            <v>200</v>
          </cell>
          <cell r="KB41452">
            <v>15</v>
          </cell>
          <cell r="KC41452">
            <v>20</v>
          </cell>
        </row>
        <row r="41453">
          <cell r="A41453" t="str">
            <v>P04186</v>
          </cell>
          <cell r="KA41453">
            <v>250</v>
          </cell>
          <cell r="KB41453">
            <v>12</v>
          </cell>
          <cell r="KC41453">
            <v>20</v>
          </cell>
        </row>
        <row r="41454">
          <cell r="A41454" t="str">
            <v>P04187</v>
          </cell>
          <cell r="KA41454">
            <v>250</v>
          </cell>
          <cell r="KB41454">
            <v>12</v>
          </cell>
          <cell r="KC41454">
            <v>20</v>
          </cell>
        </row>
        <row r="41455">
          <cell r="A41455" t="str">
            <v>P04188</v>
          </cell>
          <cell r="KA41455">
            <v>250</v>
          </cell>
          <cell r="KB41455">
            <v>12</v>
          </cell>
          <cell r="KC41455">
            <v>20</v>
          </cell>
        </row>
        <row r="41456">
          <cell r="A41456" t="str">
            <v>P04189</v>
          </cell>
          <cell r="KA41456">
            <v>200</v>
          </cell>
          <cell r="KB41456">
            <v>15</v>
          </cell>
          <cell r="KC41456">
            <v>16</v>
          </cell>
        </row>
        <row r="41457">
          <cell r="A41457" t="str">
            <v>P04190</v>
          </cell>
          <cell r="KA41457">
            <v>50</v>
          </cell>
          <cell r="KB41457">
            <v>80</v>
          </cell>
          <cell r="KC41457">
            <v>24</v>
          </cell>
        </row>
        <row r="41458">
          <cell r="A41458" t="str">
            <v>P04207</v>
          </cell>
          <cell r="KA41458">
            <v>250</v>
          </cell>
          <cell r="KB41458">
            <v>12</v>
          </cell>
          <cell r="KC41458">
            <v>20</v>
          </cell>
        </row>
        <row r="41459">
          <cell r="A41459" t="str">
            <v>P04210</v>
          </cell>
          <cell r="KA41459">
            <v>250</v>
          </cell>
          <cell r="KB41459">
            <v>12</v>
          </cell>
          <cell r="KC41459">
            <v>20</v>
          </cell>
        </row>
        <row r="41460">
          <cell r="A41460" t="str">
            <v>P04211</v>
          </cell>
          <cell r="KA41460">
            <v>250</v>
          </cell>
          <cell r="KB41460">
            <v>12</v>
          </cell>
          <cell r="KC41460">
            <v>20</v>
          </cell>
        </row>
        <row r="41461">
          <cell r="A41461" t="str">
            <v>P04212</v>
          </cell>
          <cell r="KA41461">
            <v>250</v>
          </cell>
          <cell r="KB41461">
            <v>12</v>
          </cell>
          <cell r="KC41461">
            <v>20</v>
          </cell>
        </row>
        <row r="41462">
          <cell r="A41462" t="str">
            <v>P04213</v>
          </cell>
          <cell r="KA41462">
            <v>250</v>
          </cell>
          <cell r="KB41462">
            <v>12</v>
          </cell>
          <cell r="KC41462">
            <v>20</v>
          </cell>
        </row>
        <row r="41463">
          <cell r="A41463" t="str">
            <v>P04214</v>
          </cell>
          <cell r="KA41463">
            <v>250</v>
          </cell>
          <cell r="KB41463">
            <v>12</v>
          </cell>
          <cell r="KC41463">
            <v>20</v>
          </cell>
        </row>
        <row r="41464">
          <cell r="A41464" t="str">
            <v>P04215</v>
          </cell>
          <cell r="KA41464">
            <v>250</v>
          </cell>
          <cell r="KB41464">
            <v>12</v>
          </cell>
          <cell r="KC41464">
            <v>20</v>
          </cell>
        </row>
        <row r="41465">
          <cell r="A41465" t="str">
            <v>P04198</v>
          </cell>
          <cell r="KA41465">
            <v>100</v>
          </cell>
          <cell r="KB41465">
            <v>30</v>
          </cell>
          <cell r="KC41465">
            <v>30</v>
          </cell>
        </row>
        <row r="41466">
          <cell r="A41466" t="str">
            <v>P04193</v>
          </cell>
          <cell r="KA41466">
            <v>250</v>
          </cell>
          <cell r="KB41466">
            <v>12</v>
          </cell>
          <cell r="KC41466">
            <v>20</v>
          </cell>
        </row>
        <row r="41467">
          <cell r="A41467" t="str">
            <v>P04194</v>
          </cell>
          <cell r="KA41467">
            <v>100</v>
          </cell>
          <cell r="KB41467">
            <v>40</v>
          </cell>
          <cell r="KC41467">
            <v>24</v>
          </cell>
        </row>
        <row r="41468">
          <cell r="A41468" t="str">
            <v>P04195</v>
          </cell>
          <cell r="KA41468">
            <v>200</v>
          </cell>
          <cell r="KB41468">
            <v>15</v>
          </cell>
          <cell r="KC41468">
            <v>16</v>
          </cell>
        </row>
        <row r="41469">
          <cell r="A41469" t="str">
            <v>P04196</v>
          </cell>
          <cell r="KA41469">
            <v>250</v>
          </cell>
          <cell r="KB41469">
            <v>8</v>
          </cell>
          <cell r="KC41469">
            <v>15</v>
          </cell>
        </row>
        <row r="41470">
          <cell r="A41470" t="str">
            <v>P04287</v>
          </cell>
          <cell r="KA41470">
            <v>50</v>
          </cell>
          <cell r="KB41470">
            <v>40</v>
          </cell>
          <cell r="KC41470">
            <v>24</v>
          </cell>
        </row>
        <row r="41471">
          <cell r="A41471" t="str">
            <v>P04288</v>
          </cell>
          <cell r="KA41471">
            <v>250</v>
          </cell>
          <cell r="KB41471">
            <v>12</v>
          </cell>
          <cell r="KC41471">
            <v>20</v>
          </cell>
        </row>
        <row r="41472">
          <cell r="A41472" t="str">
            <v>P04289</v>
          </cell>
          <cell r="KA41472">
            <v>250</v>
          </cell>
          <cell r="KB41472">
            <v>12</v>
          </cell>
          <cell r="KC41472">
            <v>20</v>
          </cell>
        </row>
        <row r="41473">
          <cell r="A41473" t="str">
            <v>P04290</v>
          </cell>
          <cell r="KA41473">
            <v>250</v>
          </cell>
          <cell r="KB41473">
            <v>12</v>
          </cell>
          <cell r="KC41473">
            <v>20</v>
          </cell>
        </row>
        <row r="41474">
          <cell r="A41474" t="str">
            <v>P04291</v>
          </cell>
          <cell r="KA41474">
            <v>250</v>
          </cell>
          <cell r="KB41474">
            <v>12</v>
          </cell>
          <cell r="KC41474">
            <v>20</v>
          </cell>
        </row>
        <row r="41475">
          <cell r="A41475" t="str">
            <v>P04292</v>
          </cell>
          <cell r="KA41475">
            <v>250</v>
          </cell>
          <cell r="KB41475">
            <v>12</v>
          </cell>
          <cell r="KC41475">
            <v>20</v>
          </cell>
        </row>
        <row r="41476">
          <cell r="A41476" t="str">
            <v>P04293</v>
          </cell>
          <cell r="KA41476">
            <v>250</v>
          </cell>
          <cell r="KB41476">
            <v>12</v>
          </cell>
          <cell r="KC41476">
            <v>20</v>
          </cell>
        </row>
        <row r="41477">
          <cell r="A41477" t="str">
            <v>P04270</v>
          </cell>
          <cell r="KA41477">
            <v>250</v>
          </cell>
          <cell r="KB41477">
            <v>8</v>
          </cell>
          <cell r="KC41477">
            <v>15</v>
          </cell>
        </row>
        <row r="41478">
          <cell r="A41478" t="str">
            <v>P04271</v>
          </cell>
          <cell r="KA41478">
            <v>100</v>
          </cell>
          <cell r="KB41478">
            <v>30</v>
          </cell>
          <cell r="KC41478">
            <v>30</v>
          </cell>
        </row>
        <row r="41479">
          <cell r="A41479" t="str">
            <v>P04272</v>
          </cell>
          <cell r="KA41479">
            <v>200</v>
          </cell>
          <cell r="KB41479">
            <v>15</v>
          </cell>
          <cell r="KC41479">
            <v>20</v>
          </cell>
        </row>
        <row r="41480">
          <cell r="A41480" t="str">
            <v>P04277</v>
          </cell>
          <cell r="KA41480">
            <v>250</v>
          </cell>
          <cell r="KB41480">
            <v>12</v>
          </cell>
          <cell r="KC41480">
            <v>20</v>
          </cell>
        </row>
        <row r="41481">
          <cell r="A41481" t="str">
            <v>P04278</v>
          </cell>
          <cell r="KA41481">
            <v>250</v>
          </cell>
          <cell r="KB41481">
            <v>12</v>
          </cell>
          <cell r="KC41481">
            <v>20</v>
          </cell>
        </row>
        <row r="41482">
          <cell r="A41482" t="str">
            <v>P04280</v>
          </cell>
          <cell r="KA41482">
            <v>50</v>
          </cell>
          <cell r="KB41482">
            <v>80</v>
          </cell>
          <cell r="KC41482">
            <v>24</v>
          </cell>
        </row>
        <row r="41483">
          <cell r="A41483" t="str">
            <v>P04281</v>
          </cell>
          <cell r="KA41483">
            <v>250</v>
          </cell>
          <cell r="KB41483">
            <v>8</v>
          </cell>
          <cell r="KC41483">
            <v>15</v>
          </cell>
        </row>
        <row r="41484">
          <cell r="A41484" t="str">
            <v>P04282</v>
          </cell>
          <cell r="KA41484">
            <v>100</v>
          </cell>
          <cell r="KB41484">
            <v>30</v>
          </cell>
          <cell r="KC41484">
            <v>30</v>
          </cell>
        </row>
        <row r="41485">
          <cell r="A41485" t="str">
            <v>P04295</v>
          </cell>
          <cell r="KA41485">
            <v>200</v>
          </cell>
          <cell r="KB41485">
            <v>15</v>
          </cell>
          <cell r="KC41485">
            <v>20</v>
          </cell>
        </row>
        <row r="41486">
          <cell r="A41486" t="str">
            <v>P04296</v>
          </cell>
          <cell r="KA41486">
            <v>250</v>
          </cell>
          <cell r="KB41486">
            <v>12</v>
          </cell>
          <cell r="KC41486">
            <v>20</v>
          </cell>
        </row>
        <row r="41487">
          <cell r="A41487" t="str">
            <v>P04297</v>
          </cell>
          <cell r="KA41487">
            <v>250</v>
          </cell>
          <cell r="KB41487">
            <v>12</v>
          </cell>
          <cell r="KC41487">
            <v>20</v>
          </cell>
        </row>
        <row r="41488">
          <cell r="A41488" t="str">
            <v>P04298</v>
          </cell>
          <cell r="KA41488">
            <v>250</v>
          </cell>
          <cell r="KB41488">
            <v>8</v>
          </cell>
          <cell r="KC41488">
            <v>15</v>
          </cell>
        </row>
        <row r="41489">
          <cell r="A41489" t="str">
            <v>P04307</v>
          </cell>
          <cell r="KA41489">
            <v>100</v>
          </cell>
          <cell r="KB41489">
            <v>16</v>
          </cell>
          <cell r="KC41489">
            <v>16</v>
          </cell>
        </row>
        <row r="41490">
          <cell r="A41490" t="str">
            <v>P04308</v>
          </cell>
          <cell r="KA41490">
            <v>250</v>
          </cell>
          <cell r="KB41490">
            <v>12</v>
          </cell>
          <cell r="KC41490">
            <v>20</v>
          </cell>
        </row>
        <row r="41491">
          <cell r="A41491" t="str">
            <v>P04309</v>
          </cell>
          <cell r="KA41491">
            <v>250</v>
          </cell>
          <cell r="KB41491">
            <v>12</v>
          </cell>
          <cell r="KC41491">
            <v>20</v>
          </cell>
        </row>
        <row r="41492">
          <cell r="A41492" t="str">
            <v>P04310</v>
          </cell>
          <cell r="KA41492">
            <v>250</v>
          </cell>
          <cell r="KB41492">
            <v>12</v>
          </cell>
          <cell r="KC41492">
            <v>20</v>
          </cell>
        </row>
        <row r="41493">
          <cell r="A41493" t="str">
            <v>P04311</v>
          </cell>
          <cell r="KA41493">
            <v>250</v>
          </cell>
          <cell r="KB41493">
            <v>12</v>
          </cell>
          <cell r="KC41493">
            <v>20</v>
          </cell>
        </row>
        <row r="41494">
          <cell r="A41494" t="str">
            <v>P04312</v>
          </cell>
          <cell r="KA41494">
            <v>250</v>
          </cell>
          <cell r="KB41494">
            <v>12</v>
          </cell>
          <cell r="KC41494">
            <v>20</v>
          </cell>
        </row>
        <row r="41495">
          <cell r="A41495" t="str">
            <v>P04313</v>
          </cell>
          <cell r="KA41495">
            <v>250</v>
          </cell>
          <cell r="KB41495">
            <v>12</v>
          </cell>
          <cell r="KC41495">
            <v>20</v>
          </cell>
        </row>
        <row r="41496">
          <cell r="A41496" t="str">
            <v>P04345</v>
          </cell>
          <cell r="KA41496">
            <v>250</v>
          </cell>
          <cell r="KB41496">
            <v>12</v>
          </cell>
          <cell r="KC41496">
            <v>20</v>
          </cell>
        </row>
        <row r="41497">
          <cell r="A41497" t="str">
            <v>P04340</v>
          </cell>
          <cell r="KA41497">
            <v>100</v>
          </cell>
          <cell r="KB41497">
            <v>10</v>
          </cell>
          <cell r="KC41497">
            <v>16</v>
          </cell>
        </row>
        <row r="41498">
          <cell r="A41498" t="str">
            <v>P04341</v>
          </cell>
          <cell r="KA41498">
            <v>200</v>
          </cell>
          <cell r="KB41498">
            <v>15</v>
          </cell>
          <cell r="KC41498">
            <v>20</v>
          </cell>
        </row>
        <row r="41499">
          <cell r="A41499" t="str">
            <v>P04337</v>
          </cell>
          <cell r="KA41499">
            <v>50</v>
          </cell>
          <cell r="KB41499">
            <v>40</v>
          </cell>
          <cell r="KC41499">
            <v>24</v>
          </cell>
        </row>
        <row r="41500">
          <cell r="A41500" t="str">
            <v>P04338</v>
          </cell>
          <cell r="KA41500">
            <v>250</v>
          </cell>
          <cell r="KB41500">
            <v>12</v>
          </cell>
          <cell r="KC41500">
            <v>20</v>
          </cell>
        </row>
        <row r="41501">
          <cell r="A41501" t="str">
            <v>P04348</v>
          </cell>
          <cell r="KA41501">
            <v>250</v>
          </cell>
          <cell r="KB41501">
            <v>8</v>
          </cell>
          <cell r="KC41501">
            <v>15</v>
          </cell>
        </row>
        <row r="41502">
          <cell r="A41502" t="str">
            <v>P04349</v>
          </cell>
          <cell r="KA41502">
            <v>250</v>
          </cell>
          <cell r="KB41502">
            <v>12</v>
          </cell>
          <cell r="KC41502">
            <v>20</v>
          </cell>
        </row>
        <row r="41503">
          <cell r="A41503" t="str">
            <v>P04351</v>
          </cell>
          <cell r="KA41503">
            <v>250</v>
          </cell>
          <cell r="KB41503">
            <v>12</v>
          </cell>
          <cell r="KC41503">
            <v>20</v>
          </cell>
        </row>
        <row r="41504">
          <cell r="A41504" t="str">
            <v>P04352</v>
          </cell>
          <cell r="KA41504">
            <v>250</v>
          </cell>
          <cell r="KB41504">
            <v>12</v>
          </cell>
          <cell r="KC41504">
            <v>20</v>
          </cell>
        </row>
        <row r="41505">
          <cell r="A41505" t="str">
            <v>P04353</v>
          </cell>
          <cell r="KA41505">
            <v>200</v>
          </cell>
          <cell r="KB41505">
            <v>15</v>
          </cell>
          <cell r="KC41505">
            <v>20</v>
          </cell>
        </row>
        <row r="41506">
          <cell r="A41506" t="str">
            <v>P04354</v>
          </cell>
          <cell r="KA41506">
            <v>200</v>
          </cell>
          <cell r="KB41506">
            <v>15</v>
          </cell>
          <cell r="KC41506">
            <v>16</v>
          </cell>
        </row>
        <row r="41507">
          <cell r="A41507" t="str">
            <v>P04355</v>
          </cell>
          <cell r="KA41507">
            <v>100</v>
          </cell>
          <cell r="KB41507">
            <v>16</v>
          </cell>
          <cell r="KC41507">
            <v>16</v>
          </cell>
        </row>
        <row r="41508">
          <cell r="A41508" t="str">
            <v>P04356</v>
          </cell>
          <cell r="KA41508">
            <v>50</v>
          </cell>
          <cell r="KB41508">
            <v>40</v>
          </cell>
          <cell r="KC41508">
            <v>24</v>
          </cell>
        </row>
        <row r="41509">
          <cell r="A41509" t="str">
            <v>P04357</v>
          </cell>
          <cell r="KA41509">
            <v>200</v>
          </cell>
          <cell r="KB41509">
            <v>15</v>
          </cell>
          <cell r="KC41509">
            <v>20</v>
          </cell>
        </row>
        <row r="41510">
          <cell r="A41510" t="str">
            <v>P04330</v>
          </cell>
          <cell r="KA41510">
            <v>250</v>
          </cell>
          <cell r="KB41510">
            <v>12</v>
          </cell>
          <cell r="KC41510">
            <v>20</v>
          </cell>
        </row>
        <row r="41511">
          <cell r="A41511" t="str">
            <v>P04331</v>
          </cell>
          <cell r="KA41511">
            <v>250</v>
          </cell>
          <cell r="KB41511">
            <v>12</v>
          </cell>
          <cell r="KC41511">
            <v>20</v>
          </cell>
        </row>
        <row r="41512">
          <cell r="A41512" t="str">
            <v>P04332</v>
          </cell>
          <cell r="KA41512">
            <v>250</v>
          </cell>
          <cell r="KB41512">
            <v>12</v>
          </cell>
          <cell r="KC41512">
            <v>20</v>
          </cell>
        </row>
        <row r="41513">
          <cell r="A41513" t="str">
            <v>P04333</v>
          </cell>
          <cell r="KA41513">
            <v>250</v>
          </cell>
          <cell r="KB41513">
            <v>12</v>
          </cell>
          <cell r="KC41513">
            <v>20</v>
          </cell>
        </row>
        <row r="41514">
          <cell r="A41514" t="str">
            <v>P04319</v>
          </cell>
          <cell r="KA41514">
            <v>200</v>
          </cell>
          <cell r="KB41514">
            <v>15</v>
          </cell>
          <cell r="KC41514">
            <v>16</v>
          </cell>
        </row>
        <row r="41515">
          <cell r="A41515" t="str">
            <v>P04300</v>
          </cell>
          <cell r="KA41515">
            <v>200</v>
          </cell>
          <cell r="KB41515">
            <v>15</v>
          </cell>
          <cell r="KC41515">
            <v>20</v>
          </cell>
        </row>
        <row r="41516">
          <cell r="A41516" t="str">
            <v>P04301</v>
          </cell>
          <cell r="KA41516">
            <v>250</v>
          </cell>
          <cell r="KB41516">
            <v>12</v>
          </cell>
          <cell r="KC41516">
            <v>20</v>
          </cell>
        </row>
        <row r="41517">
          <cell r="A41517" t="str">
            <v>P04302</v>
          </cell>
          <cell r="KA41517">
            <v>200</v>
          </cell>
          <cell r="KB41517">
            <v>15</v>
          </cell>
          <cell r="KC41517">
            <v>20</v>
          </cell>
        </row>
        <row r="41518">
          <cell r="A41518" t="str">
            <v>P04303</v>
          </cell>
          <cell r="KA41518">
            <v>250</v>
          </cell>
          <cell r="KB41518">
            <v>12</v>
          </cell>
          <cell r="KC41518">
            <v>20</v>
          </cell>
        </row>
        <row r="41519">
          <cell r="A41519" t="str">
            <v>P04304</v>
          </cell>
          <cell r="KA41519">
            <v>250</v>
          </cell>
          <cell r="KB41519">
            <v>12</v>
          </cell>
          <cell r="KC41519">
            <v>20</v>
          </cell>
        </row>
        <row r="41520">
          <cell r="A41520" t="str">
            <v>P04285</v>
          </cell>
          <cell r="KA41520">
            <v>100</v>
          </cell>
          <cell r="KB41520">
            <v>30</v>
          </cell>
          <cell r="KC41520">
            <v>30</v>
          </cell>
        </row>
        <row r="41521">
          <cell r="A41521" t="str">
            <v>P03887</v>
          </cell>
          <cell r="KA41521">
            <v>100</v>
          </cell>
          <cell r="KB41521">
            <v>16</v>
          </cell>
          <cell r="KC41521">
            <v>16</v>
          </cell>
        </row>
        <row r="41522">
          <cell r="A41522" t="str">
            <v>P03888</v>
          </cell>
          <cell r="KA41522">
            <v>50</v>
          </cell>
          <cell r="KB41522">
            <v>60</v>
          </cell>
          <cell r="KC41522">
            <v>12</v>
          </cell>
        </row>
        <row r="41523">
          <cell r="A41523" t="str">
            <v>P03889</v>
          </cell>
          <cell r="KA41523">
            <v>50</v>
          </cell>
          <cell r="KB41523">
            <v>60</v>
          </cell>
          <cell r="KC41523">
            <v>12</v>
          </cell>
        </row>
        <row r="41524">
          <cell r="A41524" t="str">
            <v>P03899</v>
          </cell>
          <cell r="KA41524">
            <v>250</v>
          </cell>
          <cell r="KB41524">
            <v>12</v>
          </cell>
          <cell r="KC41524">
            <v>20</v>
          </cell>
        </row>
        <row r="41525">
          <cell r="A41525" t="str">
            <v>P03891</v>
          </cell>
          <cell r="KA41525">
            <v>100</v>
          </cell>
          <cell r="KB41525">
            <v>30</v>
          </cell>
          <cell r="KC41525">
            <v>30</v>
          </cell>
        </row>
        <row r="41526">
          <cell r="A41526" t="str">
            <v>P03892</v>
          </cell>
          <cell r="KA41526">
            <v>250</v>
          </cell>
          <cell r="KB41526">
            <v>12</v>
          </cell>
          <cell r="KC41526">
            <v>20</v>
          </cell>
        </row>
        <row r="41527">
          <cell r="A41527" t="str">
            <v>P03893</v>
          </cell>
          <cell r="KA41527">
            <v>250</v>
          </cell>
          <cell r="KB41527">
            <v>12</v>
          </cell>
          <cell r="KC41527">
            <v>20</v>
          </cell>
        </row>
        <row r="41528">
          <cell r="A41528" t="str">
            <v>P03894</v>
          </cell>
          <cell r="KA41528">
            <v>200</v>
          </cell>
          <cell r="KB41528">
            <v>15</v>
          </cell>
          <cell r="KC41528">
            <v>20</v>
          </cell>
        </row>
        <row r="41529">
          <cell r="A41529" t="str">
            <v>P03896</v>
          </cell>
          <cell r="KA41529">
            <v>250</v>
          </cell>
          <cell r="KB41529">
            <v>8</v>
          </cell>
          <cell r="KC41529">
            <v>15</v>
          </cell>
        </row>
        <row r="41530">
          <cell r="A41530" t="str">
            <v>P03897</v>
          </cell>
          <cell r="KA41530">
            <v>250</v>
          </cell>
          <cell r="KB41530">
            <v>8</v>
          </cell>
          <cell r="KC41530">
            <v>15</v>
          </cell>
        </row>
        <row r="41531">
          <cell r="A41531" t="str">
            <v>P03883</v>
          </cell>
          <cell r="KA41531">
            <v>250</v>
          </cell>
          <cell r="KB41531">
            <v>12</v>
          </cell>
          <cell r="KC41531">
            <v>20</v>
          </cell>
        </row>
        <row r="41532">
          <cell r="A41532" t="str">
            <v>P03885</v>
          </cell>
          <cell r="KA41532">
            <v>250</v>
          </cell>
          <cell r="KB41532">
            <v>12</v>
          </cell>
          <cell r="KC41532">
            <v>20</v>
          </cell>
        </row>
        <row r="41533">
          <cell r="A41533" t="str">
            <v>P03881</v>
          </cell>
          <cell r="KA41533">
            <v>250</v>
          </cell>
          <cell r="KB41533">
            <v>12</v>
          </cell>
          <cell r="KC41533">
            <v>20</v>
          </cell>
        </row>
        <row r="41534">
          <cell r="A41534" t="str">
            <v>P03878</v>
          </cell>
          <cell r="KA41534">
            <v>200</v>
          </cell>
          <cell r="KB41534">
            <v>15</v>
          </cell>
          <cell r="KC41534">
            <v>20</v>
          </cell>
        </row>
        <row r="41535">
          <cell r="A41535" t="str">
            <v>P03873</v>
          </cell>
          <cell r="KA41535">
            <v>250</v>
          </cell>
          <cell r="KB41535">
            <v>12</v>
          </cell>
          <cell r="KC41535">
            <v>20</v>
          </cell>
        </row>
        <row r="41536">
          <cell r="A41536" t="str">
            <v>P03876</v>
          </cell>
          <cell r="KA41536">
            <v>250</v>
          </cell>
          <cell r="KB41536">
            <v>12</v>
          </cell>
          <cell r="KC41536">
            <v>20</v>
          </cell>
        </row>
        <row r="41537">
          <cell r="A41537" t="str">
            <v>P03867</v>
          </cell>
          <cell r="KA41537">
            <v>250</v>
          </cell>
          <cell r="KB41537">
            <v>12</v>
          </cell>
          <cell r="KC41537">
            <v>20</v>
          </cell>
        </row>
        <row r="41538">
          <cell r="A41538" t="str">
            <v>P03868</v>
          </cell>
          <cell r="KA41538">
            <v>250</v>
          </cell>
          <cell r="KB41538">
            <v>8</v>
          </cell>
          <cell r="KC41538">
            <v>15</v>
          </cell>
        </row>
        <row r="41539">
          <cell r="A41539" t="str">
            <v>P03869</v>
          </cell>
          <cell r="KA41539">
            <v>250</v>
          </cell>
          <cell r="KB41539">
            <v>12</v>
          </cell>
          <cell r="KC41539">
            <v>20</v>
          </cell>
        </row>
        <row r="41540">
          <cell r="A41540" t="str">
            <v>P03870</v>
          </cell>
          <cell r="KA41540">
            <v>250</v>
          </cell>
          <cell r="KB41540">
            <v>12</v>
          </cell>
          <cell r="KC41540">
            <v>20</v>
          </cell>
        </row>
        <row r="41541">
          <cell r="A41541" t="str">
            <v>P03871</v>
          </cell>
          <cell r="KA41541">
            <v>250</v>
          </cell>
          <cell r="KB41541">
            <v>12</v>
          </cell>
          <cell r="KC41541">
            <v>20</v>
          </cell>
        </row>
        <row r="41542">
          <cell r="A41542" t="str">
            <v>P03800</v>
          </cell>
          <cell r="KA41542">
            <v>250</v>
          </cell>
          <cell r="KB41542">
            <v>12</v>
          </cell>
          <cell r="KC41542">
            <v>20</v>
          </cell>
        </row>
        <row r="41543">
          <cell r="A41543" t="str">
            <v>P03835</v>
          </cell>
          <cell r="KA41543">
            <v>250</v>
          </cell>
          <cell r="KB41543">
            <v>8</v>
          </cell>
          <cell r="KC41543">
            <v>15</v>
          </cell>
        </row>
        <row r="41544">
          <cell r="A41544" t="str">
            <v>P03831</v>
          </cell>
          <cell r="KA41544">
            <v>250</v>
          </cell>
          <cell r="KB41544">
            <v>12</v>
          </cell>
          <cell r="KC41544">
            <v>20</v>
          </cell>
        </row>
        <row r="41545">
          <cell r="A41545" t="str">
            <v>P03832</v>
          </cell>
          <cell r="KA41545">
            <v>100</v>
          </cell>
          <cell r="KB41545">
            <v>30</v>
          </cell>
          <cell r="KC41545">
            <v>30</v>
          </cell>
        </row>
        <row r="41546">
          <cell r="A41546" t="str">
            <v>P03833</v>
          </cell>
          <cell r="KA41546">
            <v>250</v>
          </cell>
          <cell r="KB41546">
            <v>12</v>
          </cell>
          <cell r="KC41546">
            <v>20</v>
          </cell>
        </row>
        <row r="41547">
          <cell r="A41547" t="str">
            <v>P03844</v>
          </cell>
          <cell r="KA41547">
            <v>250</v>
          </cell>
          <cell r="KB41547">
            <v>12</v>
          </cell>
          <cell r="KC41547">
            <v>20</v>
          </cell>
        </row>
        <row r="41548">
          <cell r="A41548" t="str">
            <v>P03845</v>
          </cell>
          <cell r="KA41548">
            <v>250</v>
          </cell>
          <cell r="KB41548">
            <v>8</v>
          </cell>
          <cell r="KC41548">
            <v>15</v>
          </cell>
        </row>
        <row r="41549">
          <cell r="A41549" t="str">
            <v>P03839</v>
          </cell>
          <cell r="KA41549">
            <v>200</v>
          </cell>
          <cell r="KB41549">
            <v>15</v>
          </cell>
          <cell r="KC41549">
            <v>16</v>
          </cell>
        </row>
        <row r="41550">
          <cell r="A41550" t="str">
            <v>P03840</v>
          </cell>
          <cell r="KA41550">
            <v>250</v>
          </cell>
          <cell r="KB41550">
            <v>8</v>
          </cell>
          <cell r="KC41550">
            <v>15</v>
          </cell>
        </row>
        <row r="41551">
          <cell r="A41551" t="str">
            <v>P03848</v>
          </cell>
          <cell r="KA41551">
            <v>250</v>
          </cell>
          <cell r="KB41551">
            <v>12</v>
          </cell>
          <cell r="KC41551">
            <v>20</v>
          </cell>
        </row>
        <row r="41552">
          <cell r="A41552" t="str">
            <v>P03849</v>
          </cell>
          <cell r="KA41552">
            <v>250</v>
          </cell>
          <cell r="KB41552">
            <v>12</v>
          </cell>
          <cell r="KC41552">
            <v>20</v>
          </cell>
        </row>
        <row r="41553">
          <cell r="A41553" t="str">
            <v>P03850</v>
          </cell>
          <cell r="KA41553">
            <v>250</v>
          </cell>
          <cell r="KB41553">
            <v>12</v>
          </cell>
          <cell r="KC41553">
            <v>20</v>
          </cell>
        </row>
        <row r="41554">
          <cell r="A41554" t="str">
            <v>P03852</v>
          </cell>
          <cell r="KA41554">
            <v>250</v>
          </cell>
          <cell r="KB41554">
            <v>12</v>
          </cell>
          <cell r="KC41554">
            <v>20</v>
          </cell>
        </row>
        <row r="41555">
          <cell r="A41555" t="str">
            <v>P03853</v>
          </cell>
          <cell r="KA41555">
            <v>100</v>
          </cell>
          <cell r="KB41555">
            <v>30</v>
          </cell>
          <cell r="KC41555">
            <v>30</v>
          </cell>
        </row>
        <row r="41556">
          <cell r="A41556" t="str">
            <v>P03854</v>
          </cell>
          <cell r="KA41556">
            <v>250</v>
          </cell>
          <cell r="KB41556">
            <v>12</v>
          </cell>
          <cell r="KC41556">
            <v>20</v>
          </cell>
        </row>
        <row r="41557">
          <cell r="A41557" t="str">
            <v>P03855</v>
          </cell>
          <cell r="KA41557">
            <v>250</v>
          </cell>
          <cell r="KB41557">
            <v>12</v>
          </cell>
          <cell r="KC41557">
            <v>20</v>
          </cell>
        </row>
        <row r="41558">
          <cell r="A41558" t="str">
            <v>P03856</v>
          </cell>
          <cell r="KA41558">
            <v>250</v>
          </cell>
          <cell r="KB41558">
            <v>12</v>
          </cell>
          <cell r="KC41558">
            <v>20</v>
          </cell>
        </row>
        <row r="41559">
          <cell r="A41559" t="str">
            <v>P03857</v>
          </cell>
          <cell r="KA41559">
            <v>250</v>
          </cell>
          <cell r="KB41559">
            <v>12</v>
          </cell>
          <cell r="KC41559">
            <v>20</v>
          </cell>
        </row>
        <row r="41560">
          <cell r="A41560" t="str">
            <v>P03858</v>
          </cell>
          <cell r="KA41560">
            <v>250</v>
          </cell>
          <cell r="KB41560">
            <v>12</v>
          </cell>
          <cell r="KC41560">
            <v>20</v>
          </cell>
        </row>
        <row r="41561">
          <cell r="A41561" t="str">
            <v>P03859</v>
          </cell>
          <cell r="KA41561">
            <v>250</v>
          </cell>
          <cell r="KB41561">
            <v>12</v>
          </cell>
          <cell r="KC41561">
            <v>20</v>
          </cell>
        </row>
        <row r="41562">
          <cell r="A41562" t="str">
            <v>P03860</v>
          </cell>
          <cell r="KA41562">
            <v>250</v>
          </cell>
          <cell r="KB41562">
            <v>12</v>
          </cell>
          <cell r="KC41562">
            <v>20</v>
          </cell>
        </row>
        <row r="41563">
          <cell r="A41563" t="str">
            <v>P03861</v>
          </cell>
          <cell r="KA41563">
            <v>250</v>
          </cell>
          <cell r="KB41563">
            <v>12</v>
          </cell>
          <cell r="KC41563">
            <v>20</v>
          </cell>
        </row>
        <row r="41564">
          <cell r="A41564" t="str">
            <v>P03862</v>
          </cell>
          <cell r="KA41564">
            <v>250</v>
          </cell>
          <cell r="KB41564">
            <v>12</v>
          </cell>
          <cell r="KC41564">
            <v>20</v>
          </cell>
        </row>
        <row r="41565">
          <cell r="A41565" t="str">
            <v>P03863</v>
          </cell>
          <cell r="KA41565">
            <v>250</v>
          </cell>
          <cell r="KB41565">
            <v>12</v>
          </cell>
          <cell r="KC41565">
            <v>20</v>
          </cell>
        </row>
        <row r="41566">
          <cell r="A41566" t="str">
            <v>P03916</v>
          </cell>
          <cell r="KA41566">
            <v>250</v>
          </cell>
          <cell r="KB41566">
            <v>12</v>
          </cell>
          <cell r="KC41566">
            <v>20</v>
          </cell>
        </row>
        <row r="41567">
          <cell r="A41567" t="str">
            <v>P03917</v>
          </cell>
          <cell r="KA41567">
            <v>250</v>
          </cell>
          <cell r="KB41567">
            <v>12</v>
          </cell>
          <cell r="KC41567">
            <v>20</v>
          </cell>
        </row>
        <row r="41568">
          <cell r="A41568" t="str">
            <v>P03918</v>
          </cell>
          <cell r="KA41568">
            <v>250</v>
          </cell>
          <cell r="KB41568">
            <v>12</v>
          </cell>
          <cell r="KC41568">
            <v>20</v>
          </cell>
        </row>
        <row r="41569">
          <cell r="A41569" t="str">
            <v>P03919</v>
          </cell>
          <cell r="KA41569">
            <v>250</v>
          </cell>
          <cell r="KB41569">
            <v>12</v>
          </cell>
          <cell r="KC41569">
            <v>20</v>
          </cell>
        </row>
        <row r="41570">
          <cell r="A41570" t="str">
            <v>P03920</v>
          </cell>
          <cell r="KA41570">
            <v>250</v>
          </cell>
          <cell r="KB41570">
            <v>12</v>
          </cell>
          <cell r="KC41570">
            <v>20</v>
          </cell>
        </row>
        <row r="41571">
          <cell r="A41571" t="str">
            <v>P03927</v>
          </cell>
          <cell r="KA41571">
            <v>200</v>
          </cell>
          <cell r="KB41571">
            <v>15</v>
          </cell>
          <cell r="KC41571">
            <v>16</v>
          </cell>
        </row>
        <row r="41572">
          <cell r="A41572" t="str">
            <v>P03904</v>
          </cell>
          <cell r="KA41572">
            <v>250</v>
          </cell>
          <cell r="KB41572">
            <v>8</v>
          </cell>
          <cell r="KC41572">
            <v>15</v>
          </cell>
        </row>
        <row r="41573">
          <cell r="A41573" t="str">
            <v>P03905</v>
          </cell>
          <cell r="KA41573">
            <v>250</v>
          </cell>
          <cell r="KB41573">
            <v>12</v>
          </cell>
          <cell r="KC41573">
            <v>20</v>
          </cell>
        </row>
        <row r="41574">
          <cell r="A41574" t="str">
            <v>P03906</v>
          </cell>
          <cell r="KA41574">
            <v>250</v>
          </cell>
          <cell r="KB41574">
            <v>12</v>
          </cell>
          <cell r="KC41574">
            <v>20</v>
          </cell>
        </row>
        <row r="41575">
          <cell r="A41575" t="str">
            <v>P03907</v>
          </cell>
          <cell r="KA41575">
            <v>250</v>
          </cell>
          <cell r="KB41575">
            <v>12</v>
          </cell>
          <cell r="KC41575">
            <v>20</v>
          </cell>
        </row>
        <row r="41576">
          <cell r="A41576" t="str">
            <v>P03908</v>
          </cell>
          <cell r="KA41576">
            <v>250</v>
          </cell>
          <cell r="KB41576">
            <v>12</v>
          </cell>
          <cell r="KC41576">
            <v>20</v>
          </cell>
        </row>
        <row r="41577">
          <cell r="A41577" t="str">
            <v>P03909</v>
          </cell>
          <cell r="KA41577">
            <v>250</v>
          </cell>
          <cell r="KB41577">
            <v>12</v>
          </cell>
          <cell r="KC41577">
            <v>20</v>
          </cell>
        </row>
        <row r="41578">
          <cell r="A41578" t="str">
            <v>P03910</v>
          </cell>
          <cell r="KA41578">
            <v>250</v>
          </cell>
          <cell r="KB41578">
            <v>12</v>
          </cell>
          <cell r="KC41578">
            <v>20</v>
          </cell>
        </row>
        <row r="41579">
          <cell r="A41579" t="str">
            <v>P03911</v>
          </cell>
          <cell r="KA41579">
            <v>250</v>
          </cell>
          <cell r="KB41579">
            <v>12</v>
          </cell>
          <cell r="KC41579">
            <v>20</v>
          </cell>
        </row>
        <row r="41580">
          <cell r="A41580" t="str">
            <v>P03912</v>
          </cell>
          <cell r="KA41580">
            <v>250</v>
          </cell>
          <cell r="KB41580">
            <v>12</v>
          </cell>
          <cell r="KC41580">
            <v>20</v>
          </cell>
        </row>
        <row r="41581">
          <cell r="A41581" t="str">
            <v>P03913</v>
          </cell>
          <cell r="KA41581">
            <v>250</v>
          </cell>
          <cell r="KB41581">
            <v>12</v>
          </cell>
          <cell r="KC41581">
            <v>20</v>
          </cell>
        </row>
        <row r="41582">
          <cell r="A41582" t="str">
            <v>P03930</v>
          </cell>
          <cell r="KA41582">
            <v>50</v>
          </cell>
          <cell r="KB41582">
            <v>80</v>
          </cell>
          <cell r="KC41582">
            <v>28</v>
          </cell>
        </row>
        <row r="41583">
          <cell r="A41583" t="str">
            <v>P03932</v>
          </cell>
          <cell r="KA41583">
            <v>250</v>
          </cell>
          <cell r="KB41583">
            <v>12</v>
          </cell>
          <cell r="KC41583">
            <v>20</v>
          </cell>
        </row>
        <row r="41584">
          <cell r="A41584" t="str">
            <v>P03933</v>
          </cell>
          <cell r="KA41584">
            <v>250</v>
          </cell>
          <cell r="KB41584">
            <v>12</v>
          </cell>
          <cell r="KC41584">
            <v>20</v>
          </cell>
        </row>
        <row r="41585">
          <cell r="A41585" t="str">
            <v>P03934</v>
          </cell>
          <cell r="KA41585">
            <v>250</v>
          </cell>
          <cell r="KB41585">
            <v>12</v>
          </cell>
          <cell r="KC41585">
            <v>20</v>
          </cell>
        </row>
        <row r="41586">
          <cell r="A41586" t="str">
            <v>P03935</v>
          </cell>
          <cell r="KA41586">
            <v>250</v>
          </cell>
          <cell r="KB41586">
            <v>12</v>
          </cell>
          <cell r="KC41586">
            <v>20</v>
          </cell>
        </row>
        <row r="41587">
          <cell r="A41587" t="str">
            <v>P03936</v>
          </cell>
          <cell r="KA41587">
            <v>250</v>
          </cell>
          <cell r="KB41587">
            <v>12</v>
          </cell>
          <cell r="KC41587">
            <v>20</v>
          </cell>
        </row>
        <row r="41588">
          <cell r="A41588" t="str">
            <v>P03937</v>
          </cell>
          <cell r="KA41588">
            <v>250</v>
          </cell>
          <cell r="KB41588">
            <v>12</v>
          </cell>
          <cell r="KC41588">
            <v>20</v>
          </cell>
        </row>
        <row r="41589">
          <cell r="A41589" t="str">
            <v>P03938</v>
          </cell>
          <cell r="KA41589">
            <v>250</v>
          </cell>
          <cell r="KB41589">
            <v>12</v>
          </cell>
          <cell r="KC41589">
            <v>20</v>
          </cell>
        </row>
        <row r="41590">
          <cell r="A41590" t="str">
            <v>P03939</v>
          </cell>
          <cell r="KA41590">
            <v>250</v>
          </cell>
          <cell r="KB41590">
            <v>12</v>
          </cell>
          <cell r="KC41590">
            <v>20</v>
          </cell>
        </row>
        <row r="41591">
          <cell r="A41591" t="str">
            <v>P03940</v>
          </cell>
          <cell r="KA41591">
            <v>250</v>
          </cell>
          <cell r="KB41591">
            <v>12</v>
          </cell>
          <cell r="KC41591">
            <v>20</v>
          </cell>
        </row>
        <row r="41592">
          <cell r="A41592" t="str">
            <v>P03941</v>
          </cell>
          <cell r="KA41592">
            <v>250</v>
          </cell>
          <cell r="KB41592">
            <v>12</v>
          </cell>
          <cell r="KC41592">
            <v>20</v>
          </cell>
        </row>
        <row r="41593">
          <cell r="A41593" t="str">
            <v>P03942</v>
          </cell>
          <cell r="KA41593">
            <v>250</v>
          </cell>
          <cell r="KB41593">
            <v>12</v>
          </cell>
          <cell r="KC41593">
            <v>20</v>
          </cell>
        </row>
        <row r="41594">
          <cell r="A41594" t="str">
            <v>P03943</v>
          </cell>
          <cell r="KA41594">
            <v>250</v>
          </cell>
          <cell r="KB41594">
            <v>12</v>
          </cell>
          <cell r="KC41594">
            <v>20</v>
          </cell>
        </row>
        <row r="41595">
          <cell r="A41595" t="str">
            <v>P03944</v>
          </cell>
          <cell r="KA41595">
            <v>250</v>
          </cell>
          <cell r="KB41595">
            <v>12</v>
          </cell>
          <cell r="KC41595">
            <v>20</v>
          </cell>
        </row>
        <row r="41596">
          <cell r="A41596" t="str">
            <v>P03947</v>
          </cell>
          <cell r="KA41596">
            <v>250</v>
          </cell>
          <cell r="KB41596">
            <v>12</v>
          </cell>
          <cell r="KC41596">
            <v>20</v>
          </cell>
        </row>
        <row r="41597">
          <cell r="A41597" t="str">
            <v>P03948</v>
          </cell>
          <cell r="KA41597">
            <v>250</v>
          </cell>
          <cell r="KB41597">
            <v>12</v>
          </cell>
          <cell r="KC41597">
            <v>20</v>
          </cell>
        </row>
        <row r="41598">
          <cell r="A41598" t="str">
            <v>P03949</v>
          </cell>
          <cell r="KA41598">
            <v>100</v>
          </cell>
          <cell r="KB41598">
            <v>30</v>
          </cell>
          <cell r="KC41598">
            <v>30</v>
          </cell>
        </row>
        <row r="41599">
          <cell r="A41599" t="str">
            <v>P03950</v>
          </cell>
          <cell r="KA41599">
            <v>250</v>
          </cell>
          <cell r="KB41599">
            <v>12</v>
          </cell>
          <cell r="KC41599">
            <v>20</v>
          </cell>
        </row>
        <row r="41600">
          <cell r="A41600" t="str">
            <v>P03951</v>
          </cell>
          <cell r="KA41600">
            <v>250</v>
          </cell>
          <cell r="KB41600">
            <v>12</v>
          </cell>
          <cell r="KC41600">
            <v>20</v>
          </cell>
        </row>
        <row r="41601">
          <cell r="A41601" t="str">
            <v>P03952</v>
          </cell>
          <cell r="KA41601">
            <v>250</v>
          </cell>
          <cell r="KB41601">
            <v>12</v>
          </cell>
          <cell r="KC41601">
            <v>20</v>
          </cell>
        </row>
        <row r="41602">
          <cell r="A41602" t="str">
            <v>P03989</v>
          </cell>
          <cell r="KA41602">
            <v>250</v>
          </cell>
          <cell r="KB41602">
            <v>12</v>
          </cell>
          <cell r="KC41602">
            <v>20</v>
          </cell>
        </row>
        <row r="41603">
          <cell r="A41603" t="str">
            <v>P03992</v>
          </cell>
          <cell r="KA41603">
            <v>250</v>
          </cell>
          <cell r="KB41603">
            <v>12</v>
          </cell>
          <cell r="KC41603">
            <v>20</v>
          </cell>
        </row>
        <row r="41604">
          <cell r="A41604" t="str">
            <v>P03993</v>
          </cell>
          <cell r="KA41604">
            <v>250</v>
          </cell>
          <cell r="KB41604">
            <v>12</v>
          </cell>
          <cell r="KC41604">
            <v>20</v>
          </cell>
        </row>
        <row r="41605">
          <cell r="A41605" t="str">
            <v>P03994</v>
          </cell>
          <cell r="KA41605">
            <v>250</v>
          </cell>
          <cell r="KB41605">
            <v>12</v>
          </cell>
          <cell r="KC41605">
            <v>20</v>
          </cell>
        </row>
        <row r="41606">
          <cell r="A41606" t="str">
            <v>P03995</v>
          </cell>
          <cell r="KA41606">
            <v>250</v>
          </cell>
          <cell r="KB41606">
            <v>12</v>
          </cell>
          <cell r="KC41606">
            <v>20</v>
          </cell>
        </row>
        <row r="41607">
          <cell r="A41607" t="str">
            <v>P03996</v>
          </cell>
          <cell r="KA41607">
            <v>250</v>
          </cell>
          <cell r="KB41607">
            <v>12</v>
          </cell>
          <cell r="KC41607">
            <v>20</v>
          </cell>
        </row>
        <row r="41608">
          <cell r="A41608" t="str">
            <v>P03997</v>
          </cell>
          <cell r="KA41608">
            <v>250</v>
          </cell>
          <cell r="KB41608">
            <v>12</v>
          </cell>
          <cell r="KC41608">
            <v>20</v>
          </cell>
        </row>
        <row r="41609">
          <cell r="A41609" t="str">
            <v>P03998</v>
          </cell>
          <cell r="KA41609">
            <v>250</v>
          </cell>
          <cell r="KB41609">
            <v>12</v>
          </cell>
          <cell r="KC41609">
            <v>20</v>
          </cell>
        </row>
        <row r="41610">
          <cell r="A41610" t="str">
            <v>P03957</v>
          </cell>
          <cell r="KA41610">
            <v>250</v>
          </cell>
          <cell r="KB41610">
            <v>12</v>
          </cell>
          <cell r="KC41610">
            <v>20</v>
          </cell>
        </row>
        <row r="41611">
          <cell r="A41611" t="str">
            <v>P03958</v>
          </cell>
          <cell r="KA41611">
            <v>250</v>
          </cell>
          <cell r="KB41611">
            <v>12</v>
          </cell>
          <cell r="KC41611">
            <v>20</v>
          </cell>
        </row>
        <row r="41612">
          <cell r="A41612" t="str">
            <v>P03959</v>
          </cell>
          <cell r="KA41612">
            <v>250</v>
          </cell>
          <cell r="KB41612">
            <v>12</v>
          </cell>
          <cell r="KC41612">
            <v>20</v>
          </cell>
        </row>
        <row r="41613">
          <cell r="A41613" t="str">
            <v>P03960</v>
          </cell>
          <cell r="KA41613">
            <v>250</v>
          </cell>
          <cell r="KB41613">
            <v>12</v>
          </cell>
          <cell r="KC41613">
            <v>20</v>
          </cell>
        </row>
        <row r="41614">
          <cell r="A41614" t="str">
            <v>P03961</v>
          </cell>
          <cell r="KA41614">
            <v>250</v>
          </cell>
          <cell r="KB41614">
            <v>12</v>
          </cell>
          <cell r="KC41614">
            <v>20</v>
          </cell>
        </row>
        <row r="41615">
          <cell r="A41615" t="str">
            <v>P03962</v>
          </cell>
          <cell r="KA41615">
            <v>250</v>
          </cell>
          <cell r="KB41615">
            <v>12</v>
          </cell>
          <cell r="KC41615">
            <v>20</v>
          </cell>
        </row>
        <row r="41616">
          <cell r="A41616" t="str">
            <v>P03963</v>
          </cell>
          <cell r="KA41616">
            <v>250</v>
          </cell>
          <cell r="KB41616">
            <v>12</v>
          </cell>
          <cell r="KC41616">
            <v>20</v>
          </cell>
        </row>
        <row r="41617">
          <cell r="A41617" t="str">
            <v>P03964</v>
          </cell>
          <cell r="KA41617">
            <v>250</v>
          </cell>
          <cell r="KB41617">
            <v>12</v>
          </cell>
          <cell r="KC41617">
            <v>20</v>
          </cell>
        </row>
        <row r="41618">
          <cell r="A41618" t="str">
            <v>P03965</v>
          </cell>
          <cell r="KA41618">
            <v>250</v>
          </cell>
          <cell r="KB41618">
            <v>12</v>
          </cell>
          <cell r="KC41618">
            <v>20</v>
          </cell>
        </row>
        <row r="41619">
          <cell r="A41619" t="str">
            <v>P03967</v>
          </cell>
          <cell r="KA41619">
            <v>250</v>
          </cell>
          <cell r="KB41619">
            <v>12</v>
          </cell>
          <cell r="KC41619">
            <v>20</v>
          </cell>
        </row>
        <row r="41620">
          <cell r="A41620" t="str">
            <v>P03968</v>
          </cell>
          <cell r="KA41620">
            <v>250</v>
          </cell>
          <cell r="KB41620">
            <v>12</v>
          </cell>
          <cell r="KC41620">
            <v>20</v>
          </cell>
        </row>
        <row r="41621">
          <cell r="A41621" t="str">
            <v>P03969</v>
          </cell>
          <cell r="KA41621">
            <v>250</v>
          </cell>
          <cell r="KB41621">
            <v>12</v>
          </cell>
          <cell r="KC41621">
            <v>20</v>
          </cell>
        </row>
        <row r="41622">
          <cell r="A41622" t="str">
            <v>P03970</v>
          </cell>
          <cell r="KA41622">
            <v>250</v>
          </cell>
          <cell r="KB41622">
            <v>12</v>
          </cell>
          <cell r="KC41622">
            <v>20</v>
          </cell>
        </row>
        <row r="41623">
          <cell r="A41623" t="str">
            <v>P03971</v>
          </cell>
          <cell r="KA41623">
            <v>250</v>
          </cell>
          <cell r="KB41623">
            <v>12</v>
          </cell>
          <cell r="KC41623">
            <v>20</v>
          </cell>
        </row>
        <row r="41624">
          <cell r="A41624" t="str">
            <v>P03972</v>
          </cell>
          <cell r="KA41624">
            <v>250</v>
          </cell>
          <cell r="KB41624">
            <v>12</v>
          </cell>
          <cell r="KC41624">
            <v>20</v>
          </cell>
        </row>
        <row r="41625">
          <cell r="A41625" t="str">
            <v>P03973</v>
          </cell>
          <cell r="KA41625">
            <v>250</v>
          </cell>
          <cell r="KB41625">
            <v>12</v>
          </cell>
          <cell r="KC41625">
            <v>20</v>
          </cell>
        </row>
        <row r="41626">
          <cell r="A41626" t="str">
            <v>P03974</v>
          </cell>
          <cell r="KA41626">
            <v>250</v>
          </cell>
          <cell r="KB41626">
            <v>12</v>
          </cell>
          <cell r="KC41626">
            <v>20</v>
          </cell>
        </row>
        <row r="41627">
          <cell r="A41627" t="str">
            <v>P03975</v>
          </cell>
          <cell r="KA41627">
            <v>250</v>
          </cell>
          <cell r="KB41627">
            <v>12</v>
          </cell>
          <cell r="KC41627">
            <v>20</v>
          </cell>
        </row>
        <row r="41628">
          <cell r="A41628" t="str">
            <v>P03976</v>
          </cell>
          <cell r="KA41628">
            <v>250</v>
          </cell>
          <cell r="KB41628">
            <v>12</v>
          </cell>
          <cell r="KC41628">
            <v>20</v>
          </cell>
        </row>
        <row r="41629">
          <cell r="A41629" t="str">
            <v>P03977</v>
          </cell>
          <cell r="KA41629">
            <v>250</v>
          </cell>
          <cell r="KB41629">
            <v>12</v>
          </cell>
          <cell r="KC41629">
            <v>20</v>
          </cell>
        </row>
        <row r="41630">
          <cell r="A41630" t="str">
            <v>P03978</v>
          </cell>
          <cell r="KA41630">
            <v>250</v>
          </cell>
          <cell r="KB41630">
            <v>12</v>
          </cell>
          <cell r="KC41630">
            <v>20</v>
          </cell>
        </row>
        <row r="41631">
          <cell r="A41631" t="str">
            <v>P03979</v>
          </cell>
          <cell r="KA41631">
            <v>50</v>
          </cell>
          <cell r="KB41631">
            <v>24</v>
          </cell>
          <cell r="KC41631">
            <v>16</v>
          </cell>
        </row>
        <row r="41632">
          <cell r="A41632" t="str">
            <v>P03980</v>
          </cell>
          <cell r="KA41632">
            <v>250</v>
          </cell>
          <cell r="KB41632">
            <v>12</v>
          </cell>
          <cell r="KC41632">
            <v>20</v>
          </cell>
        </row>
        <row r="41633">
          <cell r="A41633" t="str">
            <v>P03981</v>
          </cell>
          <cell r="KA41633">
            <v>250</v>
          </cell>
          <cell r="KB41633">
            <v>12</v>
          </cell>
          <cell r="KC41633">
            <v>20</v>
          </cell>
        </row>
        <row r="41634">
          <cell r="A41634" t="str">
            <v>P03983</v>
          </cell>
          <cell r="KA41634">
            <v>250</v>
          </cell>
          <cell r="KB41634">
            <v>12</v>
          </cell>
          <cell r="KC41634">
            <v>20</v>
          </cell>
        </row>
        <row r="41635">
          <cell r="A41635" t="str">
            <v>P03984</v>
          </cell>
          <cell r="KA41635">
            <v>250</v>
          </cell>
          <cell r="KB41635">
            <v>12</v>
          </cell>
          <cell r="KC41635">
            <v>20</v>
          </cell>
        </row>
        <row r="41636">
          <cell r="A41636" t="str">
            <v>P03985</v>
          </cell>
          <cell r="KA41636">
            <v>250</v>
          </cell>
          <cell r="KB41636">
            <v>12</v>
          </cell>
          <cell r="KC41636">
            <v>20</v>
          </cell>
        </row>
        <row r="41637">
          <cell r="A41637" t="str">
            <v>P03986</v>
          </cell>
          <cell r="KA41637">
            <v>200</v>
          </cell>
          <cell r="KB41637">
            <v>15</v>
          </cell>
          <cell r="KC41637">
            <v>20</v>
          </cell>
        </row>
        <row r="41638">
          <cell r="A41638" t="str">
            <v>P03688</v>
          </cell>
          <cell r="KA41638">
            <v>250</v>
          </cell>
          <cell r="KB41638">
            <v>12</v>
          </cell>
          <cell r="KC41638">
            <v>20</v>
          </cell>
        </row>
        <row r="41639">
          <cell r="A41639" t="str">
            <v>P03666</v>
          </cell>
          <cell r="KA41639">
            <v>250</v>
          </cell>
          <cell r="KB41639">
            <v>12</v>
          </cell>
          <cell r="KC41639">
            <v>20</v>
          </cell>
        </row>
        <row r="41640">
          <cell r="A41640" t="str">
            <v>P03684</v>
          </cell>
          <cell r="KA41640">
            <v>200</v>
          </cell>
          <cell r="KB41640">
            <v>15</v>
          </cell>
          <cell r="KC41640">
            <v>20</v>
          </cell>
        </row>
        <row r="41641">
          <cell r="A41641" t="str">
            <v>P03685</v>
          </cell>
          <cell r="KA41641">
            <v>100</v>
          </cell>
          <cell r="KB41641">
            <v>30</v>
          </cell>
          <cell r="KC41641">
            <v>30</v>
          </cell>
        </row>
        <row r="41642">
          <cell r="A41642" t="str">
            <v>P03675</v>
          </cell>
          <cell r="KA41642">
            <v>250</v>
          </cell>
          <cell r="KB41642">
            <v>8</v>
          </cell>
          <cell r="KC41642">
            <v>15</v>
          </cell>
        </row>
        <row r="41643">
          <cell r="A41643" t="str">
            <v>P03676</v>
          </cell>
          <cell r="KA41643">
            <v>250</v>
          </cell>
          <cell r="KB41643">
            <v>12</v>
          </cell>
          <cell r="KC41643">
            <v>20</v>
          </cell>
        </row>
        <row r="41644">
          <cell r="A41644" t="str">
            <v>P03678</v>
          </cell>
          <cell r="KA41644">
            <v>250</v>
          </cell>
          <cell r="KB41644">
            <v>8</v>
          </cell>
          <cell r="KC41644">
            <v>15</v>
          </cell>
        </row>
        <row r="41645">
          <cell r="A41645" t="str">
            <v>P03679</v>
          </cell>
          <cell r="KA41645">
            <v>100</v>
          </cell>
          <cell r="KB41645">
            <v>30</v>
          </cell>
          <cell r="KC41645">
            <v>30</v>
          </cell>
        </row>
        <row r="41646">
          <cell r="A41646" t="str">
            <v>P03680</v>
          </cell>
          <cell r="KA41646">
            <v>200</v>
          </cell>
          <cell r="KB41646">
            <v>15</v>
          </cell>
          <cell r="KC41646">
            <v>16</v>
          </cell>
        </row>
        <row r="41647">
          <cell r="A41647" t="str">
            <v>P03671</v>
          </cell>
          <cell r="KA41647">
            <v>250</v>
          </cell>
          <cell r="KB41647">
            <v>12</v>
          </cell>
          <cell r="KC41647">
            <v>20</v>
          </cell>
        </row>
        <row r="41648">
          <cell r="A41648" t="str">
            <v>P03672</v>
          </cell>
          <cell r="KA41648">
            <v>200</v>
          </cell>
          <cell r="KB41648">
            <v>15</v>
          </cell>
          <cell r="KC41648">
            <v>20</v>
          </cell>
        </row>
        <row r="41649">
          <cell r="A41649" t="str">
            <v>P03660</v>
          </cell>
          <cell r="KA41649">
            <v>250</v>
          </cell>
          <cell r="KB41649">
            <v>12</v>
          </cell>
          <cell r="KC41649">
            <v>20</v>
          </cell>
        </row>
        <row r="41650">
          <cell r="A41650" t="str">
            <v>P03661</v>
          </cell>
          <cell r="KA41650">
            <v>250</v>
          </cell>
          <cell r="KB41650">
            <v>12</v>
          </cell>
          <cell r="KC41650">
            <v>20</v>
          </cell>
        </row>
        <row r="41651">
          <cell r="A41651" t="str">
            <v>P03662</v>
          </cell>
          <cell r="KA41651">
            <v>250</v>
          </cell>
          <cell r="KB41651">
            <v>12</v>
          </cell>
          <cell r="KC41651">
            <v>20</v>
          </cell>
        </row>
        <row r="41652">
          <cell r="A41652" t="str">
            <v>P03646</v>
          </cell>
          <cell r="KA41652">
            <v>100</v>
          </cell>
          <cell r="KB41652">
            <v>30</v>
          </cell>
          <cell r="KC41652">
            <v>30</v>
          </cell>
        </row>
        <row r="41653">
          <cell r="A41653" t="str">
            <v>P03647</v>
          </cell>
          <cell r="KA41653">
            <v>100</v>
          </cell>
          <cell r="KB41653">
            <v>20</v>
          </cell>
          <cell r="KC41653">
            <v>12</v>
          </cell>
        </row>
        <row r="41654">
          <cell r="A41654" t="str">
            <v>P03648</v>
          </cell>
          <cell r="KA41654">
            <v>250</v>
          </cell>
          <cell r="KB41654">
            <v>12</v>
          </cell>
          <cell r="KC41654">
            <v>20</v>
          </cell>
        </row>
        <row r="41655">
          <cell r="A41655" t="str">
            <v>P03649</v>
          </cell>
          <cell r="KA41655">
            <v>250</v>
          </cell>
          <cell r="KB41655">
            <v>12</v>
          </cell>
          <cell r="KC41655">
            <v>20</v>
          </cell>
        </row>
        <row r="41656">
          <cell r="A41656" t="str">
            <v>P03650</v>
          </cell>
          <cell r="KA41656">
            <v>200</v>
          </cell>
          <cell r="KB41656">
            <v>15</v>
          </cell>
          <cell r="KC41656">
            <v>20</v>
          </cell>
        </row>
        <row r="41657">
          <cell r="A41657" t="str">
            <v>P03655</v>
          </cell>
          <cell r="KA41657">
            <v>250</v>
          </cell>
          <cell r="KB41657">
            <v>8</v>
          </cell>
          <cell r="KC41657">
            <v>15</v>
          </cell>
        </row>
        <row r="41658">
          <cell r="A41658" t="str">
            <v>P03656</v>
          </cell>
          <cell r="KA41658">
            <v>250</v>
          </cell>
          <cell r="KB41658">
            <v>12</v>
          </cell>
          <cell r="KC41658">
            <v>20</v>
          </cell>
        </row>
        <row r="41659">
          <cell r="A41659" t="str">
            <v>P03657</v>
          </cell>
          <cell r="KA41659">
            <v>50</v>
          </cell>
          <cell r="KB41659">
            <v>40</v>
          </cell>
          <cell r="KC41659">
            <v>24</v>
          </cell>
        </row>
        <row r="41660">
          <cell r="A41660" t="str">
            <v>P03658</v>
          </cell>
          <cell r="KA41660">
            <v>200</v>
          </cell>
          <cell r="KB41660">
            <v>15</v>
          </cell>
          <cell r="KC41660">
            <v>20</v>
          </cell>
        </row>
        <row r="41661">
          <cell r="A41661" t="str">
            <v>P03738</v>
          </cell>
          <cell r="KA41661">
            <v>200</v>
          </cell>
          <cell r="KB41661">
            <v>15</v>
          </cell>
          <cell r="KC41661">
            <v>20</v>
          </cell>
        </row>
        <row r="41662">
          <cell r="A41662" t="str">
            <v>P03739</v>
          </cell>
          <cell r="KA41662">
            <v>200</v>
          </cell>
          <cell r="KB41662">
            <v>15</v>
          </cell>
          <cell r="KC41662">
            <v>20</v>
          </cell>
        </row>
        <row r="41663">
          <cell r="A41663" t="str">
            <v>P03740</v>
          </cell>
          <cell r="KA41663">
            <v>100</v>
          </cell>
          <cell r="KB41663">
            <v>30</v>
          </cell>
          <cell r="KC41663">
            <v>30</v>
          </cell>
        </row>
        <row r="41664">
          <cell r="A41664" t="str">
            <v>P03725</v>
          </cell>
          <cell r="KA41664">
            <v>250</v>
          </cell>
          <cell r="KB41664">
            <v>12</v>
          </cell>
          <cell r="KC41664">
            <v>20</v>
          </cell>
        </row>
        <row r="41665">
          <cell r="A41665" t="str">
            <v>P03727</v>
          </cell>
          <cell r="KA41665">
            <v>100</v>
          </cell>
          <cell r="KB41665">
            <v>30</v>
          </cell>
          <cell r="KC41665">
            <v>30</v>
          </cell>
        </row>
        <row r="41666">
          <cell r="A41666" t="str">
            <v>P03728</v>
          </cell>
          <cell r="KA41666">
            <v>100</v>
          </cell>
          <cell r="KB41666">
            <v>30</v>
          </cell>
          <cell r="KC41666">
            <v>30</v>
          </cell>
        </row>
        <row r="41667">
          <cell r="A41667" t="str">
            <v>P03729</v>
          </cell>
          <cell r="KA41667">
            <v>50</v>
          </cell>
          <cell r="KB41667">
            <v>8</v>
          </cell>
          <cell r="KC41667">
            <v>15</v>
          </cell>
        </row>
        <row r="41668">
          <cell r="A41668" t="str">
            <v>P03730</v>
          </cell>
          <cell r="KA41668">
            <v>250</v>
          </cell>
          <cell r="KB41668">
            <v>12</v>
          </cell>
          <cell r="KC41668">
            <v>20</v>
          </cell>
        </row>
        <row r="41669">
          <cell r="A41669" t="str">
            <v>P03733</v>
          </cell>
          <cell r="KA41669">
            <v>50</v>
          </cell>
          <cell r="KB41669">
            <v>40</v>
          </cell>
          <cell r="KC41669">
            <v>24</v>
          </cell>
        </row>
        <row r="41670">
          <cell r="A41670" t="str">
            <v>P03722</v>
          </cell>
          <cell r="KA41670">
            <v>250</v>
          </cell>
          <cell r="KB41670">
            <v>8</v>
          </cell>
          <cell r="KC41670">
            <v>15</v>
          </cell>
        </row>
        <row r="41671">
          <cell r="A41671" t="str">
            <v>P03716</v>
          </cell>
          <cell r="KA41671">
            <v>250</v>
          </cell>
          <cell r="KB41671">
            <v>8</v>
          </cell>
          <cell r="KC41671">
            <v>15</v>
          </cell>
        </row>
        <row r="41672">
          <cell r="A41672" t="str">
            <v>P03711</v>
          </cell>
          <cell r="KA41672">
            <v>200</v>
          </cell>
          <cell r="KB41672">
            <v>15</v>
          </cell>
          <cell r="KC41672">
            <v>16</v>
          </cell>
        </row>
        <row r="41673">
          <cell r="A41673" t="str">
            <v>P03696</v>
          </cell>
          <cell r="KA41673">
            <v>200</v>
          </cell>
          <cell r="KB41673">
            <v>12</v>
          </cell>
          <cell r="KC41673">
            <v>16</v>
          </cell>
        </row>
        <row r="41674">
          <cell r="A41674" t="str">
            <v>P03713</v>
          </cell>
          <cell r="KA41674">
            <v>250</v>
          </cell>
          <cell r="KB41674">
            <v>12</v>
          </cell>
          <cell r="KC41674">
            <v>20</v>
          </cell>
        </row>
        <row r="41675">
          <cell r="A41675" t="str">
            <v>P03714</v>
          </cell>
          <cell r="KA41675">
            <v>100</v>
          </cell>
          <cell r="KB41675">
            <v>30</v>
          </cell>
          <cell r="KC41675">
            <v>30</v>
          </cell>
        </row>
        <row r="41676">
          <cell r="A41676" t="str">
            <v>P03691</v>
          </cell>
          <cell r="KA41676">
            <v>250</v>
          </cell>
          <cell r="KB41676">
            <v>12</v>
          </cell>
          <cell r="KC41676">
            <v>20</v>
          </cell>
        </row>
        <row r="41677">
          <cell r="A41677" t="str">
            <v>P03692</v>
          </cell>
          <cell r="KA41677">
            <v>250</v>
          </cell>
          <cell r="KB41677">
            <v>12</v>
          </cell>
          <cell r="KC41677">
            <v>20</v>
          </cell>
        </row>
        <row r="41678">
          <cell r="A41678" t="str">
            <v>P03699</v>
          </cell>
          <cell r="KA41678">
            <v>250</v>
          </cell>
          <cell r="KB41678">
            <v>12</v>
          </cell>
          <cell r="KC41678">
            <v>20</v>
          </cell>
        </row>
        <row r="41679">
          <cell r="A41679" t="str">
            <v>P03700</v>
          </cell>
          <cell r="KA41679">
            <v>250</v>
          </cell>
          <cell r="KB41679">
            <v>8</v>
          </cell>
          <cell r="KC41679">
            <v>15</v>
          </cell>
        </row>
        <row r="41680">
          <cell r="A41680" t="str">
            <v>P03701</v>
          </cell>
          <cell r="KA41680">
            <v>250</v>
          </cell>
          <cell r="KB41680">
            <v>12</v>
          </cell>
          <cell r="KC41680">
            <v>20</v>
          </cell>
        </row>
        <row r="41681">
          <cell r="A41681" t="str">
            <v>P03702</v>
          </cell>
          <cell r="KA41681">
            <v>250</v>
          </cell>
          <cell r="KB41681">
            <v>12</v>
          </cell>
          <cell r="KC41681">
            <v>20</v>
          </cell>
        </row>
        <row r="41682">
          <cell r="A41682" t="str">
            <v>P03755</v>
          </cell>
          <cell r="KA41682">
            <v>250</v>
          </cell>
          <cell r="KB41682">
            <v>12</v>
          </cell>
          <cell r="KC41682">
            <v>20</v>
          </cell>
        </row>
        <row r="41683">
          <cell r="A41683" t="str">
            <v>P03757</v>
          </cell>
          <cell r="KA41683">
            <v>250</v>
          </cell>
          <cell r="KB41683">
            <v>12</v>
          </cell>
          <cell r="KC41683">
            <v>20</v>
          </cell>
        </row>
        <row r="41684">
          <cell r="A41684" t="str">
            <v>P03760</v>
          </cell>
          <cell r="KA41684">
            <v>250</v>
          </cell>
          <cell r="KB41684">
            <v>12</v>
          </cell>
          <cell r="KC41684">
            <v>20</v>
          </cell>
        </row>
        <row r="41685">
          <cell r="A41685" t="str">
            <v>P03761</v>
          </cell>
          <cell r="KA41685">
            <v>250</v>
          </cell>
          <cell r="KB41685">
            <v>8</v>
          </cell>
          <cell r="KC41685">
            <v>15</v>
          </cell>
        </row>
        <row r="41686">
          <cell r="A41686" t="str">
            <v>P03747</v>
          </cell>
          <cell r="KA41686">
            <v>250</v>
          </cell>
          <cell r="KB41686">
            <v>12</v>
          </cell>
          <cell r="KC41686">
            <v>20</v>
          </cell>
        </row>
        <row r="41687">
          <cell r="A41687" t="str">
            <v>P03735</v>
          </cell>
          <cell r="KA41687">
            <v>250</v>
          </cell>
          <cell r="KB41687">
            <v>12</v>
          </cell>
          <cell r="KC41687">
            <v>20</v>
          </cell>
        </row>
        <row r="41688">
          <cell r="A41688" t="str">
            <v>P03752</v>
          </cell>
          <cell r="KA41688">
            <v>200</v>
          </cell>
          <cell r="KB41688">
            <v>15</v>
          </cell>
          <cell r="KC41688">
            <v>20</v>
          </cell>
        </row>
        <row r="41689">
          <cell r="A41689" t="str">
            <v>P03753</v>
          </cell>
          <cell r="KA41689">
            <v>250</v>
          </cell>
          <cell r="KB41689">
            <v>12</v>
          </cell>
          <cell r="KC41689">
            <v>20</v>
          </cell>
        </row>
        <row r="41690">
          <cell r="A41690" t="str">
            <v>P03749</v>
          </cell>
          <cell r="KA41690">
            <v>250</v>
          </cell>
          <cell r="KB41690">
            <v>12</v>
          </cell>
          <cell r="KC41690">
            <v>20</v>
          </cell>
        </row>
        <row r="41691">
          <cell r="A41691" t="str">
            <v>P03784</v>
          </cell>
          <cell r="KA41691">
            <v>250</v>
          </cell>
          <cell r="KB41691">
            <v>12</v>
          </cell>
          <cell r="KC41691">
            <v>20</v>
          </cell>
        </row>
        <row r="41692">
          <cell r="A41692" t="str">
            <v>P03785</v>
          </cell>
          <cell r="KA41692">
            <v>250</v>
          </cell>
          <cell r="KB41692">
            <v>12</v>
          </cell>
          <cell r="KC41692">
            <v>20</v>
          </cell>
        </row>
        <row r="41693">
          <cell r="A41693" t="str">
            <v>P03786</v>
          </cell>
          <cell r="KA41693">
            <v>250</v>
          </cell>
          <cell r="KB41693">
            <v>12</v>
          </cell>
          <cell r="KC41693">
            <v>20</v>
          </cell>
        </row>
        <row r="41694">
          <cell r="A41694" t="str">
            <v>P03787</v>
          </cell>
          <cell r="KA41694">
            <v>250</v>
          </cell>
          <cell r="KB41694">
            <v>12</v>
          </cell>
          <cell r="KC41694">
            <v>20</v>
          </cell>
        </row>
        <row r="41695">
          <cell r="A41695" t="str">
            <v>P03788</v>
          </cell>
          <cell r="KA41695">
            <v>250</v>
          </cell>
          <cell r="KB41695">
            <v>12</v>
          </cell>
          <cell r="KC41695">
            <v>20</v>
          </cell>
        </row>
        <row r="41696">
          <cell r="A41696" t="str">
            <v>P03789</v>
          </cell>
          <cell r="KA41696">
            <v>250</v>
          </cell>
          <cell r="KB41696">
            <v>12</v>
          </cell>
          <cell r="KC41696">
            <v>20</v>
          </cell>
        </row>
        <row r="41697">
          <cell r="A41697" t="str">
            <v>P03790</v>
          </cell>
          <cell r="KA41697">
            <v>250</v>
          </cell>
          <cell r="KB41697">
            <v>8</v>
          </cell>
          <cell r="KC41697">
            <v>15</v>
          </cell>
        </row>
        <row r="41698">
          <cell r="A41698" t="str">
            <v>P03791</v>
          </cell>
          <cell r="KA41698">
            <v>250</v>
          </cell>
          <cell r="KB41698">
            <v>12</v>
          </cell>
          <cell r="KC41698">
            <v>20</v>
          </cell>
        </row>
        <row r="41699">
          <cell r="A41699" t="str">
            <v>P03793</v>
          </cell>
          <cell r="KA41699">
            <v>250</v>
          </cell>
          <cell r="KB41699">
            <v>12</v>
          </cell>
          <cell r="KC41699">
            <v>20</v>
          </cell>
        </row>
        <row r="41700">
          <cell r="A41700" t="str">
            <v>P03794</v>
          </cell>
          <cell r="KA41700">
            <v>250</v>
          </cell>
          <cell r="KB41700">
            <v>12</v>
          </cell>
          <cell r="KC41700">
            <v>20</v>
          </cell>
        </row>
        <row r="41701">
          <cell r="A41701" t="str">
            <v>P03795</v>
          </cell>
          <cell r="KA41701">
            <v>250</v>
          </cell>
          <cell r="KB41701">
            <v>12</v>
          </cell>
          <cell r="KC41701">
            <v>20</v>
          </cell>
        </row>
        <row r="41702">
          <cell r="A41702" t="str">
            <v>P03796</v>
          </cell>
          <cell r="KA41702">
            <v>250</v>
          </cell>
          <cell r="KB41702">
            <v>12</v>
          </cell>
          <cell r="KC41702">
            <v>20</v>
          </cell>
        </row>
        <row r="41703">
          <cell r="A41703" t="str">
            <v>P03797</v>
          </cell>
          <cell r="KA41703">
            <v>50</v>
          </cell>
          <cell r="KB41703">
            <v>60</v>
          </cell>
          <cell r="KC41703">
            <v>12</v>
          </cell>
        </row>
        <row r="41704">
          <cell r="A41704" t="str">
            <v>P03798</v>
          </cell>
          <cell r="KA41704">
            <v>250</v>
          </cell>
          <cell r="KB41704">
            <v>12</v>
          </cell>
          <cell r="KC41704">
            <v>20</v>
          </cell>
        </row>
        <row r="41705">
          <cell r="A41705" t="str">
            <v>P03744</v>
          </cell>
          <cell r="KA41705">
            <v>50</v>
          </cell>
          <cell r="KB41705">
            <v>60</v>
          </cell>
          <cell r="KC41705">
            <v>12</v>
          </cell>
        </row>
        <row r="41706">
          <cell r="A41706" t="str">
            <v>P03782</v>
          </cell>
          <cell r="KA41706">
            <v>250</v>
          </cell>
          <cell r="KB41706">
            <v>8</v>
          </cell>
          <cell r="KC41706">
            <v>15</v>
          </cell>
        </row>
        <row r="41707">
          <cell r="A41707" t="str">
            <v>P03803</v>
          </cell>
          <cell r="KA41707">
            <v>250</v>
          </cell>
          <cell r="KB41707">
            <v>12</v>
          </cell>
          <cell r="KC41707">
            <v>20</v>
          </cell>
        </row>
        <row r="41708">
          <cell r="A41708" t="str">
            <v>P03804</v>
          </cell>
          <cell r="KA41708">
            <v>250</v>
          </cell>
          <cell r="KB41708">
            <v>8</v>
          </cell>
          <cell r="KC41708">
            <v>15</v>
          </cell>
        </row>
        <row r="41709">
          <cell r="A41709" t="str">
            <v>P03805</v>
          </cell>
          <cell r="KA41709">
            <v>250</v>
          </cell>
          <cell r="KB41709">
            <v>12</v>
          </cell>
          <cell r="KC41709">
            <v>20</v>
          </cell>
        </row>
        <row r="41710">
          <cell r="A41710" t="str">
            <v>P03806</v>
          </cell>
          <cell r="KA41710">
            <v>250</v>
          </cell>
          <cell r="KB41710">
            <v>12</v>
          </cell>
          <cell r="KC41710">
            <v>20</v>
          </cell>
        </row>
        <row r="41711">
          <cell r="A41711" t="str">
            <v>P03807</v>
          </cell>
          <cell r="KA41711">
            <v>250</v>
          </cell>
          <cell r="KB41711">
            <v>12</v>
          </cell>
          <cell r="KC41711">
            <v>20</v>
          </cell>
        </row>
        <row r="41712">
          <cell r="A41712" t="str">
            <v>P03773</v>
          </cell>
          <cell r="KA41712">
            <v>100</v>
          </cell>
          <cell r="KB41712">
            <v>30</v>
          </cell>
          <cell r="KC41712">
            <v>30</v>
          </cell>
        </row>
        <row r="41713">
          <cell r="A41713" t="str">
            <v>P03779</v>
          </cell>
          <cell r="KA41713">
            <v>200</v>
          </cell>
          <cell r="KB41713">
            <v>15</v>
          </cell>
          <cell r="KC41713">
            <v>20</v>
          </cell>
        </row>
        <row r="41714">
          <cell r="A41714" t="str">
            <v>P03764</v>
          </cell>
          <cell r="KA41714">
            <v>250</v>
          </cell>
          <cell r="KB41714">
            <v>12</v>
          </cell>
          <cell r="KC41714">
            <v>20</v>
          </cell>
        </row>
        <row r="41715">
          <cell r="A41715" t="str">
            <v>P03769</v>
          </cell>
          <cell r="KA41715">
            <v>250</v>
          </cell>
          <cell r="KB41715">
            <v>12</v>
          </cell>
          <cell r="KC41715">
            <v>20</v>
          </cell>
        </row>
        <row r="41716">
          <cell r="A41716" t="str">
            <v>P03770</v>
          </cell>
          <cell r="KA41716">
            <v>100</v>
          </cell>
          <cell r="KB41716">
            <v>30</v>
          </cell>
          <cell r="KC41716">
            <v>30</v>
          </cell>
        </row>
        <row r="41717">
          <cell r="A41717" t="str">
            <v>P03811</v>
          </cell>
          <cell r="KA41717">
            <v>250</v>
          </cell>
          <cell r="KB41717">
            <v>8</v>
          </cell>
          <cell r="KC41717">
            <v>15</v>
          </cell>
        </row>
        <row r="41718">
          <cell r="A41718" t="str">
            <v>P03816</v>
          </cell>
          <cell r="KA41718">
            <v>250</v>
          </cell>
          <cell r="KB41718">
            <v>12</v>
          </cell>
          <cell r="KC41718">
            <v>20</v>
          </cell>
        </row>
        <row r="41719">
          <cell r="A41719" t="str">
            <v>P03817</v>
          </cell>
          <cell r="KA41719">
            <v>250</v>
          </cell>
          <cell r="KB41719">
            <v>12</v>
          </cell>
          <cell r="KC41719">
            <v>20</v>
          </cell>
        </row>
        <row r="41720">
          <cell r="A41720" t="str">
            <v>P03818</v>
          </cell>
          <cell r="KA41720">
            <v>250</v>
          </cell>
          <cell r="KB41720">
            <v>12</v>
          </cell>
          <cell r="KC41720">
            <v>20</v>
          </cell>
        </row>
        <row r="41721">
          <cell r="A41721" t="str">
            <v>P03819</v>
          </cell>
          <cell r="KA41721">
            <v>200</v>
          </cell>
          <cell r="KB41721">
            <v>15</v>
          </cell>
          <cell r="KC41721">
            <v>16</v>
          </cell>
        </row>
        <row r="41722">
          <cell r="A41722" t="str">
            <v>P03820</v>
          </cell>
          <cell r="KA41722">
            <v>250</v>
          </cell>
          <cell r="KB41722">
            <v>12</v>
          </cell>
          <cell r="KC41722">
            <v>20</v>
          </cell>
        </row>
        <row r="41723">
          <cell r="A41723" t="str">
            <v>P03821</v>
          </cell>
          <cell r="KA41723">
            <v>250</v>
          </cell>
          <cell r="KB41723">
            <v>8</v>
          </cell>
          <cell r="KC41723">
            <v>15</v>
          </cell>
        </row>
        <row r="41724">
          <cell r="A41724" t="str">
            <v>P03823</v>
          </cell>
          <cell r="KA41724">
            <v>250</v>
          </cell>
          <cell r="KB41724">
            <v>8</v>
          </cell>
          <cell r="KC41724">
            <v>15</v>
          </cell>
        </row>
        <row r="41725">
          <cell r="A41725" t="str">
            <v>P03827</v>
          </cell>
          <cell r="KA41725">
            <v>250</v>
          </cell>
          <cell r="KB41725">
            <v>12</v>
          </cell>
          <cell r="KC41725">
            <v>20</v>
          </cell>
        </row>
        <row r="41726">
          <cell r="A41726" t="str">
            <v>P03828</v>
          </cell>
          <cell r="KA41726">
            <v>250</v>
          </cell>
          <cell r="KB41726">
            <v>12</v>
          </cell>
          <cell r="KC41726">
            <v>20</v>
          </cell>
        </row>
        <row r="41727">
          <cell r="A41727" t="str">
            <v>P03829</v>
          </cell>
          <cell r="KA41727">
            <v>250</v>
          </cell>
          <cell r="KB41727">
            <v>12</v>
          </cell>
          <cell r="KC41727">
            <v>20</v>
          </cell>
        </row>
        <row r="41728">
          <cell r="A41728" t="str">
            <v>P03450</v>
          </cell>
          <cell r="KA41728">
            <v>200</v>
          </cell>
          <cell r="KB41728">
            <v>15</v>
          </cell>
          <cell r="KC41728">
            <v>16</v>
          </cell>
        </row>
        <row r="41729">
          <cell r="A41729" t="str">
            <v>P03478</v>
          </cell>
          <cell r="KA41729">
            <v>200</v>
          </cell>
          <cell r="KB41729">
            <v>15</v>
          </cell>
          <cell r="KC41729">
            <v>16</v>
          </cell>
        </row>
        <row r="41730">
          <cell r="A41730" t="str">
            <v>P03479</v>
          </cell>
          <cell r="KA41730">
            <v>250</v>
          </cell>
          <cell r="KB41730">
            <v>12</v>
          </cell>
          <cell r="KC41730">
            <v>20</v>
          </cell>
        </row>
        <row r="41731">
          <cell r="A41731" t="str">
            <v>P03447</v>
          </cell>
          <cell r="KA41731">
            <v>250</v>
          </cell>
          <cell r="KB41731">
            <v>12</v>
          </cell>
          <cell r="KC41731">
            <v>20</v>
          </cell>
        </row>
        <row r="41732">
          <cell r="A41732" t="str">
            <v>P03448</v>
          </cell>
          <cell r="KA41732">
            <v>250</v>
          </cell>
          <cell r="KB41732">
            <v>12</v>
          </cell>
          <cell r="KC41732">
            <v>20</v>
          </cell>
        </row>
        <row r="41733">
          <cell r="A41733" t="str">
            <v>P03436</v>
          </cell>
          <cell r="KA41733">
            <v>100</v>
          </cell>
          <cell r="KB41733">
            <v>20</v>
          </cell>
          <cell r="KC41733">
            <v>16</v>
          </cell>
        </row>
        <row r="41734">
          <cell r="A41734" t="str">
            <v>P03437</v>
          </cell>
          <cell r="KA41734">
            <v>250</v>
          </cell>
          <cell r="KB41734">
            <v>12</v>
          </cell>
          <cell r="KC41734">
            <v>20</v>
          </cell>
        </row>
        <row r="41735">
          <cell r="A41735" t="str">
            <v>P03438</v>
          </cell>
          <cell r="KA41735">
            <v>250</v>
          </cell>
          <cell r="KB41735">
            <v>12</v>
          </cell>
          <cell r="KC41735">
            <v>20</v>
          </cell>
        </row>
        <row r="41736">
          <cell r="A41736" t="str">
            <v>P03439</v>
          </cell>
          <cell r="KA41736">
            <v>250</v>
          </cell>
          <cell r="KB41736">
            <v>12</v>
          </cell>
          <cell r="KC41736">
            <v>20</v>
          </cell>
        </row>
        <row r="41737">
          <cell r="A41737" t="str">
            <v>P03444</v>
          </cell>
          <cell r="KA41737">
            <v>200</v>
          </cell>
          <cell r="KB41737">
            <v>15</v>
          </cell>
          <cell r="KC41737">
            <v>16</v>
          </cell>
        </row>
        <row r="41738">
          <cell r="A41738" t="str">
            <v>P03441</v>
          </cell>
          <cell r="KA41738">
            <v>200</v>
          </cell>
          <cell r="KB41738">
            <v>15</v>
          </cell>
          <cell r="KC41738">
            <v>16</v>
          </cell>
        </row>
        <row r="41739">
          <cell r="A41739" t="str">
            <v>P03442</v>
          </cell>
          <cell r="KA41739">
            <v>250</v>
          </cell>
          <cell r="KB41739">
            <v>12</v>
          </cell>
          <cell r="KC41739">
            <v>20</v>
          </cell>
        </row>
        <row r="41740">
          <cell r="A41740" t="str">
            <v>P03481</v>
          </cell>
          <cell r="KA41740">
            <v>250</v>
          </cell>
          <cell r="KB41740">
            <v>12</v>
          </cell>
          <cell r="KC41740">
            <v>20</v>
          </cell>
        </row>
        <row r="41741">
          <cell r="A41741" t="str">
            <v>P03485</v>
          </cell>
          <cell r="KA41741">
            <v>100</v>
          </cell>
          <cell r="KB41741">
            <v>30</v>
          </cell>
          <cell r="KC41741">
            <v>30</v>
          </cell>
        </row>
        <row r="41742">
          <cell r="A41742" t="str">
            <v>P03498</v>
          </cell>
          <cell r="KA41742">
            <v>200</v>
          </cell>
          <cell r="KB41742">
            <v>15</v>
          </cell>
          <cell r="KC41742">
            <v>16</v>
          </cell>
        </row>
        <row r="41743">
          <cell r="A41743" t="str">
            <v>P03499</v>
          </cell>
          <cell r="KA41743">
            <v>250</v>
          </cell>
          <cell r="KB41743">
            <v>12</v>
          </cell>
          <cell r="KC41743">
            <v>20</v>
          </cell>
        </row>
        <row r="41744">
          <cell r="A41744" t="str">
            <v>P03500</v>
          </cell>
          <cell r="KA41744">
            <v>250</v>
          </cell>
          <cell r="KB41744">
            <v>12</v>
          </cell>
          <cell r="KC41744">
            <v>20</v>
          </cell>
        </row>
        <row r="41745">
          <cell r="A41745" t="str">
            <v>P03501</v>
          </cell>
          <cell r="KA41745">
            <v>250</v>
          </cell>
          <cell r="KB41745">
            <v>12</v>
          </cell>
          <cell r="KC41745">
            <v>20</v>
          </cell>
        </row>
        <row r="41746">
          <cell r="A41746" t="str">
            <v>P03502</v>
          </cell>
          <cell r="KA41746">
            <v>250</v>
          </cell>
          <cell r="KB41746">
            <v>12</v>
          </cell>
          <cell r="KC41746">
            <v>20</v>
          </cell>
        </row>
        <row r="41747">
          <cell r="A41747" t="str">
            <v>P03506</v>
          </cell>
          <cell r="KA41747">
            <v>250</v>
          </cell>
          <cell r="KB41747">
            <v>12</v>
          </cell>
          <cell r="KC41747">
            <v>20</v>
          </cell>
        </row>
        <row r="41748">
          <cell r="A41748" t="str">
            <v>P03507</v>
          </cell>
          <cell r="KA41748">
            <v>250</v>
          </cell>
          <cell r="KB41748">
            <v>12</v>
          </cell>
          <cell r="KC41748">
            <v>20</v>
          </cell>
        </row>
        <row r="41749">
          <cell r="A41749" t="str">
            <v>P03508</v>
          </cell>
          <cell r="KA41749">
            <v>250</v>
          </cell>
          <cell r="KB41749">
            <v>12</v>
          </cell>
          <cell r="KC41749">
            <v>20</v>
          </cell>
        </row>
        <row r="41750">
          <cell r="A41750" t="str">
            <v>P03552</v>
          </cell>
          <cell r="KA41750">
            <v>250</v>
          </cell>
          <cell r="KB41750">
            <v>12</v>
          </cell>
          <cell r="KC41750">
            <v>20</v>
          </cell>
        </row>
        <row r="41751">
          <cell r="A41751" t="str">
            <v>P03553</v>
          </cell>
          <cell r="KA41751">
            <v>250</v>
          </cell>
          <cell r="KB41751">
            <v>12</v>
          </cell>
          <cell r="KC41751">
            <v>20</v>
          </cell>
        </row>
        <row r="41752">
          <cell r="A41752" t="str">
            <v>P03555</v>
          </cell>
          <cell r="KA41752">
            <v>200</v>
          </cell>
          <cell r="KB41752">
            <v>15</v>
          </cell>
          <cell r="KC41752">
            <v>16</v>
          </cell>
        </row>
        <row r="41753">
          <cell r="A41753" t="str">
            <v>P03556</v>
          </cell>
          <cell r="KA41753">
            <v>100</v>
          </cell>
          <cell r="KB41753">
            <v>30</v>
          </cell>
          <cell r="KC41753">
            <v>30</v>
          </cell>
        </row>
        <row r="41754">
          <cell r="A41754" t="str">
            <v>P03557</v>
          </cell>
          <cell r="KA41754">
            <v>250</v>
          </cell>
          <cell r="KB41754">
            <v>8</v>
          </cell>
          <cell r="KC41754">
            <v>15</v>
          </cell>
        </row>
        <row r="41755">
          <cell r="A41755" t="str">
            <v>P03558</v>
          </cell>
          <cell r="KA41755">
            <v>250</v>
          </cell>
          <cell r="KB41755">
            <v>12</v>
          </cell>
          <cell r="KC41755">
            <v>20</v>
          </cell>
        </row>
        <row r="41756">
          <cell r="A41756" t="str">
            <v>P03559</v>
          </cell>
          <cell r="KA41756">
            <v>100</v>
          </cell>
          <cell r="KB41756">
            <v>30</v>
          </cell>
          <cell r="KC41756">
            <v>24</v>
          </cell>
        </row>
        <row r="41757">
          <cell r="A41757" t="str">
            <v>P03536</v>
          </cell>
          <cell r="KA41757">
            <v>100</v>
          </cell>
          <cell r="KB41757">
            <v>30</v>
          </cell>
          <cell r="KC41757">
            <v>30</v>
          </cell>
        </row>
        <row r="41758">
          <cell r="A41758" t="str">
            <v>P03537</v>
          </cell>
          <cell r="KA41758">
            <v>200</v>
          </cell>
          <cell r="KB41758">
            <v>15</v>
          </cell>
          <cell r="KC41758">
            <v>20</v>
          </cell>
        </row>
        <row r="41759">
          <cell r="A41759" t="str">
            <v>P03538</v>
          </cell>
          <cell r="KA41759">
            <v>250</v>
          </cell>
          <cell r="KB41759">
            <v>12</v>
          </cell>
          <cell r="KC41759">
            <v>20</v>
          </cell>
        </row>
        <row r="41760">
          <cell r="A41760" t="str">
            <v>P03542</v>
          </cell>
          <cell r="KA41760">
            <v>250</v>
          </cell>
          <cell r="KB41760">
            <v>12</v>
          </cell>
          <cell r="KC41760">
            <v>20</v>
          </cell>
        </row>
        <row r="41761">
          <cell r="A41761" t="str">
            <v>P03545</v>
          </cell>
          <cell r="KA41761">
            <v>250</v>
          </cell>
          <cell r="KB41761">
            <v>12</v>
          </cell>
          <cell r="KC41761">
            <v>20</v>
          </cell>
        </row>
        <row r="41762">
          <cell r="A41762" t="str">
            <v>P03546</v>
          </cell>
          <cell r="KA41762">
            <v>250</v>
          </cell>
          <cell r="KB41762">
            <v>12</v>
          </cell>
          <cell r="KC41762">
            <v>20</v>
          </cell>
        </row>
        <row r="41763">
          <cell r="A41763" t="str">
            <v>P03547</v>
          </cell>
          <cell r="KA41763">
            <v>200</v>
          </cell>
          <cell r="KB41763">
            <v>15</v>
          </cell>
          <cell r="KC41763">
            <v>16</v>
          </cell>
        </row>
        <row r="41764">
          <cell r="A41764" t="str">
            <v>P03549</v>
          </cell>
          <cell r="KA41764">
            <v>200</v>
          </cell>
          <cell r="KB41764">
            <v>15</v>
          </cell>
          <cell r="KC41764">
            <v>20</v>
          </cell>
        </row>
        <row r="41765">
          <cell r="A41765" t="str">
            <v>P03550</v>
          </cell>
          <cell r="KA41765">
            <v>200</v>
          </cell>
          <cell r="KB41765">
            <v>15</v>
          </cell>
          <cell r="KC41765">
            <v>20</v>
          </cell>
        </row>
        <row r="41766">
          <cell r="A41766" t="str">
            <v>P03524</v>
          </cell>
          <cell r="KA41766">
            <v>100</v>
          </cell>
          <cell r="KB41766">
            <v>16</v>
          </cell>
          <cell r="KC41766">
            <v>16</v>
          </cell>
        </row>
        <row r="41767">
          <cell r="A41767" t="str">
            <v>P03526</v>
          </cell>
          <cell r="KA41767">
            <v>250</v>
          </cell>
          <cell r="KB41767">
            <v>12</v>
          </cell>
          <cell r="KC41767">
            <v>20</v>
          </cell>
        </row>
        <row r="41768">
          <cell r="A41768" t="str">
            <v>P03527</v>
          </cell>
          <cell r="KA41768">
            <v>250</v>
          </cell>
          <cell r="KB41768">
            <v>12</v>
          </cell>
          <cell r="KC41768">
            <v>20</v>
          </cell>
        </row>
        <row r="41769">
          <cell r="A41769" t="str">
            <v>P03532</v>
          </cell>
          <cell r="KA41769">
            <v>250</v>
          </cell>
          <cell r="KB41769">
            <v>12</v>
          </cell>
          <cell r="KC41769">
            <v>20</v>
          </cell>
        </row>
        <row r="41770">
          <cell r="A41770" t="str">
            <v>P03534</v>
          </cell>
          <cell r="KA41770">
            <v>200</v>
          </cell>
          <cell r="KB41770">
            <v>15</v>
          </cell>
          <cell r="KC41770">
            <v>16</v>
          </cell>
        </row>
        <row r="41771">
          <cell r="A41771" t="str">
            <v>P03518</v>
          </cell>
          <cell r="KA41771">
            <v>200</v>
          </cell>
          <cell r="KB41771">
            <v>15</v>
          </cell>
          <cell r="KC41771">
            <v>16</v>
          </cell>
        </row>
        <row r="41772">
          <cell r="A41772" t="str">
            <v>P03521</v>
          </cell>
          <cell r="KA41772">
            <v>250</v>
          </cell>
          <cell r="KB41772">
            <v>8</v>
          </cell>
          <cell r="KC41772">
            <v>15</v>
          </cell>
        </row>
        <row r="41773">
          <cell r="A41773" t="str">
            <v>P03522</v>
          </cell>
          <cell r="KA41773">
            <v>250</v>
          </cell>
          <cell r="KB41773">
            <v>8</v>
          </cell>
          <cell r="KC41773">
            <v>15</v>
          </cell>
        </row>
        <row r="41774">
          <cell r="A41774" t="str">
            <v>P03515</v>
          </cell>
          <cell r="KA41774">
            <v>100</v>
          </cell>
          <cell r="KB41774">
            <v>30</v>
          </cell>
          <cell r="KC41774">
            <v>30</v>
          </cell>
        </row>
        <row r="41775">
          <cell r="A41775" t="str">
            <v>P03494</v>
          </cell>
          <cell r="KA41775">
            <v>250</v>
          </cell>
          <cell r="KB41775">
            <v>12</v>
          </cell>
          <cell r="KC41775">
            <v>20</v>
          </cell>
        </row>
        <row r="41776">
          <cell r="A41776" t="str">
            <v>P03561</v>
          </cell>
          <cell r="KA41776">
            <v>250</v>
          </cell>
          <cell r="KB41776">
            <v>12</v>
          </cell>
          <cell r="KC41776">
            <v>20</v>
          </cell>
        </row>
        <row r="41777">
          <cell r="A41777" t="str">
            <v>P03562</v>
          </cell>
          <cell r="KA41777">
            <v>250</v>
          </cell>
          <cell r="KB41777">
            <v>12</v>
          </cell>
          <cell r="KC41777">
            <v>20</v>
          </cell>
        </row>
        <row r="41778">
          <cell r="A41778" t="str">
            <v>P03563</v>
          </cell>
          <cell r="KA41778">
            <v>250</v>
          </cell>
          <cell r="KB41778">
            <v>12</v>
          </cell>
          <cell r="KC41778">
            <v>20</v>
          </cell>
        </row>
        <row r="41779">
          <cell r="A41779" t="str">
            <v>P03569</v>
          </cell>
          <cell r="KA41779">
            <v>250</v>
          </cell>
          <cell r="KB41779">
            <v>12</v>
          </cell>
          <cell r="KC41779">
            <v>20</v>
          </cell>
        </row>
        <row r="41780">
          <cell r="A41780" t="str">
            <v>P03570</v>
          </cell>
          <cell r="KA41780">
            <v>250</v>
          </cell>
          <cell r="KB41780">
            <v>12</v>
          </cell>
          <cell r="KC41780">
            <v>20</v>
          </cell>
        </row>
        <row r="41781">
          <cell r="A41781" t="str">
            <v>P03575</v>
          </cell>
          <cell r="KA41781">
            <v>250</v>
          </cell>
          <cell r="KB41781">
            <v>12</v>
          </cell>
          <cell r="KC41781">
            <v>20</v>
          </cell>
        </row>
        <row r="41782">
          <cell r="A41782" t="str">
            <v>P03576</v>
          </cell>
          <cell r="KA41782">
            <v>250</v>
          </cell>
          <cell r="KB41782">
            <v>12</v>
          </cell>
          <cell r="KC41782">
            <v>20</v>
          </cell>
        </row>
        <row r="41783">
          <cell r="A41783" t="str">
            <v>P03601</v>
          </cell>
          <cell r="KA41783">
            <v>250</v>
          </cell>
          <cell r="KB41783">
            <v>12</v>
          </cell>
          <cell r="KC41783">
            <v>20</v>
          </cell>
        </row>
        <row r="41784">
          <cell r="A41784" t="str">
            <v>P03602</v>
          </cell>
          <cell r="KA41784">
            <v>250</v>
          </cell>
          <cell r="KB41784">
            <v>12</v>
          </cell>
          <cell r="KC41784">
            <v>20</v>
          </cell>
        </row>
        <row r="41785">
          <cell r="A41785" t="str">
            <v>P03591</v>
          </cell>
          <cell r="KA41785">
            <v>250</v>
          </cell>
          <cell r="KB41785">
            <v>12</v>
          </cell>
          <cell r="KC41785">
            <v>20</v>
          </cell>
        </row>
        <row r="41786">
          <cell r="A41786" t="str">
            <v>P03593</v>
          </cell>
          <cell r="KA41786">
            <v>250</v>
          </cell>
          <cell r="KB41786">
            <v>12</v>
          </cell>
          <cell r="KC41786">
            <v>20</v>
          </cell>
        </row>
        <row r="41787">
          <cell r="A41787" t="str">
            <v>P03583</v>
          </cell>
          <cell r="KA41787">
            <v>200</v>
          </cell>
          <cell r="KB41787">
            <v>15</v>
          </cell>
          <cell r="KC41787">
            <v>16</v>
          </cell>
        </row>
        <row r="41788">
          <cell r="A41788" t="str">
            <v>P03585</v>
          </cell>
          <cell r="KA41788">
            <v>200</v>
          </cell>
          <cell r="KB41788">
            <v>15</v>
          </cell>
          <cell r="KC41788">
            <v>20</v>
          </cell>
        </row>
        <row r="41789">
          <cell r="A41789" t="str">
            <v>P03586</v>
          </cell>
          <cell r="KA41789">
            <v>250</v>
          </cell>
          <cell r="KB41789">
            <v>12</v>
          </cell>
          <cell r="KC41789">
            <v>20</v>
          </cell>
        </row>
        <row r="41790">
          <cell r="A41790" t="str">
            <v>P03587</v>
          </cell>
          <cell r="KA41790">
            <v>250</v>
          </cell>
          <cell r="KB41790">
            <v>12</v>
          </cell>
          <cell r="KC41790">
            <v>20</v>
          </cell>
        </row>
        <row r="41791">
          <cell r="A41791" t="str">
            <v>P03578</v>
          </cell>
          <cell r="KA41791">
            <v>250</v>
          </cell>
          <cell r="KB41791">
            <v>12</v>
          </cell>
          <cell r="KC41791">
            <v>20</v>
          </cell>
        </row>
        <row r="41792">
          <cell r="A41792" t="str">
            <v>P03611</v>
          </cell>
          <cell r="KA41792">
            <v>100</v>
          </cell>
          <cell r="KB41792">
            <v>30</v>
          </cell>
          <cell r="KC41792">
            <v>30</v>
          </cell>
        </row>
        <row r="41793">
          <cell r="A41793" t="str">
            <v>P03614</v>
          </cell>
          <cell r="KA41793">
            <v>200</v>
          </cell>
          <cell r="KB41793">
            <v>15</v>
          </cell>
          <cell r="KC41793">
            <v>20</v>
          </cell>
        </row>
        <row r="41794">
          <cell r="A41794" t="str">
            <v>P03619</v>
          </cell>
          <cell r="KA41794">
            <v>250</v>
          </cell>
          <cell r="KB41794">
            <v>12</v>
          </cell>
          <cell r="KC41794">
            <v>20</v>
          </cell>
        </row>
        <row r="41795">
          <cell r="A41795" t="str">
            <v>P03595</v>
          </cell>
          <cell r="KA41795">
            <v>250</v>
          </cell>
          <cell r="KB41795">
            <v>12</v>
          </cell>
          <cell r="KC41795">
            <v>20</v>
          </cell>
        </row>
        <row r="41796">
          <cell r="A41796" t="str">
            <v>P03596</v>
          </cell>
          <cell r="KA41796">
            <v>250</v>
          </cell>
          <cell r="KB41796">
            <v>12</v>
          </cell>
          <cell r="KC41796">
            <v>20</v>
          </cell>
        </row>
        <row r="41797">
          <cell r="A41797" t="str">
            <v>P03609</v>
          </cell>
          <cell r="KA41797">
            <v>200</v>
          </cell>
          <cell r="KB41797">
            <v>15</v>
          </cell>
          <cell r="KC41797">
            <v>16</v>
          </cell>
        </row>
        <row r="41798">
          <cell r="A41798" t="str">
            <v>P03607</v>
          </cell>
          <cell r="KA41798">
            <v>100</v>
          </cell>
          <cell r="KB41798">
            <v>30</v>
          </cell>
          <cell r="KC41798">
            <v>30</v>
          </cell>
        </row>
        <row r="41799">
          <cell r="A41799" t="str">
            <v>P03643</v>
          </cell>
          <cell r="KA41799">
            <v>250</v>
          </cell>
          <cell r="KB41799">
            <v>8</v>
          </cell>
          <cell r="KC41799">
            <v>15</v>
          </cell>
        </row>
        <row r="41800">
          <cell r="A41800" t="str">
            <v>P03644</v>
          </cell>
          <cell r="KA41800">
            <v>250</v>
          </cell>
          <cell r="KB41800">
            <v>12</v>
          </cell>
          <cell r="KC41800">
            <v>20</v>
          </cell>
        </row>
        <row r="41801">
          <cell r="A41801" t="str">
            <v>P03636</v>
          </cell>
          <cell r="KA41801">
            <v>250</v>
          </cell>
          <cell r="KB41801">
            <v>8</v>
          </cell>
          <cell r="KC41801">
            <v>15</v>
          </cell>
        </row>
        <row r="41802">
          <cell r="A41802" t="str">
            <v>P03637</v>
          </cell>
          <cell r="KA41802">
            <v>50</v>
          </cell>
          <cell r="KB41802">
            <v>60</v>
          </cell>
          <cell r="KC41802">
            <v>12</v>
          </cell>
        </row>
        <row r="41803">
          <cell r="A41803" t="str">
            <v>P03621</v>
          </cell>
          <cell r="KA41803">
            <v>250</v>
          </cell>
          <cell r="KB41803">
            <v>12</v>
          </cell>
          <cell r="KC41803">
            <v>20</v>
          </cell>
        </row>
        <row r="41804">
          <cell r="A41804" t="str">
            <v>P03622</v>
          </cell>
          <cell r="KA41804">
            <v>250</v>
          </cell>
          <cell r="KB41804">
            <v>12</v>
          </cell>
          <cell r="KC41804">
            <v>20</v>
          </cell>
        </row>
        <row r="41805">
          <cell r="A41805" t="str">
            <v>P03627</v>
          </cell>
          <cell r="KA41805">
            <v>100</v>
          </cell>
          <cell r="KB41805">
            <v>30</v>
          </cell>
          <cell r="KC41805">
            <v>30</v>
          </cell>
        </row>
        <row r="41806">
          <cell r="A41806" t="str">
            <v>P03628</v>
          </cell>
          <cell r="KA41806">
            <v>250</v>
          </cell>
          <cell r="KB41806">
            <v>8</v>
          </cell>
          <cell r="KC41806">
            <v>15</v>
          </cell>
        </row>
        <row r="41807">
          <cell r="A41807" t="str">
            <v>P03629</v>
          </cell>
          <cell r="KA41807">
            <v>250</v>
          </cell>
          <cell r="KB41807">
            <v>12</v>
          </cell>
          <cell r="KC41807">
            <v>20</v>
          </cell>
        </row>
        <row r="41808">
          <cell r="A41808" t="str">
            <v>P03632</v>
          </cell>
          <cell r="KA41808">
            <v>250</v>
          </cell>
          <cell r="KB41808">
            <v>12</v>
          </cell>
          <cell r="KC41808">
            <v>20</v>
          </cell>
        </row>
        <row r="41809">
          <cell r="A41809" t="str">
            <v>P03633</v>
          </cell>
          <cell r="KA41809">
            <v>100</v>
          </cell>
          <cell r="KB41809">
            <v>24</v>
          </cell>
          <cell r="KC41809">
            <v>16</v>
          </cell>
        </row>
        <row r="41810">
          <cell r="A41810" t="str">
            <v>P03634</v>
          </cell>
          <cell r="KA41810">
            <v>250</v>
          </cell>
          <cell r="KB41810">
            <v>12</v>
          </cell>
          <cell r="KC41810">
            <v>20</v>
          </cell>
        </row>
        <row r="41811">
          <cell r="A41811" t="str">
            <v>P03376</v>
          </cell>
          <cell r="KA41811">
            <v>100</v>
          </cell>
          <cell r="KB41811">
            <v>8</v>
          </cell>
          <cell r="KC41811">
            <v>15</v>
          </cell>
        </row>
        <row r="41812">
          <cell r="A41812" t="str">
            <v>P03366</v>
          </cell>
          <cell r="KA41812">
            <v>250</v>
          </cell>
          <cell r="KB41812">
            <v>12</v>
          </cell>
          <cell r="KC41812">
            <v>20</v>
          </cell>
        </row>
        <row r="41813">
          <cell r="A41813" t="str">
            <v>P03363</v>
          </cell>
          <cell r="KA41813">
            <v>250</v>
          </cell>
          <cell r="KB41813">
            <v>12</v>
          </cell>
          <cell r="KC41813">
            <v>20</v>
          </cell>
        </row>
        <row r="41814">
          <cell r="A41814" t="str">
            <v>P03357</v>
          </cell>
          <cell r="KA41814">
            <v>250</v>
          </cell>
          <cell r="KB41814">
            <v>12</v>
          </cell>
          <cell r="KC41814">
            <v>20</v>
          </cell>
        </row>
        <row r="41815">
          <cell r="A41815" t="str">
            <v>P03347</v>
          </cell>
          <cell r="KA41815">
            <v>250</v>
          </cell>
          <cell r="KB41815">
            <v>8</v>
          </cell>
          <cell r="KC41815">
            <v>15</v>
          </cell>
        </row>
        <row r="41816">
          <cell r="A41816" t="str">
            <v>P03353</v>
          </cell>
          <cell r="KA41816">
            <v>250</v>
          </cell>
          <cell r="KB41816">
            <v>12</v>
          </cell>
          <cell r="KC41816">
            <v>20</v>
          </cell>
        </row>
        <row r="41817">
          <cell r="A41817" t="str">
            <v>P03327</v>
          </cell>
          <cell r="KA41817">
            <v>250</v>
          </cell>
          <cell r="KB41817">
            <v>12</v>
          </cell>
          <cell r="KC41817">
            <v>20</v>
          </cell>
        </row>
        <row r="41818">
          <cell r="A41818" t="str">
            <v>P03328</v>
          </cell>
          <cell r="KA41818">
            <v>250</v>
          </cell>
          <cell r="KB41818">
            <v>12</v>
          </cell>
          <cell r="KC41818">
            <v>20</v>
          </cell>
        </row>
        <row r="41819">
          <cell r="A41819" t="str">
            <v>P03331</v>
          </cell>
          <cell r="KA41819">
            <v>200</v>
          </cell>
          <cell r="KB41819">
            <v>15</v>
          </cell>
          <cell r="KC41819">
            <v>16</v>
          </cell>
        </row>
        <row r="41820">
          <cell r="A41820" t="str">
            <v>P03303</v>
          </cell>
          <cell r="KA41820">
            <v>100</v>
          </cell>
          <cell r="KB41820">
            <v>30</v>
          </cell>
          <cell r="KC41820">
            <v>30</v>
          </cell>
        </row>
        <row r="41821">
          <cell r="A41821" t="str">
            <v>P03342</v>
          </cell>
          <cell r="KA41821">
            <v>250</v>
          </cell>
          <cell r="KB41821">
            <v>12</v>
          </cell>
          <cell r="KC41821">
            <v>20</v>
          </cell>
        </row>
        <row r="41822">
          <cell r="A41822" t="str">
            <v>P03337</v>
          </cell>
          <cell r="KA41822">
            <v>100</v>
          </cell>
          <cell r="KB41822">
            <v>30</v>
          </cell>
          <cell r="KC41822">
            <v>30</v>
          </cell>
        </row>
        <row r="41823">
          <cell r="A41823" t="str">
            <v>P03272</v>
          </cell>
          <cell r="KA41823">
            <v>250</v>
          </cell>
          <cell r="KB41823">
            <v>12</v>
          </cell>
          <cell r="KC41823">
            <v>20</v>
          </cell>
        </row>
        <row r="41824">
          <cell r="A41824" t="str">
            <v>P03273</v>
          </cell>
          <cell r="KA41824">
            <v>250</v>
          </cell>
          <cell r="KB41824">
            <v>12</v>
          </cell>
          <cell r="KC41824">
            <v>20</v>
          </cell>
        </row>
        <row r="41825">
          <cell r="A41825" t="str">
            <v>P03264</v>
          </cell>
          <cell r="KA41825">
            <v>250</v>
          </cell>
          <cell r="KB41825">
            <v>8</v>
          </cell>
          <cell r="KC41825">
            <v>15</v>
          </cell>
        </row>
        <row r="41826">
          <cell r="A41826" t="str">
            <v>P03277</v>
          </cell>
          <cell r="KA41826">
            <v>250</v>
          </cell>
          <cell r="KB41826">
            <v>12</v>
          </cell>
          <cell r="KC41826">
            <v>20</v>
          </cell>
        </row>
        <row r="41827">
          <cell r="A41827" t="str">
            <v>P03278</v>
          </cell>
          <cell r="KA41827">
            <v>250</v>
          </cell>
          <cell r="KB41827">
            <v>12</v>
          </cell>
          <cell r="KC41827">
            <v>20</v>
          </cell>
        </row>
        <row r="41828">
          <cell r="A41828" t="str">
            <v>P03279</v>
          </cell>
          <cell r="KA41828">
            <v>250</v>
          </cell>
          <cell r="KB41828">
            <v>12</v>
          </cell>
          <cell r="KC41828">
            <v>20</v>
          </cell>
        </row>
        <row r="41829">
          <cell r="A41829" t="str">
            <v>P03282</v>
          </cell>
          <cell r="KA41829">
            <v>250</v>
          </cell>
          <cell r="KB41829">
            <v>12</v>
          </cell>
          <cell r="KC41829">
            <v>20</v>
          </cell>
        </row>
        <row r="41830">
          <cell r="A41830" t="str">
            <v>P03283</v>
          </cell>
          <cell r="KA41830">
            <v>100</v>
          </cell>
          <cell r="KB41830">
            <v>30</v>
          </cell>
          <cell r="KC41830">
            <v>30</v>
          </cell>
        </row>
        <row r="41831">
          <cell r="A41831" t="str">
            <v>P03284</v>
          </cell>
          <cell r="KA41831">
            <v>100</v>
          </cell>
          <cell r="KB41831">
            <v>30</v>
          </cell>
          <cell r="KC41831">
            <v>12</v>
          </cell>
        </row>
        <row r="41832">
          <cell r="A41832" t="str">
            <v>P03288</v>
          </cell>
          <cell r="KA41832">
            <v>200</v>
          </cell>
          <cell r="KB41832">
            <v>15</v>
          </cell>
          <cell r="KC41832">
            <v>16</v>
          </cell>
        </row>
        <row r="41833">
          <cell r="A41833" t="str">
            <v>P03289</v>
          </cell>
          <cell r="KA41833">
            <v>100</v>
          </cell>
          <cell r="KB41833">
            <v>20</v>
          </cell>
          <cell r="KC41833">
            <v>16</v>
          </cell>
        </row>
        <row r="41834">
          <cell r="A41834" t="str">
            <v>P03305</v>
          </cell>
          <cell r="KA41834">
            <v>250</v>
          </cell>
          <cell r="KB41834">
            <v>12</v>
          </cell>
          <cell r="KC41834">
            <v>20</v>
          </cell>
        </row>
        <row r="41835">
          <cell r="A41835" t="str">
            <v>P03306</v>
          </cell>
          <cell r="KA41835">
            <v>100</v>
          </cell>
          <cell r="KB41835">
            <v>30</v>
          </cell>
          <cell r="KC41835">
            <v>30</v>
          </cell>
        </row>
        <row r="41836">
          <cell r="A41836" t="str">
            <v>P03307</v>
          </cell>
          <cell r="KA41836">
            <v>100</v>
          </cell>
          <cell r="KB41836">
            <v>30</v>
          </cell>
          <cell r="KC41836">
            <v>30</v>
          </cell>
        </row>
        <row r="41837">
          <cell r="A41837" t="str">
            <v>P03308</v>
          </cell>
          <cell r="KA41837">
            <v>250</v>
          </cell>
          <cell r="KB41837">
            <v>12</v>
          </cell>
          <cell r="KC41837">
            <v>20</v>
          </cell>
        </row>
        <row r="41838">
          <cell r="A41838" t="str">
            <v>P03309</v>
          </cell>
          <cell r="KA41838">
            <v>250</v>
          </cell>
          <cell r="KB41838">
            <v>12</v>
          </cell>
          <cell r="KC41838">
            <v>20</v>
          </cell>
        </row>
        <row r="41839">
          <cell r="A41839" t="str">
            <v>P03311</v>
          </cell>
          <cell r="KA41839">
            <v>100</v>
          </cell>
          <cell r="KB41839">
            <v>30</v>
          </cell>
          <cell r="KC41839">
            <v>20</v>
          </cell>
        </row>
        <row r="41840">
          <cell r="A41840" t="str">
            <v>P03312</v>
          </cell>
          <cell r="KA41840">
            <v>250</v>
          </cell>
          <cell r="KB41840">
            <v>8</v>
          </cell>
          <cell r="KC41840">
            <v>15</v>
          </cell>
        </row>
        <row r="41841">
          <cell r="A41841" t="str">
            <v>P03301</v>
          </cell>
          <cell r="KA41841">
            <v>200</v>
          </cell>
          <cell r="KB41841">
            <v>15</v>
          </cell>
          <cell r="KC41841">
            <v>16</v>
          </cell>
        </row>
        <row r="41842">
          <cell r="A41842" t="str">
            <v>P03295</v>
          </cell>
          <cell r="KA41842">
            <v>250</v>
          </cell>
          <cell r="KB41842">
            <v>12</v>
          </cell>
          <cell r="KC41842">
            <v>20</v>
          </cell>
        </row>
        <row r="41843">
          <cell r="A41843" t="str">
            <v>P03296</v>
          </cell>
          <cell r="KA41843">
            <v>250</v>
          </cell>
          <cell r="KB41843">
            <v>8</v>
          </cell>
          <cell r="KC41843">
            <v>15</v>
          </cell>
        </row>
        <row r="41844">
          <cell r="A41844" t="str">
            <v>P03291</v>
          </cell>
          <cell r="KA41844">
            <v>250</v>
          </cell>
          <cell r="KB41844">
            <v>8</v>
          </cell>
          <cell r="KC41844">
            <v>15</v>
          </cell>
        </row>
        <row r="41845">
          <cell r="A41845" t="str">
            <v>P03292</v>
          </cell>
          <cell r="KA41845">
            <v>50</v>
          </cell>
          <cell r="KB41845">
            <v>60</v>
          </cell>
          <cell r="KC41845">
            <v>12</v>
          </cell>
        </row>
        <row r="41846">
          <cell r="A41846" t="str">
            <v>P03368</v>
          </cell>
          <cell r="KA41846">
            <v>200</v>
          </cell>
          <cell r="KB41846">
            <v>15</v>
          </cell>
          <cell r="KC41846">
            <v>16</v>
          </cell>
        </row>
        <row r="41847">
          <cell r="A41847" t="str">
            <v>P03369</v>
          </cell>
          <cell r="KA41847">
            <v>250</v>
          </cell>
          <cell r="KB41847">
            <v>12</v>
          </cell>
          <cell r="KC41847">
            <v>20</v>
          </cell>
        </row>
        <row r="41848">
          <cell r="A41848" t="str">
            <v>P03378</v>
          </cell>
          <cell r="KA41848">
            <v>250</v>
          </cell>
          <cell r="KB41848">
            <v>12</v>
          </cell>
          <cell r="KC41848">
            <v>20</v>
          </cell>
        </row>
        <row r="41849">
          <cell r="A41849" t="str">
            <v>P03386</v>
          </cell>
          <cell r="KA41849">
            <v>250</v>
          </cell>
          <cell r="KB41849">
            <v>12</v>
          </cell>
          <cell r="KC41849">
            <v>20</v>
          </cell>
        </row>
        <row r="41850">
          <cell r="A41850" t="str">
            <v>P03387</v>
          </cell>
          <cell r="KA41850">
            <v>250</v>
          </cell>
          <cell r="KB41850">
            <v>8</v>
          </cell>
          <cell r="KC41850">
            <v>15</v>
          </cell>
        </row>
        <row r="41851">
          <cell r="A41851" t="str">
            <v>P03388</v>
          </cell>
          <cell r="KA41851">
            <v>250</v>
          </cell>
          <cell r="KB41851">
            <v>12</v>
          </cell>
          <cell r="KC41851">
            <v>20</v>
          </cell>
        </row>
        <row r="41852">
          <cell r="A41852" t="str">
            <v>P03390</v>
          </cell>
          <cell r="KA41852">
            <v>250</v>
          </cell>
          <cell r="KB41852">
            <v>12</v>
          </cell>
          <cell r="KC41852">
            <v>20</v>
          </cell>
        </row>
        <row r="41853">
          <cell r="A41853" t="str">
            <v>P03391</v>
          </cell>
          <cell r="KA41853">
            <v>250</v>
          </cell>
          <cell r="KB41853">
            <v>8</v>
          </cell>
          <cell r="KC41853">
            <v>15</v>
          </cell>
        </row>
        <row r="41854">
          <cell r="A41854" t="str">
            <v>P03392</v>
          </cell>
          <cell r="KA41854">
            <v>250</v>
          </cell>
          <cell r="KB41854">
            <v>12</v>
          </cell>
          <cell r="KC41854">
            <v>20</v>
          </cell>
        </row>
        <row r="41855">
          <cell r="A41855" t="str">
            <v>P03393</v>
          </cell>
          <cell r="KA41855">
            <v>250</v>
          </cell>
          <cell r="KB41855">
            <v>12</v>
          </cell>
          <cell r="KC41855">
            <v>20</v>
          </cell>
        </row>
        <row r="41856">
          <cell r="A41856" t="str">
            <v>P03394</v>
          </cell>
          <cell r="KA41856">
            <v>200</v>
          </cell>
          <cell r="KB41856">
            <v>15</v>
          </cell>
          <cell r="KC41856">
            <v>16</v>
          </cell>
        </row>
        <row r="41857">
          <cell r="A41857" t="str">
            <v>P03383</v>
          </cell>
          <cell r="KA41857">
            <v>250</v>
          </cell>
          <cell r="KB41857">
            <v>12</v>
          </cell>
          <cell r="KC41857">
            <v>20</v>
          </cell>
        </row>
        <row r="41858">
          <cell r="A41858" t="str">
            <v>P03401</v>
          </cell>
          <cell r="KA41858">
            <v>250</v>
          </cell>
          <cell r="KB41858">
            <v>12</v>
          </cell>
          <cell r="KC41858">
            <v>20</v>
          </cell>
        </row>
        <row r="41859">
          <cell r="A41859" t="str">
            <v>P03402</v>
          </cell>
          <cell r="KA41859">
            <v>250</v>
          </cell>
          <cell r="KB41859">
            <v>12</v>
          </cell>
          <cell r="KC41859">
            <v>20</v>
          </cell>
        </row>
        <row r="41860">
          <cell r="A41860" t="str">
            <v>P03398</v>
          </cell>
          <cell r="KA41860">
            <v>250</v>
          </cell>
          <cell r="KB41860">
            <v>12</v>
          </cell>
          <cell r="KC41860">
            <v>20</v>
          </cell>
        </row>
        <row r="41861">
          <cell r="A41861" t="str">
            <v>P03399</v>
          </cell>
          <cell r="KA41861">
            <v>200</v>
          </cell>
          <cell r="KB41861">
            <v>15</v>
          </cell>
          <cell r="KC41861">
            <v>16</v>
          </cell>
        </row>
        <row r="41862">
          <cell r="A41862" t="str">
            <v>P03414</v>
          </cell>
          <cell r="KA41862">
            <v>250</v>
          </cell>
          <cell r="KB41862">
            <v>12</v>
          </cell>
          <cell r="KC41862">
            <v>20</v>
          </cell>
        </row>
        <row r="41863">
          <cell r="A41863" t="str">
            <v>P03409</v>
          </cell>
          <cell r="KA41863">
            <v>250</v>
          </cell>
          <cell r="KB41863">
            <v>12</v>
          </cell>
          <cell r="KC41863">
            <v>20</v>
          </cell>
        </row>
        <row r="41864">
          <cell r="A41864" t="str">
            <v>P03410</v>
          </cell>
          <cell r="KA41864">
            <v>250</v>
          </cell>
          <cell r="KB41864">
            <v>12</v>
          </cell>
          <cell r="KC41864">
            <v>20</v>
          </cell>
        </row>
        <row r="41865">
          <cell r="A41865" t="str">
            <v>P03416</v>
          </cell>
          <cell r="KA41865">
            <v>250</v>
          </cell>
          <cell r="KB41865">
            <v>12</v>
          </cell>
          <cell r="KC41865">
            <v>20</v>
          </cell>
        </row>
        <row r="41866">
          <cell r="A41866" t="str">
            <v>P03417</v>
          </cell>
          <cell r="KA41866">
            <v>250</v>
          </cell>
          <cell r="KB41866">
            <v>12</v>
          </cell>
          <cell r="KC41866">
            <v>20</v>
          </cell>
        </row>
        <row r="41867">
          <cell r="A41867" t="str">
            <v>P03418</v>
          </cell>
          <cell r="KA41867">
            <v>250</v>
          </cell>
          <cell r="KB41867">
            <v>12</v>
          </cell>
          <cell r="KC41867">
            <v>20</v>
          </cell>
        </row>
        <row r="41868">
          <cell r="A41868" t="str">
            <v>P03419</v>
          </cell>
          <cell r="KA41868">
            <v>250</v>
          </cell>
          <cell r="KB41868">
            <v>12</v>
          </cell>
          <cell r="KC41868">
            <v>20</v>
          </cell>
        </row>
        <row r="41869">
          <cell r="A41869" t="str">
            <v>P03420</v>
          </cell>
          <cell r="KA41869">
            <v>250</v>
          </cell>
          <cell r="KB41869">
            <v>12</v>
          </cell>
          <cell r="KC41869">
            <v>20</v>
          </cell>
        </row>
        <row r="41870">
          <cell r="A41870" t="str">
            <v>P03421</v>
          </cell>
          <cell r="KA41870">
            <v>250</v>
          </cell>
          <cell r="KB41870">
            <v>12</v>
          </cell>
          <cell r="KC41870">
            <v>20</v>
          </cell>
        </row>
        <row r="41871">
          <cell r="A41871" t="str">
            <v>P03422</v>
          </cell>
          <cell r="KA41871">
            <v>250</v>
          </cell>
          <cell r="KB41871">
            <v>12</v>
          </cell>
          <cell r="KC41871">
            <v>20</v>
          </cell>
        </row>
        <row r="41872">
          <cell r="A41872" t="str">
            <v>P03423</v>
          </cell>
          <cell r="KA41872">
            <v>250</v>
          </cell>
          <cell r="KB41872">
            <v>12</v>
          </cell>
          <cell r="KC41872">
            <v>20</v>
          </cell>
        </row>
        <row r="41873">
          <cell r="A41873" t="str">
            <v>P03424</v>
          </cell>
          <cell r="KA41873">
            <v>250</v>
          </cell>
          <cell r="KB41873">
            <v>12</v>
          </cell>
          <cell r="KC41873">
            <v>20</v>
          </cell>
        </row>
        <row r="41874">
          <cell r="A41874" t="str">
            <v>P03425</v>
          </cell>
          <cell r="KA41874">
            <v>250</v>
          </cell>
          <cell r="KB41874">
            <v>8</v>
          </cell>
          <cell r="KC41874">
            <v>15</v>
          </cell>
        </row>
        <row r="41875">
          <cell r="A41875" t="str">
            <v>P03426</v>
          </cell>
          <cell r="KA41875">
            <v>200</v>
          </cell>
          <cell r="KB41875">
            <v>15</v>
          </cell>
          <cell r="KC41875">
            <v>16</v>
          </cell>
        </row>
        <row r="41876">
          <cell r="A41876" t="str">
            <v>P03428</v>
          </cell>
          <cell r="KA41876">
            <v>250</v>
          </cell>
          <cell r="KB41876">
            <v>12</v>
          </cell>
          <cell r="KC41876">
            <v>20</v>
          </cell>
        </row>
        <row r="41877">
          <cell r="A41877" t="str">
            <v>P03429</v>
          </cell>
          <cell r="KA41877">
            <v>250</v>
          </cell>
          <cell r="KB41877">
            <v>12</v>
          </cell>
          <cell r="KC41877">
            <v>20</v>
          </cell>
        </row>
        <row r="41878">
          <cell r="A41878" t="str">
            <v>P03430</v>
          </cell>
          <cell r="KA41878">
            <v>250</v>
          </cell>
          <cell r="KB41878">
            <v>12</v>
          </cell>
          <cell r="KC41878">
            <v>20</v>
          </cell>
        </row>
        <row r="41879">
          <cell r="A41879" t="str">
            <v>P03431</v>
          </cell>
          <cell r="KA41879">
            <v>250</v>
          </cell>
          <cell r="KB41879">
            <v>12</v>
          </cell>
          <cell r="KC41879">
            <v>20</v>
          </cell>
        </row>
        <row r="41880">
          <cell r="A41880" t="str">
            <v>P03453</v>
          </cell>
          <cell r="KA41880">
            <v>250</v>
          </cell>
          <cell r="KB41880">
            <v>12</v>
          </cell>
          <cell r="KC41880">
            <v>20</v>
          </cell>
        </row>
        <row r="41881">
          <cell r="A41881" t="str">
            <v>P03454</v>
          </cell>
          <cell r="KA41881">
            <v>250</v>
          </cell>
          <cell r="KB41881">
            <v>12</v>
          </cell>
          <cell r="KC41881">
            <v>20</v>
          </cell>
        </row>
        <row r="41882">
          <cell r="A41882" t="str">
            <v>P03455</v>
          </cell>
          <cell r="KA41882">
            <v>250</v>
          </cell>
          <cell r="KB41882">
            <v>12</v>
          </cell>
          <cell r="KC41882">
            <v>20</v>
          </cell>
        </row>
        <row r="41883">
          <cell r="A41883" t="str">
            <v>P03456</v>
          </cell>
          <cell r="KA41883">
            <v>250</v>
          </cell>
          <cell r="KB41883">
            <v>12</v>
          </cell>
          <cell r="KC41883">
            <v>20</v>
          </cell>
        </row>
        <row r="41884">
          <cell r="A41884" t="str">
            <v>P03457</v>
          </cell>
          <cell r="KA41884">
            <v>250</v>
          </cell>
          <cell r="KB41884">
            <v>12</v>
          </cell>
          <cell r="KC41884">
            <v>20</v>
          </cell>
        </row>
        <row r="41885">
          <cell r="A41885" t="str">
            <v>P03458</v>
          </cell>
          <cell r="KA41885">
            <v>250</v>
          </cell>
          <cell r="KB41885">
            <v>12</v>
          </cell>
          <cell r="KC41885">
            <v>20</v>
          </cell>
        </row>
        <row r="41886">
          <cell r="A41886" t="str">
            <v>P03459</v>
          </cell>
          <cell r="KA41886">
            <v>250</v>
          </cell>
          <cell r="KB41886">
            <v>12</v>
          </cell>
          <cell r="KC41886">
            <v>20</v>
          </cell>
        </row>
        <row r="41887">
          <cell r="A41887" t="str">
            <v>P03460</v>
          </cell>
          <cell r="KA41887">
            <v>250</v>
          </cell>
          <cell r="KB41887">
            <v>12</v>
          </cell>
          <cell r="KC41887">
            <v>20</v>
          </cell>
        </row>
        <row r="41888">
          <cell r="A41888" t="str">
            <v>P03461</v>
          </cell>
          <cell r="KA41888">
            <v>100</v>
          </cell>
          <cell r="KB41888">
            <v>30</v>
          </cell>
          <cell r="KC41888">
            <v>30</v>
          </cell>
        </row>
        <row r="41889">
          <cell r="A41889" t="str">
            <v>P03462</v>
          </cell>
          <cell r="KA41889">
            <v>250</v>
          </cell>
          <cell r="KB41889">
            <v>12</v>
          </cell>
          <cell r="KC41889">
            <v>20</v>
          </cell>
        </row>
        <row r="41890">
          <cell r="A41890" t="str">
            <v>P03464</v>
          </cell>
          <cell r="KA41890">
            <v>250</v>
          </cell>
          <cell r="KB41890">
            <v>12</v>
          </cell>
          <cell r="KC41890">
            <v>20</v>
          </cell>
        </row>
        <row r="41891">
          <cell r="A41891" t="str">
            <v>P03465</v>
          </cell>
          <cell r="KA41891">
            <v>250</v>
          </cell>
          <cell r="KB41891">
            <v>12</v>
          </cell>
          <cell r="KC41891">
            <v>20</v>
          </cell>
        </row>
        <row r="41892">
          <cell r="A41892" t="str">
            <v>P03466</v>
          </cell>
          <cell r="KA41892">
            <v>250</v>
          </cell>
          <cell r="KB41892">
            <v>12</v>
          </cell>
          <cell r="KC41892">
            <v>20</v>
          </cell>
        </row>
        <row r="41893">
          <cell r="A41893" t="str">
            <v>P03467</v>
          </cell>
          <cell r="KA41893">
            <v>250</v>
          </cell>
          <cell r="KB41893">
            <v>12</v>
          </cell>
          <cell r="KC41893">
            <v>20</v>
          </cell>
        </row>
        <row r="41894">
          <cell r="A41894" t="str">
            <v>P03468</v>
          </cell>
          <cell r="KA41894">
            <v>250</v>
          </cell>
          <cell r="KB41894">
            <v>12</v>
          </cell>
          <cell r="KC41894">
            <v>20</v>
          </cell>
        </row>
        <row r="41895">
          <cell r="A41895" t="str">
            <v>P03469</v>
          </cell>
          <cell r="KA41895">
            <v>250</v>
          </cell>
          <cell r="KB41895">
            <v>12</v>
          </cell>
          <cell r="KC41895">
            <v>20</v>
          </cell>
        </row>
        <row r="41896">
          <cell r="A41896" t="str">
            <v>P03470</v>
          </cell>
          <cell r="KA41896">
            <v>250</v>
          </cell>
          <cell r="KB41896">
            <v>12</v>
          </cell>
          <cell r="KC41896">
            <v>20</v>
          </cell>
        </row>
        <row r="41897">
          <cell r="A41897" t="str">
            <v>P03471</v>
          </cell>
          <cell r="KA41897">
            <v>250</v>
          </cell>
          <cell r="KB41897">
            <v>12</v>
          </cell>
          <cell r="KC41897">
            <v>20</v>
          </cell>
        </row>
        <row r="41898">
          <cell r="A41898" t="str">
            <v>P03472</v>
          </cell>
          <cell r="KA41898">
            <v>100</v>
          </cell>
          <cell r="KB41898">
            <v>30</v>
          </cell>
          <cell r="KC41898">
            <v>30</v>
          </cell>
        </row>
        <row r="41899">
          <cell r="A41899" t="str">
            <v>P02907</v>
          </cell>
          <cell r="KA41899">
            <v>250</v>
          </cell>
          <cell r="KB41899">
            <v>12</v>
          </cell>
          <cell r="KC41899">
            <v>20</v>
          </cell>
        </row>
        <row r="41900">
          <cell r="A41900" t="str">
            <v>P02908</v>
          </cell>
          <cell r="KA41900">
            <v>250</v>
          </cell>
          <cell r="KB41900">
            <v>12</v>
          </cell>
          <cell r="KC41900">
            <v>20</v>
          </cell>
        </row>
        <row r="41901">
          <cell r="A41901" t="str">
            <v>P02909</v>
          </cell>
          <cell r="KA41901">
            <v>250</v>
          </cell>
          <cell r="KB41901">
            <v>12</v>
          </cell>
          <cell r="KC41901">
            <v>20</v>
          </cell>
        </row>
        <row r="41902">
          <cell r="A41902" t="str">
            <v>P02910</v>
          </cell>
          <cell r="KA41902">
            <v>250</v>
          </cell>
          <cell r="KB41902">
            <v>12</v>
          </cell>
          <cell r="KC41902">
            <v>20</v>
          </cell>
        </row>
        <row r="41903">
          <cell r="A41903" t="str">
            <v>P02911</v>
          </cell>
          <cell r="KA41903">
            <v>250</v>
          </cell>
          <cell r="KB41903">
            <v>12</v>
          </cell>
          <cell r="KC41903">
            <v>20</v>
          </cell>
        </row>
        <row r="41904">
          <cell r="A41904" t="str">
            <v>P02912</v>
          </cell>
          <cell r="KA41904">
            <v>100</v>
          </cell>
          <cell r="KB41904">
            <v>30</v>
          </cell>
          <cell r="KC41904">
            <v>30</v>
          </cell>
        </row>
        <row r="41905">
          <cell r="A41905" t="str">
            <v>P02904</v>
          </cell>
          <cell r="KA41905">
            <v>100</v>
          </cell>
          <cell r="KB41905">
            <v>30</v>
          </cell>
          <cell r="KC41905">
            <v>30</v>
          </cell>
        </row>
        <row r="41906">
          <cell r="A41906" t="str">
            <v>P02905</v>
          </cell>
          <cell r="KA41906">
            <v>250</v>
          </cell>
          <cell r="KB41906">
            <v>12</v>
          </cell>
          <cell r="KC41906">
            <v>20</v>
          </cell>
        </row>
        <row r="41907">
          <cell r="A41907" t="str">
            <v>P02891</v>
          </cell>
          <cell r="KA41907">
            <v>250</v>
          </cell>
          <cell r="KB41907">
            <v>12</v>
          </cell>
          <cell r="KC41907">
            <v>20</v>
          </cell>
        </row>
        <row r="41908">
          <cell r="A41908" t="str">
            <v>P02892</v>
          </cell>
          <cell r="KA41908">
            <v>250</v>
          </cell>
          <cell r="KB41908">
            <v>12</v>
          </cell>
          <cell r="KC41908">
            <v>20</v>
          </cell>
        </row>
        <row r="41909">
          <cell r="A41909" t="str">
            <v>P02893</v>
          </cell>
          <cell r="KA41909">
            <v>250</v>
          </cell>
          <cell r="KB41909">
            <v>12</v>
          </cell>
          <cell r="KC41909">
            <v>20</v>
          </cell>
        </row>
        <row r="41910">
          <cell r="A41910" t="str">
            <v>P02894</v>
          </cell>
          <cell r="KA41910">
            <v>250</v>
          </cell>
          <cell r="KB41910">
            <v>12</v>
          </cell>
          <cell r="KC41910">
            <v>20</v>
          </cell>
        </row>
        <row r="41911">
          <cell r="A41911" t="str">
            <v>P02895</v>
          </cell>
          <cell r="KA41911">
            <v>250</v>
          </cell>
          <cell r="KB41911">
            <v>12</v>
          </cell>
          <cell r="KC41911">
            <v>20</v>
          </cell>
        </row>
        <row r="41912">
          <cell r="A41912" t="str">
            <v>P02896</v>
          </cell>
          <cell r="KA41912">
            <v>250</v>
          </cell>
          <cell r="KB41912">
            <v>12</v>
          </cell>
          <cell r="KC41912">
            <v>20</v>
          </cell>
        </row>
        <row r="41913">
          <cell r="A41913" t="str">
            <v>P02897</v>
          </cell>
          <cell r="KA41913">
            <v>250</v>
          </cell>
          <cell r="KB41913">
            <v>12</v>
          </cell>
          <cell r="KC41913">
            <v>20</v>
          </cell>
        </row>
        <row r="41914">
          <cell r="A41914" t="str">
            <v>P02898</v>
          </cell>
          <cell r="KA41914">
            <v>250</v>
          </cell>
          <cell r="KB41914">
            <v>12</v>
          </cell>
          <cell r="KC41914">
            <v>20</v>
          </cell>
        </row>
        <row r="41915">
          <cell r="A41915" t="str">
            <v>P02899</v>
          </cell>
          <cell r="KA41915">
            <v>250</v>
          </cell>
          <cell r="KB41915">
            <v>12</v>
          </cell>
          <cell r="KC41915">
            <v>20</v>
          </cell>
        </row>
        <row r="41916">
          <cell r="A41916" t="str">
            <v>P02928</v>
          </cell>
          <cell r="KA41916">
            <v>100</v>
          </cell>
          <cell r="KB41916">
            <v>30</v>
          </cell>
          <cell r="KC41916">
            <v>30</v>
          </cell>
        </row>
        <row r="41917">
          <cell r="A41917" t="str">
            <v>P02929</v>
          </cell>
          <cell r="KA41917">
            <v>200</v>
          </cell>
          <cell r="KB41917">
            <v>15</v>
          </cell>
          <cell r="KC41917">
            <v>16</v>
          </cell>
        </row>
        <row r="41918">
          <cell r="A41918" t="str">
            <v>P02914</v>
          </cell>
          <cell r="KA41918">
            <v>250</v>
          </cell>
          <cell r="KB41918">
            <v>12</v>
          </cell>
          <cell r="KC41918">
            <v>20</v>
          </cell>
        </row>
        <row r="41919">
          <cell r="A41919" t="str">
            <v>P02915</v>
          </cell>
          <cell r="KA41919">
            <v>250</v>
          </cell>
          <cell r="KB41919">
            <v>12</v>
          </cell>
          <cell r="KC41919">
            <v>20</v>
          </cell>
        </row>
        <row r="41920">
          <cell r="A41920" t="str">
            <v>P02916</v>
          </cell>
          <cell r="KA41920">
            <v>100</v>
          </cell>
          <cell r="KB41920">
            <v>30</v>
          </cell>
          <cell r="KC41920">
            <v>30</v>
          </cell>
        </row>
        <row r="41921">
          <cell r="A41921" t="str">
            <v>P02918</v>
          </cell>
          <cell r="KA41921">
            <v>250</v>
          </cell>
          <cell r="KB41921">
            <v>8</v>
          </cell>
          <cell r="KC41921">
            <v>15</v>
          </cell>
        </row>
        <row r="41922">
          <cell r="A41922" t="str">
            <v>P02889</v>
          </cell>
          <cell r="KA41922">
            <v>250</v>
          </cell>
          <cell r="KB41922">
            <v>12</v>
          </cell>
          <cell r="KC41922">
            <v>20</v>
          </cell>
        </row>
        <row r="41923">
          <cell r="A41923" t="str">
            <v>P02921</v>
          </cell>
          <cell r="KA41923">
            <v>200</v>
          </cell>
          <cell r="KB41923">
            <v>15</v>
          </cell>
          <cell r="KC41923">
            <v>16</v>
          </cell>
        </row>
        <row r="41924">
          <cell r="A41924" t="str">
            <v>P02924</v>
          </cell>
          <cell r="KA41924">
            <v>100</v>
          </cell>
          <cell r="KB41924">
            <v>30</v>
          </cell>
          <cell r="KC41924">
            <v>30</v>
          </cell>
        </row>
        <row r="41925">
          <cell r="A41925" t="str">
            <v>P02960</v>
          </cell>
          <cell r="KA41925">
            <v>250</v>
          </cell>
          <cell r="KB41925">
            <v>12</v>
          </cell>
          <cell r="KC41925">
            <v>20</v>
          </cell>
        </row>
        <row r="41926">
          <cell r="A41926" t="str">
            <v>P02961</v>
          </cell>
          <cell r="KA41926">
            <v>250</v>
          </cell>
          <cell r="KB41926">
            <v>12</v>
          </cell>
          <cell r="KC41926">
            <v>20</v>
          </cell>
        </row>
        <row r="41927">
          <cell r="A41927" t="str">
            <v>P02962</v>
          </cell>
          <cell r="KA41927">
            <v>250</v>
          </cell>
          <cell r="KB41927">
            <v>12</v>
          </cell>
          <cell r="KC41927">
            <v>20</v>
          </cell>
        </row>
        <row r="41928">
          <cell r="A41928" t="str">
            <v>P02963</v>
          </cell>
          <cell r="KA41928">
            <v>250</v>
          </cell>
          <cell r="KB41928">
            <v>12</v>
          </cell>
          <cell r="KC41928">
            <v>20</v>
          </cell>
        </row>
        <row r="41929">
          <cell r="A41929" t="str">
            <v>P02964</v>
          </cell>
          <cell r="KA41929">
            <v>250</v>
          </cell>
          <cell r="KB41929">
            <v>12</v>
          </cell>
          <cell r="KC41929">
            <v>20</v>
          </cell>
        </row>
        <row r="41930">
          <cell r="A41930" t="str">
            <v>P02966</v>
          </cell>
          <cell r="KA41930">
            <v>250</v>
          </cell>
          <cell r="KB41930">
            <v>12</v>
          </cell>
          <cell r="KC41930">
            <v>20</v>
          </cell>
        </row>
        <row r="41931">
          <cell r="A41931" t="str">
            <v>P02967</v>
          </cell>
          <cell r="KA41931">
            <v>250</v>
          </cell>
          <cell r="KB41931">
            <v>12</v>
          </cell>
          <cell r="KC41931">
            <v>20</v>
          </cell>
        </row>
        <row r="41932">
          <cell r="A41932" t="str">
            <v>P02968</v>
          </cell>
          <cell r="KA41932">
            <v>250</v>
          </cell>
          <cell r="KB41932">
            <v>12</v>
          </cell>
          <cell r="KC41932">
            <v>20</v>
          </cell>
        </row>
        <row r="41933">
          <cell r="A41933" t="str">
            <v>P02969</v>
          </cell>
          <cell r="KA41933">
            <v>250</v>
          </cell>
          <cell r="KB41933">
            <v>12</v>
          </cell>
          <cell r="KC41933">
            <v>20</v>
          </cell>
        </row>
        <row r="41934">
          <cell r="A41934" t="str">
            <v>P02973</v>
          </cell>
          <cell r="KA41934">
            <v>250</v>
          </cell>
          <cell r="KB41934">
            <v>12</v>
          </cell>
          <cell r="KC41934">
            <v>20</v>
          </cell>
        </row>
        <row r="41935">
          <cell r="A41935" t="str">
            <v>P02975</v>
          </cell>
          <cell r="KA41935">
            <v>250</v>
          </cell>
          <cell r="KB41935">
            <v>12</v>
          </cell>
          <cell r="KC41935">
            <v>20</v>
          </cell>
        </row>
        <row r="41936">
          <cell r="A41936" t="str">
            <v>P02976</v>
          </cell>
          <cell r="KA41936">
            <v>250</v>
          </cell>
          <cell r="KB41936">
            <v>12</v>
          </cell>
          <cell r="KC41936">
            <v>20</v>
          </cell>
        </row>
        <row r="41937">
          <cell r="A41937" t="str">
            <v>P02977</v>
          </cell>
          <cell r="KA41937">
            <v>250</v>
          </cell>
          <cell r="KB41937">
            <v>12</v>
          </cell>
          <cell r="KC41937">
            <v>20</v>
          </cell>
        </row>
        <row r="41938">
          <cell r="A41938" t="str">
            <v>P02978</v>
          </cell>
          <cell r="KA41938">
            <v>250</v>
          </cell>
          <cell r="KB41938">
            <v>12</v>
          </cell>
          <cell r="KC41938">
            <v>20</v>
          </cell>
        </row>
        <row r="41939">
          <cell r="A41939" t="str">
            <v>P02979</v>
          </cell>
          <cell r="KA41939">
            <v>250</v>
          </cell>
          <cell r="KB41939">
            <v>12</v>
          </cell>
          <cell r="KC41939">
            <v>20</v>
          </cell>
        </row>
        <row r="41940">
          <cell r="A41940" t="str">
            <v>P02980</v>
          </cell>
          <cell r="KA41940">
            <v>250</v>
          </cell>
          <cell r="KB41940">
            <v>12</v>
          </cell>
          <cell r="KC41940">
            <v>20</v>
          </cell>
        </row>
        <row r="41941">
          <cell r="A41941" t="str">
            <v>P02944</v>
          </cell>
          <cell r="KA41941">
            <v>250</v>
          </cell>
          <cell r="KB41941">
            <v>12</v>
          </cell>
          <cell r="KC41941">
            <v>20</v>
          </cell>
        </row>
        <row r="41942">
          <cell r="A41942" t="str">
            <v>P02945</v>
          </cell>
          <cell r="KA41942">
            <v>250</v>
          </cell>
          <cell r="KB41942">
            <v>12</v>
          </cell>
          <cell r="KC41942">
            <v>20</v>
          </cell>
        </row>
        <row r="41943">
          <cell r="A41943" t="str">
            <v>P02946</v>
          </cell>
          <cell r="KA41943">
            <v>250</v>
          </cell>
          <cell r="KB41943">
            <v>12</v>
          </cell>
          <cell r="KC41943">
            <v>20</v>
          </cell>
        </row>
        <row r="41944">
          <cell r="A41944" t="str">
            <v>P02947</v>
          </cell>
          <cell r="KA41944">
            <v>250</v>
          </cell>
          <cell r="KB41944">
            <v>12</v>
          </cell>
          <cell r="KC41944">
            <v>20</v>
          </cell>
        </row>
        <row r="41945">
          <cell r="A41945" t="str">
            <v>P02948</v>
          </cell>
          <cell r="KA41945">
            <v>250</v>
          </cell>
          <cell r="KB41945">
            <v>12</v>
          </cell>
          <cell r="KC41945">
            <v>20</v>
          </cell>
        </row>
        <row r="41946">
          <cell r="A41946" t="str">
            <v>P02949</v>
          </cell>
          <cell r="KA41946">
            <v>250</v>
          </cell>
          <cell r="KB41946">
            <v>12</v>
          </cell>
          <cell r="KC41946">
            <v>20</v>
          </cell>
        </row>
        <row r="41947">
          <cell r="A41947" t="str">
            <v>P02950</v>
          </cell>
          <cell r="KA41947">
            <v>250</v>
          </cell>
          <cell r="KB41947">
            <v>12</v>
          </cell>
          <cell r="KC41947">
            <v>20</v>
          </cell>
        </row>
        <row r="41948">
          <cell r="A41948" t="str">
            <v>P02951</v>
          </cell>
          <cell r="KA41948">
            <v>250</v>
          </cell>
          <cell r="KB41948">
            <v>12</v>
          </cell>
          <cell r="KC41948">
            <v>20</v>
          </cell>
        </row>
        <row r="41949">
          <cell r="A41949" t="str">
            <v>P02952</v>
          </cell>
          <cell r="KA41949">
            <v>250</v>
          </cell>
          <cell r="KB41949">
            <v>12</v>
          </cell>
          <cell r="KC41949">
            <v>20</v>
          </cell>
        </row>
        <row r="41950">
          <cell r="A41950" t="str">
            <v>P02953</v>
          </cell>
          <cell r="KA41950">
            <v>250</v>
          </cell>
          <cell r="KB41950">
            <v>12</v>
          </cell>
          <cell r="KC41950">
            <v>20</v>
          </cell>
        </row>
        <row r="41951">
          <cell r="A41951" t="str">
            <v>P02954</v>
          </cell>
          <cell r="KA41951">
            <v>250</v>
          </cell>
          <cell r="KB41951">
            <v>12</v>
          </cell>
          <cell r="KC41951">
            <v>20</v>
          </cell>
        </row>
        <row r="41952">
          <cell r="A41952" t="str">
            <v>P02955</v>
          </cell>
          <cell r="KA41952">
            <v>250</v>
          </cell>
          <cell r="KB41952">
            <v>12</v>
          </cell>
          <cell r="KC41952">
            <v>20</v>
          </cell>
        </row>
        <row r="41953">
          <cell r="A41953" t="str">
            <v>P02956</v>
          </cell>
          <cell r="KA41953">
            <v>200</v>
          </cell>
          <cell r="KB41953">
            <v>15</v>
          </cell>
          <cell r="KC41953">
            <v>16</v>
          </cell>
        </row>
        <row r="41954">
          <cell r="A41954" t="str">
            <v>P02957</v>
          </cell>
          <cell r="KA41954">
            <v>250</v>
          </cell>
          <cell r="KB41954">
            <v>12</v>
          </cell>
          <cell r="KC41954">
            <v>20</v>
          </cell>
        </row>
        <row r="41955">
          <cell r="A41955" t="str">
            <v>P02982</v>
          </cell>
          <cell r="KA41955">
            <v>250</v>
          </cell>
          <cell r="KB41955">
            <v>12</v>
          </cell>
          <cell r="KC41955">
            <v>20</v>
          </cell>
        </row>
        <row r="41956">
          <cell r="A41956" t="str">
            <v>P02983</v>
          </cell>
          <cell r="KA41956">
            <v>250</v>
          </cell>
          <cell r="KB41956">
            <v>12</v>
          </cell>
          <cell r="KC41956">
            <v>20</v>
          </cell>
        </row>
        <row r="41957">
          <cell r="A41957" t="str">
            <v>P02986</v>
          </cell>
          <cell r="KA41957">
            <v>250</v>
          </cell>
          <cell r="KB41957">
            <v>12</v>
          </cell>
          <cell r="KC41957">
            <v>20</v>
          </cell>
        </row>
        <row r="41958">
          <cell r="A41958" t="str">
            <v>P02987</v>
          </cell>
          <cell r="KA41958">
            <v>250</v>
          </cell>
          <cell r="KB41958">
            <v>12</v>
          </cell>
          <cell r="KC41958">
            <v>20</v>
          </cell>
        </row>
        <row r="41959">
          <cell r="A41959" t="str">
            <v>P02988</v>
          </cell>
          <cell r="KA41959">
            <v>250</v>
          </cell>
          <cell r="KB41959">
            <v>12</v>
          </cell>
          <cell r="KC41959">
            <v>20</v>
          </cell>
        </row>
        <row r="41960">
          <cell r="A41960" t="str">
            <v>P02989</v>
          </cell>
          <cell r="KA41960">
            <v>250</v>
          </cell>
          <cell r="KB41960">
            <v>12</v>
          </cell>
          <cell r="KC41960">
            <v>20</v>
          </cell>
        </row>
        <row r="41961">
          <cell r="A41961" t="str">
            <v>P02990</v>
          </cell>
          <cell r="KA41961">
            <v>250</v>
          </cell>
          <cell r="KB41961">
            <v>12</v>
          </cell>
          <cell r="KC41961">
            <v>20</v>
          </cell>
        </row>
        <row r="41962">
          <cell r="A41962" t="str">
            <v>P02991</v>
          </cell>
          <cell r="KA41962">
            <v>250</v>
          </cell>
          <cell r="KB41962">
            <v>12</v>
          </cell>
          <cell r="KC41962">
            <v>20</v>
          </cell>
        </row>
        <row r="41963">
          <cell r="A41963" t="str">
            <v>P02992</v>
          </cell>
          <cell r="KA41963">
            <v>250</v>
          </cell>
          <cell r="KB41963">
            <v>12</v>
          </cell>
          <cell r="KC41963">
            <v>20</v>
          </cell>
        </row>
        <row r="41964">
          <cell r="A41964" t="str">
            <v>P02993</v>
          </cell>
          <cell r="KA41964">
            <v>250</v>
          </cell>
          <cell r="KB41964">
            <v>12</v>
          </cell>
          <cell r="KC41964">
            <v>20</v>
          </cell>
        </row>
        <row r="41965">
          <cell r="A41965" t="str">
            <v>P02994</v>
          </cell>
          <cell r="KA41965">
            <v>250</v>
          </cell>
          <cell r="KB41965">
            <v>12</v>
          </cell>
          <cell r="KC41965">
            <v>20</v>
          </cell>
        </row>
        <row r="41966">
          <cell r="A41966" t="str">
            <v>P03084</v>
          </cell>
          <cell r="KA41966">
            <v>250</v>
          </cell>
          <cell r="KB41966">
            <v>12</v>
          </cell>
          <cell r="KC41966">
            <v>20</v>
          </cell>
        </row>
        <row r="41967">
          <cell r="A41967" t="str">
            <v>P03085</v>
          </cell>
          <cell r="KA41967">
            <v>250</v>
          </cell>
          <cell r="KB41967">
            <v>12</v>
          </cell>
          <cell r="KC41967">
            <v>20</v>
          </cell>
        </row>
        <row r="41968">
          <cell r="A41968" t="str">
            <v>P03086</v>
          </cell>
          <cell r="KA41968">
            <v>250</v>
          </cell>
          <cell r="KB41968">
            <v>12</v>
          </cell>
          <cell r="KC41968">
            <v>20</v>
          </cell>
        </row>
        <row r="41969">
          <cell r="A41969" t="str">
            <v>P03072</v>
          </cell>
          <cell r="KA41969">
            <v>250</v>
          </cell>
          <cell r="KB41969">
            <v>12</v>
          </cell>
          <cell r="KC41969">
            <v>20</v>
          </cell>
        </row>
        <row r="41970">
          <cell r="A41970" t="str">
            <v>P03074</v>
          </cell>
          <cell r="KA41970">
            <v>250</v>
          </cell>
          <cell r="KB41970">
            <v>12</v>
          </cell>
          <cell r="KC41970">
            <v>20</v>
          </cell>
        </row>
        <row r="41971">
          <cell r="A41971" t="str">
            <v>P03075</v>
          </cell>
          <cell r="KA41971">
            <v>250</v>
          </cell>
          <cell r="KB41971">
            <v>12</v>
          </cell>
          <cell r="KC41971">
            <v>20</v>
          </cell>
        </row>
        <row r="41972">
          <cell r="A41972" t="str">
            <v>P03069</v>
          </cell>
          <cell r="KA41972">
            <v>250</v>
          </cell>
          <cell r="KB41972">
            <v>8</v>
          </cell>
          <cell r="KC41972">
            <v>15</v>
          </cell>
        </row>
        <row r="41973">
          <cell r="A41973" t="str">
            <v>P03070</v>
          </cell>
          <cell r="KA41973">
            <v>250</v>
          </cell>
          <cell r="KB41973">
            <v>12</v>
          </cell>
          <cell r="KC41973">
            <v>20</v>
          </cell>
        </row>
        <row r="41974">
          <cell r="A41974" t="str">
            <v>P03063</v>
          </cell>
          <cell r="KA41974">
            <v>100</v>
          </cell>
          <cell r="KB41974">
            <v>10</v>
          </cell>
          <cell r="KC41974">
            <v>16</v>
          </cell>
        </row>
        <row r="41975">
          <cell r="A41975" t="str">
            <v>P03064</v>
          </cell>
          <cell r="KA41975">
            <v>250</v>
          </cell>
          <cell r="KB41975">
            <v>12</v>
          </cell>
          <cell r="KC41975">
            <v>20</v>
          </cell>
        </row>
        <row r="41976">
          <cell r="A41976" t="str">
            <v>P03065</v>
          </cell>
          <cell r="KA41976">
            <v>250</v>
          </cell>
          <cell r="KB41976">
            <v>12</v>
          </cell>
          <cell r="KC41976">
            <v>20</v>
          </cell>
        </row>
        <row r="41977">
          <cell r="A41977" t="str">
            <v>P03066</v>
          </cell>
          <cell r="KA41977">
            <v>200</v>
          </cell>
          <cell r="KB41977">
            <v>15</v>
          </cell>
          <cell r="KC41977">
            <v>16</v>
          </cell>
        </row>
        <row r="41978">
          <cell r="A41978" t="str">
            <v>P03042</v>
          </cell>
          <cell r="KA41978">
            <v>250</v>
          </cell>
          <cell r="KB41978">
            <v>12</v>
          </cell>
          <cell r="KC41978">
            <v>20</v>
          </cell>
        </row>
        <row r="41979">
          <cell r="A41979" t="str">
            <v>P03047</v>
          </cell>
          <cell r="KA41979">
            <v>250</v>
          </cell>
          <cell r="KB41979">
            <v>12</v>
          </cell>
          <cell r="KC41979">
            <v>20</v>
          </cell>
        </row>
        <row r="41980">
          <cell r="A41980" t="str">
            <v>P03048</v>
          </cell>
          <cell r="KA41980">
            <v>250</v>
          </cell>
          <cell r="KB41980">
            <v>12</v>
          </cell>
          <cell r="KC41980">
            <v>20</v>
          </cell>
        </row>
        <row r="41981">
          <cell r="A41981" t="str">
            <v>P03049</v>
          </cell>
          <cell r="KA41981">
            <v>250</v>
          </cell>
          <cell r="KB41981">
            <v>12</v>
          </cell>
          <cell r="KC41981">
            <v>20</v>
          </cell>
        </row>
        <row r="41982">
          <cell r="A41982" t="str">
            <v>P03050</v>
          </cell>
          <cell r="KA41982">
            <v>250</v>
          </cell>
          <cell r="KB41982">
            <v>12</v>
          </cell>
          <cell r="KC41982">
            <v>20</v>
          </cell>
        </row>
        <row r="41983">
          <cell r="A41983" t="str">
            <v>P03052</v>
          </cell>
          <cell r="KA41983">
            <v>250</v>
          </cell>
          <cell r="KB41983">
            <v>12</v>
          </cell>
          <cell r="KC41983">
            <v>20</v>
          </cell>
        </row>
        <row r="41984">
          <cell r="A41984" t="str">
            <v>P03053</v>
          </cell>
          <cell r="KA41984">
            <v>250</v>
          </cell>
          <cell r="KB41984">
            <v>12</v>
          </cell>
          <cell r="KC41984">
            <v>20</v>
          </cell>
        </row>
        <row r="41985">
          <cell r="A41985" t="str">
            <v>P03054</v>
          </cell>
          <cell r="KA41985">
            <v>250</v>
          </cell>
          <cell r="KB41985">
            <v>12</v>
          </cell>
          <cell r="KC41985">
            <v>20</v>
          </cell>
        </row>
        <row r="41986">
          <cell r="A41986" t="str">
            <v>P03055</v>
          </cell>
          <cell r="KA41986">
            <v>250</v>
          </cell>
          <cell r="KB41986">
            <v>12</v>
          </cell>
          <cell r="KC41986">
            <v>20</v>
          </cell>
        </row>
        <row r="41987">
          <cell r="A41987" t="str">
            <v>P03057</v>
          </cell>
          <cell r="KA41987">
            <v>250</v>
          </cell>
          <cell r="KB41987">
            <v>12</v>
          </cell>
          <cell r="KC41987">
            <v>20</v>
          </cell>
        </row>
        <row r="41988">
          <cell r="A41988" t="str">
            <v>P03058</v>
          </cell>
          <cell r="KA41988">
            <v>250</v>
          </cell>
          <cell r="KB41988">
            <v>12</v>
          </cell>
          <cell r="KC41988">
            <v>20</v>
          </cell>
        </row>
        <row r="41989">
          <cell r="A41989" t="str">
            <v>P03059</v>
          </cell>
          <cell r="KA41989">
            <v>250</v>
          </cell>
          <cell r="KB41989">
            <v>12</v>
          </cell>
          <cell r="KC41989">
            <v>20</v>
          </cell>
        </row>
        <row r="41990">
          <cell r="A41990" t="str">
            <v>P03060</v>
          </cell>
          <cell r="KA41990">
            <v>250</v>
          </cell>
          <cell r="KB41990">
            <v>12</v>
          </cell>
          <cell r="KC41990">
            <v>20</v>
          </cell>
        </row>
        <row r="41991">
          <cell r="A41991" t="str">
            <v>P03061</v>
          </cell>
          <cell r="KA41991">
            <v>200</v>
          </cell>
          <cell r="KB41991">
            <v>15</v>
          </cell>
          <cell r="KC41991">
            <v>16</v>
          </cell>
        </row>
        <row r="41992">
          <cell r="A41992" t="str">
            <v>P03034</v>
          </cell>
          <cell r="KA41992">
            <v>250</v>
          </cell>
          <cell r="KB41992">
            <v>12</v>
          </cell>
          <cell r="KC41992">
            <v>20</v>
          </cell>
        </row>
        <row r="41993">
          <cell r="A41993" t="str">
            <v>P03016</v>
          </cell>
          <cell r="KA41993">
            <v>250</v>
          </cell>
          <cell r="KB41993">
            <v>12</v>
          </cell>
          <cell r="KC41993">
            <v>20</v>
          </cell>
        </row>
        <row r="41994">
          <cell r="A41994" t="str">
            <v>P03017</v>
          </cell>
          <cell r="KA41994">
            <v>200</v>
          </cell>
          <cell r="KB41994">
            <v>15</v>
          </cell>
          <cell r="KC41994">
            <v>16</v>
          </cell>
        </row>
        <row r="41995">
          <cell r="A41995" t="str">
            <v>P03019</v>
          </cell>
          <cell r="KA41995">
            <v>250</v>
          </cell>
          <cell r="KB41995">
            <v>12</v>
          </cell>
          <cell r="KC41995">
            <v>20</v>
          </cell>
        </row>
        <row r="41996">
          <cell r="A41996" t="str">
            <v>P03020</v>
          </cell>
          <cell r="KA41996">
            <v>250</v>
          </cell>
          <cell r="KB41996">
            <v>12</v>
          </cell>
          <cell r="KC41996">
            <v>20</v>
          </cell>
        </row>
        <row r="41997">
          <cell r="A41997" t="str">
            <v>P03021</v>
          </cell>
          <cell r="KA41997">
            <v>250</v>
          </cell>
          <cell r="KB41997">
            <v>12</v>
          </cell>
          <cell r="KC41997">
            <v>20</v>
          </cell>
        </row>
        <row r="41998">
          <cell r="A41998" t="str">
            <v>P03022</v>
          </cell>
          <cell r="KA41998">
            <v>250</v>
          </cell>
          <cell r="KB41998">
            <v>12</v>
          </cell>
          <cell r="KC41998">
            <v>20</v>
          </cell>
        </row>
        <row r="41999">
          <cell r="A41999" t="str">
            <v>P03023</v>
          </cell>
          <cell r="KA41999">
            <v>250</v>
          </cell>
          <cell r="KB41999">
            <v>12</v>
          </cell>
          <cell r="KC41999">
            <v>20</v>
          </cell>
        </row>
        <row r="42000">
          <cell r="A42000" t="str">
            <v>P03028</v>
          </cell>
          <cell r="KA42000">
            <v>250</v>
          </cell>
          <cell r="KB42000">
            <v>12</v>
          </cell>
          <cell r="KC42000">
            <v>20</v>
          </cell>
        </row>
        <row r="42001">
          <cell r="A42001" t="str">
            <v>P03029</v>
          </cell>
          <cell r="KA42001">
            <v>250</v>
          </cell>
          <cell r="KB42001">
            <v>12</v>
          </cell>
          <cell r="KC42001">
            <v>20</v>
          </cell>
        </row>
        <row r="42002">
          <cell r="A42002" t="str">
            <v>P03030</v>
          </cell>
          <cell r="KA42002">
            <v>250</v>
          </cell>
          <cell r="KB42002">
            <v>12</v>
          </cell>
          <cell r="KC42002">
            <v>20</v>
          </cell>
        </row>
        <row r="42003">
          <cell r="A42003" t="str">
            <v>P03031</v>
          </cell>
          <cell r="KA42003">
            <v>250</v>
          </cell>
          <cell r="KB42003">
            <v>12</v>
          </cell>
          <cell r="KC42003">
            <v>20</v>
          </cell>
        </row>
        <row r="42004">
          <cell r="A42004" t="str">
            <v>P03003</v>
          </cell>
          <cell r="KA42004">
            <v>250</v>
          </cell>
          <cell r="KB42004">
            <v>8</v>
          </cell>
          <cell r="KC42004">
            <v>15</v>
          </cell>
        </row>
        <row r="42005">
          <cell r="A42005" t="str">
            <v>P03004</v>
          </cell>
          <cell r="KA42005">
            <v>250</v>
          </cell>
          <cell r="KB42005">
            <v>12</v>
          </cell>
          <cell r="KC42005">
            <v>20</v>
          </cell>
        </row>
        <row r="42006">
          <cell r="A42006" t="str">
            <v>P03005</v>
          </cell>
          <cell r="KA42006">
            <v>250</v>
          </cell>
          <cell r="KB42006">
            <v>12</v>
          </cell>
          <cell r="KC42006">
            <v>20</v>
          </cell>
        </row>
        <row r="42007">
          <cell r="A42007" t="str">
            <v>P03008</v>
          </cell>
          <cell r="KA42007">
            <v>250</v>
          </cell>
          <cell r="KB42007">
            <v>8</v>
          </cell>
          <cell r="KC42007">
            <v>15</v>
          </cell>
        </row>
        <row r="42008">
          <cell r="A42008" t="str">
            <v>P03009</v>
          </cell>
          <cell r="KA42008">
            <v>250</v>
          </cell>
          <cell r="KB42008">
            <v>12</v>
          </cell>
          <cell r="KC42008">
            <v>20</v>
          </cell>
        </row>
        <row r="42009">
          <cell r="A42009" t="str">
            <v>P03010</v>
          </cell>
          <cell r="KA42009">
            <v>250</v>
          </cell>
          <cell r="KB42009">
            <v>12</v>
          </cell>
          <cell r="KC42009">
            <v>20</v>
          </cell>
        </row>
        <row r="42010">
          <cell r="A42010" t="str">
            <v>P03011</v>
          </cell>
          <cell r="KA42010">
            <v>250</v>
          </cell>
          <cell r="KB42010">
            <v>12</v>
          </cell>
          <cell r="KC42010">
            <v>20</v>
          </cell>
        </row>
        <row r="42011">
          <cell r="A42011" t="str">
            <v>P03012</v>
          </cell>
          <cell r="KA42011">
            <v>250</v>
          </cell>
          <cell r="KB42011">
            <v>12</v>
          </cell>
          <cell r="KC42011">
            <v>20</v>
          </cell>
        </row>
        <row r="42012">
          <cell r="A42012" t="str">
            <v>P03013</v>
          </cell>
          <cell r="KA42012">
            <v>250</v>
          </cell>
          <cell r="KB42012">
            <v>12</v>
          </cell>
          <cell r="KC42012">
            <v>20</v>
          </cell>
        </row>
        <row r="42013">
          <cell r="A42013" t="str">
            <v>P03014</v>
          </cell>
          <cell r="KA42013">
            <v>250</v>
          </cell>
          <cell r="KB42013">
            <v>12</v>
          </cell>
          <cell r="KC42013">
            <v>20</v>
          </cell>
        </row>
        <row r="42014">
          <cell r="A42014" t="str">
            <v>P02937</v>
          </cell>
          <cell r="KA42014">
            <v>250</v>
          </cell>
          <cell r="KB42014">
            <v>12</v>
          </cell>
          <cell r="KC42014">
            <v>20</v>
          </cell>
        </row>
        <row r="42015">
          <cell r="A42015" t="str">
            <v>P02938</v>
          </cell>
          <cell r="KA42015">
            <v>250</v>
          </cell>
          <cell r="KB42015">
            <v>12</v>
          </cell>
          <cell r="KC42015">
            <v>20</v>
          </cell>
        </row>
        <row r="42016">
          <cell r="A42016" t="str">
            <v>P02939</v>
          </cell>
          <cell r="KA42016">
            <v>250</v>
          </cell>
          <cell r="KB42016">
            <v>12</v>
          </cell>
          <cell r="KC42016">
            <v>20</v>
          </cell>
        </row>
        <row r="42017">
          <cell r="A42017" t="str">
            <v>P02940</v>
          </cell>
          <cell r="KA42017">
            <v>250</v>
          </cell>
          <cell r="KB42017">
            <v>12</v>
          </cell>
          <cell r="KC42017">
            <v>20</v>
          </cell>
        </row>
        <row r="42018">
          <cell r="A42018" t="str">
            <v>P02941</v>
          </cell>
          <cell r="KA42018">
            <v>250</v>
          </cell>
          <cell r="KB42018">
            <v>12</v>
          </cell>
          <cell r="KC42018">
            <v>20</v>
          </cell>
        </row>
        <row r="42019">
          <cell r="A42019" t="str">
            <v>P02942</v>
          </cell>
          <cell r="KA42019">
            <v>250</v>
          </cell>
          <cell r="KB42019">
            <v>12</v>
          </cell>
          <cell r="KC42019">
            <v>20</v>
          </cell>
        </row>
        <row r="42020">
          <cell r="A42020" t="str">
            <v>P02996</v>
          </cell>
          <cell r="KA42020">
            <v>250</v>
          </cell>
          <cell r="KB42020">
            <v>12</v>
          </cell>
          <cell r="KC42020">
            <v>20</v>
          </cell>
        </row>
        <row r="42021">
          <cell r="A42021" t="str">
            <v>P02997</v>
          </cell>
          <cell r="KA42021">
            <v>250</v>
          </cell>
          <cell r="KB42021">
            <v>12</v>
          </cell>
          <cell r="KC42021">
            <v>20</v>
          </cell>
        </row>
        <row r="42022">
          <cell r="A42022" t="str">
            <v>P02998</v>
          </cell>
          <cell r="KA42022">
            <v>250</v>
          </cell>
          <cell r="KB42022">
            <v>12</v>
          </cell>
          <cell r="KC42022">
            <v>20</v>
          </cell>
        </row>
        <row r="42023">
          <cell r="A42023" t="str">
            <v>P03000</v>
          </cell>
          <cell r="KA42023">
            <v>250</v>
          </cell>
          <cell r="KB42023">
            <v>12</v>
          </cell>
          <cell r="KC42023">
            <v>20</v>
          </cell>
        </row>
        <row r="42024">
          <cell r="A42024" t="str">
            <v>P03001</v>
          </cell>
          <cell r="KA42024">
            <v>200</v>
          </cell>
          <cell r="KB42024">
            <v>15</v>
          </cell>
          <cell r="KC42024">
            <v>16</v>
          </cell>
        </row>
        <row r="42025">
          <cell r="A42025" t="str">
            <v>P03128</v>
          </cell>
          <cell r="KA42025">
            <v>250</v>
          </cell>
          <cell r="KB42025">
            <v>12</v>
          </cell>
          <cell r="KC42025">
            <v>20</v>
          </cell>
        </row>
        <row r="42026">
          <cell r="A42026" t="str">
            <v>P03147</v>
          </cell>
          <cell r="KA42026">
            <v>250</v>
          </cell>
          <cell r="KB42026">
            <v>12</v>
          </cell>
          <cell r="KC42026">
            <v>20</v>
          </cell>
        </row>
        <row r="42027">
          <cell r="A42027" t="str">
            <v>P03148</v>
          </cell>
          <cell r="KA42027">
            <v>250</v>
          </cell>
          <cell r="KB42027">
            <v>12</v>
          </cell>
          <cell r="KC42027">
            <v>20</v>
          </cell>
        </row>
        <row r="42028">
          <cell r="A42028" t="str">
            <v>P03160</v>
          </cell>
          <cell r="KA42028">
            <v>100</v>
          </cell>
          <cell r="KB42028">
            <v>30</v>
          </cell>
          <cell r="KC42028">
            <v>30</v>
          </cell>
        </row>
        <row r="42029">
          <cell r="A42029" t="str">
            <v>P03150</v>
          </cell>
          <cell r="KA42029">
            <v>250</v>
          </cell>
          <cell r="KB42029">
            <v>12</v>
          </cell>
          <cell r="KC42029">
            <v>20</v>
          </cell>
        </row>
        <row r="42030">
          <cell r="A42030" t="str">
            <v>P03151</v>
          </cell>
          <cell r="KA42030">
            <v>250</v>
          </cell>
          <cell r="KB42030">
            <v>12</v>
          </cell>
          <cell r="KC42030">
            <v>20</v>
          </cell>
        </row>
        <row r="42031">
          <cell r="A42031" t="str">
            <v>P03154</v>
          </cell>
          <cell r="KA42031">
            <v>250</v>
          </cell>
          <cell r="KB42031">
            <v>12</v>
          </cell>
          <cell r="KC42031">
            <v>20</v>
          </cell>
        </row>
        <row r="42032">
          <cell r="A42032" t="str">
            <v>P03155</v>
          </cell>
          <cell r="KA42032">
            <v>250</v>
          </cell>
          <cell r="KB42032">
            <v>12</v>
          </cell>
          <cell r="KC42032">
            <v>20</v>
          </cell>
        </row>
        <row r="42033">
          <cell r="A42033" t="str">
            <v>P03156</v>
          </cell>
          <cell r="KA42033">
            <v>250</v>
          </cell>
          <cell r="KB42033">
            <v>12</v>
          </cell>
          <cell r="KC42033">
            <v>20</v>
          </cell>
        </row>
        <row r="42034">
          <cell r="A42034" t="str">
            <v>P03157</v>
          </cell>
          <cell r="KA42034">
            <v>250</v>
          </cell>
          <cell r="KB42034">
            <v>12</v>
          </cell>
          <cell r="KC42034">
            <v>20</v>
          </cell>
        </row>
        <row r="42035">
          <cell r="A42035" t="str">
            <v>P03158</v>
          </cell>
          <cell r="KA42035">
            <v>250</v>
          </cell>
          <cell r="KB42035">
            <v>12</v>
          </cell>
          <cell r="KC42035">
            <v>20</v>
          </cell>
        </row>
        <row r="42036">
          <cell r="A42036" t="str">
            <v>P03175</v>
          </cell>
          <cell r="KA42036">
            <v>250</v>
          </cell>
          <cell r="KB42036">
            <v>12</v>
          </cell>
          <cell r="KC42036">
            <v>20</v>
          </cell>
        </row>
        <row r="42037">
          <cell r="A42037" t="str">
            <v>P03176</v>
          </cell>
          <cell r="KA42037">
            <v>250</v>
          </cell>
          <cell r="KB42037">
            <v>12</v>
          </cell>
          <cell r="KC42037">
            <v>20</v>
          </cell>
        </row>
        <row r="42038">
          <cell r="A42038" t="str">
            <v>P03177</v>
          </cell>
          <cell r="KA42038">
            <v>250</v>
          </cell>
          <cell r="KB42038">
            <v>12</v>
          </cell>
          <cell r="KC42038">
            <v>20</v>
          </cell>
        </row>
        <row r="42039">
          <cell r="A42039" t="str">
            <v>P03178</v>
          </cell>
          <cell r="KA42039">
            <v>200</v>
          </cell>
          <cell r="KB42039">
            <v>15</v>
          </cell>
          <cell r="KC42039">
            <v>16</v>
          </cell>
        </row>
        <row r="42040">
          <cell r="A42040" t="str">
            <v>P03179</v>
          </cell>
          <cell r="KA42040">
            <v>200</v>
          </cell>
          <cell r="KB42040">
            <v>15</v>
          </cell>
          <cell r="KC42040">
            <v>16</v>
          </cell>
        </row>
        <row r="42041">
          <cell r="A42041" t="str">
            <v>P03163</v>
          </cell>
          <cell r="KA42041">
            <v>250</v>
          </cell>
          <cell r="KB42041">
            <v>12</v>
          </cell>
          <cell r="KC42041">
            <v>20</v>
          </cell>
        </row>
        <row r="42042">
          <cell r="A42042" t="str">
            <v>P03164</v>
          </cell>
          <cell r="KA42042">
            <v>200</v>
          </cell>
          <cell r="KB42042">
            <v>15</v>
          </cell>
          <cell r="KC42042">
            <v>16</v>
          </cell>
        </row>
        <row r="42043">
          <cell r="A42043" t="str">
            <v>P03165</v>
          </cell>
          <cell r="KA42043">
            <v>250</v>
          </cell>
          <cell r="KB42043">
            <v>12</v>
          </cell>
          <cell r="KC42043">
            <v>20</v>
          </cell>
        </row>
        <row r="42044">
          <cell r="A42044" t="str">
            <v>P03186</v>
          </cell>
          <cell r="KA42044">
            <v>100</v>
          </cell>
          <cell r="KB42044">
            <v>30</v>
          </cell>
          <cell r="KC42044">
            <v>30</v>
          </cell>
        </row>
        <row r="42045">
          <cell r="A42045" t="str">
            <v>P03187</v>
          </cell>
          <cell r="KA42045">
            <v>200</v>
          </cell>
          <cell r="KB42045">
            <v>15</v>
          </cell>
          <cell r="KC42045">
            <v>16</v>
          </cell>
        </row>
        <row r="42046">
          <cell r="A42046" t="str">
            <v>P03188</v>
          </cell>
          <cell r="KA42046">
            <v>50</v>
          </cell>
          <cell r="KB42046">
            <v>40</v>
          </cell>
          <cell r="KC42046">
            <v>24</v>
          </cell>
        </row>
        <row r="42047">
          <cell r="A42047" t="str">
            <v>P03189</v>
          </cell>
          <cell r="KA42047">
            <v>250</v>
          </cell>
          <cell r="KB42047">
            <v>12</v>
          </cell>
          <cell r="KC42047">
            <v>20</v>
          </cell>
        </row>
        <row r="42048">
          <cell r="A42048" t="str">
            <v>P03190</v>
          </cell>
          <cell r="KA42048">
            <v>200</v>
          </cell>
          <cell r="KB42048">
            <v>12</v>
          </cell>
          <cell r="KC42048">
            <v>16</v>
          </cell>
        </row>
        <row r="42049">
          <cell r="A42049" t="str">
            <v>P03191</v>
          </cell>
          <cell r="KA42049">
            <v>250</v>
          </cell>
          <cell r="KB42049">
            <v>12</v>
          </cell>
          <cell r="KC42049">
            <v>20</v>
          </cell>
        </row>
        <row r="42050">
          <cell r="A42050" t="str">
            <v>P03192</v>
          </cell>
          <cell r="KA42050">
            <v>250</v>
          </cell>
          <cell r="KB42050">
            <v>12</v>
          </cell>
          <cell r="KC42050">
            <v>20</v>
          </cell>
        </row>
        <row r="42051">
          <cell r="A42051" t="str">
            <v>P03193</v>
          </cell>
          <cell r="KA42051">
            <v>250</v>
          </cell>
          <cell r="KB42051">
            <v>12</v>
          </cell>
          <cell r="KC42051">
            <v>20</v>
          </cell>
        </row>
        <row r="42052">
          <cell r="A42052" t="str">
            <v>P03194</v>
          </cell>
          <cell r="KA42052">
            <v>200</v>
          </cell>
          <cell r="KB42052">
            <v>15</v>
          </cell>
          <cell r="KC42052">
            <v>16</v>
          </cell>
        </row>
        <row r="42053">
          <cell r="A42053" t="str">
            <v>P03098</v>
          </cell>
          <cell r="KA42053">
            <v>50</v>
          </cell>
          <cell r="KB42053">
            <v>60</v>
          </cell>
          <cell r="KC42053">
            <v>12</v>
          </cell>
        </row>
        <row r="42054">
          <cell r="A42054" t="str">
            <v>P03100</v>
          </cell>
          <cell r="KA42054">
            <v>250</v>
          </cell>
          <cell r="KB42054">
            <v>12</v>
          </cell>
          <cell r="KC42054">
            <v>20</v>
          </cell>
        </row>
        <row r="42055">
          <cell r="A42055" t="str">
            <v>P03101</v>
          </cell>
          <cell r="KA42055">
            <v>100</v>
          </cell>
          <cell r="KB42055">
            <v>30</v>
          </cell>
          <cell r="KC42055">
            <v>30</v>
          </cell>
        </row>
        <row r="42056">
          <cell r="A42056" t="str">
            <v>P03102</v>
          </cell>
          <cell r="KA42056">
            <v>250</v>
          </cell>
          <cell r="KB42056">
            <v>12</v>
          </cell>
          <cell r="KC42056">
            <v>20</v>
          </cell>
        </row>
        <row r="42057">
          <cell r="A42057" t="str">
            <v>P03104</v>
          </cell>
          <cell r="KA42057">
            <v>100</v>
          </cell>
          <cell r="KB42057">
            <v>30</v>
          </cell>
          <cell r="KC42057">
            <v>30</v>
          </cell>
        </row>
        <row r="42058">
          <cell r="A42058" t="str">
            <v>P03106</v>
          </cell>
          <cell r="KA42058">
            <v>250</v>
          </cell>
          <cell r="KB42058">
            <v>8</v>
          </cell>
          <cell r="KC42058">
            <v>15</v>
          </cell>
        </row>
        <row r="42059">
          <cell r="A42059" t="str">
            <v>P03107</v>
          </cell>
          <cell r="KA42059">
            <v>250</v>
          </cell>
          <cell r="KB42059">
            <v>12</v>
          </cell>
          <cell r="KC42059">
            <v>20</v>
          </cell>
        </row>
        <row r="42060">
          <cell r="A42060" t="str">
            <v>P03108</v>
          </cell>
          <cell r="KA42060">
            <v>250</v>
          </cell>
          <cell r="KB42060">
            <v>12</v>
          </cell>
          <cell r="KC42060">
            <v>20</v>
          </cell>
        </row>
        <row r="42061">
          <cell r="A42061" t="str">
            <v>P03109</v>
          </cell>
          <cell r="KA42061">
            <v>250</v>
          </cell>
          <cell r="KB42061">
            <v>12</v>
          </cell>
          <cell r="KC42061">
            <v>20</v>
          </cell>
        </row>
        <row r="42062">
          <cell r="A42062" t="str">
            <v>P03110</v>
          </cell>
          <cell r="KA42062">
            <v>250</v>
          </cell>
          <cell r="KB42062">
            <v>12</v>
          </cell>
          <cell r="KC42062">
            <v>20</v>
          </cell>
        </row>
        <row r="42063">
          <cell r="A42063" t="str">
            <v>P03111</v>
          </cell>
          <cell r="KA42063">
            <v>50</v>
          </cell>
          <cell r="KB42063">
            <v>60</v>
          </cell>
          <cell r="KC42063">
            <v>12</v>
          </cell>
        </row>
        <row r="42064">
          <cell r="A42064" t="str">
            <v>P03091</v>
          </cell>
          <cell r="KA42064">
            <v>250</v>
          </cell>
          <cell r="KB42064">
            <v>12</v>
          </cell>
          <cell r="KC42064">
            <v>20</v>
          </cell>
        </row>
        <row r="42065">
          <cell r="A42065" t="str">
            <v>P03093</v>
          </cell>
          <cell r="KA42065">
            <v>200</v>
          </cell>
          <cell r="KB42065">
            <v>15</v>
          </cell>
          <cell r="KC42065">
            <v>16</v>
          </cell>
        </row>
        <row r="42066">
          <cell r="A42066" t="str">
            <v>P03089</v>
          </cell>
          <cell r="KA42066">
            <v>250</v>
          </cell>
          <cell r="KB42066">
            <v>12</v>
          </cell>
          <cell r="KC42066">
            <v>20</v>
          </cell>
        </row>
        <row r="42067">
          <cell r="A42067" t="str">
            <v>P03077</v>
          </cell>
          <cell r="KA42067">
            <v>250</v>
          </cell>
          <cell r="KB42067">
            <v>12</v>
          </cell>
          <cell r="KC42067">
            <v>20</v>
          </cell>
        </row>
        <row r="42068">
          <cell r="A42068" t="str">
            <v>P03096</v>
          </cell>
          <cell r="KA42068">
            <v>250</v>
          </cell>
          <cell r="KB42068">
            <v>12</v>
          </cell>
          <cell r="KC42068">
            <v>20</v>
          </cell>
        </row>
        <row r="42069">
          <cell r="A42069" t="str">
            <v>P03130</v>
          </cell>
          <cell r="KA42069">
            <v>200</v>
          </cell>
          <cell r="KB42069">
            <v>15</v>
          </cell>
          <cell r="KC42069">
            <v>16</v>
          </cell>
        </row>
        <row r="42070">
          <cell r="A42070" t="str">
            <v>P03131</v>
          </cell>
          <cell r="KA42070">
            <v>100</v>
          </cell>
          <cell r="KB42070">
            <v>30</v>
          </cell>
          <cell r="KC42070">
            <v>30</v>
          </cell>
        </row>
        <row r="42071">
          <cell r="A42071" t="str">
            <v>P03132</v>
          </cell>
          <cell r="KA42071">
            <v>250</v>
          </cell>
          <cell r="KB42071">
            <v>12</v>
          </cell>
          <cell r="KC42071">
            <v>20</v>
          </cell>
        </row>
        <row r="42072">
          <cell r="A42072" t="str">
            <v>P03133</v>
          </cell>
          <cell r="KA42072">
            <v>250</v>
          </cell>
          <cell r="KB42072">
            <v>12</v>
          </cell>
          <cell r="KC42072">
            <v>20</v>
          </cell>
        </row>
        <row r="42073">
          <cell r="A42073" t="str">
            <v>P03136</v>
          </cell>
          <cell r="KA42073">
            <v>250</v>
          </cell>
          <cell r="KB42073">
            <v>12</v>
          </cell>
          <cell r="KC42073">
            <v>20</v>
          </cell>
        </row>
        <row r="42074">
          <cell r="A42074" t="str">
            <v>P03137</v>
          </cell>
          <cell r="KA42074">
            <v>250</v>
          </cell>
          <cell r="KB42074">
            <v>12</v>
          </cell>
          <cell r="KC42074">
            <v>20</v>
          </cell>
        </row>
        <row r="42075">
          <cell r="A42075" t="str">
            <v>P03138</v>
          </cell>
          <cell r="KA42075">
            <v>250</v>
          </cell>
          <cell r="KB42075">
            <v>12</v>
          </cell>
          <cell r="KC42075">
            <v>20</v>
          </cell>
        </row>
        <row r="42076">
          <cell r="A42076" t="str">
            <v>P03139</v>
          </cell>
          <cell r="KA42076">
            <v>250</v>
          </cell>
          <cell r="KB42076">
            <v>12</v>
          </cell>
          <cell r="KC42076">
            <v>20</v>
          </cell>
        </row>
        <row r="42077">
          <cell r="A42077" t="str">
            <v>P03125</v>
          </cell>
          <cell r="KA42077">
            <v>250</v>
          </cell>
          <cell r="KB42077">
            <v>8</v>
          </cell>
          <cell r="KC42077">
            <v>15</v>
          </cell>
        </row>
        <row r="42078">
          <cell r="A42078" t="str">
            <v>P03114</v>
          </cell>
          <cell r="KA42078">
            <v>250</v>
          </cell>
          <cell r="KB42078">
            <v>12</v>
          </cell>
          <cell r="KC42078">
            <v>20</v>
          </cell>
        </row>
        <row r="42079">
          <cell r="A42079" t="str">
            <v>P03115</v>
          </cell>
          <cell r="KA42079">
            <v>250</v>
          </cell>
          <cell r="KB42079">
            <v>12</v>
          </cell>
          <cell r="KC42079">
            <v>20</v>
          </cell>
        </row>
        <row r="42080">
          <cell r="A42080" t="str">
            <v>P03116</v>
          </cell>
          <cell r="KA42080">
            <v>250</v>
          </cell>
          <cell r="KB42080">
            <v>12</v>
          </cell>
          <cell r="KC42080">
            <v>20</v>
          </cell>
        </row>
        <row r="42081">
          <cell r="A42081" t="str">
            <v>P03119</v>
          </cell>
          <cell r="KA42081">
            <v>200</v>
          </cell>
          <cell r="KB42081">
            <v>15</v>
          </cell>
          <cell r="KC42081">
            <v>16</v>
          </cell>
        </row>
        <row r="42082">
          <cell r="A42082" t="str">
            <v>P03122</v>
          </cell>
          <cell r="KA42082">
            <v>250</v>
          </cell>
          <cell r="KB42082">
            <v>12</v>
          </cell>
          <cell r="KC42082">
            <v>20</v>
          </cell>
        </row>
        <row r="42083">
          <cell r="A42083" t="str">
            <v>P03123</v>
          </cell>
          <cell r="KA42083">
            <v>250</v>
          </cell>
          <cell r="KB42083">
            <v>12</v>
          </cell>
          <cell r="KC42083">
            <v>20</v>
          </cell>
        </row>
        <row r="42084">
          <cell r="A42084" t="str">
            <v>P03221</v>
          </cell>
          <cell r="KA42084">
            <v>250</v>
          </cell>
          <cell r="KB42084">
            <v>12</v>
          </cell>
          <cell r="KC42084">
            <v>20</v>
          </cell>
        </row>
        <row r="42085">
          <cell r="A42085" t="str">
            <v>P03222</v>
          </cell>
          <cell r="KA42085">
            <v>250</v>
          </cell>
          <cell r="KB42085">
            <v>12</v>
          </cell>
          <cell r="KC42085">
            <v>20</v>
          </cell>
        </row>
        <row r="42086">
          <cell r="A42086" t="str">
            <v>P03223</v>
          </cell>
          <cell r="KA42086">
            <v>200</v>
          </cell>
          <cell r="KB42086">
            <v>15</v>
          </cell>
          <cell r="KC42086">
            <v>16</v>
          </cell>
        </row>
        <row r="42087">
          <cell r="A42087" t="str">
            <v>P03224</v>
          </cell>
          <cell r="KA42087">
            <v>250</v>
          </cell>
          <cell r="KB42087">
            <v>12</v>
          </cell>
          <cell r="KC42087">
            <v>20</v>
          </cell>
        </row>
        <row r="42088">
          <cell r="A42088" t="str">
            <v>P03228</v>
          </cell>
          <cell r="KA42088">
            <v>250</v>
          </cell>
          <cell r="KB42088">
            <v>12</v>
          </cell>
          <cell r="KC42088">
            <v>20</v>
          </cell>
        </row>
        <row r="42089">
          <cell r="A42089" t="str">
            <v>P03199</v>
          </cell>
          <cell r="KA42089">
            <v>250</v>
          </cell>
          <cell r="KB42089">
            <v>12</v>
          </cell>
          <cell r="KC42089">
            <v>20</v>
          </cell>
        </row>
        <row r="42090">
          <cell r="A42090" t="str">
            <v>P03200</v>
          </cell>
          <cell r="KA42090">
            <v>250</v>
          </cell>
          <cell r="KB42090">
            <v>12</v>
          </cell>
          <cell r="KC42090">
            <v>20</v>
          </cell>
        </row>
        <row r="42091">
          <cell r="A42091" t="str">
            <v>P03215</v>
          </cell>
          <cell r="KA42091">
            <v>250</v>
          </cell>
          <cell r="KB42091">
            <v>12</v>
          </cell>
          <cell r="KC42091">
            <v>20</v>
          </cell>
        </row>
        <row r="42092">
          <cell r="A42092" t="str">
            <v>P03216</v>
          </cell>
          <cell r="KA42092">
            <v>250</v>
          </cell>
          <cell r="KB42092">
            <v>12</v>
          </cell>
          <cell r="KC42092">
            <v>20</v>
          </cell>
        </row>
        <row r="42093">
          <cell r="A42093" t="str">
            <v>P03217</v>
          </cell>
          <cell r="KA42093">
            <v>200</v>
          </cell>
          <cell r="KB42093">
            <v>15</v>
          </cell>
          <cell r="KC42093">
            <v>16</v>
          </cell>
        </row>
        <row r="42094">
          <cell r="A42094" t="str">
            <v>P03218</v>
          </cell>
          <cell r="KA42094">
            <v>250</v>
          </cell>
          <cell r="KB42094">
            <v>8</v>
          </cell>
          <cell r="KC42094">
            <v>15</v>
          </cell>
        </row>
        <row r="42095">
          <cell r="A42095" t="str">
            <v>P03219</v>
          </cell>
          <cell r="KA42095">
            <v>250</v>
          </cell>
          <cell r="KB42095">
            <v>12</v>
          </cell>
          <cell r="KC42095">
            <v>20</v>
          </cell>
        </row>
        <row r="42096">
          <cell r="A42096" t="str">
            <v>P03184</v>
          </cell>
          <cell r="KA42096">
            <v>250</v>
          </cell>
          <cell r="KB42096">
            <v>12</v>
          </cell>
          <cell r="KC42096">
            <v>20</v>
          </cell>
        </row>
        <row r="42097">
          <cell r="A42097" t="str">
            <v>P03181</v>
          </cell>
          <cell r="KA42097">
            <v>250</v>
          </cell>
          <cell r="KB42097">
            <v>12</v>
          </cell>
          <cell r="KC42097">
            <v>20</v>
          </cell>
        </row>
        <row r="42098">
          <cell r="A42098" t="str">
            <v>P03182</v>
          </cell>
          <cell r="KA42098">
            <v>250</v>
          </cell>
          <cell r="KB42098">
            <v>12</v>
          </cell>
          <cell r="KC42098">
            <v>20</v>
          </cell>
        </row>
        <row r="42099">
          <cell r="A42099" t="str">
            <v>P03167</v>
          </cell>
          <cell r="KA42099">
            <v>250</v>
          </cell>
          <cell r="KB42099">
            <v>12</v>
          </cell>
          <cell r="KC42099">
            <v>20</v>
          </cell>
        </row>
        <row r="42100">
          <cell r="A42100" t="str">
            <v>P03168</v>
          </cell>
          <cell r="KA42100">
            <v>250</v>
          </cell>
          <cell r="KB42100">
            <v>12</v>
          </cell>
          <cell r="KC42100">
            <v>20</v>
          </cell>
        </row>
        <row r="42101">
          <cell r="A42101" t="str">
            <v>P03170</v>
          </cell>
          <cell r="KA42101">
            <v>250</v>
          </cell>
          <cell r="KB42101">
            <v>8</v>
          </cell>
          <cell r="KC42101">
            <v>15</v>
          </cell>
        </row>
        <row r="42102">
          <cell r="A42102" t="str">
            <v>P03203</v>
          </cell>
          <cell r="KA42102">
            <v>200</v>
          </cell>
          <cell r="KB42102">
            <v>15</v>
          </cell>
          <cell r="KC42102">
            <v>16</v>
          </cell>
        </row>
        <row r="42103">
          <cell r="A42103" t="str">
            <v>P03204</v>
          </cell>
          <cell r="KA42103">
            <v>250</v>
          </cell>
          <cell r="KB42103">
            <v>12</v>
          </cell>
          <cell r="KC42103">
            <v>20</v>
          </cell>
        </row>
        <row r="42104">
          <cell r="A42104" t="str">
            <v>P03205</v>
          </cell>
          <cell r="KA42104">
            <v>200</v>
          </cell>
          <cell r="KB42104">
            <v>15</v>
          </cell>
          <cell r="KC42104">
            <v>16</v>
          </cell>
        </row>
        <row r="42105">
          <cell r="A42105" t="str">
            <v>P03206</v>
          </cell>
          <cell r="KA42105">
            <v>250</v>
          </cell>
          <cell r="KB42105">
            <v>12</v>
          </cell>
          <cell r="KC42105">
            <v>20</v>
          </cell>
        </row>
        <row r="42106">
          <cell r="A42106" t="str">
            <v>P03208</v>
          </cell>
          <cell r="KA42106">
            <v>50</v>
          </cell>
          <cell r="KB42106">
            <v>60</v>
          </cell>
          <cell r="KC42106">
            <v>12</v>
          </cell>
        </row>
        <row r="42107">
          <cell r="A42107" t="str">
            <v>P03257</v>
          </cell>
          <cell r="KA42107">
            <v>250</v>
          </cell>
          <cell r="KB42107">
            <v>12</v>
          </cell>
          <cell r="KC42107">
            <v>20</v>
          </cell>
        </row>
        <row r="42108">
          <cell r="A42108" t="str">
            <v>P03258</v>
          </cell>
          <cell r="KA42108">
            <v>250</v>
          </cell>
          <cell r="KB42108">
            <v>12</v>
          </cell>
          <cell r="KC42108">
            <v>20</v>
          </cell>
        </row>
        <row r="42109">
          <cell r="A42109" t="str">
            <v>P03268</v>
          </cell>
          <cell r="KA42109">
            <v>250</v>
          </cell>
          <cell r="KB42109">
            <v>8</v>
          </cell>
          <cell r="KC42109">
            <v>15</v>
          </cell>
        </row>
        <row r="42110">
          <cell r="A42110" t="str">
            <v>P03252</v>
          </cell>
          <cell r="KA42110">
            <v>250</v>
          </cell>
          <cell r="KB42110">
            <v>12</v>
          </cell>
          <cell r="KC42110">
            <v>20</v>
          </cell>
        </row>
        <row r="42111">
          <cell r="A42111" t="str">
            <v>P03254</v>
          </cell>
          <cell r="KA42111">
            <v>50</v>
          </cell>
          <cell r="KB42111">
            <v>60</v>
          </cell>
          <cell r="KC42111">
            <v>12</v>
          </cell>
        </row>
        <row r="42112">
          <cell r="A42112" t="str">
            <v>P03242</v>
          </cell>
          <cell r="KA42112">
            <v>250</v>
          </cell>
          <cell r="KB42112">
            <v>12</v>
          </cell>
          <cell r="KC42112">
            <v>20</v>
          </cell>
        </row>
        <row r="42113">
          <cell r="A42113" t="str">
            <v>P03243</v>
          </cell>
          <cell r="KA42113">
            <v>250</v>
          </cell>
          <cell r="KB42113">
            <v>12</v>
          </cell>
          <cell r="KC42113">
            <v>20</v>
          </cell>
        </row>
        <row r="42114">
          <cell r="A42114" t="str">
            <v>P03249</v>
          </cell>
          <cell r="KA42114">
            <v>100</v>
          </cell>
          <cell r="KB42114">
            <v>20</v>
          </cell>
          <cell r="KC42114">
            <v>13</v>
          </cell>
        </row>
        <row r="42115">
          <cell r="A42115" t="str">
            <v>P03250</v>
          </cell>
          <cell r="KA42115">
            <v>250</v>
          </cell>
          <cell r="KB42115">
            <v>8</v>
          </cell>
          <cell r="KC42115">
            <v>15</v>
          </cell>
        </row>
        <row r="42116">
          <cell r="A42116" t="str">
            <v>P03235</v>
          </cell>
          <cell r="KA42116">
            <v>250</v>
          </cell>
          <cell r="KB42116">
            <v>12</v>
          </cell>
          <cell r="KC42116">
            <v>20</v>
          </cell>
        </row>
        <row r="42117">
          <cell r="A42117" t="str">
            <v>P03236</v>
          </cell>
          <cell r="KA42117">
            <v>250</v>
          </cell>
          <cell r="KB42117">
            <v>12</v>
          </cell>
          <cell r="KC42117">
            <v>20</v>
          </cell>
        </row>
        <row r="42118">
          <cell r="A42118" t="str">
            <v>P03237</v>
          </cell>
          <cell r="KA42118">
            <v>100</v>
          </cell>
          <cell r="KB42118">
            <v>30</v>
          </cell>
          <cell r="KC42118">
            <v>30</v>
          </cell>
        </row>
        <row r="42119">
          <cell r="A42119" t="str">
            <v>P03238</v>
          </cell>
          <cell r="KA42119">
            <v>200</v>
          </cell>
          <cell r="KB42119">
            <v>15</v>
          </cell>
          <cell r="KC42119">
            <v>16</v>
          </cell>
        </row>
        <row r="42120">
          <cell r="A42120" t="str">
            <v>P03239</v>
          </cell>
          <cell r="KA42120">
            <v>200</v>
          </cell>
          <cell r="KB42120">
            <v>15</v>
          </cell>
          <cell r="KC42120">
            <v>16</v>
          </cell>
        </row>
        <row r="42121">
          <cell r="A42121" t="str">
            <v>P03231</v>
          </cell>
          <cell r="KA42121">
            <v>250</v>
          </cell>
          <cell r="KB42121">
            <v>12</v>
          </cell>
          <cell r="KC42121">
            <v>20</v>
          </cell>
        </row>
        <row r="42122">
          <cell r="A42122" t="str">
            <v>P03232</v>
          </cell>
          <cell r="KA42122">
            <v>250</v>
          </cell>
          <cell r="KB42122">
            <v>12</v>
          </cell>
          <cell r="KC42122">
            <v>20</v>
          </cell>
        </row>
        <row r="42123">
          <cell r="A42123" t="str">
            <v>P03246</v>
          </cell>
          <cell r="KA42123">
            <v>250</v>
          </cell>
          <cell r="KB42123">
            <v>8</v>
          </cell>
          <cell r="KC42123">
            <v>15</v>
          </cell>
        </row>
        <row r="42124">
          <cell r="A42124" t="str">
            <v>P03247</v>
          </cell>
          <cell r="KA42124">
            <v>200</v>
          </cell>
          <cell r="KB42124">
            <v>15</v>
          </cell>
          <cell r="KC42124">
            <v>16</v>
          </cell>
        </row>
        <row r="42125">
          <cell r="A42125" t="str">
            <v>P01419</v>
          </cell>
          <cell r="KA42125">
            <v>250</v>
          </cell>
          <cell r="KB42125">
            <v>12</v>
          </cell>
          <cell r="KC42125">
            <v>20</v>
          </cell>
        </row>
        <row r="42126">
          <cell r="A42126" t="str">
            <v>P01420</v>
          </cell>
          <cell r="KA42126">
            <v>250</v>
          </cell>
          <cell r="KB42126">
            <v>12</v>
          </cell>
          <cell r="KC42126">
            <v>20</v>
          </cell>
        </row>
        <row r="42127">
          <cell r="A42127" t="str">
            <v>P01422</v>
          </cell>
          <cell r="KA42127">
            <v>200</v>
          </cell>
          <cell r="KB42127">
            <v>15</v>
          </cell>
          <cell r="KC42127">
            <v>16</v>
          </cell>
        </row>
        <row r="42128">
          <cell r="A42128" t="str">
            <v>P01423</v>
          </cell>
          <cell r="KA42128">
            <v>250</v>
          </cell>
          <cell r="KB42128">
            <v>12</v>
          </cell>
          <cell r="KC42128">
            <v>20</v>
          </cell>
        </row>
        <row r="42129">
          <cell r="A42129" t="str">
            <v>P01425</v>
          </cell>
          <cell r="KA42129">
            <v>250</v>
          </cell>
          <cell r="KB42129">
            <v>8</v>
          </cell>
          <cell r="KC42129">
            <v>15</v>
          </cell>
        </row>
        <row r="42130">
          <cell r="A42130" t="str">
            <v>P01364</v>
          </cell>
          <cell r="KA42130">
            <v>100</v>
          </cell>
          <cell r="KB42130">
            <v>30</v>
          </cell>
          <cell r="KC42130">
            <v>30</v>
          </cell>
        </row>
        <row r="42131">
          <cell r="A42131" t="str">
            <v>P01397</v>
          </cell>
          <cell r="KA42131">
            <v>200</v>
          </cell>
          <cell r="KB42131">
            <v>15</v>
          </cell>
          <cell r="KC42131">
            <v>16</v>
          </cell>
        </row>
        <row r="42132">
          <cell r="A42132" t="str">
            <v>P01400</v>
          </cell>
          <cell r="KA42132">
            <v>200</v>
          </cell>
          <cell r="KB42132">
            <v>15</v>
          </cell>
          <cell r="KC42132">
            <v>16</v>
          </cell>
        </row>
        <row r="42133">
          <cell r="A42133" t="str">
            <v>P01383</v>
          </cell>
          <cell r="KA42133">
            <v>250</v>
          </cell>
          <cell r="KB42133">
            <v>12</v>
          </cell>
          <cell r="KC42133">
            <v>20</v>
          </cell>
        </row>
        <row r="42134">
          <cell r="A42134" t="str">
            <v>P01384</v>
          </cell>
          <cell r="KA42134">
            <v>250</v>
          </cell>
          <cell r="KB42134">
            <v>8</v>
          </cell>
          <cell r="KC42134">
            <v>15</v>
          </cell>
        </row>
        <row r="42135">
          <cell r="A42135" t="str">
            <v>P01345</v>
          </cell>
          <cell r="KA42135">
            <v>200</v>
          </cell>
          <cell r="KB42135">
            <v>15</v>
          </cell>
          <cell r="KC42135">
            <v>16</v>
          </cell>
        </row>
        <row r="42136">
          <cell r="A42136" t="str">
            <v>P01357</v>
          </cell>
          <cell r="KA42136">
            <v>250</v>
          </cell>
          <cell r="KB42136">
            <v>12</v>
          </cell>
          <cell r="KC42136">
            <v>20</v>
          </cell>
        </row>
        <row r="42137">
          <cell r="A42137" t="str">
            <v>P01372</v>
          </cell>
          <cell r="KA42137">
            <v>200</v>
          </cell>
          <cell r="KB42137">
            <v>15</v>
          </cell>
          <cell r="KC42137">
            <v>16</v>
          </cell>
        </row>
        <row r="42138">
          <cell r="A42138" t="str">
            <v>P01373</v>
          </cell>
          <cell r="KA42138">
            <v>50</v>
          </cell>
          <cell r="KB42138">
            <v>32</v>
          </cell>
          <cell r="KC42138">
            <v>16</v>
          </cell>
        </row>
        <row r="42139">
          <cell r="A42139" t="str">
            <v>P01342</v>
          </cell>
          <cell r="KA42139">
            <v>200</v>
          </cell>
          <cell r="KB42139">
            <v>15</v>
          </cell>
          <cell r="KC42139">
            <v>16</v>
          </cell>
        </row>
        <row r="42140">
          <cell r="A42140" t="str">
            <v>P01349</v>
          </cell>
          <cell r="KA42140">
            <v>250</v>
          </cell>
          <cell r="KB42140">
            <v>12</v>
          </cell>
          <cell r="KC42140">
            <v>20</v>
          </cell>
        </row>
        <row r="42141">
          <cell r="A42141" t="str">
            <v>P01350</v>
          </cell>
          <cell r="KA42141">
            <v>250</v>
          </cell>
          <cell r="KB42141">
            <v>12</v>
          </cell>
          <cell r="KC42141">
            <v>20</v>
          </cell>
        </row>
        <row r="42142">
          <cell r="A42142" t="str">
            <v>P01294</v>
          </cell>
          <cell r="KA42142">
            <v>200</v>
          </cell>
          <cell r="KB42142">
            <v>15</v>
          </cell>
          <cell r="KC42142">
            <v>16</v>
          </cell>
        </row>
        <row r="42143">
          <cell r="A42143" t="str">
            <v>P01295</v>
          </cell>
          <cell r="KA42143">
            <v>50</v>
          </cell>
          <cell r="KB42143">
            <v>40</v>
          </cell>
          <cell r="KC42143">
            <v>12</v>
          </cell>
        </row>
        <row r="42144">
          <cell r="A42144" t="str">
            <v>P01297</v>
          </cell>
          <cell r="KA42144">
            <v>200</v>
          </cell>
          <cell r="KB42144">
            <v>15</v>
          </cell>
          <cell r="KC42144">
            <v>16</v>
          </cell>
        </row>
        <row r="42145">
          <cell r="A42145" t="str">
            <v>P01299</v>
          </cell>
          <cell r="KA42145">
            <v>100</v>
          </cell>
          <cell r="KB42145">
            <v>30</v>
          </cell>
          <cell r="KC42145">
            <v>30</v>
          </cell>
        </row>
        <row r="42146">
          <cell r="A42146" t="str">
            <v>P01336</v>
          </cell>
          <cell r="KA42146">
            <v>100</v>
          </cell>
          <cell r="KB42146">
            <v>16</v>
          </cell>
          <cell r="KC42146">
            <v>16</v>
          </cell>
        </row>
        <row r="42147">
          <cell r="A42147" t="str">
            <v>P01338</v>
          </cell>
          <cell r="KA42147">
            <v>250</v>
          </cell>
          <cell r="KB42147">
            <v>12</v>
          </cell>
          <cell r="KC42147">
            <v>20</v>
          </cell>
        </row>
        <row r="42148">
          <cell r="A42148" t="str">
            <v>P01307</v>
          </cell>
          <cell r="KA42148">
            <v>250</v>
          </cell>
          <cell r="KB42148">
            <v>8</v>
          </cell>
          <cell r="KC42148">
            <v>15</v>
          </cell>
        </row>
        <row r="42149">
          <cell r="A42149" t="str">
            <v>P01310</v>
          </cell>
          <cell r="KA42149">
            <v>200</v>
          </cell>
          <cell r="KB42149">
            <v>15</v>
          </cell>
          <cell r="KC42149">
            <v>16</v>
          </cell>
        </row>
        <row r="42150">
          <cell r="A42150" t="str">
            <v>P01316</v>
          </cell>
          <cell r="KA42150">
            <v>50</v>
          </cell>
          <cell r="KB42150">
            <v>60</v>
          </cell>
          <cell r="KC42150">
            <v>16</v>
          </cell>
        </row>
        <row r="42151">
          <cell r="A42151" t="str">
            <v>P01320</v>
          </cell>
          <cell r="KA42151">
            <v>100</v>
          </cell>
          <cell r="KB42151">
            <v>30</v>
          </cell>
          <cell r="KC42151">
            <v>30</v>
          </cell>
        </row>
        <row r="42152">
          <cell r="A42152" t="str">
            <v>P01322</v>
          </cell>
          <cell r="KA42152">
            <v>200</v>
          </cell>
          <cell r="KB42152">
            <v>15</v>
          </cell>
          <cell r="KC42152">
            <v>16</v>
          </cell>
        </row>
        <row r="42153">
          <cell r="A42153" t="str">
            <v>P01252</v>
          </cell>
          <cell r="KA42153">
            <v>250</v>
          </cell>
          <cell r="KB42153">
            <v>12</v>
          </cell>
          <cell r="KC42153">
            <v>20</v>
          </cell>
        </row>
        <row r="42154">
          <cell r="A42154" t="str">
            <v>P01254</v>
          </cell>
          <cell r="KA42154">
            <v>250</v>
          </cell>
          <cell r="KB42154">
            <v>12</v>
          </cell>
          <cell r="KC42154">
            <v>20</v>
          </cell>
        </row>
        <row r="42155">
          <cell r="A42155" t="str">
            <v>P01221</v>
          </cell>
          <cell r="KA42155">
            <v>250</v>
          </cell>
          <cell r="KB42155">
            <v>12</v>
          </cell>
          <cell r="KC42155">
            <v>20</v>
          </cell>
        </row>
        <row r="42156">
          <cell r="A42156" t="str">
            <v>P01222</v>
          </cell>
          <cell r="KA42156">
            <v>250</v>
          </cell>
          <cell r="KB42156">
            <v>12</v>
          </cell>
          <cell r="KC42156">
            <v>20</v>
          </cell>
        </row>
        <row r="42157">
          <cell r="A42157" t="str">
            <v>P01240</v>
          </cell>
          <cell r="KA42157">
            <v>100</v>
          </cell>
          <cell r="KB42157">
            <v>10</v>
          </cell>
          <cell r="KC42157">
            <v>12</v>
          </cell>
        </row>
        <row r="42158">
          <cell r="A42158" t="str">
            <v>P01278</v>
          </cell>
          <cell r="KA42158">
            <v>100</v>
          </cell>
          <cell r="KB42158">
            <v>30</v>
          </cell>
          <cell r="KC42158">
            <v>30</v>
          </cell>
        </row>
        <row r="42159">
          <cell r="A42159" t="str">
            <v>P01279</v>
          </cell>
          <cell r="KA42159">
            <v>50</v>
          </cell>
          <cell r="KB42159">
            <v>40</v>
          </cell>
          <cell r="KC42159">
            <v>24</v>
          </cell>
        </row>
        <row r="42160">
          <cell r="A42160" t="str">
            <v>P01292</v>
          </cell>
          <cell r="KA42160">
            <v>250</v>
          </cell>
          <cell r="KB42160">
            <v>8</v>
          </cell>
          <cell r="KC42160">
            <v>15</v>
          </cell>
        </row>
        <row r="42161">
          <cell r="A42161" t="str">
            <v>P01439</v>
          </cell>
          <cell r="KA42161">
            <v>100</v>
          </cell>
          <cell r="KB42161">
            <v>30</v>
          </cell>
          <cell r="KC42161">
            <v>30</v>
          </cell>
        </row>
        <row r="42162">
          <cell r="A42162" t="str">
            <v>P01440</v>
          </cell>
          <cell r="KA42162">
            <v>250</v>
          </cell>
          <cell r="KB42162">
            <v>8</v>
          </cell>
          <cell r="KC42162">
            <v>15</v>
          </cell>
        </row>
        <row r="42163">
          <cell r="A42163" t="str">
            <v>P01442</v>
          </cell>
          <cell r="KA42163">
            <v>200</v>
          </cell>
          <cell r="KB42163">
            <v>15</v>
          </cell>
          <cell r="KC42163">
            <v>16</v>
          </cell>
        </row>
        <row r="42164">
          <cell r="A42164" t="str">
            <v>P01443</v>
          </cell>
          <cell r="KA42164">
            <v>250</v>
          </cell>
          <cell r="KB42164">
            <v>12</v>
          </cell>
          <cell r="KC42164">
            <v>20</v>
          </cell>
        </row>
        <row r="42165">
          <cell r="A42165" t="str">
            <v>P01444</v>
          </cell>
          <cell r="KA42165">
            <v>250</v>
          </cell>
          <cell r="KB42165">
            <v>12</v>
          </cell>
          <cell r="KC42165">
            <v>20</v>
          </cell>
        </row>
        <row r="42166">
          <cell r="A42166" t="str">
            <v>P01445</v>
          </cell>
          <cell r="KA42166">
            <v>200</v>
          </cell>
          <cell r="KB42166">
            <v>15</v>
          </cell>
          <cell r="KC42166">
            <v>16</v>
          </cell>
        </row>
        <row r="42167">
          <cell r="A42167" t="str">
            <v>P01446</v>
          </cell>
          <cell r="KA42167">
            <v>250</v>
          </cell>
          <cell r="KB42167">
            <v>8</v>
          </cell>
          <cell r="KC42167">
            <v>15</v>
          </cell>
        </row>
        <row r="42168">
          <cell r="A42168" t="str">
            <v>P01450</v>
          </cell>
          <cell r="KA42168">
            <v>200</v>
          </cell>
          <cell r="KB42168">
            <v>15</v>
          </cell>
          <cell r="KC42168">
            <v>16</v>
          </cell>
        </row>
        <row r="42169">
          <cell r="A42169" t="str">
            <v>P01451</v>
          </cell>
          <cell r="KA42169">
            <v>200</v>
          </cell>
          <cell r="KB42169">
            <v>15</v>
          </cell>
          <cell r="KC42169">
            <v>16</v>
          </cell>
        </row>
        <row r="42170">
          <cell r="A42170" t="str">
            <v>P01430</v>
          </cell>
          <cell r="KA42170">
            <v>250</v>
          </cell>
          <cell r="KB42170">
            <v>12</v>
          </cell>
          <cell r="KC42170">
            <v>20</v>
          </cell>
        </row>
        <row r="42171">
          <cell r="A42171" t="str">
            <v>P01410</v>
          </cell>
          <cell r="KA42171">
            <v>50</v>
          </cell>
          <cell r="KB42171">
            <v>40</v>
          </cell>
          <cell r="KC42171">
            <v>24</v>
          </cell>
        </row>
        <row r="42172">
          <cell r="A42172" t="str">
            <v>P01415</v>
          </cell>
          <cell r="KA42172">
            <v>100</v>
          </cell>
          <cell r="KB42172">
            <v>10</v>
          </cell>
          <cell r="KC42172">
            <v>16</v>
          </cell>
        </row>
        <row r="42173">
          <cell r="A42173" t="str">
            <v>P01472</v>
          </cell>
          <cell r="KA42173">
            <v>200</v>
          </cell>
          <cell r="KB42173">
            <v>15</v>
          </cell>
          <cell r="KC42173">
            <v>16</v>
          </cell>
        </row>
        <row r="42174">
          <cell r="A42174" t="str">
            <v>P01473</v>
          </cell>
          <cell r="KA42174">
            <v>250</v>
          </cell>
          <cell r="KB42174">
            <v>12</v>
          </cell>
          <cell r="KC42174">
            <v>20</v>
          </cell>
        </row>
        <row r="42175">
          <cell r="A42175" t="str">
            <v>P01474</v>
          </cell>
          <cell r="KA42175">
            <v>250</v>
          </cell>
          <cell r="KB42175">
            <v>12</v>
          </cell>
          <cell r="KC42175">
            <v>20</v>
          </cell>
        </row>
        <row r="42176">
          <cell r="A42176" t="str">
            <v>P01478</v>
          </cell>
          <cell r="KA42176">
            <v>250</v>
          </cell>
          <cell r="KB42176">
            <v>12</v>
          </cell>
          <cell r="KC42176">
            <v>20</v>
          </cell>
        </row>
        <row r="42177">
          <cell r="A42177" t="str">
            <v>P01482</v>
          </cell>
          <cell r="KA42177">
            <v>250</v>
          </cell>
          <cell r="KB42177">
            <v>12</v>
          </cell>
          <cell r="KC42177">
            <v>20</v>
          </cell>
        </row>
        <row r="42178">
          <cell r="A42178" t="str">
            <v>P01483</v>
          </cell>
          <cell r="KA42178">
            <v>250</v>
          </cell>
          <cell r="KB42178">
            <v>12</v>
          </cell>
          <cell r="KC42178">
            <v>20</v>
          </cell>
        </row>
        <row r="42179">
          <cell r="A42179" t="str">
            <v>P01484</v>
          </cell>
          <cell r="KA42179">
            <v>250</v>
          </cell>
          <cell r="KB42179">
            <v>8</v>
          </cell>
          <cell r="KC42179">
            <v>15</v>
          </cell>
        </row>
        <row r="42180">
          <cell r="A42180" t="str">
            <v>P01466</v>
          </cell>
          <cell r="KA42180">
            <v>200</v>
          </cell>
          <cell r="KB42180">
            <v>15</v>
          </cell>
          <cell r="KC42180">
            <v>16</v>
          </cell>
        </row>
        <row r="42181">
          <cell r="A42181" t="str">
            <v>P01467</v>
          </cell>
          <cell r="KA42181">
            <v>250</v>
          </cell>
          <cell r="KB42181">
            <v>12</v>
          </cell>
          <cell r="KC42181">
            <v>20</v>
          </cell>
        </row>
        <row r="42182">
          <cell r="A42182" t="str">
            <v>P01469</v>
          </cell>
          <cell r="KA42182">
            <v>250</v>
          </cell>
          <cell r="KB42182">
            <v>8</v>
          </cell>
          <cell r="KC42182">
            <v>15</v>
          </cell>
        </row>
        <row r="42183">
          <cell r="A42183" t="str">
            <v>P01470</v>
          </cell>
          <cell r="KA42183">
            <v>250</v>
          </cell>
          <cell r="KB42183">
            <v>8</v>
          </cell>
          <cell r="KC42183">
            <v>15</v>
          </cell>
        </row>
        <row r="42184">
          <cell r="A42184" t="str">
            <v>P01486</v>
          </cell>
          <cell r="KA42184">
            <v>100</v>
          </cell>
          <cell r="KB42184">
            <v>16</v>
          </cell>
          <cell r="KC42184">
            <v>16</v>
          </cell>
        </row>
        <row r="42185">
          <cell r="A42185" t="str">
            <v>P01487</v>
          </cell>
          <cell r="KA42185">
            <v>250</v>
          </cell>
          <cell r="KB42185">
            <v>12</v>
          </cell>
          <cell r="KC42185">
            <v>20</v>
          </cell>
        </row>
        <row r="42186">
          <cell r="A42186" t="str">
            <v>P01488</v>
          </cell>
          <cell r="KA42186">
            <v>250</v>
          </cell>
          <cell r="KB42186">
            <v>12</v>
          </cell>
          <cell r="KC42186">
            <v>20</v>
          </cell>
        </row>
        <row r="42187">
          <cell r="A42187" t="str">
            <v>P01489</v>
          </cell>
          <cell r="KA42187">
            <v>250</v>
          </cell>
          <cell r="KB42187">
            <v>12</v>
          </cell>
          <cell r="KC42187">
            <v>20</v>
          </cell>
        </row>
        <row r="42188">
          <cell r="A42188" t="str">
            <v>P01490</v>
          </cell>
          <cell r="KA42188">
            <v>200</v>
          </cell>
          <cell r="KB42188">
            <v>15</v>
          </cell>
          <cell r="KC42188">
            <v>16</v>
          </cell>
        </row>
        <row r="42189">
          <cell r="A42189" t="str">
            <v>P01506</v>
          </cell>
          <cell r="KA42189">
            <v>250</v>
          </cell>
          <cell r="KB42189">
            <v>12</v>
          </cell>
          <cell r="KC42189">
            <v>20</v>
          </cell>
        </row>
        <row r="42190">
          <cell r="A42190" t="str">
            <v>P01494</v>
          </cell>
          <cell r="KA42190">
            <v>250</v>
          </cell>
          <cell r="KB42190">
            <v>12</v>
          </cell>
          <cell r="KC42190">
            <v>20</v>
          </cell>
        </row>
        <row r="42191">
          <cell r="A42191" t="str">
            <v>P01495</v>
          </cell>
          <cell r="KA42191">
            <v>250</v>
          </cell>
          <cell r="KB42191">
            <v>12</v>
          </cell>
          <cell r="KC42191">
            <v>20</v>
          </cell>
        </row>
        <row r="42192">
          <cell r="A42192" t="str">
            <v>P01496</v>
          </cell>
          <cell r="KA42192">
            <v>250</v>
          </cell>
          <cell r="KB42192">
            <v>8</v>
          </cell>
          <cell r="KC42192">
            <v>15</v>
          </cell>
        </row>
        <row r="42193">
          <cell r="A42193" t="str">
            <v>P01498</v>
          </cell>
          <cell r="KA42193">
            <v>250</v>
          </cell>
          <cell r="KB42193">
            <v>12</v>
          </cell>
          <cell r="KC42193">
            <v>20</v>
          </cell>
        </row>
        <row r="42194">
          <cell r="A42194" t="str">
            <v>P01499</v>
          </cell>
          <cell r="KA42194">
            <v>250</v>
          </cell>
          <cell r="KB42194">
            <v>12</v>
          </cell>
          <cell r="KC42194">
            <v>20</v>
          </cell>
        </row>
        <row r="42195">
          <cell r="A42195" t="str">
            <v>P01501</v>
          </cell>
          <cell r="KA42195">
            <v>250</v>
          </cell>
          <cell r="KB42195">
            <v>12</v>
          </cell>
          <cell r="KC42195">
            <v>20</v>
          </cell>
        </row>
        <row r="42196">
          <cell r="A42196" t="str">
            <v>P01502</v>
          </cell>
          <cell r="KA42196">
            <v>250</v>
          </cell>
          <cell r="KB42196">
            <v>12</v>
          </cell>
          <cell r="KC42196">
            <v>20</v>
          </cell>
        </row>
        <row r="42197">
          <cell r="A42197" t="str">
            <v>P01503</v>
          </cell>
          <cell r="KA42197">
            <v>250</v>
          </cell>
          <cell r="KB42197">
            <v>12</v>
          </cell>
          <cell r="KC42197">
            <v>20</v>
          </cell>
        </row>
        <row r="42198">
          <cell r="A42198" t="str">
            <v>P01513</v>
          </cell>
          <cell r="KA42198">
            <v>250</v>
          </cell>
          <cell r="KB42198">
            <v>12</v>
          </cell>
          <cell r="KC42198">
            <v>20</v>
          </cell>
        </row>
        <row r="42199">
          <cell r="A42199" t="str">
            <v>P01514</v>
          </cell>
          <cell r="KA42199">
            <v>250</v>
          </cell>
          <cell r="KB42199">
            <v>8</v>
          </cell>
          <cell r="KC42199">
            <v>15</v>
          </cell>
        </row>
        <row r="42200">
          <cell r="A42200" t="str">
            <v>P01515</v>
          </cell>
          <cell r="KA42200">
            <v>200</v>
          </cell>
          <cell r="KB42200">
            <v>15</v>
          </cell>
          <cell r="KC42200">
            <v>16</v>
          </cell>
        </row>
        <row r="42201">
          <cell r="A42201" t="str">
            <v>P01517</v>
          </cell>
          <cell r="KA42201">
            <v>250</v>
          </cell>
          <cell r="KB42201">
            <v>12</v>
          </cell>
          <cell r="KC42201">
            <v>20</v>
          </cell>
        </row>
        <row r="42202">
          <cell r="A42202" t="str">
            <v>P01520</v>
          </cell>
          <cell r="KA42202">
            <v>250</v>
          </cell>
          <cell r="KB42202">
            <v>12</v>
          </cell>
          <cell r="KC42202">
            <v>20</v>
          </cell>
        </row>
        <row r="42203">
          <cell r="A42203" t="str">
            <v>P01522</v>
          </cell>
          <cell r="KA42203">
            <v>50</v>
          </cell>
          <cell r="KB42203">
            <v>32</v>
          </cell>
          <cell r="KC42203">
            <v>24</v>
          </cell>
        </row>
        <row r="42204">
          <cell r="A42204" t="str">
            <v>P01523</v>
          </cell>
          <cell r="KA42204">
            <v>250</v>
          </cell>
          <cell r="KB42204">
            <v>12</v>
          </cell>
          <cell r="KC42204">
            <v>20</v>
          </cell>
        </row>
        <row r="42205">
          <cell r="A42205" t="str">
            <v>P01524</v>
          </cell>
          <cell r="KA42205">
            <v>250</v>
          </cell>
          <cell r="KB42205">
            <v>12</v>
          </cell>
          <cell r="KC42205">
            <v>20</v>
          </cell>
        </row>
        <row r="42206">
          <cell r="A42206" t="str">
            <v>P01541</v>
          </cell>
          <cell r="KA42206">
            <v>250</v>
          </cell>
          <cell r="KB42206">
            <v>8</v>
          </cell>
          <cell r="KC42206">
            <v>15</v>
          </cell>
        </row>
        <row r="42207">
          <cell r="A42207" t="str">
            <v>P01543</v>
          </cell>
          <cell r="KA42207">
            <v>200</v>
          </cell>
          <cell r="KB42207">
            <v>15</v>
          </cell>
          <cell r="KC42207">
            <v>16</v>
          </cell>
        </row>
        <row r="42208">
          <cell r="A42208" t="str">
            <v>P01544</v>
          </cell>
          <cell r="KA42208">
            <v>250</v>
          </cell>
          <cell r="KB42208">
            <v>8</v>
          </cell>
          <cell r="KC42208">
            <v>15</v>
          </cell>
        </row>
        <row r="42209">
          <cell r="A42209" t="str">
            <v>P01547</v>
          </cell>
          <cell r="KA42209">
            <v>200</v>
          </cell>
          <cell r="KB42209">
            <v>15</v>
          </cell>
          <cell r="KC42209">
            <v>16</v>
          </cell>
        </row>
        <row r="42210">
          <cell r="A42210" t="str">
            <v>P01548</v>
          </cell>
          <cell r="KA42210">
            <v>250</v>
          </cell>
          <cell r="KB42210">
            <v>12</v>
          </cell>
          <cell r="KC42210">
            <v>20</v>
          </cell>
        </row>
        <row r="42211">
          <cell r="A42211" t="str">
            <v>P01549</v>
          </cell>
          <cell r="KA42211">
            <v>250</v>
          </cell>
          <cell r="KB42211">
            <v>12</v>
          </cell>
          <cell r="KC42211">
            <v>20</v>
          </cell>
        </row>
        <row r="42212">
          <cell r="A42212" t="str">
            <v>P01550</v>
          </cell>
          <cell r="KA42212">
            <v>100</v>
          </cell>
          <cell r="KB42212">
            <v>30</v>
          </cell>
          <cell r="KC42212">
            <v>20</v>
          </cell>
        </row>
        <row r="42213">
          <cell r="A42213" t="str">
            <v>P01528</v>
          </cell>
          <cell r="KA42213">
            <v>250</v>
          </cell>
          <cell r="KB42213">
            <v>12</v>
          </cell>
          <cell r="KC42213">
            <v>16</v>
          </cell>
        </row>
        <row r="42214">
          <cell r="A42214" t="str">
            <v>P01529</v>
          </cell>
          <cell r="KA42214">
            <v>250</v>
          </cell>
          <cell r="KB42214">
            <v>12</v>
          </cell>
          <cell r="KC42214">
            <v>20</v>
          </cell>
        </row>
        <row r="42215">
          <cell r="A42215" t="str">
            <v>P01530</v>
          </cell>
          <cell r="KA42215">
            <v>250</v>
          </cell>
          <cell r="KB42215">
            <v>12</v>
          </cell>
          <cell r="KC42215">
            <v>20</v>
          </cell>
        </row>
        <row r="42216">
          <cell r="A42216" t="str">
            <v>P01531</v>
          </cell>
          <cell r="KA42216">
            <v>250</v>
          </cell>
          <cell r="KB42216">
            <v>12</v>
          </cell>
          <cell r="KC42216">
            <v>20</v>
          </cell>
        </row>
        <row r="42217">
          <cell r="A42217" t="str">
            <v>P01533</v>
          </cell>
          <cell r="KA42217">
            <v>250</v>
          </cell>
          <cell r="KB42217">
            <v>12</v>
          </cell>
          <cell r="KC42217">
            <v>20</v>
          </cell>
        </row>
        <row r="42218">
          <cell r="A42218" t="str">
            <v>P01554</v>
          </cell>
          <cell r="KA42218">
            <v>250</v>
          </cell>
          <cell r="KB42218">
            <v>12</v>
          </cell>
          <cell r="KC42218">
            <v>20</v>
          </cell>
        </row>
        <row r="42219">
          <cell r="A42219" t="str">
            <v>P01555</v>
          </cell>
          <cell r="KA42219">
            <v>250</v>
          </cell>
          <cell r="KB42219">
            <v>12</v>
          </cell>
          <cell r="KC42219">
            <v>20</v>
          </cell>
        </row>
        <row r="42220">
          <cell r="A42220" t="str">
            <v>P01556</v>
          </cell>
          <cell r="KA42220">
            <v>250</v>
          </cell>
          <cell r="KB42220">
            <v>12</v>
          </cell>
          <cell r="KC42220">
            <v>20</v>
          </cell>
        </row>
        <row r="42221">
          <cell r="A42221" t="str">
            <v>P01557</v>
          </cell>
          <cell r="KA42221">
            <v>250</v>
          </cell>
          <cell r="KB42221">
            <v>12</v>
          </cell>
          <cell r="KC42221">
            <v>20</v>
          </cell>
        </row>
        <row r="42222">
          <cell r="A42222" t="str">
            <v>P01592</v>
          </cell>
          <cell r="KA42222">
            <v>250</v>
          </cell>
          <cell r="KB42222">
            <v>12</v>
          </cell>
          <cell r="KC42222">
            <v>20</v>
          </cell>
        </row>
        <row r="42223">
          <cell r="A42223" t="str">
            <v>P01593</v>
          </cell>
          <cell r="KA42223">
            <v>250</v>
          </cell>
          <cell r="KB42223">
            <v>12</v>
          </cell>
          <cell r="KC42223">
            <v>20</v>
          </cell>
        </row>
        <row r="42224">
          <cell r="A42224" t="str">
            <v>P01594</v>
          </cell>
          <cell r="KA42224">
            <v>250</v>
          </cell>
          <cell r="KB42224">
            <v>12</v>
          </cell>
          <cell r="KC42224">
            <v>20</v>
          </cell>
        </row>
        <row r="42225">
          <cell r="A42225" t="str">
            <v>P01595</v>
          </cell>
          <cell r="KA42225">
            <v>250</v>
          </cell>
          <cell r="KB42225">
            <v>12</v>
          </cell>
          <cell r="KC42225">
            <v>20</v>
          </cell>
        </row>
        <row r="42226">
          <cell r="A42226" t="str">
            <v>P01614</v>
          </cell>
          <cell r="KA42226">
            <v>250</v>
          </cell>
          <cell r="KB42226">
            <v>12</v>
          </cell>
          <cell r="KC42226">
            <v>20</v>
          </cell>
        </row>
        <row r="42227">
          <cell r="A42227" t="str">
            <v>P01609</v>
          </cell>
          <cell r="KA42227">
            <v>250</v>
          </cell>
          <cell r="KB42227">
            <v>12</v>
          </cell>
          <cell r="KC42227">
            <v>20</v>
          </cell>
        </row>
        <row r="42228">
          <cell r="A42228" t="str">
            <v>P01612</v>
          </cell>
          <cell r="KA42228">
            <v>250</v>
          </cell>
          <cell r="KB42228">
            <v>12</v>
          </cell>
          <cell r="KC42228">
            <v>20</v>
          </cell>
        </row>
        <row r="42229">
          <cell r="A42229" t="str">
            <v>P01598</v>
          </cell>
          <cell r="KA42229">
            <v>250</v>
          </cell>
          <cell r="KB42229">
            <v>8</v>
          </cell>
          <cell r="KC42229">
            <v>15</v>
          </cell>
        </row>
        <row r="42230">
          <cell r="A42230" t="str">
            <v>P01599</v>
          </cell>
          <cell r="KA42230">
            <v>200</v>
          </cell>
          <cell r="KB42230">
            <v>15</v>
          </cell>
          <cell r="KC42230">
            <v>16</v>
          </cell>
        </row>
        <row r="42231">
          <cell r="A42231" t="str">
            <v>P01602</v>
          </cell>
          <cell r="KA42231">
            <v>200</v>
          </cell>
          <cell r="KB42231">
            <v>15</v>
          </cell>
          <cell r="KC42231">
            <v>16</v>
          </cell>
        </row>
        <row r="42232">
          <cell r="A42232" t="str">
            <v>P01603</v>
          </cell>
          <cell r="KA42232">
            <v>250</v>
          </cell>
          <cell r="KB42232">
            <v>12</v>
          </cell>
          <cell r="KC42232">
            <v>20</v>
          </cell>
        </row>
        <row r="42233">
          <cell r="A42233" t="str">
            <v>P01604</v>
          </cell>
          <cell r="KA42233">
            <v>50</v>
          </cell>
          <cell r="KB42233">
            <v>40</v>
          </cell>
          <cell r="KC42233">
            <v>24</v>
          </cell>
        </row>
        <row r="42234">
          <cell r="A42234" t="str">
            <v>P01605</v>
          </cell>
          <cell r="KA42234">
            <v>250</v>
          </cell>
          <cell r="KB42234">
            <v>12</v>
          </cell>
          <cell r="KC42234">
            <v>20</v>
          </cell>
        </row>
        <row r="42235">
          <cell r="A42235" t="str">
            <v>P01560</v>
          </cell>
          <cell r="KA42235">
            <v>250</v>
          </cell>
          <cell r="KB42235">
            <v>12</v>
          </cell>
          <cell r="KC42235">
            <v>20</v>
          </cell>
        </row>
        <row r="42236">
          <cell r="A42236" t="str">
            <v>P01561</v>
          </cell>
          <cell r="KA42236">
            <v>250</v>
          </cell>
          <cell r="KB42236">
            <v>12</v>
          </cell>
          <cell r="KC42236">
            <v>20</v>
          </cell>
        </row>
        <row r="42237">
          <cell r="A42237" t="str">
            <v>P01564</v>
          </cell>
          <cell r="KA42237">
            <v>250</v>
          </cell>
          <cell r="KB42237">
            <v>8</v>
          </cell>
          <cell r="KC42237">
            <v>15</v>
          </cell>
        </row>
        <row r="42238">
          <cell r="A42238" t="str">
            <v>P01566</v>
          </cell>
          <cell r="KA42238">
            <v>250</v>
          </cell>
          <cell r="KB42238">
            <v>12</v>
          </cell>
          <cell r="KC42238">
            <v>20</v>
          </cell>
        </row>
        <row r="42239">
          <cell r="A42239" t="str">
            <v>P01567</v>
          </cell>
          <cell r="KA42239">
            <v>250</v>
          </cell>
          <cell r="KB42239">
            <v>12</v>
          </cell>
          <cell r="KC42239">
            <v>20</v>
          </cell>
        </row>
        <row r="42240">
          <cell r="A42240" t="str">
            <v>P01568</v>
          </cell>
          <cell r="KA42240">
            <v>250</v>
          </cell>
          <cell r="KB42240">
            <v>12</v>
          </cell>
          <cell r="KC42240">
            <v>20</v>
          </cell>
        </row>
        <row r="42241">
          <cell r="A42241" t="str">
            <v>P01569</v>
          </cell>
          <cell r="KA42241">
            <v>100</v>
          </cell>
          <cell r="KB42241">
            <v>30</v>
          </cell>
          <cell r="KC42241">
            <v>30</v>
          </cell>
        </row>
        <row r="42242">
          <cell r="A42242" t="str">
            <v>P01570</v>
          </cell>
          <cell r="KA42242">
            <v>250</v>
          </cell>
          <cell r="KB42242">
            <v>12</v>
          </cell>
          <cell r="KC42242">
            <v>20</v>
          </cell>
        </row>
        <row r="42243">
          <cell r="A42243" t="str">
            <v>P01571</v>
          </cell>
          <cell r="KA42243">
            <v>250</v>
          </cell>
          <cell r="KB42243">
            <v>12</v>
          </cell>
          <cell r="KC42243">
            <v>20</v>
          </cell>
        </row>
        <row r="42244">
          <cell r="A42244" t="str">
            <v>P01572</v>
          </cell>
          <cell r="KA42244">
            <v>250</v>
          </cell>
          <cell r="KB42244">
            <v>12</v>
          </cell>
          <cell r="KC42244">
            <v>20</v>
          </cell>
        </row>
        <row r="42245">
          <cell r="A42245" t="str">
            <v>P01573</v>
          </cell>
          <cell r="KA42245">
            <v>250</v>
          </cell>
          <cell r="KB42245">
            <v>12</v>
          </cell>
          <cell r="KC42245">
            <v>20</v>
          </cell>
        </row>
        <row r="42246">
          <cell r="A42246" t="str">
            <v>P01574</v>
          </cell>
          <cell r="KA42246">
            <v>250</v>
          </cell>
          <cell r="KB42246">
            <v>12</v>
          </cell>
          <cell r="KC42246">
            <v>20</v>
          </cell>
        </row>
        <row r="42247">
          <cell r="A42247" t="str">
            <v>P01576</v>
          </cell>
          <cell r="KA42247">
            <v>250</v>
          </cell>
          <cell r="KB42247">
            <v>12</v>
          </cell>
          <cell r="KC42247">
            <v>20</v>
          </cell>
        </row>
        <row r="42248">
          <cell r="A42248" t="str">
            <v>P01577</v>
          </cell>
          <cell r="KA42248">
            <v>250</v>
          </cell>
          <cell r="KB42248">
            <v>12</v>
          </cell>
          <cell r="KC42248">
            <v>20</v>
          </cell>
        </row>
        <row r="42249">
          <cell r="A42249" t="str">
            <v>P01578</v>
          </cell>
          <cell r="KA42249">
            <v>250</v>
          </cell>
          <cell r="KB42249">
            <v>12</v>
          </cell>
          <cell r="KC42249">
            <v>20</v>
          </cell>
        </row>
        <row r="42250">
          <cell r="A42250" t="str">
            <v>P01579</v>
          </cell>
          <cell r="KA42250">
            <v>250</v>
          </cell>
          <cell r="KB42250">
            <v>12</v>
          </cell>
          <cell r="KC42250">
            <v>20</v>
          </cell>
        </row>
        <row r="42251">
          <cell r="A42251" t="str">
            <v>P01580</v>
          </cell>
          <cell r="KA42251">
            <v>250</v>
          </cell>
          <cell r="KB42251">
            <v>12</v>
          </cell>
          <cell r="KC42251">
            <v>20</v>
          </cell>
        </row>
        <row r="42252">
          <cell r="A42252" t="str">
            <v>P01581</v>
          </cell>
          <cell r="KA42252">
            <v>250</v>
          </cell>
          <cell r="KB42252">
            <v>12</v>
          </cell>
          <cell r="KC42252">
            <v>20</v>
          </cell>
        </row>
        <row r="42253">
          <cell r="A42253" t="str">
            <v>P01582</v>
          </cell>
          <cell r="KA42253">
            <v>250</v>
          </cell>
          <cell r="KB42253">
            <v>12</v>
          </cell>
          <cell r="KC42253">
            <v>20</v>
          </cell>
        </row>
        <row r="42254">
          <cell r="A42254" t="str">
            <v>P01583</v>
          </cell>
          <cell r="KA42254">
            <v>250</v>
          </cell>
          <cell r="KB42254">
            <v>12</v>
          </cell>
          <cell r="KC42254">
            <v>20</v>
          </cell>
        </row>
        <row r="42255">
          <cell r="A42255" t="str">
            <v>P01584</v>
          </cell>
          <cell r="KA42255">
            <v>250</v>
          </cell>
          <cell r="KB42255">
            <v>12</v>
          </cell>
          <cell r="KC42255">
            <v>20</v>
          </cell>
        </row>
        <row r="42256">
          <cell r="A42256" t="str">
            <v>P01585</v>
          </cell>
          <cell r="KA42256">
            <v>250</v>
          </cell>
          <cell r="KB42256">
            <v>12</v>
          </cell>
          <cell r="KC42256">
            <v>20</v>
          </cell>
        </row>
        <row r="42257">
          <cell r="A42257" t="str">
            <v>P01586</v>
          </cell>
          <cell r="KA42257">
            <v>250</v>
          </cell>
          <cell r="KB42257">
            <v>12</v>
          </cell>
          <cell r="KC42257">
            <v>20</v>
          </cell>
        </row>
        <row r="42258">
          <cell r="A42258" t="str">
            <v>P01587</v>
          </cell>
          <cell r="KA42258">
            <v>100</v>
          </cell>
          <cell r="KB42258">
            <v>30</v>
          </cell>
          <cell r="KC42258">
            <v>30</v>
          </cell>
        </row>
        <row r="42259">
          <cell r="A42259" t="str">
            <v>P01588</v>
          </cell>
          <cell r="KA42259">
            <v>250</v>
          </cell>
          <cell r="KB42259">
            <v>12</v>
          </cell>
          <cell r="KC42259">
            <v>20</v>
          </cell>
        </row>
        <row r="42260">
          <cell r="A42260" t="str">
            <v>P01589</v>
          </cell>
          <cell r="KA42260">
            <v>250</v>
          </cell>
          <cell r="KB42260">
            <v>12</v>
          </cell>
          <cell r="KC42260">
            <v>20</v>
          </cell>
        </row>
        <row r="42261">
          <cell r="A42261" t="str">
            <v>P01631</v>
          </cell>
          <cell r="KA42261">
            <v>250</v>
          </cell>
          <cell r="KB42261">
            <v>12</v>
          </cell>
          <cell r="KC42261">
            <v>20</v>
          </cell>
        </row>
        <row r="42262">
          <cell r="A42262" t="str">
            <v>P01632</v>
          </cell>
          <cell r="KA42262">
            <v>250</v>
          </cell>
          <cell r="KB42262">
            <v>12</v>
          </cell>
          <cell r="KC42262">
            <v>20</v>
          </cell>
        </row>
        <row r="42263">
          <cell r="A42263" t="str">
            <v>P01649</v>
          </cell>
          <cell r="KA42263">
            <v>250</v>
          </cell>
          <cell r="KB42263">
            <v>12</v>
          </cell>
          <cell r="KC42263">
            <v>20</v>
          </cell>
        </row>
        <row r="42264">
          <cell r="A42264" t="str">
            <v>P01650</v>
          </cell>
          <cell r="KA42264">
            <v>250</v>
          </cell>
          <cell r="KB42264">
            <v>12</v>
          </cell>
          <cell r="KC42264">
            <v>20</v>
          </cell>
        </row>
        <row r="42265">
          <cell r="A42265" t="str">
            <v>P01651</v>
          </cell>
          <cell r="KA42265">
            <v>250</v>
          </cell>
          <cell r="KB42265">
            <v>12</v>
          </cell>
          <cell r="KC42265">
            <v>20</v>
          </cell>
        </row>
        <row r="42266">
          <cell r="A42266" t="str">
            <v>P01652</v>
          </cell>
          <cell r="KA42266">
            <v>250</v>
          </cell>
          <cell r="KB42266">
            <v>12</v>
          </cell>
          <cell r="KC42266">
            <v>20</v>
          </cell>
        </row>
        <row r="42267">
          <cell r="A42267" t="str">
            <v>P01653</v>
          </cell>
          <cell r="KA42267">
            <v>250</v>
          </cell>
          <cell r="KB42267">
            <v>12</v>
          </cell>
          <cell r="KC42267">
            <v>20</v>
          </cell>
        </row>
        <row r="42268">
          <cell r="A42268" t="str">
            <v>P01618</v>
          </cell>
          <cell r="KA42268">
            <v>250</v>
          </cell>
          <cell r="KB42268">
            <v>12</v>
          </cell>
          <cell r="KC42268">
            <v>20</v>
          </cell>
        </row>
        <row r="42269">
          <cell r="A42269" t="str">
            <v>P01619</v>
          </cell>
          <cell r="KA42269">
            <v>250</v>
          </cell>
          <cell r="KB42269">
            <v>12</v>
          </cell>
          <cell r="KC42269">
            <v>20</v>
          </cell>
        </row>
        <row r="42270">
          <cell r="A42270" t="str">
            <v>P01620</v>
          </cell>
          <cell r="KA42270">
            <v>250</v>
          </cell>
          <cell r="KB42270">
            <v>12</v>
          </cell>
          <cell r="KC42270">
            <v>20</v>
          </cell>
        </row>
        <row r="42271">
          <cell r="A42271" t="str">
            <v>P01621</v>
          </cell>
          <cell r="KA42271">
            <v>250</v>
          </cell>
          <cell r="KB42271">
            <v>12</v>
          </cell>
          <cell r="KC42271">
            <v>20</v>
          </cell>
        </row>
        <row r="42272">
          <cell r="A42272" t="str">
            <v>P01622</v>
          </cell>
          <cell r="KA42272">
            <v>250</v>
          </cell>
          <cell r="KB42272">
            <v>12</v>
          </cell>
          <cell r="KC42272">
            <v>20</v>
          </cell>
        </row>
        <row r="42273">
          <cell r="A42273" t="str">
            <v>P01624</v>
          </cell>
          <cell r="KA42273">
            <v>250</v>
          </cell>
          <cell r="KB42273">
            <v>12</v>
          </cell>
          <cell r="KC42273">
            <v>20</v>
          </cell>
        </row>
        <row r="42274">
          <cell r="A42274" t="str">
            <v>P01625</v>
          </cell>
          <cell r="KA42274">
            <v>250</v>
          </cell>
          <cell r="KB42274">
            <v>12</v>
          </cell>
          <cell r="KC42274">
            <v>20</v>
          </cell>
        </row>
        <row r="42275">
          <cell r="A42275" t="str">
            <v>P01626</v>
          </cell>
          <cell r="KA42275">
            <v>100</v>
          </cell>
          <cell r="KB42275">
            <v>30</v>
          </cell>
          <cell r="KC42275">
            <v>30</v>
          </cell>
        </row>
        <row r="42276">
          <cell r="A42276" t="str">
            <v>P01627</v>
          </cell>
          <cell r="KA42276">
            <v>100</v>
          </cell>
          <cell r="KB42276">
            <v>30</v>
          </cell>
          <cell r="KC42276">
            <v>30</v>
          </cell>
        </row>
        <row r="42277">
          <cell r="A42277" t="str">
            <v>P01628</v>
          </cell>
          <cell r="KA42277">
            <v>200</v>
          </cell>
          <cell r="KB42277">
            <v>15</v>
          </cell>
          <cell r="KC42277">
            <v>16</v>
          </cell>
        </row>
        <row r="42278">
          <cell r="A42278" t="str">
            <v>P01629</v>
          </cell>
          <cell r="KA42278">
            <v>250</v>
          </cell>
          <cell r="KB42278">
            <v>12</v>
          </cell>
          <cell r="KC42278">
            <v>20</v>
          </cell>
        </row>
        <row r="42279">
          <cell r="A42279" t="str">
            <v>P01634</v>
          </cell>
          <cell r="KA42279">
            <v>250</v>
          </cell>
          <cell r="KB42279">
            <v>8</v>
          </cell>
          <cell r="KC42279">
            <v>15</v>
          </cell>
        </row>
        <row r="42280">
          <cell r="A42280" t="str">
            <v>P01635</v>
          </cell>
          <cell r="KA42280">
            <v>250</v>
          </cell>
          <cell r="KB42280">
            <v>12</v>
          </cell>
          <cell r="KC42280">
            <v>20</v>
          </cell>
        </row>
        <row r="42281">
          <cell r="A42281" t="str">
            <v>P01636</v>
          </cell>
          <cell r="KA42281">
            <v>250</v>
          </cell>
          <cell r="KB42281">
            <v>12</v>
          </cell>
          <cell r="KC42281">
            <v>20</v>
          </cell>
        </row>
        <row r="42282">
          <cell r="A42282" t="str">
            <v>P01637</v>
          </cell>
          <cell r="KA42282">
            <v>250</v>
          </cell>
          <cell r="KB42282">
            <v>12</v>
          </cell>
          <cell r="KC42282">
            <v>20</v>
          </cell>
        </row>
        <row r="42283">
          <cell r="A42283" t="str">
            <v>P01638</v>
          </cell>
          <cell r="KA42283">
            <v>250</v>
          </cell>
          <cell r="KB42283">
            <v>12</v>
          </cell>
          <cell r="KC42283">
            <v>20</v>
          </cell>
        </row>
        <row r="42284">
          <cell r="A42284" t="str">
            <v>P01639</v>
          </cell>
          <cell r="KA42284">
            <v>250</v>
          </cell>
          <cell r="KB42284">
            <v>12</v>
          </cell>
          <cell r="KC42284">
            <v>20</v>
          </cell>
        </row>
        <row r="42285">
          <cell r="A42285" t="str">
            <v>P01640</v>
          </cell>
          <cell r="KA42285">
            <v>250</v>
          </cell>
          <cell r="KB42285">
            <v>12</v>
          </cell>
          <cell r="KC42285">
            <v>20</v>
          </cell>
        </row>
        <row r="42286">
          <cell r="A42286" t="str">
            <v>P01641</v>
          </cell>
          <cell r="KA42286">
            <v>250</v>
          </cell>
          <cell r="KB42286">
            <v>12</v>
          </cell>
          <cell r="KC42286">
            <v>20</v>
          </cell>
        </row>
        <row r="42287">
          <cell r="A42287" t="str">
            <v>P01642</v>
          </cell>
          <cell r="KA42287">
            <v>250</v>
          </cell>
          <cell r="KB42287">
            <v>12</v>
          </cell>
          <cell r="KC42287">
            <v>20</v>
          </cell>
        </row>
        <row r="42288">
          <cell r="A42288" t="str">
            <v>P01643</v>
          </cell>
          <cell r="KA42288">
            <v>250</v>
          </cell>
          <cell r="KB42288">
            <v>12</v>
          </cell>
          <cell r="KC42288">
            <v>20</v>
          </cell>
        </row>
        <row r="42289">
          <cell r="A42289" t="str">
            <v>P01644</v>
          </cell>
          <cell r="KA42289">
            <v>250</v>
          </cell>
          <cell r="KB42289">
            <v>15</v>
          </cell>
          <cell r="KC42289">
            <v>20</v>
          </cell>
        </row>
        <row r="42290">
          <cell r="A42290" t="str">
            <v>P01645</v>
          </cell>
          <cell r="KA42290">
            <v>250</v>
          </cell>
          <cell r="KB42290">
            <v>12</v>
          </cell>
          <cell r="KC42290">
            <v>20</v>
          </cell>
        </row>
        <row r="42291">
          <cell r="A42291" t="str">
            <v>P01646</v>
          </cell>
          <cell r="KA42291">
            <v>250</v>
          </cell>
          <cell r="KB42291">
            <v>12</v>
          </cell>
          <cell r="KC42291">
            <v>20</v>
          </cell>
        </row>
        <row r="42292">
          <cell r="A42292" t="str">
            <v>P01647</v>
          </cell>
          <cell r="KA42292">
            <v>250</v>
          </cell>
          <cell r="KB42292">
            <v>12</v>
          </cell>
          <cell r="KC42292">
            <v>20</v>
          </cell>
        </row>
        <row r="42293">
          <cell r="A42293" t="str">
            <v>P01655</v>
          </cell>
          <cell r="KA42293">
            <v>250</v>
          </cell>
          <cell r="KB42293">
            <v>12</v>
          </cell>
          <cell r="KC42293">
            <v>20</v>
          </cell>
        </row>
        <row r="42294">
          <cell r="A42294" t="str">
            <v>P01656</v>
          </cell>
          <cell r="KA42294">
            <v>250</v>
          </cell>
          <cell r="KB42294">
            <v>12</v>
          </cell>
          <cell r="KC42294">
            <v>20</v>
          </cell>
        </row>
        <row r="42295">
          <cell r="A42295" t="str">
            <v>P01658</v>
          </cell>
          <cell r="KA42295">
            <v>250</v>
          </cell>
          <cell r="KB42295">
            <v>12</v>
          </cell>
          <cell r="KC42295">
            <v>20</v>
          </cell>
        </row>
        <row r="42296">
          <cell r="A42296" t="str">
            <v>P01659</v>
          </cell>
          <cell r="KA42296">
            <v>250</v>
          </cell>
          <cell r="KB42296">
            <v>12</v>
          </cell>
          <cell r="KC42296">
            <v>20</v>
          </cell>
        </row>
        <row r="42297">
          <cell r="A42297" t="str">
            <v>P01660</v>
          </cell>
          <cell r="KA42297">
            <v>250</v>
          </cell>
          <cell r="KB42297">
            <v>12</v>
          </cell>
          <cell r="KC42297">
            <v>20</v>
          </cell>
        </row>
        <row r="42298">
          <cell r="A42298" t="str">
            <v>P01661</v>
          </cell>
          <cell r="KA42298">
            <v>100</v>
          </cell>
          <cell r="KB42298">
            <v>30</v>
          </cell>
          <cell r="KC42298">
            <v>30</v>
          </cell>
        </row>
        <row r="42299">
          <cell r="A42299" t="str">
            <v>P01662</v>
          </cell>
          <cell r="KA42299">
            <v>250</v>
          </cell>
          <cell r="KB42299">
            <v>12</v>
          </cell>
          <cell r="KC42299">
            <v>20</v>
          </cell>
        </row>
        <row r="42300">
          <cell r="A42300" t="str">
            <v>P01663</v>
          </cell>
          <cell r="KA42300">
            <v>200</v>
          </cell>
          <cell r="KB42300">
            <v>15</v>
          </cell>
          <cell r="KC42300">
            <v>16</v>
          </cell>
        </row>
        <row r="42301">
          <cell r="A42301" t="str">
            <v>P01678</v>
          </cell>
          <cell r="KA42301">
            <v>200</v>
          </cell>
          <cell r="KB42301">
            <v>15</v>
          </cell>
          <cell r="KC42301">
            <v>16</v>
          </cell>
        </row>
        <row r="42302">
          <cell r="A42302" t="str">
            <v>P01679</v>
          </cell>
          <cell r="KA42302">
            <v>250</v>
          </cell>
          <cell r="KB42302">
            <v>12</v>
          </cell>
          <cell r="KC42302">
            <v>20</v>
          </cell>
        </row>
        <row r="42303">
          <cell r="A42303" t="str">
            <v>P01673</v>
          </cell>
          <cell r="KA42303">
            <v>200</v>
          </cell>
          <cell r="KB42303">
            <v>15</v>
          </cell>
          <cell r="KC42303">
            <v>16</v>
          </cell>
        </row>
        <row r="42304">
          <cell r="A42304" t="str">
            <v>P01674</v>
          </cell>
          <cell r="KA42304">
            <v>250</v>
          </cell>
          <cell r="KB42304">
            <v>8</v>
          </cell>
          <cell r="KC42304">
            <v>15</v>
          </cell>
        </row>
        <row r="42305">
          <cell r="A42305" t="str">
            <v>P01675</v>
          </cell>
          <cell r="KA42305">
            <v>200</v>
          </cell>
          <cell r="KB42305">
            <v>15</v>
          </cell>
          <cell r="KC42305">
            <v>16</v>
          </cell>
        </row>
        <row r="42306">
          <cell r="A42306" t="str">
            <v>P01669</v>
          </cell>
          <cell r="KA42306">
            <v>200</v>
          </cell>
          <cell r="KB42306">
            <v>15</v>
          </cell>
          <cell r="KC42306">
            <v>16</v>
          </cell>
        </row>
        <row r="42307">
          <cell r="A42307" t="str">
            <v>P01670</v>
          </cell>
          <cell r="KA42307">
            <v>200</v>
          </cell>
          <cell r="KB42307">
            <v>15</v>
          </cell>
          <cell r="KC42307">
            <v>16</v>
          </cell>
        </row>
        <row r="42308">
          <cell r="A42308" t="str">
            <v>P01671</v>
          </cell>
          <cell r="KA42308">
            <v>250</v>
          </cell>
          <cell r="KB42308">
            <v>12</v>
          </cell>
          <cell r="KC42308">
            <v>20</v>
          </cell>
        </row>
        <row r="42309">
          <cell r="A42309" t="str">
            <v>P01699</v>
          </cell>
          <cell r="KA42309">
            <v>250</v>
          </cell>
          <cell r="KB42309">
            <v>12</v>
          </cell>
          <cell r="KC42309">
            <v>20</v>
          </cell>
        </row>
        <row r="42310">
          <cell r="A42310" t="str">
            <v>P01700</v>
          </cell>
          <cell r="KA42310">
            <v>250</v>
          </cell>
          <cell r="KB42310">
            <v>12</v>
          </cell>
          <cell r="KC42310">
            <v>20</v>
          </cell>
        </row>
        <row r="42311">
          <cell r="A42311" t="str">
            <v>P01701</v>
          </cell>
          <cell r="KA42311">
            <v>250</v>
          </cell>
          <cell r="KB42311">
            <v>12</v>
          </cell>
          <cell r="KC42311">
            <v>20</v>
          </cell>
        </row>
        <row r="42312">
          <cell r="A42312" t="str">
            <v>P01702</v>
          </cell>
          <cell r="KA42312">
            <v>250</v>
          </cell>
          <cell r="KB42312">
            <v>12</v>
          </cell>
          <cell r="KC42312">
            <v>20</v>
          </cell>
        </row>
        <row r="42313">
          <cell r="A42313" t="str">
            <v>P01703</v>
          </cell>
          <cell r="KA42313">
            <v>250</v>
          </cell>
          <cell r="KB42313">
            <v>12</v>
          </cell>
          <cell r="KC42313">
            <v>20</v>
          </cell>
        </row>
        <row r="42314">
          <cell r="A42314" t="str">
            <v>P01705</v>
          </cell>
          <cell r="KA42314">
            <v>250</v>
          </cell>
          <cell r="KB42314">
            <v>12</v>
          </cell>
          <cell r="KC42314">
            <v>20</v>
          </cell>
        </row>
        <row r="42315">
          <cell r="A42315" t="str">
            <v>P01706</v>
          </cell>
          <cell r="KA42315">
            <v>250</v>
          </cell>
          <cell r="KB42315">
            <v>12</v>
          </cell>
          <cell r="KC42315">
            <v>20</v>
          </cell>
        </row>
        <row r="42316">
          <cell r="A42316" t="str">
            <v>P01707</v>
          </cell>
          <cell r="KA42316">
            <v>250</v>
          </cell>
          <cell r="KB42316">
            <v>8</v>
          </cell>
          <cell r="KC42316">
            <v>15</v>
          </cell>
        </row>
        <row r="42317">
          <cell r="A42317" t="str">
            <v>P01708</v>
          </cell>
          <cell r="KA42317">
            <v>250</v>
          </cell>
          <cell r="KB42317">
            <v>12</v>
          </cell>
          <cell r="KC42317">
            <v>20</v>
          </cell>
        </row>
        <row r="42318">
          <cell r="A42318" t="str">
            <v>P01711</v>
          </cell>
          <cell r="KA42318">
            <v>250</v>
          </cell>
          <cell r="KB42318">
            <v>12</v>
          </cell>
          <cell r="KC42318">
            <v>20</v>
          </cell>
        </row>
        <row r="42319">
          <cell r="A42319" t="str">
            <v>P01713</v>
          </cell>
          <cell r="KA42319">
            <v>250</v>
          </cell>
          <cell r="KB42319">
            <v>12</v>
          </cell>
          <cell r="KC42319">
            <v>20</v>
          </cell>
        </row>
        <row r="42320">
          <cell r="A42320" t="str">
            <v>P01714</v>
          </cell>
          <cell r="KA42320">
            <v>250</v>
          </cell>
          <cell r="KB42320">
            <v>12</v>
          </cell>
          <cell r="KC42320">
            <v>20</v>
          </cell>
        </row>
        <row r="42321">
          <cell r="A42321" t="str">
            <v>P01715</v>
          </cell>
          <cell r="KA42321">
            <v>250</v>
          </cell>
          <cell r="KB42321">
            <v>12</v>
          </cell>
          <cell r="KC42321">
            <v>20</v>
          </cell>
        </row>
        <row r="42322">
          <cell r="A42322" t="str">
            <v>P01716</v>
          </cell>
          <cell r="KA42322">
            <v>250</v>
          </cell>
          <cell r="KB42322">
            <v>12</v>
          </cell>
          <cell r="KC42322">
            <v>20</v>
          </cell>
        </row>
        <row r="42323">
          <cell r="A42323" t="str">
            <v>P01717</v>
          </cell>
          <cell r="KA42323">
            <v>250</v>
          </cell>
          <cell r="KB42323">
            <v>12</v>
          </cell>
          <cell r="KC42323">
            <v>20</v>
          </cell>
        </row>
        <row r="42324">
          <cell r="A42324" t="str">
            <v>P01719</v>
          </cell>
          <cell r="KA42324">
            <v>250</v>
          </cell>
          <cell r="KB42324">
            <v>12</v>
          </cell>
          <cell r="KC42324">
            <v>20</v>
          </cell>
        </row>
        <row r="42325">
          <cell r="A42325" t="str">
            <v>P01720</v>
          </cell>
          <cell r="KA42325">
            <v>250</v>
          </cell>
          <cell r="KB42325">
            <v>12</v>
          </cell>
          <cell r="KC42325">
            <v>20</v>
          </cell>
        </row>
        <row r="42326">
          <cell r="A42326" t="str">
            <v>P01745</v>
          </cell>
          <cell r="KA42326">
            <v>250</v>
          </cell>
          <cell r="KB42326">
            <v>12</v>
          </cell>
          <cell r="KC42326">
            <v>20</v>
          </cell>
        </row>
        <row r="42327">
          <cell r="A42327" t="str">
            <v>P01746</v>
          </cell>
          <cell r="KA42327">
            <v>250</v>
          </cell>
          <cell r="KB42327">
            <v>12</v>
          </cell>
          <cell r="KC42327">
            <v>20</v>
          </cell>
        </row>
        <row r="42328">
          <cell r="A42328" t="str">
            <v>P01747</v>
          </cell>
          <cell r="KA42328">
            <v>250</v>
          </cell>
          <cell r="KB42328">
            <v>12</v>
          </cell>
          <cell r="KC42328">
            <v>20</v>
          </cell>
        </row>
        <row r="42329">
          <cell r="A42329" t="str">
            <v>P01748</v>
          </cell>
          <cell r="KA42329">
            <v>250</v>
          </cell>
          <cell r="KB42329">
            <v>12</v>
          </cell>
          <cell r="KC42329">
            <v>20</v>
          </cell>
        </row>
        <row r="42330">
          <cell r="A42330" t="str">
            <v>P01749</v>
          </cell>
          <cell r="KA42330">
            <v>250</v>
          </cell>
          <cell r="KB42330">
            <v>12</v>
          </cell>
          <cell r="KC42330">
            <v>20</v>
          </cell>
        </row>
        <row r="42331">
          <cell r="A42331" t="str">
            <v>P01751</v>
          </cell>
          <cell r="KA42331">
            <v>250</v>
          </cell>
          <cell r="KB42331">
            <v>12</v>
          </cell>
          <cell r="KC42331">
            <v>20</v>
          </cell>
        </row>
        <row r="42332">
          <cell r="A42332" t="str">
            <v>P01752</v>
          </cell>
          <cell r="KA42332">
            <v>250</v>
          </cell>
          <cell r="KB42332">
            <v>12</v>
          </cell>
          <cell r="KC42332">
            <v>20</v>
          </cell>
        </row>
        <row r="42333">
          <cell r="A42333" t="str">
            <v>P01753</v>
          </cell>
          <cell r="KA42333">
            <v>250</v>
          </cell>
          <cell r="KB42333">
            <v>8</v>
          </cell>
          <cell r="KC42333">
            <v>15</v>
          </cell>
        </row>
        <row r="42334">
          <cell r="A42334" t="str">
            <v>P01754</v>
          </cell>
          <cell r="KA42334">
            <v>250</v>
          </cell>
          <cell r="KB42334">
            <v>8</v>
          </cell>
          <cell r="KC42334">
            <v>15</v>
          </cell>
        </row>
        <row r="42335">
          <cell r="A42335" t="str">
            <v>P01757</v>
          </cell>
          <cell r="KA42335">
            <v>250</v>
          </cell>
          <cell r="KB42335">
            <v>12</v>
          </cell>
          <cell r="KC42335">
            <v>20</v>
          </cell>
        </row>
        <row r="42336">
          <cell r="A42336" t="str">
            <v>P01758</v>
          </cell>
          <cell r="KA42336">
            <v>250</v>
          </cell>
          <cell r="KB42336">
            <v>8</v>
          </cell>
          <cell r="KC42336">
            <v>15</v>
          </cell>
        </row>
        <row r="42337">
          <cell r="A42337" t="str">
            <v>P01759</v>
          </cell>
          <cell r="KA42337">
            <v>250</v>
          </cell>
          <cell r="KB42337">
            <v>12</v>
          </cell>
          <cell r="KC42337">
            <v>20</v>
          </cell>
        </row>
        <row r="42338">
          <cell r="A42338" t="str">
            <v>P01760</v>
          </cell>
          <cell r="KA42338">
            <v>250</v>
          </cell>
          <cell r="KB42338">
            <v>12</v>
          </cell>
          <cell r="KC42338">
            <v>20</v>
          </cell>
        </row>
        <row r="42339">
          <cell r="A42339" t="str">
            <v>P01761</v>
          </cell>
          <cell r="KA42339">
            <v>250</v>
          </cell>
          <cell r="KB42339">
            <v>12</v>
          </cell>
          <cell r="KC42339">
            <v>20</v>
          </cell>
        </row>
        <row r="42340">
          <cell r="A42340" t="str">
            <v>P01762</v>
          </cell>
          <cell r="KA42340">
            <v>250</v>
          </cell>
          <cell r="KB42340">
            <v>12</v>
          </cell>
          <cell r="KC42340">
            <v>20</v>
          </cell>
        </row>
        <row r="42341">
          <cell r="A42341" t="str">
            <v>P01763</v>
          </cell>
          <cell r="KA42341">
            <v>250</v>
          </cell>
          <cell r="KB42341">
            <v>12</v>
          </cell>
          <cell r="KC42341">
            <v>20</v>
          </cell>
        </row>
        <row r="42342">
          <cell r="A42342" t="str">
            <v>P01764</v>
          </cell>
          <cell r="KA42342">
            <v>250</v>
          </cell>
          <cell r="KB42342">
            <v>12</v>
          </cell>
          <cell r="KC42342">
            <v>20</v>
          </cell>
        </row>
        <row r="42343">
          <cell r="A42343" t="str">
            <v>P01765</v>
          </cell>
          <cell r="KA42343">
            <v>250</v>
          </cell>
          <cell r="KB42343">
            <v>12</v>
          </cell>
          <cell r="KC42343">
            <v>20</v>
          </cell>
        </row>
        <row r="42344">
          <cell r="A42344" t="str">
            <v>P01766</v>
          </cell>
          <cell r="KA42344">
            <v>250</v>
          </cell>
          <cell r="KB42344">
            <v>12</v>
          </cell>
          <cell r="KC42344">
            <v>20</v>
          </cell>
        </row>
        <row r="42345">
          <cell r="A42345" t="str">
            <v>P01767</v>
          </cell>
          <cell r="KA42345">
            <v>250</v>
          </cell>
          <cell r="KB42345">
            <v>12</v>
          </cell>
          <cell r="KC42345">
            <v>20</v>
          </cell>
        </row>
        <row r="42346">
          <cell r="A42346" t="str">
            <v>P01768</v>
          </cell>
          <cell r="KA42346">
            <v>250</v>
          </cell>
          <cell r="KB42346">
            <v>12</v>
          </cell>
          <cell r="KC42346">
            <v>20</v>
          </cell>
        </row>
        <row r="42347">
          <cell r="A42347" t="str">
            <v>P01727</v>
          </cell>
          <cell r="KA42347">
            <v>250</v>
          </cell>
          <cell r="KB42347">
            <v>12</v>
          </cell>
          <cell r="KC42347">
            <v>20</v>
          </cell>
        </row>
        <row r="42348">
          <cell r="A42348" t="str">
            <v>P01728</v>
          </cell>
          <cell r="KA42348">
            <v>250</v>
          </cell>
          <cell r="KB42348">
            <v>12</v>
          </cell>
          <cell r="KC42348">
            <v>20</v>
          </cell>
        </row>
        <row r="42349">
          <cell r="A42349" t="str">
            <v>P01729</v>
          </cell>
          <cell r="KA42349">
            <v>250</v>
          </cell>
          <cell r="KB42349">
            <v>12</v>
          </cell>
          <cell r="KC42349">
            <v>20</v>
          </cell>
        </row>
        <row r="42350">
          <cell r="A42350" t="str">
            <v>P01730</v>
          </cell>
          <cell r="KA42350">
            <v>250</v>
          </cell>
          <cell r="KB42350">
            <v>12</v>
          </cell>
          <cell r="KC42350">
            <v>20</v>
          </cell>
        </row>
        <row r="42351">
          <cell r="A42351" t="str">
            <v>P01731</v>
          </cell>
          <cell r="KA42351">
            <v>250</v>
          </cell>
          <cell r="KB42351">
            <v>12</v>
          </cell>
          <cell r="KC42351">
            <v>20</v>
          </cell>
        </row>
        <row r="42352">
          <cell r="A42352" t="str">
            <v>P01732</v>
          </cell>
          <cell r="KA42352">
            <v>250</v>
          </cell>
          <cell r="KB42352">
            <v>12</v>
          </cell>
          <cell r="KC42352">
            <v>20</v>
          </cell>
        </row>
        <row r="42353">
          <cell r="A42353" t="str">
            <v>P01733</v>
          </cell>
          <cell r="KA42353">
            <v>250</v>
          </cell>
          <cell r="KB42353">
            <v>12</v>
          </cell>
          <cell r="KC42353">
            <v>20</v>
          </cell>
        </row>
        <row r="42354">
          <cell r="A42354" t="str">
            <v>P01734</v>
          </cell>
          <cell r="KA42354">
            <v>250</v>
          </cell>
          <cell r="KB42354">
            <v>12</v>
          </cell>
          <cell r="KC42354">
            <v>20</v>
          </cell>
        </row>
        <row r="42355">
          <cell r="A42355" t="str">
            <v>P01735</v>
          </cell>
          <cell r="KA42355">
            <v>250</v>
          </cell>
          <cell r="KB42355">
            <v>12</v>
          </cell>
          <cell r="KC42355">
            <v>20</v>
          </cell>
        </row>
        <row r="42356">
          <cell r="A42356" t="str">
            <v>P01737</v>
          </cell>
          <cell r="KA42356">
            <v>250</v>
          </cell>
          <cell r="KB42356">
            <v>12</v>
          </cell>
          <cell r="KC42356">
            <v>20</v>
          </cell>
        </row>
        <row r="42357">
          <cell r="A42357" t="str">
            <v>P01692</v>
          </cell>
          <cell r="KA42357">
            <v>200</v>
          </cell>
          <cell r="KB42357">
            <v>8</v>
          </cell>
          <cell r="KC42357">
            <v>15</v>
          </cell>
        </row>
        <row r="42358">
          <cell r="A42358" t="str">
            <v>P01694</v>
          </cell>
          <cell r="KA42358">
            <v>100</v>
          </cell>
          <cell r="KB42358">
            <v>10</v>
          </cell>
          <cell r="KC42358">
            <v>16</v>
          </cell>
        </row>
        <row r="42359">
          <cell r="A42359" t="str">
            <v>P01695</v>
          </cell>
          <cell r="KA42359">
            <v>200</v>
          </cell>
          <cell r="KB42359">
            <v>15</v>
          </cell>
          <cell r="KC42359">
            <v>16</v>
          </cell>
        </row>
        <row r="42360">
          <cell r="A42360" t="str">
            <v>P01696</v>
          </cell>
          <cell r="KA42360">
            <v>50</v>
          </cell>
          <cell r="KB42360">
            <v>24</v>
          </cell>
          <cell r="KC42360">
            <v>16</v>
          </cell>
        </row>
        <row r="42361">
          <cell r="A42361" t="str">
            <v>P01684</v>
          </cell>
          <cell r="KA42361">
            <v>250</v>
          </cell>
          <cell r="KB42361">
            <v>12</v>
          </cell>
          <cell r="KC42361">
            <v>20</v>
          </cell>
        </row>
        <row r="42362">
          <cell r="A42362" t="str">
            <v>P01686</v>
          </cell>
          <cell r="KA42362">
            <v>250</v>
          </cell>
          <cell r="KB42362">
            <v>12</v>
          </cell>
          <cell r="KC42362">
            <v>20</v>
          </cell>
        </row>
        <row r="42363">
          <cell r="A42363" t="str">
            <v>P01687</v>
          </cell>
          <cell r="KA42363">
            <v>50</v>
          </cell>
          <cell r="KB42363">
            <v>40</v>
          </cell>
          <cell r="KC42363">
            <v>24</v>
          </cell>
        </row>
        <row r="42364">
          <cell r="A42364" t="str">
            <v>P01688</v>
          </cell>
          <cell r="KA42364">
            <v>200</v>
          </cell>
          <cell r="KB42364">
            <v>15</v>
          </cell>
          <cell r="KC42364">
            <v>16</v>
          </cell>
        </row>
        <row r="42365">
          <cell r="A42365" t="str">
            <v>P01689</v>
          </cell>
          <cell r="KA42365">
            <v>250</v>
          </cell>
          <cell r="KB42365">
            <v>12</v>
          </cell>
          <cell r="KC42365">
            <v>20</v>
          </cell>
        </row>
        <row r="42366">
          <cell r="A42366" t="str">
            <v>P01690</v>
          </cell>
          <cell r="KA42366">
            <v>250</v>
          </cell>
          <cell r="KB42366">
            <v>12</v>
          </cell>
          <cell r="KC42366">
            <v>20</v>
          </cell>
        </row>
        <row r="42367">
          <cell r="A42367" t="str">
            <v>P01741</v>
          </cell>
          <cell r="KA42367">
            <v>250</v>
          </cell>
          <cell r="KB42367">
            <v>12</v>
          </cell>
          <cell r="KC42367">
            <v>20</v>
          </cell>
        </row>
        <row r="42368">
          <cell r="A42368" t="str">
            <v>P01742</v>
          </cell>
          <cell r="KA42368">
            <v>250</v>
          </cell>
          <cell r="KB42368">
            <v>12</v>
          </cell>
          <cell r="KC42368">
            <v>20</v>
          </cell>
        </row>
        <row r="42369">
          <cell r="A42369" t="str">
            <v>P01772</v>
          </cell>
          <cell r="KA42369">
            <v>250</v>
          </cell>
          <cell r="KB42369">
            <v>12</v>
          </cell>
          <cell r="KC42369">
            <v>20</v>
          </cell>
        </row>
        <row r="42370">
          <cell r="A42370" t="str">
            <v>P01773</v>
          </cell>
          <cell r="KA42370">
            <v>250</v>
          </cell>
          <cell r="KB42370">
            <v>12</v>
          </cell>
          <cell r="KC42370">
            <v>20</v>
          </cell>
        </row>
        <row r="42371">
          <cell r="A42371" t="str">
            <v>P01774</v>
          </cell>
          <cell r="KA42371">
            <v>200</v>
          </cell>
          <cell r="KB42371">
            <v>15</v>
          </cell>
          <cell r="KC42371">
            <v>16</v>
          </cell>
        </row>
        <row r="42372">
          <cell r="A42372" t="str">
            <v>P01780</v>
          </cell>
          <cell r="KA42372">
            <v>250</v>
          </cell>
          <cell r="KB42372">
            <v>12</v>
          </cell>
          <cell r="KC42372">
            <v>20</v>
          </cell>
        </row>
        <row r="42373">
          <cell r="A42373" t="str">
            <v>P01781</v>
          </cell>
          <cell r="KA42373">
            <v>250</v>
          </cell>
          <cell r="KB42373">
            <v>12</v>
          </cell>
          <cell r="KC42373">
            <v>20</v>
          </cell>
        </row>
        <row r="42374">
          <cell r="A42374" t="str">
            <v>P01782</v>
          </cell>
          <cell r="KA42374">
            <v>250</v>
          </cell>
          <cell r="KB42374">
            <v>12</v>
          </cell>
          <cell r="KC42374">
            <v>20</v>
          </cell>
        </row>
        <row r="42375">
          <cell r="A42375" t="str">
            <v>P01783</v>
          </cell>
          <cell r="KA42375">
            <v>250</v>
          </cell>
          <cell r="KB42375">
            <v>12</v>
          </cell>
          <cell r="KC42375">
            <v>20</v>
          </cell>
        </row>
        <row r="42376">
          <cell r="A42376" t="str">
            <v>P01784</v>
          </cell>
          <cell r="KA42376">
            <v>250</v>
          </cell>
          <cell r="KB42376">
            <v>12</v>
          </cell>
          <cell r="KC42376">
            <v>20</v>
          </cell>
        </row>
        <row r="42377">
          <cell r="A42377" t="str">
            <v>P01785</v>
          </cell>
          <cell r="KA42377">
            <v>250</v>
          </cell>
          <cell r="KB42377">
            <v>12</v>
          </cell>
          <cell r="KC42377">
            <v>20</v>
          </cell>
        </row>
        <row r="42378">
          <cell r="A42378" t="str">
            <v>P01786</v>
          </cell>
          <cell r="KA42378">
            <v>250</v>
          </cell>
          <cell r="KB42378">
            <v>12</v>
          </cell>
          <cell r="KC42378">
            <v>20</v>
          </cell>
        </row>
        <row r="42379">
          <cell r="A42379" t="str">
            <v>P01787</v>
          </cell>
          <cell r="KA42379">
            <v>250</v>
          </cell>
          <cell r="KB42379">
            <v>12</v>
          </cell>
          <cell r="KC42379">
            <v>20</v>
          </cell>
        </row>
        <row r="42380">
          <cell r="A42380" t="str">
            <v>P01788</v>
          </cell>
          <cell r="KA42380">
            <v>250</v>
          </cell>
          <cell r="KB42380">
            <v>12</v>
          </cell>
          <cell r="KC42380">
            <v>20</v>
          </cell>
        </row>
        <row r="42381">
          <cell r="A42381" t="str">
            <v>P01789</v>
          </cell>
          <cell r="KA42381">
            <v>200</v>
          </cell>
          <cell r="KB42381">
            <v>15</v>
          </cell>
          <cell r="KC42381">
            <v>16</v>
          </cell>
        </row>
        <row r="42382">
          <cell r="A42382" t="str">
            <v>P01792</v>
          </cell>
          <cell r="KA42382">
            <v>50</v>
          </cell>
          <cell r="KB42382">
            <v>40</v>
          </cell>
          <cell r="KC42382">
            <v>24</v>
          </cell>
        </row>
        <row r="42383">
          <cell r="A42383" t="str">
            <v>P01804</v>
          </cell>
          <cell r="KA42383">
            <v>250</v>
          </cell>
          <cell r="KB42383">
            <v>8</v>
          </cell>
          <cell r="KC42383">
            <v>15</v>
          </cell>
        </row>
        <row r="42384">
          <cell r="A42384" t="str">
            <v>P01812</v>
          </cell>
          <cell r="KA42384">
            <v>250</v>
          </cell>
          <cell r="KB42384">
            <v>12</v>
          </cell>
          <cell r="KC42384">
            <v>20</v>
          </cell>
        </row>
        <row r="42385">
          <cell r="A42385" t="str">
            <v>P01813</v>
          </cell>
          <cell r="KA42385">
            <v>100</v>
          </cell>
          <cell r="KB42385">
            <v>16</v>
          </cell>
          <cell r="KC42385">
            <v>16</v>
          </cell>
        </row>
        <row r="42386">
          <cell r="A42386" t="str">
            <v>P01814</v>
          </cell>
          <cell r="KA42386">
            <v>100</v>
          </cell>
          <cell r="KB42386">
            <v>16</v>
          </cell>
          <cell r="KC42386">
            <v>16</v>
          </cell>
        </row>
        <row r="42387">
          <cell r="A42387" t="str">
            <v>P01815</v>
          </cell>
          <cell r="KA42387">
            <v>50</v>
          </cell>
          <cell r="KB42387">
            <v>40</v>
          </cell>
          <cell r="KC42387">
            <v>24</v>
          </cell>
        </row>
        <row r="42388">
          <cell r="A42388" t="str">
            <v>P01798</v>
          </cell>
          <cell r="KA42388">
            <v>250</v>
          </cell>
          <cell r="KB42388">
            <v>12</v>
          </cell>
          <cell r="KC42388">
            <v>20</v>
          </cell>
        </row>
        <row r="42389">
          <cell r="A42389" t="str">
            <v>P01799</v>
          </cell>
          <cell r="KA42389">
            <v>250</v>
          </cell>
          <cell r="KB42389">
            <v>12</v>
          </cell>
          <cell r="KC42389">
            <v>20</v>
          </cell>
        </row>
        <row r="42390">
          <cell r="A42390" t="str">
            <v>P01800</v>
          </cell>
          <cell r="KA42390">
            <v>200</v>
          </cell>
          <cell r="KB42390">
            <v>15</v>
          </cell>
          <cell r="KC42390">
            <v>16</v>
          </cell>
        </row>
        <row r="42391">
          <cell r="A42391" t="str">
            <v>P01801</v>
          </cell>
          <cell r="KA42391">
            <v>250</v>
          </cell>
          <cell r="KB42391">
            <v>12</v>
          </cell>
          <cell r="KC42391">
            <v>20</v>
          </cell>
        </row>
        <row r="42392">
          <cell r="A42392" t="str">
            <v>P01802</v>
          </cell>
          <cell r="KA42392">
            <v>250</v>
          </cell>
          <cell r="KB42392">
            <v>12</v>
          </cell>
          <cell r="KC42392">
            <v>20</v>
          </cell>
        </row>
        <row r="42393">
          <cell r="A42393" t="str">
            <v>P01667</v>
          </cell>
          <cell r="KA42393">
            <v>200</v>
          </cell>
          <cell r="KB42393">
            <v>15</v>
          </cell>
          <cell r="KC42393">
            <v>16</v>
          </cell>
        </row>
        <row r="42394">
          <cell r="A42394" t="str">
            <v>P01722</v>
          </cell>
          <cell r="KA42394">
            <v>200</v>
          </cell>
          <cell r="KB42394">
            <v>15</v>
          </cell>
          <cell r="KC42394">
            <v>16</v>
          </cell>
        </row>
        <row r="42395">
          <cell r="A42395" t="str">
            <v>P01776</v>
          </cell>
          <cell r="KA42395">
            <v>250</v>
          </cell>
          <cell r="KB42395">
            <v>8</v>
          </cell>
          <cell r="KC42395">
            <v>15</v>
          </cell>
        </row>
        <row r="42396">
          <cell r="A42396" t="str">
            <v>P01861</v>
          </cell>
          <cell r="KA42396">
            <v>250</v>
          </cell>
          <cell r="KB42396">
            <v>12</v>
          </cell>
          <cell r="KC42396">
            <v>20</v>
          </cell>
        </row>
        <row r="42397">
          <cell r="A42397" t="str">
            <v>P01862</v>
          </cell>
          <cell r="KA42397">
            <v>250</v>
          </cell>
          <cell r="KB42397">
            <v>12</v>
          </cell>
          <cell r="KC42397">
            <v>20</v>
          </cell>
        </row>
        <row r="42398">
          <cell r="A42398" t="str">
            <v>P01863</v>
          </cell>
          <cell r="KA42398">
            <v>250</v>
          </cell>
          <cell r="KB42398">
            <v>12</v>
          </cell>
          <cell r="KC42398">
            <v>20</v>
          </cell>
        </row>
        <row r="42399">
          <cell r="A42399" t="str">
            <v>P01864</v>
          </cell>
          <cell r="KA42399">
            <v>250</v>
          </cell>
          <cell r="KB42399">
            <v>12</v>
          </cell>
          <cell r="KC42399">
            <v>20</v>
          </cell>
        </row>
        <row r="42400">
          <cell r="A42400" t="str">
            <v>P01865</v>
          </cell>
          <cell r="KA42400">
            <v>200</v>
          </cell>
          <cell r="KB42400">
            <v>15</v>
          </cell>
          <cell r="KC42400">
            <v>16</v>
          </cell>
        </row>
        <row r="42401">
          <cell r="A42401" t="str">
            <v>P01866</v>
          </cell>
          <cell r="KA42401">
            <v>100</v>
          </cell>
          <cell r="KB42401">
            <v>30</v>
          </cell>
          <cell r="KC42401">
            <v>12</v>
          </cell>
        </row>
        <row r="42402">
          <cell r="A42402" t="str">
            <v>P01867</v>
          </cell>
          <cell r="KA42402">
            <v>200</v>
          </cell>
          <cell r="KB42402">
            <v>15</v>
          </cell>
          <cell r="KC42402">
            <v>16</v>
          </cell>
        </row>
        <row r="42403">
          <cell r="A42403" t="str">
            <v>P01868</v>
          </cell>
          <cell r="KA42403">
            <v>250</v>
          </cell>
          <cell r="KB42403">
            <v>12</v>
          </cell>
          <cell r="KC42403">
            <v>20</v>
          </cell>
        </row>
        <row r="42404">
          <cell r="A42404" t="str">
            <v>P01869</v>
          </cell>
          <cell r="KA42404">
            <v>250</v>
          </cell>
          <cell r="KB42404">
            <v>12</v>
          </cell>
          <cell r="KC42404">
            <v>20</v>
          </cell>
        </row>
        <row r="42405">
          <cell r="A42405" t="str">
            <v>P01836</v>
          </cell>
          <cell r="KA42405">
            <v>250</v>
          </cell>
          <cell r="KB42405">
            <v>12</v>
          </cell>
          <cell r="KC42405">
            <v>20</v>
          </cell>
        </row>
        <row r="42406">
          <cell r="A42406" t="str">
            <v>P01837</v>
          </cell>
          <cell r="KA42406">
            <v>250</v>
          </cell>
          <cell r="KB42406">
            <v>12</v>
          </cell>
          <cell r="KC42406">
            <v>20</v>
          </cell>
        </row>
        <row r="42407">
          <cell r="A42407" t="str">
            <v>P01838</v>
          </cell>
          <cell r="KA42407">
            <v>250</v>
          </cell>
          <cell r="KB42407">
            <v>12</v>
          </cell>
          <cell r="KC42407">
            <v>20</v>
          </cell>
        </row>
        <row r="42408">
          <cell r="A42408" t="str">
            <v>P01839</v>
          </cell>
          <cell r="KA42408">
            <v>250</v>
          </cell>
          <cell r="KB42408">
            <v>12</v>
          </cell>
          <cell r="KC42408">
            <v>20</v>
          </cell>
        </row>
        <row r="42409">
          <cell r="A42409" t="str">
            <v>P01841</v>
          </cell>
          <cell r="KA42409">
            <v>250</v>
          </cell>
          <cell r="KB42409">
            <v>12</v>
          </cell>
          <cell r="KC42409">
            <v>20</v>
          </cell>
        </row>
        <row r="42410">
          <cell r="A42410" t="str">
            <v>P01842</v>
          </cell>
          <cell r="KA42410">
            <v>250</v>
          </cell>
          <cell r="KB42410">
            <v>12</v>
          </cell>
          <cell r="KC42410">
            <v>20</v>
          </cell>
        </row>
        <row r="42411">
          <cell r="A42411" t="str">
            <v>P01843</v>
          </cell>
          <cell r="KA42411">
            <v>250</v>
          </cell>
          <cell r="KB42411">
            <v>12</v>
          </cell>
          <cell r="KC42411">
            <v>20</v>
          </cell>
        </row>
        <row r="42412">
          <cell r="A42412" t="str">
            <v>P01844</v>
          </cell>
          <cell r="KA42412">
            <v>250</v>
          </cell>
          <cell r="KB42412">
            <v>12</v>
          </cell>
          <cell r="KC42412">
            <v>20</v>
          </cell>
        </row>
        <row r="42413">
          <cell r="A42413" t="str">
            <v>P01845</v>
          </cell>
          <cell r="KA42413">
            <v>250</v>
          </cell>
          <cell r="KB42413">
            <v>12</v>
          </cell>
          <cell r="KC42413">
            <v>20</v>
          </cell>
        </row>
        <row r="42414">
          <cell r="A42414" t="str">
            <v>P01846</v>
          </cell>
          <cell r="KA42414">
            <v>250</v>
          </cell>
          <cell r="KB42414">
            <v>12</v>
          </cell>
          <cell r="KC42414">
            <v>20</v>
          </cell>
        </row>
        <row r="42415">
          <cell r="A42415" t="str">
            <v>P01847</v>
          </cell>
          <cell r="KA42415">
            <v>250</v>
          </cell>
          <cell r="KB42415">
            <v>12</v>
          </cell>
          <cell r="KC42415">
            <v>20</v>
          </cell>
        </row>
        <row r="42416">
          <cell r="A42416" t="str">
            <v>P01817</v>
          </cell>
          <cell r="KA42416">
            <v>250</v>
          </cell>
          <cell r="KB42416">
            <v>12</v>
          </cell>
          <cell r="KC42416">
            <v>20</v>
          </cell>
        </row>
        <row r="42417">
          <cell r="A42417" t="str">
            <v>P01818</v>
          </cell>
          <cell r="KA42417">
            <v>250</v>
          </cell>
          <cell r="KB42417">
            <v>12</v>
          </cell>
          <cell r="KC42417">
            <v>20</v>
          </cell>
        </row>
        <row r="42418">
          <cell r="A42418" t="str">
            <v>P01819</v>
          </cell>
          <cell r="KA42418">
            <v>250</v>
          </cell>
          <cell r="KB42418">
            <v>12</v>
          </cell>
          <cell r="KC42418">
            <v>20</v>
          </cell>
        </row>
        <row r="42419">
          <cell r="A42419" t="str">
            <v>P01820</v>
          </cell>
          <cell r="KA42419">
            <v>250</v>
          </cell>
          <cell r="KB42419">
            <v>12</v>
          </cell>
          <cell r="KC42419">
            <v>20</v>
          </cell>
        </row>
        <row r="42420">
          <cell r="A42420" t="str">
            <v>P01821</v>
          </cell>
          <cell r="KA42420">
            <v>200</v>
          </cell>
          <cell r="KB42420">
            <v>15</v>
          </cell>
          <cell r="KC42420">
            <v>16</v>
          </cell>
        </row>
        <row r="42421">
          <cell r="A42421" t="str">
            <v>P01822</v>
          </cell>
          <cell r="KA42421">
            <v>250</v>
          </cell>
          <cell r="KB42421">
            <v>12</v>
          </cell>
          <cell r="KC42421">
            <v>20</v>
          </cell>
        </row>
        <row r="42422">
          <cell r="A42422" t="str">
            <v>P01823</v>
          </cell>
          <cell r="KA42422">
            <v>250</v>
          </cell>
          <cell r="KB42422">
            <v>12</v>
          </cell>
          <cell r="KC42422">
            <v>20</v>
          </cell>
        </row>
        <row r="42423">
          <cell r="A42423" t="str">
            <v>P01824</v>
          </cell>
          <cell r="KA42423">
            <v>250</v>
          </cell>
          <cell r="KB42423">
            <v>12</v>
          </cell>
          <cell r="KC42423">
            <v>20</v>
          </cell>
        </row>
        <row r="42424">
          <cell r="A42424" t="str">
            <v>P01825</v>
          </cell>
          <cell r="KA42424">
            <v>250</v>
          </cell>
          <cell r="KB42424">
            <v>12</v>
          </cell>
          <cell r="KC42424">
            <v>20</v>
          </cell>
        </row>
        <row r="42425">
          <cell r="A42425" t="str">
            <v>P01827</v>
          </cell>
          <cell r="KA42425">
            <v>200</v>
          </cell>
          <cell r="KB42425">
            <v>15</v>
          </cell>
          <cell r="KC42425">
            <v>16</v>
          </cell>
        </row>
        <row r="42426">
          <cell r="A42426" t="str">
            <v>P01828</v>
          </cell>
          <cell r="KA42426">
            <v>250</v>
          </cell>
          <cell r="KB42426">
            <v>12</v>
          </cell>
          <cell r="KC42426">
            <v>20</v>
          </cell>
        </row>
        <row r="42427">
          <cell r="A42427" t="str">
            <v>P01829</v>
          </cell>
          <cell r="KA42427">
            <v>250</v>
          </cell>
          <cell r="KB42427">
            <v>12</v>
          </cell>
          <cell r="KC42427">
            <v>20</v>
          </cell>
        </row>
        <row r="42428">
          <cell r="A42428" t="str">
            <v>P01830</v>
          </cell>
          <cell r="KA42428">
            <v>250</v>
          </cell>
          <cell r="KB42428">
            <v>12</v>
          </cell>
          <cell r="KC42428">
            <v>20</v>
          </cell>
        </row>
        <row r="42429">
          <cell r="A42429" t="str">
            <v>P01831</v>
          </cell>
          <cell r="KA42429">
            <v>250</v>
          </cell>
          <cell r="KB42429">
            <v>12</v>
          </cell>
          <cell r="KC42429">
            <v>20</v>
          </cell>
        </row>
        <row r="42430">
          <cell r="A42430" t="str">
            <v>P01832</v>
          </cell>
          <cell r="KA42430">
            <v>250</v>
          </cell>
          <cell r="KB42430">
            <v>12</v>
          </cell>
          <cell r="KC42430">
            <v>20</v>
          </cell>
        </row>
        <row r="42431">
          <cell r="A42431" t="str">
            <v>P01833</v>
          </cell>
          <cell r="KA42431">
            <v>250</v>
          </cell>
          <cell r="KB42431">
            <v>12</v>
          </cell>
          <cell r="KC42431">
            <v>20</v>
          </cell>
        </row>
        <row r="42432">
          <cell r="A42432" t="str">
            <v>P01834</v>
          </cell>
          <cell r="KA42432">
            <v>250</v>
          </cell>
          <cell r="KB42432">
            <v>12</v>
          </cell>
          <cell r="KC42432">
            <v>20</v>
          </cell>
        </row>
        <row r="42433">
          <cell r="A42433" t="str">
            <v>P01853</v>
          </cell>
          <cell r="KA42433">
            <v>250</v>
          </cell>
          <cell r="KB42433">
            <v>12</v>
          </cell>
          <cell r="KC42433">
            <v>20</v>
          </cell>
        </row>
        <row r="42434">
          <cell r="A42434" t="str">
            <v>P01856</v>
          </cell>
          <cell r="KA42434">
            <v>200</v>
          </cell>
          <cell r="KB42434">
            <v>15</v>
          </cell>
          <cell r="KC42434">
            <v>16</v>
          </cell>
        </row>
        <row r="42435">
          <cell r="A42435" t="str">
            <v>P01902</v>
          </cell>
          <cell r="KA42435">
            <v>250</v>
          </cell>
          <cell r="KB42435">
            <v>12</v>
          </cell>
          <cell r="KC42435">
            <v>20</v>
          </cell>
        </row>
        <row r="42436">
          <cell r="A42436" t="str">
            <v>P01903</v>
          </cell>
          <cell r="KA42436">
            <v>250</v>
          </cell>
          <cell r="KB42436">
            <v>12</v>
          </cell>
          <cell r="KC42436">
            <v>20</v>
          </cell>
        </row>
        <row r="42437">
          <cell r="A42437" t="str">
            <v>P01904</v>
          </cell>
          <cell r="KA42437">
            <v>250</v>
          </cell>
          <cell r="KB42437">
            <v>12</v>
          </cell>
          <cell r="KC42437">
            <v>20</v>
          </cell>
        </row>
        <row r="42438">
          <cell r="A42438" t="str">
            <v>P01905</v>
          </cell>
          <cell r="KA42438">
            <v>250</v>
          </cell>
          <cell r="KB42438">
            <v>12</v>
          </cell>
          <cell r="KC42438">
            <v>20</v>
          </cell>
        </row>
        <row r="42439">
          <cell r="A42439" t="str">
            <v>P01907</v>
          </cell>
          <cell r="KA42439">
            <v>250</v>
          </cell>
          <cell r="KB42439">
            <v>12</v>
          </cell>
          <cell r="KC42439">
            <v>20</v>
          </cell>
        </row>
        <row r="42440">
          <cell r="A42440" t="str">
            <v>P01908</v>
          </cell>
          <cell r="KA42440">
            <v>250</v>
          </cell>
          <cell r="KB42440">
            <v>12</v>
          </cell>
          <cell r="KC42440">
            <v>20</v>
          </cell>
        </row>
        <row r="42441">
          <cell r="A42441" t="str">
            <v>P01898</v>
          </cell>
          <cell r="KA42441">
            <v>200</v>
          </cell>
          <cell r="KB42441">
            <v>15</v>
          </cell>
          <cell r="KC42441">
            <v>16</v>
          </cell>
        </row>
        <row r="42442">
          <cell r="A42442" t="str">
            <v>P01913</v>
          </cell>
          <cell r="KA42442">
            <v>200</v>
          </cell>
          <cell r="KB42442">
            <v>15</v>
          </cell>
          <cell r="KC42442">
            <v>16</v>
          </cell>
        </row>
        <row r="42443">
          <cell r="A42443" t="str">
            <v>P01911</v>
          </cell>
          <cell r="KA42443">
            <v>100</v>
          </cell>
          <cell r="KB42443">
            <v>30</v>
          </cell>
          <cell r="KC42443">
            <v>30</v>
          </cell>
        </row>
        <row r="42444">
          <cell r="A42444" t="str">
            <v>P01871</v>
          </cell>
          <cell r="KA42444">
            <v>100</v>
          </cell>
          <cell r="KB42444">
            <v>30</v>
          </cell>
          <cell r="KC42444">
            <v>30</v>
          </cell>
        </row>
        <row r="42445">
          <cell r="A42445" t="str">
            <v>P01873</v>
          </cell>
          <cell r="KA42445">
            <v>250</v>
          </cell>
          <cell r="KB42445">
            <v>12</v>
          </cell>
          <cell r="KC42445">
            <v>20</v>
          </cell>
        </row>
        <row r="42446">
          <cell r="A42446" t="str">
            <v>P01874</v>
          </cell>
          <cell r="KA42446">
            <v>250</v>
          </cell>
          <cell r="KB42446">
            <v>12</v>
          </cell>
          <cell r="KC42446">
            <v>20</v>
          </cell>
        </row>
        <row r="42447">
          <cell r="A42447" t="str">
            <v>P01875</v>
          </cell>
          <cell r="KA42447">
            <v>250</v>
          </cell>
          <cell r="KB42447">
            <v>12</v>
          </cell>
          <cell r="KC42447">
            <v>20</v>
          </cell>
        </row>
        <row r="42448">
          <cell r="A42448" t="str">
            <v>P01876</v>
          </cell>
          <cell r="KA42448">
            <v>250</v>
          </cell>
          <cell r="KB42448">
            <v>12</v>
          </cell>
          <cell r="KC42448">
            <v>20</v>
          </cell>
        </row>
        <row r="42449">
          <cell r="A42449" t="str">
            <v>P01877</v>
          </cell>
          <cell r="KA42449">
            <v>250</v>
          </cell>
          <cell r="KB42449">
            <v>12</v>
          </cell>
          <cell r="KC42449">
            <v>20</v>
          </cell>
        </row>
        <row r="42450">
          <cell r="A42450" t="str">
            <v>P01879</v>
          </cell>
          <cell r="KA42450">
            <v>250</v>
          </cell>
          <cell r="KB42450">
            <v>12</v>
          </cell>
          <cell r="KC42450">
            <v>20</v>
          </cell>
        </row>
        <row r="42451">
          <cell r="A42451" t="str">
            <v>P01880</v>
          </cell>
          <cell r="KA42451">
            <v>200</v>
          </cell>
          <cell r="KB42451">
            <v>15</v>
          </cell>
          <cell r="KC42451">
            <v>16</v>
          </cell>
        </row>
        <row r="42452">
          <cell r="A42452" t="str">
            <v>P01881</v>
          </cell>
          <cell r="KA42452">
            <v>250</v>
          </cell>
          <cell r="KB42452">
            <v>12</v>
          </cell>
          <cell r="KC42452">
            <v>20</v>
          </cell>
        </row>
        <row r="42453">
          <cell r="A42453" t="str">
            <v>P01882</v>
          </cell>
          <cell r="KA42453">
            <v>250</v>
          </cell>
          <cell r="KB42453">
            <v>12</v>
          </cell>
          <cell r="KC42453">
            <v>20</v>
          </cell>
        </row>
        <row r="42454">
          <cell r="A42454" t="str">
            <v>P01883</v>
          </cell>
          <cell r="KA42454">
            <v>250</v>
          </cell>
          <cell r="KB42454">
            <v>12</v>
          </cell>
          <cell r="KC42454">
            <v>20</v>
          </cell>
        </row>
        <row r="42455">
          <cell r="A42455" t="str">
            <v>P01884</v>
          </cell>
          <cell r="KA42455">
            <v>250</v>
          </cell>
          <cell r="KB42455">
            <v>12</v>
          </cell>
          <cell r="KC42455">
            <v>20</v>
          </cell>
        </row>
        <row r="42456">
          <cell r="A42456" t="str">
            <v>P01885</v>
          </cell>
          <cell r="KA42456">
            <v>100</v>
          </cell>
          <cell r="KB42456">
            <v>30</v>
          </cell>
          <cell r="KC42456">
            <v>30</v>
          </cell>
        </row>
        <row r="42457">
          <cell r="A42457" t="str">
            <v>P01886</v>
          </cell>
          <cell r="KA42457">
            <v>250</v>
          </cell>
          <cell r="KB42457">
            <v>12</v>
          </cell>
          <cell r="KC42457">
            <v>20</v>
          </cell>
        </row>
        <row r="42458">
          <cell r="A42458" t="str">
            <v>P01887</v>
          </cell>
          <cell r="KA42458">
            <v>250</v>
          </cell>
          <cell r="KB42458">
            <v>8</v>
          </cell>
          <cell r="KC42458">
            <v>15</v>
          </cell>
        </row>
        <row r="42459">
          <cell r="A42459" t="str">
            <v>P01889</v>
          </cell>
          <cell r="KA42459">
            <v>250</v>
          </cell>
          <cell r="KB42459">
            <v>12</v>
          </cell>
          <cell r="KC42459">
            <v>20</v>
          </cell>
        </row>
        <row r="42460">
          <cell r="A42460" t="str">
            <v>P01890</v>
          </cell>
          <cell r="KA42460">
            <v>250</v>
          </cell>
          <cell r="KB42460">
            <v>12</v>
          </cell>
          <cell r="KC42460">
            <v>20</v>
          </cell>
        </row>
        <row r="42461">
          <cell r="A42461" t="str">
            <v>P01891</v>
          </cell>
          <cell r="KA42461">
            <v>200</v>
          </cell>
          <cell r="KB42461">
            <v>15</v>
          </cell>
          <cell r="KC42461">
            <v>16</v>
          </cell>
        </row>
        <row r="42462">
          <cell r="A42462" t="str">
            <v>P01893</v>
          </cell>
          <cell r="KA42462">
            <v>250</v>
          </cell>
          <cell r="KB42462">
            <v>12</v>
          </cell>
          <cell r="KC42462">
            <v>20</v>
          </cell>
        </row>
        <row r="42463">
          <cell r="A42463" t="str">
            <v>P01895</v>
          </cell>
          <cell r="KA42463">
            <v>250</v>
          </cell>
          <cell r="KB42463">
            <v>12</v>
          </cell>
          <cell r="KC42463">
            <v>20</v>
          </cell>
        </row>
        <row r="42464">
          <cell r="A42464" t="str">
            <v>P01932</v>
          </cell>
          <cell r="KA42464">
            <v>250</v>
          </cell>
          <cell r="KB42464">
            <v>12</v>
          </cell>
          <cell r="KC42464">
            <v>20</v>
          </cell>
        </row>
        <row r="42465">
          <cell r="A42465" t="str">
            <v>P01933</v>
          </cell>
          <cell r="KA42465">
            <v>250</v>
          </cell>
          <cell r="KB42465">
            <v>12</v>
          </cell>
          <cell r="KC42465">
            <v>20</v>
          </cell>
        </row>
        <row r="42466">
          <cell r="A42466" t="str">
            <v>P01934</v>
          </cell>
          <cell r="KA42466">
            <v>250</v>
          </cell>
          <cell r="KB42466">
            <v>12</v>
          </cell>
          <cell r="KC42466">
            <v>20</v>
          </cell>
        </row>
        <row r="42467">
          <cell r="A42467" t="str">
            <v>P01935</v>
          </cell>
          <cell r="KA42467">
            <v>250</v>
          </cell>
          <cell r="KB42467">
            <v>12</v>
          </cell>
          <cell r="KC42467">
            <v>20</v>
          </cell>
        </row>
        <row r="42468">
          <cell r="A42468" t="str">
            <v>P01936</v>
          </cell>
          <cell r="KA42468">
            <v>200</v>
          </cell>
          <cell r="KB42468">
            <v>15</v>
          </cell>
          <cell r="KC42468">
            <v>16</v>
          </cell>
        </row>
        <row r="42469">
          <cell r="A42469" t="str">
            <v>P01938</v>
          </cell>
          <cell r="KA42469">
            <v>250</v>
          </cell>
          <cell r="KB42469">
            <v>12</v>
          </cell>
          <cell r="KC42469">
            <v>20</v>
          </cell>
        </row>
        <row r="42470">
          <cell r="A42470" t="str">
            <v>P01939</v>
          </cell>
          <cell r="KA42470">
            <v>250</v>
          </cell>
          <cell r="KB42470">
            <v>12</v>
          </cell>
          <cell r="KC42470">
            <v>20</v>
          </cell>
        </row>
        <row r="42471">
          <cell r="A42471" t="str">
            <v>P01925</v>
          </cell>
          <cell r="KA42471">
            <v>250</v>
          </cell>
          <cell r="KB42471">
            <v>12</v>
          </cell>
          <cell r="KC42471">
            <v>20</v>
          </cell>
        </row>
        <row r="42472">
          <cell r="A42472" t="str">
            <v>P01926</v>
          </cell>
          <cell r="KA42472">
            <v>250</v>
          </cell>
          <cell r="KB42472">
            <v>12</v>
          </cell>
          <cell r="KC42472">
            <v>20</v>
          </cell>
        </row>
        <row r="42473">
          <cell r="A42473" t="str">
            <v>P01916</v>
          </cell>
          <cell r="KA42473">
            <v>250</v>
          </cell>
          <cell r="KB42473">
            <v>12</v>
          </cell>
          <cell r="KC42473">
            <v>20</v>
          </cell>
        </row>
        <row r="42474">
          <cell r="A42474" t="str">
            <v>P01918</v>
          </cell>
          <cell r="KA42474">
            <v>250</v>
          </cell>
          <cell r="KB42474">
            <v>12</v>
          </cell>
          <cell r="KC42474">
            <v>20</v>
          </cell>
        </row>
        <row r="42475">
          <cell r="A42475" t="str">
            <v>P01919</v>
          </cell>
          <cell r="KA42475">
            <v>250</v>
          </cell>
          <cell r="KB42475">
            <v>12</v>
          </cell>
          <cell r="KC42475">
            <v>20</v>
          </cell>
        </row>
        <row r="42476">
          <cell r="A42476" t="str">
            <v>P01942</v>
          </cell>
          <cell r="KA42476">
            <v>250</v>
          </cell>
          <cell r="KB42476">
            <v>8</v>
          </cell>
          <cell r="KC42476">
            <v>15</v>
          </cell>
        </row>
        <row r="42477">
          <cell r="A42477" t="str">
            <v>P01943</v>
          </cell>
          <cell r="KA42477">
            <v>250</v>
          </cell>
          <cell r="KB42477">
            <v>12</v>
          </cell>
          <cell r="KC42477">
            <v>20</v>
          </cell>
        </row>
        <row r="42478">
          <cell r="A42478" t="str">
            <v>P01945</v>
          </cell>
          <cell r="KA42478">
            <v>250</v>
          </cell>
          <cell r="KB42478">
            <v>12</v>
          </cell>
          <cell r="KC42478">
            <v>20</v>
          </cell>
        </row>
        <row r="42479">
          <cell r="A42479" t="str">
            <v>P01946</v>
          </cell>
          <cell r="KA42479">
            <v>100</v>
          </cell>
          <cell r="KB42479">
            <v>30</v>
          </cell>
          <cell r="KC42479">
            <v>30</v>
          </cell>
        </row>
        <row r="42480">
          <cell r="A42480" t="str">
            <v>P01947</v>
          </cell>
          <cell r="KA42480">
            <v>250</v>
          </cell>
          <cell r="KB42480">
            <v>12</v>
          </cell>
          <cell r="KC42480">
            <v>20</v>
          </cell>
        </row>
        <row r="42481">
          <cell r="A42481" t="str">
            <v>P01948</v>
          </cell>
          <cell r="KA42481">
            <v>250</v>
          </cell>
          <cell r="KB42481">
            <v>12</v>
          </cell>
          <cell r="KC42481">
            <v>20</v>
          </cell>
        </row>
        <row r="42482">
          <cell r="A42482" t="str">
            <v>P01949</v>
          </cell>
          <cell r="KA42482">
            <v>250</v>
          </cell>
          <cell r="KB42482">
            <v>12</v>
          </cell>
          <cell r="KC42482">
            <v>20</v>
          </cell>
        </row>
        <row r="42483">
          <cell r="A42483" t="str">
            <v>P01950</v>
          </cell>
          <cell r="KA42483">
            <v>250</v>
          </cell>
          <cell r="KB42483">
            <v>12</v>
          </cell>
          <cell r="KC42483">
            <v>20</v>
          </cell>
        </row>
        <row r="42484">
          <cell r="A42484" t="str">
            <v>P01951</v>
          </cell>
          <cell r="KA42484">
            <v>250</v>
          </cell>
          <cell r="KB42484">
            <v>12</v>
          </cell>
          <cell r="KC42484">
            <v>20</v>
          </cell>
        </row>
        <row r="42485">
          <cell r="A42485" t="str">
            <v>P01952</v>
          </cell>
          <cell r="KA42485">
            <v>250</v>
          </cell>
          <cell r="KB42485">
            <v>12</v>
          </cell>
          <cell r="KC42485">
            <v>20</v>
          </cell>
        </row>
        <row r="42486">
          <cell r="A42486" t="str">
            <v>P01953</v>
          </cell>
          <cell r="KA42486">
            <v>250</v>
          </cell>
          <cell r="KB42486">
            <v>12</v>
          </cell>
          <cell r="KC42486">
            <v>20</v>
          </cell>
        </row>
        <row r="42487">
          <cell r="A42487" t="str">
            <v>P01954</v>
          </cell>
          <cell r="KA42487">
            <v>250</v>
          </cell>
          <cell r="KB42487">
            <v>12</v>
          </cell>
          <cell r="KC42487">
            <v>20</v>
          </cell>
        </row>
        <row r="42488">
          <cell r="A42488" t="str">
            <v>P01955</v>
          </cell>
          <cell r="KA42488">
            <v>250</v>
          </cell>
          <cell r="KB42488">
            <v>12</v>
          </cell>
          <cell r="KC42488">
            <v>20</v>
          </cell>
        </row>
        <row r="42489">
          <cell r="A42489" t="str">
            <v>P01956</v>
          </cell>
          <cell r="KA42489">
            <v>250</v>
          </cell>
          <cell r="KB42489">
            <v>12</v>
          </cell>
          <cell r="KC42489">
            <v>20</v>
          </cell>
        </row>
        <row r="42490">
          <cell r="A42490" t="str">
            <v>P01957</v>
          </cell>
          <cell r="KA42490">
            <v>200</v>
          </cell>
          <cell r="KB42490">
            <v>15</v>
          </cell>
          <cell r="KC42490">
            <v>16</v>
          </cell>
        </row>
        <row r="42491">
          <cell r="A42491" t="str">
            <v>P01968</v>
          </cell>
          <cell r="KA42491">
            <v>200</v>
          </cell>
          <cell r="KB42491">
            <v>15</v>
          </cell>
          <cell r="KC42491">
            <v>16</v>
          </cell>
        </row>
        <row r="42492">
          <cell r="A42492" t="str">
            <v>P01969</v>
          </cell>
          <cell r="KA42492">
            <v>250</v>
          </cell>
          <cell r="KB42492">
            <v>12</v>
          </cell>
          <cell r="KC42492">
            <v>20</v>
          </cell>
        </row>
        <row r="42493">
          <cell r="A42493" t="str">
            <v>P01962</v>
          </cell>
          <cell r="KA42493">
            <v>250</v>
          </cell>
          <cell r="KB42493">
            <v>12</v>
          </cell>
          <cell r="KC42493">
            <v>20</v>
          </cell>
        </row>
        <row r="42494">
          <cell r="A42494" t="str">
            <v>P01963</v>
          </cell>
          <cell r="KA42494">
            <v>100</v>
          </cell>
          <cell r="KB42494">
            <v>30</v>
          </cell>
          <cell r="KC42494">
            <v>30</v>
          </cell>
        </row>
        <row r="42495">
          <cell r="A42495" t="str">
            <v>P01964</v>
          </cell>
          <cell r="KA42495">
            <v>250</v>
          </cell>
          <cell r="KB42495">
            <v>12</v>
          </cell>
          <cell r="KC42495">
            <v>20</v>
          </cell>
        </row>
        <row r="42496">
          <cell r="A42496" t="str">
            <v>P01965</v>
          </cell>
          <cell r="KA42496">
            <v>250</v>
          </cell>
          <cell r="KB42496">
            <v>12</v>
          </cell>
          <cell r="KC42496">
            <v>20</v>
          </cell>
        </row>
        <row r="42497">
          <cell r="A42497" t="str">
            <v>P01980</v>
          </cell>
          <cell r="KA42497">
            <v>250</v>
          </cell>
          <cell r="KB42497">
            <v>12</v>
          </cell>
          <cell r="KC42497">
            <v>20</v>
          </cell>
        </row>
        <row r="42498">
          <cell r="A42498" t="str">
            <v>P01981</v>
          </cell>
          <cell r="KA42498">
            <v>250</v>
          </cell>
          <cell r="KB42498">
            <v>12</v>
          </cell>
          <cell r="KC42498">
            <v>20</v>
          </cell>
        </row>
        <row r="42499">
          <cell r="A42499" t="str">
            <v>P01982</v>
          </cell>
          <cell r="KA42499">
            <v>250</v>
          </cell>
          <cell r="KB42499">
            <v>12</v>
          </cell>
          <cell r="KC42499">
            <v>20</v>
          </cell>
        </row>
        <row r="42500">
          <cell r="A42500" t="str">
            <v>P01983</v>
          </cell>
          <cell r="KA42500">
            <v>250</v>
          </cell>
          <cell r="KB42500">
            <v>12</v>
          </cell>
          <cell r="KC42500">
            <v>20</v>
          </cell>
        </row>
        <row r="42501">
          <cell r="A42501" t="str">
            <v>P01984</v>
          </cell>
          <cell r="KA42501">
            <v>250</v>
          </cell>
          <cell r="KB42501">
            <v>12</v>
          </cell>
          <cell r="KC42501">
            <v>20</v>
          </cell>
        </row>
        <row r="42502">
          <cell r="A42502" t="str">
            <v>P01985</v>
          </cell>
          <cell r="KA42502">
            <v>250</v>
          </cell>
          <cell r="KB42502">
            <v>8</v>
          </cell>
          <cell r="KC42502">
            <v>15</v>
          </cell>
        </row>
        <row r="42503">
          <cell r="A42503" t="str">
            <v>P01988</v>
          </cell>
          <cell r="KA42503">
            <v>200</v>
          </cell>
          <cell r="KB42503">
            <v>15</v>
          </cell>
          <cell r="KC42503">
            <v>16</v>
          </cell>
        </row>
        <row r="42504">
          <cell r="A42504" t="str">
            <v>P01989</v>
          </cell>
          <cell r="KA42504">
            <v>250</v>
          </cell>
          <cell r="KB42504">
            <v>12</v>
          </cell>
          <cell r="KC42504">
            <v>20</v>
          </cell>
        </row>
        <row r="42505">
          <cell r="A42505" t="str">
            <v>P01921</v>
          </cell>
          <cell r="KA42505">
            <v>200</v>
          </cell>
          <cell r="KB42505">
            <v>15</v>
          </cell>
          <cell r="KC42505">
            <v>16</v>
          </cell>
        </row>
        <row r="42506">
          <cell r="A42506" t="str">
            <v>P01922</v>
          </cell>
          <cell r="KA42506">
            <v>100</v>
          </cell>
          <cell r="KB42506">
            <v>30</v>
          </cell>
          <cell r="KC42506">
            <v>12</v>
          </cell>
        </row>
        <row r="42507">
          <cell r="A42507" t="str">
            <v>P01972</v>
          </cell>
          <cell r="KA42507">
            <v>100</v>
          </cell>
          <cell r="KB42507">
            <v>20</v>
          </cell>
          <cell r="KC42507">
            <v>12</v>
          </cell>
        </row>
        <row r="42508">
          <cell r="A42508" t="str">
            <v>P01973</v>
          </cell>
          <cell r="KA42508">
            <v>250</v>
          </cell>
          <cell r="KB42508">
            <v>12</v>
          </cell>
          <cell r="KC42508">
            <v>20</v>
          </cell>
        </row>
        <row r="42509">
          <cell r="A42509" t="str">
            <v>P01977</v>
          </cell>
          <cell r="KA42509">
            <v>250</v>
          </cell>
          <cell r="KB42509">
            <v>12</v>
          </cell>
          <cell r="KC42509">
            <v>20</v>
          </cell>
        </row>
        <row r="42510">
          <cell r="A42510" t="str">
            <v>P01978</v>
          </cell>
          <cell r="KA42510">
            <v>250</v>
          </cell>
          <cell r="KB42510">
            <v>12</v>
          </cell>
          <cell r="KC42510">
            <v>20</v>
          </cell>
        </row>
        <row r="42511">
          <cell r="A42511" t="str">
            <v>P01998</v>
          </cell>
          <cell r="KA42511">
            <v>250</v>
          </cell>
          <cell r="KB42511">
            <v>12</v>
          </cell>
          <cell r="KC42511">
            <v>20</v>
          </cell>
        </row>
        <row r="42512">
          <cell r="A42512" t="str">
            <v>P01999</v>
          </cell>
          <cell r="KA42512">
            <v>250</v>
          </cell>
          <cell r="KB42512">
            <v>12</v>
          </cell>
          <cell r="KC42512">
            <v>20</v>
          </cell>
        </row>
        <row r="42513">
          <cell r="A42513" t="str">
            <v>P02000</v>
          </cell>
          <cell r="KA42513">
            <v>250</v>
          </cell>
          <cell r="KB42513">
            <v>12</v>
          </cell>
          <cell r="KC42513">
            <v>20</v>
          </cell>
        </row>
        <row r="42514">
          <cell r="A42514" t="str">
            <v>P02001</v>
          </cell>
          <cell r="KA42514">
            <v>100</v>
          </cell>
          <cell r="KB42514">
            <v>20</v>
          </cell>
          <cell r="KC42514">
            <v>12</v>
          </cell>
        </row>
        <row r="42515">
          <cell r="A42515" t="str">
            <v>P02036</v>
          </cell>
          <cell r="KA42515">
            <v>250</v>
          </cell>
          <cell r="KB42515">
            <v>12</v>
          </cell>
          <cell r="KC42515">
            <v>20</v>
          </cell>
        </row>
        <row r="42516">
          <cell r="A42516" t="str">
            <v>P02038</v>
          </cell>
          <cell r="KA42516">
            <v>250</v>
          </cell>
          <cell r="KB42516">
            <v>12</v>
          </cell>
          <cell r="KC42516">
            <v>20</v>
          </cell>
        </row>
        <row r="42517">
          <cell r="A42517" t="str">
            <v>P02039</v>
          </cell>
          <cell r="KA42517">
            <v>250</v>
          </cell>
          <cell r="KB42517">
            <v>12</v>
          </cell>
          <cell r="KC42517">
            <v>20</v>
          </cell>
        </row>
        <row r="42518">
          <cell r="A42518" t="str">
            <v>P02040</v>
          </cell>
          <cell r="KA42518">
            <v>250</v>
          </cell>
          <cell r="KB42518">
            <v>12</v>
          </cell>
          <cell r="KC42518">
            <v>20</v>
          </cell>
        </row>
        <row r="42519">
          <cell r="A42519" t="str">
            <v>P02041</v>
          </cell>
          <cell r="KA42519">
            <v>100</v>
          </cell>
          <cell r="KB42519">
            <v>30</v>
          </cell>
          <cell r="KC42519">
            <v>30</v>
          </cell>
        </row>
        <row r="42520">
          <cell r="A42520" t="str">
            <v>P02042</v>
          </cell>
          <cell r="KA42520">
            <v>250</v>
          </cell>
          <cell r="KB42520">
            <v>12</v>
          </cell>
          <cell r="KC42520">
            <v>20</v>
          </cell>
        </row>
        <row r="42521">
          <cell r="A42521" t="str">
            <v>P02043</v>
          </cell>
          <cell r="KA42521">
            <v>250</v>
          </cell>
          <cell r="KB42521">
            <v>8</v>
          </cell>
          <cell r="KC42521">
            <v>15</v>
          </cell>
        </row>
        <row r="42522">
          <cell r="A42522" t="str">
            <v>P02058</v>
          </cell>
          <cell r="KA42522">
            <v>250</v>
          </cell>
          <cell r="KB42522">
            <v>12</v>
          </cell>
          <cell r="KC42522">
            <v>20</v>
          </cell>
        </row>
        <row r="42523">
          <cell r="A42523" t="str">
            <v>P02059</v>
          </cell>
          <cell r="KA42523">
            <v>250</v>
          </cell>
          <cell r="KB42523">
            <v>8</v>
          </cell>
          <cell r="KC42523">
            <v>15</v>
          </cell>
        </row>
        <row r="42524">
          <cell r="A42524" t="str">
            <v>P02062</v>
          </cell>
          <cell r="KA42524">
            <v>200</v>
          </cell>
          <cell r="KB42524">
            <v>15</v>
          </cell>
          <cell r="KC42524">
            <v>16</v>
          </cell>
        </row>
        <row r="42525">
          <cell r="A42525" t="str">
            <v>P02063</v>
          </cell>
          <cell r="KA42525">
            <v>100</v>
          </cell>
          <cell r="KB42525">
            <v>30</v>
          </cell>
          <cell r="KC42525">
            <v>30</v>
          </cell>
        </row>
        <row r="42526">
          <cell r="A42526" t="str">
            <v>P02064</v>
          </cell>
          <cell r="KA42526">
            <v>100</v>
          </cell>
          <cell r="KB42526">
            <v>30</v>
          </cell>
          <cell r="KC42526">
            <v>20</v>
          </cell>
        </row>
        <row r="42527">
          <cell r="A42527" t="str">
            <v>P02049</v>
          </cell>
          <cell r="KA42527">
            <v>250</v>
          </cell>
          <cell r="KB42527">
            <v>8</v>
          </cell>
          <cell r="KC42527">
            <v>15</v>
          </cell>
        </row>
        <row r="42528">
          <cell r="A42528" t="str">
            <v>P02051</v>
          </cell>
          <cell r="KA42528">
            <v>250</v>
          </cell>
          <cell r="KB42528">
            <v>12</v>
          </cell>
          <cell r="KC42528">
            <v>20</v>
          </cell>
        </row>
        <row r="42529">
          <cell r="A42529" t="str">
            <v>P02032</v>
          </cell>
          <cell r="KA42529">
            <v>250</v>
          </cell>
          <cell r="KB42529">
            <v>12</v>
          </cell>
          <cell r="KC42529">
            <v>20</v>
          </cell>
        </row>
        <row r="42530">
          <cell r="A42530" t="str">
            <v>P02033</v>
          </cell>
          <cell r="KA42530">
            <v>250</v>
          </cell>
          <cell r="KB42530">
            <v>12</v>
          </cell>
          <cell r="KC42530">
            <v>20</v>
          </cell>
        </row>
        <row r="42531">
          <cell r="A42531" t="str">
            <v>P02026</v>
          </cell>
          <cell r="KA42531">
            <v>100</v>
          </cell>
          <cell r="KB42531">
            <v>16</v>
          </cell>
          <cell r="KC42531">
            <v>16</v>
          </cell>
        </row>
        <row r="42532">
          <cell r="A42532" t="str">
            <v>P02027</v>
          </cell>
          <cell r="KA42532">
            <v>50</v>
          </cell>
          <cell r="KB42532">
            <v>40</v>
          </cell>
          <cell r="KC42532">
            <v>24</v>
          </cell>
        </row>
        <row r="42533">
          <cell r="A42533" t="str">
            <v>P02029</v>
          </cell>
          <cell r="KA42533">
            <v>250</v>
          </cell>
          <cell r="KB42533">
            <v>12</v>
          </cell>
          <cell r="KC42533">
            <v>20</v>
          </cell>
        </row>
        <row r="42534">
          <cell r="A42534" t="str">
            <v>P02030</v>
          </cell>
          <cell r="KA42534">
            <v>250</v>
          </cell>
          <cell r="KB42534">
            <v>12</v>
          </cell>
          <cell r="KC42534">
            <v>20</v>
          </cell>
        </row>
        <row r="42535">
          <cell r="A42535" t="str">
            <v>P02019</v>
          </cell>
          <cell r="KA42535">
            <v>250</v>
          </cell>
          <cell r="KB42535">
            <v>12</v>
          </cell>
          <cell r="KC42535">
            <v>20</v>
          </cell>
        </row>
        <row r="42536">
          <cell r="A42536" t="str">
            <v>P02012</v>
          </cell>
          <cell r="KA42536">
            <v>250</v>
          </cell>
          <cell r="KB42536">
            <v>8</v>
          </cell>
          <cell r="KC42536">
            <v>15</v>
          </cell>
        </row>
        <row r="42537">
          <cell r="A42537" t="str">
            <v>P02013</v>
          </cell>
          <cell r="KA42537">
            <v>250</v>
          </cell>
          <cell r="KB42537">
            <v>12</v>
          </cell>
          <cell r="KC42537">
            <v>20</v>
          </cell>
        </row>
        <row r="42538">
          <cell r="A42538" t="str">
            <v>P02014</v>
          </cell>
          <cell r="KA42538">
            <v>250</v>
          </cell>
          <cell r="KB42538">
            <v>12</v>
          </cell>
          <cell r="KC42538">
            <v>20</v>
          </cell>
        </row>
        <row r="42539">
          <cell r="A42539" t="str">
            <v>P02021</v>
          </cell>
          <cell r="KA42539">
            <v>250</v>
          </cell>
          <cell r="KB42539">
            <v>12</v>
          </cell>
          <cell r="KC42539">
            <v>20</v>
          </cell>
        </row>
        <row r="42540">
          <cell r="A42540" t="str">
            <v>P02023</v>
          </cell>
          <cell r="KA42540">
            <v>250</v>
          </cell>
          <cell r="KB42540">
            <v>12</v>
          </cell>
          <cell r="KC42540">
            <v>20</v>
          </cell>
        </row>
        <row r="42541">
          <cell r="A42541" t="str">
            <v>P02024</v>
          </cell>
          <cell r="KA42541">
            <v>250</v>
          </cell>
          <cell r="KB42541">
            <v>12</v>
          </cell>
          <cell r="KC42541">
            <v>20</v>
          </cell>
        </row>
        <row r="42542">
          <cell r="A42542" t="str">
            <v>P02106</v>
          </cell>
          <cell r="KA42542">
            <v>250</v>
          </cell>
          <cell r="KB42542">
            <v>12</v>
          </cell>
          <cell r="KC42542">
            <v>20</v>
          </cell>
        </row>
        <row r="42543">
          <cell r="A42543" t="str">
            <v>P02100</v>
          </cell>
          <cell r="KA42543">
            <v>250</v>
          </cell>
          <cell r="KB42543">
            <v>12</v>
          </cell>
          <cell r="KC42543">
            <v>20</v>
          </cell>
        </row>
        <row r="42544">
          <cell r="A42544" t="str">
            <v>P02101</v>
          </cell>
          <cell r="KA42544">
            <v>250</v>
          </cell>
          <cell r="KB42544">
            <v>12</v>
          </cell>
          <cell r="KC42544">
            <v>20</v>
          </cell>
        </row>
        <row r="42545">
          <cell r="A42545" t="str">
            <v>P02103</v>
          </cell>
          <cell r="KA42545">
            <v>250</v>
          </cell>
          <cell r="KB42545">
            <v>12</v>
          </cell>
          <cell r="KC42545">
            <v>20</v>
          </cell>
        </row>
        <row r="42546">
          <cell r="A42546" t="str">
            <v>P02104</v>
          </cell>
          <cell r="KA42546">
            <v>50</v>
          </cell>
          <cell r="KB42546">
            <v>40</v>
          </cell>
          <cell r="KC42546">
            <v>15</v>
          </cell>
        </row>
        <row r="42547">
          <cell r="A42547" t="str">
            <v>P02109</v>
          </cell>
          <cell r="KA42547">
            <v>200</v>
          </cell>
          <cell r="KB42547">
            <v>15</v>
          </cell>
          <cell r="KC42547">
            <v>16</v>
          </cell>
        </row>
        <row r="42548">
          <cell r="A42548" t="str">
            <v>P02110</v>
          </cell>
          <cell r="KA42548">
            <v>250</v>
          </cell>
          <cell r="KB42548">
            <v>12</v>
          </cell>
          <cell r="KC42548">
            <v>20</v>
          </cell>
        </row>
        <row r="42549">
          <cell r="A42549" t="str">
            <v>P02111</v>
          </cell>
          <cell r="KA42549">
            <v>200</v>
          </cell>
          <cell r="KB42549">
            <v>15</v>
          </cell>
          <cell r="KC42549">
            <v>16</v>
          </cell>
        </row>
        <row r="42550">
          <cell r="A42550" t="str">
            <v>P02112</v>
          </cell>
          <cell r="KA42550">
            <v>200</v>
          </cell>
          <cell r="KB42550">
            <v>15</v>
          </cell>
          <cell r="KC42550">
            <v>16</v>
          </cell>
        </row>
        <row r="42551">
          <cell r="A42551" t="str">
            <v>P02113</v>
          </cell>
          <cell r="KA42551">
            <v>250</v>
          </cell>
          <cell r="KB42551">
            <v>12</v>
          </cell>
          <cell r="KC42551">
            <v>20</v>
          </cell>
        </row>
        <row r="42552">
          <cell r="A42552" t="str">
            <v>P02115</v>
          </cell>
          <cell r="KA42552">
            <v>100</v>
          </cell>
          <cell r="KB42552">
            <v>10</v>
          </cell>
          <cell r="KC42552">
            <v>16</v>
          </cell>
        </row>
        <row r="42553">
          <cell r="A42553" t="str">
            <v>P02116</v>
          </cell>
          <cell r="KA42553">
            <v>250</v>
          </cell>
          <cell r="KB42553">
            <v>12</v>
          </cell>
          <cell r="KC42553">
            <v>20</v>
          </cell>
        </row>
        <row r="42554">
          <cell r="A42554" t="str">
            <v>P02120</v>
          </cell>
          <cell r="KA42554">
            <v>250</v>
          </cell>
          <cell r="KB42554">
            <v>12</v>
          </cell>
          <cell r="KC42554">
            <v>20</v>
          </cell>
        </row>
        <row r="42555">
          <cell r="A42555" t="str">
            <v>P02121</v>
          </cell>
          <cell r="KA42555">
            <v>250</v>
          </cell>
          <cell r="KB42555">
            <v>12</v>
          </cell>
          <cell r="KC42555">
            <v>20</v>
          </cell>
        </row>
        <row r="42556">
          <cell r="A42556" t="str">
            <v>P02122</v>
          </cell>
          <cell r="KA42556">
            <v>200</v>
          </cell>
          <cell r="KB42556">
            <v>15</v>
          </cell>
          <cell r="KC42556">
            <v>16</v>
          </cell>
        </row>
        <row r="42557">
          <cell r="A42557" t="str">
            <v>P02139</v>
          </cell>
          <cell r="KA42557">
            <v>200</v>
          </cell>
          <cell r="KB42557">
            <v>15</v>
          </cell>
          <cell r="KC42557">
            <v>16</v>
          </cell>
        </row>
        <row r="42558">
          <cell r="A42558" t="str">
            <v>P02124</v>
          </cell>
          <cell r="KA42558">
            <v>200</v>
          </cell>
          <cell r="KB42558">
            <v>15</v>
          </cell>
          <cell r="KC42558">
            <v>16</v>
          </cell>
        </row>
        <row r="42559">
          <cell r="A42559" t="str">
            <v>P02125</v>
          </cell>
          <cell r="KA42559">
            <v>250</v>
          </cell>
          <cell r="KB42559">
            <v>12</v>
          </cell>
          <cell r="KC42559">
            <v>20</v>
          </cell>
        </row>
        <row r="42560">
          <cell r="A42560" t="str">
            <v>P02126</v>
          </cell>
          <cell r="KA42560">
            <v>200</v>
          </cell>
          <cell r="KB42560">
            <v>15</v>
          </cell>
          <cell r="KC42560">
            <v>16</v>
          </cell>
        </row>
        <row r="42561">
          <cell r="A42561" t="str">
            <v>P02127</v>
          </cell>
          <cell r="KA42561">
            <v>250</v>
          </cell>
          <cell r="KB42561">
            <v>12</v>
          </cell>
          <cell r="KC42561">
            <v>20</v>
          </cell>
        </row>
        <row r="42562">
          <cell r="A42562" t="str">
            <v>P02129</v>
          </cell>
          <cell r="KA42562">
            <v>250</v>
          </cell>
          <cell r="KB42562">
            <v>12</v>
          </cell>
          <cell r="KC42562">
            <v>20</v>
          </cell>
        </row>
        <row r="42563">
          <cell r="A42563" t="str">
            <v>P02130</v>
          </cell>
          <cell r="KA42563">
            <v>250</v>
          </cell>
          <cell r="KB42563">
            <v>12</v>
          </cell>
          <cell r="KC42563">
            <v>20</v>
          </cell>
        </row>
        <row r="42564">
          <cell r="A42564" t="str">
            <v>P02131</v>
          </cell>
          <cell r="KA42564">
            <v>200</v>
          </cell>
          <cell r="KB42564">
            <v>15</v>
          </cell>
          <cell r="KC42564">
            <v>16</v>
          </cell>
        </row>
        <row r="42565">
          <cell r="A42565" t="str">
            <v>P02132</v>
          </cell>
          <cell r="KA42565">
            <v>200</v>
          </cell>
          <cell r="KB42565">
            <v>15</v>
          </cell>
          <cell r="KC42565">
            <v>16</v>
          </cell>
        </row>
        <row r="42566">
          <cell r="A42566" t="str">
            <v>P02133</v>
          </cell>
          <cell r="KA42566">
            <v>100</v>
          </cell>
          <cell r="KB42566">
            <v>30</v>
          </cell>
          <cell r="KC42566">
            <v>30</v>
          </cell>
        </row>
        <row r="42567">
          <cell r="A42567" t="str">
            <v>P02134</v>
          </cell>
          <cell r="KA42567">
            <v>250</v>
          </cell>
          <cell r="KB42567">
            <v>8</v>
          </cell>
          <cell r="KC42567">
            <v>15</v>
          </cell>
        </row>
        <row r="42568">
          <cell r="A42568" t="str">
            <v>P02135</v>
          </cell>
          <cell r="KA42568">
            <v>250</v>
          </cell>
          <cell r="KB42568">
            <v>12</v>
          </cell>
          <cell r="KC42568">
            <v>20</v>
          </cell>
        </row>
        <row r="42569">
          <cell r="A42569" t="str">
            <v>P02081</v>
          </cell>
          <cell r="KA42569">
            <v>100</v>
          </cell>
          <cell r="KB42569">
            <v>10</v>
          </cell>
          <cell r="KC42569">
            <v>12</v>
          </cell>
        </row>
        <row r="42570">
          <cell r="A42570" t="str">
            <v>P02082</v>
          </cell>
          <cell r="KA42570">
            <v>200</v>
          </cell>
          <cell r="KB42570">
            <v>15</v>
          </cell>
          <cell r="KC42570">
            <v>16</v>
          </cell>
        </row>
        <row r="42571">
          <cell r="A42571" t="str">
            <v>P02083</v>
          </cell>
          <cell r="KA42571">
            <v>250</v>
          </cell>
          <cell r="KB42571">
            <v>12</v>
          </cell>
          <cell r="KC42571">
            <v>20</v>
          </cell>
        </row>
        <row r="42572">
          <cell r="A42572" t="str">
            <v>P02084</v>
          </cell>
          <cell r="KA42572">
            <v>200</v>
          </cell>
          <cell r="KB42572">
            <v>15</v>
          </cell>
          <cell r="KC42572">
            <v>16</v>
          </cell>
        </row>
        <row r="42573">
          <cell r="A42573" t="str">
            <v>P02085</v>
          </cell>
          <cell r="KA42573">
            <v>200</v>
          </cell>
          <cell r="KB42573">
            <v>15</v>
          </cell>
          <cell r="KC42573">
            <v>16</v>
          </cell>
        </row>
        <row r="42574">
          <cell r="A42574" t="str">
            <v>P02086</v>
          </cell>
          <cell r="KA42574">
            <v>250</v>
          </cell>
          <cell r="KB42574">
            <v>12</v>
          </cell>
          <cell r="KC42574">
            <v>20</v>
          </cell>
        </row>
        <row r="42575">
          <cell r="A42575" t="str">
            <v>P02072</v>
          </cell>
          <cell r="KA42575">
            <v>250</v>
          </cell>
          <cell r="KB42575">
            <v>12</v>
          </cell>
          <cell r="KC42575">
            <v>20</v>
          </cell>
        </row>
        <row r="42576">
          <cell r="A42576" t="str">
            <v>P02073</v>
          </cell>
          <cell r="KA42576">
            <v>250</v>
          </cell>
          <cell r="KB42576">
            <v>12</v>
          </cell>
          <cell r="KC42576">
            <v>20</v>
          </cell>
        </row>
        <row r="42577">
          <cell r="A42577" t="str">
            <v>P02074</v>
          </cell>
          <cell r="KA42577">
            <v>250</v>
          </cell>
          <cell r="KB42577">
            <v>12</v>
          </cell>
          <cell r="KC42577">
            <v>20</v>
          </cell>
        </row>
        <row r="42578">
          <cell r="A42578" t="str">
            <v>P02075</v>
          </cell>
          <cell r="KA42578">
            <v>250</v>
          </cell>
          <cell r="KB42578">
            <v>12</v>
          </cell>
          <cell r="KC42578">
            <v>20</v>
          </cell>
        </row>
        <row r="42579">
          <cell r="A42579" t="str">
            <v>P02078</v>
          </cell>
          <cell r="KA42579">
            <v>250</v>
          </cell>
          <cell r="KB42579">
            <v>12</v>
          </cell>
          <cell r="KC42579">
            <v>20</v>
          </cell>
        </row>
        <row r="42580">
          <cell r="A42580" t="str">
            <v>P02079</v>
          </cell>
          <cell r="KA42580">
            <v>250</v>
          </cell>
          <cell r="KB42580">
            <v>12</v>
          </cell>
          <cell r="KC42580">
            <v>20</v>
          </cell>
        </row>
        <row r="42581">
          <cell r="A42581" t="str">
            <v>P02092</v>
          </cell>
          <cell r="KA42581">
            <v>250</v>
          </cell>
          <cell r="KB42581">
            <v>12</v>
          </cell>
          <cell r="KC42581">
            <v>20</v>
          </cell>
        </row>
        <row r="42582">
          <cell r="A42582" t="str">
            <v>P02094</v>
          </cell>
          <cell r="KA42582">
            <v>250</v>
          </cell>
          <cell r="KB42582">
            <v>12</v>
          </cell>
          <cell r="KC42582">
            <v>20</v>
          </cell>
        </row>
        <row r="42583">
          <cell r="A42583" t="str">
            <v>P02095</v>
          </cell>
          <cell r="KA42583">
            <v>250</v>
          </cell>
          <cell r="KB42583">
            <v>12</v>
          </cell>
          <cell r="KC42583">
            <v>20</v>
          </cell>
        </row>
        <row r="42584">
          <cell r="A42584" t="str">
            <v>P02096</v>
          </cell>
          <cell r="KA42584">
            <v>250</v>
          </cell>
          <cell r="KB42584">
            <v>12</v>
          </cell>
          <cell r="KC42584">
            <v>20</v>
          </cell>
        </row>
        <row r="42585">
          <cell r="A42585" t="str">
            <v>P02097</v>
          </cell>
          <cell r="KA42585">
            <v>250</v>
          </cell>
          <cell r="KB42585">
            <v>12</v>
          </cell>
          <cell r="KC42585">
            <v>20</v>
          </cell>
        </row>
        <row r="42586">
          <cell r="A42586" t="str">
            <v>P02055</v>
          </cell>
          <cell r="KA42586">
            <v>250</v>
          </cell>
          <cell r="KB42586">
            <v>12</v>
          </cell>
          <cell r="KC42586">
            <v>20</v>
          </cell>
        </row>
        <row r="42587">
          <cell r="A42587" t="str">
            <v>P02066</v>
          </cell>
          <cell r="KA42587">
            <v>250</v>
          </cell>
          <cell r="KB42587">
            <v>12</v>
          </cell>
          <cell r="KC42587">
            <v>20</v>
          </cell>
        </row>
        <row r="42588">
          <cell r="A42588" t="str">
            <v>P02067</v>
          </cell>
          <cell r="KA42588">
            <v>100</v>
          </cell>
          <cell r="KB42588">
            <v>30</v>
          </cell>
          <cell r="KC42588">
            <v>30</v>
          </cell>
        </row>
        <row r="42589">
          <cell r="A42589" t="str">
            <v>P02068</v>
          </cell>
          <cell r="KA42589">
            <v>250</v>
          </cell>
          <cell r="KB42589">
            <v>12</v>
          </cell>
          <cell r="KC42589">
            <v>20</v>
          </cell>
        </row>
        <row r="42590">
          <cell r="A42590" t="str">
            <v>P02069</v>
          </cell>
          <cell r="KA42590">
            <v>50</v>
          </cell>
          <cell r="KB42590">
            <v>60</v>
          </cell>
          <cell r="KC42590">
            <v>12</v>
          </cell>
        </row>
        <row r="42591">
          <cell r="A42591" t="str">
            <v>P02722</v>
          </cell>
          <cell r="KA42591">
            <v>250</v>
          </cell>
          <cell r="KB42591">
            <v>12</v>
          </cell>
          <cell r="KC42591">
            <v>20</v>
          </cell>
        </row>
        <row r="42592">
          <cell r="A42592" t="str">
            <v>P02723</v>
          </cell>
          <cell r="KA42592">
            <v>250</v>
          </cell>
          <cell r="KB42592">
            <v>8</v>
          </cell>
          <cell r="KC42592">
            <v>15</v>
          </cell>
        </row>
        <row r="42593">
          <cell r="A42593" t="str">
            <v>P02740</v>
          </cell>
          <cell r="KA42593">
            <v>200</v>
          </cell>
          <cell r="KB42593">
            <v>15</v>
          </cell>
          <cell r="KC42593">
            <v>16</v>
          </cell>
        </row>
        <row r="42594">
          <cell r="A42594" t="str">
            <v>P02742</v>
          </cell>
          <cell r="KA42594">
            <v>250</v>
          </cell>
          <cell r="KB42594">
            <v>12</v>
          </cell>
          <cell r="KC42594">
            <v>20</v>
          </cell>
        </row>
        <row r="42595">
          <cell r="A42595" t="str">
            <v>P02757</v>
          </cell>
          <cell r="KA42595">
            <v>250</v>
          </cell>
          <cell r="KB42595">
            <v>12</v>
          </cell>
          <cell r="KC42595">
            <v>20</v>
          </cell>
        </row>
        <row r="42596">
          <cell r="A42596" t="str">
            <v>P02759</v>
          </cell>
          <cell r="KA42596">
            <v>200</v>
          </cell>
          <cell r="KB42596">
            <v>15</v>
          </cell>
          <cell r="KC42596">
            <v>16</v>
          </cell>
        </row>
        <row r="42597">
          <cell r="A42597" t="str">
            <v>P02748</v>
          </cell>
          <cell r="KA42597">
            <v>100</v>
          </cell>
          <cell r="KB42597">
            <v>30</v>
          </cell>
          <cell r="KC42597">
            <v>30</v>
          </cell>
        </row>
        <row r="42598">
          <cell r="A42598" t="str">
            <v>P02751</v>
          </cell>
          <cell r="KA42598">
            <v>250</v>
          </cell>
          <cell r="KB42598">
            <v>12</v>
          </cell>
          <cell r="KC42598">
            <v>20</v>
          </cell>
        </row>
        <row r="42599">
          <cell r="A42599" t="str">
            <v>P02754</v>
          </cell>
          <cell r="KA42599">
            <v>250</v>
          </cell>
          <cell r="KB42599">
            <v>12</v>
          </cell>
          <cell r="KC42599">
            <v>20</v>
          </cell>
        </row>
        <row r="42600">
          <cell r="A42600" t="str">
            <v>P02755</v>
          </cell>
          <cell r="KA42600">
            <v>250</v>
          </cell>
          <cell r="KB42600">
            <v>12</v>
          </cell>
          <cell r="KC42600">
            <v>20</v>
          </cell>
        </row>
        <row r="42601">
          <cell r="A42601" t="str">
            <v>P02726</v>
          </cell>
          <cell r="KA42601">
            <v>250</v>
          </cell>
          <cell r="KB42601">
            <v>12</v>
          </cell>
          <cell r="KC42601">
            <v>20</v>
          </cell>
        </row>
        <row r="42602">
          <cell r="A42602" t="str">
            <v>P02727</v>
          </cell>
          <cell r="KA42602">
            <v>50</v>
          </cell>
          <cell r="KB42602">
            <v>40</v>
          </cell>
          <cell r="KC42602">
            <v>24</v>
          </cell>
        </row>
        <row r="42603">
          <cell r="A42603" t="str">
            <v>P02729</v>
          </cell>
          <cell r="KA42603">
            <v>250</v>
          </cell>
          <cell r="KB42603">
            <v>12</v>
          </cell>
          <cell r="KC42603">
            <v>20</v>
          </cell>
        </row>
        <row r="42604">
          <cell r="A42604" t="str">
            <v>P02730</v>
          </cell>
          <cell r="KA42604">
            <v>250</v>
          </cell>
          <cell r="KB42604">
            <v>8</v>
          </cell>
          <cell r="KC42604">
            <v>15</v>
          </cell>
        </row>
        <row r="42605">
          <cell r="A42605" t="str">
            <v>P02731</v>
          </cell>
          <cell r="KA42605">
            <v>250</v>
          </cell>
          <cell r="KB42605">
            <v>8</v>
          </cell>
          <cell r="KC42605">
            <v>15</v>
          </cell>
        </row>
        <row r="42606">
          <cell r="A42606" t="str">
            <v>P02732</v>
          </cell>
          <cell r="KA42606">
            <v>250</v>
          </cell>
          <cell r="KB42606">
            <v>12</v>
          </cell>
          <cell r="KC42606">
            <v>20</v>
          </cell>
        </row>
        <row r="42607">
          <cell r="A42607" t="str">
            <v>P02733</v>
          </cell>
          <cell r="KA42607">
            <v>200</v>
          </cell>
          <cell r="KB42607">
            <v>15</v>
          </cell>
          <cell r="KC42607">
            <v>16</v>
          </cell>
        </row>
        <row r="42608">
          <cell r="A42608" t="str">
            <v>P02734</v>
          </cell>
          <cell r="KA42608">
            <v>250</v>
          </cell>
          <cell r="KB42608">
            <v>8</v>
          </cell>
          <cell r="KC42608">
            <v>15</v>
          </cell>
        </row>
        <row r="42609">
          <cell r="A42609" t="str">
            <v>P02735</v>
          </cell>
          <cell r="KA42609">
            <v>250</v>
          </cell>
          <cell r="KB42609">
            <v>12</v>
          </cell>
          <cell r="KC42609">
            <v>20</v>
          </cell>
        </row>
        <row r="42610">
          <cell r="A42610" t="str">
            <v>P02736</v>
          </cell>
          <cell r="KA42610">
            <v>250</v>
          </cell>
          <cell r="KB42610">
            <v>8</v>
          </cell>
          <cell r="KC42610">
            <v>15</v>
          </cell>
        </row>
        <row r="42611">
          <cell r="A42611" t="str">
            <v>P02737</v>
          </cell>
          <cell r="KA42611">
            <v>100</v>
          </cell>
          <cell r="KB42611">
            <v>30</v>
          </cell>
          <cell r="KC42611">
            <v>30</v>
          </cell>
        </row>
        <row r="42612">
          <cell r="A42612" t="str">
            <v>P02761</v>
          </cell>
          <cell r="KA42612">
            <v>250</v>
          </cell>
          <cell r="KB42612">
            <v>12</v>
          </cell>
          <cell r="KC42612">
            <v>20</v>
          </cell>
        </row>
        <row r="42613">
          <cell r="A42613" t="str">
            <v>P02762</v>
          </cell>
          <cell r="KA42613">
            <v>250</v>
          </cell>
          <cell r="KB42613">
            <v>12</v>
          </cell>
          <cell r="KC42613">
            <v>20</v>
          </cell>
        </row>
        <row r="42614">
          <cell r="A42614" t="str">
            <v>P02763</v>
          </cell>
          <cell r="KA42614">
            <v>250</v>
          </cell>
          <cell r="KB42614">
            <v>12</v>
          </cell>
          <cell r="KC42614">
            <v>20</v>
          </cell>
        </row>
        <row r="42615">
          <cell r="A42615" t="str">
            <v>P02764</v>
          </cell>
          <cell r="KA42615">
            <v>250</v>
          </cell>
          <cell r="KB42615">
            <v>12</v>
          </cell>
          <cell r="KC42615">
            <v>20</v>
          </cell>
        </row>
        <row r="42616">
          <cell r="A42616" t="str">
            <v>P02765</v>
          </cell>
          <cell r="KA42616">
            <v>250</v>
          </cell>
          <cell r="KB42616">
            <v>12</v>
          </cell>
          <cell r="KC42616">
            <v>20</v>
          </cell>
        </row>
        <row r="42617">
          <cell r="A42617" t="str">
            <v>P02766</v>
          </cell>
          <cell r="KA42617">
            <v>250</v>
          </cell>
          <cell r="KB42617">
            <v>12</v>
          </cell>
          <cell r="KC42617">
            <v>20</v>
          </cell>
        </row>
        <row r="42618">
          <cell r="A42618" t="str">
            <v>P02767</v>
          </cell>
          <cell r="KA42618">
            <v>250</v>
          </cell>
          <cell r="KB42618">
            <v>12</v>
          </cell>
          <cell r="KC42618">
            <v>20</v>
          </cell>
        </row>
        <row r="42619">
          <cell r="A42619" t="str">
            <v>P02768</v>
          </cell>
          <cell r="KA42619">
            <v>250</v>
          </cell>
          <cell r="KB42619">
            <v>12</v>
          </cell>
          <cell r="KC42619">
            <v>20</v>
          </cell>
        </row>
        <row r="42620">
          <cell r="A42620" t="str">
            <v>P02769</v>
          </cell>
          <cell r="KA42620">
            <v>250</v>
          </cell>
          <cell r="KB42620">
            <v>12</v>
          </cell>
          <cell r="KC42620">
            <v>20</v>
          </cell>
        </row>
        <row r="42621">
          <cell r="A42621" t="str">
            <v>P02770</v>
          </cell>
          <cell r="KA42621">
            <v>250</v>
          </cell>
          <cell r="KB42621">
            <v>12</v>
          </cell>
          <cell r="KC42621">
            <v>20</v>
          </cell>
        </row>
        <row r="42622">
          <cell r="A42622" t="str">
            <v>P02771</v>
          </cell>
          <cell r="KA42622">
            <v>200</v>
          </cell>
          <cell r="KB42622">
            <v>15</v>
          </cell>
          <cell r="KC42622">
            <v>16</v>
          </cell>
        </row>
        <row r="42623">
          <cell r="A42623" t="str">
            <v>P02775</v>
          </cell>
          <cell r="KA42623">
            <v>250</v>
          </cell>
          <cell r="KB42623">
            <v>8</v>
          </cell>
          <cell r="KC42623">
            <v>15</v>
          </cell>
        </row>
        <row r="42624">
          <cell r="A42624" t="str">
            <v>P02776</v>
          </cell>
          <cell r="KA42624">
            <v>100</v>
          </cell>
          <cell r="KB42624">
            <v>16</v>
          </cell>
          <cell r="KC42624">
            <v>16</v>
          </cell>
        </row>
        <row r="42625">
          <cell r="A42625" t="str">
            <v>P02777</v>
          </cell>
          <cell r="KA42625">
            <v>100</v>
          </cell>
          <cell r="KB42625">
            <v>30</v>
          </cell>
          <cell r="KC42625">
            <v>30</v>
          </cell>
        </row>
        <row r="42626">
          <cell r="A42626" t="str">
            <v>P02778</v>
          </cell>
          <cell r="KA42626">
            <v>200</v>
          </cell>
          <cell r="KB42626">
            <v>15</v>
          </cell>
          <cell r="KC42626">
            <v>16</v>
          </cell>
        </row>
        <row r="42627">
          <cell r="A42627" t="str">
            <v>P02779</v>
          </cell>
          <cell r="KA42627">
            <v>200</v>
          </cell>
          <cell r="KB42627">
            <v>15</v>
          </cell>
          <cell r="KC42627">
            <v>16</v>
          </cell>
        </row>
        <row r="42628">
          <cell r="A42628" t="str">
            <v>P02780</v>
          </cell>
          <cell r="KA42628">
            <v>250</v>
          </cell>
          <cell r="KB42628">
            <v>8</v>
          </cell>
          <cell r="KC42628">
            <v>15</v>
          </cell>
        </row>
        <row r="42629">
          <cell r="A42629" t="str">
            <v>P02781</v>
          </cell>
          <cell r="KA42629">
            <v>50</v>
          </cell>
          <cell r="KB42629">
            <v>24</v>
          </cell>
          <cell r="KC42629">
            <v>16</v>
          </cell>
        </row>
        <row r="42630">
          <cell r="A42630" t="str">
            <v>P02782</v>
          </cell>
          <cell r="KA42630">
            <v>250</v>
          </cell>
          <cell r="KB42630">
            <v>12</v>
          </cell>
          <cell r="KC42630">
            <v>20</v>
          </cell>
        </row>
        <row r="42631">
          <cell r="A42631" t="str">
            <v>P02783</v>
          </cell>
          <cell r="KA42631">
            <v>200</v>
          </cell>
          <cell r="KB42631">
            <v>15</v>
          </cell>
          <cell r="KC42631">
            <v>16</v>
          </cell>
        </row>
        <row r="42632">
          <cell r="A42632" t="str">
            <v>P02784</v>
          </cell>
          <cell r="KA42632">
            <v>50</v>
          </cell>
          <cell r="KB42632">
            <v>60</v>
          </cell>
          <cell r="KC42632">
            <v>12</v>
          </cell>
        </row>
        <row r="42633">
          <cell r="A42633" t="str">
            <v>P02795</v>
          </cell>
          <cell r="KA42633">
            <v>100</v>
          </cell>
          <cell r="KB42633">
            <v>30</v>
          </cell>
          <cell r="KC42633">
            <v>30</v>
          </cell>
        </row>
        <row r="42634">
          <cell r="A42634" t="str">
            <v>P02796</v>
          </cell>
          <cell r="KA42634">
            <v>250</v>
          </cell>
          <cell r="KB42634">
            <v>12</v>
          </cell>
          <cell r="KC42634">
            <v>20</v>
          </cell>
        </row>
        <row r="42635">
          <cell r="A42635" t="str">
            <v>P02798</v>
          </cell>
          <cell r="KA42635">
            <v>250</v>
          </cell>
          <cell r="KB42635">
            <v>12</v>
          </cell>
          <cell r="KC42635">
            <v>20</v>
          </cell>
        </row>
        <row r="42636">
          <cell r="A42636" t="str">
            <v>P02799</v>
          </cell>
          <cell r="KA42636">
            <v>250</v>
          </cell>
          <cell r="KB42636">
            <v>12</v>
          </cell>
          <cell r="KC42636">
            <v>20</v>
          </cell>
        </row>
        <row r="42637">
          <cell r="A42637" t="str">
            <v>P02800</v>
          </cell>
          <cell r="KA42637">
            <v>250</v>
          </cell>
          <cell r="KB42637">
            <v>12</v>
          </cell>
          <cell r="KC42637">
            <v>20</v>
          </cell>
        </row>
        <row r="42638">
          <cell r="A42638" t="str">
            <v>P02801</v>
          </cell>
          <cell r="KA42638">
            <v>250</v>
          </cell>
          <cell r="KB42638">
            <v>12</v>
          </cell>
          <cell r="KC42638">
            <v>20</v>
          </cell>
        </row>
        <row r="42639">
          <cell r="A42639" t="str">
            <v>P02802</v>
          </cell>
          <cell r="KA42639">
            <v>250</v>
          </cell>
          <cell r="KB42639">
            <v>12</v>
          </cell>
          <cell r="KC42639">
            <v>20</v>
          </cell>
        </row>
        <row r="42640">
          <cell r="A42640" t="str">
            <v>P02803</v>
          </cell>
          <cell r="KA42640">
            <v>250</v>
          </cell>
          <cell r="KB42640">
            <v>12</v>
          </cell>
          <cell r="KC42640">
            <v>20</v>
          </cell>
        </row>
        <row r="42641">
          <cell r="A42641" t="str">
            <v>P02804</v>
          </cell>
          <cell r="KA42641">
            <v>250</v>
          </cell>
          <cell r="KB42641">
            <v>12</v>
          </cell>
          <cell r="KC42641">
            <v>20</v>
          </cell>
        </row>
        <row r="42642">
          <cell r="A42642" t="str">
            <v>P02805</v>
          </cell>
          <cell r="KA42642">
            <v>50</v>
          </cell>
          <cell r="KB42642">
            <v>32</v>
          </cell>
          <cell r="KC42642">
            <v>16</v>
          </cell>
        </row>
        <row r="42643">
          <cell r="A42643" t="str">
            <v>P02807</v>
          </cell>
          <cell r="KA42643">
            <v>250</v>
          </cell>
          <cell r="KB42643">
            <v>12</v>
          </cell>
          <cell r="KC42643">
            <v>20</v>
          </cell>
        </row>
        <row r="42644">
          <cell r="A42644" t="str">
            <v>P02808</v>
          </cell>
          <cell r="KA42644">
            <v>250</v>
          </cell>
          <cell r="KB42644">
            <v>12</v>
          </cell>
          <cell r="KC42644">
            <v>20</v>
          </cell>
        </row>
        <row r="42645">
          <cell r="A42645" t="str">
            <v>P02809</v>
          </cell>
          <cell r="KA42645">
            <v>250</v>
          </cell>
          <cell r="KB42645">
            <v>12</v>
          </cell>
          <cell r="KC42645">
            <v>20</v>
          </cell>
        </row>
        <row r="42646">
          <cell r="A42646" t="str">
            <v>P02810</v>
          </cell>
          <cell r="KA42646">
            <v>250</v>
          </cell>
          <cell r="KB42646">
            <v>12</v>
          </cell>
          <cell r="KC42646">
            <v>20</v>
          </cell>
        </row>
        <row r="42647">
          <cell r="A42647" t="str">
            <v>P02811</v>
          </cell>
          <cell r="KA42647">
            <v>250</v>
          </cell>
          <cell r="KB42647">
            <v>12</v>
          </cell>
          <cell r="KC42647">
            <v>20</v>
          </cell>
        </row>
        <row r="42648">
          <cell r="A42648" t="str">
            <v>P02812</v>
          </cell>
          <cell r="KA42648">
            <v>250</v>
          </cell>
          <cell r="KB42648">
            <v>12</v>
          </cell>
          <cell r="KC42648">
            <v>20</v>
          </cell>
        </row>
        <row r="42649">
          <cell r="A42649" t="str">
            <v>P02813</v>
          </cell>
          <cell r="KA42649">
            <v>250</v>
          </cell>
          <cell r="KB42649">
            <v>12</v>
          </cell>
          <cell r="KC42649">
            <v>20</v>
          </cell>
        </row>
        <row r="42650">
          <cell r="A42650" t="str">
            <v>P02814</v>
          </cell>
          <cell r="KA42650">
            <v>250</v>
          </cell>
          <cell r="KB42650">
            <v>12</v>
          </cell>
          <cell r="KC42650">
            <v>20</v>
          </cell>
        </row>
        <row r="42651">
          <cell r="A42651" t="str">
            <v>P02852</v>
          </cell>
          <cell r="KA42651">
            <v>250</v>
          </cell>
          <cell r="KB42651">
            <v>12</v>
          </cell>
          <cell r="KC42651">
            <v>20</v>
          </cell>
        </row>
        <row r="42652">
          <cell r="A42652" t="str">
            <v>P02853</v>
          </cell>
          <cell r="KA42652">
            <v>100</v>
          </cell>
          <cell r="KB42652">
            <v>30</v>
          </cell>
          <cell r="KC42652">
            <v>30</v>
          </cell>
        </row>
        <row r="42653">
          <cell r="A42653" t="str">
            <v>P02854</v>
          </cell>
          <cell r="KA42653">
            <v>100</v>
          </cell>
          <cell r="KB42653">
            <v>30</v>
          </cell>
          <cell r="KC42653">
            <v>30</v>
          </cell>
        </row>
        <row r="42654">
          <cell r="A42654" t="str">
            <v>P02855</v>
          </cell>
          <cell r="KA42654">
            <v>250</v>
          </cell>
          <cell r="KB42654">
            <v>12</v>
          </cell>
          <cell r="KC42654">
            <v>20</v>
          </cell>
        </row>
        <row r="42655">
          <cell r="A42655" t="str">
            <v>P02856</v>
          </cell>
          <cell r="KA42655">
            <v>100</v>
          </cell>
          <cell r="KB42655">
            <v>30</v>
          </cell>
          <cell r="KC42655">
            <v>30</v>
          </cell>
        </row>
        <row r="42656">
          <cell r="A42656" t="str">
            <v>P02857</v>
          </cell>
          <cell r="KA42656">
            <v>250</v>
          </cell>
          <cell r="KB42656">
            <v>12</v>
          </cell>
          <cell r="KC42656">
            <v>20</v>
          </cell>
        </row>
        <row r="42657">
          <cell r="A42657" t="str">
            <v>P02858</v>
          </cell>
          <cell r="KA42657">
            <v>250</v>
          </cell>
          <cell r="KB42657">
            <v>12</v>
          </cell>
          <cell r="KC42657">
            <v>20</v>
          </cell>
        </row>
        <row r="42658">
          <cell r="A42658" t="str">
            <v>P02859</v>
          </cell>
          <cell r="KA42658">
            <v>250</v>
          </cell>
          <cell r="KB42658">
            <v>12</v>
          </cell>
          <cell r="KC42658">
            <v>20</v>
          </cell>
        </row>
        <row r="42659">
          <cell r="A42659" t="str">
            <v>P02860</v>
          </cell>
          <cell r="KA42659">
            <v>250</v>
          </cell>
          <cell r="KB42659">
            <v>12</v>
          </cell>
          <cell r="KC42659">
            <v>20</v>
          </cell>
        </row>
        <row r="42660">
          <cell r="A42660" t="str">
            <v>P02861</v>
          </cell>
          <cell r="KA42660">
            <v>250</v>
          </cell>
          <cell r="KB42660">
            <v>12</v>
          </cell>
          <cell r="KC42660">
            <v>20</v>
          </cell>
        </row>
        <row r="42661">
          <cell r="A42661" t="str">
            <v>P02862</v>
          </cell>
          <cell r="KA42661">
            <v>250</v>
          </cell>
          <cell r="KB42661">
            <v>12</v>
          </cell>
          <cell r="KC42661">
            <v>20</v>
          </cell>
        </row>
        <row r="42662">
          <cell r="A42662" t="str">
            <v>P02863</v>
          </cell>
          <cell r="KA42662">
            <v>250</v>
          </cell>
          <cell r="KB42662">
            <v>12</v>
          </cell>
          <cell r="KC42662">
            <v>20</v>
          </cell>
        </row>
        <row r="42663">
          <cell r="A42663" t="str">
            <v>P02864</v>
          </cell>
          <cell r="KA42663">
            <v>250</v>
          </cell>
          <cell r="KB42663">
            <v>12</v>
          </cell>
          <cell r="KC42663">
            <v>20</v>
          </cell>
        </row>
        <row r="42664">
          <cell r="A42664" t="str">
            <v>P02865</v>
          </cell>
          <cell r="KA42664">
            <v>250</v>
          </cell>
          <cell r="KB42664">
            <v>12</v>
          </cell>
          <cell r="KC42664">
            <v>20</v>
          </cell>
        </row>
        <row r="42665">
          <cell r="A42665" t="str">
            <v>P02866</v>
          </cell>
          <cell r="KA42665">
            <v>250</v>
          </cell>
          <cell r="KB42665">
            <v>12</v>
          </cell>
          <cell r="KC42665">
            <v>20</v>
          </cell>
        </row>
        <row r="42666">
          <cell r="A42666" t="str">
            <v>P02825</v>
          </cell>
          <cell r="KA42666">
            <v>250</v>
          </cell>
          <cell r="KB42666">
            <v>12</v>
          </cell>
          <cell r="KC42666">
            <v>20</v>
          </cell>
        </row>
        <row r="42667">
          <cell r="A42667" t="str">
            <v>P02829</v>
          </cell>
          <cell r="KA42667">
            <v>250</v>
          </cell>
          <cell r="KB42667">
            <v>12</v>
          </cell>
          <cell r="KC42667">
            <v>20</v>
          </cell>
        </row>
        <row r="42668">
          <cell r="A42668" t="str">
            <v>P02816</v>
          </cell>
          <cell r="KA42668">
            <v>200</v>
          </cell>
          <cell r="KB42668">
            <v>15</v>
          </cell>
          <cell r="KC42668">
            <v>16</v>
          </cell>
        </row>
        <row r="42669">
          <cell r="A42669" t="str">
            <v>P02817</v>
          </cell>
          <cell r="KA42669">
            <v>250</v>
          </cell>
          <cell r="KB42669">
            <v>12</v>
          </cell>
          <cell r="KC42669">
            <v>20</v>
          </cell>
        </row>
        <row r="42670">
          <cell r="A42670" t="str">
            <v>P02818</v>
          </cell>
          <cell r="KA42670">
            <v>250</v>
          </cell>
          <cell r="KB42670">
            <v>12</v>
          </cell>
          <cell r="KC42670">
            <v>20</v>
          </cell>
        </row>
        <row r="42671">
          <cell r="A42671" t="str">
            <v>P02819</v>
          </cell>
          <cell r="KA42671">
            <v>250</v>
          </cell>
          <cell r="KB42671">
            <v>12</v>
          </cell>
          <cell r="KC42671">
            <v>20</v>
          </cell>
        </row>
        <row r="42672">
          <cell r="A42672" t="str">
            <v>P02820</v>
          </cell>
          <cell r="KA42672">
            <v>250</v>
          </cell>
          <cell r="KB42672">
            <v>12</v>
          </cell>
          <cell r="KC42672">
            <v>20</v>
          </cell>
        </row>
        <row r="42673">
          <cell r="A42673" t="str">
            <v>P02821</v>
          </cell>
          <cell r="KA42673">
            <v>250</v>
          </cell>
          <cell r="KB42673">
            <v>12</v>
          </cell>
          <cell r="KC42673">
            <v>20</v>
          </cell>
        </row>
        <row r="42674">
          <cell r="A42674" t="str">
            <v>P02823</v>
          </cell>
          <cell r="KA42674">
            <v>250</v>
          </cell>
          <cell r="KB42674">
            <v>12</v>
          </cell>
          <cell r="KC42674">
            <v>20</v>
          </cell>
        </row>
        <row r="42675">
          <cell r="A42675" t="str">
            <v>P02790</v>
          </cell>
          <cell r="KA42675">
            <v>250</v>
          </cell>
          <cell r="KB42675">
            <v>12</v>
          </cell>
          <cell r="KC42675">
            <v>20</v>
          </cell>
        </row>
        <row r="42676">
          <cell r="A42676" t="str">
            <v>P02786</v>
          </cell>
          <cell r="KA42676">
            <v>250</v>
          </cell>
          <cell r="KB42676">
            <v>12</v>
          </cell>
          <cell r="KC42676">
            <v>20</v>
          </cell>
        </row>
        <row r="42677">
          <cell r="A42677" t="str">
            <v>P02787</v>
          </cell>
          <cell r="KA42677">
            <v>250</v>
          </cell>
          <cell r="KB42677">
            <v>12</v>
          </cell>
          <cell r="KC42677">
            <v>20</v>
          </cell>
        </row>
        <row r="42678">
          <cell r="A42678" t="str">
            <v>P02788</v>
          </cell>
          <cell r="KA42678">
            <v>250</v>
          </cell>
          <cell r="KB42678">
            <v>12</v>
          </cell>
          <cell r="KC42678">
            <v>20</v>
          </cell>
        </row>
        <row r="42679">
          <cell r="A42679" t="str">
            <v>P02831</v>
          </cell>
          <cell r="KA42679">
            <v>250</v>
          </cell>
          <cell r="KB42679">
            <v>12</v>
          </cell>
          <cell r="KC42679">
            <v>20</v>
          </cell>
        </row>
        <row r="42680">
          <cell r="A42680" t="str">
            <v>P02832</v>
          </cell>
          <cell r="KA42680">
            <v>250</v>
          </cell>
          <cell r="KB42680">
            <v>12</v>
          </cell>
          <cell r="KC42680">
            <v>20</v>
          </cell>
        </row>
        <row r="42681">
          <cell r="A42681" t="str">
            <v>P02887</v>
          </cell>
          <cell r="KA42681">
            <v>200</v>
          </cell>
          <cell r="KB42681">
            <v>15</v>
          </cell>
          <cell r="KC42681">
            <v>16</v>
          </cell>
        </row>
        <row r="42682">
          <cell r="A42682" t="str">
            <v>P02884</v>
          </cell>
          <cell r="KA42682">
            <v>250</v>
          </cell>
          <cell r="KB42682">
            <v>12</v>
          </cell>
          <cell r="KC42682">
            <v>20</v>
          </cell>
        </row>
        <row r="42683">
          <cell r="A42683" t="str">
            <v>P02885</v>
          </cell>
          <cell r="KA42683">
            <v>250</v>
          </cell>
          <cell r="KB42683">
            <v>12</v>
          </cell>
          <cell r="KC42683">
            <v>20</v>
          </cell>
        </row>
        <row r="42684">
          <cell r="A42684" t="str">
            <v>P02880</v>
          </cell>
          <cell r="KA42684">
            <v>250</v>
          </cell>
          <cell r="KB42684">
            <v>12</v>
          </cell>
          <cell r="KC42684">
            <v>20</v>
          </cell>
        </row>
        <row r="42685">
          <cell r="A42685" t="str">
            <v>P02881</v>
          </cell>
          <cell r="KA42685">
            <v>250</v>
          </cell>
          <cell r="KB42685">
            <v>12</v>
          </cell>
          <cell r="KC42685">
            <v>20</v>
          </cell>
        </row>
        <row r="42686">
          <cell r="A42686" t="str">
            <v>P02882</v>
          </cell>
          <cell r="KA42686">
            <v>250</v>
          </cell>
          <cell r="KB42686">
            <v>12</v>
          </cell>
          <cell r="KC42686">
            <v>20</v>
          </cell>
        </row>
        <row r="42687">
          <cell r="A42687" t="str">
            <v>P02834</v>
          </cell>
          <cell r="KA42687">
            <v>50</v>
          </cell>
          <cell r="KB42687">
            <v>40</v>
          </cell>
          <cell r="KC42687">
            <v>24</v>
          </cell>
        </row>
        <row r="42688">
          <cell r="A42688" t="str">
            <v>P02835</v>
          </cell>
          <cell r="KA42688">
            <v>250</v>
          </cell>
          <cell r="KB42688">
            <v>12</v>
          </cell>
          <cell r="KC42688">
            <v>20</v>
          </cell>
        </row>
        <row r="42689">
          <cell r="A42689" t="str">
            <v>P02836</v>
          </cell>
          <cell r="KA42689">
            <v>250</v>
          </cell>
          <cell r="KB42689">
            <v>12</v>
          </cell>
          <cell r="KC42689">
            <v>20</v>
          </cell>
        </row>
        <row r="42690">
          <cell r="A42690" t="str">
            <v>P02837</v>
          </cell>
          <cell r="KA42690">
            <v>250</v>
          </cell>
          <cell r="KB42690">
            <v>8</v>
          </cell>
          <cell r="KC42690">
            <v>15</v>
          </cell>
        </row>
        <row r="42691">
          <cell r="A42691" t="str">
            <v>P02868</v>
          </cell>
          <cell r="KA42691">
            <v>250</v>
          </cell>
          <cell r="KB42691">
            <v>12</v>
          </cell>
          <cell r="KC42691">
            <v>20</v>
          </cell>
        </row>
        <row r="42692">
          <cell r="A42692" t="str">
            <v>P02869</v>
          </cell>
          <cell r="KA42692">
            <v>250</v>
          </cell>
          <cell r="KB42692">
            <v>12</v>
          </cell>
          <cell r="KC42692">
            <v>20</v>
          </cell>
        </row>
        <row r="42693">
          <cell r="A42693" t="str">
            <v>P02870</v>
          </cell>
          <cell r="KA42693">
            <v>250</v>
          </cell>
          <cell r="KB42693">
            <v>12</v>
          </cell>
          <cell r="KC42693">
            <v>20</v>
          </cell>
        </row>
        <row r="42694">
          <cell r="A42694" t="str">
            <v>P02871</v>
          </cell>
          <cell r="KA42694">
            <v>250</v>
          </cell>
          <cell r="KB42694">
            <v>8</v>
          </cell>
          <cell r="KC42694">
            <v>15</v>
          </cell>
        </row>
        <row r="42695">
          <cell r="A42695" t="str">
            <v>P02872</v>
          </cell>
          <cell r="KA42695">
            <v>250</v>
          </cell>
          <cell r="KB42695">
            <v>12</v>
          </cell>
          <cell r="KC42695">
            <v>20</v>
          </cell>
        </row>
        <row r="42696">
          <cell r="A42696" t="str">
            <v>P02873</v>
          </cell>
          <cell r="KA42696">
            <v>250</v>
          </cell>
          <cell r="KB42696">
            <v>12</v>
          </cell>
          <cell r="KC42696">
            <v>20</v>
          </cell>
        </row>
        <row r="42697">
          <cell r="A42697" t="str">
            <v>P02874</v>
          </cell>
          <cell r="KA42697">
            <v>250</v>
          </cell>
          <cell r="KB42697">
            <v>12</v>
          </cell>
          <cell r="KC42697">
            <v>20</v>
          </cell>
        </row>
        <row r="42698">
          <cell r="A42698" t="str">
            <v>P02875</v>
          </cell>
          <cell r="KA42698">
            <v>250</v>
          </cell>
          <cell r="KB42698">
            <v>12</v>
          </cell>
          <cell r="KC42698">
            <v>20</v>
          </cell>
        </row>
        <row r="42699">
          <cell r="A42699" t="str">
            <v>P02877</v>
          </cell>
          <cell r="KA42699">
            <v>250</v>
          </cell>
          <cell r="KB42699">
            <v>12</v>
          </cell>
          <cell r="KC42699">
            <v>20</v>
          </cell>
        </row>
        <row r="42700">
          <cell r="A42700" t="str">
            <v>P02878</v>
          </cell>
          <cell r="KA42700">
            <v>250</v>
          </cell>
          <cell r="KB42700">
            <v>12</v>
          </cell>
          <cell r="KC42700">
            <v>20</v>
          </cell>
        </row>
        <row r="42701">
          <cell r="A42701" t="str">
            <v>P02840</v>
          </cell>
          <cell r="KA42701">
            <v>250</v>
          </cell>
          <cell r="KB42701">
            <v>12</v>
          </cell>
          <cell r="KC42701">
            <v>20</v>
          </cell>
        </row>
        <row r="42702">
          <cell r="A42702" t="str">
            <v>P02841</v>
          </cell>
          <cell r="KA42702">
            <v>250</v>
          </cell>
          <cell r="KB42702">
            <v>12</v>
          </cell>
          <cell r="KC42702">
            <v>20</v>
          </cell>
        </row>
        <row r="42703">
          <cell r="A42703" t="str">
            <v>P02842</v>
          </cell>
          <cell r="KA42703">
            <v>250</v>
          </cell>
          <cell r="KB42703">
            <v>12</v>
          </cell>
          <cell r="KC42703">
            <v>20</v>
          </cell>
        </row>
        <row r="42704">
          <cell r="A42704" t="str">
            <v>P02843</v>
          </cell>
          <cell r="KA42704">
            <v>250</v>
          </cell>
          <cell r="KB42704">
            <v>12</v>
          </cell>
          <cell r="KC42704">
            <v>20</v>
          </cell>
        </row>
        <row r="42705">
          <cell r="A42705" t="str">
            <v>P02844</v>
          </cell>
          <cell r="KA42705">
            <v>250</v>
          </cell>
          <cell r="KB42705">
            <v>12</v>
          </cell>
          <cell r="KC42705">
            <v>20</v>
          </cell>
        </row>
        <row r="42706">
          <cell r="A42706" t="str">
            <v>P02845</v>
          </cell>
          <cell r="KA42706">
            <v>250</v>
          </cell>
          <cell r="KB42706">
            <v>12</v>
          </cell>
          <cell r="KC42706">
            <v>20</v>
          </cell>
        </row>
        <row r="42707">
          <cell r="A42707" t="str">
            <v>P02848</v>
          </cell>
          <cell r="KA42707">
            <v>250</v>
          </cell>
          <cell r="KB42707">
            <v>8</v>
          </cell>
          <cell r="KC42707">
            <v>15</v>
          </cell>
        </row>
        <row r="42708">
          <cell r="A42708" t="str">
            <v>P02849</v>
          </cell>
          <cell r="KA42708">
            <v>250</v>
          </cell>
          <cell r="KB42708">
            <v>8</v>
          </cell>
          <cell r="KC42708">
            <v>15</v>
          </cell>
        </row>
        <row r="42709">
          <cell r="A42709" t="str">
            <v>P02671</v>
          </cell>
          <cell r="KA42709">
            <v>250</v>
          </cell>
          <cell r="KB42709">
            <v>8</v>
          </cell>
          <cell r="KC42709">
            <v>15</v>
          </cell>
        </row>
        <row r="42710">
          <cell r="A42710" t="str">
            <v>P02674</v>
          </cell>
          <cell r="KA42710">
            <v>50</v>
          </cell>
          <cell r="KB42710">
            <v>40</v>
          </cell>
          <cell r="KC42710">
            <v>24</v>
          </cell>
        </row>
        <row r="42711">
          <cell r="A42711" t="str">
            <v>P02676</v>
          </cell>
          <cell r="KA42711">
            <v>250</v>
          </cell>
          <cell r="KB42711">
            <v>8</v>
          </cell>
          <cell r="KC42711">
            <v>15</v>
          </cell>
        </row>
        <row r="42712">
          <cell r="A42712" t="str">
            <v>P02664</v>
          </cell>
          <cell r="KA42712">
            <v>200</v>
          </cell>
          <cell r="KB42712">
            <v>15</v>
          </cell>
          <cell r="KC42712">
            <v>16</v>
          </cell>
        </row>
        <row r="42713">
          <cell r="A42713" t="str">
            <v>P02668</v>
          </cell>
          <cell r="KA42713">
            <v>100</v>
          </cell>
          <cell r="KB42713">
            <v>30</v>
          </cell>
          <cell r="KC42713">
            <v>20</v>
          </cell>
        </row>
        <row r="42714">
          <cell r="A42714" t="str">
            <v>P02662</v>
          </cell>
          <cell r="KA42714">
            <v>50</v>
          </cell>
          <cell r="KB42714">
            <v>60</v>
          </cell>
          <cell r="KC42714">
            <v>12</v>
          </cell>
        </row>
        <row r="42715">
          <cell r="A42715" t="str">
            <v>P02648</v>
          </cell>
          <cell r="KA42715">
            <v>250</v>
          </cell>
          <cell r="KB42715">
            <v>12</v>
          </cell>
          <cell r="KC42715">
            <v>20</v>
          </cell>
        </row>
        <row r="42716">
          <cell r="A42716" t="str">
            <v>P02650</v>
          </cell>
          <cell r="KA42716">
            <v>250</v>
          </cell>
          <cell r="KB42716">
            <v>8</v>
          </cell>
          <cell r="KC42716">
            <v>15</v>
          </cell>
        </row>
        <row r="42717">
          <cell r="A42717" t="str">
            <v>P02687</v>
          </cell>
          <cell r="KA42717">
            <v>200</v>
          </cell>
          <cell r="KB42717">
            <v>15</v>
          </cell>
          <cell r="KC42717">
            <v>16</v>
          </cell>
        </row>
        <row r="42718">
          <cell r="A42718" t="str">
            <v>P02690</v>
          </cell>
          <cell r="KA42718">
            <v>200</v>
          </cell>
          <cell r="KB42718">
            <v>15</v>
          </cell>
          <cell r="KC42718">
            <v>16</v>
          </cell>
        </row>
        <row r="42719">
          <cell r="A42719" t="str">
            <v>P02694</v>
          </cell>
          <cell r="KA42719">
            <v>100</v>
          </cell>
          <cell r="KB42719">
            <v>40</v>
          </cell>
          <cell r="KC42719">
            <v>28</v>
          </cell>
        </row>
        <row r="42720">
          <cell r="A42720" t="str">
            <v>P02704</v>
          </cell>
          <cell r="KA42720">
            <v>250</v>
          </cell>
          <cell r="KB42720">
            <v>8</v>
          </cell>
          <cell r="KC42720">
            <v>15</v>
          </cell>
        </row>
        <row r="42721">
          <cell r="A42721" t="str">
            <v>P02705</v>
          </cell>
          <cell r="KA42721">
            <v>250</v>
          </cell>
          <cell r="KB42721">
            <v>12</v>
          </cell>
          <cell r="KC42721">
            <v>20</v>
          </cell>
        </row>
        <row r="42722">
          <cell r="A42722" t="str">
            <v>P02706</v>
          </cell>
          <cell r="KA42722">
            <v>250</v>
          </cell>
          <cell r="KB42722">
            <v>12</v>
          </cell>
          <cell r="KC42722">
            <v>20</v>
          </cell>
        </row>
        <row r="42723">
          <cell r="A42723" t="str">
            <v>P02707</v>
          </cell>
          <cell r="KA42723">
            <v>100</v>
          </cell>
          <cell r="KB42723">
            <v>30</v>
          </cell>
          <cell r="KC42723">
            <v>30</v>
          </cell>
        </row>
        <row r="42724">
          <cell r="A42724" t="str">
            <v>P02708</v>
          </cell>
          <cell r="KA42724">
            <v>250</v>
          </cell>
          <cell r="KB42724">
            <v>12</v>
          </cell>
          <cell r="KC42724">
            <v>20</v>
          </cell>
        </row>
        <row r="42725">
          <cell r="A42725" t="str">
            <v>P02710</v>
          </cell>
          <cell r="KA42725">
            <v>250</v>
          </cell>
          <cell r="KB42725">
            <v>12</v>
          </cell>
          <cell r="KC42725">
            <v>20</v>
          </cell>
        </row>
        <row r="42726">
          <cell r="A42726" t="str">
            <v>P02711</v>
          </cell>
          <cell r="KA42726">
            <v>250</v>
          </cell>
          <cell r="KB42726">
            <v>12</v>
          </cell>
          <cell r="KC42726">
            <v>20</v>
          </cell>
        </row>
        <row r="42727">
          <cell r="A42727" t="str">
            <v>P02712</v>
          </cell>
          <cell r="KA42727">
            <v>250</v>
          </cell>
          <cell r="KB42727">
            <v>12</v>
          </cell>
          <cell r="KC42727">
            <v>20</v>
          </cell>
        </row>
        <row r="42728">
          <cell r="A42728" t="str">
            <v>P02713</v>
          </cell>
          <cell r="KA42728">
            <v>250</v>
          </cell>
          <cell r="KB42728">
            <v>8</v>
          </cell>
          <cell r="KC42728">
            <v>15</v>
          </cell>
        </row>
        <row r="42729">
          <cell r="A42729" t="str">
            <v>P02714</v>
          </cell>
          <cell r="KA42729">
            <v>250</v>
          </cell>
          <cell r="KB42729">
            <v>12</v>
          </cell>
          <cell r="KC42729">
            <v>20</v>
          </cell>
        </row>
        <row r="42730">
          <cell r="A42730" t="str">
            <v>P02595</v>
          </cell>
          <cell r="KA42730">
            <v>250</v>
          </cell>
          <cell r="KB42730">
            <v>8</v>
          </cell>
          <cell r="KC42730">
            <v>15</v>
          </cell>
        </row>
        <row r="42731">
          <cell r="A42731" t="str">
            <v>P02622</v>
          </cell>
          <cell r="KA42731">
            <v>250</v>
          </cell>
          <cell r="KB42731">
            <v>8</v>
          </cell>
          <cell r="KC42731">
            <v>15</v>
          </cell>
        </row>
        <row r="42732">
          <cell r="A42732" t="str">
            <v>P02630</v>
          </cell>
          <cell r="KA42732">
            <v>100</v>
          </cell>
          <cell r="KB42732">
            <v>30</v>
          </cell>
          <cell r="KC42732">
            <v>30</v>
          </cell>
        </row>
        <row r="42733">
          <cell r="A42733" t="str">
            <v>P02631</v>
          </cell>
          <cell r="KA42733">
            <v>100</v>
          </cell>
          <cell r="KB42733">
            <v>30</v>
          </cell>
          <cell r="KC42733">
            <v>30</v>
          </cell>
        </row>
        <row r="42734">
          <cell r="A42734" t="str">
            <v>P02632</v>
          </cell>
          <cell r="KA42734">
            <v>250</v>
          </cell>
          <cell r="KB42734">
            <v>12</v>
          </cell>
          <cell r="KC42734">
            <v>20</v>
          </cell>
        </row>
        <row r="42735">
          <cell r="A42735" t="str">
            <v>P02633</v>
          </cell>
          <cell r="KA42735">
            <v>250</v>
          </cell>
          <cell r="KB42735">
            <v>8</v>
          </cell>
          <cell r="KC42735">
            <v>15</v>
          </cell>
        </row>
        <row r="42736">
          <cell r="A42736" t="str">
            <v>P02610</v>
          </cell>
          <cell r="KA42736">
            <v>250</v>
          </cell>
          <cell r="KB42736">
            <v>12</v>
          </cell>
          <cell r="KC42736">
            <v>20</v>
          </cell>
        </row>
        <row r="42737">
          <cell r="A42737" t="str">
            <v>P02612</v>
          </cell>
          <cell r="KA42737">
            <v>250</v>
          </cell>
          <cell r="KB42737">
            <v>8</v>
          </cell>
          <cell r="KC42737">
            <v>15</v>
          </cell>
        </row>
        <row r="42738">
          <cell r="A42738" t="str">
            <v>P02615</v>
          </cell>
          <cell r="KA42738">
            <v>250</v>
          </cell>
          <cell r="KB42738">
            <v>12</v>
          </cell>
          <cell r="KC42738">
            <v>20</v>
          </cell>
        </row>
        <row r="42739">
          <cell r="A42739" t="str">
            <v>P02600</v>
          </cell>
          <cell r="KA42739">
            <v>250</v>
          </cell>
          <cell r="KB42739">
            <v>8</v>
          </cell>
          <cell r="KC42739">
            <v>15</v>
          </cell>
        </row>
        <row r="42740">
          <cell r="A42740" t="str">
            <v>P02604</v>
          </cell>
          <cell r="KA42740">
            <v>100</v>
          </cell>
          <cell r="KB42740">
            <v>30</v>
          </cell>
          <cell r="KC42740">
            <v>30</v>
          </cell>
        </row>
        <row r="42741">
          <cell r="A42741" t="str">
            <v>P02605</v>
          </cell>
          <cell r="KA42741">
            <v>50</v>
          </cell>
          <cell r="KB42741">
            <v>60</v>
          </cell>
          <cell r="KC42741">
            <v>12</v>
          </cell>
        </row>
        <row r="42742">
          <cell r="A42742" t="str">
            <v>P02607</v>
          </cell>
          <cell r="KA42742">
            <v>250</v>
          </cell>
          <cell r="KB42742">
            <v>8</v>
          </cell>
          <cell r="KC42742">
            <v>15</v>
          </cell>
        </row>
        <row r="42743">
          <cell r="A42743" t="str">
            <v>P02626</v>
          </cell>
          <cell r="KA42743">
            <v>250</v>
          </cell>
          <cell r="KB42743">
            <v>12</v>
          </cell>
          <cell r="KC42743">
            <v>20</v>
          </cell>
        </row>
        <row r="42744">
          <cell r="A42744" t="str">
            <v>P02635</v>
          </cell>
          <cell r="KA42744">
            <v>250</v>
          </cell>
          <cell r="KB42744">
            <v>12</v>
          </cell>
          <cell r="KC42744">
            <v>20</v>
          </cell>
        </row>
        <row r="42745">
          <cell r="A42745" t="str">
            <v>P02643</v>
          </cell>
          <cell r="KA42745">
            <v>100</v>
          </cell>
          <cell r="KB42745">
            <v>30</v>
          </cell>
          <cell r="KC42745">
            <v>30</v>
          </cell>
        </row>
        <row r="42746">
          <cell r="A42746" t="str">
            <v>P02644</v>
          </cell>
          <cell r="KA42746">
            <v>250</v>
          </cell>
          <cell r="KB42746">
            <v>8</v>
          </cell>
          <cell r="KC42746">
            <v>15</v>
          </cell>
        </row>
        <row r="42747">
          <cell r="A42747" t="str">
            <v>P02628</v>
          </cell>
          <cell r="KA42747">
            <v>250</v>
          </cell>
          <cell r="KB42747">
            <v>12</v>
          </cell>
          <cell r="KC42747">
            <v>20</v>
          </cell>
        </row>
        <row r="42748">
          <cell r="A42748" t="str">
            <v>P02646</v>
          </cell>
          <cell r="KA42748">
            <v>200</v>
          </cell>
          <cell r="KB42748">
            <v>15</v>
          </cell>
          <cell r="KC42748">
            <v>16</v>
          </cell>
        </row>
        <row r="42749">
          <cell r="A42749" t="str">
            <v>P02653</v>
          </cell>
          <cell r="KA42749">
            <v>250</v>
          </cell>
          <cell r="KB42749">
            <v>12</v>
          </cell>
          <cell r="KC42749">
            <v>20</v>
          </cell>
        </row>
        <row r="42750">
          <cell r="A42750" t="str">
            <v>P02654</v>
          </cell>
          <cell r="KA42750">
            <v>200</v>
          </cell>
          <cell r="KB42750">
            <v>8</v>
          </cell>
          <cell r="KC42750">
            <v>15</v>
          </cell>
        </row>
        <row r="42751">
          <cell r="A42751" t="str">
            <v>P02655</v>
          </cell>
          <cell r="KA42751">
            <v>200</v>
          </cell>
          <cell r="KB42751">
            <v>8</v>
          </cell>
          <cell r="KC42751">
            <v>15</v>
          </cell>
        </row>
        <row r="42752">
          <cell r="A42752" t="str">
            <v>P02656</v>
          </cell>
          <cell r="KA42752">
            <v>200</v>
          </cell>
          <cell r="KB42752">
            <v>15</v>
          </cell>
          <cell r="KC42752">
            <v>16</v>
          </cell>
        </row>
        <row r="42753">
          <cell r="A42753" t="str">
            <v>P02573</v>
          </cell>
          <cell r="KA42753">
            <v>250</v>
          </cell>
          <cell r="KB42753">
            <v>12</v>
          </cell>
          <cell r="KC42753">
            <v>20</v>
          </cell>
        </row>
        <row r="42754">
          <cell r="A42754" t="str">
            <v>P02577</v>
          </cell>
          <cell r="KA42754">
            <v>250</v>
          </cell>
          <cell r="KB42754">
            <v>12</v>
          </cell>
          <cell r="KC42754">
            <v>20</v>
          </cell>
        </row>
        <row r="42755">
          <cell r="A42755" t="str">
            <v>P02560</v>
          </cell>
          <cell r="KA42755">
            <v>250</v>
          </cell>
          <cell r="KB42755">
            <v>12</v>
          </cell>
          <cell r="KC42755">
            <v>20</v>
          </cell>
        </row>
        <row r="42756">
          <cell r="A42756" t="str">
            <v>P02557</v>
          </cell>
          <cell r="KA42756">
            <v>250</v>
          </cell>
          <cell r="KB42756">
            <v>12</v>
          </cell>
          <cell r="KC42756">
            <v>20</v>
          </cell>
        </row>
        <row r="42757">
          <cell r="A42757" t="str">
            <v>P02581</v>
          </cell>
          <cell r="KA42757">
            <v>200</v>
          </cell>
          <cell r="KB42757">
            <v>15</v>
          </cell>
          <cell r="KC42757">
            <v>16</v>
          </cell>
        </row>
        <row r="42758">
          <cell r="A42758" t="str">
            <v>P02582</v>
          </cell>
          <cell r="KA42758">
            <v>250</v>
          </cell>
          <cell r="KB42758">
            <v>12</v>
          </cell>
          <cell r="KC42758">
            <v>20</v>
          </cell>
        </row>
        <row r="42759">
          <cell r="A42759" t="str">
            <v>P02585</v>
          </cell>
          <cell r="KA42759">
            <v>100</v>
          </cell>
          <cell r="KB42759">
            <v>30</v>
          </cell>
          <cell r="KC42759">
            <v>30</v>
          </cell>
        </row>
        <row r="42760">
          <cell r="A42760" t="str">
            <v>P02586</v>
          </cell>
          <cell r="KA42760">
            <v>250</v>
          </cell>
          <cell r="KB42760">
            <v>12</v>
          </cell>
          <cell r="KC42760">
            <v>20</v>
          </cell>
        </row>
        <row r="42761">
          <cell r="A42761" t="str">
            <v>P02587</v>
          </cell>
          <cell r="KA42761">
            <v>250</v>
          </cell>
          <cell r="KB42761">
            <v>12</v>
          </cell>
          <cell r="KC42761">
            <v>20</v>
          </cell>
        </row>
        <row r="42762">
          <cell r="A42762" t="str">
            <v>P02588</v>
          </cell>
          <cell r="KA42762">
            <v>250</v>
          </cell>
          <cell r="KB42762">
            <v>12</v>
          </cell>
          <cell r="KC42762">
            <v>20</v>
          </cell>
        </row>
        <row r="42763">
          <cell r="A42763" t="str">
            <v>P02597</v>
          </cell>
          <cell r="KA42763">
            <v>200</v>
          </cell>
          <cell r="KB42763">
            <v>15</v>
          </cell>
          <cell r="KC42763">
            <v>16</v>
          </cell>
        </row>
        <row r="42764">
          <cell r="A42764" t="str">
            <v>P02598</v>
          </cell>
          <cell r="KA42764">
            <v>250</v>
          </cell>
          <cell r="KB42764">
            <v>12</v>
          </cell>
          <cell r="KC42764">
            <v>20</v>
          </cell>
        </row>
        <row r="42765">
          <cell r="A42765" t="str">
            <v>P02590</v>
          </cell>
          <cell r="KA42765">
            <v>250</v>
          </cell>
          <cell r="KB42765">
            <v>12</v>
          </cell>
          <cell r="KC42765">
            <v>20</v>
          </cell>
        </row>
        <row r="42766">
          <cell r="A42766" t="str">
            <v>P02591</v>
          </cell>
          <cell r="KA42766">
            <v>250</v>
          </cell>
          <cell r="KB42766">
            <v>12</v>
          </cell>
          <cell r="KC42766">
            <v>20</v>
          </cell>
        </row>
        <row r="42767">
          <cell r="A42767" t="str">
            <v>P02534</v>
          </cell>
          <cell r="KA42767">
            <v>200</v>
          </cell>
          <cell r="KB42767">
            <v>15</v>
          </cell>
          <cell r="KC42767">
            <v>16</v>
          </cell>
        </row>
        <row r="42768">
          <cell r="A42768" t="str">
            <v>P02535</v>
          </cell>
          <cell r="KA42768">
            <v>100</v>
          </cell>
          <cell r="KB42768">
            <v>30</v>
          </cell>
          <cell r="KC42768">
            <v>30</v>
          </cell>
        </row>
        <row r="42769">
          <cell r="A42769" t="str">
            <v>P02540</v>
          </cell>
          <cell r="KA42769">
            <v>250</v>
          </cell>
          <cell r="KB42769">
            <v>12</v>
          </cell>
          <cell r="KC42769">
            <v>20</v>
          </cell>
        </row>
        <row r="42770">
          <cell r="A42770" t="str">
            <v>P02541</v>
          </cell>
          <cell r="KA42770">
            <v>250</v>
          </cell>
          <cell r="KB42770">
            <v>12</v>
          </cell>
          <cell r="KC42770">
            <v>20</v>
          </cell>
        </row>
        <row r="42771">
          <cell r="A42771" t="str">
            <v>P02542</v>
          </cell>
          <cell r="KA42771">
            <v>250</v>
          </cell>
          <cell r="KB42771">
            <v>12</v>
          </cell>
          <cell r="KC42771">
            <v>20</v>
          </cell>
        </row>
        <row r="42772">
          <cell r="A42772" t="str">
            <v>P02548</v>
          </cell>
          <cell r="KA42772">
            <v>50</v>
          </cell>
          <cell r="KB42772">
            <v>40</v>
          </cell>
          <cell r="KC42772">
            <v>24</v>
          </cell>
        </row>
        <row r="42773">
          <cell r="A42773" t="str">
            <v>P02552</v>
          </cell>
          <cell r="KA42773">
            <v>250</v>
          </cell>
          <cell r="KB42773">
            <v>12</v>
          </cell>
          <cell r="KC42773">
            <v>20</v>
          </cell>
        </row>
        <row r="42774">
          <cell r="A42774" t="str">
            <v>P02553</v>
          </cell>
          <cell r="KA42774">
            <v>100</v>
          </cell>
          <cell r="KB42774">
            <v>30</v>
          </cell>
          <cell r="KC42774">
            <v>30</v>
          </cell>
        </row>
        <row r="42775">
          <cell r="A42775" t="str">
            <v>P02554</v>
          </cell>
          <cell r="KA42775">
            <v>100</v>
          </cell>
          <cell r="KB42775">
            <v>30</v>
          </cell>
          <cell r="KC42775">
            <v>30</v>
          </cell>
        </row>
        <row r="42776">
          <cell r="A42776" t="str">
            <v>P02555</v>
          </cell>
          <cell r="KA42776">
            <v>100</v>
          </cell>
          <cell r="KB42776">
            <v>16</v>
          </cell>
          <cell r="KC42776">
            <v>16</v>
          </cell>
        </row>
        <row r="42777">
          <cell r="A42777" t="str">
            <v>P02523</v>
          </cell>
          <cell r="KA42777">
            <v>250</v>
          </cell>
          <cell r="KB42777">
            <v>12</v>
          </cell>
          <cell r="KC42777">
            <v>20</v>
          </cell>
        </row>
        <row r="42778">
          <cell r="A42778" t="str">
            <v>P02524</v>
          </cell>
          <cell r="KA42778">
            <v>250</v>
          </cell>
          <cell r="KB42778">
            <v>12</v>
          </cell>
          <cell r="KC42778">
            <v>20</v>
          </cell>
        </row>
        <row r="42779">
          <cell r="A42779" t="str">
            <v>P02525</v>
          </cell>
          <cell r="KA42779">
            <v>100</v>
          </cell>
          <cell r="KB42779">
            <v>30</v>
          </cell>
          <cell r="KC42779">
            <v>30</v>
          </cell>
        </row>
        <row r="42780">
          <cell r="A42780" t="str">
            <v>P02526</v>
          </cell>
          <cell r="KA42780">
            <v>250</v>
          </cell>
          <cell r="KB42780">
            <v>12</v>
          </cell>
          <cell r="KC42780">
            <v>20</v>
          </cell>
        </row>
        <row r="42781">
          <cell r="A42781" t="str">
            <v>P02527</v>
          </cell>
          <cell r="KA42781">
            <v>250</v>
          </cell>
          <cell r="KB42781">
            <v>12</v>
          </cell>
          <cell r="KC42781">
            <v>20</v>
          </cell>
        </row>
        <row r="42782">
          <cell r="A42782" t="str">
            <v>P02496</v>
          </cell>
          <cell r="KA42782">
            <v>250</v>
          </cell>
          <cell r="KB42782">
            <v>12</v>
          </cell>
          <cell r="KC42782">
            <v>20</v>
          </cell>
        </row>
        <row r="42783">
          <cell r="A42783" t="str">
            <v>P02500</v>
          </cell>
          <cell r="KA42783">
            <v>250</v>
          </cell>
          <cell r="KB42783">
            <v>12</v>
          </cell>
          <cell r="KC42783">
            <v>20</v>
          </cell>
        </row>
        <row r="42784">
          <cell r="A42784" t="str">
            <v>P02529</v>
          </cell>
          <cell r="KA42784">
            <v>250</v>
          </cell>
          <cell r="KB42784">
            <v>12</v>
          </cell>
          <cell r="KC42784">
            <v>20</v>
          </cell>
        </row>
        <row r="42785">
          <cell r="A42785" t="str">
            <v>P02530</v>
          </cell>
          <cell r="KA42785">
            <v>250</v>
          </cell>
          <cell r="KB42785">
            <v>12</v>
          </cell>
          <cell r="KC42785">
            <v>20</v>
          </cell>
        </row>
        <row r="42786">
          <cell r="A42786" t="str">
            <v>P02510</v>
          </cell>
          <cell r="KA42786">
            <v>50</v>
          </cell>
          <cell r="KB42786">
            <v>40</v>
          </cell>
          <cell r="KC42786">
            <v>24</v>
          </cell>
        </row>
        <row r="42787">
          <cell r="A42787" t="str">
            <v>P02511</v>
          </cell>
          <cell r="KA42787">
            <v>250</v>
          </cell>
          <cell r="KB42787">
            <v>8</v>
          </cell>
          <cell r="KC42787">
            <v>15</v>
          </cell>
        </row>
        <row r="42788">
          <cell r="A42788" t="str">
            <v>P02512</v>
          </cell>
          <cell r="KA42788">
            <v>250</v>
          </cell>
          <cell r="KB42788">
            <v>12</v>
          </cell>
          <cell r="KC42788">
            <v>20</v>
          </cell>
        </row>
        <row r="42789">
          <cell r="A42789" t="str">
            <v>P02513</v>
          </cell>
          <cell r="KA42789">
            <v>200</v>
          </cell>
          <cell r="KB42789">
            <v>15</v>
          </cell>
          <cell r="KC42789">
            <v>16</v>
          </cell>
        </row>
        <row r="42790">
          <cell r="A42790" t="str">
            <v>P02514</v>
          </cell>
          <cell r="KA42790">
            <v>250</v>
          </cell>
          <cell r="KB42790">
            <v>12</v>
          </cell>
          <cell r="KC42790">
            <v>20</v>
          </cell>
        </row>
        <row r="42791">
          <cell r="A42791" t="str">
            <v>P02515</v>
          </cell>
          <cell r="KA42791">
            <v>250</v>
          </cell>
          <cell r="KB42791">
            <v>12</v>
          </cell>
          <cell r="KC42791">
            <v>20</v>
          </cell>
        </row>
        <row r="42792">
          <cell r="A42792" t="str">
            <v>P02516</v>
          </cell>
          <cell r="KA42792">
            <v>250</v>
          </cell>
          <cell r="KB42792">
            <v>12</v>
          </cell>
          <cell r="KC42792">
            <v>20</v>
          </cell>
        </row>
        <row r="42793">
          <cell r="A42793" t="str">
            <v>P02517</v>
          </cell>
          <cell r="KA42793">
            <v>250</v>
          </cell>
          <cell r="KB42793">
            <v>8</v>
          </cell>
          <cell r="KC42793">
            <v>15</v>
          </cell>
        </row>
        <row r="42794">
          <cell r="A42794" t="str">
            <v>P02519</v>
          </cell>
          <cell r="KA42794">
            <v>250</v>
          </cell>
          <cell r="KB42794">
            <v>12</v>
          </cell>
          <cell r="KC42794">
            <v>20</v>
          </cell>
        </row>
        <row r="42795">
          <cell r="A42795" t="str">
            <v>P02520</v>
          </cell>
          <cell r="KA42795">
            <v>250</v>
          </cell>
          <cell r="KB42795">
            <v>12</v>
          </cell>
          <cell r="KC42795">
            <v>20</v>
          </cell>
        </row>
        <row r="42796">
          <cell r="A42796" t="str">
            <v>P02276</v>
          </cell>
          <cell r="KA42796">
            <v>100</v>
          </cell>
          <cell r="KB42796">
            <v>30</v>
          </cell>
          <cell r="KC42796">
            <v>30</v>
          </cell>
        </row>
        <row r="42797">
          <cell r="A42797" t="str">
            <v>P02277</v>
          </cell>
          <cell r="KA42797">
            <v>250</v>
          </cell>
          <cell r="KB42797">
            <v>8</v>
          </cell>
          <cell r="KC42797">
            <v>15</v>
          </cell>
        </row>
        <row r="42798">
          <cell r="A42798" t="str">
            <v>P02278</v>
          </cell>
          <cell r="KA42798">
            <v>200</v>
          </cell>
          <cell r="KB42798">
            <v>15</v>
          </cell>
          <cell r="KC42798">
            <v>16</v>
          </cell>
        </row>
        <row r="42799">
          <cell r="A42799" t="str">
            <v>P02265</v>
          </cell>
          <cell r="KA42799">
            <v>200</v>
          </cell>
          <cell r="KB42799">
            <v>15</v>
          </cell>
          <cell r="KC42799">
            <v>16</v>
          </cell>
        </row>
        <row r="42800">
          <cell r="A42800" t="str">
            <v>P02266</v>
          </cell>
          <cell r="KA42800">
            <v>250</v>
          </cell>
          <cell r="KB42800">
            <v>30</v>
          </cell>
          <cell r="KC42800">
            <v>20</v>
          </cell>
        </row>
        <row r="42801">
          <cell r="A42801" t="str">
            <v>P02267</v>
          </cell>
          <cell r="KA42801">
            <v>250</v>
          </cell>
          <cell r="KB42801">
            <v>12</v>
          </cell>
          <cell r="KC42801">
            <v>20</v>
          </cell>
        </row>
        <row r="42802">
          <cell r="A42802" t="str">
            <v>P02268</v>
          </cell>
          <cell r="KA42802">
            <v>200</v>
          </cell>
          <cell r="KB42802">
            <v>15</v>
          </cell>
          <cell r="KC42802">
            <v>20</v>
          </cell>
        </row>
        <row r="42803">
          <cell r="A42803" t="str">
            <v>P02270</v>
          </cell>
          <cell r="KA42803">
            <v>250</v>
          </cell>
          <cell r="KB42803">
            <v>12</v>
          </cell>
          <cell r="KC42803">
            <v>20</v>
          </cell>
        </row>
        <row r="42804">
          <cell r="A42804" t="str">
            <v>P02271</v>
          </cell>
          <cell r="KA42804">
            <v>250</v>
          </cell>
          <cell r="KB42804">
            <v>12</v>
          </cell>
          <cell r="KC42804">
            <v>20</v>
          </cell>
        </row>
        <row r="42805">
          <cell r="A42805" t="str">
            <v>P02252</v>
          </cell>
          <cell r="KA42805">
            <v>250</v>
          </cell>
          <cell r="KB42805">
            <v>12</v>
          </cell>
          <cell r="KC42805">
            <v>20</v>
          </cell>
        </row>
        <row r="42806">
          <cell r="A42806" t="str">
            <v>P02247</v>
          </cell>
          <cell r="KA42806">
            <v>200</v>
          </cell>
          <cell r="KB42806">
            <v>15</v>
          </cell>
          <cell r="KC42806">
            <v>16</v>
          </cell>
        </row>
        <row r="42807">
          <cell r="A42807" t="str">
            <v>P02248</v>
          </cell>
          <cell r="KA42807">
            <v>200</v>
          </cell>
          <cell r="KB42807">
            <v>15</v>
          </cell>
          <cell r="KC42807">
            <v>16</v>
          </cell>
        </row>
        <row r="42808">
          <cell r="A42808" t="str">
            <v>P02257</v>
          </cell>
          <cell r="KA42808">
            <v>250</v>
          </cell>
          <cell r="KB42808">
            <v>8</v>
          </cell>
          <cell r="KC42808">
            <v>15</v>
          </cell>
        </row>
        <row r="42809">
          <cell r="A42809" t="str">
            <v>P02258</v>
          </cell>
          <cell r="KA42809">
            <v>250</v>
          </cell>
          <cell r="KB42809">
            <v>12</v>
          </cell>
          <cell r="KC42809">
            <v>20</v>
          </cell>
        </row>
        <row r="42810">
          <cell r="A42810" t="str">
            <v>P02230</v>
          </cell>
          <cell r="KA42810">
            <v>250</v>
          </cell>
          <cell r="KB42810">
            <v>12</v>
          </cell>
          <cell r="KC42810">
            <v>20</v>
          </cell>
        </row>
        <row r="42811">
          <cell r="A42811" t="str">
            <v>P02231</v>
          </cell>
          <cell r="KA42811">
            <v>250</v>
          </cell>
          <cell r="KB42811">
            <v>12</v>
          </cell>
          <cell r="KC42811">
            <v>20</v>
          </cell>
        </row>
        <row r="42812">
          <cell r="A42812" t="str">
            <v>P02241</v>
          </cell>
          <cell r="KA42812">
            <v>250</v>
          </cell>
          <cell r="KB42812">
            <v>8</v>
          </cell>
          <cell r="KC42812">
            <v>15</v>
          </cell>
        </row>
        <row r="42813">
          <cell r="A42813" t="str">
            <v>P02243</v>
          </cell>
          <cell r="KA42813">
            <v>200</v>
          </cell>
          <cell r="KB42813">
            <v>15</v>
          </cell>
          <cell r="KC42813">
            <v>16</v>
          </cell>
        </row>
        <row r="42814">
          <cell r="A42814" t="str">
            <v>P02244</v>
          </cell>
          <cell r="KA42814">
            <v>250</v>
          </cell>
          <cell r="KB42814">
            <v>12</v>
          </cell>
          <cell r="KC42814">
            <v>20</v>
          </cell>
        </row>
        <row r="42815">
          <cell r="A42815" t="str">
            <v>P02312</v>
          </cell>
          <cell r="KA42815">
            <v>50</v>
          </cell>
          <cell r="KB42815">
            <v>24</v>
          </cell>
          <cell r="KC42815">
            <v>16</v>
          </cell>
        </row>
        <row r="42816">
          <cell r="A42816" t="str">
            <v>P02313</v>
          </cell>
          <cell r="KA42816">
            <v>250</v>
          </cell>
          <cell r="KB42816">
            <v>12</v>
          </cell>
          <cell r="KC42816">
            <v>20</v>
          </cell>
        </row>
        <row r="42817">
          <cell r="A42817" t="str">
            <v>P02314</v>
          </cell>
          <cell r="KA42817">
            <v>250</v>
          </cell>
          <cell r="KB42817">
            <v>12</v>
          </cell>
          <cell r="KC42817">
            <v>20</v>
          </cell>
        </row>
        <row r="42818">
          <cell r="A42818" t="str">
            <v>P02305</v>
          </cell>
          <cell r="KA42818">
            <v>200</v>
          </cell>
          <cell r="KB42818">
            <v>15</v>
          </cell>
          <cell r="KC42818">
            <v>16</v>
          </cell>
        </row>
        <row r="42819">
          <cell r="A42819" t="str">
            <v>P02306</v>
          </cell>
          <cell r="KA42819">
            <v>250</v>
          </cell>
          <cell r="KB42819">
            <v>12</v>
          </cell>
          <cell r="KC42819">
            <v>20</v>
          </cell>
        </row>
        <row r="42820">
          <cell r="A42820" t="str">
            <v>P02308</v>
          </cell>
          <cell r="KA42820">
            <v>250</v>
          </cell>
          <cell r="KB42820">
            <v>12</v>
          </cell>
          <cell r="KC42820">
            <v>20</v>
          </cell>
        </row>
        <row r="42821">
          <cell r="A42821" t="str">
            <v>P02274</v>
          </cell>
          <cell r="KA42821">
            <v>250</v>
          </cell>
          <cell r="KB42821">
            <v>12</v>
          </cell>
          <cell r="KC42821">
            <v>20</v>
          </cell>
        </row>
        <row r="42822">
          <cell r="A42822" t="str">
            <v>P02310</v>
          </cell>
          <cell r="KA42822">
            <v>250</v>
          </cell>
          <cell r="KB42822">
            <v>8</v>
          </cell>
          <cell r="KC42822">
            <v>15</v>
          </cell>
        </row>
        <row r="42823">
          <cell r="A42823" t="str">
            <v>P02293</v>
          </cell>
          <cell r="KA42823">
            <v>250</v>
          </cell>
          <cell r="KB42823">
            <v>12</v>
          </cell>
          <cell r="KC42823">
            <v>20</v>
          </cell>
        </row>
        <row r="42824">
          <cell r="A42824" t="str">
            <v>P02294</v>
          </cell>
          <cell r="KA42824">
            <v>200</v>
          </cell>
          <cell r="KB42824">
            <v>15</v>
          </cell>
          <cell r="KC42824">
            <v>16</v>
          </cell>
        </row>
        <row r="42825">
          <cell r="A42825" t="str">
            <v>P02295</v>
          </cell>
          <cell r="KA42825">
            <v>200</v>
          </cell>
          <cell r="KB42825">
            <v>15</v>
          </cell>
          <cell r="KC42825">
            <v>16</v>
          </cell>
        </row>
        <row r="42826">
          <cell r="A42826" t="str">
            <v>P02296</v>
          </cell>
          <cell r="KA42826">
            <v>250</v>
          </cell>
          <cell r="KB42826">
            <v>8</v>
          </cell>
          <cell r="KC42826">
            <v>15</v>
          </cell>
        </row>
        <row r="42827">
          <cell r="A42827" t="str">
            <v>P02298</v>
          </cell>
          <cell r="KA42827">
            <v>50</v>
          </cell>
          <cell r="KB42827">
            <v>40</v>
          </cell>
          <cell r="KC42827">
            <v>24</v>
          </cell>
        </row>
        <row r="42828">
          <cell r="A42828" t="str">
            <v>P02301</v>
          </cell>
          <cell r="KA42828">
            <v>250</v>
          </cell>
          <cell r="KB42828">
            <v>12</v>
          </cell>
          <cell r="KC42828">
            <v>20</v>
          </cell>
        </row>
        <row r="42829">
          <cell r="A42829" t="str">
            <v>P02302</v>
          </cell>
          <cell r="KA42829">
            <v>250</v>
          </cell>
          <cell r="KB42829">
            <v>12</v>
          </cell>
          <cell r="KC42829">
            <v>20</v>
          </cell>
        </row>
        <row r="42830">
          <cell r="A42830" t="str">
            <v>P02281</v>
          </cell>
          <cell r="KA42830">
            <v>250</v>
          </cell>
          <cell r="KB42830">
            <v>12</v>
          </cell>
          <cell r="KC42830">
            <v>20</v>
          </cell>
        </row>
        <row r="42831">
          <cell r="A42831" t="str">
            <v>P02285</v>
          </cell>
          <cell r="KA42831">
            <v>250</v>
          </cell>
          <cell r="KB42831">
            <v>12</v>
          </cell>
          <cell r="KC42831">
            <v>20</v>
          </cell>
        </row>
        <row r="42832">
          <cell r="A42832" t="str">
            <v>P02286</v>
          </cell>
          <cell r="KA42832">
            <v>250</v>
          </cell>
          <cell r="KB42832">
            <v>12</v>
          </cell>
          <cell r="KC42832">
            <v>20</v>
          </cell>
        </row>
        <row r="42833">
          <cell r="A42833" t="str">
            <v>P02287</v>
          </cell>
          <cell r="KA42833">
            <v>250</v>
          </cell>
          <cell r="KB42833">
            <v>12</v>
          </cell>
          <cell r="KC42833">
            <v>20</v>
          </cell>
        </row>
        <row r="42834">
          <cell r="A42834" t="str">
            <v>P02288</v>
          </cell>
          <cell r="KA42834">
            <v>50</v>
          </cell>
          <cell r="KB42834">
            <v>60</v>
          </cell>
          <cell r="KC42834">
            <v>12</v>
          </cell>
        </row>
        <row r="42835">
          <cell r="A42835" t="str">
            <v>P02289</v>
          </cell>
          <cell r="KA42835">
            <v>250</v>
          </cell>
          <cell r="KB42835">
            <v>12</v>
          </cell>
          <cell r="KC42835">
            <v>20</v>
          </cell>
        </row>
        <row r="42836">
          <cell r="A42836" t="str">
            <v>P02290</v>
          </cell>
          <cell r="KA42836">
            <v>250</v>
          </cell>
          <cell r="KB42836">
            <v>8</v>
          </cell>
          <cell r="KC42836">
            <v>15</v>
          </cell>
        </row>
        <row r="42837">
          <cell r="A42837" t="str">
            <v>P02291</v>
          </cell>
          <cell r="KA42837">
            <v>250</v>
          </cell>
          <cell r="KB42837">
            <v>12</v>
          </cell>
          <cell r="KC42837">
            <v>20</v>
          </cell>
        </row>
        <row r="42838">
          <cell r="A42838" t="str">
            <v>P02162</v>
          </cell>
          <cell r="KA42838">
            <v>250</v>
          </cell>
          <cell r="KB42838">
            <v>12</v>
          </cell>
          <cell r="KC42838">
            <v>20</v>
          </cell>
        </row>
        <row r="42839">
          <cell r="A42839" t="str">
            <v>P02163</v>
          </cell>
          <cell r="KA42839">
            <v>250</v>
          </cell>
          <cell r="KB42839">
            <v>8</v>
          </cell>
          <cell r="KC42839">
            <v>15</v>
          </cell>
        </row>
        <row r="42840">
          <cell r="A42840" t="str">
            <v>P02167</v>
          </cell>
          <cell r="KA42840">
            <v>100</v>
          </cell>
          <cell r="KB42840">
            <v>30</v>
          </cell>
          <cell r="KC42840">
            <v>30</v>
          </cell>
        </row>
        <row r="42841">
          <cell r="A42841" t="str">
            <v>P02172</v>
          </cell>
          <cell r="KA42841">
            <v>250</v>
          </cell>
          <cell r="KB42841">
            <v>12</v>
          </cell>
          <cell r="KC42841">
            <v>20</v>
          </cell>
        </row>
        <row r="42842">
          <cell r="A42842" t="str">
            <v>P02174</v>
          </cell>
          <cell r="KA42842">
            <v>200</v>
          </cell>
          <cell r="KB42842">
            <v>15</v>
          </cell>
          <cell r="KC42842">
            <v>16</v>
          </cell>
        </row>
        <row r="42843">
          <cell r="A42843" t="str">
            <v>P02183</v>
          </cell>
          <cell r="KA42843">
            <v>250</v>
          </cell>
          <cell r="KB42843">
            <v>12</v>
          </cell>
          <cell r="KC42843">
            <v>20</v>
          </cell>
        </row>
        <row r="42844">
          <cell r="A42844" t="str">
            <v>P02143</v>
          </cell>
          <cell r="KA42844">
            <v>250</v>
          </cell>
          <cell r="KB42844">
            <v>12</v>
          </cell>
          <cell r="KC42844">
            <v>20</v>
          </cell>
        </row>
        <row r="42845">
          <cell r="A42845" t="str">
            <v>P02145</v>
          </cell>
          <cell r="KA42845">
            <v>250</v>
          </cell>
          <cell r="KB42845">
            <v>12</v>
          </cell>
          <cell r="KC42845">
            <v>20</v>
          </cell>
        </row>
        <row r="42846">
          <cell r="A42846" t="str">
            <v>P02146</v>
          </cell>
          <cell r="KA42846">
            <v>250</v>
          </cell>
          <cell r="KB42846">
            <v>12</v>
          </cell>
          <cell r="KC42846">
            <v>20</v>
          </cell>
        </row>
        <row r="42847">
          <cell r="A42847" t="str">
            <v>P02147</v>
          </cell>
          <cell r="KA42847">
            <v>250</v>
          </cell>
          <cell r="KB42847">
            <v>12</v>
          </cell>
          <cell r="KC42847">
            <v>20</v>
          </cell>
        </row>
        <row r="42848">
          <cell r="A42848" t="str">
            <v>P02156</v>
          </cell>
          <cell r="KA42848">
            <v>250</v>
          </cell>
          <cell r="KB42848">
            <v>12</v>
          </cell>
          <cell r="KC42848">
            <v>20</v>
          </cell>
        </row>
        <row r="42849">
          <cell r="A42849" t="str">
            <v>P02157</v>
          </cell>
          <cell r="KA42849">
            <v>250</v>
          </cell>
          <cell r="KB42849">
            <v>8</v>
          </cell>
          <cell r="KC42849">
            <v>15</v>
          </cell>
        </row>
        <row r="42850">
          <cell r="A42850" t="str">
            <v>P02158</v>
          </cell>
          <cell r="KA42850">
            <v>250</v>
          </cell>
          <cell r="KB42850">
            <v>12</v>
          </cell>
          <cell r="KC42850">
            <v>20</v>
          </cell>
        </row>
        <row r="42851">
          <cell r="A42851" t="str">
            <v>P02153</v>
          </cell>
          <cell r="KA42851">
            <v>200</v>
          </cell>
          <cell r="KB42851">
            <v>15</v>
          </cell>
          <cell r="KC42851">
            <v>16</v>
          </cell>
        </row>
        <row r="42852">
          <cell r="A42852" t="str">
            <v>P02149</v>
          </cell>
          <cell r="KA42852">
            <v>250</v>
          </cell>
          <cell r="KB42852">
            <v>12</v>
          </cell>
          <cell r="KC42852">
            <v>20</v>
          </cell>
        </row>
        <row r="42853">
          <cell r="A42853" t="str">
            <v>P02150</v>
          </cell>
          <cell r="KA42853">
            <v>250</v>
          </cell>
          <cell r="KB42853">
            <v>12</v>
          </cell>
          <cell r="KC42853">
            <v>20</v>
          </cell>
        </row>
        <row r="42854">
          <cell r="A42854" t="str">
            <v>P02222</v>
          </cell>
          <cell r="KA42854">
            <v>250</v>
          </cell>
          <cell r="KB42854">
            <v>8</v>
          </cell>
          <cell r="KC42854">
            <v>15</v>
          </cell>
        </row>
        <row r="42855">
          <cell r="A42855" t="str">
            <v>P02223</v>
          </cell>
          <cell r="KA42855">
            <v>250</v>
          </cell>
          <cell r="KB42855">
            <v>12</v>
          </cell>
          <cell r="KC42855">
            <v>20</v>
          </cell>
        </row>
        <row r="42856">
          <cell r="A42856" t="str">
            <v>P02224</v>
          </cell>
          <cell r="KA42856">
            <v>250</v>
          </cell>
          <cell r="KB42856">
            <v>8</v>
          </cell>
          <cell r="KC42856">
            <v>15</v>
          </cell>
        </row>
        <row r="42857">
          <cell r="A42857" t="str">
            <v>P02214</v>
          </cell>
          <cell r="KA42857">
            <v>100</v>
          </cell>
          <cell r="KB42857">
            <v>30</v>
          </cell>
          <cell r="KC42857">
            <v>30</v>
          </cell>
        </row>
        <row r="42858">
          <cell r="A42858" t="str">
            <v>P02216</v>
          </cell>
          <cell r="KA42858">
            <v>200</v>
          </cell>
          <cell r="KB42858">
            <v>8</v>
          </cell>
          <cell r="KC42858">
            <v>15</v>
          </cell>
        </row>
        <row r="42859">
          <cell r="A42859" t="str">
            <v>P02218</v>
          </cell>
          <cell r="KA42859">
            <v>250</v>
          </cell>
          <cell r="KB42859">
            <v>12</v>
          </cell>
          <cell r="KC42859">
            <v>20</v>
          </cell>
        </row>
        <row r="42860">
          <cell r="A42860" t="str">
            <v>P02227</v>
          </cell>
          <cell r="KA42860">
            <v>250</v>
          </cell>
          <cell r="KB42860">
            <v>12</v>
          </cell>
          <cell r="KC42860">
            <v>20</v>
          </cell>
        </row>
        <row r="42861">
          <cell r="A42861" t="str">
            <v>P02228</v>
          </cell>
          <cell r="KA42861">
            <v>200</v>
          </cell>
          <cell r="KB42861">
            <v>15</v>
          </cell>
          <cell r="KC42861">
            <v>16</v>
          </cell>
        </row>
        <row r="42862">
          <cell r="A42862" t="str">
            <v>P02236</v>
          </cell>
          <cell r="KA42862">
            <v>200</v>
          </cell>
          <cell r="KB42862">
            <v>15</v>
          </cell>
          <cell r="KC42862">
            <v>16</v>
          </cell>
        </row>
        <row r="42863">
          <cell r="A42863" t="str">
            <v>P02237</v>
          </cell>
          <cell r="KA42863">
            <v>100</v>
          </cell>
          <cell r="KB42863">
            <v>30</v>
          </cell>
          <cell r="KC42863">
            <v>30</v>
          </cell>
        </row>
        <row r="42864">
          <cell r="A42864" t="str">
            <v>P02239</v>
          </cell>
          <cell r="KA42864">
            <v>200</v>
          </cell>
          <cell r="KB42864">
            <v>15</v>
          </cell>
          <cell r="KC42864">
            <v>16</v>
          </cell>
        </row>
        <row r="42865">
          <cell r="A42865" t="str">
            <v>P02210</v>
          </cell>
          <cell r="KA42865">
            <v>200</v>
          </cell>
          <cell r="KB42865">
            <v>15</v>
          </cell>
          <cell r="KC42865">
            <v>16</v>
          </cell>
        </row>
        <row r="42866">
          <cell r="A42866" t="str">
            <v>P02211</v>
          </cell>
          <cell r="KA42866">
            <v>250</v>
          </cell>
          <cell r="KB42866">
            <v>8</v>
          </cell>
          <cell r="KC42866">
            <v>15</v>
          </cell>
        </row>
        <row r="42867">
          <cell r="A42867" t="str">
            <v>P02202</v>
          </cell>
          <cell r="KA42867">
            <v>50</v>
          </cell>
          <cell r="KB42867">
            <v>40</v>
          </cell>
          <cell r="KC42867">
            <v>24</v>
          </cell>
        </row>
        <row r="42868">
          <cell r="A42868" t="str">
            <v>P02188</v>
          </cell>
          <cell r="KA42868">
            <v>200</v>
          </cell>
          <cell r="KB42868">
            <v>15</v>
          </cell>
          <cell r="KC42868">
            <v>16</v>
          </cell>
        </row>
        <row r="42869">
          <cell r="A42869" t="str">
            <v>P02198</v>
          </cell>
          <cell r="KA42869">
            <v>250</v>
          </cell>
          <cell r="KB42869">
            <v>12</v>
          </cell>
          <cell r="KC42869">
            <v>20</v>
          </cell>
        </row>
        <row r="42870">
          <cell r="A42870" t="str">
            <v>P02199</v>
          </cell>
          <cell r="KA42870">
            <v>250</v>
          </cell>
          <cell r="KB42870">
            <v>8</v>
          </cell>
          <cell r="KC42870">
            <v>15</v>
          </cell>
        </row>
        <row r="42871">
          <cell r="A42871" t="str">
            <v>P02200</v>
          </cell>
          <cell r="KA42871">
            <v>250</v>
          </cell>
          <cell r="KB42871">
            <v>12</v>
          </cell>
          <cell r="KC42871">
            <v>20</v>
          </cell>
        </row>
        <row r="42872">
          <cell r="A42872" t="str">
            <v>P02190</v>
          </cell>
          <cell r="KA42872">
            <v>200</v>
          </cell>
          <cell r="KB42872">
            <v>15</v>
          </cell>
          <cell r="KC42872">
            <v>16</v>
          </cell>
        </row>
        <row r="42873">
          <cell r="A42873" t="str">
            <v>P02192</v>
          </cell>
          <cell r="KA42873">
            <v>250</v>
          </cell>
          <cell r="KB42873">
            <v>8</v>
          </cell>
          <cell r="KC42873">
            <v>15</v>
          </cell>
        </row>
        <row r="42874">
          <cell r="A42874" t="str">
            <v>P02193</v>
          </cell>
          <cell r="KA42874">
            <v>250</v>
          </cell>
          <cell r="KB42874">
            <v>12</v>
          </cell>
          <cell r="KC42874">
            <v>20</v>
          </cell>
        </row>
        <row r="42875">
          <cell r="A42875" t="str">
            <v>P02196</v>
          </cell>
          <cell r="KA42875">
            <v>250</v>
          </cell>
          <cell r="KB42875">
            <v>8</v>
          </cell>
          <cell r="KC42875">
            <v>15</v>
          </cell>
        </row>
        <row r="42876">
          <cell r="A42876" t="str">
            <v>P02376</v>
          </cell>
          <cell r="KA42876">
            <v>250</v>
          </cell>
          <cell r="KB42876">
            <v>12</v>
          </cell>
          <cell r="KC42876">
            <v>20</v>
          </cell>
        </row>
        <row r="42877">
          <cell r="A42877" t="str">
            <v>P02377</v>
          </cell>
          <cell r="KA42877">
            <v>250</v>
          </cell>
          <cell r="KB42877">
            <v>8</v>
          </cell>
          <cell r="KC42877">
            <v>15</v>
          </cell>
        </row>
        <row r="42878">
          <cell r="A42878" t="str">
            <v>P02380</v>
          </cell>
          <cell r="KA42878">
            <v>250</v>
          </cell>
          <cell r="KB42878">
            <v>12</v>
          </cell>
          <cell r="KC42878">
            <v>20</v>
          </cell>
        </row>
        <row r="42879">
          <cell r="A42879" t="str">
            <v>P02381</v>
          </cell>
          <cell r="KA42879">
            <v>250</v>
          </cell>
          <cell r="KB42879">
            <v>12</v>
          </cell>
          <cell r="KC42879">
            <v>20</v>
          </cell>
        </row>
        <row r="42880">
          <cell r="A42880" t="str">
            <v>P02390</v>
          </cell>
          <cell r="KA42880">
            <v>200</v>
          </cell>
          <cell r="KB42880">
            <v>15</v>
          </cell>
          <cell r="KC42880">
            <v>16</v>
          </cell>
        </row>
        <row r="42881">
          <cell r="A42881" t="str">
            <v>P02391</v>
          </cell>
          <cell r="KA42881">
            <v>100</v>
          </cell>
          <cell r="KB42881">
            <v>30</v>
          </cell>
          <cell r="KC42881">
            <v>30</v>
          </cell>
        </row>
        <row r="42882">
          <cell r="A42882" t="str">
            <v>P02392</v>
          </cell>
          <cell r="KA42882">
            <v>250</v>
          </cell>
          <cell r="KB42882">
            <v>12</v>
          </cell>
          <cell r="KC42882">
            <v>20</v>
          </cell>
        </row>
        <row r="42883">
          <cell r="A42883" t="str">
            <v>P02394</v>
          </cell>
          <cell r="KA42883">
            <v>250</v>
          </cell>
          <cell r="KB42883">
            <v>12</v>
          </cell>
          <cell r="KC42883">
            <v>20</v>
          </cell>
        </row>
        <row r="42884">
          <cell r="A42884" t="str">
            <v>P02383</v>
          </cell>
          <cell r="KA42884">
            <v>250</v>
          </cell>
          <cell r="KB42884">
            <v>12</v>
          </cell>
          <cell r="KC42884">
            <v>20</v>
          </cell>
        </row>
        <row r="42885">
          <cell r="A42885" t="str">
            <v>P02384</v>
          </cell>
          <cell r="KA42885">
            <v>250</v>
          </cell>
          <cell r="KB42885">
            <v>12</v>
          </cell>
          <cell r="KC42885">
            <v>20</v>
          </cell>
        </row>
        <row r="42886">
          <cell r="A42886" t="str">
            <v>P02386</v>
          </cell>
          <cell r="KA42886">
            <v>250</v>
          </cell>
          <cell r="KB42886">
            <v>8</v>
          </cell>
          <cell r="KC42886">
            <v>15</v>
          </cell>
        </row>
        <row r="42887">
          <cell r="A42887" t="str">
            <v>P02396</v>
          </cell>
          <cell r="KA42887">
            <v>250</v>
          </cell>
          <cell r="KB42887">
            <v>12</v>
          </cell>
          <cell r="KC42887">
            <v>20</v>
          </cell>
        </row>
        <row r="42888">
          <cell r="A42888" t="str">
            <v>P02397</v>
          </cell>
          <cell r="KA42888">
            <v>250</v>
          </cell>
          <cell r="KB42888">
            <v>12</v>
          </cell>
          <cell r="KC42888">
            <v>20</v>
          </cell>
        </row>
        <row r="42889">
          <cell r="A42889" t="str">
            <v>P02410</v>
          </cell>
          <cell r="KA42889">
            <v>50</v>
          </cell>
          <cell r="KB42889">
            <v>40</v>
          </cell>
          <cell r="KC42889">
            <v>24</v>
          </cell>
        </row>
        <row r="42890">
          <cell r="A42890" t="str">
            <v>P02412</v>
          </cell>
          <cell r="KA42890">
            <v>250</v>
          </cell>
          <cell r="KB42890">
            <v>12</v>
          </cell>
          <cell r="KC42890">
            <v>20</v>
          </cell>
        </row>
        <row r="42891">
          <cell r="A42891" t="str">
            <v>P02400</v>
          </cell>
          <cell r="KA42891">
            <v>200</v>
          </cell>
          <cell r="KB42891">
            <v>15</v>
          </cell>
          <cell r="KC42891">
            <v>16</v>
          </cell>
        </row>
        <row r="42892">
          <cell r="A42892" t="str">
            <v>P02401</v>
          </cell>
          <cell r="KA42892">
            <v>250</v>
          </cell>
          <cell r="KB42892">
            <v>8</v>
          </cell>
          <cell r="KC42892">
            <v>15</v>
          </cell>
        </row>
        <row r="42893">
          <cell r="A42893" t="str">
            <v>P02402</v>
          </cell>
          <cell r="KA42893">
            <v>100</v>
          </cell>
          <cell r="KB42893">
            <v>30</v>
          </cell>
          <cell r="KC42893">
            <v>30</v>
          </cell>
        </row>
        <row r="42894">
          <cell r="A42894" t="str">
            <v>P02403</v>
          </cell>
          <cell r="KA42894">
            <v>100</v>
          </cell>
          <cell r="KB42894">
            <v>30</v>
          </cell>
          <cell r="KC42894">
            <v>30</v>
          </cell>
        </row>
        <row r="42895">
          <cell r="A42895" t="str">
            <v>P02404</v>
          </cell>
          <cell r="KA42895">
            <v>200</v>
          </cell>
          <cell r="KB42895">
            <v>15</v>
          </cell>
          <cell r="KC42895">
            <v>16</v>
          </cell>
        </row>
        <row r="42896">
          <cell r="A42896" t="str">
            <v>P02405</v>
          </cell>
          <cell r="KA42896">
            <v>250</v>
          </cell>
          <cell r="KB42896">
            <v>12</v>
          </cell>
          <cell r="KC42896">
            <v>20</v>
          </cell>
        </row>
        <row r="42897">
          <cell r="A42897" t="str">
            <v>P02406</v>
          </cell>
          <cell r="KA42897">
            <v>250</v>
          </cell>
          <cell r="KB42897">
            <v>12</v>
          </cell>
          <cell r="KC42897">
            <v>20</v>
          </cell>
        </row>
        <row r="42898">
          <cell r="A42898" t="str">
            <v>P02407</v>
          </cell>
          <cell r="KA42898">
            <v>250</v>
          </cell>
          <cell r="KB42898">
            <v>12</v>
          </cell>
          <cell r="KC42898">
            <v>20</v>
          </cell>
        </row>
        <row r="42899">
          <cell r="A42899" t="str">
            <v>P02408</v>
          </cell>
          <cell r="KA42899">
            <v>200</v>
          </cell>
          <cell r="KB42899">
            <v>15</v>
          </cell>
          <cell r="KC42899">
            <v>20</v>
          </cell>
        </row>
        <row r="42900">
          <cell r="A42900" t="str">
            <v>P02364</v>
          </cell>
          <cell r="KA42900">
            <v>250</v>
          </cell>
          <cell r="KB42900">
            <v>12</v>
          </cell>
          <cell r="KC42900">
            <v>20</v>
          </cell>
        </row>
        <row r="42901">
          <cell r="A42901" t="str">
            <v>P02342</v>
          </cell>
          <cell r="KA42901">
            <v>250</v>
          </cell>
          <cell r="KB42901">
            <v>12</v>
          </cell>
          <cell r="KC42901">
            <v>20</v>
          </cell>
        </row>
        <row r="42902">
          <cell r="A42902" t="str">
            <v>P02343</v>
          </cell>
          <cell r="KA42902">
            <v>250</v>
          </cell>
          <cell r="KB42902">
            <v>12</v>
          </cell>
          <cell r="KC42902">
            <v>20</v>
          </cell>
        </row>
        <row r="42903">
          <cell r="A42903" t="str">
            <v>P02344</v>
          </cell>
          <cell r="KA42903">
            <v>250</v>
          </cell>
          <cell r="KB42903">
            <v>12</v>
          </cell>
          <cell r="KC42903">
            <v>20</v>
          </cell>
        </row>
        <row r="42904">
          <cell r="A42904" t="str">
            <v>P02369</v>
          </cell>
          <cell r="KA42904">
            <v>200</v>
          </cell>
          <cell r="KB42904">
            <v>15</v>
          </cell>
          <cell r="KC42904">
            <v>16</v>
          </cell>
        </row>
        <row r="42905">
          <cell r="A42905" t="str">
            <v>P02370</v>
          </cell>
          <cell r="KA42905">
            <v>250</v>
          </cell>
          <cell r="KB42905">
            <v>12</v>
          </cell>
          <cell r="KC42905">
            <v>20</v>
          </cell>
        </row>
        <row r="42906">
          <cell r="A42906" t="str">
            <v>P02371</v>
          </cell>
          <cell r="KA42906">
            <v>250</v>
          </cell>
          <cell r="KB42906">
            <v>12</v>
          </cell>
          <cell r="KC42906">
            <v>20</v>
          </cell>
        </row>
        <row r="42907">
          <cell r="A42907" t="str">
            <v>P02373</v>
          </cell>
          <cell r="KA42907">
            <v>250</v>
          </cell>
          <cell r="KB42907">
            <v>12</v>
          </cell>
          <cell r="KC42907">
            <v>20</v>
          </cell>
        </row>
        <row r="42908">
          <cell r="A42908" t="str">
            <v>P02374</v>
          </cell>
          <cell r="KA42908">
            <v>250</v>
          </cell>
          <cell r="KB42908">
            <v>12</v>
          </cell>
          <cell r="KC42908">
            <v>20</v>
          </cell>
        </row>
        <row r="42909">
          <cell r="A42909" t="str">
            <v>P02346</v>
          </cell>
          <cell r="KA42909">
            <v>250</v>
          </cell>
          <cell r="KB42909">
            <v>12</v>
          </cell>
          <cell r="KC42909">
            <v>20</v>
          </cell>
        </row>
        <row r="42910">
          <cell r="A42910" t="str">
            <v>P02347</v>
          </cell>
          <cell r="KA42910">
            <v>250</v>
          </cell>
          <cell r="KB42910">
            <v>12</v>
          </cell>
          <cell r="KC42910">
            <v>20</v>
          </cell>
        </row>
        <row r="42911">
          <cell r="A42911" t="str">
            <v>P02348</v>
          </cell>
          <cell r="KA42911">
            <v>250</v>
          </cell>
          <cell r="KB42911">
            <v>12</v>
          </cell>
          <cell r="KC42911">
            <v>20</v>
          </cell>
        </row>
        <row r="42912">
          <cell r="A42912" t="str">
            <v>P02352</v>
          </cell>
          <cell r="KA42912">
            <v>200</v>
          </cell>
          <cell r="KB42912">
            <v>15</v>
          </cell>
          <cell r="KC42912">
            <v>16</v>
          </cell>
        </row>
        <row r="42913">
          <cell r="A42913" t="str">
            <v>P02354</v>
          </cell>
          <cell r="KA42913">
            <v>250</v>
          </cell>
          <cell r="KB42913">
            <v>12</v>
          </cell>
          <cell r="KC42913">
            <v>20</v>
          </cell>
        </row>
        <row r="42914">
          <cell r="A42914" t="str">
            <v>P02355</v>
          </cell>
          <cell r="KA42914">
            <v>100</v>
          </cell>
          <cell r="KB42914">
            <v>10</v>
          </cell>
          <cell r="KC42914">
            <v>16</v>
          </cell>
        </row>
        <row r="42915">
          <cell r="A42915" t="str">
            <v>P02358</v>
          </cell>
          <cell r="KA42915">
            <v>250</v>
          </cell>
          <cell r="KB42915">
            <v>8</v>
          </cell>
          <cell r="KC42915">
            <v>15</v>
          </cell>
        </row>
        <row r="42916">
          <cell r="A42916" t="str">
            <v>P02325</v>
          </cell>
          <cell r="KA42916">
            <v>250</v>
          </cell>
          <cell r="KB42916">
            <v>12</v>
          </cell>
          <cell r="KC42916">
            <v>20</v>
          </cell>
        </row>
        <row r="42917">
          <cell r="A42917" t="str">
            <v>P02326</v>
          </cell>
          <cell r="KA42917">
            <v>250</v>
          </cell>
          <cell r="KB42917">
            <v>12</v>
          </cell>
          <cell r="KC42917">
            <v>20</v>
          </cell>
        </row>
        <row r="42918">
          <cell r="A42918" t="str">
            <v>P02329</v>
          </cell>
          <cell r="KA42918">
            <v>250</v>
          </cell>
          <cell r="KB42918">
            <v>8</v>
          </cell>
          <cell r="KC42918">
            <v>15</v>
          </cell>
        </row>
        <row r="42919">
          <cell r="A42919" t="str">
            <v>P02330</v>
          </cell>
          <cell r="KA42919">
            <v>250</v>
          </cell>
          <cell r="KB42919">
            <v>12</v>
          </cell>
          <cell r="KC42919">
            <v>20</v>
          </cell>
        </row>
        <row r="42920">
          <cell r="A42920" t="str">
            <v>P02333</v>
          </cell>
          <cell r="KA42920">
            <v>250</v>
          </cell>
          <cell r="KB42920">
            <v>12</v>
          </cell>
          <cell r="KC42920">
            <v>20</v>
          </cell>
        </row>
        <row r="42921">
          <cell r="A42921" t="str">
            <v>P02334</v>
          </cell>
          <cell r="KA42921">
            <v>250</v>
          </cell>
          <cell r="KB42921">
            <v>12</v>
          </cell>
          <cell r="KC42921">
            <v>20</v>
          </cell>
        </row>
        <row r="42922">
          <cell r="A42922" t="str">
            <v>P02336</v>
          </cell>
          <cell r="KA42922">
            <v>250</v>
          </cell>
          <cell r="KB42922">
            <v>12</v>
          </cell>
          <cell r="KC42922">
            <v>20</v>
          </cell>
        </row>
        <row r="42923">
          <cell r="A42923" t="str">
            <v>P02337</v>
          </cell>
          <cell r="KA42923">
            <v>200</v>
          </cell>
          <cell r="KB42923">
            <v>15</v>
          </cell>
          <cell r="KC42923">
            <v>16</v>
          </cell>
        </row>
        <row r="42924">
          <cell r="A42924" t="str">
            <v>P02487</v>
          </cell>
          <cell r="KA42924">
            <v>250</v>
          </cell>
          <cell r="KB42924">
            <v>12</v>
          </cell>
          <cell r="KC42924">
            <v>20</v>
          </cell>
        </row>
        <row r="42925">
          <cell r="A42925" t="str">
            <v>P02484</v>
          </cell>
          <cell r="KA42925">
            <v>250</v>
          </cell>
          <cell r="KB42925">
            <v>12</v>
          </cell>
          <cell r="KC42925">
            <v>20</v>
          </cell>
        </row>
        <row r="42926">
          <cell r="A42926" t="str">
            <v>P02485</v>
          </cell>
          <cell r="KA42926">
            <v>200</v>
          </cell>
          <cell r="KB42926">
            <v>15</v>
          </cell>
          <cell r="KC42926">
            <v>20</v>
          </cell>
        </row>
        <row r="42927">
          <cell r="A42927" t="str">
            <v>P02491</v>
          </cell>
          <cell r="KA42927">
            <v>100</v>
          </cell>
          <cell r="KB42927">
            <v>30</v>
          </cell>
          <cell r="KC42927">
            <v>30</v>
          </cell>
        </row>
        <row r="42928">
          <cell r="A42928" t="str">
            <v>P02492</v>
          </cell>
          <cell r="KA42928">
            <v>100</v>
          </cell>
          <cell r="KB42928">
            <v>30</v>
          </cell>
          <cell r="KC42928">
            <v>30</v>
          </cell>
        </row>
        <row r="42929">
          <cell r="A42929" t="str">
            <v>P02494</v>
          </cell>
          <cell r="KA42929">
            <v>250</v>
          </cell>
          <cell r="KB42929">
            <v>8</v>
          </cell>
          <cell r="KC42929">
            <v>15</v>
          </cell>
        </row>
        <row r="42930">
          <cell r="A42930" t="str">
            <v>P02506</v>
          </cell>
          <cell r="KA42930">
            <v>250</v>
          </cell>
          <cell r="KB42930">
            <v>12</v>
          </cell>
          <cell r="KC42930">
            <v>20</v>
          </cell>
        </row>
        <row r="42931">
          <cell r="A42931" t="str">
            <v>P02507</v>
          </cell>
          <cell r="KA42931">
            <v>250</v>
          </cell>
          <cell r="KB42931">
            <v>12</v>
          </cell>
          <cell r="KC42931">
            <v>20</v>
          </cell>
        </row>
        <row r="42932">
          <cell r="A42932" t="str">
            <v>P02508</v>
          </cell>
          <cell r="KA42932">
            <v>200</v>
          </cell>
          <cell r="KB42932">
            <v>15</v>
          </cell>
          <cell r="KC42932">
            <v>16</v>
          </cell>
        </row>
        <row r="42933">
          <cell r="A42933" t="str">
            <v>P02470</v>
          </cell>
          <cell r="KA42933">
            <v>200</v>
          </cell>
          <cell r="KB42933">
            <v>15</v>
          </cell>
          <cell r="KC42933">
            <v>16</v>
          </cell>
        </row>
        <row r="42934">
          <cell r="A42934" t="str">
            <v>P02465</v>
          </cell>
          <cell r="KA42934">
            <v>50</v>
          </cell>
          <cell r="KB42934">
            <v>40</v>
          </cell>
          <cell r="KC42934">
            <v>24</v>
          </cell>
        </row>
        <row r="42935">
          <cell r="A42935" t="str">
            <v>P02466</v>
          </cell>
          <cell r="KA42935">
            <v>50</v>
          </cell>
          <cell r="KB42935">
            <v>40</v>
          </cell>
          <cell r="KC42935">
            <v>24</v>
          </cell>
        </row>
        <row r="42936">
          <cell r="A42936" t="str">
            <v>P02467</v>
          </cell>
          <cell r="KA42936">
            <v>250</v>
          </cell>
          <cell r="KB42936">
            <v>12</v>
          </cell>
          <cell r="KC42936">
            <v>20</v>
          </cell>
        </row>
        <row r="42937">
          <cell r="A42937" t="str">
            <v>P02474</v>
          </cell>
          <cell r="KA42937">
            <v>200</v>
          </cell>
          <cell r="KB42937">
            <v>15</v>
          </cell>
          <cell r="KC42937">
            <v>16</v>
          </cell>
        </row>
        <row r="42938">
          <cell r="A42938" t="str">
            <v>P02463</v>
          </cell>
          <cell r="KA42938">
            <v>250</v>
          </cell>
          <cell r="KB42938">
            <v>12</v>
          </cell>
          <cell r="KC42938">
            <v>20</v>
          </cell>
        </row>
        <row r="42939">
          <cell r="A42939" t="str">
            <v>P02481</v>
          </cell>
          <cell r="KA42939">
            <v>250</v>
          </cell>
          <cell r="KB42939">
            <v>12</v>
          </cell>
          <cell r="KC42939">
            <v>20</v>
          </cell>
        </row>
        <row r="42940">
          <cell r="A42940" t="str">
            <v>P02482</v>
          </cell>
          <cell r="KA42940">
            <v>250</v>
          </cell>
          <cell r="KB42940">
            <v>8</v>
          </cell>
          <cell r="KC42940">
            <v>15</v>
          </cell>
        </row>
        <row r="42941">
          <cell r="A42941" t="str">
            <v>P02459</v>
          </cell>
          <cell r="KA42941">
            <v>250</v>
          </cell>
          <cell r="KB42941">
            <v>8</v>
          </cell>
          <cell r="KC42941">
            <v>15</v>
          </cell>
        </row>
        <row r="42942">
          <cell r="A42942" t="str">
            <v>P02460</v>
          </cell>
          <cell r="KA42942">
            <v>250</v>
          </cell>
          <cell r="KB42942">
            <v>12</v>
          </cell>
          <cell r="KC42942">
            <v>20</v>
          </cell>
        </row>
        <row r="42943">
          <cell r="A42943" t="str">
            <v>P02461</v>
          </cell>
          <cell r="KA42943">
            <v>250</v>
          </cell>
          <cell r="KB42943">
            <v>8</v>
          </cell>
          <cell r="KC42943">
            <v>15</v>
          </cell>
        </row>
        <row r="42944">
          <cell r="A42944" t="str">
            <v>P02442</v>
          </cell>
          <cell r="KA42944">
            <v>250</v>
          </cell>
          <cell r="KB42944">
            <v>12</v>
          </cell>
          <cell r="KC42944">
            <v>20</v>
          </cell>
        </row>
        <row r="42945">
          <cell r="A42945" t="str">
            <v>P02449</v>
          </cell>
          <cell r="KA42945">
            <v>250</v>
          </cell>
          <cell r="KB42945">
            <v>12</v>
          </cell>
          <cell r="KC42945">
            <v>20</v>
          </cell>
        </row>
        <row r="42946">
          <cell r="A42946" t="str">
            <v>P02450</v>
          </cell>
          <cell r="KA42946">
            <v>250</v>
          </cell>
          <cell r="KB42946">
            <v>12</v>
          </cell>
          <cell r="KC42946">
            <v>20</v>
          </cell>
        </row>
        <row r="42947">
          <cell r="A42947" t="str">
            <v>P02451</v>
          </cell>
          <cell r="KA42947">
            <v>250</v>
          </cell>
          <cell r="KB42947">
            <v>12</v>
          </cell>
          <cell r="KC42947">
            <v>20</v>
          </cell>
        </row>
        <row r="42948">
          <cell r="A42948" t="str">
            <v>P02452</v>
          </cell>
          <cell r="KA42948">
            <v>250</v>
          </cell>
          <cell r="KB42948">
            <v>12</v>
          </cell>
          <cell r="KC42948">
            <v>20</v>
          </cell>
        </row>
        <row r="42949">
          <cell r="A42949" t="str">
            <v>P02453</v>
          </cell>
          <cell r="KA42949">
            <v>50</v>
          </cell>
          <cell r="KB42949">
            <v>60</v>
          </cell>
          <cell r="KC42949">
            <v>12</v>
          </cell>
        </row>
        <row r="42950">
          <cell r="A42950" t="str">
            <v>P02455</v>
          </cell>
          <cell r="KA42950">
            <v>250</v>
          </cell>
          <cell r="KB42950">
            <v>8</v>
          </cell>
          <cell r="KC42950">
            <v>15</v>
          </cell>
        </row>
        <row r="42951">
          <cell r="A42951" t="str">
            <v>P02429</v>
          </cell>
          <cell r="KA42951">
            <v>250</v>
          </cell>
          <cell r="KB42951">
            <v>8</v>
          </cell>
          <cell r="KC42951">
            <v>15</v>
          </cell>
        </row>
        <row r="42952">
          <cell r="A42952" t="str">
            <v>P02426</v>
          </cell>
          <cell r="KA42952">
            <v>250</v>
          </cell>
          <cell r="KB42952">
            <v>12</v>
          </cell>
          <cell r="KC42952">
            <v>20</v>
          </cell>
        </row>
        <row r="42953">
          <cell r="A42953" t="str">
            <v>P02427</v>
          </cell>
          <cell r="KA42953">
            <v>250</v>
          </cell>
          <cell r="KB42953">
            <v>12</v>
          </cell>
          <cell r="KC42953">
            <v>20</v>
          </cell>
        </row>
        <row r="42954">
          <cell r="A42954" t="str">
            <v>P02420</v>
          </cell>
          <cell r="KA42954">
            <v>100</v>
          </cell>
          <cell r="KB42954">
            <v>30</v>
          </cell>
          <cell r="KC42954">
            <v>30</v>
          </cell>
        </row>
        <row r="42955">
          <cell r="A42955" t="str">
            <v>P02422</v>
          </cell>
          <cell r="KA42955">
            <v>50</v>
          </cell>
          <cell r="KB42955">
            <v>40</v>
          </cell>
          <cell r="KC42955">
            <v>24</v>
          </cell>
        </row>
        <row r="42956">
          <cell r="A42956" t="str">
            <v>P02432</v>
          </cell>
          <cell r="KA42956">
            <v>250</v>
          </cell>
          <cell r="KB42956">
            <v>12</v>
          </cell>
          <cell r="KC42956">
            <v>20</v>
          </cell>
        </row>
        <row r="42957">
          <cell r="A42957" t="str">
            <v>P02436</v>
          </cell>
          <cell r="KA42957">
            <v>100</v>
          </cell>
          <cell r="KB42957">
            <v>30</v>
          </cell>
          <cell r="KC42957">
            <v>30</v>
          </cell>
        </row>
        <row r="42958">
          <cell r="A42958" t="str">
            <v>P02437</v>
          </cell>
          <cell r="KA42958">
            <v>250</v>
          </cell>
          <cell r="KB42958">
            <v>8</v>
          </cell>
          <cell r="KC42958">
            <v>15</v>
          </cell>
        </row>
        <row r="42959">
          <cell r="A42959" t="str">
            <v>G20644</v>
          </cell>
          <cell r="KA42959">
            <v>200</v>
          </cell>
          <cell r="KB42959">
            <v>16</v>
          </cell>
          <cell r="KC42959">
            <v>16</v>
          </cell>
        </row>
        <row r="42960">
          <cell r="A42960" t="str">
            <v>G10721</v>
          </cell>
          <cell r="KA42960">
            <v>50</v>
          </cell>
          <cell r="KB42960">
            <v>40</v>
          </cell>
          <cell r="KC42960">
            <v>24</v>
          </cell>
        </row>
        <row r="42961">
          <cell r="A42961" t="str">
            <v>G00527</v>
          </cell>
          <cell r="KA42961">
            <v>250</v>
          </cell>
          <cell r="KB42961">
            <v>12</v>
          </cell>
          <cell r="KC42961">
            <v>20</v>
          </cell>
        </row>
        <row r="42962">
          <cell r="A42962" t="str">
            <v>G00528</v>
          </cell>
          <cell r="KA42962">
            <v>250</v>
          </cell>
          <cell r="KB42962">
            <v>12</v>
          </cell>
          <cell r="KC42962">
            <v>20</v>
          </cell>
        </row>
        <row r="42963">
          <cell r="A42963" t="str">
            <v>G00529</v>
          </cell>
          <cell r="KA42963">
            <v>250</v>
          </cell>
          <cell r="KB42963">
            <v>12</v>
          </cell>
          <cell r="KC42963">
            <v>20</v>
          </cell>
        </row>
        <row r="42964">
          <cell r="A42964" t="str">
            <v>G00530</v>
          </cell>
          <cell r="KA42964">
            <v>250</v>
          </cell>
          <cell r="KB42964">
            <v>12</v>
          </cell>
          <cell r="KC42964">
            <v>20</v>
          </cell>
        </row>
        <row r="42965">
          <cell r="A42965" t="str">
            <v>G00644</v>
          </cell>
          <cell r="KA42965">
            <v>200</v>
          </cell>
          <cell r="KB42965">
            <v>16</v>
          </cell>
          <cell r="KC42965">
            <v>20</v>
          </cell>
        </row>
        <row r="42966">
          <cell r="A42966" t="str">
            <v>G00645</v>
          </cell>
          <cell r="KA42966">
            <v>200</v>
          </cell>
          <cell r="KB42966">
            <v>16</v>
          </cell>
          <cell r="KC42966">
            <v>20</v>
          </cell>
        </row>
        <row r="42967">
          <cell r="A42967" t="str">
            <v>G00640</v>
          </cell>
          <cell r="KA42967">
            <v>200</v>
          </cell>
          <cell r="KB42967">
            <v>16</v>
          </cell>
          <cell r="KC42967">
            <v>20</v>
          </cell>
        </row>
        <row r="42968">
          <cell r="A42968" t="str">
            <v>G00641</v>
          </cell>
          <cell r="KA42968">
            <v>200</v>
          </cell>
          <cell r="KB42968">
            <v>16</v>
          </cell>
          <cell r="KC42968">
            <v>20</v>
          </cell>
        </row>
        <row r="42969">
          <cell r="A42969" t="str">
            <v>G00586</v>
          </cell>
          <cell r="KA42969">
            <v>50</v>
          </cell>
          <cell r="KB42969">
            <v>60</v>
          </cell>
          <cell r="KC42969">
            <v>12</v>
          </cell>
        </row>
        <row r="42970">
          <cell r="A42970" t="str">
            <v>G00587</v>
          </cell>
          <cell r="KA42970">
            <v>50</v>
          </cell>
          <cell r="KB42970">
            <v>60</v>
          </cell>
          <cell r="KC42970">
            <v>12</v>
          </cell>
        </row>
        <row r="42971">
          <cell r="A42971" t="str">
            <v>G00588</v>
          </cell>
          <cell r="KA42971">
            <v>50</v>
          </cell>
          <cell r="KB42971">
            <v>60</v>
          </cell>
          <cell r="KC42971">
            <v>12</v>
          </cell>
        </row>
        <row r="42972">
          <cell r="A42972" t="str">
            <v>G00589</v>
          </cell>
          <cell r="KA42972">
            <v>50</v>
          </cell>
          <cell r="KB42972">
            <v>60</v>
          </cell>
          <cell r="KC42972">
            <v>12</v>
          </cell>
        </row>
        <row r="42973">
          <cell r="A42973" t="str">
            <v>G00992</v>
          </cell>
          <cell r="KA42973">
            <v>200</v>
          </cell>
          <cell r="KB42973">
            <v>16</v>
          </cell>
          <cell r="KC42973">
            <v>20</v>
          </cell>
        </row>
        <row r="42974">
          <cell r="A42974" t="str">
            <v>G01000</v>
          </cell>
          <cell r="KA42974">
            <v>100</v>
          </cell>
          <cell r="KB42974">
            <v>40</v>
          </cell>
          <cell r="KC42974">
            <v>28</v>
          </cell>
        </row>
        <row r="42975">
          <cell r="A42975" t="str">
            <v>G01001</v>
          </cell>
          <cell r="KA42975">
            <v>100</v>
          </cell>
          <cell r="KB42975">
            <v>40</v>
          </cell>
          <cell r="KC42975">
            <v>28</v>
          </cell>
        </row>
        <row r="42976">
          <cell r="A42976" t="str">
            <v>G01014</v>
          </cell>
          <cell r="KA42976">
            <v>50</v>
          </cell>
          <cell r="KB42976">
            <v>60</v>
          </cell>
          <cell r="KC42976">
            <v>12</v>
          </cell>
        </row>
        <row r="42977">
          <cell r="A42977" t="str">
            <v>G01015</v>
          </cell>
          <cell r="KA42977">
            <v>50</v>
          </cell>
          <cell r="KB42977">
            <v>60</v>
          </cell>
          <cell r="KC42977">
            <v>12</v>
          </cell>
        </row>
        <row r="42978">
          <cell r="A42978" t="str">
            <v>G01016</v>
          </cell>
          <cell r="KA42978">
            <v>50</v>
          </cell>
          <cell r="KB42978">
            <v>60</v>
          </cell>
          <cell r="KC42978">
            <v>12</v>
          </cell>
        </row>
        <row r="42979">
          <cell r="A42979" t="str">
            <v>G01017</v>
          </cell>
          <cell r="KA42979">
            <v>50</v>
          </cell>
          <cell r="KB42979">
            <v>60</v>
          </cell>
          <cell r="KC42979">
            <v>12</v>
          </cell>
        </row>
        <row r="42980">
          <cell r="A42980" t="str">
            <v>G01018</v>
          </cell>
          <cell r="KA42980">
            <v>50</v>
          </cell>
          <cell r="KB42980">
            <v>40</v>
          </cell>
          <cell r="KC42980">
            <v>24</v>
          </cell>
        </row>
        <row r="42981">
          <cell r="A42981" t="str">
            <v>G01019</v>
          </cell>
          <cell r="KA42981">
            <v>50</v>
          </cell>
          <cell r="KB42981">
            <v>40</v>
          </cell>
          <cell r="KC42981">
            <v>24</v>
          </cell>
        </row>
        <row r="42982">
          <cell r="A42982" t="str">
            <v>G01020</v>
          </cell>
          <cell r="KA42982">
            <v>100</v>
          </cell>
          <cell r="KB42982">
            <v>8</v>
          </cell>
          <cell r="KC42982">
            <v>48</v>
          </cell>
        </row>
        <row r="42983">
          <cell r="A42983" t="str">
            <v>G01021</v>
          </cell>
          <cell r="KA42983">
            <v>100</v>
          </cell>
          <cell r="KB42983">
            <v>8</v>
          </cell>
          <cell r="KC42983">
            <v>48</v>
          </cell>
        </row>
        <row r="42984">
          <cell r="A42984" t="str">
            <v>G10644</v>
          </cell>
          <cell r="KA42984">
            <v>200</v>
          </cell>
          <cell r="KB42984">
            <v>16</v>
          </cell>
          <cell r="KC42984">
            <v>16</v>
          </cell>
        </row>
        <row r="42985">
          <cell r="A42985" t="str">
            <v>G10645</v>
          </cell>
          <cell r="KA42985">
            <v>200</v>
          </cell>
          <cell r="KB42985">
            <v>16</v>
          </cell>
          <cell r="KC42985">
            <v>16</v>
          </cell>
        </row>
        <row r="42986">
          <cell r="A42986" t="str">
            <v>G10641</v>
          </cell>
          <cell r="KA42986">
            <v>200</v>
          </cell>
          <cell r="KB42986">
            <v>16</v>
          </cell>
          <cell r="KC42986">
            <v>20</v>
          </cell>
        </row>
        <row r="42987">
          <cell r="A42987" t="str">
            <v>C29894</v>
          </cell>
          <cell r="KA42987">
            <v>50</v>
          </cell>
          <cell r="KB42987">
            <v>40</v>
          </cell>
          <cell r="KC42987">
            <v>24</v>
          </cell>
        </row>
        <row r="42988">
          <cell r="A42988" t="str">
            <v>C29888</v>
          </cell>
          <cell r="KA42988">
            <v>200</v>
          </cell>
          <cell r="KB42988">
            <v>16</v>
          </cell>
          <cell r="KC42988">
            <v>20</v>
          </cell>
        </row>
        <row r="42989">
          <cell r="A42989" t="str">
            <v>C29837</v>
          </cell>
          <cell r="KA42989">
            <v>200</v>
          </cell>
          <cell r="KB42989">
            <v>16</v>
          </cell>
          <cell r="KC42989">
            <v>20</v>
          </cell>
        </row>
        <row r="42990">
          <cell r="A42990" t="str">
            <v>C29922</v>
          </cell>
          <cell r="KA42990">
            <v>200</v>
          </cell>
          <cell r="KB42990">
            <v>16</v>
          </cell>
          <cell r="KC42990">
            <v>20</v>
          </cell>
        </row>
        <row r="42991">
          <cell r="A42991" t="str">
            <v>P11568</v>
          </cell>
          <cell r="KA42991">
            <v>250</v>
          </cell>
          <cell r="KB42991">
            <v>12</v>
          </cell>
          <cell r="KC42991">
            <v>20</v>
          </cell>
        </row>
        <row r="42992">
          <cell r="A42992" t="str">
            <v>P14856</v>
          </cell>
          <cell r="KA42992">
            <v>200</v>
          </cell>
          <cell r="KB42992">
            <v>16</v>
          </cell>
          <cell r="KC42992">
            <v>16</v>
          </cell>
        </row>
        <row r="42993">
          <cell r="A42993" t="str">
            <v>P14500</v>
          </cell>
          <cell r="KA42993">
            <v>200</v>
          </cell>
          <cell r="KB42993">
            <v>16</v>
          </cell>
          <cell r="KC42993">
            <v>16</v>
          </cell>
        </row>
        <row r="42994">
          <cell r="A42994" t="str">
            <v>P13876</v>
          </cell>
          <cell r="KA42994">
            <v>200</v>
          </cell>
          <cell r="KB42994">
            <v>16</v>
          </cell>
          <cell r="KC42994">
            <v>20</v>
          </cell>
        </row>
        <row r="42995">
          <cell r="A42995" t="str">
            <v>P13816</v>
          </cell>
          <cell r="KA42995">
            <v>50</v>
          </cell>
          <cell r="KB42995">
            <v>60</v>
          </cell>
          <cell r="KC42995">
            <v>12</v>
          </cell>
        </row>
        <row r="42996">
          <cell r="A42996" t="str">
            <v>P13792</v>
          </cell>
          <cell r="KA42996">
            <v>50</v>
          </cell>
          <cell r="KB42996">
            <v>60</v>
          </cell>
          <cell r="KC42996">
            <v>12</v>
          </cell>
        </row>
        <row r="42997">
          <cell r="A42997" t="str">
            <v>P14038</v>
          </cell>
          <cell r="KA42997">
            <v>200</v>
          </cell>
          <cell r="KB42997">
            <v>16</v>
          </cell>
          <cell r="KC42997">
            <v>20</v>
          </cell>
        </row>
        <row r="42998">
          <cell r="A42998" t="str">
            <v>P12812</v>
          </cell>
          <cell r="KA42998">
            <v>250</v>
          </cell>
          <cell r="KB42998">
            <v>12</v>
          </cell>
          <cell r="KC42998">
            <v>20</v>
          </cell>
        </row>
        <row r="42999">
          <cell r="A42999" t="str">
            <v>P13126</v>
          </cell>
          <cell r="KA42999">
            <v>250</v>
          </cell>
          <cell r="KB42999">
            <v>12</v>
          </cell>
          <cell r="KC42999">
            <v>20</v>
          </cell>
        </row>
        <row r="43000">
          <cell r="A43000" t="str">
            <v>P13141</v>
          </cell>
          <cell r="KA43000">
            <v>250</v>
          </cell>
          <cell r="KB43000">
            <v>12</v>
          </cell>
          <cell r="KC43000">
            <v>20</v>
          </cell>
        </row>
        <row r="43001">
          <cell r="A43001" t="str">
            <v>P13033</v>
          </cell>
          <cell r="KA43001">
            <v>250</v>
          </cell>
          <cell r="KB43001">
            <v>12</v>
          </cell>
          <cell r="KC43001">
            <v>20</v>
          </cell>
        </row>
        <row r="43002">
          <cell r="A43002" t="str">
            <v>P12983</v>
          </cell>
          <cell r="KA43002">
            <v>250</v>
          </cell>
          <cell r="KB43002">
            <v>12</v>
          </cell>
          <cell r="KC43002">
            <v>20</v>
          </cell>
        </row>
        <row r="43003">
          <cell r="A43003" t="str">
            <v>P13547</v>
          </cell>
          <cell r="KA43003">
            <v>200</v>
          </cell>
          <cell r="KB43003">
            <v>15</v>
          </cell>
          <cell r="KC43003">
            <v>20</v>
          </cell>
        </row>
        <row r="43004">
          <cell r="A43004" t="str">
            <v>P13549</v>
          </cell>
          <cell r="KA43004">
            <v>200</v>
          </cell>
          <cell r="KB43004">
            <v>15</v>
          </cell>
          <cell r="KC43004">
            <v>20</v>
          </cell>
        </row>
        <row r="43005">
          <cell r="A43005" t="str">
            <v>P13431</v>
          </cell>
          <cell r="KA43005">
            <v>50</v>
          </cell>
          <cell r="KB43005">
            <v>60</v>
          </cell>
          <cell r="KC43005">
            <v>12</v>
          </cell>
        </row>
        <row r="43006">
          <cell r="A43006" t="str">
            <v>P13218</v>
          </cell>
          <cell r="KA43006">
            <v>200</v>
          </cell>
          <cell r="KB43006">
            <v>15</v>
          </cell>
          <cell r="KC43006">
            <v>16</v>
          </cell>
        </row>
        <row r="43007">
          <cell r="A43007" t="str">
            <v>P16278</v>
          </cell>
          <cell r="KA43007">
            <v>200</v>
          </cell>
          <cell r="KB43007">
            <v>16</v>
          </cell>
          <cell r="KC43007">
            <v>20</v>
          </cell>
        </row>
        <row r="43008">
          <cell r="A43008" t="str">
            <v>P16198</v>
          </cell>
          <cell r="KA43008">
            <v>200</v>
          </cell>
          <cell r="KB43008">
            <v>16</v>
          </cell>
          <cell r="KC43008">
            <v>20</v>
          </cell>
        </row>
        <row r="43009">
          <cell r="A43009" t="str">
            <v>P16643</v>
          </cell>
          <cell r="KA43009">
            <v>200</v>
          </cell>
          <cell r="KB43009">
            <v>16</v>
          </cell>
          <cell r="KC43009">
            <v>20</v>
          </cell>
        </row>
        <row r="43010">
          <cell r="A43010" t="str">
            <v>P16631</v>
          </cell>
          <cell r="KA43010">
            <v>200</v>
          </cell>
          <cell r="KB43010">
            <v>16</v>
          </cell>
          <cell r="KC43010">
            <v>20</v>
          </cell>
        </row>
        <row r="43011">
          <cell r="A43011" t="str">
            <v>P16516</v>
          </cell>
          <cell r="KA43011">
            <v>200</v>
          </cell>
          <cell r="KB43011">
            <v>16</v>
          </cell>
          <cell r="KC43011">
            <v>16</v>
          </cell>
        </row>
        <row r="43012">
          <cell r="A43012" t="str">
            <v>P16567</v>
          </cell>
          <cell r="KA43012">
            <v>200</v>
          </cell>
          <cell r="KB43012">
            <v>16</v>
          </cell>
          <cell r="KC43012">
            <v>16</v>
          </cell>
        </row>
        <row r="43013">
          <cell r="A43013" t="str">
            <v>P16569</v>
          </cell>
          <cell r="KA43013">
            <v>200</v>
          </cell>
          <cell r="KB43013">
            <v>16</v>
          </cell>
          <cell r="KC43013">
            <v>20</v>
          </cell>
        </row>
        <row r="43014">
          <cell r="A43014" t="str">
            <v>P17135</v>
          </cell>
          <cell r="KA43014">
            <v>200</v>
          </cell>
          <cell r="KB43014">
            <v>16</v>
          </cell>
          <cell r="KC43014">
            <v>20</v>
          </cell>
        </row>
        <row r="43015">
          <cell r="A43015" t="str">
            <v>P17197</v>
          </cell>
          <cell r="KA43015">
            <v>200</v>
          </cell>
          <cell r="KB43015">
            <v>16</v>
          </cell>
          <cell r="KC43015">
            <v>20</v>
          </cell>
        </row>
        <row r="43016">
          <cell r="A43016" t="str">
            <v>P16942</v>
          </cell>
          <cell r="KA43016">
            <v>200</v>
          </cell>
          <cell r="KB43016">
            <v>16</v>
          </cell>
          <cell r="KC43016">
            <v>20</v>
          </cell>
        </row>
        <row r="43017">
          <cell r="A43017" t="str">
            <v>P16889</v>
          </cell>
          <cell r="KA43017">
            <v>200</v>
          </cell>
          <cell r="KB43017">
            <v>16</v>
          </cell>
          <cell r="KC43017">
            <v>20</v>
          </cell>
        </row>
        <row r="43018">
          <cell r="A43018" t="str">
            <v>P15613</v>
          </cell>
          <cell r="KA43018">
            <v>200</v>
          </cell>
          <cell r="KB43018">
            <v>16</v>
          </cell>
          <cell r="KC43018">
            <v>16</v>
          </cell>
        </row>
        <row r="43019">
          <cell r="A43019" t="str">
            <v>P15694</v>
          </cell>
          <cell r="KA43019">
            <v>200</v>
          </cell>
          <cell r="KB43019">
            <v>16</v>
          </cell>
          <cell r="KC43019">
            <v>20</v>
          </cell>
        </row>
        <row r="43020">
          <cell r="A43020" t="str">
            <v>P15689</v>
          </cell>
          <cell r="KA43020">
            <v>200</v>
          </cell>
          <cell r="KB43020">
            <v>16</v>
          </cell>
          <cell r="KC43020">
            <v>20</v>
          </cell>
        </row>
        <row r="43021">
          <cell r="A43021" t="str">
            <v>P15722</v>
          </cell>
          <cell r="KA43021">
            <v>200</v>
          </cell>
          <cell r="KB43021">
            <v>16</v>
          </cell>
          <cell r="KC43021">
            <v>16</v>
          </cell>
        </row>
        <row r="43022">
          <cell r="A43022" t="str">
            <v>P16109</v>
          </cell>
          <cell r="KA43022">
            <v>200</v>
          </cell>
          <cell r="KB43022">
            <v>16</v>
          </cell>
          <cell r="KC43022">
            <v>16</v>
          </cell>
        </row>
        <row r="43023">
          <cell r="A43023" t="str">
            <v>P16085</v>
          </cell>
          <cell r="KA43023">
            <v>50</v>
          </cell>
          <cell r="KB43023">
            <v>60</v>
          </cell>
          <cell r="KC43023">
            <v>12</v>
          </cell>
        </row>
        <row r="43024">
          <cell r="A43024" t="str">
            <v>P16067</v>
          </cell>
          <cell r="KA43024">
            <v>50</v>
          </cell>
          <cell r="KB43024">
            <v>60</v>
          </cell>
          <cell r="KC43024">
            <v>12</v>
          </cell>
        </row>
        <row r="43025">
          <cell r="A43025" t="str">
            <v>P15277</v>
          </cell>
          <cell r="KA43025">
            <v>200</v>
          </cell>
          <cell r="KB43025">
            <v>16</v>
          </cell>
          <cell r="KC43025">
            <v>20</v>
          </cell>
        </row>
        <row r="43026">
          <cell r="A43026" t="str">
            <v>P15256</v>
          </cell>
          <cell r="KA43026">
            <v>200</v>
          </cell>
          <cell r="KB43026">
            <v>16</v>
          </cell>
          <cell r="KC43026">
            <v>16</v>
          </cell>
        </row>
        <row r="43027">
          <cell r="A43027" t="str">
            <v>P15344</v>
          </cell>
          <cell r="KA43027">
            <v>200</v>
          </cell>
          <cell r="KB43027">
            <v>16</v>
          </cell>
          <cell r="KC43027">
            <v>16</v>
          </cell>
        </row>
        <row r="43028">
          <cell r="A43028" t="str">
            <v>P15425</v>
          </cell>
          <cell r="KA43028">
            <v>200</v>
          </cell>
          <cell r="KB43028">
            <v>16</v>
          </cell>
          <cell r="KC43028">
            <v>20</v>
          </cell>
        </row>
        <row r="43029">
          <cell r="A43029" t="str">
            <v>P15237</v>
          </cell>
          <cell r="KA43029">
            <v>200</v>
          </cell>
          <cell r="KB43029">
            <v>16</v>
          </cell>
          <cell r="KC43029">
            <v>20</v>
          </cell>
        </row>
        <row r="43030">
          <cell r="A43030" t="str">
            <v>P15192</v>
          </cell>
          <cell r="KA43030">
            <v>200</v>
          </cell>
          <cell r="KB43030">
            <v>16</v>
          </cell>
          <cell r="KC43030">
            <v>20</v>
          </cell>
        </row>
        <row r="43031">
          <cell r="A43031" t="str">
            <v>C27406</v>
          </cell>
          <cell r="KA43031">
            <v>50</v>
          </cell>
          <cell r="KB43031">
            <v>60</v>
          </cell>
          <cell r="KC43031">
            <v>12</v>
          </cell>
        </row>
        <row r="43032">
          <cell r="A43032" t="str">
            <v>C27498</v>
          </cell>
          <cell r="KA43032">
            <v>100</v>
          </cell>
          <cell r="KB43032">
            <v>40</v>
          </cell>
          <cell r="KC43032">
            <v>28</v>
          </cell>
        </row>
        <row r="43033">
          <cell r="A43033" t="str">
            <v>C27490</v>
          </cell>
          <cell r="KA43033">
            <v>200</v>
          </cell>
          <cell r="KB43033">
            <v>16</v>
          </cell>
          <cell r="KC43033">
            <v>20</v>
          </cell>
        </row>
        <row r="43034">
          <cell r="A43034" t="str">
            <v>C27509</v>
          </cell>
          <cell r="KA43034">
            <v>50</v>
          </cell>
          <cell r="KB43034">
            <v>60</v>
          </cell>
          <cell r="KC43034">
            <v>12</v>
          </cell>
        </row>
        <row r="43035">
          <cell r="A43035" t="str">
            <v>C27522</v>
          </cell>
          <cell r="KA43035">
            <v>50</v>
          </cell>
          <cell r="KB43035">
            <v>60</v>
          </cell>
          <cell r="KC43035">
            <v>12</v>
          </cell>
        </row>
        <row r="43036">
          <cell r="A43036" t="str">
            <v>C27338</v>
          </cell>
          <cell r="KA43036">
            <v>100</v>
          </cell>
          <cell r="KB43036">
            <v>40</v>
          </cell>
          <cell r="KC43036">
            <v>28</v>
          </cell>
        </row>
        <row r="43037">
          <cell r="A43037" t="str">
            <v>C27313</v>
          </cell>
          <cell r="KA43037">
            <v>200</v>
          </cell>
          <cell r="KB43037">
            <v>16</v>
          </cell>
          <cell r="KC43037">
            <v>20</v>
          </cell>
        </row>
        <row r="43038">
          <cell r="A43038" t="str">
            <v>C27305</v>
          </cell>
          <cell r="KA43038">
            <v>100</v>
          </cell>
          <cell r="KB43038">
            <v>40</v>
          </cell>
          <cell r="KC43038">
            <v>28</v>
          </cell>
        </row>
        <row r="43039">
          <cell r="A43039" t="str">
            <v>C27306</v>
          </cell>
          <cell r="KA43039">
            <v>50</v>
          </cell>
          <cell r="KB43039">
            <v>60</v>
          </cell>
          <cell r="KC43039">
            <v>12</v>
          </cell>
        </row>
        <row r="43040">
          <cell r="A43040" t="str">
            <v>C27198</v>
          </cell>
          <cell r="KA43040">
            <v>100</v>
          </cell>
          <cell r="KB43040">
            <v>8</v>
          </cell>
          <cell r="KC43040">
            <v>48</v>
          </cell>
        </row>
        <row r="43041">
          <cell r="A43041" t="str">
            <v>C27804</v>
          </cell>
          <cell r="KA43041">
            <v>50</v>
          </cell>
          <cell r="KB43041">
            <v>40</v>
          </cell>
          <cell r="KC43041">
            <v>24</v>
          </cell>
        </row>
        <row r="43042">
          <cell r="A43042" t="str">
            <v>C27851</v>
          </cell>
          <cell r="KA43042">
            <v>50</v>
          </cell>
          <cell r="KB43042">
            <v>60</v>
          </cell>
          <cell r="KC43042">
            <v>12</v>
          </cell>
        </row>
        <row r="43043">
          <cell r="A43043" t="str">
            <v>C27828</v>
          </cell>
          <cell r="KA43043">
            <v>100</v>
          </cell>
          <cell r="KB43043">
            <v>40</v>
          </cell>
          <cell r="KC43043">
            <v>28</v>
          </cell>
        </row>
        <row r="43044">
          <cell r="A43044" t="str">
            <v>C27730</v>
          </cell>
          <cell r="KA43044">
            <v>200</v>
          </cell>
          <cell r="KB43044">
            <v>16</v>
          </cell>
          <cell r="KC43044">
            <v>20</v>
          </cell>
        </row>
        <row r="43045">
          <cell r="A43045" t="str">
            <v>C27761</v>
          </cell>
          <cell r="KA43045">
            <v>50</v>
          </cell>
          <cell r="KB43045">
            <v>60</v>
          </cell>
          <cell r="KC43045">
            <v>12</v>
          </cell>
        </row>
        <row r="43046">
          <cell r="A43046" t="str">
            <v>C27751</v>
          </cell>
          <cell r="KA43046">
            <v>50</v>
          </cell>
          <cell r="KB43046">
            <v>40</v>
          </cell>
          <cell r="KC43046">
            <v>24</v>
          </cell>
        </row>
        <row r="43047">
          <cell r="A43047" t="str">
            <v>C27754</v>
          </cell>
          <cell r="KA43047">
            <v>100</v>
          </cell>
          <cell r="KB43047">
            <v>40</v>
          </cell>
          <cell r="KC43047">
            <v>28</v>
          </cell>
        </row>
        <row r="43048">
          <cell r="A43048" t="str">
            <v>C27559</v>
          </cell>
          <cell r="KA43048">
            <v>200</v>
          </cell>
          <cell r="KB43048">
            <v>16</v>
          </cell>
          <cell r="KC43048">
            <v>20</v>
          </cell>
        </row>
        <row r="43049">
          <cell r="A43049" t="str">
            <v>C27682</v>
          </cell>
          <cell r="KA43049">
            <v>100</v>
          </cell>
          <cell r="KB43049">
            <v>8</v>
          </cell>
          <cell r="KC43049">
            <v>48</v>
          </cell>
        </row>
        <row r="43050">
          <cell r="A43050" t="str">
            <v>C27687</v>
          </cell>
          <cell r="KA43050">
            <v>200</v>
          </cell>
          <cell r="KB43050">
            <v>16</v>
          </cell>
          <cell r="KC43050">
            <v>20</v>
          </cell>
        </row>
        <row r="43051">
          <cell r="A43051" t="str">
            <v>C27611</v>
          </cell>
          <cell r="KA43051">
            <v>50</v>
          </cell>
          <cell r="KB43051">
            <v>60</v>
          </cell>
          <cell r="KC43051">
            <v>12</v>
          </cell>
        </row>
        <row r="43052">
          <cell r="A43052" t="str">
            <v>C27615</v>
          </cell>
          <cell r="KA43052">
            <v>50</v>
          </cell>
          <cell r="KB43052">
            <v>60</v>
          </cell>
          <cell r="KC43052">
            <v>12</v>
          </cell>
        </row>
        <row r="43053">
          <cell r="A43053" t="str">
            <v>C27619</v>
          </cell>
          <cell r="KA43053">
            <v>200</v>
          </cell>
          <cell r="KB43053">
            <v>16</v>
          </cell>
          <cell r="KC43053">
            <v>20</v>
          </cell>
        </row>
        <row r="43054">
          <cell r="A43054" t="str">
            <v>C27650</v>
          </cell>
          <cell r="KA43054">
            <v>200</v>
          </cell>
          <cell r="KB43054">
            <v>16</v>
          </cell>
          <cell r="KC43054">
            <v>20</v>
          </cell>
        </row>
        <row r="43055">
          <cell r="A43055" t="str">
            <v>C27639</v>
          </cell>
          <cell r="KA43055">
            <v>50</v>
          </cell>
          <cell r="KB43055">
            <v>40</v>
          </cell>
          <cell r="KC43055">
            <v>24</v>
          </cell>
        </row>
        <row r="43056">
          <cell r="A43056" t="str">
            <v>C27090</v>
          </cell>
          <cell r="KA43056">
            <v>200</v>
          </cell>
          <cell r="KB43056">
            <v>16</v>
          </cell>
          <cell r="KC43056">
            <v>20</v>
          </cell>
        </row>
        <row r="43057">
          <cell r="A43057" t="str">
            <v>C27103</v>
          </cell>
          <cell r="KA43057">
            <v>200</v>
          </cell>
          <cell r="KB43057">
            <v>16</v>
          </cell>
          <cell r="KC43057">
            <v>20</v>
          </cell>
        </row>
        <row r="43058">
          <cell r="A43058" t="str">
            <v>C27120</v>
          </cell>
          <cell r="KA43058">
            <v>200</v>
          </cell>
          <cell r="KB43058">
            <v>16</v>
          </cell>
          <cell r="KC43058">
            <v>20</v>
          </cell>
        </row>
        <row r="43059">
          <cell r="A43059" t="str">
            <v>C27005</v>
          </cell>
          <cell r="KA43059">
            <v>200</v>
          </cell>
          <cell r="KB43059">
            <v>16</v>
          </cell>
          <cell r="KC43059">
            <v>20</v>
          </cell>
        </row>
        <row r="43060">
          <cell r="A43060" t="str">
            <v>C27023</v>
          </cell>
          <cell r="KA43060">
            <v>200</v>
          </cell>
          <cell r="KB43060">
            <v>16</v>
          </cell>
          <cell r="KC43060">
            <v>20</v>
          </cell>
        </row>
        <row r="43061">
          <cell r="A43061" t="str">
            <v>C26175</v>
          </cell>
          <cell r="KA43061">
            <v>100</v>
          </cell>
          <cell r="KB43061">
            <v>40</v>
          </cell>
          <cell r="KC43061">
            <v>28</v>
          </cell>
        </row>
        <row r="43062">
          <cell r="A43062" t="str">
            <v>C26108</v>
          </cell>
          <cell r="KA43062">
            <v>200</v>
          </cell>
          <cell r="KB43062">
            <v>16</v>
          </cell>
          <cell r="KC43062">
            <v>20</v>
          </cell>
        </row>
        <row r="43063">
          <cell r="A43063" t="str">
            <v>C26027</v>
          </cell>
          <cell r="KA43063">
            <v>200</v>
          </cell>
          <cell r="KB43063">
            <v>16</v>
          </cell>
          <cell r="KC43063">
            <v>20</v>
          </cell>
        </row>
        <row r="43064">
          <cell r="A43064" t="str">
            <v>C26046</v>
          </cell>
          <cell r="KA43064">
            <v>50</v>
          </cell>
          <cell r="KB43064">
            <v>60</v>
          </cell>
          <cell r="KC43064">
            <v>12</v>
          </cell>
        </row>
        <row r="43065">
          <cell r="A43065" t="str">
            <v>C25959</v>
          </cell>
          <cell r="KA43065">
            <v>200</v>
          </cell>
          <cell r="KB43065">
            <v>16</v>
          </cell>
          <cell r="KC43065">
            <v>20</v>
          </cell>
        </row>
        <row r="43066">
          <cell r="A43066" t="str">
            <v>C25980</v>
          </cell>
          <cell r="KA43066">
            <v>50</v>
          </cell>
          <cell r="KB43066">
            <v>60</v>
          </cell>
          <cell r="KC43066">
            <v>12</v>
          </cell>
        </row>
        <row r="43067">
          <cell r="A43067" t="str">
            <v>C25902</v>
          </cell>
          <cell r="KA43067">
            <v>200</v>
          </cell>
          <cell r="KB43067">
            <v>16</v>
          </cell>
          <cell r="KC43067">
            <v>20</v>
          </cell>
        </row>
        <row r="43068">
          <cell r="A43068" t="str">
            <v>C25820</v>
          </cell>
          <cell r="KA43068">
            <v>100</v>
          </cell>
          <cell r="KB43068">
            <v>40</v>
          </cell>
          <cell r="KC43068">
            <v>28</v>
          </cell>
        </row>
        <row r="43069">
          <cell r="A43069" t="str">
            <v>C25873</v>
          </cell>
          <cell r="KA43069">
            <v>50</v>
          </cell>
          <cell r="KB43069">
            <v>60</v>
          </cell>
          <cell r="KC43069">
            <v>12</v>
          </cell>
        </row>
        <row r="43070">
          <cell r="A43070" t="str">
            <v>C25823</v>
          </cell>
          <cell r="KA43070">
            <v>100</v>
          </cell>
          <cell r="KB43070">
            <v>40</v>
          </cell>
          <cell r="KC43070">
            <v>28</v>
          </cell>
        </row>
        <row r="43071">
          <cell r="A43071" t="str">
            <v>C24532</v>
          </cell>
          <cell r="KA43071">
            <v>200</v>
          </cell>
          <cell r="KB43071">
            <v>16</v>
          </cell>
          <cell r="KC43071">
            <v>20</v>
          </cell>
        </row>
        <row r="43072">
          <cell r="A43072" t="str">
            <v>C24469</v>
          </cell>
          <cell r="KA43072">
            <v>200</v>
          </cell>
          <cell r="KB43072">
            <v>16</v>
          </cell>
          <cell r="KC43072">
            <v>20</v>
          </cell>
        </row>
        <row r="43073">
          <cell r="A43073" t="str">
            <v>C24478</v>
          </cell>
          <cell r="KA43073">
            <v>200</v>
          </cell>
          <cell r="KB43073">
            <v>16</v>
          </cell>
          <cell r="KC43073">
            <v>20</v>
          </cell>
        </row>
        <row r="43074">
          <cell r="A43074" t="str">
            <v>C24434</v>
          </cell>
          <cell r="KA43074">
            <v>200</v>
          </cell>
          <cell r="KB43074">
            <v>16</v>
          </cell>
          <cell r="KC43074">
            <v>20</v>
          </cell>
        </row>
        <row r="43075">
          <cell r="A43075" t="str">
            <v>C24378</v>
          </cell>
          <cell r="KA43075">
            <v>200</v>
          </cell>
          <cell r="KB43075">
            <v>16</v>
          </cell>
          <cell r="KC43075">
            <v>20</v>
          </cell>
        </row>
        <row r="43076">
          <cell r="A43076" t="str">
            <v>C24077</v>
          </cell>
          <cell r="KA43076">
            <v>50</v>
          </cell>
          <cell r="KB43076">
            <v>60</v>
          </cell>
          <cell r="KC43076">
            <v>12</v>
          </cell>
        </row>
        <row r="43077">
          <cell r="A43077" t="str">
            <v>C24085</v>
          </cell>
          <cell r="KA43077">
            <v>200</v>
          </cell>
          <cell r="KB43077">
            <v>16</v>
          </cell>
          <cell r="KC43077">
            <v>20</v>
          </cell>
        </row>
        <row r="43078">
          <cell r="A43078" t="str">
            <v>C24201</v>
          </cell>
          <cell r="KA43078">
            <v>200</v>
          </cell>
          <cell r="KB43078">
            <v>16</v>
          </cell>
          <cell r="KC43078">
            <v>20</v>
          </cell>
        </row>
        <row r="43079">
          <cell r="A43079" t="str">
            <v>C24250</v>
          </cell>
          <cell r="KA43079">
            <v>200</v>
          </cell>
          <cell r="KB43079">
            <v>16</v>
          </cell>
          <cell r="KC43079">
            <v>20</v>
          </cell>
        </row>
        <row r="43080">
          <cell r="A43080" t="str">
            <v>C24272</v>
          </cell>
          <cell r="KA43080">
            <v>200</v>
          </cell>
          <cell r="KB43080">
            <v>16</v>
          </cell>
          <cell r="KC43080">
            <v>20</v>
          </cell>
        </row>
        <row r="43081">
          <cell r="A43081" t="str">
            <v>C24719</v>
          </cell>
          <cell r="KA43081">
            <v>200</v>
          </cell>
          <cell r="KB43081">
            <v>16</v>
          </cell>
          <cell r="KC43081">
            <v>20</v>
          </cell>
        </row>
        <row r="43082">
          <cell r="A43082" t="str">
            <v>C24704</v>
          </cell>
          <cell r="KA43082">
            <v>200</v>
          </cell>
          <cell r="KB43082">
            <v>16</v>
          </cell>
          <cell r="KC43082">
            <v>20</v>
          </cell>
        </row>
        <row r="43083">
          <cell r="A43083" t="str">
            <v>C24597</v>
          </cell>
          <cell r="KA43083">
            <v>200</v>
          </cell>
          <cell r="KB43083">
            <v>16</v>
          </cell>
          <cell r="KC43083">
            <v>20</v>
          </cell>
        </row>
        <row r="43084">
          <cell r="A43084" t="str">
            <v>C24579</v>
          </cell>
          <cell r="KA43084">
            <v>50</v>
          </cell>
          <cell r="KB43084">
            <v>60</v>
          </cell>
          <cell r="KC43084">
            <v>12</v>
          </cell>
        </row>
        <row r="43085">
          <cell r="A43085" t="str">
            <v>C24624</v>
          </cell>
          <cell r="KA43085">
            <v>200</v>
          </cell>
          <cell r="KB43085">
            <v>16</v>
          </cell>
          <cell r="KC43085">
            <v>20</v>
          </cell>
        </row>
        <row r="43086">
          <cell r="A43086" t="str">
            <v>C24630</v>
          </cell>
          <cell r="KA43086">
            <v>200</v>
          </cell>
          <cell r="KB43086">
            <v>16</v>
          </cell>
          <cell r="KC43086">
            <v>20</v>
          </cell>
        </row>
        <row r="43087">
          <cell r="A43087" t="str">
            <v>C24644</v>
          </cell>
          <cell r="KA43087">
            <v>200</v>
          </cell>
          <cell r="KB43087">
            <v>16</v>
          </cell>
          <cell r="KC43087">
            <v>20</v>
          </cell>
        </row>
        <row r="43088">
          <cell r="A43088" t="str">
            <v>C24926</v>
          </cell>
          <cell r="KA43088">
            <v>200</v>
          </cell>
          <cell r="KB43088">
            <v>16</v>
          </cell>
          <cell r="KC43088">
            <v>20</v>
          </cell>
        </row>
        <row r="43089">
          <cell r="A43089" t="str">
            <v>C24895</v>
          </cell>
          <cell r="KA43089">
            <v>200</v>
          </cell>
          <cell r="KB43089">
            <v>16</v>
          </cell>
          <cell r="KC43089">
            <v>20</v>
          </cell>
        </row>
        <row r="43090">
          <cell r="A43090" t="str">
            <v>C24831</v>
          </cell>
          <cell r="KA43090">
            <v>200</v>
          </cell>
          <cell r="KB43090">
            <v>16</v>
          </cell>
          <cell r="KC43090">
            <v>20</v>
          </cell>
        </row>
        <row r="43091">
          <cell r="A43091" t="str">
            <v>C25062</v>
          </cell>
          <cell r="KA43091">
            <v>100</v>
          </cell>
          <cell r="KB43091">
            <v>40</v>
          </cell>
          <cell r="KC43091">
            <v>28</v>
          </cell>
        </row>
        <row r="43092">
          <cell r="A43092" t="str">
            <v>C25115</v>
          </cell>
          <cell r="KA43092">
            <v>200</v>
          </cell>
          <cell r="KB43092">
            <v>16</v>
          </cell>
          <cell r="KC43092">
            <v>20</v>
          </cell>
        </row>
        <row r="43093">
          <cell r="A43093" t="str">
            <v>C25146</v>
          </cell>
          <cell r="KA43093">
            <v>200</v>
          </cell>
          <cell r="KB43093">
            <v>16</v>
          </cell>
          <cell r="KC43093">
            <v>20</v>
          </cell>
        </row>
        <row r="43094">
          <cell r="A43094" t="str">
            <v>C25147</v>
          </cell>
          <cell r="KA43094">
            <v>200</v>
          </cell>
          <cell r="KB43094">
            <v>16</v>
          </cell>
          <cell r="KC43094">
            <v>20</v>
          </cell>
        </row>
        <row r="43095">
          <cell r="A43095" t="str">
            <v>C25168</v>
          </cell>
          <cell r="KA43095">
            <v>200</v>
          </cell>
          <cell r="KB43095">
            <v>16</v>
          </cell>
          <cell r="KC43095">
            <v>20</v>
          </cell>
        </row>
        <row r="43096">
          <cell r="A43096" t="str">
            <v>C25226</v>
          </cell>
          <cell r="KA43096">
            <v>100</v>
          </cell>
          <cell r="KB43096">
            <v>8</v>
          </cell>
          <cell r="KC43096">
            <v>48</v>
          </cell>
        </row>
        <row r="43097">
          <cell r="A43097" t="str">
            <v>C25227</v>
          </cell>
          <cell r="KA43097">
            <v>100</v>
          </cell>
          <cell r="KB43097">
            <v>40</v>
          </cell>
          <cell r="KC43097">
            <v>28</v>
          </cell>
        </row>
        <row r="43098">
          <cell r="A43098" t="str">
            <v>C25194</v>
          </cell>
          <cell r="KA43098">
            <v>200</v>
          </cell>
          <cell r="KB43098">
            <v>16</v>
          </cell>
          <cell r="KC43098">
            <v>20</v>
          </cell>
        </row>
        <row r="43099">
          <cell r="A43099" t="str">
            <v>C25323</v>
          </cell>
          <cell r="KA43099">
            <v>200</v>
          </cell>
          <cell r="KB43099">
            <v>16</v>
          </cell>
          <cell r="KC43099">
            <v>20</v>
          </cell>
        </row>
        <row r="43100">
          <cell r="A43100" t="str">
            <v>C25325</v>
          </cell>
          <cell r="KA43100">
            <v>200</v>
          </cell>
          <cell r="KB43100">
            <v>16</v>
          </cell>
          <cell r="KC43100">
            <v>20</v>
          </cell>
        </row>
        <row r="43101">
          <cell r="A43101" t="str">
            <v>C25377</v>
          </cell>
          <cell r="KA43101">
            <v>50</v>
          </cell>
          <cell r="KB43101">
            <v>60</v>
          </cell>
          <cell r="KC43101">
            <v>12</v>
          </cell>
        </row>
        <row r="43102">
          <cell r="A43102" t="str">
            <v>C25304</v>
          </cell>
          <cell r="KA43102">
            <v>50</v>
          </cell>
          <cell r="KB43102">
            <v>60</v>
          </cell>
          <cell r="KC43102">
            <v>12</v>
          </cell>
        </row>
        <row r="43103">
          <cell r="A43103" t="str">
            <v>C25487</v>
          </cell>
          <cell r="KA43103">
            <v>50</v>
          </cell>
          <cell r="KB43103">
            <v>60</v>
          </cell>
          <cell r="KC43103">
            <v>12</v>
          </cell>
        </row>
        <row r="43104">
          <cell r="A43104" t="str">
            <v>C25488</v>
          </cell>
          <cell r="KA43104">
            <v>50</v>
          </cell>
          <cell r="KB43104">
            <v>60</v>
          </cell>
          <cell r="KC43104">
            <v>12</v>
          </cell>
        </row>
        <row r="43105">
          <cell r="A43105" t="str">
            <v>C25473</v>
          </cell>
          <cell r="KA43105">
            <v>200</v>
          </cell>
          <cell r="KB43105">
            <v>16</v>
          </cell>
          <cell r="KC43105">
            <v>20</v>
          </cell>
        </row>
        <row r="43106">
          <cell r="A43106" t="str">
            <v>C25551</v>
          </cell>
          <cell r="KA43106">
            <v>100</v>
          </cell>
          <cell r="KB43106">
            <v>40</v>
          </cell>
          <cell r="KC43106">
            <v>28</v>
          </cell>
        </row>
        <row r="43107">
          <cell r="A43107" t="str">
            <v>C25634</v>
          </cell>
          <cell r="KA43107">
            <v>50</v>
          </cell>
          <cell r="KB43107">
            <v>60</v>
          </cell>
          <cell r="KC43107">
            <v>12</v>
          </cell>
        </row>
        <row r="43108">
          <cell r="A43108" t="str">
            <v>C25688</v>
          </cell>
          <cell r="KA43108">
            <v>50</v>
          </cell>
          <cell r="KB43108">
            <v>60</v>
          </cell>
          <cell r="KC43108">
            <v>12</v>
          </cell>
        </row>
        <row r="43109">
          <cell r="A43109" t="str">
            <v>C27975</v>
          </cell>
          <cell r="KA43109">
            <v>100</v>
          </cell>
          <cell r="KB43109">
            <v>40</v>
          </cell>
          <cell r="KC43109">
            <v>28</v>
          </cell>
        </row>
        <row r="43110">
          <cell r="A43110" t="str">
            <v>C27913</v>
          </cell>
          <cell r="KA43110">
            <v>200</v>
          </cell>
          <cell r="KB43110">
            <v>16</v>
          </cell>
          <cell r="KC43110">
            <v>20</v>
          </cell>
        </row>
        <row r="43111">
          <cell r="A43111" t="str">
            <v>C28027</v>
          </cell>
          <cell r="KA43111">
            <v>100</v>
          </cell>
          <cell r="KB43111">
            <v>40</v>
          </cell>
          <cell r="KC43111">
            <v>28</v>
          </cell>
        </row>
        <row r="43112">
          <cell r="A43112" t="str">
            <v>C28019</v>
          </cell>
          <cell r="KA43112">
            <v>100</v>
          </cell>
          <cell r="KB43112">
            <v>40</v>
          </cell>
          <cell r="KC43112">
            <v>28</v>
          </cell>
        </row>
        <row r="43113">
          <cell r="A43113" t="str">
            <v>C28126</v>
          </cell>
          <cell r="KA43113">
            <v>200</v>
          </cell>
          <cell r="KB43113">
            <v>16</v>
          </cell>
          <cell r="KC43113">
            <v>20</v>
          </cell>
        </row>
        <row r="43114">
          <cell r="A43114" t="str">
            <v>C28150</v>
          </cell>
          <cell r="KA43114">
            <v>100</v>
          </cell>
          <cell r="KB43114">
            <v>40</v>
          </cell>
          <cell r="KC43114">
            <v>28</v>
          </cell>
        </row>
        <row r="43115">
          <cell r="A43115" t="str">
            <v>C28471</v>
          </cell>
          <cell r="KA43115">
            <v>100</v>
          </cell>
          <cell r="KB43115">
            <v>40</v>
          </cell>
          <cell r="KC43115">
            <v>28</v>
          </cell>
        </row>
        <row r="43116">
          <cell r="A43116" t="str">
            <v>C28363</v>
          </cell>
          <cell r="KA43116">
            <v>100</v>
          </cell>
          <cell r="KB43116">
            <v>40</v>
          </cell>
          <cell r="KC43116">
            <v>28</v>
          </cell>
        </row>
        <row r="43117">
          <cell r="A43117" t="str">
            <v>C28370</v>
          </cell>
          <cell r="KA43117">
            <v>100</v>
          </cell>
          <cell r="KB43117">
            <v>40</v>
          </cell>
          <cell r="KC43117">
            <v>28</v>
          </cell>
        </row>
        <row r="43118">
          <cell r="A43118" t="str">
            <v>C28338</v>
          </cell>
          <cell r="KA43118">
            <v>50</v>
          </cell>
          <cell r="KB43118">
            <v>60</v>
          </cell>
          <cell r="KC43118">
            <v>12</v>
          </cell>
        </row>
        <row r="43119">
          <cell r="A43119" t="str">
            <v>C28339</v>
          </cell>
          <cell r="KA43119">
            <v>100</v>
          </cell>
          <cell r="KB43119">
            <v>40</v>
          </cell>
          <cell r="KC43119">
            <v>28</v>
          </cell>
        </row>
        <row r="43120">
          <cell r="A43120" t="str">
            <v>C28170</v>
          </cell>
          <cell r="KA43120">
            <v>200</v>
          </cell>
          <cell r="KB43120">
            <v>16</v>
          </cell>
          <cell r="KC43120">
            <v>20</v>
          </cell>
        </row>
        <row r="43121">
          <cell r="A43121" t="str">
            <v>C28176</v>
          </cell>
          <cell r="KA43121">
            <v>200</v>
          </cell>
          <cell r="KB43121">
            <v>16</v>
          </cell>
          <cell r="KC43121">
            <v>20</v>
          </cell>
        </row>
        <row r="43122">
          <cell r="A43122" t="str">
            <v>C28203</v>
          </cell>
          <cell r="KA43122">
            <v>100</v>
          </cell>
          <cell r="KB43122">
            <v>8</v>
          </cell>
          <cell r="KC43122">
            <v>48</v>
          </cell>
        </row>
        <row r="43123">
          <cell r="A43123" t="str">
            <v>C28248</v>
          </cell>
          <cell r="KA43123">
            <v>200</v>
          </cell>
          <cell r="KB43123">
            <v>16</v>
          </cell>
          <cell r="KC43123">
            <v>20</v>
          </cell>
        </row>
        <row r="43124">
          <cell r="A43124" t="str">
            <v>C28312</v>
          </cell>
          <cell r="KA43124">
            <v>200</v>
          </cell>
          <cell r="KB43124">
            <v>16</v>
          </cell>
          <cell r="KC43124">
            <v>20</v>
          </cell>
        </row>
        <row r="43125">
          <cell r="A43125" t="str">
            <v>C28663</v>
          </cell>
          <cell r="KA43125">
            <v>200</v>
          </cell>
          <cell r="KB43125">
            <v>16</v>
          </cell>
          <cell r="KC43125">
            <v>20</v>
          </cell>
        </row>
        <row r="43126">
          <cell r="A43126" t="str">
            <v>C28638</v>
          </cell>
          <cell r="KA43126">
            <v>100</v>
          </cell>
          <cell r="KB43126">
            <v>8</v>
          </cell>
          <cell r="KC43126">
            <v>48</v>
          </cell>
        </row>
        <row r="43127">
          <cell r="A43127" t="str">
            <v>C28628</v>
          </cell>
          <cell r="KA43127">
            <v>100</v>
          </cell>
          <cell r="KB43127">
            <v>8</v>
          </cell>
          <cell r="KC43127">
            <v>48</v>
          </cell>
        </row>
        <row r="43128">
          <cell r="A43128" t="str">
            <v>C28672</v>
          </cell>
          <cell r="KA43128">
            <v>200</v>
          </cell>
          <cell r="KB43128">
            <v>16</v>
          </cell>
          <cell r="KC43128">
            <v>20</v>
          </cell>
        </row>
        <row r="43129">
          <cell r="A43129" t="str">
            <v>C28763</v>
          </cell>
          <cell r="KA43129">
            <v>50</v>
          </cell>
          <cell r="KB43129">
            <v>60</v>
          </cell>
          <cell r="KC43129">
            <v>12</v>
          </cell>
        </row>
        <row r="43130">
          <cell r="A43130" t="str">
            <v>C28623</v>
          </cell>
          <cell r="KA43130">
            <v>200</v>
          </cell>
          <cell r="KB43130">
            <v>16</v>
          </cell>
          <cell r="KC43130">
            <v>20</v>
          </cell>
        </row>
        <row r="43131">
          <cell r="A43131" t="str">
            <v>C29020</v>
          </cell>
          <cell r="KA43131">
            <v>100</v>
          </cell>
          <cell r="KB43131">
            <v>40</v>
          </cell>
          <cell r="KC43131">
            <v>28</v>
          </cell>
        </row>
        <row r="43132">
          <cell r="A43132" t="str">
            <v>C29145</v>
          </cell>
          <cell r="KA43132">
            <v>200</v>
          </cell>
          <cell r="KB43132">
            <v>16</v>
          </cell>
          <cell r="KC43132">
            <v>20</v>
          </cell>
        </row>
        <row r="43133">
          <cell r="A43133" t="str">
            <v>C29146</v>
          </cell>
          <cell r="KA43133">
            <v>200</v>
          </cell>
          <cell r="KB43133">
            <v>16</v>
          </cell>
          <cell r="KC43133">
            <v>20</v>
          </cell>
        </row>
        <row r="43134">
          <cell r="A43134" t="str">
            <v>C29150</v>
          </cell>
          <cell r="KA43134">
            <v>50</v>
          </cell>
          <cell r="KB43134">
            <v>40</v>
          </cell>
          <cell r="KC43134">
            <v>24</v>
          </cell>
        </row>
        <row r="43135">
          <cell r="A43135" t="str">
            <v>C28841</v>
          </cell>
          <cell r="KA43135">
            <v>100</v>
          </cell>
          <cell r="KB43135">
            <v>40</v>
          </cell>
          <cell r="KC43135">
            <v>28</v>
          </cell>
        </row>
        <row r="43136">
          <cell r="A43136" t="str">
            <v>C28823</v>
          </cell>
          <cell r="KA43136">
            <v>100</v>
          </cell>
          <cell r="KB43136">
            <v>40</v>
          </cell>
          <cell r="KC43136">
            <v>28</v>
          </cell>
        </row>
        <row r="43137">
          <cell r="A43137" t="str">
            <v>C28824</v>
          </cell>
          <cell r="KA43137">
            <v>50</v>
          </cell>
          <cell r="KB43137">
            <v>60</v>
          </cell>
          <cell r="KC43137">
            <v>12</v>
          </cell>
        </row>
        <row r="43138">
          <cell r="A43138" t="str">
            <v>C28864</v>
          </cell>
          <cell r="KA43138">
            <v>100</v>
          </cell>
          <cell r="KB43138">
            <v>40</v>
          </cell>
          <cell r="KC43138">
            <v>28</v>
          </cell>
        </row>
        <row r="43139">
          <cell r="A43139" t="str">
            <v>C28903</v>
          </cell>
          <cell r="KA43139">
            <v>100</v>
          </cell>
          <cell r="KB43139">
            <v>40</v>
          </cell>
          <cell r="KC43139">
            <v>28</v>
          </cell>
        </row>
        <row r="43140">
          <cell r="A43140" t="str">
            <v>C28891</v>
          </cell>
          <cell r="KA43140">
            <v>50</v>
          </cell>
          <cell r="KB43140">
            <v>40</v>
          </cell>
          <cell r="KC43140">
            <v>24</v>
          </cell>
        </row>
        <row r="43141">
          <cell r="A43141" t="str">
            <v>C28915</v>
          </cell>
          <cell r="KA43141">
            <v>200</v>
          </cell>
          <cell r="KB43141">
            <v>16</v>
          </cell>
          <cell r="KC43141">
            <v>20</v>
          </cell>
        </row>
        <row r="43142">
          <cell r="A43142" t="str">
            <v>C29237</v>
          </cell>
          <cell r="KA43142">
            <v>200</v>
          </cell>
          <cell r="KB43142">
            <v>16</v>
          </cell>
          <cell r="KC43142">
            <v>20</v>
          </cell>
        </row>
        <row r="43143">
          <cell r="A43143" t="str">
            <v>C29289</v>
          </cell>
          <cell r="KA43143">
            <v>100</v>
          </cell>
          <cell r="KB43143">
            <v>40</v>
          </cell>
          <cell r="KC43143">
            <v>28</v>
          </cell>
        </row>
        <row r="43144">
          <cell r="A43144" t="str">
            <v>C29455</v>
          </cell>
          <cell r="KA43144">
            <v>200</v>
          </cell>
          <cell r="KB43144">
            <v>16</v>
          </cell>
          <cell r="KC43144">
            <v>20</v>
          </cell>
        </row>
        <row r="43145">
          <cell r="A43145" t="str">
            <v>C29445</v>
          </cell>
          <cell r="KA43145">
            <v>200</v>
          </cell>
          <cell r="KB43145">
            <v>16</v>
          </cell>
          <cell r="KC43145">
            <v>20</v>
          </cell>
        </row>
        <row r="43146">
          <cell r="A43146" t="str">
            <v>C29394</v>
          </cell>
          <cell r="KA43146">
            <v>200</v>
          </cell>
          <cell r="KB43146">
            <v>16</v>
          </cell>
          <cell r="KC43146">
            <v>20</v>
          </cell>
        </row>
        <row r="43147">
          <cell r="A43147" t="str">
            <v>C29664</v>
          </cell>
          <cell r="KA43147">
            <v>50</v>
          </cell>
          <cell r="KB43147">
            <v>60</v>
          </cell>
          <cell r="KC43147">
            <v>12</v>
          </cell>
        </row>
        <row r="43148">
          <cell r="A43148" t="str">
            <v>C29628</v>
          </cell>
          <cell r="KA43148">
            <v>100</v>
          </cell>
          <cell r="KB43148">
            <v>40</v>
          </cell>
          <cell r="KC43148">
            <v>28</v>
          </cell>
        </row>
        <row r="43149">
          <cell r="A43149" t="str">
            <v>C29586</v>
          </cell>
          <cell r="KA43149">
            <v>100</v>
          </cell>
          <cell r="KB43149">
            <v>40</v>
          </cell>
          <cell r="KC43149">
            <v>28</v>
          </cell>
        </row>
        <row r="43150">
          <cell r="A43150" t="str">
            <v>C29525</v>
          </cell>
          <cell r="KA43150">
            <v>50</v>
          </cell>
          <cell r="KB43150">
            <v>40</v>
          </cell>
          <cell r="KC43150">
            <v>24</v>
          </cell>
        </row>
        <row r="43151">
          <cell r="A43151" t="str">
            <v>C29719</v>
          </cell>
          <cell r="KA43151">
            <v>50</v>
          </cell>
          <cell r="KB43151">
            <v>40</v>
          </cell>
          <cell r="KC43151">
            <v>24</v>
          </cell>
        </row>
        <row r="43152">
          <cell r="A43152" t="str">
            <v>C29794</v>
          </cell>
          <cell r="KA43152">
            <v>100</v>
          </cell>
          <cell r="KB43152">
            <v>40</v>
          </cell>
          <cell r="KC43152">
            <v>28</v>
          </cell>
        </row>
        <row r="43153">
          <cell r="A43153" t="str">
            <v>C29788</v>
          </cell>
          <cell r="KA43153">
            <v>50</v>
          </cell>
          <cell r="KB43153">
            <v>60</v>
          </cell>
          <cell r="KC43153">
            <v>12</v>
          </cell>
        </row>
        <row r="43154">
          <cell r="A43154" t="str">
            <v>C17381</v>
          </cell>
          <cell r="KA43154">
            <v>200</v>
          </cell>
          <cell r="KB43154">
            <v>16</v>
          </cell>
          <cell r="KC43154">
            <v>20</v>
          </cell>
        </row>
        <row r="43155">
          <cell r="A43155" t="str">
            <v>C17517</v>
          </cell>
          <cell r="KA43155">
            <v>200</v>
          </cell>
          <cell r="KB43155">
            <v>16</v>
          </cell>
          <cell r="KC43155">
            <v>20</v>
          </cell>
        </row>
        <row r="43156">
          <cell r="A43156" t="str">
            <v>C17197</v>
          </cell>
          <cell r="KA43156">
            <v>200</v>
          </cell>
          <cell r="KB43156">
            <v>16</v>
          </cell>
          <cell r="KC43156">
            <v>20</v>
          </cell>
        </row>
        <row r="43157">
          <cell r="A43157" t="str">
            <v>C16889</v>
          </cell>
          <cell r="KA43157">
            <v>200</v>
          </cell>
          <cell r="KB43157">
            <v>16</v>
          </cell>
          <cell r="KC43157">
            <v>20</v>
          </cell>
        </row>
        <row r="43158">
          <cell r="A43158" t="str">
            <v>C16942</v>
          </cell>
          <cell r="KA43158">
            <v>200</v>
          </cell>
          <cell r="KB43158">
            <v>16</v>
          </cell>
          <cell r="KC43158">
            <v>20</v>
          </cell>
        </row>
        <row r="43159">
          <cell r="A43159" t="str">
            <v>C16631</v>
          </cell>
          <cell r="KA43159">
            <v>200</v>
          </cell>
          <cell r="KB43159">
            <v>16</v>
          </cell>
          <cell r="KC43159">
            <v>16</v>
          </cell>
        </row>
        <row r="43160">
          <cell r="A43160" t="str">
            <v>C16567</v>
          </cell>
          <cell r="KA43160">
            <v>200</v>
          </cell>
          <cell r="KB43160">
            <v>16</v>
          </cell>
          <cell r="KC43160">
            <v>16</v>
          </cell>
        </row>
        <row r="43161">
          <cell r="A43161" t="str">
            <v>C17921</v>
          </cell>
          <cell r="KA43161">
            <v>200</v>
          </cell>
          <cell r="KB43161">
            <v>16</v>
          </cell>
          <cell r="KC43161">
            <v>20</v>
          </cell>
        </row>
        <row r="43162">
          <cell r="A43162" t="str">
            <v>C18016</v>
          </cell>
          <cell r="KA43162">
            <v>200</v>
          </cell>
          <cell r="KB43162">
            <v>16</v>
          </cell>
          <cell r="KC43162">
            <v>20</v>
          </cell>
        </row>
        <row r="43163">
          <cell r="A43163" t="str">
            <v>C17753</v>
          </cell>
          <cell r="KA43163">
            <v>200</v>
          </cell>
          <cell r="KB43163">
            <v>16</v>
          </cell>
          <cell r="KC43163">
            <v>20</v>
          </cell>
        </row>
        <row r="43164">
          <cell r="A43164" t="str">
            <v>C18230</v>
          </cell>
          <cell r="KA43164">
            <v>50</v>
          </cell>
          <cell r="KB43164">
            <v>60</v>
          </cell>
          <cell r="KC43164">
            <v>12</v>
          </cell>
        </row>
        <row r="43165">
          <cell r="A43165" t="str">
            <v>C20128</v>
          </cell>
          <cell r="KA43165">
            <v>200</v>
          </cell>
          <cell r="KB43165">
            <v>16</v>
          </cell>
          <cell r="KC43165">
            <v>20</v>
          </cell>
        </row>
        <row r="43166">
          <cell r="A43166" t="str">
            <v>C20055</v>
          </cell>
          <cell r="KA43166">
            <v>200</v>
          </cell>
          <cell r="KB43166">
            <v>16</v>
          </cell>
          <cell r="KC43166">
            <v>20</v>
          </cell>
        </row>
        <row r="43167">
          <cell r="A43167" t="str">
            <v>C20259</v>
          </cell>
          <cell r="KA43167">
            <v>200</v>
          </cell>
          <cell r="KB43167">
            <v>16</v>
          </cell>
          <cell r="KC43167">
            <v>20</v>
          </cell>
        </row>
        <row r="43168">
          <cell r="A43168" t="str">
            <v>C19673</v>
          </cell>
          <cell r="KA43168">
            <v>200</v>
          </cell>
          <cell r="KB43168">
            <v>16</v>
          </cell>
          <cell r="KC43168">
            <v>20</v>
          </cell>
        </row>
        <row r="43169">
          <cell r="A43169" t="str">
            <v>C19791</v>
          </cell>
          <cell r="KA43169">
            <v>200</v>
          </cell>
          <cell r="KB43169">
            <v>16</v>
          </cell>
          <cell r="KC43169">
            <v>20</v>
          </cell>
        </row>
        <row r="43170">
          <cell r="A43170" t="str">
            <v>C18794</v>
          </cell>
          <cell r="KA43170">
            <v>50</v>
          </cell>
          <cell r="KB43170">
            <v>60</v>
          </cell>
          <cell r="KC43170">
            <v>12</v>
          </cell>
        </row>
        <row r="43171">
          <cell r="A43171" t="str">
            <v>C18874</v>
          </cell>
          <cell r="KA43171">
            <v>200</v>
          </cell>
          <cell r="KB43171">
            <v>16</v>
          </cell>
          <cell r="KC43171">
            <v>20</v>
          </cell>
        </row>
        <row r="43172">
          <cell r="A43172" t="str">
            <v>C19110</v>
          </cell>
          <cell r="KA43172">
            <v>50</v>
          </cell>
          <cell r="KB43172">
            <v>60</v>
          </cell>
          <cell r="KC43172">
            <v>12</v>
          </cell>
        </row>
        <row r="43173">
          <cell r="A43173" t="str">
            <v>C21515</v>
          </cell>
          <cell r="KA43173">
            <v>50</v>
          </cell>
          <cell r="KB43173">
            <v>60</v>
          </cell>
          <cell r="KC43173">
            <v>12</v>
          </cell>
        </row>
        <row r="43174">
          <cell r="A43174" t="str">
            <v>C21410</v>
          </cell>
          <cell r="KA43174">
            <v>200</v>
          </cell>
          <cell r="KB43174">
            <v>16</v>
          </cell>
          <cell r="KC43174">
            <v>20</v>
          </cell>
        </row>
        <row r="43175">
          <cell r="A43175" t="str">
            <v>C21313</v>
          </cell>
          <cell r="KA43175">
            <v>200</v>
          </cell>
          <cell r="KB43175">
            <v>16</v>
          </cell>
          <cell r="KC43175">
            <v>20</v>
          </cell>
        </row>
        <row r="43176">
          <cell r="A43176" t="str">
            <v>C21710</v>
          </cell>
          <cell r="KA43176">
            <v>200</v>
          </cell>
          <cell r="KB43176">
            <v>16</v>
          </cell>
          <cell r="KC43176">
            <v>20</v>
          </cell>
        </row>
        <row r="43177">
          <cell r="A43177" t="str">
            <v>C21747</v>
          </cell>
          <cell r="KA43177">
            <v>200</v>
          </cell>
          <cell r="KB43177">
            <v>16</v>
          </cell>
          <cell r="KC43177">
            <v>20</v>
          </cell>
        </row>
        <row r="43178">
          <cell r="A43178" t="str">
            <v>C21791</v>
          </cell>
          <cell r="KA43178">
            <v>200</v>
          </cell>
          <cell r="KB43178">
            <v>16</v>
          </cell>
          <cell r="KC43178">
            <v>20</v>
          </cell>
        </row>
        <row r="43179">
          <cell r="A43179" t="str">
            <v>C22249</v>
          </cell>
          <cell r="KA43179">
            <v>50</v>
          </cell>
          <cell r="KB43179">
            <v>60</v>
          </cell>
          <cell r="KC43179">
            <v>12</v>
          </cell>
        </row>
        <row r="43180">
          <cell r="A43180" t="str">
            <v>C21012</v>
          </cell>
          <cell r="KA43180">
            <v>50</v>
          </cell>
          <cell r="KB43180">
            <v>60</v>
          </cell>
          <cell r="KC43180">
            <v>12</v>
          </cell>
        </row>
        <row r="43181">
          <cell r="A43181" t="str">
            <v>C21034</v>
          </cell>
          <cell r="KA43181">
            <v>200</v>
          </cell>
          <cell r="KB43181">
            <v>16</v>
          </cell>
          <cell r="KC43181">
            <v>20</v>
          </cell>
        </row>
        <row r="43182">
          <cell r="A43182" t="str">
            <v>C20954</v>
          </cell>
          <cell r="KA43182">
            <v>200</v>
          </cell>
          <cell r="KB43182">
            <v>16</v>
          </cell>
          <cell r="KC43182">
            <v>20</v>
          </cell>
        </row>
        <row r="43183">
          <cell r="A43183" t="str">
            <v>C20892</v>
          </cell>
          <cell r="KA43183">
            <v>200</v>
          </cell>
          <cell r="KB43183">
            <v>16</v>
          </cell>
          <cell r="KC43183">
            <v>20</v>
          </cell>
        </row>
        <row r="43184">
          <cell r="A43184" t="str">
            <v>C20678</v>
          </cell>
          <cell r="KA43184">
            <v>200</v>
          </cell>
          <cell r="KB43184">
            <v>16</v>
          </cell>
          <cell r="KC43184">
            <v>20</v>
          </cell>
        </row>
        <row r="43185">
          <cell r="A43185" t="str">
            <v>C20666</v>
          </cell>
          <cell r="KA43185">
            <v>200</v>
          </cell>
          <cell r="KB43185">
            <v>16</v>
          </cell>
          <cell r="KC43185">
            <v>20</v>
          </cell>
        </row>
        <row r="43186">
          <cell r="A43186" t="str">
            <v>C20492</v>
          </cell>
          <cell r="KA43186">
            <v>50</v>
          </cell>
          <cell r="KB43186">
            <v>60</v>
          </cell>
          <cell r="KC43186">
            <v>12</v>
          </cell>
        </row>
        <row r="43187">
          <cell r="A43187" t="str">
            <v>C20457</v>
          </cell>
          <cell r="KA43187">
            <v>200</v>
          </cell>
          <cell r="KB43187">
            <v>16</v>
          </cell>
          <cell r="KC43187">
            <v>20</v>
          </cell>
        </row>
        <row r="43188">
          <cell r="A43188" t="str">
            <v>C20433</v>
          </cell>
          <cell r="KA43188">
            <v>200</v>
          </cell>
          <cell r="KB43188">
            <v>16</v>
          </cell>
          <cell r="KC43188">
            <v>20</v>
          </cell>
        </row>
        <row r="43189">
          <cell r="A43189" t="str">
            <v>C23328</v>
          </cell>
          <cell r="KA43189">
            <v>50</v>
          </cell>
          <cell r="KB43189">
            <v>60</v>
          </cell>
          <cell r="KC43189">
            <v>12</v>
          </cell>
        </row>
        <row r="43190">
          <cell r="A43190" t="str">
            <v>C23371</v>
          </cell>
          <cell r="KA43190">
            <v>50</v>
          </cell>
          <cell r="KB43190">
            <v>60</v>
          </cell>
          <cell r="KC43190">
            <v>12</v>
          </cell>
        </row>
        <row r="43191">
          <cell r="A43191" t="str">
            <v>C23380</v>
          </cell>
          <cell r="KA43191">
            <v>200</v>
          </cell>
          <cell r="KB43191">
            <v>16</v>
          </cell>
          <cell r="KC43191">
            <v>20</v>
          </cell>
        </row>
        <row r="43192">
          <cell r="A43192" t="str">
            <v>C23519</v>
          </cell>
          <cell r="KA43192">
            <v>200</v>
          </cell>
          <cell r="KB43192">
            <v>16</v>
          </cell>
          <cell r="KC43192">
            <v>20</v>
          </cell>
        </row>
        <row r="43193">
          <cell r="A43193" t="str">
            <v>C23929</v>
          </cell>
          <cell r="KA43193">
            <v>200</v>
          </cell>
          <cell r="KB43193">
            <v>16</v>
          </cell>
          <cell r="KC43193">
            <v>20</v>
          </cell>
        </row>
        <row r="43194">
          <cell r="A43194" t="str">
            <v>C24021</v>
          </cell>
          <cell r="KA43194">
            <v>200</v>
          </cell>
          <cell r="KB43194">
            <v>16</v>
          </cell>
          <cell r="KC43194">
            <v>20</v>
          </cell>
        </row>
        <row r="43195">
          <cell r="A43195" t="str">
            <v>C23668</v>
          </cell>
          <cell r="KA43195">
            <v>50</v>
          </cell>
          <cell r="KB43195">
            <v>60</v>
          </cell>
          <cell r="KC43195">
            <v>12</v>
          </cell>
        </row>
        <row r="43196">
          <cell r="A43196" t="str">
            <v>C23805</v>
          </cell>
          <cell r="KA43196">
            <v>200</v>
          </cell>
          <cell r="KB43196">
            <v>16</v>
          </cell>
          <cell r="KC43196">
            <v>20</v>
          </cell>
        </row>
        <row r="43197">
          <cell r="A43197" t="str">
            <v>C23793</v>
          </cell>
          <cell r="KA43197">
            <v>50</v>
          </cell>
          <cell r="KB43197">
            <v>60</v>
          </cell>
          <cell r="KC43197">
            <v>12</v>
          </cell>
        </row>
        <row r="43198">
          <cell r="A43198" t="str">
            <v>C23787</v>
          </cell>
          <cell r="KA43198">
            <v>200</v>
          </cell>
          <cell r="KB43198">
            <v>16</v>
          </cell>
          <cell r="KC43198">
            <v>20</v>
          </cell>
        </row>
        <row r="43199">
          <cell r="A43199" t="str">
            <v>C22589</v>
          </cell>
          <cell r="KA43199">
            <v>200</v>
          </cell>
          <cell r="KB43199">
            <v>16</v>
          </cell>
          <cell r="KC43199">
            <v>20</v>
          </cell>
        </row>
        <row r="43200">
          <cell r="A43200" t="str">
            <v>C22567</v>
          </cell>
          <cell r="KA43200">
            <v>50</v>
          </cell>
          <cell r="KB43200">
            <v>60</v>
          </cell>
          <cell r="KC43200">
            <v>12</v>
          </cell>
        </row>
        <row r="43201">
          <cell r="A43201" t="str">
            <v>C22523</v>
          </cell>
          <cell r="KA43201">
            <v>200</v>
          </cell>
          <cell r="KB43201">
            <v>16</v>
          </cell>
          <cell r="KC43201">
            <v>250</v>
          </cell>
        </row>
        <row r="43202">
          <cell r="A43202" t="str">
            <v>C22550</v>
          </cell>
          <cell r="KA43202">
            <v>200</v>
          </cell>
          <cell r="KB43202">
            <v>16</v>
          </cell>
          <cell r="KC43202">
            <v>20</v>
          </cell>
        </row>
        <row r="43203">
          <cell r="A43203" t="str">
            <v>C22478</v>
          </cell>
          <cell r="KA43203">
            <v>50</v>
          </cell>
          <cell r="KB43203">
            <v>60</v>
          </cell>
          <cell r="KC43203">
            <v>12</v>
          </cell>
        </row>
        <row r="43204">
          <cell r="A43204" t="str">
            <v>C22367</v>
          </cell>
          <cell r="KA43204">
            <v>200</v>
          </cell>
          <cell r="KB43204">
            <v>16</v>
          </cell>
          <cell r="KC43204">
            <v>20</v>
          </cell>
        </row>
        <row r="43205">
          <cell r="A43205" t="str">
            <v>C22331</v>
          </cell>
          <cell r="KA43205">
            <v>200</v>
          </cell>
          <cell r="KB43205">
            <v>16</v>
          </cell>
          <cell r="KC43205">
            <v>20</v>
          </cell>
        </row>
        <row r="43206">
          <cell r="A43206" t="str">
            <v>C22316</v>
          </cell>
          <cell r="KA43206">
            <v>50</v>
          </cell>
          <cell r="KB43206">
            <v>60</v>
          </cell>
          <cell r="KC43206">
            <v>12</v>
          </cell>
        </row>
        <row r="43207">
          <cell r="A43207" t="str">
            <v>C22797</v>
          </cell>
          <cell r="KA43207">
            <v>200</v>
          </cell>
          <cell r="KB43207">
            <v>16</v>
          </cell>
          <cell r="KC43207">
            <v>20</v>
          </cell>
        </row>
        <row r="43208">
          <cell r="A43208" t="str">
            <v>C22752</v>
          </cell>
          <cell r="KA43208">
            <v>200</v>
          </cell>
          <cell r="KB43208">
            <v>16</v>
          </cell>
          <cell r="KC43208">
            <v>20</v>
          </cell>
        </row>
        <row r="43209">
          <cell r="A43209" t="str">
            <v>C22834</v>
          </cell>
          <cell r="KA43209">
            <v>200</v>
          </cell>
          <cell r="KB43209">
            <v>16</v>
          </cell>
          <cell r="KC43209">
            <v>20</v>
          </cell>
        </row>
        <row r="43210">
          <cell r="A43210" t="str">
            <v>C23119</v>
          </cell>
          <cell r="KA43210">
            <v>200</v>
          </cell>
          <cell r="KB43210">
            <v>16</v>
          </cell>
          <cell r="KC43210">
            <v>20</v>
          </cell>
        </row>
        <row r="43211">
          <cell r="A43211" t="str">
            <v>C15256</v>
          </cell>
          <cell r="KA43211">
            <v>200</v>
          </cell>
          <cell r="KB43211">
            <v>16</v>
          </cell>
          <cell r="KC43211">
            <v>16</v>
          </cell>
        </row>
        <row r="43212">
          <cell r="A43212" t="str">
            <v>C16085</v>
          </cell>
          <cell r="KA43212">
            <v>50</v>
          </cell>
          <cell r="KB43212">
            <v>60</v>
          </cell>
          <cell r="KC43212">
            <v>12</v>
          </cell>
        </row>
        <row r="43213">
          <cell r="A43213" t="str">
            <v>C16109</v>
          </cell>
          <cell r="KA43213">
            <v>200</v>
          </cell>
          <cell r="KB43213">
            <v>16</v>
          </cell>
          <cell r="KC43213">
            <v>16</v>
          </cell>
        </row>
        <row r="43214">
          <cell r="A43214" t="str">
            <v>C16067</v>
          </cell>
          <cell r="KA43214">
            <v>50</v>
          </cell>
          <cell r="KB43214">
            <v>60</v>
          </cell>
          <cell r="KC43214">
            <v>12</v>
          </cell>
        </row>
        <row r="43215">
          <cell r="A43215" t="str">
            <v>C13816</v>
          </cell>
          <cell r="KA43215">
            <v>50</v>
          </cell>
          <cell r="KB43215">
            <v>60</v>
          </cell>
          <cell r="KC43215">
            <v>12</v>
          </cell>
        </row>
        <row r="43216">
          <cell r="A43216" t="str">
            <v>C09953</v>
          </cell>
          <cell r="KA43216">
            <v>100</v>
          </cell>
          <cell r="KB43216">
            <v>40</v>
          </cell>
          <cell r="KC43216">
            <v>28</v>
          </cell>
        </row>
        <row r="43217">
          <cell r="A43217" t="str">
            <v>C00057</v>
          </cell>
          <cell r="KA43217">
            <v>50</v>
          </cell>
          <cell r="KB43217">
            <v>60</v>
          </cell>
          <cell r="KC43217">
            <v>12</v>
          </cell>
        </row>
        <row r="43218">
          <cell r="A43218" t="str">
            <v>C00164</v>
          </cell>
          <cell r="KA43218">
            <v>50</v>
          </cell>
          <cell r="KB43218">
            <v>60</v>
          </cell>
          <cell r="KC43218">
            <v>12</v>
          </cell>
        </row>
        <row r="43219">
          <cell r="A43219" t="str">
            <v>C00149</v>
          </cell>
          <cell r="KA43219">
            <v>50</v>
          </cell>
          <cell r="KB43219">
            <v>60</v>
          </cell>
          <cell r="KC43219">
            <v>12</v>
          </cell>
        </row>
        <row r="43220">
          <cell r="A43220" t="str">
            <v>C00133</v>
          </cell>
          <cell r="KA43220">
            <v>100</v>
          </cell>
          <cell r="KB43220">
            <v>40</v>
          </cell>
          <cell r="KC43220">
            <v>28</v>
          </cell>
        </row>
        <row r="43221">
          <cell r="A43221" t="str">
            <v>C01672</v>
          </cell>
          <cell r="KA43221">
            <v>50</v>
          </cell>
          <cell r="KB43221">
            <v>40</v>
          </cell>
          <cell r="KC43221">
            <v>24</v>
          </cell>
        </row>
        <row r="43222">
          <cell r="A43222" t="str">
            <v>P27490</v>
          </cell>
          <cell r="KA43222">
            <v>200</v>
          </cell>
          <cell r="KB43222">
            <v>16</v>
          </cell>
          <cell r="KC43222">
            <v>20</v>
          </cell>
        </row>
        <row r="43223">
          <cell r="A43223" t="str">
            <v>P27498</v>
          </cell>
          <cell r="KA43223">
            <v>100</v>
          </cell>
          <cell r="KB43223">
            <v>40</v>
          </cell>
          <cell r="KC43223">
            <v>28</v>
          </cell>
        </row>
        <row r="43224">
          <cell r="A43224" t="str">
            <v>P27559</v>
          </cell>
          <cell r="KA43224">
            <v>200</v>
          </cell>
          <cell r="KB43224">
            <v>16</v>
          </cell>
          <cell r="KC43224">
            <v>20</v>
          </cell>
        </row>
        <row r="43225">
          <cell r="A43225" t="str">
            <v>P27509</v>
          </cell>
          <cell r="KA43225">
            <v>50</v>
          </cell>
          <cell r="KB43225">
            <v>60</v>
          </cell>
          <cell r="KC43225">
            <v>12</v>
          </cell>
        </row>
        <row r="43226">
          <cell r="A43226" t="str">
            <v>P27522</v>
          </cell>
          <cell r="KA43226">
            <v>50</v>
          </cell>
          <cell r="KB43226">
            <v>60</v>
          </cell>
          <cell r="KC43226">
            <v>12</v>
          </cell>
        </row>
        <row r="43227">
          <cell r="A43227" t="str">
            <v>P27611</v>
          </cell>
          <cell r="KA43227">
            <v>50</v>
          </cell>
          <cell r="KB43227">
            <v>60</v>
          </cell>
          <cell r="KC43227">
            <v>12</v>
          </cell>
        </row>
        <row r="43228">
          <cell r="A43228" t="str">
            <v>P27615</v>
          </cell>
          <cell r="KA43228">
            <v>50</v>
          </cell>
          <cell r="KB43228">
            <v>60</v>
          </cell>
          <cell r="KC43228">
            <v>12</v>
          </cell>
        </row>
        <row r="43229">
          <cell r="A43229" t="str">
            <v>P27619</v>
          </cell>
          <cell r="KA43229">
            <v>200</v>
          </cell>
          <cell r="KB43229">
            <v>16</v>
          </cell>
          <cell r="KC43229">
            <v>20</v>
          </cell>
        </row>
        <row r="43230">
          <cell r="A43230" t="str">
            <v>P27639</v>
          </cell>
          <cell r="KA43230">
            <v>50</v>
          </cell>
          <cell r="KB43230">
            <v>40</v>
          </cell>
          <cell r="KC43230">
            <v>24</v>
          </cell>
        </row>
        <row r="43231">
          <cell r="A43231" t="str">
            <v>P27650</v>
          </cell>
          <cell r="KA43231">
            <v>200</v>
          </cell>
          <cell r="KB43231">
            <v>16</v>
          </cell>
          <cell r="KC43231">
            <v>20</v>
          </cell>
        </row>
        <row r="43232">
          <cell r="A43232" t="str">
            <v>P27682</v>
          </cell>
          <cell r="KA43232">
            <v>100</v>
          </cell>
          <cell r="KB43232">
            <v>8</v>
          </cell>
          <cell r="KC43232">
            <v>48</v>
          </cell>
        </row>
        <row r="43233">
          <cell r="A43233" t="str">
            <v>P27687</v>
          </cell>
          <cell r="KA43233">
            <v>200</v>
          </cell>
          <cell r="KB43233">
            <v>16</v>
          </cell>
          <cell r="KC43233">
            <v>20</v>
          </cell>
        </row>
        <row r="43234">
          <cell r="A43234" t="str">
            <v>P27406</v>
          </cell>
          <cell r="KA43234">
            <v>50</v>
          </cell>
          <cell r="KB43234">
            <v>60</v>
          </cell>
          <cell r="KC43234">
            <v>12</v>
          </cell>
        </row>
        <row r="43235">
          <cell r="A43235" t="str">
            <v>P27313</v>
          </cell>
          <cell r="KA43235">
            <v>200</v>
          </cell>
          <cell r="KB43235">
            <v>16</v>
          </cell>
          <cell r="KC43235">
            <v>20</v>
          </cell>
        </row>
        <row r="43236">
          <cell r="A43236" t="str">
            <v>P27305</v>
          </cell>
          <cell r="KA43236">
            <v>100</v>
          </cell>
          <cell r="KB43236">
            <v>40</v>
          </cell>
          <cell r="KC43236">
            <v>28</v>
          </cell>
        </row>
        <row r="43237">
          <cell r="A43237" t="str">
            <v>P27306</v>
          </cell>
          <cell r="KA43237">
            <v>50</v>
          </cell>
          <cell r="KB43237">
            <v>60</v>
          </cell>
          <cell r="KC43237">
            <v>12</v>
          </cell>
        </row>
        <row r="43238">
          <cell r="A43238" t="str">
            <v>P27338</v>
          </cell>
          <cell r="KA43238">
            <v>100</v>
          </cell>
          <cell r="KB43238">
            <v>40</v>
          </cell>
          <cell r="KC43238">
            <v>28</v>
          </cell>
        </row>
        <row r="43239">
          <cell r="A43239" t="str">
            <v>P27198</v>
          </cell>
          <cell r="KA43239">
            <v>100</v>
          </cell>
          <cell r="KB43239">
            <v>8</v>
          </cell>
          <cell r="KC43239">
            <v>48</v>
          </cell>
        </row>
        <row r="43240">
          <cell r="A43240" t="str">
            <v>P26046</v>
          </cell>
          <cell r="KA43240">
            <v>50</v>
          </cell>
          <cell r="KB43240">
            <v>60</v>
          </cell>
          <cell r="KC43240">
            <v>12</v>
          </cell>
        </row>
        <row r="43241">
          <cell r="A43241" t="str">
            <v>P26108</v>
          </cell>
          <cell r="KA43241">
            <v>200</v>
          </cell>
          <cell r="KB43241">
            <v>16</v>
          </cell>
          <cell r="KC43241">
            <v>20</v>
          </cell>
        </row>
        <row r="43242">
          <cell r="A43242" t="str">
            <v>P26175</v>
          </cell>
          <cell r="KA43242">
            <v>100</v>
          </cell>
          <cell r="KB43242">
            <v>40</v>
          </cell>
          <cell r="KC43242">
            <v>28</v>
          </cell>
        </row>
        <row r="43243">
          <cell r="A43243" t="str">
            <v>P27103</v>
          </cell>
          <cell r="KA43243">
            <v>200</v>
          </cell>
          <cell r="KB43243">
            <v>16</v>
          </cell>
          <cell r="KC43243">
            <v>20</v>
          </cell>
        </row>
        <row r="43244">
          <cell r="A43244" t="str">
            <v>P27090</v>
          </cell>
          <cell r="KA43244">
            <v>200</v>
          </cell>
          <cell r="KB43244">
            <v>16</v>
          </cell>
          <cell r="KC43244">
            <v>20</v>
          </cell>
        </row>
        <row r="43245">
          <cell r="A43245" t="str">
            <v>P27023</v>
          </cell>
          <cell r="KA43245">
            <v>200</v>
          </cell>
          <cell r="KB43245">
            <v>16</v>
          </cell>
          <cell r="KC43245">
            <v>20</v>
          </cell>
        </row>
        <row r="43246">
          <cell r="A43246" t="str">
            <v>P27005</v>
          </cell>
          <cell r="KA43246">
            <v>200</v>
          </cell>
          <cell r="KB43246">
            <v>16</v>
          </cell>
          <cell r="KC43246">
            <v>20</v>
          </cell>
        </row>
        <row r="43247">
          <cell r="A43247" t="str">
            <v>P25980</v>
          </cell>
          <cell r="KA43247">
            <v>50</v>
          </cell>
          <cell r="KB43247">
            <v>60</v>
          </cell>
          <cell r="KC43247">
            <v>12</v>
          </cell>
        </row>
        <row r="43248">
          <cell r="A43248" t="str">
            <v>P26027</v>
          </cell>
          <cell r="KA43248">
            <v>200</v>
          </cell>
          <cell r="KB43248">
            <v>16</v>
          </cell>
          <cell r="KC43248">
            <v>20</v>
          </cell>
        </row>
        <row r="43249">
          <cell r="A43249" t="str">
            <v>P25959</v>
          </cell>
          <cell r="KA43249">
            <v>200</v>
          </cell>
          <cell r="KB43249">
            <v>16</v>
          </cell>
          <cell r="KC43249">
            <v>20</v>
          </cell>
        </row>
        <row r="43250">
          <cell r="A43250" t="str">
            <v>P25823</v>
          </cell>
          <cell r="KA43250">
            <v>100</v>
          </cell>
          <cell r="KB43250">
            <v>40</v>
          </cell>
          <cell r="KC43250">
            <v>28</v>
          </cell>
        </row>
        <row r="43251">
          <cell r="A43251" t="str">
            <v>P25377</v>
          </cell>
          <cell r="KA43251">
            <v>50</v>
          </cell>
          <cell r="KB43251">
            <v>60</v>
          </cell>
          <cell r="KC43251">
            <v>12</v>
          </cell>
        </row>
        <row r="43252">
          <cell r="A43252" t="str">
            <v>P25323</v>
          </cell>
          <cell r="KA43252">
            <v>200</v>
          </cell>
          <cell r="KB43252">
            <v>16</v>
          </cell>
          <cell r="KC43252">
            <v>20</v>
          </cell>
        </row>
        <row r="43253">
          <cell r="A43253" t="str">
            <v>P25304</v>
          </cell>
          <cell r="KA43253">
            <v>50</v>
          </cell>
          <cell r="KB43253">
            <v>60</v>
          </cell>
          <cell r="KC43253">
            <v>12</v>
          </cell>
        </row>
        <row r="43254">
          <cell r="A43254" t="str">
            <v>P25226</v>
          </cell>
          <cell r="KA43254">
            <v>100</v>
          </cell>
          <cell r="KB43254">
            <v>8</v>
          </cell>
          <cell r="KC43254">
            <v>48</v>
          </cell>
        </row>
        <row r="43255">
          <cell r="A43255" t="str">
            <v>P25227</v>
          </cell>
          <cell r="KA43255">
            <v>100</v>
          </cell>
          <cell r="KB43255">
            <v>40</v>
          </cell>
          <cell r="KC43255">
            <v>28</v>
          </cell>
        </row>
        <row r="43256">
          <cell r="A43256" t="str">
            <v>P25194</v>
          </cell>
          <cell r="KA43256">
            <v>200</v>
          </cell>
          <cell r="KB43256">
            <v>16</v>
          </cell>
          <cell r="KC43256">
            <v>20</v>
          </cell>
        </row>
        <row r="43257">
          <cell r="A43257" t="str">
            <v>P25168</v>
          </cell>
          <cell r="KA43257">
            <v>200</v>
          </cell>
          <cell r="KB43257">
            <v>16</v>
          </cell>
          <cell r="KC43257">
            <v>20</v>
          </cell>
        </row>
        <row r="43258">
          <cell r="A43258" t="str">
            <v>P25146</v>
          </cell>
          <cell r="KA43258">
            <v>200</v>
          </cell>
          <cell r="KB43258">
            <v>16</v>
          </cell>
          <cell r="KC43258">
            <v>20</v>
          </cell>
        </row>
        <row r="43259">
          <cell r="A43259" t="str">
            <v>P25634</v>
          </cell>
          <cell r="KA43259">
            <v>50</v>
          </cell>
          <cell r="KB43259">
            <v>60</v>
          </cell>
          <cell r="KC43259">
            <v>12</v>
          </cell>
        </row>
        <row r="43260">
          <cell r="A43260" t="str">
            <v>P25688</v>
          </cell>
          <cell r="KA43260">
            <v>50</v>
          </cell>
          <cell r="KB43260">
            <v>60</v>
          </cell>
          <cell r="KC43260">
            <v>12</v>
          </cell>
        </row>
        <row r="43261">
          <cell r="A43261" t="str">
            <v>P25487</v>
          </cell>
          <cell r="KA43261">
            <v>50</v>
          </cell>
          <cell r="KB43261">
            <v>60</v>
          </cell>
          <cell r="KC43261">
            <v>12</v>
          </cell>
        </row>
        <row r="43262">
          <cell r="A43262" t="str">
            <v>P25488</v>
          </cell>
          <cell r="KA43262">
            <v>50</v>
          </cell>
          <cell r="KB43262">
            <v>60</v>
          </cell>
          <cell r="KC43262">
            <v>12</v>
          </cell>
        </row>
        <row r="43263">
          <cell r="A43263" t="str">
            <v>P25473</v>
          </cell>
          <cell r="KA43263">
            <v>200</v>
          </cell>
          <cell r="KB43263">
            <v>16</v>
          </cell>
          <cell r="KC43263">
            <v>20</v>
          </cell>
        </row>
        <row r="43264">
          <cell r="A43264" t="str">
            <v>P25551</v>
          </cell>
          <cell r="KA43264">
            <v>100</v>
          </cell>
          <cell r="KB43264">
            <v>40</v>
          </cell>
          <cell r="KC43264">
            <v>28</v>
          </cell>
        </row>
        <row r="43265">
          <cell r="A43265" t="str">
            <v>P24926</v>
          </cell>
          <cell r="KA43265">
            <v>200</v>
          </cell>
          <cell r="KB43265">
            <v>16</v>
          </cell>
          <cell r="KC43265">
            <v>20</v>
          </cell>
        </row>
        <row r="43266">
          <cell r="A43266" t="str">
            <v>P24895</v>
          </cell>
          <cell r="KA43266">
            <v>200</v>
          </cell>
          <cell r="KB43266">
            <v>16</v>
          </cell>
          <cell r="KC43266">
            <v>20</v>
          </cell>
        </row>
        <row r="43267">
          <cell r="A43267" t="str">
            <v>P25062</v>
          </cell>
          <cell r="KA43267">
            <v>100</v>
          </cell>
          <cell r="KB43267">
            <v>40</v>
          </cell>
          <cell r="KC43267">
            <v>28</v>
          </cell>
        </row>
        <row r="43268">
          <cell r="A43268" t="str">
            <v>P25115</v>
          </cell>
          <cell r="KA43268">
            <v>200</v>
          </cell>
          <cell r="KB43268">
            <v>16</v>
          </cell>
          <cell r="KC43268">
            <v>20</v>
          </cell>
        </row>
        <row r="43269">
          <cell r="A43269" t="str">
            <v>P25055</v>
          </cell>
          <cell r="KA43269">
            <v>200</v>
          </cell>
          <cell r="KB43269">
            <v>16</v>
          </cell>
          <cell r="KC43269">
            <v>20</v>
          </cell>
        </row>
        <row r="43270">
          <cell r="A43270" t="str">
            <v>P24579</v>
          </cell>
          <cell r="KA43270">
            <v>50</v>
          </cell>
          <cell r="KB43270">
            <v>60</v>
          </cell>
          <cell r="KC43270">
            <v>12</v>
          </cell>
        </row>
        <row r="43271">
          <cell r="A43271" t="str">
            <v>P24597</v>
          </cell>
          <cell r="KA43271">
            <v>200</v>
          </cell>
          <cell r="KB43271">
            <v>16</v>
          </cell>
          <cell r="KC43271">
            <v>20</v>
          </cell>
        </row>
        <row r="43272">
          <cell r="A43272" t="str">
            <v>P24624</v>
          </cell>
          <cell r="KA43272">
            <v>200</v>
          </cell>
          <cell r="KB43272">
            <v>16</v>
          </cell>
          <cell r="KC43272">
            <v>20</v>
          </cell>
        </row>
        <row r="43273">
          <cell r="A43273" t="str">
            <v>P24630</v>
          </cell>
          <cell r="KA43273">
            <v>200</v>
          </cell>
          <cell r="KB43273">
            <v>16</v>
          </cell>
          <cell r="KC43273">
            <v>20</v>
          </cell>
        </row>
        <row r="43274">
          <cell r="A43274" t="str">
            <v>P24644</v>
          </cell>
          <cell r="KA43274">
            <v>200</v>
          </cell>
          <cell r="KB43274">
            <v>16</v>
          </cell>
          <cell r="KC43274">
            <v>20</v>
          </cell>
        </row>
        <row r="43275">
          <cell r="A43275" t="str">
            <v>P24831</v>
          </cell>
          <cell r="KA43275">
            <v>200</v>
          </cell>
          <cell r="KB43275">
            <v>16</v>
          </cell>
          <cell r="KC43275">
            <v>20</v>
          </cell>
        </row>
        <row r="43276">
          <cell r="A43276" t="str">
            <v>P24704</v>
          </cell>
          <cell r="KA43276">
            <v>200</v>
          </cell>
          <cell r="KB43276">
            <v>16</v>
          </cell>
          <cell r="KC43276">
            <v>20</v>
          </cell>
        </row>
        <row r="43277">
          <cell r="A43277" t="str">
            <v>P24716</v>
          </cell>
          <cell r="KA43277">
            <v>200</v>
          </cell>
          <cell r="KB43277">
            <v>16</v>
          </cell>
          <cell r="KC43277">
            <v>20</v>
          </cell>
        </row>
        <row r="43278">
          <cell r="A43278" t="str">
            <v>P24719</v>
          </cell>
          <cell r="KA43278">
            <v>200</v>
          </cell>
          <cell r="KB43278">
            <v>16</v>
          </cell>
          <cell r="KC43278">
            <v>20</v>
          </cell>
        </row>
        <row r="43279">
          <cell r="A43279" t="str">
            <v>P24201</v>
          </cell>
          <cell r="KA43279">
            <v>200</v>
          </cell>
          <cell r="KB43279">
            <v>16</v>
          </cell>
          <cell r="KC43279">
            <v>20</v>
          </cell>
        </row>
        <row r="43280">
          <cell r="A43280" t="str">
            <v>P24085</v>
          </cell>
          <cell r="KA43280">
            <v>200</v>
          </cell>
          <cell r="KB43280">
            <v>16</v>
          </cell>
          <cell r="KC43280">
            <v>20</v>
          </cell>
        </row>
        <row r="43281">
          <cell r="A43281" t="str">
            <v>P24077</v>
          </cell>
          <cell r="KA43281">
            <v>50</v>
          </cell>
          <cell r="KB43281">
            <v>60</v>
          </cell>
          <cell r="KC43281">
            <v>12</v>
          </cell>
        </row>
        <row r="43282">
          <cell r="A43282" t="str">
            <v>P24021</v>
          </cell>
          <cell r="KA43282">
            <v>200</v>
          </cell>
          <cell r="KB43282">
            <v>16</v>
          </cell>
          <cell r="KC43282">
            <v>20</v>
          </cell>
        </row>
        <row r="43283">
          <cell r="A43283" t="str">
            <v>P24272</v>
          </cell>
          <cell r="KA43283">
            <v>200</v>
          </cell>
          <cell r="KB43283">
            <v>16</v>
          </cell>
          <cell r="KC43283">
            <v>20</v>
          </cell>
        </row>
        <row r="43284">
          <cell r="A43284" t="str">
            <v>P24250</v>
          </cell>
          <cell r="KA43284">
            <v>200</v>
          </cell>
          <cell r="KB43284">
            <v>16</v>
          </cell>
          <cell r="KC43284">
            <v>20</v>
          </cell>
        </row>
        <row r="43285">
          <cell r="A43285" t="str">
            <v>P24532</v>
          </cell>
          <cell r="KA43285">
            <v>200</v>
          </cell>
          <cell r="KB43285">
            <v>16</v>
          </cell>
          <cell r="KC43285">
            <v>20</v>
          </cell>
        </row>
        <row r="43286">
          <cell r="A43286" t="str">
            <v>P24478</v>
          </cell>
          <cell r="KA43286">
            <v>200</v>
          </cell>
          <cell r="KB43286">
            <v>16</v>
          </cell>
          <cell r="KC43286">
            <v>20</v>
          </cell>
        </row>
        <row r="43287">
          <cell r="A43287" t="str">
            <v>P24434</v>
          </cell>
          <cell r="KA43287">
            <v>200</v>
          </cell>
          <cell r="KB43287">
            <v>16</v>
          </cell>
          <cell r="KC43287">
            <v>20</v>
          </cell>
        </row>
        <row r="43288">
          <cell r="A43288" t="str">
            <v>P24469</v>
          </cell>
          <cell r="KA43288">
            <v>200</v>
          </cell>
          <cell r="KB43288">
            <v>16</v>
          </cell>
          <cell r="KC43288">
            <v>20</v>
          </cell>
        </row>
        <row r="43289">
          <cell r="A43289" t="str">
            <v>P23805</v>
          </cell>
          <cell r="KA43289">
            <v>200</v>
          </cell>
          <cell r="KB43289">
            <v>16</v>
          </cell>
          <cell r="KC43289">
            <v>20</v>
          </cell>
        </row>
        <row r="43290">
          <cell r="A43290" t="str">
            <v>P23793</v>
          </cell>
          <cell r="KA43290">
            <v>50</v>
          </cell>
          <cell r="KB43290">
            <v>60</v>
          </cell>
          <cell r="KC43290">
            <v>12</v>
          </cell>
        </row>
        <row r="43291">
          <cell r="A43291" t="str">
            <v>P23787</v>
          </cell>
          <cell r="KA43291">
            <v>200</v>
          </cell>
          <cell r="KB43291">
            <v>16</v>
          </cell>
          <cell r="KC43291">
            <v>20</v>
          </cell>
        </row>
        <row r="43292">
          <cell r="A43292" t="str">
            <v>P23668</v>
          </cell>
          <cell r="KA43292">
            <v>50</v>
          </cell>
          <cell r="KB43292">
            <v>60</v>
          </cell>
          <cell r="KC43292">
            <v>12</v>
          </cell>
        </row>
        <row r="43293">
          <cell r="A43293" t="str">
            <v>P23929</v>
          </cell>
          <cell r="KA43293">
            <v>200</v>
          </cell>
          <cell r="KB43293">
            <v>16</v>
          </cell>
          <cell r="KC43293">
            <v>20</v>
          </cell>
        </row>
        <row r="43294">
          <cell r="A43294" t="str">
            <v>P23371</v>
          </cell>
          <cell r="KA43294">
            <v>50</v>
          </cell>
          <cell r="KB43294">
            <v>60</v>
          </cell>
          <cell r="KC43294">
            <v>12</v>
          </cell>
        </row>
        <row r="43295">
          <cell r="A43295" t="str">
            <v>P23380</v>
          </cell>
          <cell r="KA43295">
            <v>200</v>
          </cell>
          <cell r="KB43295">
            <v>16</v>
          </cell>
          <cell r="KC43295">
            <v>20</v>
          </cell>
        </row>
        <row r="43296">
          <cell r="A43296" t="str">
            <v>P23519</v>
          </cell>
          <cell r="KA43296">
            <v>200</v>
          </cell>
          <cell r="KB43296">
            <v>16</v>
          </cell>
          <cell r="KC43296">
            <v>20</v>
          </cell>
        </row>
        <row r="43297">
          <cell r="A43297" t="str">
            <v>P22367</v>
          </cell>
          <cell r="KA43297">
            <v>200</v>
          </cell>
          <cell r="KB43297">
            <v>16</v>
          </cell>
          <cell r="KC43297">
            <v>20</v>
          </cell>
        </row>
        <row r="43298">
          <cell r="A43298" t="str">
            <v>P22331</v>
          </cell>
          <cell r="KA43298">
            <v>200</v>
          </cell>
          <cell r="KB43298">
            <v>16</v>
          </cell>
          <cell r="KC43298">
            <v>20</v>
          </cell>
        </row>
        <row r="43299">
          <cell r="A43299" t="str">
            <v>P22316</v>
          </cell>
          <cell r="KA43299">
            <v>50</v>
          </cell>
          <cell r="KB43299">
            <v>60</v>
          </cell>
          <cell r="KC43299">
            <v>12</v>
          </cell>
        </row>
        <row r="43300">
          <cell r="A43300" t="str">
            <v>P22249</v>
          </cell>
          <cell r="KA43300">
            <v>50</v>
          </cell>
          <cell r="KB43300">
            <v>60</v>
          </cell>
          <cell r="KC43300">
            <v>12</v>
          </cell>
        </row>
        <row r="43301">
          <cell r="A43301" t="str">
            <v>P22752</v>
          </cell>
          <cell r="KA43301">
            <v>200</v>
          </cell>
          <cell r="KB43301">
            <v>16</v>
          </cell>
          <cell r="KC43301">
            <v>20</v>
          </cell>
        </row>
        <row r="43302">
          <cell r="A43302" t="str">
            <v>P22691</v>
          </cell>
          <cell r="KA43302">
            <v>200</v>
          </cell>
          <cell r="KB43302">
            <v>16</v>
          </cell>
          <cell r="KC43302">
            <v>20</v>
          </cell>
        </row>
        <row r="43303">
          <cell r="A43303" t="str">
            <v>P22647</v>
          </cell>
          <cell r="KA43303">
            <v>200</v>
          </cell>
          <cell r="KB43303">
            <v>16</v>
          </cell>
          <cell r="KC43303">
            <v>20</v>
          </cell>
        </row>
        <row r="43304">
          <cell r="A43304" t="str">
            <v>P22478</v>
          </cell>
          <cell r="KA43304">
            <v>50</v>
          </cell>
          <cell r="KB43304">
            <v>60</v>
          </cell>
          <cell r="KC43304">
            <v>12</v>
          </cell>
        </row>
        <row r="43305">
          <cell r="A43305" t="str">
            <v>P22523</v>
          </cell>
          <cell r="KA43305">
            <v>200</v>
          </cell>
          <cell r="KB43305">
            <v>16</v>
          </cell>
          <cell r="KC43305">
            <v>20</v>
          </cell>
        </row>
        <row r="43306">
          <cell r="A43306" t="str">
            <v>P22567</v>
          </cell>
          <cell r="KA43306">
            <v>50</v>
          </cell>
          <cell r="KB43306">
            <v>60</v>
          </cell>
          <cell r="KC43306">
            <v>12</v>
          </cell>
        </row>
        <row r="43307">
          <cell r="A43307" t="str">
            <v>P22550</v>
          </cell>
          <cell r="KA43307">
            <v>200</v>
          </cell>
          <cell r="KB43307">
            <v>16</v>
          </cell>
          <cell r="KC43307">
            <v>20</v>
          </cell>
        </row>
        <row r="43308">
          <cell r="A43308" t="str">
            <v>P22589</v>
          </cell>
          <cell r="KA43308">
            <v>200</v>
          </cell>
          <cell r="KB43308">
            <v>16</v>
          </cell>
          <cell r="KC43308">
            <v>20</v>
          </cell>
        </row>
        <row r="43309">
          <cell r="A43309" t="str">
            <v>P23247</v>
          </cell>
          <cell r="KA43309">
            <v>200</v>
          </cell>
          <cell r="KB43309">
            <v>16</v>
          </cell>
          <cell r="KC43309">
            <v>20</v>
          </cell>
        </row>
        <row r="43310">
          <cell r="A43310" t="str">
            <v>P23328</v>
          </cell>
          <cell r="KA43310">
            <v>50</v>
          </cell>
          <cell r="KB43310">
            <v>60</v>
          </cell>
          <cell r="KC43310">
            <v>12</v>
          </cell>
        </row>
        <row r="43311">
          <cell r="A43311" t="str">
            <v>P23119</v>
          </cell>
          <cell r="KA43311">
            <v>200</v>
          </cell>
          <cell r="KB43311">
            <v>16</v>
          </cell>
          <cell r="KC43311">
            <v>20</v>
          </cell>
        </row>
        <row r="43312">
          <cell r="A43312" t="str">
            <v>P22839</v>
          </cell>
          <cell r="KA43312">
            <v>50</v>
          </cell>
          <cell r="KB43312">
            <v>60</v>
          </cell>
          <cell r="KC43312">
            <v>12</v>
          </cell>
        </row>
        <row r="43313">
          <cell r="A43313" t="str">
            <v>P22797</v>
          </cell>
          <cell r="KA43313">
            <v>200</v>
          </cell>
          <cell r="KB43313">
            <v>16</v>
          </cell>
          <cell r="KC43313">
            <v>20</v>
          </cell>
        </row>
        <row r="43314">
          <cell r="A43314" t="str">
            <v>P22834</v>
          </cell>
          <cell r="KA43314">
            <v>200</v>
          </cell>
          <cell r="KB43314">
            <v>16</v>
          </cell>
          <cell r="KC43314">
            <v>20</v>
          </cell>
        </row>
        <row r="43315">
          <cell r="A43315" t="str">
            <v>P17517</v>
          </cell>
          <cell r="KA43315">
            <v>200</v>
          </cell>
          <cell r="KB43315">
            <v>16</v>
          </cell>
          <cell r="KC43315">
            <v>20</v>
          </cell>
        </row>
        <row r="43316">
          <cell r="A43316" t="str">
            <v>P17381</v>
          </cell>
          <cell r="KA43316">
            <v>200</v>
          </cell>
          <cell r="KB43316">
            <v>16</v>
          </cell>
          <cell r="KC43316">
            <v>20</v>
          </cell>
        </row>
        <row r="43317">
          <cell r="A43317" t="str">
            <v>P17755</v>
          </cell>
          <cell r="KA43317">
            <v>200</v>
          </cell>
          <cell r="KB43317">
            <v>16</v>
          </cell>
          <cell r="KC43317">
            <v>20</v>
          </cell>
        </row>
        <row r="43318">
          <cell r="A43318" t="str">
            <v>P17753</v>
          </cell>
          <cell r="KA43318">
            <v>200</v>
          </cell>
          <cell r="KB43318">
            <v>16</v>
          </cell>
          <cell r="KC43318">
            <v>20</v>
          </cell>
        </row>
        <row r="43319">
          <cell r="A43319" t="str">
            <v>P17820</v>
          </cell>
          <cell r="KA43319">
            <v>200</v>
          </cell>
          <cell r="KB43319">
            <v>16</v>
          </cell>
          <cell r="KC43319">
            <v>20</v>
          </cell>
        </row>
        <row r="43320">
          <cell r="A43320" t="str">
            <v>P17921</v>
          </cell>
          <cell r="KA43320">
            <v>200</v>
          </cell>
          <cell r="KB43320">
            <v>16</v>
          </cell>
          <cell r="KC43320">
            <v>20</v>
          </cell>
        </row>
        <row r="43321">
          <cell r="A43321" t="str">
            <v>P18016</v>
          </cell>
          <cell r="KA43321">
            <v>200</v>
          </cell>
          <cell r="KB43321">
            <v>16</v>
          </cell>
          <cell r="KC43321">
            <v>20</v>
          </cell>
        </row>
        <row r="43322">
          <cell r="A43322" t="str">
            <v>P18239</v>
          </cell>
          <cell r="KA43322">
            <v>200</v>
          </cell>
          <cell r="KB43322">
            <v>16</v>
          </cell>
          <cell r="KC43322">
            <v>20</v>
          </cell>
        </row>
        <row r="43323">
          <cell r="A43323" t="str">
            <v>P18230</v>
          </cell>
          <cell r="KA43323">
            <v>50</v>
          </cell>
          <cell r="KB43323">
            <v>60</v>
          </cell>
          <cell r="KC43323">
            <v>12</v>
          </cell>
        </row>
        <row r="43324">
          <cell r="A43324" t="str">
            <v>P19546</v>
          </cell>
          <cell r="KA43324">
            <v>50</v>
          </cell>
          <cell r="KB43324">
            <v>60</v>
          </cell>
          <cell r="KC43324">
            <v>12</v>
          </cell>
        </row>
        <row r="43325">
          <cell r="A43325" t="str">
            <v>P19673</v>
          </cell>
          <cell r="KA43325">
            <v>200</v>
          </cell>
          <cell r="KB43325">
            <v>16</v>
          </cell>
          <cell r="KC43325">
            <v>20</v>
          </cell>
        </row>
        <row r="43326">
          <cell r="A43326" t="str">
            <v>P19110</v>
          </cell>
          <cell r="KA43326">
            <v>50</v>
          </cell>
          <cell r="KB43326">
            <v>60</v>
          </cell>
          <cell r="KC43326">
            <v>12</v>
          </cell>
        </row>
        <row r="43327">
          <cell r="A43327" t="str">
            <v>P18874</v>
          </cell>
          <cell r="KA43327">
            <v>200</v>
          </cell>
          <cell r="KB43327">
            <v>16</v>
          </cell>
          <cell r="KC43327">
            <v>20</v>
          </cell>
        </row>
        <row r="43328">
          <cell r="A43328" t="str">
            <v>P18794</v>
          </cell>
          <cell r="KA43328">
            <v>50</v>
          </cell>
          <cell r="KB43328">
            <v>60</v>
          </cell>
          <cell r="KC43328">
            <v>12</v>
          </cell>
        </row>
        <row r="43329">
          <cell r="A43329" t="str">
            <v>P19788</v>
          </cell>
          <cell r="KA43329">
            <v>200</v>
          </cell>
          <cell r="KB43329">
            <v>16</v>
          </cell>
          <cell r="KC43329">
            <v>20</v>
          </cell>
        </row>
        <row r="43330">
          <cell r="A43330" t="str">
            <v>P19791</v>
          </cell>
          <cell r="KA43330">
            <v>200</v>
          </cell>
          <cell r="KB43330">
            <v>16</v>
          </cell>
          <cell r="KC43330">
            <v>20</v>
          </cell>
        </row>
        <row r="43331">
          <cell r="A43331" t="str">
            <v>P20259</v>
          </cell>
          <cell r="KA43331">
            <v>200</v>
          </cell>
          <cell r="KB43331">
            <v>16</v>
          </cell>
          <cell r="KC43331">
            <v>20</v>
          </cell>
        </row>
        <row r="43332">
          <cell r="A43332" t="str">
            <v>P20128</v>
          </cell>
          <cell r="KA43332">
            <v>200</v>
          </cell>
          <cell r="KB43332">
            <v>16</v>
          </cell>
          <cell r="KC43332">
            <v>20</v>
          </cell>
        </row>
        <row r="43333">
          <cell r="A43333" t="str">
            <v>P20055</v>
          </cell>
          <cell r="KA43333">
            <v>200</v>
          </cell>
          <cell r="KB43333">
            <v>16</v>
          </cell>
          <cell r="KC43333">
            <v>20</v>
          </cell>
        </row>
        <row r="43334">
          <cell r="A43334" t="str">
            <v>P20892</v>
          </cell>
          <cell r="KA43334">
            <v>200</v>
          </cell>
          <cell r="KB43334">
            <v>16</v>
          </cell>
          <cell r="KC43334">
            <v>20</v>
          </cell>
        </row>
        <row r="43335">
          <cell r="A43335" t="str">
            <v>P20953</v>
          </cell>
          <cell r="KA43335">
            <v>200</v>
          </cell>
          <cell r="KB43335">
            <v>16</v>
          </cell>
          <cell r="KC43335">
            <v>20</v>
          </cell>
        </row>
        <row r="43336">
          <cell r="A43336" t="str">
            <v>P20954</v>
          </cell>
          <cell r="KA43336">
            <v>200</v>
          </cell>
          <cell r="KB43336">
            <v>16</v>
          </cell>
          <cell r="KC43336">
            <v>20</v>
          </cell>
        </row>
        <row r="43337">
          <cell r="A43337" t="str">
            <v>P20666</v>
          </cell>
          <cell r="KA43337">
            <v>200</v>
          </cell>
          <cell r="KB43337">
            <v>16</v>
          </cell>
          <cell r="KC43337">
            <v>20</v>
          </cell>
        </row>
        <row r="43338">
          <cell r="A43338" t="str">
            <v>P20678</v>
          </cell>
          <cell r="KA43338">
            <v>200</v>
          </cell>
          <cell r="KB43338">
            <v>16</v>
          </cell>
          <cell r="KC43338">
            <v>20</v>
          </cell>
        </row>
        <row r="43339">
          <cell r="A43339" t="str">
            <v>P20618</v>
          </cell>
          <cell r="KA43339">
            <v>200</v>
          </cell>
          <cell r="KB43339">
            <v>16</v>
          </cell>
          <cell r="KC43339">
            <v>20</v>
          </cell>
        </row>
        <row r="43340">
          <cell r="A43340" t="str">
            <v>P20492</v>
          </cell>
          <cell r="KA43340">
            <v>50</v>
          </cell>
          <cell r="KB43340">
            <v>60</v>
          </cell>
          <cell r="KC43340">
            <v>12</v>
          </cell>
        </row>
        <row r="43341">
          <cell r="A43341" t="str">
            <v>P20457</v>
          </cell>
          <cell r="KA43341">
            <v>200</v>
          </cell>
          <cell r="KB43341">
            <v>16</v>
          </cell>
          <cell r="KC43341">
            <v>20</v>
          </cell>
        </row>
        <row r="43342">
          <cell r="A43342" t="str">
            <v>P20438</v>
          </cell>
          <cell r="KA43342">
            <v>50</v>
          </cell>
          <cell r="KB43342">
            <v>60</v>
          </cell>
          <cell r="KC43342">
            <v>12</v>
          </cell>
        </row>
        <row r="43343">
          <cell r="A43343" t="str">
            <v>P20433</v>
          </cell>
          <cell r="KA43343">
            <v>200</v>
          </cell>
          <cell r="KB43343">
            <v>16</v>
          </cell>
          <cell r="KC43343">
            <v>20</v>
          </cell>
        </row>
        <row r="43344">
          <cell r="A43344" t="str">
            <v>P21012</v>
          </cell>
          <cell r="KA43344">
            <v>50</v>
          </cell>
          <cell r="KB43344">
            <v>60</v>
          </cell>
          <cell r="KC43344">
            <v>12</v>
          </cell>
        </row>
        <row r="43345">
          <cell r="A43345" t="str">
            <v>P21034</v>
          </cell>
          <cell r="KA43345">
            <v>200</v>
          </cell>
          <cell r="KB43345">
            <v>16</v>
          </cell>
          <cell r="KC43345">
            <v>20</v>
          </cell>
        </row>
        <row r="43346">
          <cell r="A43346" t="str">
            <v>P20962</v>
          </cell>
          <cell r="KA43346">
            <v>200</v>
          </cell>
          <cell r="KB43346">
            <v>16</v>
          </cell>
          <cell r="KC43346">
            <v>20</v>
          </cell>
        </row>
        <row r="43347">
          <cell r="A43347" t="str">
            <v>P21410</v>
          </cell>
          <cell r="KA43347">
            <v>200</v>
          </cell>
          <cell r="KB43347">
            <v>16</v>
          </cell>
          <cell r="KC43347">
            <v>20</v>
          </cell>
        </row>
        <row r="43348">
          <cell r="A43348" t="str">
            <v>P21416</v>
          </cell>
          <cell r="KA43348">
            <v>200</v>
          </cell>
          <cell r="KB43348">
            <v>16</v>
          </cell>
          <cell r="KC43348">
            <v>20</v>
          </cell>
        </row>
        <row r="43349">
          <cell r="A43349" t="str">
            <v>P21313</v>
          </cell>
          <cell r="KA43349">
            <v>200</v>
          </cell>
          <cell r="KB43349">
            <v>16</v>
          </cell>
          <cell r="KC43349">
            <v>20</v>
          </cell>
        </row>
        <row r="43350">
          <cell r="A43350" t="str">
            <v>P21515</v>
          </cell>
          <cell r="KA43350">
            <v>50</v>
          </cell>
          <cell r="KB43350">
            <v>60</v>
          </cell>
          <cell r="KC43350">
            <v>12</v>
          </cell>
        </row>
        <row r="43351">
          <cell r="A43351" t="str">
            <v>P21710</v>
          </cell>
          <cell r="KA43351">
            <v>200</v>
          </cell>
          <cell r="KB43351">
            <v>16</v>
          </cell>
          <cell r="KC43351">
            <v>20</v>
          </cell>
        </row>
        <row r="43352">
          <cell r="A43352" t="str">
            <v>P21747</v>
          </cell>
          <cell r="KA43352">
            <v>200</v>
          </cell>
          <cell r="KB43352">
            <v>16</v>
          </cell>
          <cell r="KC43352">
            <v>20</v>
          </cell>
        </row>
        <row r="43353">
          <cell r="A43353" t="str">
            <v>P21753</v>
          </cell>
          <cell r="KA43353">
            <v>200</v>
          </cell>
          <cell r="KB43353">
            <v>16</v>
          </cell>
          <cell r="KC43353">
            <v>20</v>
          </cell>
        </row>
        <row r="43354">
          <cell r="A43354" t="str">
            <v>P21755</v>
          </cell>
          <cell r="KA43354">
            <v>200</v>
          </cell>
          <cell r="KB43354">
            <v>16</v>
          </cell>
          <cell r="KC43354">
            <v>20</v>
          </cell>
        </row>
        <row r="43355">
          <cell r="A43355" t="str">
            <v>P21791</v>
          </cell>
          <cell r="KA43355">
            <v>200</v>
          </cell>
          <cell r="KB43355">
            <v>16</v>
          </cell>
          <cell r="KC43355">
            <v>20</v>
          </cell>
        </row>
        <row r="43356">
          <cell r="A43356" t="str">
            <v>P28663</v>
          </cell>
          <cell r="KA43356">
            <v>200</v>
          </cell>
          <cell r="KB43356">
            <v>16</v>
          </cell>
          <cell r="KC43356">
            <v>20</v>
          </cell>
        </row>
        <row r="43357">
          <cell r="A43357" t="str">
            <v>P28672</v>
          </cell>
          <cell r="KA43357">
            <v>200</v>
          </cell>
          <cell r="KB43357">
            <v>16</v>
          </cell>
          <cell r="KC43357">
            <v>20</v>
          </cell>
        </row>
        <row r="43358">
          <cell r="A43358" t="str">
            <v>P28623</v>
          </cell>
          <cell r="KA43358">
            <v>200</v>
          </cell>
          <cell r="KB43358">
            <v>16</v>
          </cell>
          <cell r="KC43358">
            <v>20</v>
          </cell>
        </row>
        <row r="43359">
          <cell r="A43359" t="str">
            <v>P28638</v>
          </cell>
          <cell r="KA43359">
            <v>100</v>
          </cell>
          <cell r="KB43359">
            <v>8</v>
          </cell>
          <cell r="KC43359">
            <v>48</v>
          </cell>
        </row>
        <row r="43360">
          <cell r="A43360" t="str">
            <v>P28628</v>
          </cell>
          <cell r="KA43360">
            <v>100</v>
          </cell>
          <cell r="KB43360">
            <v>8</v>
          </cell>
          <cell r="KC43360">
            <v>48</v>
          </cell>
        </row>
        <row r="43361">
          <cell r="A43361" t="str">
            <v>P28841</v>
          </cell>
          <cell r="KA43361">
            <v>100</v>
          </cell>
          <cell r="KB43361">
            <v>40</v>
          </cell>
          <cell r="KC43361">
            <v>28</v>
          </cell>
        </row>
        <row r="43362">
          <cell r="A43362" t="str">
            <v>P28823</v>
          </cell>
          <cell r="KA43362">
            <v>100</v>
          </cell>
          <cell r="KB43362">
            <v>40</v>
          </cell>
          <cell r="KC43362">
            <v>28</v>
          </cell>
        </row>
        <row r="43363">
          <cell r="A43363" t="str">
            <v>P28824</v>
          </cell>
          <cell r="KA43363">
            <v>50</v>
          </cell>
          <cell r="KB43363">
            <v>60</v>
          </cell>
          <cell r="KC43363">
            <v>12</v>
          </cell>
        </row>
        <row r="43364">
          <cell r="A43364" t="str">
            <v>P28864</v>
          </cell>
          <cell r="KA43364">
            <v>100</v>
          </cell>
          <cell r="KB43364">
            <v>40</v>
          </cell>
          <cell r="KC43364">
            <v>28</v>
          </cell>
        </row>
        <row r="43365">
          <cell r="A43365" t="str">
            <v>P28763</v>
          </cell>
          <cell r="KA43365">
            <v>50</v>
          </cell>
          <cell r="KB43365">
            <v>60</v>
          </cell>
          <cell r="KC43365">
            <v>12</v>
          </cell>
        </row>
        <row r="43366">
          <cell r="A43366" t="str">
            <v>P28471</v>
          </cell>
          <cell r="KA43366">
            <v>100</v>
          </cell>
          <cell r="KB43366">
            <v>40</v>
          </cell>
          <cell r="KC43366">
            <v>28</v>
          </cell>
        </row>
        <row r="43367">
          <cell r="A43367" t="str">
            <v>P28370</v>
          </cell>
          <cell r="KA43367">
            <v>100</v>
          </cell>
          <cell r="KB43367">
            <v>40</v>
          </cell>
          <cell r="KC43367">
            <v>28</v>
          </cell>
        </row>
        <row r="43368">
          <cell r="A43368" t="str">
            <v>P28363</v>
          </cell>
          <cell r="KA43368">
            <v>100</v>
          </cell>
          <cell r="KB43368">
            <v>40</v>
          </cell>
          <cell r="KC43368">
            <v>28</v>
          </cell>
        </row>
        <row r="43369">
          <cell r="A43369" t="str">
            <v>P28338</v>
          </cell>
          <cell r="KA43369">
            <v>50</v>
          </cell>
          <cell r="KB43369">
            <v>60</v>
          </cell>
          <cell r="KC43369">
            <v>12</v>
          </cell>
        </row>
        <row r="43370">
          <cell r="A43370" t="str">
            <v>P28339</v>
          </cell>
          <cell r="KA43370">
            <v>100</v>
          </cell>
          <cell r="KB43370">
            <v>40</v>
          </cell>
          <cell r="KC43370">
            <v>28</v>
          </cell>
        </row>
        <row r="43371">
          <cell r="A43371" t="str">
            <v>P28312</v>
          </cell>
          <cell r="KA43371">
            <v>200</v>
          </cell>
          <cell r="KB43371">
            <v>16</v>
          </cell>
          <cell r="KC43371">
            <v>20</v>
          </cell>
        </row>
        <row r="43372">
          <cell r="A43372" t="str">
            <v>P28027</v>
          </cell>
          <cell r="KA43372">
            <v>100</v>
          </cell>
          <cell r="KB43372">
            <v>40</v>
          </cell>
          <cell r="KC43372">
            <v>28</v>
          </cell>
        </row>
        <row r="43373">
          <cell r="A43373" t="str">
            <v>P28150</v>
          </cell>
          <cell r="KA43373">
            <v>100</v>
          </cell>
          <cell r="KB43373">
            <v>40</v>
          </cell>
          <cell r="KC43373">
            <v>28</v>
          </cell>
        </row>
        <row r="43374">
          <cell r="A43374" t="str">
            <v>P28126</v>
          </cell>
          <cell r="KA43374">
            <v>200</v>
          </cell>
          <cell r="KB43374">
            <v>16</v>
          </cell>
          <cell r="KC43374">
            <v>20</v>
          </cell>
        </row>
        <row r="43375">
          <cell r="A43375" t="str">
            <v>P28170</v>
          </cell>
          <cell r="KA43375">
            <v>200</v>
          </cell>
          <cell r="KB43375">
            <v>16</v>
          </cell>
          <cell r="KC43375">
            <v>20</v>
          </cell>
        </row>
        <row r="43376">
          <cell r="A43376" t="str">
            <v>P28176</v>
          </cell>
          <cell r="KA43376">
            <v>200</v>
          </cell>
          <cell r="KB43376">
            <v>16</v>
          </cell>
          <cell r="KC43376">
            <v>20</v>
          </cell>
        </row>
        <row r="43377">
          <cell r="A43377" t="str">
            <v>P28203</v>
          </cell>
          <cell r="KA43377">
            <v>100</v>
          </cell>
          <cell r="KB43377">
            <v>8</v>
          </cell>
          <cell r="KC43377">
            <v>48</v>
          </cell>
        </row>
        <row r="43378">
          <cell r="A43378" t="str">
            <v>P28248</v>
          </cell>
          <cell r="KA43378">
            <v>200</v>
          </cell>
          <cell r="KB43378">
            <v>16</v>
          </cell>
          <cell r="KC43378">
            <v>20</v>
          </cell>
        </row>
        <row r="43379">
          <cell r="A43379" t="str">
            <v>P27761</v>
          </cell>
          <cell r="KA43379">
            <v>50</v>
          </cell>
          <cell r="KB43379">
            <v>60</v>
          </cell>
          <cell r="KC43379">
            <v>12</v>
          </cell>
        </row>
        <row r="43380">
          <cell r="A43380" t="str">
            <v>P27730</v>
          </cell>
          <cell r="KA43380">
            <v>200</v>
          </cell>
          <cell r="KB43380">
            <v>16</v>
          </cell>
          <cell r="KC43380">
            <v>20</v>
          </cell>
        </row>
        <row r="43381">
          <cell r="A43381" t="str">
            <v>P27751</v>
          </cell>
          <cell r="KA43381">
            <v>50</v>
          </cell>
          <cell r="KB43381">
            <v>40</v>
          </cell>
          <cell r="KC43381">
            <v>24</v>
          </cell>
        </row>
        <row r="43382">
          <cell r="A43382" t="str">
            <v>P27754</v>
          </cell>
          <cell r="KA43382">
            <v>100</v>
          </cell>
          <cell r="KB43382">
            <v>40</v>
          </cell>
          <cell r="KC43382">
            <v>28</v>
          </cell>
        </row>
        <row r="43383">
          <cell r="A43383" t="str">
            <v>P27828</v>
          </cell>
          <cell r="KA43383">
            <v>100</v>
          </cell>
          <cell r="KB43383">
            <v>40</v>
          </cell>
          <cell r="KC43383">
            <v>28</v>
          </cell>
        </row>
        <row r="43384">
          <cell r="A43384" t="str">
            <v>P27804</v>
          </cell>
          <cell r="KA43384">
            <v>50</v>
          </cell>
          <cell r="KB43384">
            <v>40</v>
          </cell>
          <cell r="KC43384">
            <v>24</v>
          </cell>
        </row>
        <row r="43385">
          <cell r="A43385" t="str">
            <v>P27851</v>
          </cell>
          <cell r="KA43385">
            <v>50</v>
          </cell>
          <cell r="KB43385">
            <v>60</v>
          </cell>
          <cell r="KC43385">
            <v>12</v>
          </cell>
        </row>
        <row r="43386">
          <cell r="A43386" t="str">
            <v>P27975</v>
          </cell>
          <cell r="KA43386">
            <v>100</v>
          </cell>
          <cell r="KB43386">
            <v>40</v>
          </cell>
          <cell r="KC43386">
            <v>28</v>
          </cell>
        </row>
        <row r="43387">
          <cell r="A43387" t="str">
            <v>P29020</v>
          </cell>
          <cell r="KA43387">
            <v>100</v>
          </cell>
          <cell r="KB43387">
            <v>40</v>
          </cell>
          <cell r="KC43387">
            <v>28</v>
          </cell>
        </row>
        <row r="43388">
          <cell r="A43388" t="str">
            <v>P28891</v>
          </cell>
          <cell r="KA43388">
            <v>50</v>
          </cell>
          <cell r="KB43388">
            <v>40</v>
          </cell>
          <cell r="KC43388">
            <v>24</v>
          </cell>
        </row>
        <row r="43389">
          <cell r="A43389" t="str">
            <v>P28903</v>
          </cell>
          <cell r="KA43389">
            <v>100</v>
          </cell>
          <cell r="KB43389">
            <v>40</v>
          </cell>
          <cell r="KC43389">
            <v>28</v>
          </cell>
        </row>
        <row r="43390">
          <cell r="A43390" t="str">
            <v>P28915</v>
          </cell>
          <cell r="KA43390">
            <v>200</v>
          </cell>
          <cell r="KB43390">
            <v>16</v>
          </cell>
          <cell r="KC43390">
            <v>20</v>
          </cell>
        </row>
        <row r="43391">
          <cell r="A43391" t="str">
            <v>P29150</v>
          </cell>
          <cell r="KA43391">
            <v>50</v>
          </cell>
          <cell r="KB43391">
            <v>40</v>
          </cell>
          <cell r="KC43391">
            <v>24</v>
          </cell>
        </row>
        <row r="43392">
          <cell r="A43392" t="str">
            <v>P29145</v>
          </cell>
          <cell r="KA43392">
            <v>200</v>
          </cell>
          <cell r="KB43392">
            <v>16</v>
          </cell>
          <cell r="KC43392">
            <v>20</v>
          </cell>
        </row>
        <row r="43393">
          <cell r="A43393" t="str">
            <v>P29146</v>
          </cell>
          <cell r="KA43393">
            <v>200</v>
          </cell>
          <cell r="KB43393">
            <v>16</v>
          </cell>
          <cell r="KC43393">
            <v>20</v>
          </cell>
        </row>
        <row r="43394">
          <cell r="A43394" t="str">
            <v>P29237</v>
          </cell>
          <cell r="KA43394">
            <v>200</v>
          </cell>
          <cell r="KB43394">
            <v>16</v>
          </cell>
          <cell r="KC43394">
            <v>20</v>
          </cell>
        </row>
        <row r="43395">
          <cell r="A43395" t="str">
            <v>P29289</v>
          </cell>
          <cell r="KA43395">
            <v>100</v>
          </cell>
          <cell r="KB43395">
            <v>40</v>
          </cell>
          <cell r="KC43395">
            <v>28</v>
          </cell>
        </row>
        <row r="43396">
          <cell r="A43396" t="str">
            <v>P29394</v>
          </cell>
          <cell r="KA43396">
            <v>200</v>
          </cell>
          <cell r="KB43396">
            <v>16</v>
          </cell>
          <cell r="KC43396">
            <v>20</v>
          </cell>
        </row>
        <row r="43397">
          <cell r="A43397" t="str">
            <v>P29445</v>
          </cell>
          <cell r="KA43397">
            <v>200</v>
          </cell>
          <cell r="KB43397">
            <v>16</v>
          </cell>
          <cell r="KC43397">
            <v>20</v>
          </cell>
        </row>
        <row r="43398">
          <cell r="A43398" t="str">
            <v>P29455</v>
          </cell>
          <cell r="KA43398">
            <v>200</v>
          </cell>
          <cell r="KB43398">
            <v>16</v>
          </cell>
          <cell r="KC43398">
            <v>20</v>
          </cell>
        </row>
        <row r="43399">
          <cell r="A43399" t="str">
            <v>P29525</v>
          </cell>
          <cell r="KA43399">
            <v>50</v>
          </cell>
          <cell r="KB43399">
            <v>40</v>
          </cell>
          <cell r="KC43399">
            <v>24</v>
          </cell>
        </row>
        <row r="43400">
          <cell r="A43400" t="str">
            <v>P29664</v>
          </cell>
          <cell r="KA43400">
            <v>50</v>
          </cell>
          <cell r="KB43400">
            <v>60</v>
          </cell>
          <cell r="KC43400">
            <v>12</v>
          </cell>
        </row>
        <row r="43401">
          <cell r="A43401" t="str">
            <v>P29628</v>
          </cell>
          <cell r="KA43401">
            <v>100</v>
          </cell>
          <cell r="KB43401">
            <v>40</v>
          </cell>
          <cell r="KC43401">
            <v>28</v>
          </cell>
        </row>
        <row r="43402">
          <cell r="A43402" t="str">
            <v>P29586</v>
          </cell>
          <cell r="KA43402">
            <v>100</v>
          </cell>
          <cell r="KB43402">
            <v>40</v>
          </cell>
          <cell r="KC43402">
            <v>28</v>
          </cell>
        </row>
        <row r="43403">
          <cell r="A43403" t="str">
            <v>P29719</v>
          </cell>
          <cell r="KA43403">
            <v>50</v>
          </cell>
          <cell r="KB43403">
            <v>40</v>
          </cell>
          <cell r="KC43403">
            <v>24</v>
          </cell>
        </row>
        <row r="43404">
          <cell r="A43404" t="str">
            <v>P29788</v>
          </cell>
          <cell r="KA43404">
            <v>50</v>
          </cell>
          <cell r="KB43404">
            <v>60</v>
          </cell>
          <cell r="KC43404">
            <v>12</v>
          </cell>
        </row>
        <row r="43405">
          <cell r="A43405" t="str">
            <v>P29794</v>
          </cell>
          <cell r="KA43405">
            <v>100</v>
          </cell>
          <cell r="KB43405">
            <v>40</v>
          </cell>
          <cell r="KC43405">
            <v>28</v>
          </cell>
        </row>
        <row r="43406">
          <cell r="A43406" t="str">
            <v>P29837</v>
          </cell>
          <cell r="KA43406">
            <v>200</v>
          </cell>
          <cell r="KB43406">
            <v>16</v>
          </cell>
          <cell r="KC43406">
            <v>20</v>
          </cell>
        </row>
        <row r="43407">
          <cell r="A43407" t="str">
            <v>P29922</v>
          </cell>
          <cell r="KA43407">
            <v>200</v>
          </cell>
          <cell r="KB43407">
            <v>16</v>
          </cell>
          <cell r="KC43407">
            <v>20</v>
          </cell>
        </row>
        <row r="43408">
          <cell r="A43408" t="str">
            <v>P29894</v>
          </cell>
          <cell r="KA43408">
            <v>50</v>
          </cell>
          <cell r="KB43408">
            <v>40</v>
          </cell>
          <cell r="KC43408">
            <v>24</v>
          </cell>
        </row>
        <row r="43409">
          <cell r="A43409" t="str">
            <v>P29888</v>
          </cell>
          <cell r="KA43409">
            <v>200</v>
          </cell>
          <cell r="KB43409">
            <v>16</v>
          </cell>
          <cell r="KC43409">
            <v>20</v>
          </cell>
        </row>
        <row r="43410">
          <cell r="A43410" t="str">
            <v>S01802</v>
          </cell>
          <cell r="KA43410">
            <v>100</v>
          </cell>
          <cell r="KB43410">
            <v>40</v>
          </cell>
          <cell r="KC43410">
            <v>28</v>
          </cell>
        </row>
        <row r="43411">
          <cell r="A43411" t="str">
            <v>P29873</v>
          </cell>
          <cell r="KA43411">
            <v>100</v>
          </cell>
          <cell r="KB43411">
            <v>40</v>
          </cell>
          <cell r="KC43411">
            <v>28</v>
          </cell>
        </row>
        <row r="43412">
          <cell r="A43412" t="str">
            <v>PP19870</v>
          </cell>
          <cell r="KA43412">
            <v>100</v>
          </cell>
          <cell r="KB43412">
            <v>40</v>
          </cell>
          <cell r="KC43412">
            <v>28</v>
          </cell>
        </row>
        <row r="43413">
          <cell r="A43413" t="str">
            <v>P29721</v>
          </cell>
          <cell r="KA43413">
            <v>100</v>
          </cell>
          <cell r="KB43413">
            <v>40</v>
          </cell>
          <cell r="KC43413">
            <v>28</v>
          </cell>
        </row>
        <row r="43414">
          <cell r="A43414" t="str">
            <v>P29692</v>
          </cell>
          <cell r="KA43414">
            <v>100</v>
          </cell>
          <cell r="KB43414">
            <v>40</v>
          </cell>
          <cell r="KC43414">
            <v>28</v>
          </cell>
        </row>
        <row r="43415">
          <cell r="A43415" t="str">
            <v>P29623</v>
          </cell>
          <cell r="KA43415">
            <v>50</v>
          </cell>
          <cell r="KB43415">
            <v>40</v>
          </cell>
          <cell r="KC43415">
            <v>24</v>
          </cell>
        </row>
        <row r="43416">
          <cell r="A43416" t="str">
            <v>P29089</v>
          </cell>
          <cell r="KA43416">
            <v>50</v>
          </cell>
          <cell r="KB43416">
            <v>60</v>
          </cell>
          <cell r="KC43416">
            <v>12</v>
          </cell>
        </row>
        <row r="43417">
          <cell r="A43417" t="str">
            <v>P28019</v>
          </cell>
          <cell r="KA43417">
            <v>100</v>
          </cell>
          <cell r="KB43417">
            <v>40</v>
          </cell>
          <cell r="KC43417">
            <v>28</v>
          </cell>
        </row>
        <row r="43418">
          <cell r="A43418" t="str">
            <v>P27913</v>
          </cell>
          <cell r="KA43418">
            <v>200</v>
          </cell>
          <cell r="KB43418">
            <v>16</v>
          </cell>
          <cell r="KC43418">
            <v>20</v>
          </cell>
        </row>
        <row r="43419">
          <cell r="A43419" t="str">
            <v>P27928</v>
          </cell>
          <cell r="KA43419">
            <v>50</v>
          </cell>
          <cell r="KB43419">
            <v>60</v>
          </cell>
          <cell r="KC43419">
            <v>12</v>
          </cell>
        </row>
        <row r="43420">
          <cell r="A43420" t="str">
            <v>P27905</v>
          </cell>
          <cell r="KA43420">
            <v>200</v>
          </cell>
          <cell r="KB43420">
            <v>16</v>
          </cell>
          <cell r="KC43420">
            <v>20</v>
          </cell>
        </row>
        <row r="43421">
          <cell r="A43421" t="str">
            <v>P27903</v>
          </cell>
          <cell r="KA43421">
            <v>100</v>
          </cell>
          <cell r="KB43421">
            <v>40</v>
          </cell>
          <cell r="KC43421">
            <v>28</v>
          </cell>
        </row>
        <row r="43422">
          <cell r="A43422" t="str">
            <v>P27829</v>
          </cell>
          <cell r="KA43422">
            <v>100</v>
          </cell>
          <cell r="KB43422">
            <v>40</v>
          </cell>
          <cell r="KC43422">
            <v>28</v>
          </cell>
        </row>
        <row r="43423">
          <cell r="A43423" t="str">
            <v>P27794</v>
          </cell>
          <cell r="KA43423">
            <v>100</v>
          </cell>
          <cell r="KB43423">
            <v>40</v>
          </cell>
          <cell r="KC43423">
            <v>28</v>
          </cell>
        </row>
        <row r="43424">
          <cell r="A43424" t="str">
            <v>P28207</v>
          </cell>
          <cell r="KA43424">
            <v>100</v>
          </cell>
          <cell r="KB43424">
            <v>8</v>
          </cell>
          <cell r="KC43424">
            <v>48</v>
          </cell>
        </row>
        <row r="43425">
          <cell r="A43425" t="str">
            <v>P28217</v>
          </cell>
          <cell r="KA43425">
            <v>100</v>
          </cell>
          <cell r="KB43425">
            <v>40</v>
          </cell>
          <cell r="KC43425">
            <v>28</v>
          </cell>
        </row>
        <row r="43426">
          <cell r="A43426" t="str">
            <v>P28044</v>
          </cell>
          <cell r="KA43426">
            <v>100</v>
          </cell>
          <cell r="KB43426">
            <v>24</v>
          </cell>
          <cell r="KC43426">
            <v>20</v>
          </cell>
        </row>
        <row r="43427">
          <cell r="A43427" t="str">
            <v>P28089</v>
          </cell>
          <cell r="KA43427">
            <v>100</v>
          </cell>
          <cell r="KB43427">
            <v>40</v>
          </cell>
          <cell r="KC43427">
            <v>28</v>
          </cell>
        </row>
        <row r="43428">
          <cell r="A43428" t="str">
            <v>P28814</v>
          </cell>
          <cell r="KA43428">
            <v>200</v>
          </cell>
          <cell r="KB43428">
            <v>16</v>
          </cell>
          <cell r="KC43428">
            <v>20</v>
          </cell>
        </row>
        <row r="43429">
          <cell r="A43429" t="str">
            <v>P28845</v>
          </cell>
          <cell r="KA43429">
            <v>100</v>
          </cell>
          <cell r="KB43429">
            <v>40</v>
          </cell>
          <cell r="KC43429">
            <v>28</v>
          </cell>
        </row>
        <row r="43430">
          <cell r="A43430" t="str">
            <v>P28695</v>
          </cell>
          <cell r="KA43430">
            <v>100</v>
          </cell>
          <cell r="KB43430">
            <v>24</v>
          </cell>
          <cell r="KC43430">
            <v>20</v>
          </cell>
        </row>
        <row r="43431">
          <cell r="A43431" t="str">
            <v>P21742</v>
          </cell>
          <cell r="KA43431">
            <v>50</v>
          </cell>
          <cell r="KB43431">
            <v>60</v>
          </cell>
          <cell r="KC43431">
            <v>12</v>
          </cell>
        </row>
        <row r="43432">
          <cell r="A43432" t="str">
            <v>P21714</v>
          </cell>
          <cell r="KA43432">
            <v>100</v>
          </cell>
          <cell r="KB43432">
            <v>40</v>
          </cell>
          <cell r="KC43432">
            <v>28</v>
          </cell>
        </row>
        <row r="43433">
          <cell r="A43433" t="str">
            <v>P21715</v>
          </cell>
          <cell r="KA43433">
            <v>200</v>
          </cell>
          <cell r="KB43433">
            <v>16</v>
          </cell>
          <cell r="KC43433">
            <v>20</v>
          </cell>
        </row>
        <row r="43434">
          <cell r="A43434" t="str">
            <v>P21707</v>
          </cell>
          <cell r="KA43434">
            <v>50</v>
          </cell>
          <cell r="KB43434">
            <v>40</v>
          </cell>
          <cell r="KC43434">
            <v>24</v>
          </cell>
        </row>
        <row r="43435">
          <cell r="A43435" t="str">
            <v>P21694</v>
          </cell>
          <cell r="KA43435">
            <v>100</v>
          </cell>
          <cell r="KB43435">
            <v>40</v>
          </cell>
          <cell r="KC43435">
            <v>28</v>
          </cell>
        </row>
        <row r="43436">
          <cell r="A43436" t="str">
            <v>P21649</v>
          </cell>
          <cell r="KA43436">
            <v>100</v>
          </cell>
          <cell r="KB43436">
            <v>40</v>
          </cell>
          <cell r="KC43436">
            <v>28</v>
          </cell>
        </row>
        <row r="43437">
          <cell r="A43437" t="str">
            <v>P21628</v>
          </cell>
          <cell r="KA43437">
            <v>100</v>
          </cell>
          <cell r="KB43437">
            <v>40</v>
          </cell>
          <cell r="KC43437">
            <v>28</v>
          </cell>
        </row>
        <row r="43438">
          <cell r="A43438" t="str">
            <v>P22145</v>
          </cell>
          <cell r="KA43438">
            <v>200</v>
          </cell>
          <cell r="KB43438">
            <v>16</v>
          </cell>
          <cell r="KC43438">
            <v>20</v>
          </cell>
        </row>
        <row r="43439">
          <cell r="A43439" t="str">
            <v>P22044</v>
          </cell>
          <cell r="KA43439">
            <v>100</v>
          </cell>
          <cell r="KB43439">
            <v>40</v>
          </cell>
          <cell r="KC43439">
            <v>28</v>
          </cell>
        </row>
        <row r="43440">
          <cell r="A43440" t="str">
            <v>P21981</v>
          </cell>
          <cell r="KA43440">
            <v>100</v>
          </cell>
          <cell r="KB43440">
            <v>40</v>
          </cell>
          <cell r="KC43440">
            <v>28</v>
          </cell>
        </row>
        <row r="43441">
          <cell r="A43441" t="str">
            <v>P22005</v>
          </cell>
          <cell r="KA43441">
            <v>50</v>
          </cell>
          <cell r="KB43441">
            <v>60</v>
          </cell>
          <cell r="KC43441">
            <v>12</v>
          </cell>
        </row>
        <row r="43442">
          <cell r="A43442" t="str">
            <v>P21953</v>
          </cell>
          <cell r="KA43442">
            <v>100</v>
          </cell>
          <cell r="KB43442">
            <v>40</v>
          </cell>
          <cell r="KC43442">
            <v>28</v>
          </cell>
        </row>
        <row r="43443">
          <cell r="A43443" t="str">
            <v>P21940</v>
          </cell>
          <cell r="KA43443">
            <v>100</v>
          </cell>
          <cell r="KB43443">
            <v>40</v>
          </cell>
          <cell r="KC43443">
            <v>28</v>
          </cell>
        </row>
        <row r="43444">
          <cell r="A43444" t="str">
            <v>P21526</v>
          </cell>
          <cell r="KA43444">
            <v>50</v>
          </cell>
          <cell r="KB43444">
            <v>40</v>
          </cell>
          <cell r="KC43444">
            <v>24</v>
          </cell>
        </row>
        <row r="43445">
          <cell r="A43445" t="str">
            <v>P21527</v>
          </cell>
          <cell r="KA43445">
            <v>200</v>
          </cell>
          <cell r="KB43445">
            <v>16</v>
          </cell>
          <cell r="KC43445">
            <v>20</v>
          </cell>
        </row>
        <row r="43446">
          <cell r="A43446" t="str">
            <v>P21312</v>
          </cell>
          <cell r="KA43446">
            <v>200</v>
          </cell>
          <cell r="KB43446">
            <v>16</v>
          </cell>
          <cell r="KC43446">
            <v>20</v>
          </cell>
        </row>
        <row r="43447">
          <cell r="A43447" t="str">
            <v>P21280</v>
          </cell>
          <cell r="KA43447">
            <v>100</v>
          </cell>
          <cell r="KB43447">
            <v>40</v>
          </cell>
          <cell r="KC43447">
            <v>28</v>
          </cell>
        </row>
        <row r="43448">
          <cell r="A43448" t="str">
            <v>P20978</v>
          </cell>
          <cell r="KA43448">
            <v>100</v>
          </cell>
          <cell r="KB43448">
            <v>40</v>
          </cell>
          <cell r="KC43448">
            <v>28</v>
          </cell>
        </row>
        <row r="43449">
          <cell r="A43449" t="str">
            <v>P20994</v>
          </cell>
          <cell r="KA43449">
            <v>50</v>
          </cell>
          <cell r="KB43449">
            <v>40</v>
          </cell>
          <cell r="KC43449">
            <v>24</v>
          </cell>
        </row>
        <row r="43450">
          <cell r="A43450" t="str">
            <v>P21195</v>
          </cell>
          <cell r="KA43450">
            <v>100</v>
          </cell>
          <cell r="KB43450">
            <v>40</v>
          </cell>
          <cell r="KC43450">
            <v>28</v>
          </cell>
        </row>
        <row r="43451">
          <cell r="A43451" t="str">
            <v>P21219</v>
          </cell>
          <cell r="KA43451">
            <v>100</v>
          </cell>
          <cell r="KB43451">
            <v>40</v>
          </cell>
          <cell r="KC43451">
            <v>28</v>
          </cell>
        </row>
        <row r="43452">
          <cell r="A43452" t="str">
            <v>P21234</v>
          </cell>
          <cell r="KA43452">
            <v>100</v>
          </cell>
          <cell r="KB43452">
            <v>40</v>
          </cell>
          <cell r="KC43452">
            <v>28</v>
          </cell>
        </row>
        <row r="43453">
          <cell r="A43453" t="str">
            <v>P21122</v>
          </cell>
          <cell r="KA43453">
            <v>100</v>
          </cell>
          <cell r="KB43453">
            <v>8</v>
          </cell>
          <cell r="KC43453">
            <v>48</v>
          </cell>
        </row>
        <row r="43454">
          <cell r="A43454" t="str">
            <v>P20430</v>
          </cell>
          <cell r="KA43454">
            <v>100</v>
          </cell>
          <cell r="KB43454">
            <v>40</v>
          </cell>
          <cell r="KC43454">
            <v>28</v>
          </cell>
        </row>
        <row r="43455">
          <cell r="A43455" t="str">
            <v>P20468</v>
          </cell>
          <cell r="KA43455">
            <v>100</v>
          </cell>
          <cell r="KB43455">
            <v>40</v>
          </cell>
          <cell r="KC43455">
            <v>28</v>
          </cell>
        </row>
        <row r="43456">
          <cell r="A43456" t="str">
            <v>P20469</v>
          </cell>
          <cell r="KA43456">
            <v>100</v>
          </cell>
          <cell r="KB43456">
            <v>8</v>
          </cell>
          <cell r="KC43456">
            <v>48</v>
          </cell>
        </row>
        <row r="43457">
          <cell r="A43457" t="str">
            <v>P20361</v>
          </cell>
          <cell r="KA43457">
            <v>100</v>
          </cell>
          <cell r="KB43457">
            <v>40</v>
          </cell>
          <cell r="KC43457">
            <v>28</v>
          </cell>
        </row>
        <row r="43458">
          <cell r="A43458" t="str">
            <v>P20621</v>
          </cell>
          <cell r="KA43458">
            <v>50</v>
          </cell>
          <cell r="KB43458">
            <v>40</v>
          </cell>
          <cell r="KC43458">
            <v>24</v>
          </cell>
        </row>
        <row r="43459">
          <cell r="A43459" t="str">
            <v>P20648</v>
          </cell>
          <cell r="KA43459">
            <v>50</v>
          </cell>
          <cell r="KB43459">
            <v>40</v>
          </cell>
          <cell r="KC43459">
            <v>24</v>
          </cell>
        </row>
        <row r="43460">
          <cell r="A43460" t="str">
            <v>P20652</v>
          </cell>
          <cell r="KA43460">
            <v>200</v>
          </cell>
          <cell r="KB43460">
            <v>16</v>
          </cell>
          <cell r="KC43460">
            <v>20</v>
          </cell>
        </row>
        <row r="43461">
          <cell r="A43461" t="str">
            <v>P20549</v>
          </cell>
          <cell r="KA43461">
            <v>50</v>
          </cell>
          <cell r="KB43461">
            <v>40</v>
          </cell>
          <cell r="KC43461">
            <v>24</v>
          </cell>
        </row>
        <row r="43462">
          <cell r="A43462" t="str">
            <v>P20557</v>
          </cell>
          <cell r="KA43462">
            <v>100</v>
          </cell>
          <cell r="KB43462">
            <v>40</v>
          </cell>
          <cell r="KC43462">
            <v>28</v>
          </cell>
        </row>
        <row r="43463">
          <cell r="A43463" t="str">
            <v>P20786</v>
          </cell>
          <cell r="KA43463">
            <v>100</v>
          </cell>
          <cell r="KB43463">
            <v>40</v>
          </cell>
          <cell r="KC43463">
            <v>28</v>
          </cell>
        </row>
        <row r="43464">
          <cell r="A43464" t="str">
            <v>P20779</v>
          </cell>
          <cell r="KA43464">
            <v>100</v>
          </cell>
          <cell r="KB43464">
            <v>40</v>
          </cell>
          <cell r="KC43464">
            <v>28</v>
          </cell>
        </row>
        <row r="43465">
          <cell r="A43465" t="str">
            <v>P20776</v>
          </cell>
          <cell r="KA43465">
            <v>100</v>
          </cell>
          <cell r="KB43465">
            <v>40</v>
          </cell>
          <cell r="KC43465">
            <v>28</v>
          </cell>
        </row>
        <row r="43466">
          <cell r="A43466" t="str">
            <v>P20803</v>
          </cell>
          <cell r="KA43466">
            <v>50</v>
          </cell>
          <cell r="KB43466">
            <v>40</v>
          </cell>
          <cell r="KC43466">
            <v>24</v>
          </cell>
        </row>
        <row r="43467">
          <cell r="A43467" t="str">
            <v>P20762</v>
          </cell>
          <cell r="KA43467">
            <v>100</v>
          </cell>
          <cell r="KB43467">
            <v>40</v>
          </cell>
          <cell r="KC43467">
            <v>28</v>
          </cell>
        </row>
        <row r="43468">
          <cell r="A43468" t="str">
            <v>P20895</v>
          </cell>
          <cell r="KA43468">
            <v>50</v>
          </cell>
          <cell r="KB43468">
            <v>60</v>
          </cell>
          <cell r="KC43468">
            <v>12</v>
          </cell>
        </row>
        <row r="43469">
          <cell r="A43469" t="str">
            <v>P20087</v>
          </cell>
          <cell r="KA43469">
            <v>100</v>
          </cell>
          <cell r="KB43469">
            <v>40</v>
          </cell>
          <cell r="KC43469">
            <v>28</v>
          </cell>
        </row>
        <row r="43470">
          <cell r="A43470" t="str">
            <v>P20142</v>
          </cell>
          <cell r="KA43470">
            <v>100</v>
          </cell>
          <cell r="KB43470">
            <v>40</v>
          </cell>
          <cell r="KC43470">
            <v>28</v>
          </cell>
        </row>
        <row r="43471">
          <cell r="A43471" t="str">
            <v>P20152</v>
          </cell>
          <cell r="KA43471">
            <v>100</v>
          </cell>
          <cell r="KB43471">
            <v>40</v>
          </cell>
          <cell r="KC43471">
            <v>28</v>
          </cell>
        </row>
        <row r="43472">
          <cell r="A43472" t="str">
            <v>P20183</v>
          </cell>
          <cell r="KA43472">
            <v>100</v>
          </cell>
          <cell r="KB43472">
            <v>40</v>
          </cell>
          <cell r="KC43472">
            <v>28</v>
          </cell>
        </row>
        <row r="43473">
          <cell r="A43473" t="str">
            <v>P20179</v>
          </cell>
          <cell r="KA43473">
            <v>200</v>
          </cell>
          <cell r="KB43473">
            <v>16</v>
          </cell>
          <cell r="KC43473">
            <v>20</v>
          </cell>
        </row>
        <row r="43474">
          <cell r="A43474" t="str">
            <v>P20180</v>
          </cell>
          <cell r="KA43474">
            <v>100</v>
          </cell>
          <cell r="KB43474">
            <v>40</v>
          </cell>
          <cell r="KC43474">
            <v>28</v>
          </cell>
        </row>
        <row r="43475">
          <cell r="A43475" t="str">
            <v>P20255</v>
          </cell>
          <cell r="KA43475">
            <v>200</v>
          </cell>
          <cell r="KB43475">
            <v>16</v>
          </cell>
          <cell r="KC43475">
            <v>20</v>
          </cell>
        </row>
        <row r="43476">
          <cell r="A43476" t="str">
            <v>P20253</v>
          </cell>
          <cell r="KA43476">
            <v>100</v>
          </cell>
          <cell r="KB43476">
            <v>40</v>
          </cell>
          <cell r="KC43476">
            <v>28</v>
          </cell>
        </row>
        <row r="43477">
          <cell r="A43477" t="str">
            <v>P20244</v>
          </cell>
          <cell r="KA43477">
            <v>200</v>
          </cell>
          <cell r="KB43477">
            <v>16</v>
          </cell>
          <cell r="KC43477">
            <v>20</v>
          </cell>
        </row>
        <row r="43478">
          <cell r="A43478" t="str">
            <v>P20203</v>
          </cell>
          <cell r="KA43478">
            <v>100</v>
          </cell>
          <cell r="KB43478">
            <v>40</v>
          </cell>
          <cell r="KC43478">
            <v>28</v>
          </cell>
        </row>
        <row r="43479">
          <cell r="A43479" t="str">
            <v>P20189</v>
          </cell>
          <cell r="KA43479">
            <v>200</v>
          </cell>
          <cell r="KB43479">
            <v>16</v>
          </cell>
          <cell r="KC43479">
            <v>20</v>
          </cell>
        </row>
        <row r="43480">
          <cell r="A43480" t="str">
            <v>P20328</v>
          </cell>
          <cell r="KA43480">
            <v>200</v>
          </cell>
          <cell r="KB43480">
            <v>16</v>
          </cell>
          <cell r="KC43480">
            <v>20</v>
          </cell>
        </row>
        <row r="43481">
          <cell r="A43481" t="str">
            <v>P20329</v>
          </cell>
          <cell r="KA43481">
            <v>50</v>
          </cell>
          <cell r="KB43481">
            <v>40</v>
          </cell>
          <cell r="KC43481">
            <v>24</v>
          </cell>
        </row>
        <row r="43482">
          <cell r="A43482" t="str">
            <v>P20281</v>
          </cell>
          <cell r="KA43482">
            <v>50</v>
          </cell>
          <cell r="KB43482">
            <v>40</v>
          </cell>
          <cell r="KC43482">
            <v>24</v>
          </cell>
        </row>
        <row r="43483">
          <cell r="A43483" t="str">
            <v>P19817</v>
          </cell>
          <cell r="KA43483">
            <v>50</v>
          </cell>
          <cell r="KB43483">
            <v>60</v>
          </cell>
          <cell r="KC43483">
            <v>12</v>
          </cell>
        </row>
        <row r="43484">
          <cell r="A43484" t="str">
            <v>P19888</v>
          </cell>
          <cell r="KA43484">
            <v>100</v>
          </cell>
          <cell r="KB43484">
            <v>40</v>
          </cell>
          <cell r="KC43484">
            <v>28</v>
          </cell>
        </row>
        <row r="43485">
          <cell r="A43485" t="str">
            <v>P19870</v>
          </cell>
          <cell r="KA43485">
            <v>100</v>
          </cell>
          <cell r="KB43485">
            <v>40</v>
          </cell>
          <cell r="KC43485">
            <v>28</v>
          </cell>
        </row>
        <row r="43486">
          <cell r="A43486" t="str">
            <v>P19875</v>
          </cell>
          <cell r="KA43486">
            <v>50</v>
          </cell>
          <cell r="KB43486">
            <v>60</v>
          </cell>
          <cell r="KC43486">
            <v>12</v>
          </cell>
        </row>
        <row r="43487">
          <cell r="A43487" t="str">
            <v>P19849</v>
          </cell>
          <cell r="KA43487">
            <v>50</v>
          </cell>
          <cell r="KB43487">
            <v>40</v>
          </cell>
          <cell r="KC43487">
            <v>24</v>
          </cell>
        </row>
        <row r="43488">
          <cell r="A43488" t="str">
            <v>P19835</v>
          </cell>
          <cell r="KA43488">
            <v>50</v>
          </cell>
          <cell r="KB43488">
            <v>40</v>
          </cell>
          <cell r="KC43488">
            <v>24</v>
          </cell>
        </row>
        <row r="43489">
          <cell r="A43489" t="str">
            <v>P20032</v>
          </cell>
          <cell r="KA43489">
            <v>100</v>
          </cell>
          <cell r="KB43489">
            <v>40</v>
          </cell>
          <cell r="KC43489">
            <v>28</v>
          </cell>
        </row>
        <row r="43490">
          <cell r="A43490" t="str">
            <v>P19997</v>
          </cell>
          <cell r="KA43490">
            <v>50</v>
          </cell>
          <cell r="KB43490">
            <v>16</v>
          </cell>
          <cell r="KC43490">
            <v>24</v>
          </cell>
        </row>
        <row r="43491">
          <cell r="A43491" t="str">
            <v>P19992</v>
          </cell>
          <cell r="KA43491">
            <v>100</v>
          </cell>
          <cell r="KB43491">
            <v>40</v>
          </cell>
          <cell r="KC43491">
            <v>28</v>
          </cell>
        </row>
        <row r="43492">
          <cell r="A43492" t="str">
            <v>P19916</v>
          </cell>
          <cell r="KA43492">
            <v>100</v>
          </cell>
          <cell r="KB43492">
            <v>40</v>
          </cell>
          <cell r="KC43492">
            <v>28</v>
          </cell>
        </row>
        <row r="43493">
          <cell r="A43493" t="str">
            <v>P19929</v>
          </cell>
          <cell r="KA43493">
            <v>100</v>
          </cell>
          <cell r="KB43493">
            <v>8</v>
          </cell>
          <cell r="KC43493">
            <v>48</v>
          </cell>
        </row>
        <row r="43494">
          <cell r="A43494" t="str">
            <v>P19906</v>
          </cell>
          <cell r="KA43494">
            <v>100</v>
          </cell>
          <cell r="KB43494">
            <v>40</v>
          </cell>
          <cell r="KC43494">
            <v>28</v>
          </cell>
        </row>
        <row r="43495">
          <cell r="A43495" t="str">
            <v>P19938</v>
          </cell>
          <cell r="KA43495">
            <v>200</v>
          </cell>
          <cell r="KB43495">
            <v>16</v>
          </cell>
          <cell r="KC43495">
            <v>20</v>
          </cell>
        </row>
        <row r="43496">
          <cell r="A43496" t="str">
            <v>P18814</v>
          </cell>
          <cell r="KA43496">
            <v>50</v>
          </cell>
          <cell r="KB43496">
            <v>40</v>
          </cell>
          <cell r="KC43496">
            <v>24</v>
          </cell>
        </row>
        <row r="43497">
          <cell r="A43497" t="str">
            <v>P18721</v>
          </cell>
          <cell r="KA43497">
            <v>200</v>
          </cell>
          <cell r="KB43497">
            <v>16</v>
          </cell>
          <cell r="KC43497">
            <v>20</v>
          </cell>
        </row>
        <row r="43498">
          <cell r="A43498" t="str">
            <v>P18737</v>
          </cell>
          <cell r="KA43498">
            <v>100</v>
          </cell>
          <cell r="KB43498">
            <v>40</v>
          </cell>
          <cell r="KC43498">
            <v>28</v>
          </cell>
        </row>
        <row r="43499">
          <cell r="A43499" t="str">
            <v>P18719</v>
          </cell>
          <cell r="KA43499">
            <v>50</v>
          </cell>
          <cell r="KB43499">
            <v>60</v>
          </cell>
          <cell r="KC43499">
            <v>12</v>
          </cell>
        </row>
        <row r="43500">
          <cell r="A43500" t="str">
            <v>P18578</v>
          </cell>
          <cell r="KA43500">
            <v>50</v>
          </cell>
          <cell r="KB43500">
            <v>40</v>
          </cell>
          <cell r="KC43500">
            <v>24</v>
          </cell>
        </row>
        <row r="43501">
          <cell r="A43501" t="str">
            <v>P18604</v>
          </cell>
          <cell r="KA43501">
            <v>50</v>
          </cell>
          <cell r="KB43501">
            <v>40</v>
          </cell>
          <cell r="KC43501">
            <v>24</v>
          </cell>
        </row>
        <row r="43502">
          <cell r="A43502" t="str">
            <v>P18576</v>
          </cell>
          <cell r="KA43502">
            <v>50</v>
          </cell>
          <cell r="KB43502">
            <v>40</v>
          </cell>
          <cell r="KC43502">
            <v>24</v>
          </cell>
        </row>
        <row r="43503">
          <cell r="A43503" t="str">
            <v>P18572</v>
          </cell>
          <cell r="KA43503">
            <v>200</v>
          </cell>
          <cell r="KB43503">
            <v>16</v>
          </cell>
          <cell r="KC43503">
            <v>20</v>
          </cell>
        </row>
        <row r="43504">
          <cell r="A43504" t="str">
            <v>P18890</v>
          </cell>
          <cell r="KA43504">
            <v>200</v>
          </cell>
          <cell r="KB43504">
            <v>16</v>
          </cell>
          <cell r="KC43504">
            <v>20</v>
          </cell>
        </row>
        <row r="43505">
          <cell r="A43505" t="str">
            <v>P18865</v>
          </cell>
          <cell r="KA43505">
            <v>100</v>
          </cell>
          <cell r="KB43505">
            <v>40</v>
          </cell>
          <cell r="KC43505">
            <v>24</v>
          </cell>
        </row>
        <row r="43506">
          <cell r="A43506" t="str">
            <v>P18970</v>
          </cell>
          <cell r="KA43506">
            <v>50</v>
          </cell>
          <cell r="KB43506">
            <v>40</v>
          </cell>
          <cell r="KC43506">
            <v>24</v>
          </cell>
        </row>
        <row r="43507">
          <cell r="A43507" t="str">
            <v>P19113</v>
          </cell>
          <cell r="KA43507">
            <v>100</v>
          </cell>
          <cell r="KB43507">
            <v>30</v>
          </cell>
          <cell r="KC43507">
            <v>30</v>
          </cell>
        </row>
        <row r="43508">
          <cell r="A43508" t="str">
            <v>P19105</v>
          </cell>
          <cell r="KA43508">
            <v>100</v>
          </cell>
          <cell r="KB43508">
            <v>40</v>
          </cell>
          <cell r="KC43508">
            <v>28</v>
          </cell>
        </row>
        <row r="43509">
          <cell r="A43509" t="str">
            <v>P19108</v>
          </cell>
          <cell r="KA43509">
            <v>50</v>
          </cell>
          <cell r="KB43509">
            <v>40</v>
          </cell>
          <cell r="KC43509">
            <v>24</v>
          </cell>
        </row>
        <row r="43510">
          <cell r="A43510" t="str">
            <v>P19126</v>
          </cell>
          <cell r="KA43510">
            <v>200</v>
          </cell>
          <cell r="KB43510">
            <v>16</v>
          </cell>
          <cell r="KC43510">
            <v>20</v>
          </cell>
        </row>
        <row r="43511">
          <cell r="A43511" t="str">
            <v>P19094</v>
          </cell>
          <cell r="KA43511">
            <v>100</v>
          </cell>
          <cell r="KB43511">
            <v>40</v>
          </cell>
          <cell r="KC43511">
            <v>28</v>
          </cell>
        </row>
        <row r="43512">
          <cell r="A43512" t="str">
            <v>P19086</v>
          </cell>
          <cell r="KA43512">
            <v>100</v>
          </cell>
          <cell r="KB43512">
            <v>40</v>
          </cell>
          <cell r="KC43512">
            <v>28</v>
          </cell>
        </row>
        <row r="43513">
          <cell r="A43513" t="str">
            <v>P19066</v>
          </cell>
          <cell r="KA43513">
            <v>50</v>
          </cell>
          <cell r="KB43513">
            <v>60</v>
          </cell>
          <cell r="KC43513">
            <v>12</v>
          </cell>
        </row>
        <row r="43514">
          <cell r="A43514" t="str">
            <v>P19077</v>
          </cell>
          <cell r="KA43514">
            <v>50</v>
          </cell>
          <cell r="KB43514">
            <v>40</v>
          </cell>
          <cell r="KC43514">
            <v>24</v>
          </cell>
        </row>
        <row r="43515">
          <cell r="A43515" t="str">
            <v>P19050</v>
          </cell>
          <cell r="KA43515">
            <v>200</v>
          </cell>
          <cell r="KB43515">
            <v>16</v>
          </cell>
          <cell r="KC43515">
            <v>20</v>
          </cell>
        </row>
        <row r="43516">
          <cell r="A43516" t="str">
            <v>P19034</v>
          </cell>
          <cell r="KA43516">
            <v>100</v>
          </cell>
          <cell r="KB43516">
            <v>40</v>
          </cell>
          <cell r="KC43516">
            <v>28</v>
          </cell>
        </row>
        <row r="43517">
          <cell r="A43517" t="str">
            <v>P19694</v>
          </cell>
          <cell r="KA43517">
            <v>100</v>
          </cell>
          <cell r="KB43517">
            <v>40</v>
          </cell>
          <cell r="KC43517">
            <v>28</v>
          </cell>
        </row>
        <row r="43518">
          <cell r="A43518" t="str">
            <v>P19727</v>
          </cell>
          <cell r="KA43518">
            <v>200</v>
          </cell>
          <cell r="KB43518">
            <v>16</v>
          </cell>
          <cell r="KC43518">
            <v>20</v>
          </cell>
        </row>
        <row r="43519">
          <cell r="A43519" t="str">
            <v>P19656</v>
          </cell>
          <cell r="KA43519">
            <v>50</v>
          </cell>
          <cell r="KB43519">
            <v>60</v>
          </cell>
          <cell r="KC43519">
            <v>12</v>
          </cell>
        </row>
        <row r="43520">
          <cell r="A43520" t="str">
            <v>P19542</v>
          </cell>
          <cell r="KA43520">
            <v>50</v>
          </cell>
          <cell r="KB43520">
            <v>20</v>
          </cell>
          <cell r="KC43520">
            <v>16</v>
          </cell>
        </row>
        <row r="43521">
          <cell r="A43521" t="str">
            <v>P19522</v>
          </cell>
          <cell r="KA43521">
            <v>100</v>
          </cell>
          <cell r="KB43521">
            <v>40</v>
          </cell>
          <cell r="KC43521">
            <v>28</v>
          </cell>
        </row>
        <row r="43522">
          <cell r="A43522" t="str">
            <v>P19564</v>
          </cell>
          <cell r="KA43522">
            <v>200</v>
          </cell>
          <cell r="KB43522">
            <v>16</v>
          </cell>
          <cell r="KC43522">
            <v>16</v>
          </cell>
        </row>
        <row r="43523">
          <cell r="A43523" t="str">
            <v>P19566</v>
          </cell>
          <cell r="KA43523">
            <v>100</v>
          </cell>
          <cell r="KB43523">
            <v>40</v>
          </cell>
          <cell r="KC43523">
            <v>28</v>
          </cell>
        </row>
        <row r="43524">
          <cell r="A43524" t="str">
            <v>P19489</v>
          </cell>
          <cell r="KA43524">
            <v>200</v>
          </cell>
          <cell r="KB43524">
            <v>16</v>
          </cell>
          <cell r="KC43524">
            <v>20</v>
          </cell>
        </row>
        <row r="43525">
          <cell r="A43525" t="str">
            <v>P19481</v>
          </cell>
          <cell r="KA43525">
            <v>200</v>
          </cell>
          <cell r="KB43525">
            <v>16</v>
          </cell>
          <cell r="KC43525">
            <v>20</v>
          </cell>
        </row>
        <row r="43526">
          <cell r="A43526" t="str">
            <v>P19505</v>
          </cell>
          <cell r="KA43526">
            <v>50</v>
          </cell>
          <cell r="KB43526">
            <v>40</v>
          </cell>
          <cell r="KC43526">
            <v>24</v>
          </cell>
        </row>
        <row r="43527">
          <cell r="A43527" t="str">
            <v>P19509</v>
          </cell>
          <cell r="KA43527">
            <v>200</v>
          </cell>
          <cell r="KB43527">
            <v>16</v>
          </cell>
          <cell r="KC43527">
            <v>20</v>
          </cell>
        </row>
        <row r="43528">
          <cell r="A43528" t="str">
            <v>P19280</v>
          </cell>
          <cell r="KA43528">
            <v>100</v>
          </cell>
          <cell r="KB43528">
            <v>40</v>
          </cell>
          <cell r="KC43528">
            <v>28</v>
          </cell>
        </row>
        <row r="43529">
          <cell r="A43529" t="str">
            <v>P19269</v>
          </cell>
          <cell r="KA43529">
            <v>100</v>
          </cell>
          <cell r="KB43529">
            <v>40</v>
          </cell>
          <cell r="KC43529">
            <v>28</v>
          </cell>
        </row>
        <row r="43530">
          <cell r="A43530" t="str">
            <v>P19224</v>
          </cell>
          <cell r="KA43530">
            <v>50</v>
          </cell>
          <cell r="KB43530">
            <v>60</v>
          </cell>
          <cell r="KC43530">
            <v>12</v>
          </cell>
        </row>
        <row r="43531">
          <cell r="A43531" t="str">
            <v>P19149</v>
          </cell>
          <cell r="KA43531">
            <v>200</v>
          </cell>
          <cell r="KB43531">
            <v>16</v>
          </cell>
          <cell r="KC43531">
            <v>20</v>
          </cell>
        </row>
        <row r="43532">
          <cell r="A43532" t="str">
            <v>P19388</v>
          </cell>
          <cell r="KA43532">
            <v>80</v>
          </cell>
          <cell r="KB43532">
            <v>16</v>
          </cell>
          <cell r="KC43532">
            <v>24</v>
          </cell>
        </row>
        <row r="43533">
          <cell r="A43533" t="str">
            <v>P19382</v>
          </cell>
          <cell r="KA43533">
            <v>200</v>
          </cell>
          <cell r="KB43533">
            <v>16</v>
          </cell>
          <cell r="KC43533">
            <v>20</v>
          </cell>
        </row>
        <row r="43534">
          <cell r="A43534" t="str">
            <v>P19323</v>
          </cell>
          <cell r="KA43534">
            <v>100</v>
          </cell>
          <cell r="KB43534">
            <v>40</v>
          </cell>
          <cell r="KC43534">
            <v>28</v>
          </cell>
        </row>
        <row r="43535">
          <cell r="A43535" t="str">
            <v>P19367</v>
          </cell>
          <cell r="KA43535">
            <v>100</v>
          </cell>
          <cell r="KB43535">
            <v>40</v>
          </cell>
          <cell r="KC43535">
            <v>28</v>
          </cell>
        </row>
        <row r="43536">
          <cell r="A43536" t="str">
            <v>P19334</v>
          </cell>
          <cell r="KA43536">
            <v>100</v>
          </cell>
          <cell r="KB43536">
            <v>40</v>
          </cell>
          <cell r="KC43536">
            <v>28</v>
          </cell>
        </row>
        <row r="43537">
          <cell r="A43537" t="str">
            <v>P19320</v>
          </cell>
          <cell r="KA43537">
            <v>50</v>
          </cell>
          <cell r="KB43537">
            <v>40</v>
          </cell>
          <cell r="KC43537">
            <v>24</v>
          </cell>
        </row>
        <row r="43538">
          <cell r="A43538" t="str">
            <v>P18234</v>
          </cell>
          <cell r="KA43538">
            <v>100</v>
          </cell>
          <cell r="KB43538">
            <v>40</v>
          </cell>
          <cell r="KC43538">
            <v>28</v>
          </cell>
        </row>
        <row r="43539">
          <cell r="A43539" t="str">
            <v>P18183</v>
          </cell>
          <cell r="KA43539">
            <v>50</v>
          </cell>
          <cell r="KB43539">
            <v>60</v>
          </cell>
          <cell r="KC43539">
            <v>12</v>
          </cell>
        </row>
        <row r="43540">
          <cell r="A43540" t="str">
            <v>P18179</v>
          </cell>
          <cell r="KA43540">
            <v>200</v>
          </cell>
          <cell r="KB43540">
            <v>16</v>
          </cell>
          <cell r="KC43540">
            <v>20</v>
          </cell>
        </row>
        <row r="43541">
          <cell r="A43541" t="str">
            <v>P18117</v>
          </cell>
          <cell r="KA43541">
            <v>100</v>
          </cell>
          <cell r="KB43541">
            <v>40</v>
          </cell>
          <cell r="KC43541">
            <v>24</v>
          </cell>
        </row>
        <row r="43542">
          <cell r="A43542" t="str">
            <v>P18093</v>
          </cell>
          <cell r="KA43542">
            <v>200</v>
          </cell>
          <cell r="KB43542">
            <v>16</v>
          </cell>
          <cell r="KC43542">
            <v>20</v>
          </cell>
        </row>
        <row r="43543">
          <cell r="A43543" t="str">
            <v>P18154</v>
          </cell>
          <cell r="KA43543">
            <v>50</v>
          </cell>
          <cell r="KB43543">
            <v>40</v>
          </cell>
          <cell r="KC43543">
            <v>24</v>
          </cell>
        </row>
        <row r="43544">
          <cell r="A43544" t="str">
            <v>P18151</v>
          </cell>
          <cell r="KA43544">
            <v>200</v>
          </cell>
          <cell r="KB43544">
            <v>16</v>
          </cell>
          <cell r="KC43544">
            <v>12</v>
          </cell>
        </row>
        <row r="43545">
          <cell r="A43545" t="str">
            <v>P18134</v>
          </cell>
          <cell r="KA43545">
            <v>100</v>
          </cell>
          <cell r="KB43545">
            <v>40</v>
          </cell>
          <cell r="KC43545">
            <v>28</v>
          </cell>
        </row>
        <row r="43546">
          <cell r="A43546" t="str">
            <v>P18060</v>
          </cell>
          <cell r="KA43546">
            <v>100</v>
          </cell>
          <cell r="KB43546">
            <v>40</v>
          </cell>
          <cell r="KC43546">
            <v>28</v>
          </cell>
        </row>
        <row r="43547">
          <cell r="A43547" t="str">
            <v>P18051</v>
          </cell>
          <cell r="KA43547">
            <v>50</v>
          </cell>
          <cell r="KB43547">
            <v>40</v>
          </cell>
          <cell r="KC43547">
            <v>24</v>
          </cell>
        </row>
        <row r="43548">
          <cell r="A43548" t="str">
            <v>P18087</v>
          </cell>
          <cell r="KA43548">
            <v>100</v>
          </cell>
          <cell r="KB43548">
            <v>40</v>
          </cell>
          <cell r="KC43548">
            <v>24</v>
          </cell>
        </row>
        <row r="43549">
          <cell r="A43549" t="str">
            <v>P18080</v>
          </cell>
          <cell r="KA43549">
            <v>50</v>
          </cell>
          <cell r="KB43549">
            <v>40</v>
          </cell>
          <cell r="KC43549">
            <v>24</v>
          </cell>
        </row>
        <row r="43550">
          <cell r="A43550" t="str">
            <v>P18076</v>
          </cell>
          <cell r="KA43550">
            <v>100</v>
          </cell>
          <cell r="KB43550">
            <v>40</v>
          </cell>
          <cell r="KC43550">
            <v>28</v>
          </cell>
        </row>
        <row r="43551">
          <cell r="A43551" t="str">
            <v>P17977</v>
          </cell>
          <cell r="KA43551">
            <v>80</v>
          </cell>
          <cell r="KB43551">
            <v>16</v>
          </cell>
          <cell r="KC43551">
            <v>24</v>
          </cell>
        </row>
        <row r="43552">
          <cell r="A43552" t="str">
            <v>P17994</v>
          </cell>
          <cell r="KA43552">
            <v>50</v>
          </cell>
          <cell r="KB43552">
            <v>40</v>
          </cell>
          <cell r="KC43552">
            <v>24</v>
          </cell>
        </row>
        <row r="43553">
          <cell r="A43553" t="str">
            <v>P18002</v>
          </cell>
          <cell r="KA43553">
            <v>100</v>
          </cell>
          <cell r="KB43553">
            <v>40</v>
          </cell>
          <cell r="KC43553">
            <v>24</v>
          </cell>
        </row>
        <row r="43554">
          <cell r="A43554" t="str">
            <v>P18242</v>
          </cell>
          <cell r="KA43554">
            <v>100</v>
          </cell>
          <cell r="KB43554">
            <v>40</v>
          </cell>
          <cell r="KC43554">
            <v>28</v>
          </cell>
        </row>
        <row r="43555">
          <cell r="A43555" t="str">
            <v>P18293</v>
          </cell>
          <cell r="KA43555">
            <v>50</v>
          </cell>
          <cell r="KB43555">
            <v>40</v>
          </cell>
          <cell r="KC43555">
            <v>24</v>
          </cell>
        </row>
        <row r="43556">
          <cell r="A43556" t="str">
            <v>P18365</v>
          </cell>
          <cell r="KA43556">
            <v>100</v>
          </cell>
          <cell r="KB43556">
            <v>40</v>
          </cell>
          <cell r="KC43556">
            <v>28</v>
          </cell>
        </row>
        <row r="43557">
          <cell r="A43557" t="str">
            <v>P18353</v>
          </cell>
          <cell r="KA43557">
            <v>100</v>
          </cell>
          <cell r="KB43557">
            <v>40</v>
          </cell>
          <cell r="KC43557">
            <v>24</v>
          </cell>
        </row>
        <row r="43558">
          <cell r="A43558" t="str">
            <v>P18492</v>
          </cell>
          <cell r="KA43558">
            <v>100</v>
          </cell>
          <cell r="KB43558">
            <v>40</v>
          </cell>
          <cell r="KC43558">
            <v>28</v>
          </cell>
        </row>
        <row r="43559">
          <cell r="A43559" t="str">
            <v>P18464</v>
          </cell>
          <cell r="KA43559">
            <v>50</v>
          </cell>
          <cell r="KB43559">
            <v>40</v>
          </cell>
          <cell r="KC43559">
            <v>24</v>
          </cell>
        </row>
        <row r="43560">
          <cell r="A43560" t="str">
            <v>P18436</v>
          </cell>
          <cell r="KA43560">
            <v>100</v>
          </cell>
          <cell r="KB43560">
            <v>40</v>
          </cell>
          <cell r="KC43560">
            <v>28</v>
          </cell>
        </row>
        <row r="43561">
          <cell r="A43561" t="str">
            <v>P18392</v>
          </cell>
          <cell r="KA43561">
            <v>50</v>
          </cell>
          <cell r="KB43561">
            <v>40</v>
          </cell>
          <cell r="KC43561">
            <v>24</v>
          </cell>
        </row>
        <row r="43562">
          <cell r="A43562" t="str">
            <v>P17906</v>
          </cell>
          <cell r="KA43562">
            <v>100</v>
          </cell>
          <cell r="KB43562">
            <v>40</v>
          </cell>
          <cell r="KC43562">
            <v>28</v>
          </cell>
        </row>
        <row r="43563">
          <cell r="A43563" t="str">
            <v>P17885</v>
          </cell>
          <cell r="KA43563">
            <v>100</v>
          </cell>
          <cell r="KB43563">
            <v>40</v>
          </cell>
          <cell r="KC43563">
            <v>24</v>
          </cell>
        </row>
        <row r="43564">
          <cell r="A43564" t="str">
            <v>P17815</v>
          </cell>
          <cell r="KA43564">
            <v>100</v>
          </cell>
          <cell r="KB43564">
            <v>40</v>
          </cell>
          <cell r="KC43564">
            <v>28</v>
          </cell>
        </row>
        <row r="43565">
          <cell r="A43565" t="str">
            <v>P17744</v>
          </cell>
          <cell r="KA43565">
            <v>200</v>
          </cell>
          <cell r="KB43565">
            <v>16</v>
          </cell>
          <cell r="KC43565">
            <v>20</v>
          </cell>
        </row>
        <row r="43566">
          <cell r="A43566" t="str">
            <v>P17775</v>
          </cell>
          <cell r="KA43566">
            <v>100</v>
          </cell>
          <cell r="KB43566">
            <v>40</v>
          </cell>
          <cell r="KC43566">
            <v>24</v>
          </cell>
        </row>
        <row r="43567">
          <cell r="A43567" t="str">
            <v>P17776</v>
          </cell>
          <cell r="KA43567">
            <v>50</v>
          </cell>
          <cell r="KB43567">
            <v>40</v>
          </cell>
          <cell r="KC43567">
            <v>24</v>
          </cell>
        </row>
        <row r="43568">
          <cell r="A43568" t="str">
            <v>P17780</v>
          </cell>
          <cell r="KA43568">
            <v>200</v>
          </cell>
          <cell r="KB43568">
            <v>16</v>
          </cell>
          <cell r="KC43568">
            <v>20</v>
          </cell>
        </row>
        <row r="43569">
          <cell r="A43569" t="str">
            <v>P17736</v>
          </cell>
          <cell r="KA43569">
            <v>100</v>
          </cell>
          <cell r="KB43569">
            <v>40</v>
          </cell>
          <cell r="KC43569">
            <v>28</v>
          </cell>
        </row>
        <row r="43570">
          <cell r="A43570" t="str">
            <v>P17740</v>
          </cell>
          <cell r="KA43570">
            <v>200</v>
          </cell>
          <cell r="KB43570">
            <v>16</v>
          </cell>
          <cell r="KC43570">
            <v>20</v>
          </cell>
        </row>
        <row r="43571">
          <cell r="A43571" t="str">
            <v>P17654</v>
          </cell>
          <cell r="KA43571">
            <v>80</v>
          </cell>
          <cell r="KB43571">
            <v>16</v>
          </cell>
          <cell r="KC43571">
            <v>24</v>
          </cell>
        </row>
        <row r="43572">
          <cell r="A43572" t="str">
            <v>P17673</v>
          </cell>
          <cell r="KA43572">
            <v>50</v>
          </cell>
          <cell r="KB43572">
            <v>40</v>
          </cell>
          <cell r="KC43572">
            <v>24</v>
          </cell>
        </row>
        <row r="43573">
          <cell r="A43573" t="str">
            <v>P17373</v>
          </cell>
          <cell r="KA43573">
            <v>100</v>
          </cell>
          <cell r="KB43573">
            <v>40</v>
          </cell>
          <cell r="KC43573">
            <v>24</v>
          </cell>
        </row>
        <row r="43574">
          <cell r="A43574" t="str">
            <v>P17344</v>
          </cell>
          <cell r="KA43574">
            <v>200</v>
          </cell>
          <cell r="KB43574">
            <v>16</v>
          </cell>
          <cell r="KC43574">
            <v>20</v>
          </cell>
        </row>
        <row r="43575">
          <cell r="A43575" t="str">
            <v>P17337</v>
          </cell>
          <cell r="KA43575">
            <v>100</v>
          </cell>
          <cell r="KB43575">
            <v>40</v>
          </cell>
          <cell r="KC43575">
            <v>28</v>
          </cell>
        </row>
        <row r="43576">
          <cell r="A43576" t="str">
            <v>P17423</v>
          </cell>
          <cell r="KA43576">
            <v>100</v>
          </cell>
          <cell r="KB43576">
            <v>40</v>
          </cell>
          <cell r="KC43576">
            <v>28</v>
          </cell>
        </row>
        <row r="43577">
          <cell r="A43577" t="str">
            <v>P17489</v>
          </cell>
          <cell r="KA43577">
            <v>100</v>
          </cell>
          <cell r="KB43577">
            <v>40</v>
          </cell>
          <cell r="KC43577">
            <v>28</v>
          </cell>
        </row>
        <row r="43578">
          <cell r="A43578" t="str">
            <v>P17487</v>
          </cell>
          <cell r="KA43578">
            <v>50</v>
          </cell>
          <cell r="KB43578">
            <v>40</v>
          </cell>
          <cell r="KC43578">
            <v>24</v>
          </cell>
        </row>
        <row r="43579">
          <cell r="A43579" t="str">
            <v>P17557</v>
          </cell>
          <cell r="KA43579">
            <v>100</v>
          </cell>
          <cell r="KB43579">
            <v>40</v>
          </cell>
          <cell r="KC43579">
            <v>28</v>
          </cell>
        </row>
        <row r="43580">
          <cell r="A43580" t="str">
            <v>P17590</v>
          </cell>
          <cell r="KA43580">
            <v>100</v>
          </cell>
          <cell r="KB43580">
            <v>40</v>
          </cell>
          <cell r="KC43580">
            <v>24</v>
          </cell>
        </row>
        <row r="43581">
          <cell r="A43581" t="str">
            <v>P23019</v>
          </cell>
          <cell r="KA43581">
            <v>100</v>
          </cell>
          <cell r="KB43581">
            <v>40</v>
          </cell>
          <cell r="KC43581">
            <v>28</v>
          </cell>
        </row>
        <row r="43582">
          <cell r="A43582" t="str">
            <v>P22945</v>
          </cell>
          <cell r="KA43582">
            <v>100</v>
          </cell>
          <cell r="KB43582">
            <v>40</v>
          </cell>
          <cell r="KC43582">
            <v>28</v>
          </cell>
        </row>
        <row r="43583">
          <cell r="A43583" t="str">
            <v>P22967</v>
          </cell>
          <cell r="KA43583">
            <v>100</v>
          </cell>
          <cell r="KB43583">
            <v>40</v>
          </cell>
          <cell r="KC43583">
            <v>28</v>
          </cell>
        </row>
        <row r="43584">
          <cell r="A43584" t="str">
            <v>P23205</v>
          </cell>
          <cell r="KA43584">
            <v>100</v>
          </cell>
          <cell r="KB43584">
            <v>40</v>
          </cell>
          <cell r="KC43584">
            <v>28</v>
          </cell>
        </row>
        <row r="43585">
          <cell r="A43585" t="str">
            <v>P23176</v>
          </cell>
          <cell r="KA43585">
            <v>200</v>
          </cell>
          <cell r="KB43585">
            <v>16</v>
          </cell>
          <cell r="KC43585">
            <v>20</v>
          </cell>
        </row>
        <row r="43586">
          <cell r="A43586" t="str">
            <v>P23297</v>
          </cell>
          <cell r="KA43586">
            <v>100</v>
          </cell>
          <cell r="KB43586">
            <v>40</v>
          </cell>
          <cell r="KC43586">
            <v>28</v>
          </cell>
        </row>
        <row r="43587">
          <cell r="A43587" t="str">
            <v>P22600</v>
          </cell>
          <cell r="KA43587">
            <v>200</v>
          </cell>
          <cell r="KB43587">
            <v>16</v>
          </cell>
          <cell r="KC43587">
            <v>20</v>
          </cell>
        </row>
        <row r="43588">
          <cell r="A43588" t="str">
            <v>P22609</v>
          </cell>
          <cell r="KA43588">
            <v>200</v>
          </cell>
          <cell r="KB43588">
            <v>16</v>
          </cell>
          <cell r="KC43588">
            <v>20</v>
          </cell>
        </row>
        <row r="43589">
          <cell r="A43589" t="str">
            <v>P22566</v>
          </cell>
          <cell r="KA43589">
            <v>200</v>
          </cell>
          <cell r="KB43589">
            <v>16</v>
          </cell>
          <cell r="KC43589">
            <v>20</v>
          </cell>
        </row>
        <row r="43590">
          <cell r="A43590" t="str">
            <v>P22518</v>
          </cell>
          <cell r="KA43590">
            <v>100</v>
          </cell>
          <cell r="KB43590">
            <v>40</v>
          </cell>
          <cell r="KC43590">
            <v>28</v>
          </cell>
        </row>
        <row r="43591">
          <cell r="A43591" t="str">
            <v>P22520</v>
          </cell>
          <cell r="KA43591">
            <v>200</v>
          </cell>
          <cell r="KB43591">
            <v>16</v>
          </cell>
          <cell r="KC43591">
            <v>20</v>
          </cell>
        </row>
        <row r="43592">
          <cell r="A43592" t="str">
            <v>P22508</v>
          </cell>
          <cell r="KA43592">
            <v>200</v>
          </cell>
          <cell r="KB43592">
            <v>16</v>
          </cell>
          <cell r="KC43592">
            <v>20</v>
          </cell>
        </row>
        <row r="43593">
          <cell r="A43593" t="str">
            <v>P22530</v>
          </cell>
          <cell r="KA43593">
            <v>200</v>
          </cell>
          <cell r="KB43593">
            <v>16</v>
          </cell>
          <cell r="KC43593">
            <v>20</v>
          </cell>
        </row>
        <row r="43594">
          <cell r="A43594" t="str">
            <v>P22709</v>
          </cell>
          <cell r="KA43594">
            <v>100</v>
          </cell>
          <cell r="KB43594">
            <v>40</v>
          </cell>
          <cell r="KC43594">
            <v>28</v>
          </cell>
        </row>
        <row r="43595">
          <cell r="A43595" t="str">
            <v>P22734</v>
          </cell>
          <cell r="KA43595">
            <v>100</v>
          </cell>
          <cell r="KB43595">
            <v>40</v>
          </cell>
          <cell r="KC43595">
            <v>28</v>
          </cell>
        </row>
        <row r="43596">
          <cell r="A43596" t="str">
            <v>P22237</v>
          </cell>
          <cell r="KA43596">
            <v>100</v>
          </cell>
          <cell r="KB43596">
            <v>40</v>
          </cell>
          <cell r="KC43596">
            <v>28</v>
          </cell>
        </row>
        <row r="43597">
          <cell r="A43597" t="str">
            <v>P22302</v>
          </cell>
          <cell r="KA43597">
            <v>200</v>
          </cell>
          <cell r="KB43597">
            <v>16</v>
          </cell>
          <cell r="KC43597">
            <v>20</v>
          </cell>
        </row>
        <row r="43598">
          <cell r="A43598" t="str">
            <v>P22285</v>
          </cell>
          <cell r="KA43598">
            <v>200</v>
          </cell>
          <cell r="KB43598">
            <v>16</v>
          </cell>
          <cell r="KC43598">
            <v>20</v>
          </cell>
        </row>
        <row r="43599">
          <cell r="A43599" t="str">
            <v>P22220</v>
          </cell>
          <cell r="KA43599">
            <v>200</v>
          </cell>
          <cell r="KB43599">
            <v>16</v>
          </cell>
          <cell r="KC43599">
            <v>20</v>
          </cell>
        </row>
        <row r="43600">
          <cell r="A43600" t="str">
            <v>P22364</v>
          </cell>
          <cell r="KA43600">
            <v>200</v>
          </cell>
          <cell r="KB43600">
            <v>16</v>
          </cell>
          <cell r="KC43600">
            <v>20</v>
          </cell>
        </row>
        <row r="43601">
          <cell r="A43601" t="str">
            <v>P22463</v>
          </cell>
          <cell r="KA43601">
            <v>100</v>
          </cell>
          <cell r="KB43601">
            <v>40</v>
          </cell>
          <cell r="KC43601">
            <v>28</v>
          </cell>
        </row>
        <row r="43602">
          <cell r="A43602" t="str">
            <v>P22460</v>
          </cell>
          <cell r="KA43602">
            <v>50</v>
          </cell>
          <cell r="KB43602">
            <v>40</v>
          </cell>
          <cell r="KC43602">
            <v>24</v>
          </cell>
        </row>
        <row r="43603">
          <cell r="A43603" t="str">
            <v>P22445</v>
          </cell>
          <cell r="KA43603">
            <v>100</v>
          </cell>
          <cell r="KB43603">
            <v>8</v>
          </cell>
          <cell r="KC43603">
            <v>48</v>
          </cell>
        </row>
        <row r="43604">
          <cell r="A43604" t="str">
            <v>P22426</v>
          </cell>
          <cell r="KA43604">
            <v>50</v>
          </cell>
          <cell r="KB43604">
            <v>40</v>
          </cell>
          <cell r="KC43604">
            <v>24</v>
          </cell>
        </row>
        <row r="43605">
          <cell r="A43605" t="str">
            <v>P23537</v>
          </cell>
          <cell r="KA43605">
            <v>100</v>
          </cell>
          <cell r="KB43605">
            <v>40</v>
          </cell>
          <cell r="KC43605">
            <v>28</v>
          </cell>
        </row>
        <row r="43606">
          <cell r="A43606" t="str">
            <v>P23539</v>
          </cell>
          <cell r="KA43606">
            <v>100</v>
          </cell>
          <cell r="KB43606">
            <v>40</v>
          </cell>
          <cell r="KC43606">
            <v>28</v>
          </cell>
        </row>
        <row r="43607">
          <cell r="A43607" t="str">
            <v>P23576</v>
          </cell>
          <cell r="KA43607">
            <v>100</v>
          </cell>
          <cell r="KB43607">
            <v>24</v>
          </cell>
          <cell r="KC43607">
            <v>20</v>
          </cell>
        </row>
        <row r="43608">
          <cell r="A43608" t="str">
            <v>P23588</v>
          </cell>
          <cell r="KA43608">
            <v>100</v>
          </cell>
          <cell r="KB43608">
            <v>40</v>
          </cell>
          <cell r="KC43608">
            <v>28</v>
          </cell>
        </row>
        <row r="43609">
          <cell r="A43609" t="str">
            <v>P23632</v>
          </cell>
          <cell r="KA43609">
            <v>200</v>
          </cell>
          <cell r="KB43609">
            <v>16</v>
          </cell>
          <cell r="KC43609">
            <v>20</v>
          </cell>
        </row>
        <row r="43610">
          <cell r="A43610" t="str">
            <v>P23629</v>
          </cell>
          <cell r="KA43610">
            <v>100</v>
          </cell>
          <cell r="KB43610">
            <v>40</v>
          </cell>
          <cell r="KC43610">
            <v>28</v>
          </cell>
        </row>
        <row r="43611">
          <cell r="A43611" t="str">
            <v>P23591</v>
          </cell>
          <cell r="KA43611">
            <v>100</v>
          </cell>
          <cell r="KB43611">
            <v>40</v>
          </cell>
          <cell r="KC43611">
            <v>28</v>
          </cell>
        </row>
        <row r="43612">
          <cell r="A43612" t="str">
            <v>P23515</v>
          </cell>
          <cell r="KA43612">
            <v>100</v>
          </cell>
          <cell r="KB43612">
            <v>24</v>
          </cell>
          <cell r="KC43612">
            <v>20</v>
          </cell>
        </row>
        <row r="43613">
          <cell r="A43613" t="str">
            <v>P23440</v>
          </cell>
          <cell r="KA43613">
            <v>100</v>
          </cell>
          <cell r="KB43613">
            <v>24</v>
          </cell>
          <cell r="KC43613">
            <v>20</v>
          </cell>
        </row>
        <row r="43614">
          <cell r="A43614" t="str">
            <v>P23891</v>
          </cell>
          <cell r="KA43614">
            <v>100</v>
          </cell>
          <cell r="KB43614">
            <v>24</v>
          </cell>
          <cell r="KC43614">
            <v>20</v>
          </cell>
        </row>
        <row r="43615">
          <cell r="A43615" t="str">
            <v>P23863</v>
          </cell>
          <cell r="KA43615">
            <v>100</v>
          </cell>
          <cell r="KB43615">
            <v>40</v>
          </cell>
          <cell r="KC43615">
            <v>28</v>
          </cell>
        </row>
        <row r="43616">
          <cell r="A43616" t="str">
            <v>P23788</v>
          </cell>
          <cell r="KA43616">
            <v>100</v>
          </cell>
          <cell r="KB43616">
            <v>8</v>
          </cell>
          <cell r="KC43616">
            <v>48</v>
          </cell>
        </row>
        <row r="43617">
          <cell r="A43617" t="str">
            <v>P23789</v>
          </cell>
          <cell r="KA43617">
            <v>100</v>
          </cell>
          <cell r="KB43617">
            <v>24</v>
          </cell>
          <cell r="KC43617">
            <v>20</v>
          </cell>
        </row>
        <row r="43618">
          <cell r="A43618" t="str">
            <v>P24358</v>
          </cell>
          <cell r="KA43618">
            <v>50</v>
          </cell>
          <cell r="KB43618">
            <v>60</v>
          </cell>
          <cell r="KC43618">
            <v>12</v>
          </cell>
        </row>
        <row r="43619">
          <cell r="A43619" t="str">
            <v>P24381</v>
          </cell>
          <cell r="KA43619">
            <v>100</v>
          </cell>
          <cell r="KB43619">
            <v>24</v>
          </cell>
          <cell r="KC43619">
            <v>20</v>
          </cell>
        </row>
        <row r="43620">
          <cell r="A43620" t="str">
            <v>P24013</v>
          </cell>
          <cell r="KA43620">
            <v>100</v>
          </cell>
          <cell r="KB43620">
            <v>24</v>
          </cell>
          <cell r="KC43620">
            <v>20</v>
          </cell>
        </row>
        <row r="43621">
          <cell r="A43621" t="str">
            <v>P23975</v>
          </cell>
          <cell r="KA43621">
            <v>100</v>
          </cell>
          <cell r="KB43621">
            <v>40</v>
          </cell>
          <cell r="KC43621">
            <v>28</v>
          </cell>
        </row>
        <row r="43622">
          <cell r="A43622" t="str">
            <v>P23994</v>
          </cell>
          <cell r="KA43622">
            <v>200</v>
          </cell>
          <cell r="KB43622">
            <v>16</v>
          </cell>
          <cell r="KC43622">
            <v>20</v>
          </cell>
        </row>
        <row r="43623">
          <cell r="A43623" t="str">
            <v>P23995</v>
          </cell>
          <cell r="KA43623">
            <v>50</v>
          </cell>
          <cell r="KB43623">
            <v>40</v>
          </cell>
          <cell r="KC43623">
            <v>24</v>
          </cell>
        </row>
        <row r="43624">
          <cell r="A43624" t="str">
            <v>P24050</v>
          </cell>
          <cell r="KA43624">
            <v>100</v>
          </cell>
          <cell r="KB43624">
            <v>40</v>
          </cell>
          <cell r="KC43624">
            <v>28</v>
          </cell>
        </row>
        <row r="43625">
          <cell r="A43625" t="str">
            <v>P24192</v>
          </cell>
          <cell r="KA43625">
            <v>100</v>
          </cell>
          <cell r="KB43625">
            <v>40</v>
          </cell>
          <cell r="KC43625">
            <v>28</v>
          </cell>
        </row>
        <row r="43626">
          <cell r="A43626" t="str">
            <v>P24706</v>
          </cell>
          <cell r="KA43626">
            <v>100</v>
          </cell>
          <cell r="KB43626">
            <v>40</v>
          </cell>
          <cell r="KC43626">
            <v>28</v>
          </cell>
        </row>
        <row r="43627">
          <cell r="A43627" t="str">
            <v>P24744</v>
          </cell>
          <cell r="KA43627">
            <v>100</v>
          </cell>
          <cell r="KB43627">
            <v>40</v>
          </cell>
          <cell r="KC43627">
            <v>28</v>
          </cell>
        </row>
        <row r="43628">
          <cell r="A43628" t="str">
            <v>P24826</v>
          </cell>
          <cell r="KA43628">
            <v>100</v>
          </cell>
          <cell r="KB43628">
            <v>40</v>
          </cell>
          <cell r="KC43628">
            <v>28</v>
          </cell>
        </row>
        <row r="43629">
          <cell r="A43629" t="str">
            <v>P24627</v>
          </cell>
          <cell r="KA43629">
            <v>100</v>
          </cell>
          <cell r="KB43629">
            <v>40</v>
          </cell>
          <cell r="KC43629">
            <v>28</v>
          </cell>
        </row>
        <row r="43630">
          <cell r="A43630" t="str">
            <v>P24605</v>
          </cell>
          <cell r="KA43630">
            <v>50</v>
          </cell>
          <cell r="KB43630">
            <v>40</v>
          </cell>
          <cell r="KC43630">
            <v>24</v>
          </cell>
        </row>
        <row r="43631">
          <cell r="A43631" t="str">
            <v>P24558</v>
          </cell>
          <cell r="KA43631">
            <v>50</v>
          </cell>
          <cell r="KB43631">
            <v>60</v>
          </cell>
          <cell r="KC43631">
            <v>12</v>
          </cell>
        </row>
        <row r="43632">
          <cell r="A43632" t="str">
            <v>P25006</v>
          </cell>
          <cell r="KA43632">
            <v>100</v>
          </cell>
          <cell r="KB43632">
            <v>40</v>
          </cell>
          <cell r="KC43632">
            <v>28</v>
          </cell>
        </row>
        <row r="43633">
          <cell r="A43633" t="str">
            <v>P25087</v>
          </cell>
          <cell r="KA43633">
            <v>100</v>
          </cell>
          <cell r="KB43633">
            <v>24</v>
          </cell>
          <cell r="KC43633">
            <v>20</v>
          </cell>
        </row>
        <row r="43634">
          <cell r="A43634" t="str">
            <v>P25073</v>
          </cell>
          <cell r="KA43634">
            <v>100</v>
          </cell>
          <cell r="KB43634">
            <v>40</v>
          </cell>
          <cell r="KC43634">
            <v>28</v>
          </cell>
        </row>
        <row r="43635">
          <cell r="A43635" t="str">
            <v>P24849</v>
          </cell>
          <cell r="KA43635">
            <v>50</v>
          </cell>
          <cell r="KB43635">
            <v>40</v>
          </cell>
          <cell r="KC43635">
            <v>24</v>
          </cell>
        </row>
        <row r="43636">
          <cell r="A43636" t="str">
            <v>P25566</v>
          </cell>
          <cell r="KA43636">
            <v>100</v>
          </cell>
          <cell r="KB43636">
            <v>40</v>
          </cell>
          <cell r="KC43636">
            <v>28</v>
          </cell>
        </row>
        <row r="43637">
          <cell r="A43637" t="str">
            <v>P25716</v>
          </cell>
          <cell r="KA43637">
            <v>100</v>
          </cell>
          <cell r="KB43637">
            <v>24</v>
          </cell>
          <cell r="KC43637">
            <v>20</v>
          </cell>
        </row>
        <row r="43638">
          <cell r="A43638" t="str">
            <v>P25599</v>
          </cell>
          <cell r="KA43638">
            <v>100</v>
          </cell>
          <cell r="KB43638">
            <v>40</v>
          </cell>
          <cell r="KC43638">
            <v>28</v>
          </cell>
        </row>
        <row r="43639">
          <cell r="A43639" t="str">
            <v>P25147</v>
          </cell>
          <cell r="KA43639">
            <v>200</v>
          </cell>
          <cell r="KB43639">
            <v>16</v>
          </cell>
          <cell r="KC43639">
            <v>20</v>
          </cell>
        </row>
        <row r="43640">
          <cell r="A43640" t="str">
            <v>P25191</v>
          </cell>
          <cell r="KA43640">
            <v>50</v>
          </cell>
          <cell r="KB43640">
            <v>40</v>
          </cell>
          <cell r="KC43640">
            <v>24</v>
          </cell>
        </row>
        <row r="43641">
          <cell r="A43641" t="str">
            <v>P25201</v>
          </cell>
          <cell r="KA43641">
            <v>50</v>
          </cell>
          <cell r="KB43641">
            <v>60</v>
          </cell>
          <cell r="KC43641">
            <v>12</v>
          </cell>
        </row>
        <row r="43642">
          <cell r="A43642" t="str">
            <v>P25199</v>
          </cell>
          <cell r="KA43642">
            <v>200</v>
          </cell>
          <cell r="KB43642">
            <v>16</v>
          </cell>
          <cell r="KC43642">
            <v>20</v>
          </cell>
        </row>
        <row r="43643">
          <cell r="A43643" t="str">
            <v>P25177</v>
          </cell>
          <cell r="KA43643">
            <v>200</v>
          </cell>
          <cell r="KB43643">
            <v>16</v>
          </cell>
          <cell r="KC43643">
            <v>20</v>
          </cell>
        </row>
        <row r="43644">
          <cell r="A43644" t="str">
            <v>P25187</v>
          </cell>
          <cell r="KA43644">
            <v>100</v>
          </cell>
          <cell r="KB43644">
            <v>40</v>
          </cell>
          <cell r="KC43644">
            <v>28</v>
          </cell>
        </row>
        <row r="43645">
          <cell r="A43645" t="str">
            <v>P25188</v>
          </cell>
          <cell r="KA43645">
            <v>100</v>
          </cell>
          <cell r="KB43645">
            <v>40</v>
          </cell>
          <cell r="KC43645">
            <v>28</v>
          </cell>
        </row>
        <row r="43646">
          <cell r="A43646" t="str">
            <v>P25189</v>
          </cell>
          <cell r="KA43646">
            <v>100</v>
          </cell>
          <cell r="KB43646">
            <v>40</v>
          </cell>
          <cell r="KC43646">
            <v>28</v>
          </cell>
        </row>
        <row r="43647">
          <cell r="A43647" t="str">
            <v>P25237</v>
          </cell>
          <cell r="KA43647">
            <v>100</v>
          </cell>
          <cell r="KB43647">
            <v>40</v>
          </cell>
          <cell r="KC43647">
            <v>28</v>
          </cell>
        </row>
        <row r="43648">
          <cell r="A43648" t="str">
            <v>P25820</v>
          </cell>
          <cell r="KA43648">
            <v>100</v>
          </cell>
          <cell r="KB43648">
            <v>40</v>
          </cell>
          <cell r="KC43648">
            <v>28</v>
          </cell>
        </row>
        <row r="43649">
          <cell r="A43649" t="str">
            <v>P25873</v>
          </cell>
          <cell r="KA43649">
            <v>50</v>
          </cell>
          <cell r="KB43649">
            <v>60</v>
          </cell>
          <cell r="KC43649">
            <v>12</v>
          </cell>
        </row>
        <row r="43650">
          <cell r="A43650" t="str">
            <v>P25764</v>
          </cell>
          <cell r="KA43650">
            <v>100</v>
          </cell>
          <cell r="KB43650">
            <v>40</v>
          </cell>
          <cell r="KC43650">
            <v>28</v>
          </cell>
        </row>
        <row r="43651">
          <cell r="A43651" t="str">
            <v>P25939</v>
          </cell>
          <cell r="KA43651">
            <v>50</v>
          </cell>
          <cell r="KB43651">
            <v>40</v>
          </cell>
          <cell r="KC43651">
            <v>24</v>
          </cell>
        </row>
        <row r="43652">
          <cell r="A43652" t="str">
            <v>P27120</v>
          </cell>
          <cell r="KA43652">
            <v>200</v>
          </cell>
          <cell r="KB43652">
            <v>16</v>
          </cell>
          <cell r="KC43652">
            <v>20</v>
          </cell>
        </row>
        <row r="43653">
          <cell r="A43653" t="str">
            <v>P27344</v>
          </cell>
          <cell r="KA43653">
            <v>50</v>
          </cell>
          <cell r="KB43653">
            <v>60</v>
          </cell>
          <cell r="KC43653">
            <v>12</v>
          </cell>
        </row>
        <row r="43654">
          <cell r="A43654" t="str">
            <v>P27420</v>
          </cell>
          <cell r="KA43654">
            <v>100</v>
          </cell>
          <cell r="KB43654">
            <v>40</v>
          </cell>
          <cell r="KC43654">
            <v>28</v>
          </cell>
        </row>
        <row r="43655">
          <cell r="A43655" t="str">
            <v>P27395</v>
          </cell>
          <cell r="KA43655">
            <v>50</v>
          </cell>
          <cell r="KB43655">
            <v>40</v>
          </cell>
          <cell r="KC43655">
            <v>24</v>
          </cell>
        </row>
        <row r="43656">
          <cell r="A43656" t="str">
            <v>P27719</v>
          </cell>
          <cell r="KA43656">
            <v>100</v>
          </cell>
          <cell r="KB43656">
            <v>40</v>
          </cell>
          <cell r="KC43656">
            <v>28</v>
          </cell>
        </row>
        <row r="43657">
          <cell r="A43657" t="str">
            <v>P27614</v>
          </cell>
          <cell r="KA43657">
            <v>100</v>
          </cell>
          <cell r="KB43657">
            <v>8</v>
          </cell>
          <cell r="KC43657">
            <v>48</v>
          </cell>
        </row>
        <row r="43658">
          <cell r="A43658" t="str">
            <v>C00134</v>
          </cell>
          <cell r="KA43658">
            <v>100</v>
          </cell>
          <cell r="KB43658">
            <v>40</v>
          </cell>
          <cell r="KC43658">
            <v>28</v>
          </cell>
        </row>
        <row r="43659">
          <cell r="A43659" t="str">
            <v>C00130</v>
          </cell>
          <cell r="KA43659">
            <v>100</v>
          </cell>
          <cell r="KB43659">
            <v>40</v>
          </cell>
          <cell r="KC43659">
            <v>28</v>
          </cell>
        </row>
        <row r="43660">
          <cell r="A43660" t="str">
            <v>C10688</v>
          </cell>
          <cell r="KA43660">
            <v>50</v>
          </cell>
          <cell r="KB43660">
            <v>32</v>
          </cell>
          <cell r="KC43660">
            <v>16</v>
          </cell>
        </row>
        <row r="43661">
          <cell r="A43661" t="str">
            <v>C13704</v>
          </cell>
          <cell r="KA43661">
            <v>200</v>
          </cell>
          <cell r="KB43661">
            <v>16</v>
          </cell>
          <cell r="KC43661">
            <v>16</v>
          </cell>
        </row>
        <row r="43662">
          <cell r="A43662" t="str">
            <v>C13170</v>
          </cell>
          <cell r="KA43662">
            <v>200</v>
          </cell>
          <cell r="KB43662">
            <v>16</v>
          </cell>
          <cell r="KC43662">
            <v>16</v>
          </cell>
        </row>
        <row r="43663">
          <cell r="A43663" t="str">
            <v>C12182</v>
          </cell>
          <cell r="KA43663">
            <v>50</v>
          </cell>
          <cell r="KB43663">
            <v>60</v>
          </cell>
          <cell r="KC43663">
            <v>12</v>
          </cell>
        </row>
        <row r="43664">
          <cell r="A43664" t="str">
            <v>C15980</v>
          </cell>
          <cell r="KA43664">
            <v>100</v>
          </cell>
          <cell r="KB43664">
            <v>40</v>
          </cell>
          <cell r="KC43664">
            <v>24</v>
          </cell>
        </row>
        <row r="43665">
          <cell r="A43665" t="str">
            <v>C15945</v>
          </cell>
          <cell r="KA43665">
            <v>200</v>
          </cell>
          <cell r="KB43665">
            <v>16</v>
          </cell>
          <cell r="KC43665">
            <v>16</v>
          </cell>
        </row>
        <row r="43666">
          <cell r="A43666" t="str">
            <v>C16087</v>
          </cell>
          <cell r="KA43666">
            <v>50</v>
          </cell>
          <cell r="KB43666">
            <v>40</v>
          </cell>
          <cell r="KC43666">
            <v>24</v>
          </cell>
        </row>
        <row r="43667">
          <cell r="A43667" t="str">
            <v>C16089</v>
          </cell>
          <cell r="KA43667">
            <v>100</v>
          </cell>
          <cell r="KB43667">
            <v>40</v>
          </cell>
          <cell r="KC43667">
            <v>24</v>
          </cell>
        </row>
        <row r="43668">
          <cell r="A43668" t="str">
            <v>C16140</v>
          </cell>
          <cell r="KA43668">
            <v>100</v>
          </cell>
          <cell r="KB43668">
            <v>40</v>
          </cell>
          <cell r="KC43668">
            <v>28</v>
          </cell>
        </row>
        <row r="43669">
          <cell r="A43669" t="str">
            <v>C16189</v>
          </cell>
          <cell r="KA43669">
            <v>200</v>
          </cell>
          <cell r="KB43669">
            <v>16</v>
          </cell>
          <cell r="KC43669">
            <v>16</v>
          </cell>
        </row>
        <row r="43670">
          <cell r="A43670" t="str">
            <v>C16191</v>
          </cell>
          <cell r="KA43670">
            <v>100</v>
          </cell>
          <cell r="KB43670">
            <v>40</v>
          </cell>
          <cell r="KC43670">
            <v>24</v>
          </cell>
        </row>
        <row r="43671">
          <cell r="A43671" t="str">
            <v>C16173</v>
          </cell>
          <cell r="KA43671">
            <v>50</v>
          </cell>
          <cell r="KB43671">
            <v>60</v>
          </cell>
          <cell r="KC43671">
            <v>12</v>
          </cell>
        </row>
        <row r="43672">
          <cell r="A43672" t="str">
            <v>C16310</v>
          </cell>
          <cell r="KA43672">
            <v>50</v>
          </cell>
          <cell r="KB43672">
            <v>60</v>
          </cell>
          <cell r="KC43672">
            <v>12</v>
          </cell>
        </row>
        <row r="43673">
          <cell r="A43673" t="str">
            <v>C16304</v>
          </cell>
          <cell r="KA43673">
            <v>50</v>
          </cell>
          <cell r="KB43673">
            <v>40</v>
          </cell>
          <cell r="KC43673">
            <v>24</v>
          </cell>
        </row>
        <row r="43674">
          <cell r="A43674" t="str">
            <v>C16300</v>
          </cell>
          <cell r="KA43674">
            <v>200</v>
          </cell>
          <cell r="KB43674">
            <v>16</v>
          </cell>
          <cell r="KC43674">
            <v>16</v>
          </cell>
        </row>
        <row r="43675">
          <cell r="A43675" t="str">
            <v>C16259</v>
          </cell>
          <cell r="KA43675">
            <v>200</v>
          </cell>
          <cell r="KB43675">
            <v>16</v>
          </cell>
          <cell r="KC43675">
            <v>16</v>
          </cell>
        </row>
        <row r="43676">
          <cell r="A43676" t="str">
            <v>C16447</v>
          </cell>
          <cell r="KA43676">
            <v>200</v>
          </cell>
          <cell r="KB43676">
            <v>16</v>
          </cell>
          <cell r="KC43676">
            <v>16</v>
          </cell>
        </row>
        <row r="43677">
          <cell r="A43677" t="str">
            <v>C16426</v>
          </cell>
          <cell r="KA43677">
            <v>200</v>
          </cell>
          <cell r="KB43677">
            <v>16</v>
          </cell>
          <cell r="KC43677">
            <v>20</v>
          </cell>
        </row>
        <row r="43678">
          <cell r="A43678" t="str">
            <v>C15844</v>
          </cell>
          <cell r="KA43678">
            <v>200</v>
          </cell>
          <cell r="KB43678">
            <v>16</v>
          </cell>
          <cell r="KC43678">
            <v>16</v>
          </cell>
        </row>
        <row r="43679">
          <cell r="A43679" t="str">
            <v>C15895</v>
          </cell>
          <cell r="KA43679">
            <v>200</v>
          </cell>
          <cell r="KB43679">
            <v>16</v>
          </cell>
          <cell r="KC43679">
            <v>16</v>
          </cell>
        </row>
        <row r="43680">
          <cell r="A43680" t="str">
            <v>C15032</v>
          </cell>
          <cell r="KA43680">
            <v>50</v>
          </cell>
          <cell r="KB43680">
            <v>40</v>
          </cell>
          <cell r="KC43680">
            <v>24</v>
          </cell>
        </row>
        <row r="43681">
          <cell r="A43681" t="str">
            <v>C14931</v>
          </cell>
          <cell r="KA43681">
            <v>100</v>
          </cell>
          <cell r="KB43681">
            <v>40</v>
          </cell>
          <cell r="KC43681">
            <v>24</v>
          </cell>
        </row>
        <row r="43682">
          <cell r="A43682" t="str">
            <v>C14315</v>
          </cell>
          <cell r="KA43682">
            <v>50</v>
          </cell>
          <cell r="KB43682">
            <v>40</v>
          </cell>
          <cell r="KC43682">
            <v>15</v>
          </cell>
        </row>
        <row r="43683">
          <cell r="A43683" t="str">
            <v>C14230</v>
          </cell>
          <cell r="KA43683">
            <v>200</v>
          </cell>
          <cell r="KB43683">
            <v>16</v>
          </cell>
          <cell r="KC43683">
            <v>16</v>
          </cell>
        </row>
        <row r="43684">
          <cell r="A43684" t="str">
            <v>C14226</v>
          </cell>
          <cell r="KA43684">
            <v>200</v>
          </cell>
          <cell r="KB43684">
            <v>16</v>
          </cell>
          <cell r="KC43684">
            <v>16</v>
          </cell>
        </row>
        <row r="43685">
          <cell r="A43685" t="str">
            <v>C14094</v>
          </cell>
          <cell r="KA43685">
            <v>200</v>
          </cell>
          <cell r="KB43685">
            <v>16</v>
          </cell>
          <cell r="KC43685">
            <v>16</v>
          </cell>
        </row>
        <row r="43686">
          <cell r="A43686" t="str">
            <v>C22734</v>
          </cell>
          <cell r="KA43686">
            <v>100</v>
          </cell>
          <cell r="KB43686">
            <v>40</v>
          </cell>
          <cell r="KC43686">
            <v>28</v>
          </cell>
        </row>
        <row r="43687">
          <cell r="A43687" t="str">
            <v>C22302</v>
          </cell>
          <cell r="KA43687">
            <v>200</v>
          </cell>
          <cell r="KB43687">
            <v>16</v>
          </cell>
          <cell r="KC43687">
            <v>20</v>
          </cell>
        </row>
        <row r="43688">
          <cell r="A43688" t="str">
            <v>C22364</v>
          </cell>
          <cell r="KA43688">
            <v>200</v>
          </cell>
          <cell r="KB43688">
            <v>16</v>
          </cell>
          <cell r="KC43688">
            <v>20</v>
          </cell>
        </row>
        <row r="43689">
          <cell r="A43689" t="str">
            <v>C22463</v>
          </cell>
          <cell r="KA43689">
            <v>100</v>
          </cell>
          <cell r="KB43689">
            <v>40</v>
          </cell>
          <cell r="KC43689">
            <v>28</v>
          </cell>
        </row>
        <row r="43690">
          <cell r="A43690" t="str">
            <v>C22460</v>
          </cell>
          <cell r="KA43690">
            <v>50</v>
          </cell>
          <cell r="KB43690">
            <v>40</v>
          </cell>
          <cell r="KC43690">
            <v>24</v>
          </cell>
        </row>
        <row r="43691">
          <cell r="A43691" t="str">
            <v>C22426</v>
          </cell>
          <cell r="KA43691">
            <v>50</v>
          </cell>
          <cell r="KB43691">
            <v>40</v>
          </cell>
          <cell r="KC43691">
            <v>24</v>
          </cell>
        </row>
        <row r="43692">
          <cell r="A43692" t="str">
            <v>C22566</v>
          </cell>
          <cell r="KA43692">
            <v>200</v>
          </cell>
          <cell r="KB43692">
            <v>16</v>
          </cell>
          <cell r="KC43692">
            <v>20</v>
          </cell>
        </row>
        <row r="43693">
          <cell r="A43693" t="str">
            <v>C22518</v>
          </cell>
          <cell r="KA43693">
            <v>100</v>
          </cell>
          <cell r="KB43693">
            <v>40</v>
          </cell>
          <cell r="KC43693">
            <v>28</v>
          </cell>
        </row>
        <row r="43694">
          <cell r="A43694" t="str">
            <v>C22520</v>
          </cell>
          <cell r="KA43694">
            <v>200</v>
          </cell>
          <cell r="KB43694">
            <v>16</v>
          </cell>
          <cell r="KC43694">
            <v>20</v>
          </cell>
        </row>
        <row r="43695">
          <cell r="A43695" t="str">
            <v>C22530</v>
          </cell>
          <cell r="KA43695">
            <v>200</v>
          </cell>
          <cell r="KB43695">
            <v>16</v>
          </cell>
          <cell r="KC43695">
            <v>20</v>
          </cell>
        </row>
        <row r="43696">
          <cell r="A43696" t="str">
            <v>C22508</v>
          </cell>
          <cell r="KA43696">
            <v>200</v>
          </cell>
          <cell r="KB43696">
            <v>16</v>
          </cell>
          <cell r="KC43696">
            <v>20</v>
          </cell>
        </row>
        <row r="43697">
          <cell r="A43697" t="str">
            <v>C22600</v>
          </cell>
          <cell r="KA43697">
            <v>200</v>
          </cell>
          <cell r="KB43697">
            <v>16</v>
          </cell>
          <cell r="KC43697">
            <v>20</v>
          </cell>
        </row>
        <row r="43698">
          <cell r="A43698" t="str">
            <v>C23788</v>
          </cell>
          <cell r="KA43698">
            <v>100</v>
          </cell>
          <cell r="KB43698">
            <v>8</v>
          </cell>
          <cell r="KC43698">
            <v>48</v>
          </cell>
        </row>
        <row r="43699">
          <cell r="A43699" t="str">
            <v>C23632</v>
          </cell>
          <cell r="KA43699">
            <v>200</v>
          </cell>
          <cell r="KB43699">
            <v>16</v>
          </cell>
          <cell r="KC43699">
            <v>20</v>
          </cell>
        </row>
        <row r="43700">
          <cell r="A43700" t="str">
            <v>C23629</v>
          </cell>
          <cell r="KA43700">
            <v>100</v>
          </cell>
          <cell r="KB43700">
            <v>40</v>
          </cell>
          <cell r="KC43700">
            <v>28</v>
          </cell>
        </row>
        <row r="43701">
          <cell r="A43701" t="str">
            <v>C24050</v>
          </cell>
          <cell r="KA43701">
            <v>100</v>
          </cell>
          <cell r="KB43701">
            <v>40</v>
          </cell>
          <cell r="KC43701">
            <v>28</v>
          </cell>
        </row>
        <row r="43702">
          <cell r="A43702" t="str">
            <v>C23975</v>
          </cell>
          <cell r="KA43702">
            <v>100</v>
          </cell>
          <cell r="KB43702">
            <v>40</v>
          </cell>
          <cell r="KC43702">
            <v>28</v>
          </cell>
        </row>
        <row r="43703">
          <cell r="A43703" t="str">
            <v>C23995</v>
          </cell>
          <cell r="KA43703">
            <v>50</v>
          </cell>
          <cell r="KB43703">
            <v>40</v>
          </cell>
          <cell r="KC43703">
            <v>24</v>
          </cell>
        </row>
        <row r="43704">
          <cell r="A43704" t="str">
            <v>C23863</v>
          </cell>
          <cell r="KA43704">
            <v>100</v>
          </cell>
          <cell r="KB43704">
            <v>40</v>
          </cell>
          <cell r="KC43704">
            <v>28</v>
          </cell>
        </row>
        <row r="43705">
          <cell r="A43705" t="str">
            <v>C23576</v>
          </cell>
          <cell r="KA43705">
            <v>200</v>
          </cell>
          <cell r="KB43705">
            <v>12</v>
          </cell>
          <cell r="KC43705">
            <v>20</v>
          </cell>
        </row>
        <row r="43706">
          <cell r="A43706" t="str">
            <v>C23588</v>
          </cell>
          <cell r="KA43706">
            <v>100</v>
          </cell>
          <cell r="KB43706">
            <v>40</v>
          </cell>
          <cell r="KC43706">
            <v>28</v>
          </cell>
        </row>
        <row r="43707">
          <cell r="A43707" t="str">
            <v>C23440</v>
          </cell>
          <cell r="KA43707">
            <v>200</v>
          </cell>
          <cell r="KB43707">
            <v>12</v>
          </cell>
          <cell r="KC43707">
            <v>20</v>
          </cell>
        </row>
        <row r="43708">
          <cell r="A43708" t="str">
            <v>C23205</v>
          </cell>
          <cell r="KA43708">
            <v>100</v>
          </cell>
          <cell r="KB43708">
            <v>40</v>
          </cell>
          <cell r="KC43708">
            <v>28</v>
          </cell>
        </row>
        <row r="43709">
          <cell r="A43709" t="str">
            <v>C20430</v>
          </cell>
          <cell r="KA43709">
            <v>100</v>
          </cell>
          <cell r="KB43709">
            <v>40</v>
          </cell>
          <cell r="KC43709">
            <v>28</v>
          </cell>
        </row>
        <row r="43710">
          <cell r="A43710" t="str">
            <v>C20468</v>
          </cell>
          <cell r="KA43710">
            <v>100</v>
          </cell>
          <cell r="KB43710">
            <v>40</v>
          </cell>
          <cell r="KC43710">
            <v>28</v>
          </cell>
        </row>
        <row r="43711">
          <cell r="A43711" t="str">
            <v>C20469</v>
          </cell>
          <cell r="KA43711">
            <v>100</v>
          </cell>
          <cell r="KB43711">
            <v>8</v>
          </cell>
          <cell r="KC43711">
            <v>48</v>
          </cell>
        </row>
        <row r="43712">
          <cell r="A43712" t="str">
            <v>C20549</v>
          </cell>
          <cell r="KA43712">
            <v>50</v>
          </cell>
          <cell r="KB43712">
            <v>40</v>
          </cell>
          <cell r="KC43712">
            <v>24</v>
          </cell>
        </row>
        <row r="43713">
          <cell r="A43713" t="str">
            <v>C20557</v>
          </cell>
          <cell r="KA43713">
            <v>100</v>
          </cell>
          <cell r="KB43713">
            <v>40</v>
          </cell>
          <cell r="KC43713">
            <v>28</v>
          </cell>
        </row>
        <row r="43714">
          <cell r="A43714" t="str">
            <v>C20621</v>
          </cell>
          <cell r="KA43714">
            <v>50</v>
          </cell>
          <cell r="KB43714">
            <v>40</v>
          </cell>
          <cell r="KC43714">
            <v>24</v>
          </cell>
        </row>
        <row r="43715">
          <cell r="A43715" t="str">
            <v>C20652</v>
          </cell>
          <cell r="KA43715">
            <v>200</v>
          </cell>
          <cell r="KB43715">
            <v>16</v>
          </cell>
          <cell r="KC43715">
            <v>20</v>
          </cell>
        </row>
        <row r="43716">
          <cell r="A43716" t="str">
            <v>C20648</v>
          </cell>
          <cell r="KA43716">
            <v>50</v>
          </cell>
          <cell r="KB43716">
            <v>40</v>
          </cell>
          <cell r="KC43716">
            <v>24</v>
          </cell>
        </row>
        <row r="43717">
          <cell r="A43717" t="str">
            <v>C20762</v>
          </cell>
          <cell r="KA43717">
            <v>100</v>
          </cell>
          <cell r="KB43717">
            <v>40</v>
          </cell>
          <cell r="KC43717">
            <v>28</v>
          </cell>
        </row>
        <row r="43718">
          <cell r="A43718" t="str">
            <v>C20779</v>
          </cell>
          <cell r="KA43718">
            <v>100</v>
          </cell>
          <cell r="KB43718">
            <v>40</v>
          </cell>
          <cell r="KC43718">
            <v>28</v>
          </cell>
        </row>
        <row r="43719">
          <cell r="A43719" t="str">
            <v>C20786</v>
          </cell>
          <cell r="KA43719">
            <v>100</v>
          </cell>
          <cell r="KB43719">
            <v>40</v>
          </cell>
          <cell r="KC43719">
            <v>28</v>
          </cell>
        </row>
        <row r="43720">
          <cell r="A43720" t="str">
            <v>C20895</v>
          </cell>
          <cell r="KA43720">
            <v>50</v>
          </cell>
          <cell r="KB43720">
            <v>60</v>
          </cell>
          <cell r="KC43720">
            <v>12</v>
          </cell>
        </row>
        <row r="43721">
          <cell r="A43721" t="str">
            <v>C21280</v>
          </cell>
          <cell r="KA43721">
            <v>100</v>
          </cell>
          <cell r="KB43721">
            <v>40</v>
          </cell>
          <cell r="KC43721">
            <v>28</v>
          </cell>
        </row>
        <row r="43722">
          <cell r="A43722" t="str">
            <v>C21219</v>
          </cell>
          <cell r="KA43722">
            <v>100</v>
          </cell>
          <cell r="KB43722">
            <v>40</v>
          </cell>
          <cell r="KC43722">
            <v>28</v>
          </cell>
        </row>
        <row r="43723">
          <cell r="A43723" t="str">
            <v>C21195</v>
          </cell>
          <cell r="KA43723">
            <v>100</v>
          </cell>
          <cell r="KB43723">
            <v>40</v>
          </cell>
          <cell r="KC43723">
            <v>28</v>
          </cell>
        </row>
        <row r="43724">
          <cell r="A43724" t="str">
            <v>C21122</v>
          </cell>
          <cell r="KA43724">
            <v>100</v>
          </cell>
          <cell r="KB43724">
            <v>8</v>
          </cell>
          <cell r="KC43724">
            <v>48</v>
          </cell>
        </row>
        <row r="43725">
          <cell r="A43725" t="str">
            <v>C22220</v>
          </cell>
          <cell r="KA43725">
            <v>200</v>
          </cell>
          <cell r="KB43725">
            <v>16</v>
          </cell>
          <cell r="KC43725">
            <v>20</v>
          </cell>
        </row>
        <row r="43726">
          <cell r="A43726" t="str">
            <v>C22145</v>
          </cell>
          <cell r="KA43726">
            <v>200</v>
          </cell>
          <cell r="KB43726">
            <v>16</v>
          </cell>
          <cell r="KC43726">
            <v>20</v>
          </cell>
        </row>
        <row r="43727">
          <cell r="A43727" t="str">
            <v>C22044</v>
          </cell>
          <cell r="KA43727">
            <v>100</v>
          </cell>
          <cell r="KB43727">
            <v>40</v>
          </cell>
          <cell r="KC43727">
            <v>28</v>
          </cell>
        </row>
        <row r="43728">
          <cell r="A43728" t="str">
            <v>C22005</v>
          </cell>
          <cell r="KA43728">
            <v>50</v>
          </cell>
          <cell r="KB43728">
            <v>60</v>
          </cell>
          <cell r="KC43728">
            <v>12</v>
          </cell>
        </row>
        <row r="43729">
          <cell r="A43729" t="str">
            <v>C21953</v>
          </cell>
          <cell r="KA43729">
            <v>100</v>
          </cell>
          <cell r="KB43729">
            <v>40</v>
          </cell>
          <cell r="KC43729">
            <v>28</v>
          </cell>
        </row>
        <row r="43730">
          <cell r="A43730" t="str">
            <v>C21940</v>
          </cell>
          <cell r="KA43730">
            <v>100</v>
          </cell>
          <cell r="KB43730">
            <v>40</v>
          </cell>
          <cell r="KC43730">
            <v>28</v>
          </cell>
        </row>
        <row r="43731">
          <cell r="A43731" t="str">
            <v>C21742</v>
          </cell>
          <cell r="KA43731">
            <v>50</v>
          </cell>
          <cell r="KB43731">
            <v>60</v>
          </cell>
          <cell r="KC43731">
            <v>12</v>
          </cell>
        </row>
        <row r="43732">
          <cell r="A43732" t="str">
            <v>C21714</v>
          </cell>
          <cell r="KA43732">
            <v>100</v>
          </cell>
          <cell r="KB43732">
            <v>40</v>
          </cell>
          <cell r="KC43732">
            <v>28</v>
          </cell>
        </row>
        <row r="43733">
          <cell r="A43733" t="str">
            <v>C21707</v>
          </cell>
          <cell r="KA43733">
            <v>50</v>
          </cell>
          <cell r="KB43733">
            <v>40</v>
          </cell>
          <cell r="KC43733">
            <v>24</v>
          </cell>
        </row>
        <row r="43734">
          <cell r="A43734" t="str">
            <v>C21694</v>
          </cell>
          <cell r="KA43734">
            <v>100</v>
          </cell>
          <cell r="KB43734">
            <v>40</v>
          </cell>
          <cell r="KC43734">
            <v>28</v>
          </cell>
        </row>
        <row r="43735">
          <cell r="A43735" t="str">
            <v>C21312</v>
          </cell>
          <cell r="KA43735">
            <v>200</v>
          </cell>
          <cell r="KB43735">
            <v>16</v>
          </cell>
          <cell r="KC43735">
            <v>20</v>
          </cell>
        </row>
        <row r="43736">
          <cell r="A43736" t="str">
            <v>C21527</v>
          </cell>
          <cell r="KA43736">
            <v>200</v>
          </cell>
          <cell r="KB43736">
            <v>16</v>
          </cell>
          <cell r="KC43736">
            <v>20</v>
          </cell>
        </row>
        <row r="43737">
          <cell r="A43737" t="str">
            <v>C19113</v>
          </cell>
          <cell r="KA43737">
            <v>100</v>
          </cell>
          <cell r="KB43737">
            <v>30</v>
          </cell>
          <cell r="KC43737">
            <v>30</v>
          </cell>
        </row>
        <row r="43738">
          <cell r="A43738" t="str">
            <v>C19105</v>
          </cell>
          <cell r="KA43738">
            <v>100</v>
          </cell>
          <cell r="KB43738">
            <v>40</v>
          </cell>
          <cell r="KC43738">
            <v>24</v>
          </cell>
        </row>
        <row r="43739">
          <cell r="A43739" t="str">
            <v>C19094</v>
          </cell>
          <cell r="KA43739">
            <v>100</v>
          </cell>
          <cell r="KB43739">
            <v>40</v>
          </cell>
          <cell r="KC43739">
            <v>24</v>
          </cell>
        </row>
        <row r="43740">
          <cell r="A43740" t="str">
            <v>C19066</v>
          </cell>
          <cell r="KA43740">
            <v>50</v>
          </cell>
          <cell r="KB43740">
            <v>60</v>
          </cell>
          <cell r="KC43740">
            <v>12</v>
          </cell>
        </row>
        <row r="43741">
          <cell r="A43741" t="str">
            <v>C19077</v>
          </cell>
          <cell r="KA43741">
            <v>50</v>
          </cell>
          <cell r="KB43741">
            <v>40</v>
          </cell>
          <cell r="KC43741">
            <v>24</v>
          </cell>
        </row>
        <row r="43742">
          <cell r="A43742" t="str">
            <v>C19086</v>
          </cell>
          <cell r="KA43742">
            <v>100</v>
          </cell>
          <cell r="KB43742">
            <v>40</v>
          </cell>
          <cell r="KC43742">
            <v>24</v>
          </cell>
        </row>
        <row r="43743">
          <cell r="A43743" t="str">
            <v>C19149</v>
          </cell>
          <cell r="KA43743">
            <v>200</v>
          </cell>
          <cell r="KB43743">
            <v>16</v>
          </cell>
          <cell r="KC43743">
            <v>20</v>
          </cell>
        </row>
        <row r="43744">
          <cell r="A43744" t="str">
            <v>C19224</v>
          </cell>
          <cell r="KA43744">
            <v>50</v>
          </cell>
          <cell r="KB43744">
            <v>60</v>
          </cell>
          <cell r="KC43744">
            <v>12</v>
          </cell>
        </row>
        <row r="43745">
          <cell r="A43745" t="str">
            <v>C19269</v>
          </cell>
          <cell r="KA43745">
            <v>100</v>
          </cell>
          <cell r="KB43745">
            <v>40</v>
          </cell>
          <cell r="KC43745">
            <v>28</v>
          </cell>
        </row>
        <row r="43746">
          <cell r="A43746" t="str">
            <v>C19382</v>
          </cell>
          <cell r="KA43746">
            <v>200</v>
          </cell>
          <cell r="KB43746">
            <v>16</v>
          </cell>
          <cell r="KC43746">
            <v>20</v>
          </cell>
        </row>
        <row r="43747">
          <cell r="A43747" t="str">
            <v>C19388</v>
          </cell>
          <cell r="KA43747">
            <v>80</v>
          </cell>
          <cell r="KB43747">
            <v>16</v>
          </cell>
          <cell r="KC43747">
            <v>24</v>
          </cell>
        </row>
        <row r="43748">
          <cell r="A43748" t="str">
            <v>C19367</v>
          </cell>
          <cell r="KA43748">
            <v>100</v>
          </cell>
          <cell r="KB43748">
            <v>40</v>
          </cell>
          <cell r="KC43748">
            <v>28</v>
          </cell>
        </row>
        <row r="43749">
          <cell r="A43749" t="str">
            <v>C19323</v>
          </cell>
          <cell r="KA43749">
            <v>100</v>
          </cell>
          <cell r="KB43749">
            <v>40</v>
          </cell>
          <cell r="KC43749">
            <v>28</v>
          </cell>
        </row>
        <row r="43750">
          <cell r="A43750" t="str">
            <v>C19320</v>
          </cell>
          <cell r="KA43750">
            <v>50</v>
          </cell>
          <cell r="KB43750">
            <v>40</v>
          </cell>
          <cell r="KC43750">
            <v>24</v>
          </cell>
        </row>
        <row r="43751">
          <cell r="A43751" t="str">
            <v>C18970</v>
          </cell>
          <cell r="KA43751">
            <v>50</v>
          </cell>
          <cell r="KB43751">
            <v>40</v>
          </cell>
          <cell r="KC43751">
            <v>24</v>
          </cell>
        </row>
        <row r="43752">
          <cell r="A43752" t="str">
            <v>C19034</v>
          </cell>
          <cell r="KA43752">
            <v>100</v>
          </cell>
          <cell r="KB43752">
            <v>40</v>
          </cell>
          <cell r="KC43752">
            <v>24</v>
          </cell>
        </row>
        <row r="43753">
          <cell r="A43753" t="str">
            <v>C19050</v>
          </cell>
          <cell r="KA43753">
            <v>200</v>
          </cell>
          <cell r="KB43753">
            <v>16</v>
          </cell>
          <cell r="KC43753">
            <v>20</v>
          </cell>
        </row>
        <row r="43754">
          <cell r="A43754" t="str">
            <v>C18737</v>
          </cell>
          <cell r="KA43754">
            <v>100</v>
          </cell>
          <cell r="KB43754">
            <v>40</v>
          </cell>
          <cell r="KC43754">
            <v>24</v>
          </cell>
        </row>
        <row r="43755">
          <cell r="A43755" t="str">
            <v>C18721</v>
          </cell>
          <cell r="KA43755">
            <v>200</v>
          </cell>
          <cell r="KB43755">
            <v>16</v>
          </cell>
          <cell r="KC43755">
            <v>20</v>
          </cell>
        </row>
        <row r="43756">
          <cell r="A43756" t="str">
            <v>C19835</v>
          </cell>
          <cell r="KA43756">
            <v>50</v>
          </cell>
          <cell r="KB43756">
            <v>40</v>
          </cell>
          <cell r="KC43756">
            <v>24</v>
          </cell>
        </row>
        <row r="43757">
          <cell r="A43757" t="str">
            <v>C19870</v>
          </cell>
          <cell r="KA43757">
            <v>100</v>
          </cell>
          <cell r="KB43757">
            <v>40</v>
          </cell>
          <cell r="KC43757">
            <v>28</v>
          </cell>
        </row>
        <row r="43758">
          <cell r="A43758" t="str">
            <v>C19929</v>
          </cell>
          <cell r="KA43758">
            <v>100</v>
          </cell>
          <cell r="KB43758">
            <v>8</v>
          </cell>
          <cell r="KC43758">
            <v>48</v>
          </cell>
        </row>
        <row r="43759">
          <cell r="A43759" t="str">
            <v>C19888</v>
          </cell>
          <cell r="KA43759">
            <v>100</v>
          </cell>
          <cell r="KB43759">
            <v>40</v>
          </cell>
          <cell r="KC43759">
            <v>28</v>
          </cell>
        </row>
        <row r="43760">
          <cell r="A43760" t="str">
            <v>C19906</v>
          </cell>
          <cell r="KA43760">
            <v>100</v>
          </cell>
          <cell r="KB43760">
            <v>40</v>
          </cell>
          <cell r="KC43760">
            <v>28</v>
          </cell>
        </row>
        <row r="43761">
          <cell r="A43761" t="str">
            <v>C19875</v>
          </cell>
          <cell r="KA43761">
            <v>50</v>
          </cell>
          <cell r="KB43761">
            <v>60</v>
          </cell>
          <cell r="KC43761">
            <v>12</v>
          </cell>
        </row>
        <row r="43762">
          <cell r="A43762" t="str">
            <v>C19694</v>
          </cell>
          <cell r="KA43762">
            <v>100</v>
          </cell>
          <cell r="KB43762">
            <v>40</v>
          </cell>
          <cell r="KC43762">
            <v>28</v>
          </cell>
        </row>
        <row r="43763">
          <cell r="A43763" t="str">
            <v>C19656</v>
          </cell>
          <cell r="KA43763">
            <v>50</v>
          </cell>
          <cell r="KB43763">
            <v>60</v>
          </cell>
          <cell r="KC43763">
            <v>12</v>
          </cell>
        </row>
        <row r="43764">
          <cell r="A43764" t="str">
            <v>C19564</v>
          </cell>
          <cell r="KA43764">
            <v>200</v>
          </cell>
          <cell r="KB43764">
            <v>16</v>
          </cell>
          <cell r="KC43764">
            <v>16</v>
          </cell>
        </row>
        <row r="43765">
          <cell r="A43765" t="str">
            <v>C19522</v>
          </cell>
          <cell r="KA43765">
            <v>100</v>
          </cell>
          <cell r="KB43765">
            <v>40</v>
          </cell>
          <cell r="KC43765">
            <v>28</v>
          </cell>
        </row>
        <row r="43766">
          <cell r="A43766" t="str">
            <v>C20255</v>
          </cell>
          <cell r="KA43766">
            <v>200</v>
          </cell>
          <cell r="KB43766">
            <v>16</v>
          </cell>
          <cell r="KC43766">
            <v>20</v>
          </cell>
        </row>
        <row r="43767">
          <cell r="A43767" t="str">
            <v>C20253</v>
          </cell>
          <cell r="KA43767">
            <v>100</v>
          </cell>
          <cell r="KB43767">
            <v>40</v>
          </cell>
          <cell r="KC43767">
            <v>28</v>
          </cell>
        </row>
        <row r="43768">
          <cell r="A43768" t="str">
            <v>C20203</v>
          </cell>
          <cell r="KA43768">
            <v>100</v>
          </cell>
          <cell r="KB43768">
            <v>40</v>
          </cell>
          <cell r="KC43768">
            <v>28</v>
          </cell>
        </row>
        <row r="43769">
          <cell r="A43769" t="str">
            <v>C20189</v>
          </cell>
          <cell r="KA43769">
            <v>200</v>
          </cell>
          <cell r="KB43769">
            <v>16</v>
          </cell>
          <cell r="KC43769">
            <v>20</v>
          </cell>
        </row>
        <row r="43770">
          <cell r="A43770" t="str">
            <v>C20328</v>
          </cell>
          <cell r="KA43770">
            <v>200</v>
          </cell>
          <cell r="KB43770">
            <v>16</v>
          </cell>
          <cell r="KC43770">
            <v>20</v>
          </cell>
        </row>
        <row r="43771">
          <cell r="A43771" t="str">
            <v>C20329</v>
          </cell>
          <cell r="KA43771">
            <v>50</v>
          </cell>
          <cell r="KB43771">
            <v>40</v>
          </cell>
          <cell r="KC43771">
            <v>24</v>
          </cell>
        </row>
        <row r="43772">
          <cell r="A43772" t="str">
            <v>C20361</v>
          </cell>
          <cell r="KA43772">
            <v>100</v>
          </cell>
          <cell r="KB43772">
            <v>40</v>
          </cell>
          <cell r="KC43772">
            <v>28</v>
          </cell>
        </row>
        <row r="43773">
          <cell r="A43773" t="str">
            <v>C20032</v>
          </cell>
          <cell r="KA43773">
            <v>100</v>
          </cell>
          <cell r="KB43773">
            <v>40</v>
          </cell>
          <cell r="KC43773">
            <v>28</v>
          </cell>
        </row>
        <row r="43774">
          <cell r="A43774" t="str">
            <v>C19992</v>
          </cell>
          <cell r="KA43774">
            <v>100</v>
          </cell>
          <cell r="KB43774">
            <v>40</v>
          </cell>
          <cell r="KC43774">
            <v>28</v>
          </cell>
        </row>
        <row r="43775">
          <cell r="A43775" t="str">
            <v>C20152</v>
          </cell>
          <cell r="KA43775">
            <v>100</v>
          </cell>
          <cell r="KB43775">
            <v>40</v>
          </cell>
          <cell r="KC43775">
            <v>28</v>
          </cell>
        </row>
        <row r="43776">
          <cell r="A43776" t="str">
            <v>C20183</v>
          </cell>
          <cell r="KA43776">
            <v>100</v>
          </cell>
          <cell r="KB43776">
            <v>40</v>
          </cell>
          <cell r="KC43776">
            <v>28</v>
          </cell>
        </row>
        <row r="43777">
          <cell r="A43777" t="str">
            <v>C20180</v>
          </cell>
          <cell r="KA43777">
            <v>100</v>
          </cell>
          <cell r="KB43777">
            <v>40</v>
          </cell>
          <cell r="KC43777">
            <v>28</v>
          </cell>
        </row>
        <row r="43778">
          <cell r="A43778" t="str">
            <v>C20173</v>
          </cell>
          <cell r="KA43778">
            <v>100</v>
          </cell>
          <cell r="KB43778">
            <v>40</v>
          </cell>
          <cell r="KC43778">
            <v>28</v>
          </cell>
        </row>
        <row r="43779">
          <cell r="A43779" t="str">
            <v>C20171</v>
          </cell>
          <cell r="KA43779">
            <v>100</v>
          </cell>
          <cell r="KB43779">
            <v>30</v>
          </cell>
          <cell r="KC43779">
            <v>30</v>
          </cell>
        </row>
        <row r="43780">
          <cell r="A43780" t="str">
            <v>C20087</v>
          </cell>
          <cell r="KA43780">
            <v>100</v>
          </cell>
          <cell r="KB43780">
            <v>40</v>
          </cell>
          <cell r="KC43780">
            <v>28</v>
          </cell>
        </row>
        <row r="43781">
          <cell r="A43781" t="str">
            <v>C18234</v>
          </cell>
          <cell r="KA43781">
            <v>100</v>
          </cell>
          <cell r="KB43781">
            <v>40</v>
          </cell>
          <cell r="KC43781">
            <v>24</v>
          </cell>
        </row>
        <row r="43782">
          <cell r="A43782" t="str">
            <v>C18179</v>
          </cell>
          <cell r="KA43782">
            <v>200</v>
          </cell>
          <cell r="KB43782">
            <v>16</v>
          </cell>
          <cell r="KC43782">
            <v>20</v>
          </cell>
        </row>
        <row r="43783">
          <cell r="A43783" t="str">
            <v>C18183</v>
          </cell>
          <cell r="KA43783">
            <v>50</v>
          </cell>
          <cell r="KB43783">
            <v>60</v>
          </cell>
          <cell r="KC43783">
            <v>12</v>
          </cell>
        </row>
        <row r="43784">
          <cell r="A43784" t="str">
            <v>C18154</v>
          </cell>
          <cell r="KA43784">
            <v>50</v>
          </cell>
          <cell r="KB43784">
            <v>40</v>
          </cell>
          <cell r="KC43784">
            <v>24</v>
          </cell>
        </row>
        <row r="43785">
          <cell r="A43785" t="str">
            <v>C18134</v>
          </cell>
          <cell r="KA43785">
            <v>100</v>
          </cell>
          <cell r="KB43785">
            <v>40</v>
          </cell>
          <cell r="KC43785">
            <v>28</v>
          </cell>
        </row>
        <row r="43786">
          <cell r="A43786" t="str">
            <v>C18365</v>
          </cell>
          <cell r="KA43786">
            <v>100</v>
          </cell>
          <cell r="KB43786">
            <v>40</v>
          </cell>
          <cell r="KC43786">
            <v>24</v>
          </cell>
        </row>
        <row r="43787">
          <cell r="A43787" t="str">
            <v>C18604</v>
          </cell>
          <cell r="KA43787">
            <v>50</v>
          </cell>
          <cell r="KB43787">
            <v>40</v>
          </cell>
          <cell r="KC43787">
            <v>24</v>
          </cell>
        </row>
        <row r="43788">
          <cell r="A43788" t="str">
            <v>C18392</v>
          </cell>
          <cell r="KA43788">
            <v>50</v>
          </cell>
          <cell r="KB43788">
            <v>40</v>
          </cell>
          <cell r="KC43788">
            <v>24</v>
          </cell>
        </row>
        <row r="43789">
          <cell r="A43789" t="str">
            <v>C17736</v>
          </cell>
          <cell r="KA43789">
            <v>100</v>
          </cell>
          <cell r="KB43789">
            <v>40</v>
          </cell>
          <cell r="KC43789">
            <v>24</v>
          </cell>
        </row>
        <row r="43790">
          <cell r="A43790" t="str">
            <v>C17740</v>
          </cell>
          <cell r="KA43790">
            <v>200</v>
          </cell>
          <cell r="KB43790">
            <v>16</v>
          </cell>
          <cell r="KC43790">
            <v>20</v>
          </cell>
        </row>
        <row r="43791">
          <cell r="A43791" t="str">
            <v>C17744</v>
          </cell>
          <cell r="KA43791">
            <v>200</v>
          </cell>
          <cell r="KB43791">
            <v>16</v>
          </cell>
          <cell r="KC43791">
            <v>20</v>
          </cell>
        </row>
        <row r="43792">
          <cell r="A43792" t="str">
            <v>C17780</v>
          </cell>
          <cell r="KA43792">
            <v>200</v>
          </cell>
          <cell r="KB43792">
            <v>16</v>
          </cell>
          <cell r="KC43792">
            <v>20</v>
          </cell>
        </row>
        <row r="43793">
          <cell r="A43793" t="str">
            <v>C17815</v>
          </cell>
          <cell r="KA43793">
            <v>100</v>
          </cell>
          <cell r="KB43793">
            <v>40</v>
          </cell>
          <cell r="KC43793">
            <v>24</v>
          </cell>
        </row>
        <row r="43794">
          <cell r="A43794" t="str">
            <v>C17885</v>
          </cell>
          <cell r="KA43794">
            <v>100</v>
          </cell>
          <cell r="KB43794">
            <v>40</v>
          </cell>
          <cell r="KC43794">
            <v>24</v>
          </cell>
        </row>
        <row r="43795">
          <cell r="A43795" t="str">
            <v>C18060</v>
          </cell>
          <cell r="KA43795">
            <v>100</v>
          </cell>
          <cell r="KB43795">
            <v>40</v>
          </cell>
          <cell r="KC43795">
            <v>24</v>
          </cell>
        </row>
        <row r="43796">
          <cell r="A43796" t="str">
            <v>C18051</v>
          </cell>
          <cell r="KA43796">
            <v>50</v>
          </cell>
          <cell r="KB43796">
            <v>40</v>
          </cell>
          <cell r="KC43796">
            <v>24</v>
          </cell>
        </row>
        <row r="43797">
          <cell r="A43797" t="str">
            <v>C18076</v>
          </cell>
          <cell r="KA43797">
            <v>100</v>
          </cell>
          <cell r="KB43797">
            <v>40</v>
          </cell>
          <cell r="KC43797">
            <v>24</v>
          </cell>
        </row>
        <row r="43798">
          <cell r="A43798" t="str">
            <v>C18080</v>
          </cell>
          <cell r="KA43798">
            <v>50</v>
          </cell>
          <cell r="KB43798">
            <v>40</v>
          </cell>
          <cell r="KC43798">
            <v>24</v>
          </cell>
        </row>
        <row r="43799">
          <cell r="A43799" t="str">
            <v>C18093</v>
          </cell>
          <cell r="KA43799">
            <v>200</v>
          </cell>
          <cell r="KB43799">
            <v>16</v>
          </cell>
          <cell r="KC43799">
            <v>20</v>
          </cell>
        </row>
        <row r="43800">
          <cell r="A43800" t="str">
            <v>C17994</v>
          </cell>
          <cell r="KA43800">
            <v>50</v>
          </cell>
          <cell r="KB43800">
            <v>40</v>
          </cell>
          <cell r="KC43800">
            <v>24</v>
          </cell>
        </row>
        <row r="43801">
          <cell r="A43801" t="str">
            <v>C16704</v>
          </cell>
          <cell r="KA43801">
            <v>100</v>
          </cell>
          <cell r="KB43801">
            <v>20</v>
          </cell>
          <cell r="KC43801">
            <v>9</v>
          </cell>
        </row>
        <row r="43802">
          <cell r="A43802" t="str">
            <v>C16670</v>
          </cell>
          <cell r="KA43802">
            <v>200</v>
          </cell>
          <cell r="KB43802">
            <v>16</v>
          </cell>
          <cell r="KC43802">
            <v>16</v>
          </cell>
        </row>
        <row r="43803">
          <cell r="A43803" t="str">
            <v>C16811</v>
          </cell>
          <cell r="KA43803">
            <v>100</v>
          </cell>
          <cell r="KB43803">
            <v>40</v>
          </cell>
          <cell r="KC43803">
            <v>24</v>
          </cell>
        </row>
        <row r="43804">
          <cell r="A43804" t="str">
            <v>C16846</v>
          </cell>
          <cell r="KA43804">
            <v>100</v>
          </cell>
          <cell r="KB43804">
            <v>40</v>
          </cell>
          <cell r="KC43804">
            <v>24</v>
          </cell>
        </row>
        <row r="43805">
          <cell r="A43805" t="str">
            <v>C16629</v>
          </cell>
          <cell r="KA43805">
            <v>200</v>
          </cell>
          <cell r="KB43805">
            <v>16</v>
          </cell>
          <cell r="KC43805">
            <v>20</v>
          </cell>
        </row>
        <row r="43806">
          <cell r="A43806" t="str">
            <v>C16991</v>
          </cell>
          <cell r="KA43806">
            <v>100</v>
          </cell>
          <cell r="KB43806">
            <v>40</v>
          </cell>
          <cell r="KC43806">
            <v>24</v>
          </cell>
        </row>
        <row r="43807">
          <cell r="A43807" t="str">
            <v>C17060</v>
          </cell>
          <cell r="KA43807">
            <v>80</v>
          </cell>
          <cell r="KB43807">
            <v>16</v>
          </cell>
          <cell r="KC43807">
            <v>24</v>
          </cell>
        </row>
        <row r="43808">
          <cell r="A43808" t="str">
            <v>C17132</v>
          </cell>
          <cell r="KA43808">
            <v>200</v>
          </cell>
          <cell r="KB43808">
            <v>16</v>
          </cell>
          <cell r="KC43808">
            <v>20</v>
          </cell>
        </row>
        <row r="43809">
          <cell r="A43809" t="str">
            <v>C17278</v>
          </cell>
          <cell r="KA43809">
            <v>100</v>
          </cell>
          <cell r="KB43809">
            <v>40</v>
          </cell>
          <cell r="KC43809">
            <v>24</v>
          </cell>
        </row>
        <row r="43810">
          <cell r="A43810" t="str">
            <v>C17344</v>
          </cell>
          <cell r="KA43810">
            <v>200</v>
          </cell>
          <cell r="KB43810">
            <v>16</v>
          </cell>
          <cell r="KC43810">
            <v>20</v>
          </cell>
        </row>
        <row r="43811">
          <cell r="A43811" t="str">
            <v>C17317</v>
          </cell>
          <cell r="KA43811">
            <v>200</v>
          </cell>
          <cell r="KB43811">
            <v>16</v>
          </cell>
          <cell r="KC43811">
            <v>20</v>
          </cell>
        </row>
        <row r="43812">
          <cell r="A43812" t="str">
            <v>C17337</v>
          </cell>
          <cell r="KA43812">
            <v>100</v>
          </cell>
          <cell r="KB43812">
            <v>40</v>
          </cell>
          <cell r="KC43812">
            <v>24</v>
          </cell>
        </row>
        <row r="43813">
          <cell r="A43813" t="str">
            <v>C17557</v>
          </cell>
          <cell r="KA43813">
            <v>100</v>
          </cell>
          <cell r="KB43813">
            <v>40</v>
          </cell>
          <cell r="KC43813">
            <v>24</v>
          </cell>
        </row>
        <row r="43814">
          <cell r="A43814" t="str">
            <v>C17423</v>
          </cell>
          <cell r="KA43814">
            <v>100</v>
          </cell>
          <cell r="KB43814">
            <v>40</v>
          </cell>
          <cell r="KC43814">
            <v>24</v>
          </cell>
        </row>
        <row r="43815">
          <cell r="A43815" t="str">
            <v>C17489</v>
          </cell>
          <cell r="KA43815">
            <v>100</v>
          </cell>
          <cell r="KB43815">
            <v>40</v>
          </cell>
          <cell r="KC43815">
            <v>24</v>
          </cell>
        </row>
        <row r="43816">
          <cell r="A43816" t="str">
            <v>C29721</v>
          </cell>
          <cell r="KA43816">
            <v>100</v>
          </cell>
          <cell r="KB43816">
            <v>40</v>
          </cell>
          <cell r="KC43816">
            <v>28</v>
          </cell>
        </row>
        <row r="43817">
          <cell r="A43817" t="str">
            <v>C29692</v>
          </cell>
          <cell r="KA43817">
            <v>100</v>
          </cell>
          <cell r="KB43817">
            <v>40</v>
          </cell>
          <cell r="KC43817">
            <v>28</v>
          </cell>
        </row>
        <row r="43818">
          <cell r="A43818" t="str">
            <v>C29623</v>
          </cell>
          <cell r="KA43818">
            <v>50</v>
          </cell>
          <cell r="KB43818">
            <v>40</v>
          </cell>
          <cell r="KC43818">
            <v>24</v>
          </cell>
        </row>
        <row r="43819">
          <cell r="A43819" t="str">
            <v>C28814</v>
          </cell>
          <cell r="KA43819">
            <v>200</v>
          </cell>
          <cell r="KB43819">
            <v>16</v>
          </cell>
          <cell r="KC43819">
            <v>20</v>
          </cell>
        </row>
        <row r="43820">
          <cell r="A43820" t="str">
            <v>C28845</v>
          </cell>
          <cell r="KA43820">
            <v>100</v>
          </cell>
          <cell r="KB43820">
            <v>40</v>
          </cell>
          <cell r="KC43820">
            <v>28</v>
          </cell>
        </row>
        <row r="43821">
          <cell r="A43821" t="str">
            <v>C29089</v>
          </cell>
          <cell r="KA43821">
            <v>50</v>
          </cell>
          <cell r="KB43821">
            <v>60</v>
          </cell>
          <cell r="KC43821">
            <v>12</v>
          </cell>
        </row>
        <row r="43822">
          <cell r="A43822" t="str">
            <v>C28695</v>
          </cell>
          <cell r="KA43822">
            <v>100</v>
          </cell>
          <cell r="KB43822">
            <v>24</v>
          </cell>
          <cell r="KC43822">
            <v>20</v>
          </cell>
        </row>
        <row r="43823">
          <cell r="A43823" t="str">
            <v>C28207</v>
          </cell>
          <cell r="KA43823">
            <v>100</v>
          </cell>
          <cell r="KB43823">
            <v>8</v>
          </cell>
          <cell r="KC43823">
            <v>48</v>
          </cell>
        </row>
        <row r="43824">
          <cell r="A43824" t="str">
            <v>C28217</v>
          </cell>
          <cell r="KA43824">
            <v>100</v>
          </cell>
          <cell r="KB43824">
            <v>40</v>
          </cell>
          <cell r="KC43824">
            <v>28</v>
          </cell>
        </row>
        <row r="43825">
          <cell r="A43825" t="str">
            <v>C28089</v>
          </cell>
          <cell r="KA43825">
            <v>100</v>
          </cell>
          <cell r="KB43825">
            <v>40</v>
          </cell>
          <cell r="KC43825">
            <v>28</v>
          </cell>
        </row>
        <row r="43826">
          <cell r="A43826" t="str">
            <v>C28044</v>
          </cell>
          <cell r="KA43826">
            <v>100</v>
          </cell>
          <cell r="KB43826">
            <v>24</v>
          </cell>
          <cell r="KC43826">
            <v>20</v>
          </cell>
        </row>
        <row r="43827">
          <cell r="A43827" t="str">
            <v>C27905</v>
          </cell>
          <cell r="KA43827">
            <v>200</v>
          </cell>
          <cell r="KB43827">
            <v>16</v>
          </cell>
          <cell r="KC43827">
            <v>20</v>
          </cell>
        </row>
        <row r="43828">
          <cell r="A43828" t="str">
            <v>C27903</v>
          </cell>
          <cell r="KA43828">
            <v>100</v>
          </cell>
          <cell r="KB43828">
            <v>40</v>
          </cell>
          <cell r="KC43828">
            <v>28</v>
          </cell>
        </row>
        <row r="43829">
          <cell r="A43829" t="str">
            <v>C27928</v>
          </cell>
          <cell r="KA43829">
            <v>50</v>
          </cell>
          <cell r="KB43829">
            <v>60</v>
          </cell>
          <cell r="KC43829">
            <v>12</v>
          </cell>
        </row>
        <row r="43830">
          <cell r="A43830" t="str">
            <v>C25716</v>
          </cell>
          <cell r="KA43830">
            <v>200</v>
          </cell>
          <cell r="KB43830">
            <v>12</v>
          </cell>
          <cell r="KC43830">
            <v>20</v>
          </cell>
        </row>
        <row r="43831">
          <cell r="A43831" t="str">
            <v>C25599</v>
          </cell>
          <cell r="KA43831">
            <v>100</v>
          </cell>
          <cell r="KB43831">
            <v>40</v>
          </cell>
          <cell r="KC43831">
            <v>28</v>
          </cell>
        </row>
        <row r="43832">
          <cell r="A43832" t="str">
            <v>C25566</v>
          </cell>
          <cell r="KA43832">
            <v>100</v>
          </cell>
          <cell r="KB43832">
            <v>40</v>
          </cell>
          <cell r="KC43832">
            <v>28</v>
          </cell>
        </row>
        <row r="43833">
          <cell r="A43833" t="str">
            <v>C25237</v>
          </cell>
          <cell r="KA43833">
            <v>100</v>
          </cell>
          <cell r="KB43833">
            <v>40</v>
          </cell>
          <cell r="KC43833">
            <v>28</v>
          </cell>
        </row>
        <row r="43834">
          <cell r="A43834" t="str">
            <v>C25191</v>
          </cell>
          <cell r="KA43834">
            <v>50</v>
          </cell>
          <cell r="KB43834">
            <v>40</v>
          </cell>
          <cell r="KC43834">
            <v>24</v>
          </cell>
        </row>
        <row r="43835">
          <cell r="A43835" t="str">
            <v>C25199</v>
          </cell>
          <cell r="KA43835">
            <v>200</v>
          </cell>
          <cell r="KB43835">
            <v>16</v>
          </cell>
          <cell r="KC43835">
            <v>20</v>
          </cell>
        </row>
        <row r="43836">
          <cell r="A43836" t="str">
            <v>C25187</v>
          </cell>
          <cell r="KA43836">
            <v>100</v>
          </cell>
          <cell r="KB43836">
            <v>40</v>
          </cell>
          <cell r="KC43836">
            <v>28</v>
          </cell>
        </row>
        <row r="43837">
          <cell r="A43837" t="str">
            <v>C25188</v>
          </cell>
          <cell r="KA43837">
            <v>100</v>
          </cell>
          <cell r="KB43837">
            <v>40</v>
          </cell>
          <cell r="KC43837">
            <v>28</v>
          </cell>
        </row>
        <row r="43838">
          <cell r="A43838" t="str">
            <v>C25189</v>
          </cell>
          <cell r="KA43838">
            <v>100</v>
          </cell>
          <cell r="KB43838">
            <v>40</v>
          </cell>
          <cell r="KC43838">
            <v>28</v>
          </cell>
        </row>
        <row r="43839">
          <cell r="A43839" t="str">
            <v>C25073</v>
          </cell>
          <cell r="KA43839">
            <v>100</v>
          </cell>
          <cell r="KB43839">
            <v>40</v>
          </cell>
          <cell r="KC43839">
            <v>28</v>
          </cell>
        </row>
        <row r="43840">
          <cell r="A43840" t="str">
            <v>C24826</v>
          </cell>
          <cell r="KA43840">
            <v>100</v>
          </cell>
          <cell r="KB43840">
            <v>40</v>
          </cell>
          <cell r="KC43840">
            <v>28</v>
          </cell>
        </row>
        <row r="43841">
          <cell r="A43841" t="str">
            <v>C25006</v>
          </cell>
          <cell r="KA43841">
            <v>100</v>
          </cell>
          <cell r="KB43841">
            <v>40</v>
          </cell>
          <cell r="KC43841">
            <v>28</v>
          </cell>
        </row>
        <row r="43842">
          <cell r="A43842" t="str">
            <v>C24605</v>
          </cell>
          <cell r="KA43842">
            <v>50</v>
          </cell>
          <cell r="KB43842">
            <v>40</v>
          </cell>
          <cell r="KC43842">
            <v>24</v>
          </cell>
        </row>
        <row r="43843">
          <cell r="A43843" t="str">
            <v>C24744</v>
          </cell>
          <cell r="KA43843">
            <v>100</v>
          </cell>
          <cell r="KB43843">
            <v>40</v>
          </cell>
          <cell r="KC43843">
            <v>28</v>
          </cell>
        </row>
        <row r="43844">
          <cell r="A43844" t="str">
            <v>C24192</v>
          </cell>
          <cell r="KA43844">
            <v>100</v>
          </cell>
          <cell r="KB43844">
            <v>40</v>
          </cell>
          <cell r="KC43844">
            <v>28</v>
          </cell>
        </row>
        <row r="43845">
          <cell r="A43845" t="str">
            <v>C24358</v>
          </cell>
          <cell r="KA43845">
            <v>50</v>
          </cell>
          <cell r="KB43845">
            <v>60</v>
          </cell>
          <cell r="KC43845">
            <v>12</v>
          </cell>
        </row>
        <row r="43846">
          <cell r="A43846" t="str">
            <v>C25764</v>
          </cell>
          <cell r="KA43846">
            <v>100</v>
          </cell>
          <cell r="KB43846">
            <v>40</v>
          </cell>
          <cell r="KC43846">
            <v>28</v>
          </cell>
        </row>
        <row r="43847">
          <cell r="A43847" t="str">
            <v>C25939</v>
          </cell>
          <cell r="KA43847">
            <v>50</v>
          </cell>
          <cell r="KB43847">
            <v>40</v>
          </cell>
          <cell r="KC43847">
            <v>24</v>
          </cell>
        </row>
        <row r="43848">
          <cell r="A43848" t="str">
            <v>C27614</v>
          </cell>
          <cell r="KA43848">
            <v>100</v>
          </cell>
          <cell r="KB43848">
            <v>8</v>
          </cell>
          <cell r="KC43848">
            <v>48</v>
          </cell>
        </row>
        <row r="43849">
          <cell r="A43849" t="str">
            <v>C27719</v>
          </cell>
          <cell r="KA43849">
            <v>100</v>
          </cell>
          <cell r="KB43849">
            <v>40</v>
          </cell>
          <cell r="KC43849">
            <v>28</v>
          </cell>
        </row>
        <row r="43850">
          <cell r="A43850" t="str">
            <v>C27829</v>
          </cell>
          <cell r="KA43850">
            <v>100</v>
          </cell>
          <cell r="KB43850">
            <v>40</v>
          </cell>
          <cell r="KC43850">
            <v>28</v>
          </cell>
        </row>
        <row r="43851">
          <cell r="A43851" t="str">
            <v>C27794</v>
          </cell>
          <cell r="KA43851">
            <v>100</v>
          </cell>
          <cell r="KB43851">
            <v>40</v>
          </cell>
          <cell r="KC43851">
            <v>28</v>
          </cell>
        </row>
        <row r="43852">
          <cell r="A43852" t="str">
            <v>C27344</v>
          </cell>
          <cell r="KA43852">
            <v>50</v>
          </cell>
          <cell r="KB43852">
            <v>60</v>
          </cell>
          <cell r="KC43852">
            <v>12</v>
          </cell>
        </row>
        <row r="43853">
          <cell r="A43853" t="str">
            <v>C27395</v>
          </cell>
          <cell r="KA43853">
            <v>50</v>
          </cell>
          <cell r="KB43853">
            <v>40</v>
          </cell>
          <cell r="KC43853">
            <v>24</v>
          </cell>
        </row>
        <row r="43854">
          <cell r="A43854" t="str">
            <v>C27420</v>
          </cell>
          <cell r="KA43854">
            <v>100</v>
          </cell>
          <cell r="KB43854">
            <v>40</v>
          </cell>
          <cell r="KC43854">
            <v>28</v>
          </cell>
        </row>
        <row r="43855">
          <cell r="A43855" t="str">
            <v>P15247</v>
          </cell>
          <cell r="KA43855">
            <v>100</v>
          </cell>
          <cell r="KB43855">
            <v>40</v>
          </cell>
          <cell r="KC43855">
            <v>24</v>
          </cell>
        </row>
        <row r="43856">
          <cell r="A43856" t="str">
            <v>P15241</v>
          </cell>
          <cell r="KA43856">
            <v>100</v>
          </cell>
          <cell r="KB43856">
            <v>40</v>
          </cell>
          <cell r="KC43856">
            <v>28</v>
          </cell>
        </row>
        <row r="43857">
          <cell r="A43857" t="str">
            <v>P15242</v>
          </cell>
          <cell r="KA43857">
            <v>50</v>
          </cell>
          <cell r="KB43857">
            <v>32</v>
          </cell>
          <cell r="KC43857">
            <v>16</v>
          </cell>
        </row>
        <row r="43858">
          <cell r="A43858" t="str">
            <v>P15206</v>
          </cell>
          <cell r="KA43858">
            <v>100</v>
          </cell>
          <cell r="KB43858">
            <v>40</v>
          </cell>
          <cell r="KC43858">
            <v>24</v>
          </cell>
        </row>
        <row r="43859">
          <cell r="A43859" t="str">
            <v>P15132</v>
          </cell>
          <cell r="KA43859">
            <v>100</v>
          </cell>
          <cell r="KB43859">
            <v>40</v>
          </cell>
          <cell r="KC43859">
            <v>24</v>
          </cell>
        </row>
        <row r="43860">
          <cell r="A43860" t="str">
            <v>P15133</v>
          </cell>
          <cell r="KA43860">
            <v>200</v>
          </cell>
          <cell r="KB43860">
            <v>16</v>
          </cell>
          <cell r="KC43860">
            <v>16</v>
          </cell>
        </row>
        <row r="43861">
          <cell r="A43861" t="str">
            <v>P15109</v>
          </cell>
          <cell r="KA43861">
            <v>100</v>
          </cell>
          <cell r="KB43861">
            <v>40</v>
          </cell>
          <cell r="KC43861">
            <v>28</v>
          </cell>
        </row>
        <row r="43862">
          <cell r="A43862" t="str">
            <v>P15150</v>
          </cell>
          <cell r="KA43862">
            <v>50</v>
          </cell>
          <cell r="KB43862">
            <v>40</v>
          </cell>
          <cell r="KC43862">
            <v>24</v>
          </cell>
        </row>
        <row r="43863">
          <cell r="A43863" t="str">
            <v>P15168</v>
          </cell>
          <cell r="KA43863">
            <v>200</v>
          </cell>
          <cell r="KB43863">
            <v>16</v>
          </cell>
          <cell r="KC43863">
            <v>16</v>
          </cell>
        </row>
        <row r="43864">
          <cell r="A43864" t="str">
            <v>P14985</v>
          </cell>
          <cell r="KA43864">
            <v>100</v>
          </cell>
          <cell r="KB43864">
            <v>40</v>
          </cell>
          <cell r="KC43864">
            <v>28</v>
          </cell>
        </row>
        <row r="43865">
          <cell r="A43865" t="str">
            <v>P14986</v>
          </cell>
          <cell r="KA43865">
            <v>50</v>
          </cell>
          <cell r="KB43865">
            <v>40</v>
          </cell>
          <cell r="KC43865">
            <v>24</v>
          </cell>
        </row>
        <row r="43866">
          <cell r="A43866" t="str">
            <v>P14979</v>
          </cell>
          <cell r="KA43866">
            <v>200</v>
          </cell>
          <cell r="KB43866">
            <v>16</v>
          </cell>
          <cell r="KC43866">
            <v>16</v>
          </cell>
        </row>
        <row r="43867">
          <cell r="A43867" t="str">
            <v>P14977</v>
          </cell>
          <cell r="KA43867">
            <v>200</v>
          </cell>
          <cell r="KB43867">
            <v>16</v>
          </cell>
          <cell r="KC43867">
            <v>16</v>
          </cell>
        </row>
        <row r="43868">
          <cell r="A43868" t="str">
            <v>P14956</v>
          </cell>
          <cell r="KA43868">
            <v>100</v>
          </cell>
          <cell r="KB43868">
            <v>40</v>
          </cell>
          <cell r="KC43868">
            <v>28</v>
          </cell>
        </row>
        <row r="43869">
          <cell r="A43869" t="str">
            <v>P14972</v>
          </cell>
          <cell r="KA43869">
            <v>50</v>
          </cell>
          <cell r="KB43869">
            <v>40</v>
          </cell>
          <cell r="KC43869">
            <v>24</v>
          </cell>
        </row>
        <row r="43870">
          <cell r="A43870" t="str">
            <v>P14941</v>
          </cell>
          <cell r="KA43870">
            <v>50</v>
          </cell>
          <cell r="KB43870">
            <v>40</v>
          </cell>
          <cell r="KC43870">
            <v>24</v>
          </cell>
        </row>
        <row r="43871">
          <cell r="A43871" t="str">
            <v>P14950</v>
          </cell>
          <cell r="KA43871">
            <v>200</v>
          </cell>
          <cell r="KB43871">
            <v>16</v>
          </cell>
          <cell r="KC43871">
            <v>16</v>
          </cell>
        </row>
        <row r="43872">
          <cell r="A43872" t="str">
            <v>P15041</v>
          </cell>
          <cell r="KA43872">
            <v>50</v>
          </cell>
          <cell r="KB43872">
            <v>40</v>
          </cell>
          <cell r="KC43872">
            <v>24</v>
          </cell>
        </row>
        <row r="43873">
          <cell r="A43873" t="str">
            <v>P15042</v>
          </cell>
          <cell r="KA43873">
            <v>200</v>
          </cell>
          <cell r="KB43873">
            <v>16</v>
          </cell>
          <cell r="KC43873">
            <v>16</v>
          </cell>
        </row>
        <row r="43874">
          <cell r="A43874" t="str">
            <v>P15032</v>
          </cell>
          <cell r="KA43874">
            <v>50</v>
          </cell>
          <cell r="KB43874">
            <v>40</v>
          </cell>
          <cell r="KC43874">
            <v>24</v>
          </cell>
        </row>
        <row r="43875">
          <cell r="A43875" t="str">
            <v>P15039</v>
          </cell>
          <cell r="KA43875">
            <v>50</v>
          </cell>
          <cell r="KB43875">
            <v>60</v>
          </cell>
          <cell r="KC43875">
            <v>12</v>
          </cell>
        </row>
        <row r="43876">
          <cell r="A43876" t="str">
            <v>P15073</v>
          </cell>
          <cell r="KA43876">
            <v>100</v>
          </cell>
          <cell r="KB43876">
            <v>40</v>
          </cell>
          <cell r="KC43876">
            <v>28</v>
          </cell>
        </row>
        <row r="43877">
          <cell r="A43877" t="str">
            <v>P15065</v>
          </cell>
          <cell r="KA43877">
            <v>50</v>
          </cell>
          <cell r="KB43877">
            <v>40</v>
          </cell>
          <cell r="KC43877">
            <v>24</v>
          </cell>
        </row>
        <row r="43878">
          <cell r="A43878" t="str">
            <v>P15437</v>
          </cell>
          <cell r="KA43878">
            <v>100</v>
          </cell>
          <cell r="KB43878">
            <v>40</v>
          </cell>
          <cell r="KC43878">
            <v>24</v>
          </cell>
        </row>
        <row r="43879">
          <cell r="A43879" t="str">
            <v>P15430</v>
          </cell>
          <cell r="KA43879">
            <v>50</v>
          </cell>
          <cell r="KB43879">
            <v>40</v>
          </cell>
          <cell r="KC43879">
            <v>24</v>
          </cell>
        </row>
        <row r="43880">
          <cell r="A43880" t="str">
            <v>P15462</v>
          </cell>
          <cell r="KA43880">
            <v>200</v>
          </cell>
          <cell r="KB43880">
            <v>16</v>
          </cell>
          <cell r="KC43880">
            <v>20</v>
          </cell>
        </row>
        <row r="43881">
          <cell r="A43881" t="str">
            <v>P15458</v>
          </cell>
          <cell r="KA43881">
            <v>50</v>
          </cell>
          <cell r="KB43881">
            <v>60</v>
          </cell>
          <cell r="KC43881">
            <v>12</v>
          </cell>
        </row>
        <row r="43882">
          <cell r="A43882" t="str">
            <v>P15459</v>
          </cell>
          <cell r="KA43882">
            <v>100</v>
          </cell>
          <cell r="KB43882">
            <v>12</v>
          </cell>
          <cell r="KC43882">
            <v>30</v>
          </cell>
        </row>
        <row r="43883">
          <cell r="A43883" t="str">
            <v>P15540</v>
          </cell>
          <cell r="KA43883">
            <v>200</v>
          </cell>
          <cell r="KB43883">
            <v>16</v>
          </cell>
          <cell r="KC43883">
            <v>16</v>
          </cell>
        </row>
        <row r="43884">
          <cell r="A43884" t="str">
            <v>P15527</v>
          </cell>
          <cell r="KA43884">
            <v>100</v>
          </cell>
          <cell r="KB43884">
            <v>40</v>
          </cell>
          <cell r="KC43884">
            <v>28</v>
          </cell>
        </row>
        <row r="43885">
          <cell r="A43885" t="str">
            <v>P15509</v>
          </cell>
          <cell r="KA43885">
            <v>100</v>
          </cell>
          <cell r="KB43885">
            <v>40</v>
          </cell>
          <cell r="KC43885">
            <v>24</v>
          </cell>
        </row>
        <row r="43886">
          <cell r="A43886" t="str">
            <v>P15502</v>
          </cell>
          <cell r="KA43886">
            <v>100</v>
          </cell>
          <cell r="KB43886">
            <v>40</v>
          </cell>
          <cell r="KC43886">
            <v>28</v>
          </cell>
        </row>
        <row r="43887">
          <cell r="A43887" t="str">
            <v>P15480</v>
          </cell>
          <cell r="KA43887">
            <v>50</v>
          </cell>
          <cell r="KB43887">
            <v>40</v>
          </cell>
          <cell r="KC43887">
            <v>24</v>
          </cell>
        </row>
        <row r="43888">
          <cell r="A43888" t="str">
            <v>P15467</v>
          </cell>
          <cell r="KA43888">
            <v>50</v>
          </cell>
          <cell r="KB43888">
            <v>40</v>
          </cell>
          <cell r="KC43888">
            <v>24</v>
          </cell>
        </row>
        <row r="43889">
          <cell r="A43889" t="str">
            <v>P15500</v>
          </cell>
          <cell r="KA43889">
            <v>100</v>
          </cell>
          <cell r="KB43889">
            <v>8</v>
          </cell>
          <cell r="KC43889">
            <v>48</v>
          </cell>
        </row>
        <row r="43890">
          <cell r="A43890" t="str">
            <v>P15323</v>
          </cell>
          <cell r="KA43890">
            <v>100</v>
          </cell>
          <cell r="KB43890">
            <v>40</v>
          </cell>
          <cell r="KC43890">
            <v>28</v>
          </cell>
        </row>
        <row r="43891">
          <cell r="A43891" t="str">
            <v>P15396</v>
          </cell>
          <cell r="KA43891">
            <v>100</v>
          </cell>
          <cell r="KB43891">
            <v>40</v>
          </cell>
          <cell r="KC43891">
            <v>28</v>
          </cell>
        </row>
        <row r="43892">
          <cell r="A43892" t="str">
            <v>P15269</v>
          </cell>
          <cell r="KA43892">
            <v>50</v>
          </cell>
          <cell r="KB43892">
            <v>40</v>
          </cell>
          <cell r="KC43892">
            <v>24</v>
          </cell>
        </row>
        <row r="43893">
          <cell r="A43893" t="str">
            <v>P15264</v>
          </cell>
          <cell r="KA43893">
            <v>100</v>
          </cell>
          <cell r="KB43893">
            <v>40</v>
          </cell>
          <cell r="KC43893">
            <v>24</v>
          </cell>
        </row>
        <row r="43894">
          <cell r="A43894" t="str">
            <v>P15276</v>
          </cell>
          <cell r="KA43894">
            <v>50</v>
          </cell>
          <cell r="KB43894">
            <v>40</v>
          </cell>
          <cell r="KC43894">
            <v>24</v>
          </cell>
        </row>
        <row r="43895">
          <cell r="A43895" t="str">
            <v>P15297</v>
          </cell>
          <cell r="KA43895">
            <v>200</v>
          </cell>
          <cell r="KB43895">
            <v>16</v>
          </cell>
          <cell r="KC43895">
            <v>16</v>
          </cell>
        </row>
        <row r="43896">
          <cell r="A43896" t="str">
            <v>P15289</v>
          </cell>
          <cell r="KA43896">
            <v>50</v>
          </cell>
          <cell r="KB43896">
            <v>40</v>
          </cell>
          <cell r="KC43896">
            <v>24</v>
          </cell>
        </row>
        <row r="43897">
          <cell r="A43897" t="str">
            <v>P15316</v>
          </cell>
          <cell r="KA43897">
            <v>50</v>
          </cell>
          <cell r="KB43897">
            <v>40</v>
          </cell>
          <cell r="KC43897">
            <v>24</v>
          </cell>
        </row>
        <row r="43898">
          <cell r="A43898" t="str">
            <v>P16087</v>
          </cell>
          <cell r="KA43898">
            <v>50</v>
          </cell>
          <cell r="KB43898">
            <v>40</v>
          </cell>
          <cell r="KC43898">
            <v>24</v>
          </cell>
        </row>
        <row r="43899">
          <cell r="A43899" t="str">
            <v>P16089</v>
          </cell>
          <cell r="KA43899">
            <v>100</v>
          </cell>
          <cell r="KB43899">
            <v>40</v>
          </cell>
          <cell r="KC43899">
            <v>28</v>
          </cell>
        </row>
        <row r="43900">
          <cell r="A43900" t="str">
            <v>P16074</v>
          </cell>
          <cell r="KA43900">
            <v>50</v>
          </cell>
          <cell r="KB43900">
            <v>40</v>
          </cell>
          <cell r="KC43900">
            <v>24</v>
          </cell>
        </row>
        <row r="43901">
          <cell r="A43901" t="str">
            <v>P15937</v>
          </cell>
          <cell r="KA43901">
            <v>200</v>
          </cell>
          <cell r="KB43901">
            <v>16</v>
          </cell>
          <cell r="KC43901">
            <v>20</v>
          </cell>
        </row>
        <row r="43902">
          <cell r="A43902" t="str">
            <v>P15945</v>
          </cell>
          <cell r="KA43902">
            <v>200</v>
          </cell>
          <cell r="KB43902">
            <v>16</v>
          </cell>
          <cell r="KC43902">
            <v>16</v>
          </cell>
        </row>
        <row r="43903">
          <cell r="A43903" t="str">
            <v>P15980</v>
          </cell>
          <cell r="KA43903">
            <v>100</v>
          </cell>
          <cell r="KB43903">
            <v>40</v>
          </cell>
          <cell r="KC43903">
            <v>24</v>
          </cell>
        </row>
        <row r="43904">
          <cell r="A43904" t="str">
            <v>P15966</v>
          </cell>
          <cell r="KA43904">
            <v>50</v>
          </cell>
          <cell r="KB43904">
            <v>40</v>
          </cell>
          <cell r="KC43904">
            <v>24</v>
          </cell>
        </row>
        <row r="43905">
          <cell r="A43905" t="str">
            <v>P15960</v>
          </cell>
          <cell r="KA43905">
            <v>200</v>
          </cell>
          <cell r="KB43905">
            <v>16</v>
          </cell>
          <cell r="KC43905">
            <v>16</v>
          </cell>
        </row>
        <row r="43906">
          <cell r="A43906" t="str">
            <v>P15844</v>
          </cell>
          <cell r="KA43906">
            <v>200</v>
          </cell>
          <cell r="KB43906">
            <v>16</v>
          </cell>
          <cell r="KC43906">
            <v>16</v>
          </cell>
        </row>
        <row r="43907">
          <cell r="A43907" t="str">
            <v>P15895</v>
          </cell>
          <cell r="KA43907">
            <v>200</v>
          </cell>
          <cell r="KB43907">
            <v>16</v>
          </cell>
          <cell r="KC43907">
            <v>16</v>
          </cell>
        </row>
        <row r="43908">
          <cell r="A43908" t="str">
            <v>P15719</v>
          </cell>
          <cell r="KA43908">
            <v>100</v>
          </cell>
          <cell r="KB43908">
            <v>40</v>
          </cell>
          <cell r="KC43908">
            <v>24</v>
          </cell>
        </row>
        <row r="43909">
          <cell r="A43909" t="str">
            <v>P15730</v>
          </cell>
          <cell r="KA43909">
            <v>50</v>
          </cell>
          <cell r="KB43909">
            <v>40</v>
          </cell>
          <cell r="KC43909">
            <v>24</v>
          </cell>
        </row>
        <row r="43910">
          <cell r="A43910" t="str">
            <v>P15707</v>
          </cell>
          <cell r="KA43910">
            <v>100</v>
          </cell>
          <cell r="KB43910">
            <v>40</v>
          </cell>
          <cell r="KC43910">
            <v>28</v>
          </cell>
        </row>
        <row r="43911">
          <cell r="A43911" t="str">
            <v>P15765</v>
          </cell>
          <cell r="KA43911">
            <v>50</v>
          </cell>
          <cell r="KB43911">
            <v>40</v>
          </cell>
          <cell r="KC43911">
            <v>24</v>
          </cell>
        </row>
        <row r="43912">
          <cell r="A43912" t="str">
            <v>P15766</v>
          </cell>
          <cell r="KA43912">
            <v>50</v>
          </cell>
          <cell r="KB43912">
            <v>40</v>
          </cell>
          <cell r="KC43912">
            <v>24</v>
          </cell>
        </row>
        <row r="43913">
          <cell r="A43913" t="str">
            <v>P15741</v>
          </cell>
          <cell r="KA43913">
            <v>200</v>
          </cell>
          <cell r="KB43913">
            <v>16</v>
          </cell>
          <cell r="KC43913">
            <v>20</v>
          </cell>
        </row>
        <row r="43914">
          <cell r="A43914" t="str">
            <v>P15742</v>
          </cell>
          <cell r="KA43914">
            <v>100</v>
          </cell>
          <cell r="KB43914">
            <v>40</v>
          </cell>
          <cell r="KC43914">
            <v>24</v>
          </cell>
        </row>
        <row r="43915">
          <cell r="A43915" t="str">
            <v>P15778</v>
          </cell>
          <cell r="KA43915">
            <v>200</v>
          </cell>
          <cell r="KB43915">
            <v>16</v>
          </cell>
          <cell r="KC43915">
            <v>16</v>
          </cell>
        </row>
        <row r="43916">
          <cell r="A43916" t="str">
            <v>P15813</v>
          </cell>
          <cell r="KA43916">
            <v>50</v>
          </cell>
          <cell r="KB43916">
            <v>40</v>
          </cell>
          <cell r="KC43916">
            <v>24</v>
          </cell>
        </row>
        <row r="43917">
          <cell r="A43917" t="str">
            <v>P15655</v>
          </cell>
          <cell r="KA43917">
            <v>200</v>
          </cell>
          <cell r="KB43917">
            <v>16</v>
          </cell>
          <cell r="KC43917">
            <v>16</v>
          </cell>
        </row>
        <row r="43918">
          <cell r="A43918" t="str">
            <v>P15649</v>
          </cell>
          <cell r="KA43918">
            <v>100</v>
          </cell>
          <cell r="KB43918">
            <v>40</v>
          </cell>
          <cell r="KC43918">
            <v>28</v>
          </cell>
        </row>
        <row r="43919">
          <cell r="A43919" t="str">
            <v>P15589</v>
          </cell>
          <cell r="KA43919">
            <v>100</v>
          </cell>
          <cell r="KB43919">
            <v>40</v>
          </cell>
          <cell r="KC43919">
            <v>28</v>
          </cell>
        </row>
        <row r="43920">
          <cell r="A43920" t="str">
            <v>P15580</v>
          </cell>
          <cell r="KA43920">
            <v>200</v>
          </cell>
          <cell r="KB43920">
            <v>16</v>
          </cell>
          <cell r="KC43920">
            <v>16</v>
          </cell>
        </row>
        <row r="43921">
          <cell r="A43921" t="str">
            <v>P15571</v>
          </cell>
          <cell r="KA43921">
            <v>200</v>
          </cell>
          <cell r="KB43921">
            <v>16</v>
          </cell>
          <cell r="KC43921">
            <v>20</v>
          </cell>
        </row>
        <row r="43922">
          <cell r="A43922" t="str">
            <v>P16811</v>
          </cell>
          <cell r="KA43922">
            <v>100</v>
          </cell>
          <cell r="KB43922">
            <v>40</v>
          </cell>
          <cell r="KC43922">
            <v>28</v>
          </cell>
        </row>
        <row r="43923">
          <cell r="A43923" t="str">
            <v>P16846</v>
          </cell>
          <cell r="KA43923">
            <v>100</v>
          </cell>
          <cell r="KB43923">
            <v>40</v>
          </cell>
          <cell r="KC43923">
            <v>28</v>
          </cell>
        </row>
        <row r="43924">
          <cell r="A43924" t="str">
            <v>P16937</v>
          </cell>
          <cell r="KA43924">
            <v>50</v>
          </cell>
          <cell r="KB43924">
            <v>40</v>
          </cell>
          <cell r="KC43924">
            <v>24</v>
          </cell>
        </row>
        <row r="43925">
          <cell r="A43925" t="str">
            <v>P16938</v>
          </cell>
          <cell r="KA43925">
            <v>200</v>
          </cell>
          <cell r="KB43925">
            <v>16</v>
          </cell>
          <cell r="KC43925">
            <v>20</v>
          </cell>
        </row>
        <row r="43926">
          <cell r="A43926" t="str">
            <v>P16899</v>
          </cell>
          <cell r="KA43926">
            <v>100</v>
          </cell>
          <cell r="KB43926">
            <v>40</v>
          </cell>
          <cell r="KC43926">
            <v>28</v>
          </cell>
        </row>
        <row r="43927">
          <cell r="A43927" t="str">
            <v>P16991</v>
          </cell>
          <cell r="KA43927">
            <v>100</v>
          </cell>
          <cell r="KB43927">
            <v>40</v>
          </cell>
          <cell r="KC43927">
            <v>28</v>
          </cell>
        </row>
        <row r="43928">
          <cell r="A43928" t="str">
            <v>P17202</v>
          </cell>
          <cell r="KA43928">
            <v>100</v>
          </cell>
          <cell r="KB43928">
            <v>40</v>
          </cell>
          <cell r="KC43928">
            <v>28</v>
          </cell>
        </row>
        <row r="43929">
          <cell r="A43929" t="str">
            <v>P17278</v>
          </cell>
          <cell r="KA43929">
            <v>100</v>
          </cell>
          <cell r="KB43929">
            <v>40</v>
          </cell>
          <cell r="KC43929">
            <v>28</v>
          </cell>
        </row>
        <row r="43930">
          <cell r="A43930" t="str">
            <v>P17330</v>
          </cell>
          <cell r="KA43930">
            <v>50</v>
          </cell>
          <cell r="KB43930">
            <v>40</v>
          </cell>
          <cell r="KC43930">
            <v>24</v>
          </cell>
        </row>
        <row r="43931">
          <cell r="A43931" t="str">
            <v>P17326</v>
          </cell>
          <cell r="KA43931">
            <v>50</v>
          </cell>
          <cell r="KB43931">
            <v>40</v>
          </cell>
          <cell r="KC43931">
            <v>24</v>
          </cell>
        </row>
        <row r="43932">
          <cell r="A43932" t="str">
            <v>P17317</v>
          </cell>
          <cell r="KA43932">
            <v>200</v>
          </cell>
          <cell r="KB43932">
            <v>16</v>
          </cell>
          <cell r="KC43932">
            <v>20</v>
          </cell>
        </row>
        <row r="43933">
          <cell r="A43933" t="str">
            <v>P17132</v>
          </cell>
          <cell r="KA43933">
            <v>200</v>
          </cell>
          <cell r="KB43933">
            <v>16</v>
          </cell>
          <cell r="KC43933">
            <v>20</v>
          </cell>
        </row>
        <row r="43934">
          <cell r="A43934" t="str">
            <v>P17144</v>
          </cell>
          <cell r="KA43934">
            <v>50</v>
          </cell>
          <cell r="KB43934">
            <v>40</v>
          </cell>
          <cell r="KC43934">
            <v>24</v>
          </cell>
        </row>
        <row r="43935">
          <cell r="A43935" t="str">
            <v>P17179</v>
          </cell>
          <cell r="KA43935">
            <v>100</v>
          </cell>
          <cell r="KB43935">
            <v>40</v>
          </cell>
          <cell r="KC43935">
            <v>28</v>
          </cell>
        </row>
        <row r="43936">
          <cell r="A43936" t="str">
            <v>P17163</v>
          </cell>
          <cell r="KA43936">
            <v>100</v>
          </cell>
          <cell r="KB43936">
            <v>40</v>
          </cell>
          <cell r="KC43936">
            <v>28</v>
          </cell>
        </row>
        <row r="43937">
          <cell r="A43937" t="str">
            <v>P17079</v>
          </cell>
          <cell r="KA43937">
            <v>80</v>
          </cell>
          <cell r="KB43937">
            <v>16</v>
          </cell>
          <cell r="KC43937">
            <v>24</v>
          </cell>
        </row>
        <row r="43938">
          <cell r="A43938" t="str">
            <v>P17099</v>
          </cell>
          <cell r="KA43938">
            <v>50</v>
          </cell>
          <cell r="KB43938">
            <v>60</v>
          </cell>
          <cell r="KC43938">
            <v>12</v>
          </cell>
        </row>
        <row r="43939">
          <cell r="A43939" t="str">
            <v>P17060</v>
          </cell>
          <cell r="KA43939">
            <v>80</v>
          </cell>
          <cell r="KB43939">
            <v>16</v>
          </cell>
          <cell r="KC43939">
            <v>24</v>
          </cell>
        </row>
        <row r="43940">
          <cell r="A43940" t="str">
            <v>P16581</v>
          </cell>
          <cell r="KA43940">
            <v>200</v>
          </cell>
          <cell r="KB43940">
            <v>16</v>
          </cell>
          <cell r="KC43940">
            <v>16</v>
          </cell>
        </row>
        <row r="43941">
          <cell r="A43941" t="str">
            <v>P16519</v>
          </cell>
          <cell r="KA43941">
            <v>200</v>
          </cell>
          <cell r="KB43941">
            <v>16</v>
          </cell>
          <cell r="KC43941">
            <v>20</v>
          </cell>
        </row>
        <row r="43942">
          <cell r="A43942" t="str">
            <v>P16447</v>
          </cell>
          <cell r="KA43942">
            <v>200</v>
          </cell>
          <cell r="KB43942">
            <v>16</v>
          </cell>
          <cell r="KC43942">
            <v>16</v>
          </cell>
        </row>
        <row r="43943">
          <cell r="A43943" t="str">
            <v>P16492</v>
          </cell>
          <cell r="KA43943">
            <v>200</v>
          </cell>
          <cell r="KB43943">
            <v>16</v>
          </cell>
          <cell r="KC43943">
            <v>20</v>
          </cell>
        </row>
        <row r="43944">
          <cell r="A43944" t="str">
            <v>P16610</v>
          </cell>
          <cell r="KA43944">
            <v>200</v>
          </cell>
          <cell r="KB43944">
            <v>16</v>
          </cell>
          <cell r="KC43944">
            <v>16</v>
          </cell>
        </row>
        <row r="43945">
          <cell r="A43945" t="str">
            <v>P16660</v>
          </cell>
          <cell r="KA43945">
            <v>100</v>
          </cell>
          <cell r="KB43945">
            <v>40</v>
          </cell>
          <cell r="KC43945">
            <v>28</v>
          </cell>
        </row>
        <row r="43946">
          <cell r="A43946" t="str">
            <v>P16670</v>
          </cell>
          <cell r="KA43946">
            <v>200</v>
          </cell>
          <cell r="KB43946">
            <v>16</v>
          </cell>
          <cell r="KC43946">
            <v>16</v>
          </cell>
        </row>
        <row r="43947">
          <cell r="A43947" t="str">
            <v>P16629</v>
          </cell>
          <cell r="KA43947">
            <v>200</v>
          </cell>
          <cell r="KB43947">
            <v>16</v>
          </cell>
          <cell r="KC43947">
            <v>20</v>
          </cell>
        </row>
        <row r="43948">
          <cell r="A43948" t="str">
            <v>P16704</v>
          </cell>
          <cell r="KA43948">
            <v>100</v>
          </cell>
          <cell r="KB43948">
            <v>20</v>
          </cell>
          <cell r="KC43948">
            <v>9</v>
          </cell>
        </row>
        <row r="43949">
          <cell r="A43949" t="str">
            <v>P16188</v>
          </cell>
          <cell r="KA43949">
            <v>200</v>
          </cell>
          <cell r="KB43949">
            <v>16</v>
          </cell>
          <cell r="KC43949">
            <v>20</v>
          </cell>
        </row>
        <row r="43950">
          <cell r="A43950" t="str">
            <v>P16189</v>
          </cell>
          <cell r="KA43950">
            <v>200</v>
          </cell>
          <cell r="KB43950">
            <v>16</v>
          </cell>
          <cell r="KC43950">
            <v>16</v>
          </cell>
        </row>
        <row r="43951">
          <cell r="A43951" t="str">
            <v>P16191</v>
          </cell>
          <cell r="KA43951">
            <v>100</v>
          </cell>
          <cell r="KB43951">
            <v>40</v>
          </cell>
          <cell r="KC43951">
            <v>28</v>
          </cell>
        </row>
        <row r="43952">
          <cell r="A43952" t="str">
            <v>P16184</v>
          </cell>
          <cell r="KA43952">
            <v>100</v>
          </cell>
          <cell r="KB43952">
            <v>40</v>
          </cell>
          <cell r="KC43952">
            <v>24</v>
          </cell>
        </row>
        <row r="43953">
          <cell r="A43953" t="str">
            <v>P16173</v>
          </cell>
          <cell r="KA43953">
            <v>50</v>
          </cell>
          <cell r="KB43953">
            <v>60</v>
          </cell>
          <cell r="KC43953">
            <v>12</v>
          </cell>
        </row>
        <row r="43954">
          <cell r="A43954" t="str">
            <v>P16140</v>
          </cell>
          <cell r="KA43954">
            <v>100</v>
          </cell>
          <cell r="KB43954">
            <v>40</v>
          </cell>
          <cell r="KC43954">
            <v>28</v>
          </cell>
        </row>
        <row r="43955">
          <cell r="A43955" t="str">
            <v>P16279</v>
          </cell>
          <cell r="KA43955">
            <v>200</v>
          </cell>
          <cell r="KB43955">
            <v>16</v>
          </cell>
          <cell r="KC43955">
            <v>20</v>
          </cell>
        </row>
        <row r="43956">
          <cell r="A43956" t="str">
            <v>P16258</v>
          </cell>
          <cell r="KA43956">
            <v>200</v>
          </cell>
          <cell r="KB43956">
            <v>16</v>
          </cell>
          <cell r="KC43956">
            <v>16</v>
          </cell>
        </row>
        <row r="43957">
          <cell r="A43957" t="str">
            <v>P16259</v>
          </cell>
          <cell r="KA43957">
            <v>200</v>
          </cell>
          <cell r="KB43957">
            <v>16</v>
          </cell>
          <cell r="KC43957">
            <v>16</v>
          </cell>
        </row>
        <row r="43958">
          <cell r="A43958" t="str">
            <v>P16254</v>
          </cell>
          <cell r="KA43958">
            <v>100</v>
          </cell>
          <cell r="KB43958">
            <v>40</v>
          </cell>
          <cell r="KC43958">
            <v>28</v>
          </cell>
        </row>
        <row r="43959">
          <cell r="A43959" t="str">
            <v>P16252</v>
          </cell>
          <cell r="KA43959">
            <v>50</v>
          </cell>
          <cell r="KB43959">
            <v>40</v>
          </cell>
          <cell r="KC43959">
            <v>24</v>
          </cell>
        </row>
        <row r="43960">
          <cell r="A43960" t="str">
            <v>P16218</v>
          </cell>
          <cell r="KA43960">
            <v>50</v>
          </cell>
          <cell r="KB43960">
            <v>40</v>
          </cell>
          <cell r="KC43960">
            <v>24</v>
          </cell>
        </row>
        <row r="43961">
          <cell r="A43961" t="str">
            <v>P16379</v>
          </cell>
          <cell r="KA43961">
            <v>50</v>
          </cell>
          <cell r="KB43961">
            <v>20</v>
          </cell>
          <cell r="KC43961">
            <v>16</v>
          </cell>
        </row>
        <row r="43962">
          <cell r="A43962" t="str">
            <v>P16380</v>
          </cell>
          <cell r="KA43962">
            <v>80</v>
          </cell>
          <cell r="KB43962">
            <v>16</v>
          </cell>
          <cell r="KC43962">
            <v>24</v>
          </cell>
        </row>
        <row r="43963">
          <cell r="A43963" t="str">
            <v>P16426</v>
          </cell>
          <cell r="KA43963">
            <v>200</v>
          </cell>
          <cell r="KB43963">
            <v>16</v>
          </cell>
          <cell r="KC43963">
            <v>20</v>
          </cell>
        </row>
        <row r="43964">
          <cell r="A43964" t="str">
            <v>P16432</v>
          </cell>
          <cell r="KA43964">
            <v>100</v>
          </cell>
          <cell r="KB43964">
            <v>40</v>
          </cell>
          <cell r="KC43964">
            <v>28</v>
          </cell>
        </row>
        <row r="43965">
          <cell r="A43965" t="str">
            <v>P16408</v>
          </cell>
          <cell r="KA43965">
            <v>50</v>
          </cell>
          <cell r="KB43965">
            <v>40</v>
          </cell>
          <cell r="KC43965">
            <v>24</v>
          </cell>
        </row>
        <row r="43966">
          <cell r="A43966" t="str">
            <v>P16310</v>
          </cell>
          <cell r="KA43966">
            <v>50</v>
          </cell>
          <cell r="KB43966">
            <v>60</v>
          </cell>
          <cell r="KC43966">
            <v>12</v>
          </cell>
        </row>
        <row r="43967">
          <cell r="A43967" t="str">
            <v>P16304</v>
          </cell>
          <cell r="KA43967">
            <v>50</v>
          </cell>
          <cell r="KB43967">
            <v>40</v>
          </cell>
          <cell r="KC43967">
            <v>24</v>
          </cell>
        </row>
        <row r="43968">
          <cell r="A43968" t="str">
            <v>P16302</v>
          </cell>
          <cell r="KA43968">
            <v>50</v>
          </cell>
          <cell r="KB43968">
            <v>40</v>
          </cell>
          <cell r="KC43968">
            <v>24</v>
          </cell>
        </row>
        <row r="43969">
          <cell r="A43969" t="str">
            <v>P16300</v>
          </cell>
          <cell r="KA43969">
            <v>200</v>
          </cell>
          <cell r="KB43969">
            <v>16</v>
          </cell>
          <cell r="KC43969">
            <v>16</v>
          </cell>
        </row>
        <row r="43970">
          <cell r="A43970" t="str">
            <v>P13214</v>
          </cell>
          <cell r="KA43970">
            <v>250</v>
          </cell>
          <cell r="KB43970">
            <v>8</v>
          </cell>
          <cell r="KC43970">
            <v>15</v>
          </cell>
        </row>
        <row r="43971">
          <cell r="A43971" t="str">
            <v>P13223</v>
          </cell>
          <cell r="KA43971">
            <v>250</v>
          </cell>
          <cell r="KB43971">
            <v>8</v>
          </cell>
          <cell r="KC43971">
            <v>15</v>
          </cell>
        </row>
        <row r="43972">
          <cell r="A43972" t="str">
            <v>P13224</v>
          </cell>
          <cell r="KA43972">
            <v>100</v>
          </cell>
          <cell r="KB43972">
            <v>30</v>
          </cell>
          <cell r="KC43972">
            <v>30</v>
          </cell>
        </row>
        <row r="43973">
          <cell r="A43973" t="str">
            <v>P13317</v>
          </cell>
          <cell r="KA43973">
            <v>250</v>
          </cell>
          <cell r="KB43973">
            <v>8</v>
          </cell>
          <cell r="KC43973">
            <v>15</v>
          </cell>
        </row>
        <row r="43974">
          <cell r="A43974" t="str">
            <v>P13330</v>
          </cell>
          <cell r="KA43974">
            <v>50</v>
          </cell>
          <cell r="KB43974">
            <v>80</v>
          </cell>
          <cell r="KC43974">
            <v>28</v>
          </cell>
        </row>
        <row r="43975">
          <cell r="A43975" t="str">
            <v>P13395</v>
          </cell>
          <cell r="KA43975">
            <v>200</v>
          </cell>
          <cell r="KB43975">
            <v>16</v>
          </cell>
          <cell r="KC43975">
            <v>16</v>
          </cell>
        </row>
        <row r="43976">
          <cell r="A43976" t="str">
            <v>P13563</v>
          </cell>
          <cell r="KA43976">
            <v>50</v>
          </cell>
          <cell r="KB43976">
            <v>80</v>
          </cell>
          <cell r="KC43976">
            <v>24</v>
          </cell>
        </row>
        <row r="43977">
          <cell r="A43977" t="str">
            <v>P13571</v>
          </cell>
          <cell r="KA43977">
            <v>50</v>
          </cell>
          <cell r="KB43977">
            <v>80</v>
          </cell>
          <cell r="KC43977">
            <v>28</v>
          </cell>
        </row>
        <row r="43978">
          <cell r="A43978" t="str">
            <v>P13597</v>
          </cell>
          <cell r="KA43978">
            <v>200</v>
          </cell>
          <cell r="KB43978">
            <v>16</v>
          </cell>
          <cell r="KC43978">
            <v>16</v>
          </cell>
        </row>
        <row r="43979">
          <cell r="A43979" t="str">
            <v>P13491</v>
          </cell>
          <cell r="KA43979">
            <v>200</v>
          </cell>
          <cell r="KB43979">
            <v>16</v>
          </cell>
          <cell r="KC43979">
            <v>16</v>
          </cell>
        </row>
        <row r="43980">
          <cell r="A43980" t="str">
            <v>P13492</v>
          </cell>
          <cell r="KA43980">
            <v>50</v>
          </cell>
          <cell r="KB43980">
            <v>80</v>
          </cell>
          <cell r="KC43980">
            <v>24</v>
          </cell>
        </row>
        <row r="43981">
          <cell r="A43981" t="str">
            <v>P13469</v>
          </cell>
          <cell r="KA43981">
            <v>50</v>
          </cell>
          <cell r="KB43981">
            <v>40</v>
          </cell>
          <cell r="KC43981">
            <v>18</v>
          </cell>
        </row>
        <row r="43982">
          <cell r="A43982" t="str">
            <v>P13488</v>
          </cell>
          <cell r="KA43982">
            <v>50</v>
          </cell>
          <cell r="KB43982">
            <v>60</v>
          </cell>
          <cell r="KC43982">
            <v>12</v>
          </cell>
        </row>
        <row r="43983">
          <cell r="A43983" t="str">
            <v>P12994</v>
          </cell>
          <cell r="KA43983">
            <v>250</v>
          </cell>
          <cell r="KB43983">
            <v>12</v>
          </cell>
          <cell r="KC43983">
            <v>20</v>
          </cell>
        </row>
        <row r="43984">
          <cell r="A43984" t="str">
            <v>P13013</v>
          </cell>
          <cell r="KA43984">
            <v>50</v>
          </cell>
          <cell r="KB43984">
            <v>60</v>
          </cell>
          <cell r="KC43984">
            <v>12</v>
          </cell>
        </row>
        <row r="43985">
          <cell r="A43985" t="str">
            <v>P12899</v>
          </cell>
          <cell r="KA43985">
            <v>50</v>
          </cell>
          <cell r="KB43985">
            <v>80</v>
          </cell>
          <cell r="KC43985">
            <v>24</v>
          </cell>
        </row>
        <row r="43986">
          <cell r="A43986" t="str">
            <v>P12936</v>
          </cell>
          <cell r="KA43986">
            <v>50</v>
          </cell>
          <cell r="KB43986">
            <v>80</v>
          </cell>
          <cell r="KC43986">
            <v>28</v>
          </cell>
        </row>
        <row r="43987">
          <cell r="A43987" t="str">
            <v>P12922</v>
          </cell>
          <cell r="KA43987">
            <v>250</v>
          </cell>
          <cell r="KB43987">
            <v>8</v>
          </cell>
          <cell r="KC43987">
            <v>9</v>
          </cell>
        </row>
        <row r="43988">
          <cell r="A43988" t="str">
            <v>P13139</v>
          </cell>
          <cell r="KA43988">
            <v>50</v>
          </cell>
          <cell r="KB43988">
            <v>80</v>
          </cell>
          <cell r="KC43988">
            <v>28</v>
          </cell>
        </row>
        <row r="43989">
          <cell r="A43989" t="str">
            <v>P13145</v>
          </cell>
          <cell r="KA43989">
            <v>200</v>
          </cell>
          <cell r="KB43989">
            <v>16</v>
          </cell>
          <cell r="KC43989">
            <v>16</v>
          </cell>
        </row>
        <row r="43990">
          <cell r="A43990" t="str">
            <v>P13165</v>
          </cell>
          <cell r="KA43990">
            <v>200</v>
          </cell>
          <cell r="KB43990">
            <v>16</v>
          </cell>
          <cell r="KC43990">
            <v>16</v>
          </cell>
        </row>
        <row r="43991">
          <cell r="A43991" t="str">
            <v>P13170</v>
          </cell>
          <cell r="KA43991">
            <v>200</v>
          </cell>
          <cell r="KB43991">
            <v>16</v>
          </cell>
          <cell r="KC43991">
            <v>16</v>
          </cell>
        </row>
        <row r="43992">
          <cell r="A43992" t="str">
            <v>P13194</v>
          </cell>
          <cell r="KA43992">
            <v>200</v>
          </cell>
          <cell r="KB43992">
            <v>16</v>
          </cell>
          <cell r="KC43992">
            <v>16</v>
          </cell>
        </row>
        <row r="43993">
          <cell r="A43993" t="str">
            <v>P13212</v>
          </cell>
          <cell r="KA43993">
            <v>200</v>
          </cell>
          <cell r="KB43993">
            <v>16</v>
          </cell>
          <cell r="KC43993">
            <v>16</v>
          </cell>
        </row>
        <row r="43994">
          <cell r="A43994" t="str">
            <v>P13210</v>
          </cell>
          <cell r="KA43994">
            <v>100</v>
          </cell>
          <cell r="KB43994">
            <v>12</v>
          </cell>
          <cell r="KC43994">
            <v>30</v>
          </cell>
        </row>
        <row r="43995">
          <cell r="A43995" t="str">
            <v>P13208</v>
          </cell>
          <cell r="KA43995">
            <v>50</v>
          </cell>
          <cell r="KB43995">
            <v>80</v>
          </cell>
          <cell r="KC43995">
            <v>24</v>
          </cell>
        </row>
        <row r="43996">
          <cell r="A43996" t="str">
            <v>P13123</v>
          </cell>
          <cell r="KA43996">
            <v>250</v>
          </cell>
          <cell r="KB43996">
            <v>12</v>
          </cell>
          <cell r="KC43996">
            <v>20</v>
          </cell>
        </row>
        <row r="43997">
          <cell r="A43997" t="str">
            <v>P13111</v>
          </cell>
          <cell r="KA43997">
            <v>250</v>
          </cell>
          <cell r="KB43997">
            <v>8</v>
          </cell>
          <cell r="KC43997">
            <v>15</v>
          </cell>
        </row>
        <row r="43998">
          <cell r="A43998" t="str">
            <v>P13109</v>
          </cell>
          <cell r="KA43998">
            <v>250</v>
          </cell>
          <cell r="KB43998">
            <v>8</v>
          </cell>
          <cell r="KC43998">
            <v>15</v>
          </cell>
        </row>
        <row r="43999">
          <cell r="A43999" t="str">
            <v>P13101</v>
          </cell>
          <cell r="KA43999">
            <v>50</v>
          </cell>
          <cell r="KB43999">
            <v>80</v>
          </cell>
          <cell r="KC43999">
            <v>28</v>
          </cell>
        </row>
        <row r="44000">
          <cell r="A44000" t="str">
            <v>P13074</v>
          </cell>
          <cell r="KA44000">
            <v>200</v>
          </cell>
          <cell r="KB44000">
            <v>15</v>
          </cell>
          <cell r="KC44000">
            <v>16</v>
          </cell>
        </row>
        <row r="44001">
          <cell r="A44001" t="str">
            <v>P13096</v>
          </cell>
          <cell r="KA44001">
            <v>50</v>
          </cell>
          <cell r="KB44001">
            <v>80</v>
          </cell>
          <cell r="KC44001">
            <v>24</v>
          </cell>
        </row>
        <row r="44002">
          <cell r="A44002" t="str">
            <v>P13062</v>
          </cell>
          <cell r="KA44002">
            <v>50</v>
          </cell>
          <cell r="KB44002">
            <v>80</v>
          </cell>
          <cell r="KC44002">
            <v>28</v>
          </cell>
        </row>
        <row r="44003">
          <cell r="A44003" t="str">
            <v>P13063</v>
          </cell>
          <cell r="KA44003">
            <v>250</v>
          </cell>
          <cell r="KB44003">
            <v>8</v>
          </cell>
          <cell r="KC44003">
            <v>15</v>
          </cell>
        </row>
        <row r="44004">
          <cell r="A44004" t="str">
            <v>P13064</v>
          </cell>
          <cell r="KA44004">
            <v>50</v>
          </cell>
          <cell r="KB44004">
            <v>80</v>
          </cell>
          <cell r="KC44004">
            <v>28</v>
          </cell>
        </row>
        <row r="44005">
          <cell r="A44005" t="str">
            <v>P12813</v>
          </cell>
          <cell r="KA44005">
            <v>250</v>
          </cell>
          <cell r="KB44005">
            <v>8</v>
          </cell>
          <cell r="KC44005">
            <v>15</v>
          </cell>
        </row>
        <row r="44006">
          <cell r="A44006" t="str">
            <v>P12822</v>
          </cell>
          <cell r="KA44006">
            <v>50</v>
          </cell>
          <cell r="KB44006">
            <v>40</v>
          </cell>
          <cell r="KC44006">
            <v>24</v>
          </cell>
        </row>
        <row r="44007">
          <cell r="A44007" t="str">
            <v>P12823</v>
          </cell>
          <cell r="KA44007">
            <v>100</v>
          </cell>
          <cell r="KB44007">
            <v>12</v>
          </cell>
          <cell r="KC44007">
            <v>30</v>
          </cell>
        </row>
        <row r="44008">
          <cell r="A44008" t="str">
            <v>P12778</v>
          </cell>
          <cell r="KA44008">
            <v>50</v>
          </cell>
          <cell r="KB44008">
            <v>80</v>
          </cell>
          <cell r="KC44008">
            <v>28</v>
          </cell>
        </row>
        <row r="44009">
          <cell r="A44009" t="str">
            <v>P12802</v>
          </cell>
          <cell r="KA44009">
            <v>250</v>
          </cell>
          <cell r="KB44009">
            <v>12</v>
          </cell>
          <cell r="KC44009">
            <v>20</v>
          </cell>
        </row>
        <row r="44010">
          <cell r="A44010" t="str">
            <v>P12768</v>
          </cell>
          <cell r="KA44010">
            <v>250</v>
          </cell>
          <cell r="KB44010">
            <v>8</v>
          </cell>
          <cell r="KC44010">
            <v>15</v>
          </cell>
        </row>
        <row r="44011">
          <cell r="A44011" t="str">
            <v>P12764</v>
          </cell>
          <cell r="KA44011">
            <v>250</v>
          </cell>
          <cell r="KB44011">
            <v>8</v>
          </cell>
          <cell r="KC44011">
            <v>15</v>
          </cell>
        </row>
        <row r="44012">
          <cell r="A44012" t="str">
            <v>P12771</v>
          </cell>
          <cell r="KA44012">
            <v>250</v>
          </cell>
          <cell r="KB44012">
            <v>8</v>
          </cell>
          <cell r="KC44012">
            <v>15</v>
          </cell>
        </row>
        <row r="44013">
          <cell r="A44013" t="str">
            <v>P12759</v>
          </cell>
          <cell r="KA44013">
            <v>250</v>
          </cell>
          <cell r="KB44013">
            <v>12</v>
          </cell>
          <cell r="KC44013">
            <v>20</v>
          </cell>
        </row>
        <row r="44014">
          <cell r="A44014" t="str">
            <v>P12754</v>
          </cell>
          <cell r="KA44014">
            <v>250</v>
          </cell>
          <cell r="KB44014">
            <v>8</v>
          </cell>
          <cell r="KC44014">
            <v>15</v>
          </cell>
        </row>
        <row r="44015">
          <cell r="A44015" t="str">
            <v>P12751</v>
          </cell>
          <cell r="KA44015">
            <v>50</v>
          </cell>
          <cell r="KB44015">
            <v>80</v>
          </cell>
          <cell r="KC44015">
            <v>28</v>
          </cell>
        </row>
        <row r="44016">
          <cell r="A44016" t="str">
            <v>P12860</v>
          </cell>
          <cell r="KA44016">
            <v>250</v>
          </cell>
          <cell r="KB44016">
            <v>8</v>
          </cell>
          <cell r="KC44016">
            <v>15</v>
          </cell>
        </row>
        <row r="44017">
          <cell r="A44017" t="str">
            <v>P12849</v>
          </cell>
          <cell r="KA44017">
            <v>250</v>
          </cell>
          <cell r="KB44017">
            <v>8</v>
          </cell>
          <cell r="KC44017">
            <v>20</v>
          </cell>
        </row>
        <row r="44018">
          <cell r="A44018" t="str">
            <v>P12843</v>
          </cell>
          <cell r="KA44018">
            <v>50</v>
          </cell>
          <cell r="KB44018">
            <v>80</v>
          </cell>
          <cell r="KC44018">
            <v>28</v>
          </cell>
        </row>
        <row r="44019">
          <cell r="A44019" t="str">
            <v>P12872</v>
          </cell>
          <cell r="KA44019">
            <v>250</v>
          </cell>
          <cell r="KB44019">
            <v>8</v>
          </cell>
          <cell r="KC44019">
            <v>15</v>
          </cell>
        </row>
        <row r="44020">
          <cell r="A44020" t="str">
            <v>P12688</v>
          </cell>
          <cell r="KA44020">
            <v>250</v>
          </cell>
          <cell r="KB44020">
            <v>8</v>
          </cell>
          <cell r="KC44020">
            <v>15</v>
          </cell>
        </row>
        <row r="44021">
          <cell r="A44021" t="str">
            <v>P12718</v>
          </cell>
          <cell r="KA44021">
            <v>250</v>
          </cell>
          <cell r="KB44021">
            <v>8</v>
          </cell>
          <cell r="KC44021">
            <v>15</v>
          </cell>
        </row>
        <row r="44022">
          <cell r="A44022" t="str">
            <v>P12692</v>
          </cell>
          <cell r="KA44022">
            <v>50</v>
          </cell>
          <cell r="KB44022">
            <v>80</v>
          </cell>
          <cell r="KC44022">
            <v>28</v>
          </cell>
        </row>
        <row r="44023">
          <cell r="A44023" t="str">
            <v>P12620</v>
          </cell>
          <cell r="KA44023">
            <v>50</v>
          </cell>
          <cell r="KB44023">
            <v>80</v>
          </cell>
          <cell r="KC44023">
            <v>24</v>
          </cell>
        </row>
        <row r="44024">
          <cell r="A44024" t="str">
            <v>P12633</v>
          </cell>
          <cell r="KA44024">
            <v>250</v>
          </cell>
          <cell r="KB44024">
            <v>12</v>
          </cell>
          <cell r="KC44024">
            <v>20</v>
          </cell>
        </row>
        <row r="44025">
          <cell r="A44025" t="str">
            <v>P12594</v>
          </cell>
          <cell r="KA44025">
            <v>50</v>
          </cell>
          <cell r="KB44025">
            <v>80</v>
          </cell>
          <cell r="KC44025">
            <v>24</v>
          </cell>
        </row>
        <row r="44026">
          <cell r="A44026" t="str">
            <v>P12658</v>
          </cell>
          <cell r="KA44026">
            <v>250</v>
          </cell>
          <cell r="KB44026">
            <v>12</v>
          </cell>
          <cell r="KC44026">
            <v>20</v>
          </cell>
        </row>
        <row r="44027">
          <cell r="A44027" t="str">
            <v>P12672</v>
          </cell>
          <cell r="KA44027">
            <v>50</v>
          </cell>
          <cell r="KB44027">
            <v>60</v>
          </cell>
          <cell r="KC44027">
            <v>12</v>
          </cell>
        </row>
        <row r="44028">
          <cell r="A44028" t="str">
            <v>P12636</v>
          </cell>
          <cell r="KA44028">
            <v>50</v>
          </cell>
          <cell r="KB44028">
            <v>80</v>
          </cell>
          <cell r="KC44028">
            <v>28</v>
          </cell>
        </row>
        <row r="44029">
          <cell r="A44029" t="str">
            <v>P12627</v>
          </cell>
          <cell r="KA44029">
            <v>200</v>
          </cell>
          <cell r="KB44029">
            <v>15</v>
          </cell>
          <cell r="KC44029">
            <v>16</v>
          </cell>
        </row>
        <row r="44030">
          <cell r="A44030" t="str">
            <v>P12629</v>
          </cell>
          <cell r="KA44030">
            <v>50</v>
          </cell>
          <cell r="KB44030">
            <v>80</v>
          </cell>
          <cell r="KC44030">
            <v>28</v>
          </cell>
        </row>
        <row r="44031">
          <cell r="A44031" t="str">
            <v>P12448</v>
          </cell>
          <cell r="KA44031">
            <v>50</v>
          </cell>
          <cell r="KB44031">
            <v>80</v>
          </cell>
          <cell r="KC44031">
            <v>24</v>
          </cell>
        </row>
        <row r="44032">
          <cell r="A44032" t="str">
            <v>P12445</v>
          </cell>
          <cell r="KA44032">
            <v>50</v>
          </cell>
          <cell r="KB44032">
            <v>120</v>
          </cell>
          <cell r="KC44032">
            <v>2</v>
          </cell>
        </row>
        <row r="44033">
          <cell r="A44033" t="str">
            <v>P12511</v>
          </cell>
          <cell r="KA44033">
            <v>50</v>
          </cell>
          <cell r="KB44033">
            <v>80</v>
          </cell>
          <cell r="KC44033">
            <v>24</v>
          </cell>
        </row>
        <row r="44034">
          <cell r="A44034" t="str">
            <v>P12583</v>
          </cell>
          <cell r="KA44034">
            <v>50</v>
          </cell>
          <cell r="KB44034">
            <v>80</v>
          </cell>
          <cell r="KC44034">
            <v>24</v>
          </cell>
        </row>
        <row r="44035">
          <cell r="A44035" t="str">
            <v>P12590</v>
          </cell>
          <cell r="KA44035">
            <v>200</v>
          </cell>
          <cell r="KB44035">
            <v>15</v>
          </cell>
          <cell r="KC44035">
            <v>16</v>
          </cell>
        </row>
        <row r="44036">
          <cell r="A44036" t="str">
            <v>P12591</v>
          </cell>
          <cell r="KA44036">
            <v>250</v>
          </cell>
          <cell r="KB44036">
            <v>8</v>
          </cell>
          <cell r="KC44036">
            <v>15</v>
          </cell>
        </row>
        <row r="44037">
          <cell r="A44037" t="str">
            <v>P12565</v>
          </cell>
          <cell r="KA44037">
            <v>250</v>
          </cell>
          <cell r="KB44037">
            <v>12</v>
          </cell>
          <cell r="KC44037">
            <v>20</v>
          </cell>
        </row>
        <row r="44038">
          <cell r="A44038" t="str">
            <v>P12567</v>
          </cell>
          <cell r="KA44038">
            <v>200</v>
          </cell>
          <cell r="KB44038">
            <v>15</v>
          </cell>
          <cell r="KC44038">
            <v>16</v>
          </cell>
        </row>
        <row r="44039">
          <cell r="A44039" t="str">
            <v>P12523</v>
          </cell>
          <cell r="KA44039">
            <v>50</v>
          </cell>
          <cell r="KB44039">
            <v>80</v>
          </cell>
          <cell r="KC44039">
            <v>24</v>
          </cell>
        </row>
        <row r="44040">
          <cell r="A44040" t="str">
            <v>P12533</v>
          </cell>
          <cell r="KA44040">
            <v>250</v>
          </cell>
          <cell r="KB44040">
            <v>8</v>
          </cell>
          <cell r="KC44040">
            <v>15</v>
          </cell>
        </row>
        <row r="44041">
          <cell r="A44041" t="str">
            <v>P12534</v>
          </cell>
          <cell r="KA44041">
            <v>250</v>
          </cell>
          <cell r="KB44041">
            <v>8</v>
          </cell>
          <cell r="KC44041">
            <v>15</v>
          </cell>
        </row>
        <row r="44042">
          <cell r="A44042" t="str">
            <v>P12277</v>
          </cell>
          <cell r="KA44042">
            <v>250</v>
          </cell>
          <cell r="KB44042">
            <v>12</v>
          </cell>
          <cell r="KC44042">
            <v>20</v>
          </cell>
        </row>
        <row r="44043">
          <cell r="A44043" t="str">
            <v>P12288</v>
          </cell>
          <cell r="KA44043">
            <v>50</v>
          </cell>
          <cell r="KB44043">
            <v>80</v>
          </cell>
          <cell r="KC44043">
            <v>24</v>
          </cell>
        </row>
        <row r="44044">
          <cell r="A44044" t="str">
            <v>P12348</v>
          </cell>
          <cell r="KA44044">
            <v>50</v>
          </cell>
          <cell r="KB44044">
            <v>80</v>
          </cell>
          <cell r="KC44044">
            <v>24</v>
          </cell>
        </row>
        <row r="44045">
          <cell r="A44045" t="str">
            <v>P12343</v>
          </cell>
          <cell r="KA44045">
            <v>200</v>
          </cell>
          <cell r="KB44045">
            <v>15</v>
          </cell>
          <cell r="KC44045">
            <v>16</v>
          </cell>
        </row>
        <row r="44046">
          <cell r="A44046" t="str">
            <v>P12360</v>
          </cell>
          <cell r="KA44046">
            <v>250</v>
          </cell>
          <cell r="KB44046">
            <v>8</v>
          </cell>
          <cell r="KC44046">
            <v>15</v>
          </cell>
        </row>
        <row r="44047">
          <cell r="A44047" t="str">
            <v>P12374</v>
          </cell>
          <cell r="KA44047">
            <v>250</v>
          </cell>
          <cell r="KB44047">
            <v>8</v>
          </cell>
          <cell r="KC44047">
            <v>15</v>
          </cell>
        </row>
        <row r="44048">
          <cell r="A44048" t="str">
            <v>P12366</v>
          </cell>
          <cell r="KA44048">
            <v>200</v>
          </cell>
          <cell r="KB44048">
            <v>15</v>
          </cell>
          <cell r="KC44048">
            <v>16</v>
          </cell>
        </row>
        <row r="44049">
          <cell r="A44049" t="str">
            <v>P12410</v>
          </cell>
          <cell r="KA44049">
            <v>50</v>
          </cell>
          <cell r="KB44049">
            <v>40</v>
          </cell>
          <cell r="KC44049">
            <v>24</v>
          </cell>
        </row>
        <row r="44050">
          <cell r="A44050" t="str">
            <v>P12394</v>
          </cell>
          <cell r="KA44050">
            <v>50</v>
          </cell>
          <cell r="KB44050">
            <v>60</v>
          </cell>
          <cell r="KC44050">
            <v>12</v>
          </cell>
        </row>
        <row r="44051">
          <cell r="A44051" t="str">
            <v>P12395</v>
          </cell>
          <cell r="KA44051">
            <v>50</v>
          </cell>
          <cell r="KB44051">
            <v>80</v>
          </cell>
          <cell r="KC44051">
            <v>24</v>
          </cell>
        </row>
        <row r="44052">
          <cell r="A44052" t="str">
            <v>P12401</v>
          </cell>
          <cell r="KA44052">
            <v>50</v>
          </cell>
          <cell r="KB44052">
            <v>60</v>
          </cell>
          <cell r="KC44052">
            <v>12</v>
          </cell>
        </row>
        <row r="44053">
          <cell r="A44053" t="str">
            <v>P14062</v>
          </cell>
          <cell r="KA44053">
            <v>50</v>
          </cell>
          <cell r="KB44053">
            <v>80</v>
          </cell>
          <cell r="KC44053">
            <v>28</v>
          </cell>
        </row>
        <row r="44054">
          <cell r="A44054" t="str">
            <v>P14067</v>
          </cell>
          <cell r="KA44054">
            <v>50</v>
          </cell>
          <cell r="KB44054">
            <v>80</v>
          </cell>
          <cell r="KC44054">
            <v>24</v>
          </cell>
        </row>
        <row r="44055">
          <cell r="A44055" t="str">
            <v>P14050</v>
          </cell>
          <cell r="KA44055">
            <v>50</v>
          </cell>
          <cell r="KB44055">
            <v>80</v>
          </cell>
          <cell r="KC44055">
            <v>28</v>
          </cell>
        </row>
        <row r="44056">
          <cell r="A44056" t="str">
            <v>P14075</v>
          </cell>
          <cell r="KA44056">
            <v>200</v>
          </cell>
          <cell r="KB44056">
            <v>16</v>
          </cell>
          <cell r="KC44056">
            <v>16</v>
          </cell>
        </row>
        <row r="44057">
          <cell r="A44057" t="str">
            <v>P14073</v>
          </cell>
          <cell r="KA44057">
            <v>200</v>
          </cell>
          <cell r="KB44057">
            <v>16</v>
          </cell>
          <cell r="KC44057">
            <v>20</v>
          </cell>
        </row>
        <row r="44058">
          <cell r="A44058" t="str">
            <v>P13918</v>
          </cell>
          <cell r="KA44058">
            <v>25</v>
          </cell>
          <cell r="KB44058">
            <v>20</v>
          </cell>
          <cell r="KC44058">
            <v>40</v>
          </cell>
        </row>
        <row r="44059">
          <cell r="A44059" t="str">
            <v>P13987</v>
          </cell>
          <cell r="KA44059">
            <v>200</v>
          </cell>
          <cell r="KB44059">
            <v>16</v>
          </cell>
          <cell r="KC44059">
            <v>16</v>
          </cell>
        </row>
        <row r="44060">
          <cell r="A44060" t="str">
            <v>P13992</v>
          </cell>
          <cell r="KA44060">
            <v>50</v>
          </cell>
          <cell r="KB44060">
            <v>80</v>
          </cell>
          <cell r="KC44060">
            <v>28</v>
          </cell>
        </row>
        <row r="44061">
          <cell r="A44061" t="str">
            <v>P13994</v>
          </cell>
          <cell r="KA44061">
            <v>50</v>
          </cell>
          <cell r="KB44061">
            <v>80</v>
          </cell>
          <cell r="KC44061">
            <v>28</v>
          </cell>
        </row>
        <row r="44062">
          <cell r="A44062" t="str">
            <v>P13961</v>
          </cell>
          <cell r="KA44062">
            <v>50</v>
          </cell>
          <cell r="KB44062">
            <v>80</v>
          </cell>
          <cell r="KC44062">
            <v>28</v>
          </cell>
        </row>
        <row r="44063">
          <cell r="A44063" t="str">
            <v>P13971</v>
          </cell>
          <cell r="KA44063">
            <v>200</v>
          </cell>
          <cell r="KB44063">
            <v>16</v>
          </cell>
          <cell r="KC44063">
            <v>20</v>
          </cell>
        </row>
        <row r="44064">
          <cell r="A44064" t="str">
            <v>P13972</v>
          </cell>
          <cell r="KA44064">
            <v>250</v>
          </cell>
          <cell r="KB44064">
            <v>8</v>
          </cell>
          <cell r="KC44064">
            <v>15</v>
          </cell>
        </row>
        <row r="44065">
          <cell r="A44065" t="str">
            <v>P14229</v>
          </cell>
          <cell r="KA44065">
            <v>200</v>
          </cell>
          <cell r="KB44065">
            <v>16</v>
          </cell>
          <cell r="KC44065">
            <v>16</v>
          </cell>
        </row>
        <row r="44066">
          <cell r="A44066" t="str">
            <v>P14230</v>
          </cell>
          <cell r="KA44066">
            <v>200</v>
          </cell>
          <cell r="KB44066">
            <v>16</v>
          </cell>
          <cell r="KC44066">
            <v>16</v>
          </cell>
        </row>
        <row r="44067">
          <cell r="A44067" t="str">
            <v>P14226</v>
          </cell>
          <cell r="KA44067">
            <v>200</v>
          </cell>
          <cell r="KB44067">
            <v>16</v>
          </cell>
          <cell r="KC44067">
            <v>16</v>
          </cell>
        </row>
        <row r="44068">
          <cell r="A44068" t="str">
            <v>P14227</v>
          </cell>
          <cell r="KA44068">
            <v>250</v>
          </cell>
          <cell r="KB44068">
            <v>8</v>
          </cell>
          <cell r="KC44068">
            <v>15</v>
          </cell>
        </row>
        <row r="44069">
          <cell r="A44069" t="str">
            <v>P14094</v>
          </cell>
          <cell r="KA44069">
            <v>200</v>
          </cell>
          <cell r="KB44069">
            <v>16</v>
          </cell>
          <cell r="KC44069">
            <v>16</v>
          </cell>
        </row>
        <row r="44070">
          <cell r="A44070" t="str">
            <v>P14084</v>
          </cell>
          <cell r="KA44070">
            <v>50</v>
          </cell>
          <cell r="KB44070">
            <v>80</v>
          </cell>
          <cell r="KC44070">
            <v>28</v>
          </cell>
        </row>
        <row r="44071">
          <cell r="A44071" t="str">
            <v>P14129</v>
          </cell>
          <cell r="KA44071">
            <v>50</v>
          </cell>
          <cell r="KB44071">
            <v>80</v>
          </cell>
          <cell r="KC44071">
            <v>24</v>
          </cell>
        </row>
        <row r="44072">
          <cell r="A44072" t="str">
            <v>P14117</v>
          </cell>
          <cell r="KA44072">
            <v>50</v>
          </cell>
          <cell r="KB44072">
            <v>80</v>
          </cell>
          <cell r="KC44072">
            <v>28</v>
          </cell>
        </row>
        <row r="44073">
          <cell r="A44073" t="str">
            <v>P13820</v>
          </cell>
          <cell r="KA44073">
            <v>50</v>
          </cell>
          <cell r="KB44073">
            <v>80</v>
          </cell>
          <cell r="KC44073">
            <v>28</v>
          </cell>
        </row>
        <row r="44074">
          <cell r="A44074" t="str">
            <v>P13821</v>
          </cell>
          <cell r="KA44074">
            <v>250</v>
          </cell>
          <cell r="KB44074">
            <v>8</v>
          </cell>
          <cell r="KC44074">
            <v>15</v>
          </cell>
        </row>
        <row r="44075">
          <cell r="A44075" t="str">
            <v>P13822</v>
          </cell>
          <cell r="KA44075">
            <v>50</v>
          </cell>
          <cell r="KB44075">
            <v>80</v>
          </cell>
          <cell r="KC44075">
            <v>28</v>
          </cell>
        </row>
        <row r="44076">
          <cell r="A44076" t="str">
            <v>P13823</v>
          </cell>
          <cell r="KA44076">
            <v>250</v>
          </cell>
          <cell r="KB44076">
            <v>8</v>
          </cell>
          <cell r="KC44076">
            <v>15</v>
          </cell>
        </row>
        <row r="44077">
          <cell r="A44077" t="str">
            <v>P13775</v>
          </cell>
          <cell r="KA44077">
            <v>50</v>
          </cell>
          <cell r="KB44077">
            <v>60</v>
          </cell>
          <cell r="KC44077">
            <v>12</v>
          </cell>
        </row>
        <row r="44078">
          <cell r="A44078" t="str">
            <v>P13835</v>
          </cell>
          <cell r="KA44078">
            <v>250</v>
          </cell>
          <cell r="KB44078">
            <v>8</v>
          </cell>
          <cell r="KC44078">
            <v>15</v>
          </cell>
        </row>
        <row r="44079">
          <cell r="A44079" t="str">
            <v>P13861</v>
          </cell>
          <cell r="KA44079">
            <v>50</v>
          </cell>
          <cell r="KB44079">
            <v>80</v>
          </cell>
          <cell r="KC44079">
            <v>24</v>
          </cell>
        </row>
        <row r="44080">
          <cell r="A44080" t="str">
            <v>P13881</v>
          </cell>
          <cell r="KA44080">
            <v>250</v>
          </cell>
          <cell r="KB44080">
            <v>8</v>
          </cell>
          <cell r="KC44080">
            <v>15</v>
          </cell>
        </row>
        <row r="44081">
          <cell r="A44081" t="str">
            <v>P13898</v>
          </cell>
          <cell r="KA44081">
            <v>200</v>
          </cell>
          <cell r="KB44081">
            <v>16</v>
          </cell>
          <cell r="KC44081">
            <v>20</v>
          </cell>
        </row>
        <row r="44082">
          <cell r="A44082" t="str">
            <v>P13687</v>
          </cell>
          <cell r="KA44082">
            <v>50</v>
          </cell>
          <cell r="KB44082">
            <v>80</v>
          </cell>
          <cell r="KC44082">
            <v>24</v>
          </cell>
        </row>
        <row r="44083">
          <cell r="A44083" t="str">
            <v>P13660</v>
          </cell>
          <cell r="KA44083">
            <v>100</v>
          </cell>
          <cell r="KB44083">
            <v>30</v>
          </cell>
          <cell r="KC44083">
            <v>30</v>
          </cell>
        </row>
        <row r="44084">
          <cell r="A44084" t="str">
            <v>P13673</v>
          </cell>
          <cell r="KA44084">
            <v>250</v>
          </cell>
          <cell r="KB44084">
            <v>8</v>
          </cell>
          <cell r="KC44084">
            <v>15</v>
          </cell>
        </row>
        <row r="44085">
          <cell r="A44085" t="str">
            <v>P13601</v>
          </cell>
          <cell r="KA44085">
            <v>200</v>
          </cell>
          <cell r="KB44085">
            <v>16</v>
          </cell>
          <cell r="KC44085">
            <v>20</v>
          </cell>
        </row>
        <row r="44086">
          <cell r="A44086" t="str">
            <v>P13617</v>
          </cell>
          <cell r="KA44086">
            <v>200</v>
          </cell>
          <cell r="KB44086">
            <v>16</v>
          </cell>
          <cell r="KC44086">
            <v>20</v>
          </cell>
        </row>
        <row r="44087">
          <cell r="A44087" t="str">
            <v>P13626</v>
          </cell>
          <cell r="KA44087">
            <v>200</v>
          </cell>
          <cell r="KB44087">
            <v>16</v>
          </cell>
          <cell r="KC44087">
            <v>16</v>
          </cell>
        </row>
        <row r="44088">
          <cell r="A44088" t="str">
            <v>P13627</v>
          </cell>
          <cell r="KA44088">
            <v>200</v>
          </cell>
          <cell r="KB44088">
            <v>16</v>
          </cell>
          <cell r="KC44088">
            <v>16</v>
          </cell>
        </row>
        <row r="44089">
          <cell r="A44089" t="str">
            <v>P13704</v>
          </cell>
          <cell r="KA44089">
            <v>200</v>
          </cell>
          <cell r="KB44089">
            <v>16</v>
          </cell>
          <cell r="KC44089">
            <v>16</v>
          </cell>
        </row>
        <row r="44090">
          <cell r="A44090" t="str">
            <v>P13701</v>
          </cell>
          <cell r="KA44090">
            <v>200</v>
          </cell>
          <cell r="KB44090">
            <v>16</v>
          </cell>
          <cell r="KC44090">
            <v>20</v>
          </cell>
        </row>
        <row r="44091">
          <cell r="A44091" t="str">
            <v>P14461</v>
          </cell>
          <cell r="KA44091">
            <v>50</v>
          </cell>
          <cell r="KB44091">
            <v>40</v>
          </cell>
          <cell r="KC44091">
            <v>24</v>
          </cell>
        </row>
        <row r="44092">
          <cell r="A44092" t="str">
            <v>P14577</v>
          </cell>
          <cell r="KA44092">
            <v>100</v>
          </cell>
          <cell r="KB44092">
            <v>40</v>
          </cell>
          <cell r="KC44092">
            <v>24</v>
          </cell>
        </row>
        <row r="44093">
          <cell r="A44093" t="str">
            <v>P14578</v>
          </cell>
          <cell r="KA44093">
            <v>100</v>
          </cell>
          <cell r="KB44093">
            <v>40</v>
          </cell>
          <cell r="KC44093">
            <v>28</v>
          </cell>
        </row>
        <row r="44094">
          <cell r="A44094" t="str">
            <v>P14622</v>
          </cell>
          <cell r="KA44094">
            <v>100</v>
          </cell>
          <cell r="KB44094">
            <v>40</v>
          </cell>
          <cell r="KC44094">
            <v>28</v>
          </cell>
        </row>
        <row r="44095">
          <cell r="A44095" t="str">
            <v>P14607</v>
          </cell>
          <cell r="KA44095">
            <v>100</v>
          </cell>
          <cell r="KB44095">
            <v>40</v>
          </cell>
          <cell r="KC44095">
            <v>28</v>
          </cell>
        </row>
        <row r="44096">
          <cell r="A44096" t="str">
            <v>P14471</v>
          </cell>
          <cell r="KA44096">
            <v>50</v>
          </cell>
          <cell r="KB44096">
            <v>40</v>
          </cell>
          <cell r="KC44096">
            <v>24</v>
          </cell>
        </row>
        <row r="44097">
          <cell r="A44097" t="str">
            <v>P14418</v>
          </cell>
          <cell r="KA44097">
            <v>200</v>
          </cell>
          <cell r="KB44097">
            <v>16</v>
          </cell>
          <cell r="KC44097">
            <v>16</v>
          </cell>
        </row>
        <row r="44098">
          <cell r="A44098" t="str">
            <v>P14419</v>
          </cell>
          <cell r="KA44098">
            <v>200</v>
          </cell>
          <cell r="KB44098">
            <v>16</v>
          </cell>
          <cell r="KC44098">
            <v>16</v>
          </cell>
        </row>
        <row r="44099">
          <cell r="A44099" t="str">
            <v>P14315</v>
          </cell>
          <cell r="KA44099">
            <v>50</v>
          </cell>
          <cell r="KB44099">
            <v>40</v>
          </cell>
          <cell r="KC44099">
            <v>24</v>
          </cell>
        </row>
        <row r="44100">
          <cell r="A44100" t="str">
            <v>P14287</v>
          </cell>
          <cell r="KA44100">
            <v>200</v>
          </cell>
          <cell r="KB44100">
            <v>16</v>
          </cell>
          <cell r="KC44100">
            <v>20</v>
          </cell>
        </row>
        <row r="44101">
          <cell r="A44101" t="str">
            <v>P14245</v>
          </cell>
          <cell r="KA44101">
            <v>50</v>
          </cell>
          <cell r="KB44101">
            <v>80</v>
          </cell>
          <cell r="KC44101">
            <v>24</v>
          </cell>
        </row>
        <row r="44102">
          <cell r="A44102" t="str">
            <v>P14255</v>
          </cell>
          <cell r="KA44102">
            <v>50</v>
          </cell>
          <cell r="KB44102">
            <v>80</v>
          </cell>
          <cell r="KC44102">
            <v>24</v>
          </cell>
        </row>
        <row r="44103">
          <cell r="A44103" t="str">
            <v>P14257</v>
          </cell>
          <cell r="KA44103">
            <v>200</v>
          </cell>
          <cell r="KB44103">
            <v>16</v>
          </cell>
          <cell r="KC44103">
            <v>20</v>
          </cell>
        </row>
        <row r="44104">
          <cell r="A44104" t="str">
            <v>P14364</v>
          </cell>
          <cell r="KA44104">
            <v>50</v>
          </cell>
          <cell r="KB44104">
            <v>80</v>
          </cell>
          <cell r="KC44104">
            <v>24</v>
          </cell>
        </row>
        <row r="44105">
          <cell r="A44105" t="str">
            <v>P14367</v>
          </cell>
          <cell r="KA44105">
            <v>250</v>
          </cell>
          <cell r="KB44105">
            <v>8</v>
          </cell>
          <cell r="KC44105">
            <v>15</v>
          </cell>
        </row>
        <row r="44106">
          <cell r="A44106" t="str">
            <v>P14351</v>
          </cell>
          <cell r="KA44106">
            <v>50</v>
          </cell>
          <cell r="KB44106">
            <v>80</v>
          </cell>
          <cell r="KC44106">
            <v>28</v>
          </cell>
        </row>
        <row r="44107">
          <cell r="A44107" t="str">
            <v>P14862</v>
          </cell>
          <cell r="KA44107">
            <v>200</v>
          </cell>
          <cell r="KB44107">
            <v>16</v>
          </cell>
          <cell r="KC44107">
            <v>20</v>
          </cell>
        </row>
        <row r="44108">
          <cell r="A44108" t="str">
            <v>P14866</v>
          </cell>
          <cell r="KA44108">
            <v>100</v>
          </cell>
          <cell r="KB44108">
            <v>40</v>
          </cell>
          <cell r="KC44108">
            <v>28</v>
          </cell>
        </row>
        <row r="44109">
          <cell r="A44109" t="str">
            <v>P14867</v>
          </cell>
          <cell r="KA44109">
            <v>200</v>
          </cell>
          <cell r="KB44109">
            <v>16</v>
          </cell>
          <cell r="KC44109">
            <v>16</v>
          </cell>
        </row>
        <row r="44110">
          <cell r="A44110" t="str">
            <v>P14845</v>
          </cell>
          <cell r="KA44110">
            <v>100</v>
          </cell>
          <cell r="KB44110">
            <v>40</v>
          </cell>
          <cell r="KC44110">
            <v>24</v>
          </cell>
        </row>
        <row r="44111">
          <cell r="A44111" t="str">
            <v>P14797</v>
          </cell>
          <cell r="KA44111">
            <v>100</v>
          </cell>
          <cell r="KB44111">
            <v>40</v>
          </cell>
          <cell r="KC44111">
            <v>28</v>
          </cell>
        </row>
        <row r="44112">
          <cell r="A44112" t="str">
            <v>P14908</v>
          </cell>
          <cell r="KA44112">
            <v>200</v>
          </cell>
          <cell r="KB44112">
            <v>16</v>
          </cell>
          <cell r="KC44112">
            <v>16</v>
          </cell>
        </row>
        <row r="44113">
          <cell r="A44113" t="str">
            <v>P14909</v>
          </cell>
          <cell r="KA44113">
            <v>100</v>
          </cell>
          <cell r="KB44113">
            <v>40</v>
          </cell>
          <cell r="KC44113">
            <v>28</v>
          </cell>
        </row>
        <row r="44114">
          <cell r="A44114" t="str">
            <v>P14885</v>
          </cell>
          <cell r="KA44114">
            <v>100</v>
          </cell>
          <cell r="KB44114">
            <v>40</v>
          </cell>
          <cell r="KC44114">
            <v>28</v>
          </cell>
        </row>
        <row r="44115">
          <cell r="A44115" t="str">
            <v>P14929</v>
          </cell>
          <cell r="KA44115">
            <v>200</v>
          </cell>
          <cell r="KB44115">
            <v>16</v>
          </cell>
          <cell r="KC44115">
            <v>16</v>
          </cell>
        </row>
        <row r="44116">
          <cell r="A44116" t="str">
            <v>P14931</v>
          </cell>
          <cell r="KA44116">
            <v>100</v>
          </cell>
          <cell r="KB44116">
            <v>40</v>
          </cell>
          <cell r="KC44116">
            <v>28</v>
          </cell>
        </row>
        <row r="44117">
          <cell r="A44117" t="str">
            <v>P14903</v>
          </cell>
          <cell r="KA44117">
            <v>50</v>
          </cell>
          <cell r="KB44117">
            <v>40</v>
          </cell>
          <cell r="KC44117">
            <v>24</v>
          </cell>
        </row>
        <row r="44118">
          <cell r="A44118" t="str">
            <v>P14724</v>
          </cell>
          <cell r="KA44118">
            <v>100</v>
          </cell>
          <cell r="KB44118">
            <v>40</v>
          </cell>
          <cell r="KC44118">
            <v>28</v>
          </cell>
        </row>
        <row r="44119">
          <cell r="A44119" t="str">
            <v>P14725</v>
          </cell>
          <cell r="KA44119">
            <v>200</v>
          </cell>
          <cell r="KB44119">
            <v>16</v>
          </cell>
          <cell r="KC44119">
            <v>16</v>
          </cell>
        </row>
        <row r="44120">
          <cell r="A44120" t="str">
            <v>P14720</v>
          </cell>
          <cell r="KA44120">
            <v>50</v>
          </cell>
          <cell r="KB44120">
            <v>40</v>
          </cell>
          <cell r="KC44120">
            <v>24</v>
          </cell>
        </row>
        <row r="44121">
          <cell r="A44121" t="str">
            <v>P14752</v>
          </cell>
          <cell r="KA44121">
            <v>50</v>
          </cell>
          <cell r="KB44121">
            <v>60</v>
          </cell>
          <cell r="KC44121">
            <v>12</v>
          </cell>
        </row>
        <row r="44122">
          <cell r="A44122" t="str">
            <v>P14747</v>
          </cell>
          <cell r="KA44122">
            <v>50</v>
          </cell>
          <cell r="KB44122">
            <v>40</v>
          </cell>
          <cell r="KC44122">
            <v>24</v>
          </cell>
        </row>
        <row r="44123">
          <cell r="A44123" t="str">
            <v>P14788</v>
          </cell>
          <cell r="KA44123">
            <v>100</v>
          </cell>
          <cell r="KB44123">
            <v>40</v>
          </cell>
          <cell r="KC44123">
            <v>24</v>
          </cell>
        </row>
        <row r="44124">
          <cell r="A44124" t="str">
            <v>P14762</v>
          </cell>
          <cell r="KA44124">
            <v>50</v>
          </cell>
          <cell r="KB44124">
            <v>40</v>
          </cell>
          <cell r="KC44124">
            <v>24</v>
          </cell>
        </row>
        <row r="44125">
          <cell r="A44125" t="str">
            <v>P14743</v>
          </cell>
          <cell r="KA44125">
            <v>100</v>
          </cell>
          <cell r="KB44125">
            <v>40</v>
          </cell>
          <cell r="KC44125">
            <v>28</v>
          </cell>
        </row>
        <row r="44126">
          <cell r="A44126" t="str">
            <v>P14662</v>
          </cell>
          <cell r="KA44126">
            <v>200</v>
          </cell>
          <cell r="KB44126">
            <v>16</v>
          </cell>
          <cell r="KC44126">
            <v>16</v>
          </cell>
        </row>
        <row r="44127">
          <cell r="A44127" t="str">
            <v>P14663</v>
          </cell>
          <cell r="KA44127">
            <v>200</v>
          </cell>
          <cell r="KB44127">
            <v>16</v>
          </cell>
          <cell r="KC44127">
            <v>20</v>
          </cell>
        </row>
        <row r="44128">
          <cell r="A44128" t="str">
            <v>P14664</v>
          </cell>
          <cell r="KA44128">
            <v>100</v>
          </cell>
          <cell r="KB44128">
            <v>40</v>
          </cell>
          <cell r="KC44128">
            <v>28</v>
          </cell>
        </row>
        <row r="44129">
          <cell r="A44129" t="str">
            <v>P14671</v>
          </cell>
          <cell r="KA44129">
            <v>100</v>
          </cell>
          <cell r="KB44129">
            <v>40</v>
          </cell>
          <cell r="KC44129">
            <v>28</v>
          </cell>
        </row>
        <row r="44130">
          <cell r="A44130" t="str">
            <v>P14656</v>
          </cell>
          <cell r="KA44130">
            <v>50</v>
          </cell>
          <cell r="KB44130">
            <v>40</v>
          </cell>
          <cell r="KC44130">
            <v>24</v>
          </cell>
        </row>
        <row r="44131">
          <cell r="A44131" t="str">
            <v>P14654</v>
          </cell>
          <cell r="KA44131">
            <v>200</v>
          </cell>
          <cell r="KB44131">
            <v>16</v>
          </cell>
          <cell r="KC44131">
            <v>16</v>
          </cell>
        </row>
        <row r="44132">
          <cell r="A44132" t="str">
            <v>P14644</v>
          </cell>
          <cell r="KA44132">
            <v>200</v>
          </cell>
          <cell r="KB44132">
            <v>16</v>
          </cell>
          <cell r="KC44132">
            <v>20</v>
          </cell>
        </row>
        <row r="44133">
          <cell r="A44133" t="str">
            <v>P14679</v>
          </cell>
          <cell r="KA44133">
            <v>100</v>
          </cell>
          <cell r="KB44133">
            <v>40</v>
          </cell>
          <cell r="KC44133">
            <v>24</v>
          </cell>
        </row>
        <row r="44134">
          <cell r="A44134" t="str">
            <v>P14691</v>
          </cell>
          <cell r="KA44134">
            <v>100</v>
          </cell>
          <cell r="KB44134">
            <v>40</v>
          </cell>
          <cell r="KC44134">
            <v>28</v>
          </cell>
        </row>
        <row r="44135">
          <cell r="A44135" t="str">
            <v>P11586</v>
          </cell>
          <cell r="KA44135">
            <v>250</v>
          </cell>
          <cell r="KB44135">
            <v>8</v>
          </cell>
          <cell r="KC44135">
            <v>15</v>
          </cell>
        </row>
        <row r="44136">
          <cell r="A44136" t="str">
            <v>P11589</v>
          </cell>
          <cell r="KA44136">
            <v>200</v>
          </cell>
          <cell r="KB44136">
            <v>15</v>
          </cell>
          <cell r="KC44136">
            <v>16</v>
          </cell>
        </row>
        <row r="44137">
          <cell r="A44137" t="str">
            <v>P11592</v>
          </cell>
          <cell r="KA44137">
            <v>200</v>
          </cell>
          <cell r="KB44137">
            <v>15</v>
          </cell>
          <cell r="KC44137">
            <v>16</v>
          </cell>
        </row>
        <row r="44138">
          <cell r="A44138" t="str">
            <v>P11538</v>
          </cell>
          <cell r="KA44138">
            <v>50</v>
          </cell>
          <cell r="KB44138">
            <v>80</v>
          </cell>
          <cell r="KC44138">
            <v>24</v>
          </cell>
        </row>
        <row r="44139">
          <cell r="A44139" t="str">
            <v>P11529</v>
          </cell>
          <cell r="KA44139">
            <v>100</v>
          </cell>
          <cell r="KB44139">
            <v>12</v>
          </cell>
          <cell r="KC44139">
            <v>30</v>
          </cell>
        </row>
        <row r="44140">
          <cell r="A44140" t="str">
            <v>P11503</v>
          </cell>
          <cell r="KA44140">
            <v>50</v>
          </cell>
          <cell r="KB44140">
            <v>80</v>
          </cell>
          <cell r="KC44140">
            <v>24</v>
          </cell>
        </row>
        <row r="44141">
          <cell r="A44141" t="str">
            <v>P11496</v>
          </cell>
          <cell r="KA44141">
            <v>50</v>
          </cell>
          <cell r="KB44141">
            <v>80</v>
          </cell>
          <cell r="KC44141">
            <v>24</v>
          </cell>
        </row>
        <row r="44142">
          <cell r="A44142" t="str">
            <v>P11455</v>
          </cell>
          <cell r="KA44142">
            <v>50</v>
          </cell>
          <cell r="KB44142">
            <v>80</v>
          </cell>
          <cell r="KC44142">
            <v>24</v>
          </cell>
        </row>
        <row r="44143">
          <cell r="A44143" t="str">
            <v>P11478</v>
          </cell>
          <cell r="KA44143">
            <v>50</v>
          </cell>
          <cell r="KB44143">
            <v>80</v>
          </cell>
          <cell r="KC44143">
            <v>24</v>
          </cell>
        </row>
        <row r="44144">
          <cell r="A44144" t="str">
            <v>P11459</v>
          </cell>
          <cell r="KA44144">
            <v>50</v>
          </cell>
          <cell r="KB44144">
            <v>80</v>
          </cell>
          <cell r="KC44144">
            <v>24</v>
          </cell>
        </row>
        <row r="44145">
          <cell r="A44145" t="str">
            <v>P11471</v>
          </cell>
          <cell r="KA44145">
            <v>250</v>
          </cell>
          <cell r="KB44145">
            <v>8</v>
          </cell>
          <cell r="KC44145">
            <v>15</v>
          </cell>
        </row>
        <row r="44146">
          <cell r="A44146" t="str">
            <v>P11418</v>
          </cell>
          <cell r="KA44146">
            <v>50</v>
          </cell>
          <cell r="KB44146">
            <v>80</v>
          </cell>
          <cell r="KC44146">
            <v>24</v>
          </cell>
        </row>
        <row r="44147">
          <cell r="A44147" t="str">
            <v>P11443</v>
          </cell>
          <cell r="KA44147">
            <v>250</v>
          </cell>
          <cell r="KB44147">
            <v>8</v>
          </cell>
          <cell r="KC44147">
            <v>15</v>
          </cell>
        </row>
        <row r="44148">
          <cell r="A44148" t="str">
            <v>P11379</v>
          </cell>
          <cell r="KA44148">
            <v>50</v>
          </cell>
          <cell r="KB44148">
            <v>80</v>
          </cell>
          <cell r="KC44148">
            <v>24</v>
          </cell>
        </row>
        <row r="44149">
          <cell r="A44149" t="str">
            <v>P11373</v>
          </cell>
          <cell r="KA44149">
            <v>50</v>
          </cell>
          <cell r="KB44149">
            <v>24</v>
          </cell>
          <cell r="KC44149">
            <v>16</v>
          </cell>
        </row>
        <row r="44150">
          <cell r="A44150" t="str">
            <v>P11334</v>
          </cell>
          <cell r="KA44150">
            <v>50</v>
          </cell>
          <cell r="KB44150">
            <v>80</v>
          </cell>
          <cell r="KC44150">
            <v>24</v>
          </cell>
        </row>
        <row r="44151">
          <cell r="A44151" t="str">
            <v>P11369</v>
          </cell>
          <cell r="KA44151">
            <v>100</v>
          </cell>
          <cell r="KB44151">
            <v>10</v>
          </cell>
          <cell r="KC44151">
            <v>16</v>
          </cell>
        </row>
        <row r="44152">
          <cell r="A44152" t="str">
            <v>P11370</v>
          </cell>
          <cell r="KA44152">
            <v>250</v>
          </cell>
          <cell r="KB44152">
            <v>12</v>
          </cell>
          <cell r="KC44152">
            <v>6</v>
          </cell>
        </row>
        <row r="44153">
          <cell r="A44153" t="str">
            <v>P11298</v>
          </cell>
          <cell r="KA44153">
            <v>50</v>
          </cell>
          <cell r="KB44153">
            <v>80</v>
          </cell>
          <cell r="KC44153">
            <v>32</v>
          </cell>
        </row>
        <row r="44154">
          <cell r="A44154" t="str">
            <v>P11258</v>
          </cell>
          <cell r="KA44154">
            <v>50</v>
          </cell>
          <cell r="KB44154">
            <v>60</v>
          </cell>
          <cell r="KC44154">
            <v>12</v>
          </cell>
        </row>
        <row r="44155">
          <cell r="A44155" t="str">
            <v>P11314</v>
          </cell>
          <cell r="KA44155">
            <v>50</v>
          </cell>
          <cell r="KB44155">
            <v>80</v>
          </cell>
          <cell r="KC44155">
            <v>24</v>
          </cell>
        </row>
        <row r="44156">
          <cell r="A44156" t="str">
            <v>P11321</v>
          </cell>
          <cell r="KA44156">
            <v>50</v>
          </cell>
          <cell r="KB44156">
            <v>60</v>
          </cell>
          <cell r="KC44156">
            <v>12</v>
          </cell>
        </row>
        <row r="44157">
          <cell r="A44157" t="str">
            <v>P11285</v>
          </cell>
          <cell r="KA44157">
            <v>50</v>
          </cell>
          <cell r="KB44157">
            <v>60</v>
          </cell>
          <cell r="KC44157">
            <v>12</v>
          </cell>
        </row>
        <row r="44158">
          <cell r="A44158" t="str">
            <v>P11290</v>
          </cell>
          <cell r="KA44158">
            <v>50</v>
          </cell>
          <cell r="KB44158">
            <v>80</v>
          </cell>
          <cell r="KC44158">
            <v>24</v>
          </cell>
        </row>
        <row r="44159">
          <cell r="A44159" t="str">
            <v>P11295</v>
          </cell>
          <cell r="KA44159">
            <v>50</v>
          </cell>
          <cell r="KB44159">
            <v>80</v>
          </cell>
          <cell r="KC44159">
            <v>6</v>
          </cell>
        </row>
        <row r="44160">
          <cell r="A44160" t="str">
            <v>P11272</v>
          </cell>
          <cell r="KA44160">
            <v>250</v>
          </cell>
          <cell r="KB44160">
            <v>8</v>
          </cell>
          <cell r="KC44160">
            <v>15</v>
          </cell>
        </row>
        <row r="44161">
          <cell r="A44161" t="str">
            <v>P11247</v>
          </cell>
          <cell r="KA44161">
            <v>200</v>
          </cell>
          <cell r="KB44161">
            <v>15</v>
          </cell>
          <cell r="KC44161">
            <v>16</v>
          </cell>
        </row>
        <row r="44162">
          <cell r="A44162" t="str">
            <v>P11251</v>
          </cell>
          <cell r="KA44162">
            <v>100</v>
          </cell>
          <cell r="KB44162">
            <v>20</v>
          </cell>
          <cell r="KC44162">
            <v>12</v>
          </cell>
        </row>
        <row r="44163">
          <cell r="A44163" t="str">
            <v>P11200</v>
          </cell>
          <cell r="KA44163">
            <v>50</v>
          </cell>
          <cell r="KB44163">
            <v>80</v>
          </cell>
          <cell r="KC44163">
            <v>24</v>
          </cell>
        </row>
        <row r="44164">
          <cell r="A44164" t="str">
            <v>P11189</v>
          </cell>
          <cell r="KA44164">
            <v>50</v>
          </cell>
          <cell r="KB44164">
            <v>80</v>
          </cell>
          <cell r="KC44164">
            <v>24</v>
          </cell>
        </row>
        <row r="44165">
          <cell r="A44165" t="str">
            <v>P11178</v>
          </cell>
          <cell r="KA44165">
            <v>250</v>
          </cell>
          <cell r="KB44165">
            <v>12</v>
          </cell>
          <cell r="KC44165">
            <v>20</v>
          </cell>
        </row>
        <row r="44166">
          <cell r="A44166" t="str">
            <v>P11125</v>
          </cell>
          <cell r="KA44166">
            <v>100</v>
          </cell>
          <cell r="KB44166">
            <v>30</v>
          </cell>
          <cell r="KC44166">
            <v>30</v>
          </cell>
        </row>
        <row r="44167">
          <cell r="A44167" t="str">
            <v>P11131</v>
          </cell>
          <cell r="KA44167">
            <v>50</v>
          </cell>
          <cell r="KB44167">
            <v>60</v>
          </cell>
          <cell r="KC44167">
            <v>12</v>
          </cell>
        </row>
        <row r="44168">
          <cell r="A44168" t="str">
            <v>P11061</v>
          </cell>
          <cell r="KA44168">
            <v>250</v>
          </cell>
          <cell r="KB44168">
            <v>8</v>
          </cell>
          <cell r="KC44168">
            <v>15</v>
          </cell>
        </row>
        <row r="44169">
          <cell r="A44169" t="str">
            <v>P11013</v>
          </cell>
          <cell r="KA44169">
            <v>200</v>
          </cell>
          <cell r="KB44169">
            <v>15</v>
          </cell>
          <cell r="KC44169">
            <v>20</v>
          </cell>
        </row>
        <row r="44170">
          <cell r="A44170" t="str">
            <v>P11023</v>
          </cell>
          <cell r="KA44170">
            <v>250</v>
          </cell>
          <cell r="KB44170">
            <v>8</v>
          </cell>
          <cell r="KC44170">
            <v>15</v>
          </cell>
        </row>
        <row r="44171">
          <cell r="A44171" t="str">
            <v>P11032</v>
          </cell>
          <cell r="KA44171">
            <v>50</v>
          </cell>
          <cell r="KB44171">
            <v>80</v>
          </cell>
          <cell r="KC44171">
            <v>32</v>
          </cell>
        </row>
        <row r="44172">
          <cell r="A44172" t="str">
            <v>P11083</v>
          </cell>
          <cell r="KA44172">
            <v>250</v>
          </cell>
          <cell r="KB44172">
            <v>12</v>
          </cell>
          <cell r="KC44172">
            <v>20</v>
          </cell>
        </row>
        <row r="44173">
          <cell r="A44173" t="str">
            <v>P11073</v>
          </cell>
          <cell r="KA44173">
            <v>250</v>
          </cell>
          <cell r="KB44173">
            <v>8</v>
          </cell>
          <cell r="KC44173">
            <v>15</v>
          </cell>
        </row>
        <row r="44174">
          <cell r="A44174" t="str">
            <v>P12047</v>
          </cell>
          <cell r="KA44174">
            <v>50</v>
          </cell>
          <cell r="KB44174">
            <v>80</v>
          </cell>
          <cell r="KC44174">
            <v>24</v>
          </cell>
        </row>
        <row r="44175">
          <cell r="A44175" t="str">
            <v>P12035</v>
          </cell>
          <cell r="KA44175">
            <v>100</v>
          </cell>
          <cell r="KB44175">
            <v>20</v>
          </cell>
          <cell r="KC44175">
            <v>12</v>
          </cell>
        </row>
        <row r="44176">
          <cell r="A44176" t="str">
            <v>P12036</v>
          </cell>
          <cell r="KA44176">
            <v>200</v>
          </cell>
          <cell r="KB44176">
            <v>15</v>
          </cell>
          <cell r="KC44176">
            <v>20</v>
          </cell>
        </row>
        <row r="44177">
          <cell r="A44177" t="str">
            <v>P12085</v>
          </cell>
          <cell r="KA44177">
            <v>100</v>
          </cell>
          <cell r="KB44177">
            <v>20</v>
          </cell>
          <cell r="KC44177">
            <v>12</v>
          </cell>
        </row>
        <row r="44178">
          <cell r="A44178" t="str">
            <v>P12086</v>
          </cell>
          <cell r="KA44178">
            <v>50</v>
          </cell>
          <cell r="KB44178">
            <v>80</v>
          </cell>
          <cell r="KC44178">
            <v>24</v>
          </cell>
        </row>
        <row r="44179">
          <cell r="A44179" t="str">
            <v>P12079</v>
          </cell>
          <cell r="KA44179">
            <v>50</v>
          </cell>
          <cell r="KB44179">
            <v>80</v>
          </cell>
          <cell r="KC44179">
            <v>24</v>
          </cell>
        </row>
        <row r="44180">
          <cell r="A44180" t="str">
            <v>P11973</v>
          </cell>
          <cell r="KA44180">
            <v>250</v>
          </cell>
          <cell r="KB44180">
            <v>12</v>
          </cell>
          <cell r="KC44180">
            <v>20</v>
          </cell>
        </row>
        <row r="44181">
          <cell r="A44181" t="str">
            <v>P11991</v>
          </cell>
          <cell r="KA44181">
            <v>50</v>
          </cell>
          <cell r="KB44181">
            <v>60</v>
          </cell>
          <cell r="KC44181">
            <v>12</v>
          </cell>
        </row>
        <row r="44182">
          <cell r="A44182" t="str">
            <v>P11992</v>
          </cell>
          <cell r="KA44182">
            <v>50</v>
          </cell>
          <cell r="KB44182">
            <v>80</v>
          </cell>
          <cell r="KC44182">
            <v>32</v>
          </cell>
        </row>
        <row r="44183">
          <cell r="A44183" t="str">
            <v>P11975</v>
          </cell>
          <cell r="KA44183">
            <v>50</v>
          </cell>
          <cell r="KB44183">
            <v>80</v>
          </cell>
          <cell r="KC44183">
            <v>24</v>
          </cell>
        </row>
        <row r="44184">
          <cell r="A44184" t="str">
            <v>P11976</v>
          </cell>
          <cell r="KA44184">
            <v>50</v>
          </cell>
          <cell r="KB44184">
            <v>80</v>
          </cell>
          <cell r="KC44184">
            <v>24</v>
          </cell>
        </row>
        <row r="44185">
          <cell r="A44185" t="str">
            <v>P11983</v>
          </cell>
          <cell r="KA44185">
            <v>250</v>
          </cell>
          <cell r="KB44185">
            <v>8</v>
          </cell>
          <cell r="KC44185">
            <v>15</v>
          </cell>
        </row>
        <row r="44186">
          <cell r="A44186" t="str">
            <v>P12000</v>
          </cell>
          <cell r="KA44186">
            <v>50</v>
          </cell>
          <cell r="KB44186">
            <v>60</v>
          </cell>
          <cell r="KC44186">
            <v>12</v>
          </cell>
        </row>
        <row r="44187">
          <cell r="A44187" t="str">
            <v>P12219</v>
          </cell>
          <cell r="KA44187">
            <v>250</v>
          </cell>
          <cell r="KB44187">
            <v>12</v>
          </cell>
          <cell r="KC44187">
            <v>20</v>
          </cell>
        </row>
        <row r="44188">
          <cell r="A44188" t="str">
            <v>P12249</v>
          </cell>
          <cell r="KA44188">
            <v>200</v>
          </cell>
          <cell r="KB44188">
            <v>15</v>
          </cell>
          <cell r="KC44188">
            <v>16</v>
          </cell>
        </row>
        <row r="44189">
          <cell r="A44189" t="str">
            <v>P12265</v>
          </cell>
          <cell r="KA44189">
            <v>200</v>
          </cell>
          <cell r="KB44189">
            <v>15</v>
          </cell>
          <cell r="KC44189">
            <v>20</v>
          </cell>
        </row>
        <row r="44190">
          <cell r="A44190" t="str">
            <v>P12269</v>
          </cell>
          <cell r="KA44190">
            <v>250</v>
          </cell>
          <cell r="KB44190">
            <v>12</v>
          </cell>
          <cell r="KC44190">
            <v>20</v>
          </cell>
        </row>
        <row r="44191">
          <cell r="A44191" t="str">
            <v>P12257</v>
          </cell>
          <cell r="KA44191">
            <v>50</v>
          </cell>
          <cell r="KB44191">
            <v>80</v>
          </cell>
          <cell r="KC44191">
            <v>32</v>
          </cell>
        </row>
        <row r="44192">
          <cell r="A44192" t="str">
            <v>P12154</v>
          </cell>
          <cell r="KA44192">
            <v>100</v>
          </cell>
          <cell r="KB44192">
            <v>30</v>
          </cell>
          <cell r="KC44192">
            <v>30</v>
          </cell>
        </row>
        <row r="44193">
          <cell r="A44193" t="str">
            <v>P12186</v>
          </cell>
          <cell r="KA44193">
            <v>50</v>
          </cell>
          <cell r="KB44193">
            <v>80</v>
          </cell>
          <cell r="KC44193">
            <v>24</v>
          </cell>
        </row>
        <row r="44194">
          <cell r="A44194" t="str">
            <v>P12189</v>
          </cell>
          <cell r="KA44194">
            <v>250</v>
          </cell>
          <cell r="KB44194">
            <v>8</v>
          </cell>
          <cell r="KC44194">
            <v>15</v>
          </cell>
        </row>
        <row r="44195">
          <cell r="A44195" t="str">
            <v>P12182</v>
          </cell>
          <cell r="KA44195">
            <v>50</v>
          </cell>
          <cell r="KB44195">
            <v>60</v>
          </cell>
          <cell r="KC44195">
            <v>12</v>
          </cell>
        </row>
        <row r="44196">
          <cell r="A44196" t="str">
            <v>P12183</v>
          </cell>
          <cell r="KA44196">
            <v>50</v>
          </cell>
          <cell r="KB44196">
            <v>60</v>
          </cell>
          <cell r="KC44196">
            <v>12</v>
          </cell>
        </row>
        <row r="44197">
          <cell r="A44197" t="str">
            <v>P11678</v>
          </cell>
          <cell r="KA44197">
            <v>250</v>
          </cell>
          <cell r="KB44197">
            <v>8</v>
          </cell>
          <cell r="KC44197">
            <v>9</v>
          </cell>
        </row>
        <row r="44198">
          <cell r="A44198" t="str">
            <v>P11679</v>
          </cell>
          <cell r="KA44198">
            <v>50</v>
          </cell>
          <cell r="KB44198">
            <v>80</v>
          </cell>
          <cell r="KC44198">
            <v>6</v>
          </cell>
        </row>
        <row r="44199">
          <cell r="A44199" t="str">
            <v>P11662</v>
          </cell>
          <cell r="KA44199">
            <v>50</v>
          </cell>
          <cell r="KB44199">
            <v>80</v>
          </cell>
          <cell r="KC44199">
            <v>24</v>
          </cell>
        </row>
        <row r="44200">
          <cell r="A44200" t="str">
            <v>P11669</v>
          </cell>
          <cell r="KA44200">
            <v>100</v>
          </cell>
          <cell r="KB44200">
            <v>12</v>
          </cell>
          <cell r="KC44200">
            <v>30</v>
          </cell>
        </row>
        <row r="44201">
          <cell r="A44201" t="str">
            <v>P11656</v>
          </cell>
          <cell r="KA44201">
            <v>100</v>
          </cell>
          <cell r="KB44201">
            <v>20</v>
          </cell>
          <cell r="KC44201">
            <v>12</v>
          </cell>
        </row>
        <row r="44202">
          <cell r="A44202" t="str">
            <v>P11633</v>
          </cell>
          <cell r="KA44202">
            <v>250</v>
          </cell>
          <cell r="KB44202">
            <v>12</v>
          </cell>
          <cell r="KC44202">
            <v>20</v>
          </cell>
        </row>
        <row r="44203">
          <cell r="A44203" t="str">
            <v>P11658</v>
          </cell>
          <cell r="KA44203">
            <v>50</v>
          </cell>
          <cell r="KB44203">
            <v>80</v>
          </cell>
          <cell r="KC44203">
            <v>24</v>
          </cell>
        </row>
        <row r="44204">
          <cell r="A44204" t="str">
            <v>P11724</v>
          </cell>
          <cell r="KA44204">
            <v>100</v>
          </cell>
          <cell r="KB44204">
            <v>12</v>
          </cell>
          <cell r="KC44204">
            <v>30</v>
          </cell>
        </row>
        <row r="44205">
          <cell r="A44205" t="str">
            <v>P11721</v>
          </cell>
          <cell r="KA44205">
            <v>50</v>
          </cell>
          <cell r="KB44205">
            <v>80</v>
          </cell>
          <cell r="KC44205">
            <v>24</v>
          </cell>
        </row>
        <row r="44206">
          <cell r="A44206" t="str">
            <v>P11682</v>
          </cell>
          <cell r="KA44206">
            <v>250</v>
          </cell>
          <cell r="KB44206">
            <v>8</v>
          </cell>
          <cell r="KC44206">
            <v>15</v>
          </cell>
        </row>
        <row r="44207">
          <cell r="A44207" t="str">
            <v>P1170</v>
          </cell>
          <cell r="KA44207">
            <v>200</v>
          </cell>
          <cell r="KB44207">
            <v>16</v>
          </cell>
          <cell r="KC44207">
            <v>20</v>
          </cell>
        </row>
        <row r="44208">
          <cell r="A44208" t="str">
            <v>P11748</v>
          </cell>
          <cell r="KA44208">
            <v>50</v>
          </cell>
          <cell r="KB44208">
            <v>80</v>
          </cell>
          <cell r="KC44208">
            <v>24</v>
          </cell>
        </row>
        <row r="44209">
          <cell r="A44209" t="str">
            <v>P11744</v>
          </cell>
          <cell r="KA44209">
            <v>50</v>
          </cell>
          <cell r="KB44209">
            <v>20</v>
          </cell>
          <cell r="KC44209">
            <v>16</v>
          </cell>
        </row>
        <row r="44210">
          <cell r="A44210" t="str">
            <v>P11741</v>
          </cell>
          <cell r="KA44210">
            <v>250</v>
          </cell>
          <cell r="KB44210">
            <v>8</v>
          </cell>
          <cell r="KC44210">
            <v>15</v>
          </cell>
        </row>
        <row r="44211">
          <cell r="A44211" t="str">
            <v>P11739</v>
          </cell>
          <cell r="KA44211">
            <v>200</v>
          </cell>
          <cell r="KB44211">
            <v>15</v>
          </cell>
          <cell r="KC44211">
            <v>16</v>
          </cell>
        </row>
        <row r="44212">
          <cell r="A44212" t="str">
            <v>P11762</v>
          </cell>
          <cell r="KA44212">
            <v>250</v>
          </cell>
          <cell r="KB44212">
            <v>8</v>
          </cell>
          <cell r="KC44212">
            <v>15</v>
          </cell>
        </row>
        <row r="44213">
          <cell r="A44213" t="str">
            <v>P11785</v>
          </cell>
          <cell r="KA44213">
            <v>250</v>
          </cell>
          <cell r="KB44213">
            <v>8</v>
          </cell>
          <cell r="KC44213">
            <v>18</v>
          </cell>
        </row>
        <row r="44214">
          <cell r="A44214" t="str">
            <v>P11853</v>
          </cell>
          <cell r="KA44214">
            <v>250</v>
          </cell>
          <cell r="KB44214">
            <v>12</v>
          </cell>
          <cell r="KC44214">
            <v>20</v>
          </cell>
        </row>
        <row r="44215">
          <cell r="A44215" t="str">
            <v>P11863</v>
          </cell>
          <cell r="KA44215">
            <v>50</v>
          </cell>
          <cell r="KB44215">
            <v>80</v>
          </cell>
          <cell r="KC44215">
            <v>24</v>
          </cell>
        </row>
        <row r="44216">
          <cell r="A44216" t="str">
            <v>P11865</v>
          </cell>
          <cell r="KA44216">
            <v>50</v>
          </cell>
          <cell r="KB44216">
            <v>80</v>
          </cell>
          <cell r="KC44216">
            <v>24</v>
          </cell>
        </row>
        <row r="44217">
          <cell r="A44217" t="str">
            <v>P11810</v>
          </cell>
          <cell r="KA44217">
            <v>50</v>
          </cell>
          <cell r="KB44217">
            <v>80</v>
          </cell>
          <cell r="KC44217">
            <v>24</v>
          </cell>
        </row>
        <row r="44218">
          <cell r="A44218" t="str">
            <v>P11811</v>
          </cell>
          <cell r="KA44218">
            <v>50</v>
          </cell>
          <cell r="KB44218">
            <v>80</v>
          </cell>
          <cell r="KC44218">
            <v>24</v>
          </cell>
        </row>
        <row r="44219">
          <cell r="A44219" t="str">
            <v>P11812</v>
          </cell>
          <cell r="KA44219">
            <v>50</v>
          </cell>
          <cell r="KB44219">
            <v>60</v>
          </cell>
          <cell r="KC44219">
            <v>12</v>
          </cell>
        </row>
        <row r="44220">
          <cell r="A44220" t="str">
            <v>P11927</v>
          </cell>
          <cell r="KA44220">
            <v>50</v>
          </cell>
          <cell r="KB44220">
            <v>80</v>
          </cell>
          <cell r="KC44220">
            <v>24</v>
          </cell>
        </row>
        <row r="44221">
          <cell r="A44221" t="str">
            <v>P11924</v>
          </cell>
          <cell r="KA44221">
            <v>250</v>
          </cell>
          <cell r="KB44221">
            <v>8</v>
          </cell>
          <cell r="KC44221">
            <v>15</v>
          </cell>
        </row>
        <row r="44222">
          <cell r="A44222" t="str">
            <v>P11949</v>
          </cell>
          <cell r="KA44222">
            <v>50</v>
          </cell>
          <cell r="KB44222">
            <v>60</v>
          </cell>
          <cell r="KC44222">
            <v>12</v>
          </cell>
        </row>
        <row r="44223">
          <cell r="A44223" t="str">
            <v>P11900</v>
          </cell>
          <cell r="KA44223">
            <v>50</v>
          </cell>
          <cell r="KB44223">
            <v>80</v>
          </cell>
          <cell r="KC44223">
            <v>24</v>
          </cell>
        </row>
        <row r="44224">
          <cell r="A44224" t="str">
            <v>P11889</v>
          </cell>
          <cell r="KA44224">
            <v>100</v>
          </cell>
          <cell r="KB44224">
            <v>20</v>
          </cell>
          <cell r="KC44224">
            <v>12</v>
          </cell>
        </row>
        <row r="44225">
          <cell r="A44225" t="str">
            <v>P10870</v>
          </cell>
          <cell r="KA44225">
            <v>250</v>
          </cell>
          <cell r="KB44225">
            <v>8</v>
          </cell>
          <cell r="KC44225">
            <v>12</v>
          </cell>
        </row>
        <row r="44226">
          <cell r="A44226" t="str">
            <v>P10868</v>
          </cell>
          <cell r="KA44226">
            <v>250</v>
          </cell>
          <cell r="KB44226">
            <v>8</v>
          </cell>
          <cell r="KC44226">
            <v>9</v>
          </cell>
        </row>
        <row r="44227">
          <cell r="A44227" t="str">
            <v>P10895</v>
          </cell>
          <cell r="KA44227">
            <v>50</v>
          </cell>
          <cell r="KB44227">
            <v>60</v>
          </cell>
          <cell r="KC44227">
            <v>12</v>
          </cell>
        </row>
        <row r="44228">
          <cell r="A44228" t="str">
            <v>P10930</v>
          </cell>
          <cell r="KA44228">
            <v>200</v>
          </cell>
          <cell r="KB44228">
            <v>15</v>
          </cell>
          <cell r="KC44228">
            <v>16</v>
          </cell>
        </row>
        <row r="44229">
          <cell r="A44229" t="str">
            <v>P10921</v>
          </cell>
          <cell r="KA44229">
            <v>250</v>
          </cell>
          <cell r="KB44229">
            <v>12</v>
          </cell>
          <cell r="KC44229">
            <v>20</v>
          </cell>
        </row>
        <row r="44230">
          <cell r="A44230" t="str">
            <v>P10903</v>
          </cell>
          <cell r="KA44230">
            <v>250</v>
          </cell>
          <cell r="KB44230">
            <v>8</v>
          </cell>
          <cell r="KC44230">
            <v>9</v>
          </cell>
        </row>
        <row r="44231">
          <cell r="A44231" t="str">
            <v>P10899</v>
          </cell>
          <cell r="KA44231">
            <v>200</v>
          </cell>
          <cell r="KB44231">
            <v>15</v>
          </cell>
          <cell r="KC44231">
            <v>16</v>
          </cell>
        </row>
        <row r="44232">
          <cell r="A44232" t="str">
            <v>P10964</v>
          </cell>
          <cell r="KA44232">
            <v>50</v>
          </cell>
          <cell r="KB44232">
            <v>60</v>
          </cell>
          <cell r="KC44232">
            <v>12</v>
          </cell>
        </row>
        <row r="44233">
          <cell r="A44233" t="str">
            <v>P11008</v>
          </cell>
          <cell r="KA44233">
            <v>250</v>
          </cell>
          <cell r="KB44233">
            <v>12</v>
          </cell>
          <cell r="KC44233">
            <v>20</v>
          </cell>
        </row>
        <row r="44234">
          <cell r="A44234" t="str">
            <v>P10986</v>
          </cell>
          <cell r="KA44234">
            <v>50</v>
          </cell>
          <cell r="KB44234">
            <v>80</v>
          </cell>
          <cell r="KC44234">
            <v>24</v>
          </cell>
        </row>
        <row r="44235">
          <cell r="A44235" t="str">
            <v>P10710</v>
          </cell>
          <cell r="KA44235">
            <v>50</v>
          </cell>
          <cell r="KB44235">
            <v>60</v>
          </cell>
          <cell r="KC44235">
            <v>12</v>
          </cell>
        </row>
        <row r="44236">
          <cell r="A44236" t="str">
            <v>P10711</v>
          </cell>
          <cell r="KA44236">
            <v>250</v>
          </cell>
          <cell r="KB44236">
            <v>8</v>
          </cell>
          <cell r="KC44236">
            <v>15</v>
          </cell>
        </row>
        <row r="44237">
          <cell r="A44237" t="str">
            <v>P10693</v>
          </cell>
          <cell r="KA44237">
            <v>100</v>
          </cell>
          <cell r="KB44237">
            <v>40</v>
          </cell>
          <cell r="KC44237">
            <v>24</v>
          </cell>
        </row>
        <row r="44238">
          <cell r="A44238" t="str">
            <v>P10719</v>
          </cell>
          <cell r="KA44238">
            <v>50</v>
          </cell>
          <cell r="KB44238">
            <v>60</v>
          </cell>
          <cell r="KC44238">
            <v>12</v>
          </cell>
        </row>
        <row r="44239">
          <cell r="A44239" t="str">
            <v>P10716</v>
          </cell>
          <cell r="KA44239">
            <v>200</v>
          </cell>
          <cell r="KB44239">
            <v>15</v>
          </cell>
          <cell r="KC44239">
            <v>20</v>
          </cell>
        </row>
        <row r="44240">
          <cell r="A44240" t="str">
            <v>P10740</v>
          </cell>
          <cell r="KA44240">
            <v>250</v>
          </cell>
          <cell r="KB44240">
            <v>8</v>
          </cell>
          <cell r="KC44240">
            <v>9</v>
          </cell>
        </row>
        <row r="44241">
          <cell r="A44241" t="str">
            <v>P10774</v>
          </cell>
          <cell r="KA44241">
            <v>50</v>
          </cell>
          <cell r="KB44241">
            <v>80</v>
          </cell>
          <cell r="KC44241">
            <v>6</v>
          </cell>
        </row>
        <row r="44242">
          <cell r="A44242" t="str">
            <v>P10775</v>
          </cell>
          <cell r="KA44242">
            <v>50</v>
          </cell>
          <cell r="KB44242">
            <v>60</v>
          </cell>
          <cell r="KC44242">
            <v>12</v>
          </cell>
        </row>
        <row r="44243">
          <cell r="A44243" t="str">
            <v>P10820</v>
          </cell>
          <cell r="KA44243">
            <v>100</v>
          </cell>
          <cell r="KB44243">
            <v>40</v>
          </cell>
          <cell r="KC44243">
            <v>6</v>
          </cell>
        </row>
        <row r="44244">
          <cell r="A44244" t="str">
            <v>P10798</v>
          </cell>
          <cell r="KA44244">
            <v>50</v>
          </cell>
          <cell r="KB44244">
            <v>80</v>
          </cell>
          <cell r="KC44244">
            <v>6</v>
          </cell>
        </row>
        <row r="44245">
          <cell r="A44245" t="str">
            <v>P10779</v>
          </cell>
          <cell r="KA44245">
            <v>50</v>
          </cell>
          <cell r="KB44245">
            <v>24</v>
          </cell>
          <cell r="KC44245">
            <v>20</v>
          </cell>
        </row>
        <row r="44246">
          <cell r="A44246" t="str">
            <v>P10827</v>
          </cell>
          <cell r="KA44246">
            <v>50</v>
          </cell>
          <cell r="KB44246">
            <v>80</v>
          </cell>
          <cell r="KC44246">
            <v>24</v>
          </cell>
        </row>
        <row r="44247">
          <cell r="A44247" t="str">
            <v>P10834</v>
          </cell>
          <cell r="KA44247">
            <v>250</v>
          </cell>
          <cell r="KB44247">
            <v>8</v>
          </cell>
          <cell r="KC44247">
            <v>15</v>
          </cell>
        </row>
        <row r="44248">
          <cell r="A44248" t="str">
            <v>P10825</v>
          </cell>
          <cell r="KA44248">
            <v>250</v>
          </cell>
          <cell r="KB44248">
            <v>12</v>
          </cell>
          <cell r="KC44248">
            <v>20</v>
          </cell>
        </row>
        <row r="44249">
          <cell r="A44249" t="str">
            <v>P10848</v>
          </cell>
          <cell r="KA44249">
            <v>200</v>
          </cell>
          <cell r="KB44249">
            <v>15</v>
          </cell>
          <cell r="KC44249">
            <v>16</v>
          </cell>
        </row>
        <row r="44250">
          <cell r="A44250" t="str">
            <v>P10859</v>
          </cell>
          <cell r="KA44250">
            <v>200</v>
          </cell>
          <cell r="KB44250">
            <v>15</v>
          </cell>
          <cell r="KC44250">
            <v>8</v>
          </cell>
        </row>
        <row r="44251">
          <cell r="A44251" t="str">
            <v>P10853</v>
          </cell>
          <cell r="KA44251">
            <v>250</v>
          </cell>
          <cell r="KB44251">
            <v>8</v>
          </cell>
          <cell r="KC44251">
            <v>6</v>
          </cell>
        </row>
        <row r="44252">
          <cell r="A44252" t="str">
            <v>P10629</v>
          </cell>
          <cell r="KA44252">
            <v>250</v>
          </cell>
          <cell r="KB44252">
            <v>8</v>
          </cell>
          <cell r="KC44252">
            <v>9</v>
          </cell>
        </row>
        <row r="44253">
          <cell r="A44253" t="str">
            <v>P10626</v>
          </cell>
          <cell r="KA44253">
            <v>250</v>
          </cell>
          <cell r="KB44253">
            <v>8</v>
          </cell>
          <cell r="KC44253">
            <v>15</v>
          </cell>
        </row>
        <row r="44254">
          <cell r="A44254" t="str">
            <v>P10631</v>
          </cell>
          <cell r="KA44254">
            <v>50</v>
          </cell>
          <cell r="KB44254">
            <v>80</v>
          </cell>
          <cell r="KC44254">
            <v>24</v>
          </cell>
        </row>
        <row r="44255">
          <cell r="A44255" t="str">
            <v>P10637</v>
          </cell>
          <cell r="KA44255">
            <v>100</v>
          </cell>
          <cell r="KB44255">
            <v>40</v>
          </cell>
          <cell r="KC44255">
            <v>24</v>
          </cell>
        </row>
        <row r="44256">
          <cell r="A44256" t="str">
            <v>P10657</v>
          </cell>
          <cell r="KA44256">
            <v>50</v>
          </cell>
          <cell r="KB44256">
            <v>60</v>
          </cell>
          <cell r="KC44256">
            <v>12</v>
          </cell>
        </row>
        <row r="44257">
          <cell r="A44257" t="str">
            <v>P10655</v>
          </cell>
          <cell r="KA44257">
            <v>100</v>
          </cell>
          <cell r="KB44257">
            <v>20</v>
          </cell>
          <cell r="KC44257">
            <v>9</v>
          </cell>
        </row>
        <row r="44258">
          <cell r="A44258" t="str">
            <v>P10688</v>
          </cell>
          <cell r="KA44258">
            <v>50</v>
          </cell>
          <cell r="KB44258">
            <v>32</v>
          </cell>
          <cell r="KC44258">
            <v>16</v>
          </cell>
        </row>
        <row r="44259">
          <cell r="A44259" t="str">
            <v>P10572</v>
          </cell>
          <cell r="KA44259">
            <v>250</v>
          </cell>
          <cell r="KB44259">
            <v>12</v>
          </cell>
          <cell r="KC44259">
            <v>20</v>
          </cell>
        </row>
        <row r="44260">
          <cell r="A44260" t="str">
            <v>P10573</v>
          </cell>
          <cell r="KA44260">
            <v>250</v>
          </cell>
          <cell r="KB44260">
            <v>8</v>
          </cell>
          <cell r="KC44260">
            <v>15</v>
          </cell>
        </row>
        <row r="44261">
          <cell r="A44261" t="str">
            <v>P10585</v>
          </cell>
          <cell r="KA44261">
            <v>100</v>
          </cell>
          <cell r="KB44261">
            <v>40</v>
          </cell>
          <cell r="KC44261">
            <v>24</v>
          </cell>
        </row>
        <row r="44262">
          <cell r="A44262" t="str">
            <v>P10478</v>
          </cell>
          <cell r="KA44262">
            <v>100</v>
          </cell>
          <cell r="KB44262">
            <v>40</v>
          </cell>
          <cell r="KC44262">
            <v>24</v>
          </cell>
        </row>
        <row r="44263">
          <cell r="A44263" t="str">
            <v>P10455</v>
          </cell>
          <cell r="KA44263">
            <v>200</v>
          </cell>
          <cell r="KB44263">
            <v>15</v>
          </cell>
          <cell r="KC44263">
            <v>8</v>
          </cell>
        </row>
        <row r="44264">
          <cell r="A44264" t="str">
            <v>P10521</v>
          </cell>
          <cell r="KA44264">
            <v>250</v>
          </cell>
          <cell r="KB44264">
            <v>8</v>
          </cell>
          <cell r="KC44264">
            <v>15</v>
          </cell>
        </row>
        <row r="44265">
          <cell r="A44265" t="str">
            <v>P10496</v>
          </cell>
          <cell r="KA44265">
            <v>250</v>
          </cell>
          <cell r="KB44265">
            <v>8</v>
          </cell>
          <cell r="KC44265">
            <v>15</v>
          </cell>
        </row>
        <row r="44266">
          <cell r="A44266" t="str">
            <v>P10552</v>
          </cell>
          <cell r="KA44266">
            <v>100</v>
          </cell>
          <cell r="KB44266">
            <v>40</v>
          </cell>
          <cell r="KC44266">
            <v>6</v>
          </cell>
        </row>
        <row r="44267">
          <cell r="A44267" t="str">
            <v>P10540</v>
          </cell>
          <cell r="KA44267">
            <v>100</v>
          </cell>
          <cell r="KB44267">
            <v>40</v>
          </cell>
          <cell r="KC44267">
            <v>24</v>
          </cell>
        </row>
        <row r="44268">
          <cell r="A44268" t="str">
            <v>P10531</v>
          </cell>
          <cell r="KA44268">
            <v>200</v>
          </cell>
          <cell r="KB44268">
            <v>15</v>
          </cell>
          <cell r="KC44268">
            <v>16</v>
          </cell>
        </row>
        <row r="44269">
          <cell r="A44269" t="str">
            <v>P10513</v>
          </cell>
          <cell r="KA44269">
            <v>250</v>
          </cell>
          <cell r="KB44269">
            <v>12</v>
          </cell>
          <cell r="KC44269">
            <v>20</v>
          </cell>
        </row>
        <row r="44270">
          <cell r="A44270" t="str">
            <v>P10525</v>
          </cell>
          <cell r="KA44270">
            <v>250</v>
          </cell>
          <cell r="KB44270">
            <v>12</v>
          </cell>
          <cell r="KC44270">
            <v>6</v>
          </cell>
        </row>
        <row r="44271">
          <cell r="A44271" t="str">
            <v>P09806</v>
          </cell>
          <cell r="KA44271">
            <v>250</v>
          </cell>
          <cell r="KB44271">
            <v>8</v>
          </cell>
          <cell r="KC44271">
            <v>15</v>
          </cell>
        </row>
        <row r="44272">
          <cell r="A44272" t="str">
            <v>P09802</v>
          </cell>
          <cell r="KA44272">
            <v>200</v>
          </cell>
          <cell r="KB44272">
            <v>15</v>
          </cell>
          <cell r="KC44272">
            <v>16</v>
          </cell>
        </row>
        <row r="44273">
          <cell r="A44273" t="str">
            <v>P09793</v>
          </cell>
          <cell r="KA44273">
            <v>250</v>
          </cell>
          <cell r="KB44273">
            <v>8</v>
          </cell>
          <cell r="KC44273">
            <v>15</v>
          </cell>
        </row>
        <row r="44274">
          <cell r="A44274" t="str">
            <v>P09784</v>
          </cell>
          <cell r="KA44274">
            <v>250</v>
          </cell>
          <cell r="KB44274">
            <v>12</v>
          </cell>
          <cell r="KC44274">
            <v>20</v>
          </cell>
        </row>
        <row r="44275">
          <cell r="A44275" t="str">
            <v>P09759</v>
          </cell>
          <cell r="KA44275">
            <v>50</v>
          </cell>
          <cell r="KB44275">
            <v>60</v>
          </cell>
          <cell r="KC44275">
            <v>12</v>
          </cell>
        </row>
        <row r="44276">
          <cell r="A44276" t="str">
            <v>P09760</v>
          </cell>
          <cell r="KA44276">
            <v>250</v>
          </cell>
          <cell r="KB44276">
            <v>8</v>
          </cell>
          <cell r="KC44276">
            <v>15</v>
          </cell>
        </row>
        <row r="44277">
          <cell r="A44277" t="str">
            <v>P09815</v>
          </cell>
          <cell r="KA44277">
            <v>50</v>
          </cell>
          <cell r="KB44277">
            <v>40</v>
          </cell>
          <cell r="KC44277">
            <v>18</v>
          </cell>
        </row>
        <row r="44278">
          <cell r="A44278" t="str">
            <v>P09823</v>
          </cell>
          <cell r="KA44278">
            <v>100</v>
          </cell>
          <cell r="KB44278">
            <v>40</v>
          </cell>
          <cell r="KC44278">
            <v>24</v>
          </cell>
        </row>
        <row r="44279">
          <cell r="A44279" t="str">
            <v>P09834</v>
          </cell>
          <cell r="KA44279">
            <v>250</v>
          </cell>
          <cell r="KB44279">
            <v>12</v>
          </cell>
          <cell r="KC44279">
            <v>20</v>
          </cell>
        </row>
        <row r="44280">
          <cell r="A44280" t="str">
            <v>P09863</v>
          </cell>
          <cell r="KA44280">
            <v>100</v>
          </cell>
          <cell r="KB44280">
            <v>40</v>
          </cell>
          <cell r="KC44280">
            <v>24</v>
          </cell>
        </row>
        <row r="44281">
          <cell r="A44281" t="str">
            <v>P09864</v>
          </cell>
          <cell r="KA44281">
            <v>50</v>
          </cell>
          <cell r="KB44281">
            <v>60</v>
          </cell>
          <cell r="KC44281">
            <v>12</v>
          </cell>
        </row>
        <row r="44282">
          <cell r="A44282" t="str">
            <v>P09933</v>
          </cell>
          <cell r="KA44282">
            <v>250</v>
          </cell>
          <cell r="KB44282">
            <v>12</v>
          </cell>
          <cell r="KC44282">
            <v>8</v>
          </cell>
        </row>
        <row r="44283">
          <cell r="A44283" t="str">
            <v>P09934</v>
          </cell>
          <cell r="KA44283">
            <v>100</v>
          </cell>
          <cell r="KB44283">
            <v>30</v>
          </cell>
          <cell r="KC44283">
            <v>30</v>
          </cell>
        </row>
        <row r="44284">
          <cell r="A44284" t="str">
            <v>P09925</v>
          </cell>
          <cell r="KA44284">
            <v>50</v>
          </cell>
          <cell r="KB44284">
            <v>80</v>
          </cell>
          <cell r="KC44284">
            <v>6</v>
          </cell>
        </row>
        <row r="44285">
          <cell r="A44285" t="str">
            <v>P09905</v>
          </cell>
          <cell r="KA44285">
            <v>100</v>
          </cell>
          <cell r="KB44285">
            <v>40</v>
          </cell>
          <cell r="KC44285">
            <v>24</v>
          </cell>
        </row>
        <row r="44286">
          <cell r="A44286" t="str">
            <v>P09910</v>
          </cell>
          <cell r="KA44286">
            <v>250</v>
          </cell>
          <cell r="KB44286">
            <v>8</v>
          </cell>
          <cell r="KC44286">
            <v>15</v>
          </cell>
        </row>
        <row r="44287">
          <cell r="A44287" t="str">
            <v>P10001</v>
          </cell>
          <cell r="KA44287">
            <v>100</v>
          </cell>
          <cell r="KB44287">
            <v>30</v>
          </cell>
          <cell r="KC44287">
            <v>30</v>
          </cell>
        </row>
        <row r="44288">
          <cell r="A44288" t="str">
            <v>P09967</v>
          </cell>
          <cell r="KA44288">
            <v>200</v>
          </cell>
          <cell r="KB44288">
            <v>15</v>
          </cell>
          <cell r="KC44288">
            <v>6</v>
          </cell>
        </row>
        <row r="44289">
          <cell r="A44289" t="str">
            <v>P09974</v>
          </cell>
          <cell r="KA44289">
            <v>50</v>
          </cell>
          <cell r="KB44289">
            <v>80</v>
          </cell>
          <cell r="KC44289">
            <v>6</v>
          </cell>
        </row>
        <row r="44290">
          <cell r="A44290" t="str">
            <v>P09996</v>
          </cell>
          <cell r="KA44290">
            <v>50</v>
          </cell>
          <cell r="KB44290">
            <v>80</v>
          </cell>
          <cell r="KC44290">
            <v>24</v>
          </cell>
        </row>
        <row r="44291">
          <cell r="A44291" t="str">
            <v>P09990</v>
          </cell>
          <cell r="KA44291">
            <v>50</v>
          </cell>
          <cell r="KB44291">
            <v>60</v>
          </cell>
          <cell r="KC44291">
            <v>12</v>
          </cell>
        </row>
        <row r="44292">
          <cell r="A44292" t="str">
            <v>P09972</v>
          </cell>
          <cell r="KA44292">
            <v>250</v>
          </cell>
          <cell r="KB44292">
            <v>8</v>
          </cell>
          <cell r="KC44292">
            <v>9</v>
          </cell>
        </row>
        <row r="44293">
          <cell r="A44293" t="str">
            <v>P09949</v>
          </cell>
          <cell r="KA44293">
            <v>50</v>
          </cell>
          <cell r="KB44293">
            <v>60</v>
          </cell>
          <cell r="KC44293">
            <v>12</v>
          </cell>
        </row>
        <row r="44294">
          <cell r="A44294" t="str">
            <v>P09937</v>
          </cell>
          <cell r="KA44294">
            <v>50</v>
          </cell>
          <cell r="KB44294">
            <v>40</v>
          </cell>
          <cell r="KC44294">
            <v>24</v>
          </cell>
        </row>
        <row r="44295">
          <cell r="A44295" t="str">
            <v>P09963</v>
          </cell>
          <cell r="KA44295">
            <v>250</v>
          </cell>
          <cell r="KB44295">
            <v>12</v>
          </cell>
          <cell r="KC44295">
            <v>20</v>
          </cell>
        </row>
        <row r="44296">
          <cell r="A44296" t="str">
            <v>P09969</v>
          </cell>
          <cell r="KA44296">
            <v>250</v>
          </cell>
          <cell r="KB44296">
            <v>8</v>
          </cell>
          <cell r="KC44296">
            <v>15</v>
          </cell>
        </row>
        <row r="44297">
          <cell r="A44297" t="str">
            <v>P10042</v>
          </cell>
          <cell r="KA44297">
            <v>250</v>
          </cell>
          <cell r="KB44297">
            <v>12</v>
          </cell>
          <cell r="KC44297">
            <v>8</v>
          </cell>
        </row>
        <row r="44298">
          <cell r="A44298" t="str">
            <v>P10016</v>
          </cell>
          <cell r="KA44298">
            <v>50</v>
          </cell>
          <cell r="KB44298">
            <v>80</v>
          </cell>
          <cell r="KC44298">
            <v>24</v>
          </cell>
        </row>
        <row r="44299">
          <cell r="A44299" t="str">
            <v>P10074</v>
          </cell>
          <cell r="KA44299">
            <v>250</v>
          </cell>
          <cell r="KB44299">
            <v>8</v>
          </cell>
          <cell r="KC44299">
            <v>15</v>
          </cell>
        </row>
        <row r="44300">
          <cell r="A44300" t="str">
            <v>P10400</v>
          </cell>
          <cell r="KA44300">
            <v>100</v>
          </cell>
          <cell r="KB44300">
            <v>40</v>
          </cell>
          <cell r="KC44300">
            <v>24</v>
          </cell>
        </row>
        <row r="44301">
          <cell r="A44301" t="str">
            <v>P10366</v>
          </cell>
          <cell r="KA44301">
            <v>250</v>
          </cell>
          <cell r="KB44301">
            <v>12</v>
          </cell>
          <cell r="KC44301">
            <v>20</v>
          </cell>
        </row>
        <row r="44302">
          <cell r="A44302" t="str">
            <v>P10373</v>
          </cell>
          <cell r="KA44302">
            <v>100</v>
          </cell>
          <cell r="KB44302">
            <v>40</v>
          </cell>
          <cell r="KC44302">
            <v>24</v>
          </cell>
        </row>
        <row r="44303">
          <cell r="A44303" t="str">
            <v>P10375</v>
          </cell>
          <cell r="KA44303">
            <v>200</v>
          </cell>
          <cell r="KB44303">
            <v>15</v>
          </cell>
          <cell r="KC44303">
            <v>8</v>
          </cell>
        </row>
        <row r="44304">
          <cell r="A44304" t="str">
            <v>P10355</v>
          </cell>
          <cell r="KA44304">
            <v>50</v>
          </cell>
          <cell r="KB44304">
            <v>60</v>
          </cell>
          <cell r="KC44304">
            <v>12</v>
          </cell>
        </row>
        <row r="44305">
          <cell r="A44305" t="str">
            <v>P10346</v>
          </cell>
          <cell r="KA44305">
            <v>250</v>
          </cell>
          <cell r="KB44305">
            <v>8</v>
          </cell>
          <cell r="KC44305">
            <v>15</v>
          </cell>
        </row>
        <row r="44306">
          <cell r="A44306" t="str">
            <v>P10353</v>
          </cell>
          <cell r="KA44306">
            <v>50</v>
          </cell>
          <cell r="KB44306">
            <v>80</v>
          </cell>
          <cell r="KC44306">
            <v>6</v>
          </cell>
        </row>
        <row r="44307">
          <cell r="A44307" t="str">
            <v>P10334</v>
          </cell>
          <cell r="KA44307">
            <v>250</v>
          </cell>
          <cell r="KB44307">
            <v>8</v>
          </cell>
          <cell r="KC44307">
            <v>9</v>
          </cell>
        </row>
        <row r="44308">
          <cell r="A44308" t="str">
            <v>P10322</v>
          </cell>
          <cell r="KA44308">
            <v>200</v>
          </cell>
          <cell r="KB44308">
            <v>15</v>
          </cell>
          <cell r="KC44308">
            <v>16</v>
          </cell>
        </row>
        <row r="44309">
          <cell r="A44309" t="str">
            <v>P10318</v>
          </cell>
          <cell r="KA44309">
            <v>250</v>
          </cell>
          <cell r="KB44309">
            <v>12</v>
          </cell>
          <cell r="KC44309">
            <v>6</v>
          </cell>
        </row>
        <row r="44310">
          <cell r="A44310" t="str">
            <v>P10296</v>
          </cell>
          <cell r="KA44310">
            <v>250</v>
          </cell>
          <cell r="KB44310">
            <v>12</v>
          </cell>
          <cell r="KC44310">
            <v>20</v>
          </cell>
        </row>
        <row r="44311">
          <cell r="A44311" t="str">
            <v>P10286</v>
          </cell>
          <cell r="KA44311">
            <v>200</v>
          </cell>
          <cell r="KB44311">
            <v>15</v>
          </cell>
          <cell r="KC44311">
            <v>16</v>
          </cell>
        </row>
        <row r="44312">
          <cell r="A44312" t="str">
            <v>p10263</v>
          </cell>
          <cell r="KA44312">
            <v>50</v>
          </cell>
          <cell r="KB44312">
            <v>60</v>
          </cell>
          <cell r="KC44312">
            <v>12</v>
          </cell>
        </row>
        <row r="44313">
          <cell r="A44313" t="str">
            <v>p10259</v>
          </cell>
          <cell r="KA44313">
            <v>200</v>
          </cell>
          <cell r="KB44313">
            <v>15</v>
          </cell>
          <cell r="KC44313">
            <v>6</v>
          </cell>
        </row>
        <row r="44314">
          <cell r="A44314" t="str">
            <v>P10248</v>
          </cell>
          <cell r="KA44314">
            <v>250</v>
          </cell>
          <cell r="KB44314">
            <v>8</v>
          </cell>
          <cell r="KC44314">
            <v>15</v>
          </cell>
        </row>
        <row r="44315">
          <cell r="A44315" t="str">
            <v>P10249</v>
          </cell>
          <cell r="KA44315">
            <v>100</v>
          </cell>
          <cell r="KB44315">
            <v>40</v>
          </cell>
          <cell r="KC44315">
            <v>24</v>
          </cell>
        </row>
        <row r="44316">
          <cell r="A44316" t="str">
            <v>P10232</v>
          </cell>
          <cell r="KA44316">
            <v>250</v>
          </cell>
          <cell r="KB44316">
            <v>12</v>
          </cell>
          <cell r="KC44316">
            <v>20</v>
          </cell>
        </row>
        <row r="44317">
          <cell r="A44317" t="str">
            <v>P10244</v>
          </cell>
          <cell r="KA44317">
            <v>50</v>
          </cell>
          <cell r="KB44317">
            <v>80</v>
          </cell>
          <cell r="KC44317">
            <v>24</v>
          </cell>
        </row>
        <row r="44318">
          <cell r="A44318" t="str">
            <v>P10245</v>
          </cell>
          <cell r="KA44318">
            <v>100</v>
          </cell>
          <cell r="KB44318">
            <v>40</v>
          </cell>
          <cell r="KC44318">
            <v>24</v>
          </cell>
        </row>
        <row r="44319">
          <cell r="A44319" t="str">
            <v>P10119</v>
          </cell>
          <cell r="KA44319">
            <v>200</v>
          </cell>
          <cell r="KB44319">
            <v>15</v>
          </cell>
          <cell r="KC44319">
            <v>16</v>
          </cell>
        </row>
        <row r="44320">
          <cell r="A44320" t="str">
            <v>P10140</v>
          </cell>
          <cell r="KA44320">
            <v>200</v>
          </cell>
          <cell r="KB44320">
            <v>15</v>
          </cell>
          <cell r="KC44320">
            <v>12</v>
          </cell>
        </row>
        <row r="44321">
          <cell r="A44321" t="str">
            <v>P10141</v>
          </cell>
          <cell r="KA44321">
            <v>200</v>
          </cell>
          <cell r="KB44321">
            <v>15</v>
          </cell>
          <cell r="KC44321">
            <v>12</v>
          </cell>
        </row>
        <row r="44322">
          <cell r="A44322" t="str">
            <v>P10144</v>
          </cell>
          <cell r="KA44322">
            <v>250</v>
          </cell>
          <cell r="KB44322">
            <v>12</v>
          </cell>
          <cell r="KC44322">
            <v>20</v>
          </cell>
        </row>
        <row r="44323">
          <cell r="A44323" t="str">
            <v>P10177</v>
          </cell>
          <cell r="KA44323">
            <v>100</v>
          </cell>
          <cell r="KB44323">
            <v>30</v>
          </cell>
          <cell r="KC44323">
            <v>30</v>
          </cell>
        </row>
        <row r="44324">
          <cell r="A44324" t="str">
            <v>P07907</v>
          </cell>
          <cell r="KA44324">
            <v>100</v>
          </cell>
          <cell r="KB44324">
            <v>40</v>
          </cell>
          <cell r="KC44324">
            <v>24</v>
          </cell>
        </row>
        <row r="44325">
          <cell r="A44325" t="str">
            <v>P07908</v>
          </cell>
          <cell r="KA44325">
            <v>250</v>
          </cell>
          <cell r="KB44325">
            <v>12</v>
          </cell>
          <cell r="KC44325">
            <v>20</v>
          </cell>
        </row>
        <row r="44326">
          <cell r="A44326" t="str">
            <v>P07965</v>
          </cell>
          <cell r="KA44326">
            <v>50</v>
          </cell>
          <cell r="KB44326">
            <v>80</v>
          </cell>
          <cell r="KC44326">
            <v>24</v>
          </cell>
        </row>
        <row r="44327">
          <cell r="A44327" t="str">
            <v>P07884</v>
          </cell>
          <cell r="KA44327">
            <v>250</v>
          </cell>
          <cell r="KB44327">
            <v>12</v>
          </cell>
          <cell r="KC44327">
            <v>20</v>
          </cell>
        </row>
        <row r="44328">
          <cell r="A44328" t="str">
            <v>P08051</v>
          </cell>
          <cell r="KA44328">
            <v>250</v>
          </cell>
          <cell r="KB44328">
            <v>12</v>
          </cell>
          <cell r="KC44328">
            <v>20</v>
          </cell>
        </row>
        <row r="44329">
          <cell r="A44329" t="str">
            <v>P08038</v>
          </cell>
          <cell r="KA44329">
            <v>250</v>
          </cell>
          <cell r="KB44329">
            <v>12</v>
          </cell>
          <cell r="KC44329">
            <v>20</v>
          </cell>
        </row>
        <row r="44330">
          <cell r="A44330" t="str">
            <v>P08069</v>
          </cell>
          <cell r="KA44330">
            <v>250</v>
          </cell>
          <cell r="KB44330">
            <v>12</v>
          </cell>
          <cell r="KC44330">
            <v>20</v>
          </cell>
        </row>
        <row r="44331">
          <cell r="A44331" t="str">
            <v>P08138</v>
          </cell>
          <cell r="KA44331">
            <v>100</v>
          </cell>
          <cell r="KB44331">
            <v>40</v>
          </cell>
          <cell r="KC44331">
            <v>24</v>
          </cell>
        </row>
        <row r="44332">
          <cell r="A44332" t="str">
            <v>P08121</v>
          </cell>
          <cell r="KA44332">
            <v>50</v>
          </cell>
          <cell r="KB44332">
            <v>60</v>
          </cell>
          <cell r="KC44332">
            <v>12</v>
          </cell>
        </row>
        <row r="44333">
          <cell r="A44333" t="str">
            <v>P08122</v>
          </cell>
          <cell r="KA44333">
            <v>250</v>
          </cell>
          <cell r="KB44333">
            <v>8</v>
          </cell>
          <cell r="KC44333">
            <v>15</v>
          </cell>
        </row>
        <row r="44334">
          <cell r="A44334" t="str">
            <v>P08129</v>
          </cell>
          <cell r="KA44334">
            <v>250</v>
          </cell>
          <cell r="KB44334">
            <v>12</v>
          </cell>
          <cell r="KC44334">
            <v>20</v>
          </cell>
        </row>
        <row r="44335">
          <cell r="A44335" t="str">
            <v>P08117</v>
          </cell>
          <cell r="KA44335">
            <v>250</v>
          </cell>
          <cell r="KB44335">
            <v>8</v>
          </cell>
          <cell r="KC44335">
            <v>15</v>
          </cell>
        </row>
        <row r="44336">
          <cell r="A44336" t="str">
            <v>P08160</v>
          </cell>
          <cell r="KA44336">
            <v>200</v>
          </cell>
          <cell r="KB44336">
            <v>15</v>
          </cell>
          <cell r="KC44336">
            <v>16</v>
          </cell>
        </row>
        <row r="44337">
          <cell r="A44337" t="str">
            <v>P08203</v>
          </cell>
          <cell r="KA44337">
            <v>250</v>
          </cell>
          <cell r="KB44337">
            <v>8</v>
          </cell>
          <cell r="KC44337">
            <v>15</v>
          </cell>
        </row>
        <row r="44338">
          <cell r="A44338" t="str">
            <v>P08199</v>
          </cell>
          <cell r="KA44338">
            <v>250</v>
          </cell>
          <cell r="KB44338">
            <v>12</v>
          </cell>
          <cell r="KC44338">
            <v>20</v>
          </cell>
        </row>
        <row r="44339">
          <cell r="A44339" t="str">
            <v>P08255</v>
          </cell>
          <cell r="KA44339">
            <v>250</v>
          </cell>
          <cell r="KB44339">
            <v>12</v>
          </cell>
          <cell r="KC44339">
            <v>20</v>
          </cell>
        </row>
        <row r="44340">
          <cell r="A44340" t="str">
            <v>P08258</v>
          </cell>
          <cell r="KA44340">
            <v>250</v>
          </cell>
          <cell r="KB44340">
            <v>8</v>
          </cell>
          <cell r="KC44340">
            <v>15</v>
          </cell>
        </row>
        <row r="44341">
          <cell r="A44341" t="str">
            <v>P08237</v>
          </cell>
          <cell r="KA44341">
            <v>100</v>
          </cell>
          <cell r="KB44341">
            <v>30</v>
          </cell>
          <cell r="KC44341">
            <v>30</v>
          </cell>
        </row>
        <row r="44342">
          <cell r="A44342" t="str">
            <v>P08260</v>
          </cell>
          <cell r="KA44342">
            <v>250</v>
          </cell>
          <cell r="KB44342">
            <v>12</v>
          </cell>
          <cell r="KC44342">
            <v>20</v>
          </cell>
        </row>
        <row r="44343">
          <cell r="A44343" t="str">
            <v>P08267</v>
          </cell>
          <cell r="KA44343">
            <v>250</v>
          </cell>
          <cell r="KB44343">
            <v>12</v>
          </cell>
          <cell r="KC44343">
            <v>20</v>
          </cell>
        </row>
        <row r="44344">
          <cell r="A44344" t="str">
            <v>P08293</v>
          </cell>
          <cell r="KA44344">
            <v>50</v>
          </cell>
          <cell r="KB44344">
            <v>80</v>
          </cell>
          <cell r="KC44344">
            <v>24</v>
          </cell>
        </row>
        <row r="44345">
          <cell r="A44345" t="str">
            <v>P08340</v>
          </cell>
          <cell r="KA44345">
            <v>250</v>
          </cell>
          <cell r="KB44345">
            <v>8</v>
          </cell>
          <cell r="KC44345">
            <v>15</v>
          </cell>
        </row>
        <row r="44346">
          <cell r="A44346" t="str">
            <v>P08323</v>
          </cell>
          <cell r="KA44346">
            <v>250</v>
          </cell>
          <cell r="KB44346">
            <v>8</v>
          </cell>
          <cell r="KC44346">
            <v>15</v>
          </cell>
        </row>
        <row r="44347">
          <cell r="A44347" t="str">
            <v>P08476</v>
          </cell>
          <cell r="KA44347">
            <v>100</v>
          </cell>
          <cell r="KB44347">
            <v>40</v>
          </cell>
          <cell r="KC44347">
            <v>24</v>
          </cell>
        </row>
        <row r="44348">
          <cell r="A44348" t="str">
            <v>P08469</v>
          </cell>
          <cell r="KA44348">
            <v>250</v>
          </cell>
          <cell r="KB44348">
            <v>12</v>
          </cell>
          <cell r="KC44348">
            <v>20</v>
          </cell>
        </row>
        <row r="44349">
          <cell r="A44349" t="str">
            <v>P08470</v>
          </cell>
          <cell r="KA44349">
            <v>250</v>
          </cell>
          <cell r="KB44349">
            <v>12</v>
          </cell>
          <cell r="KC44349">
            <v>20</v>
          </cell>
        </row>
        <row r="44350">
          <cell r="A44350" t="str">
            <v>P08419</v>
          </cell>
          <cell r="KA44350">
            <v>250</v>
          </cell>
          <cell r="KB44350">
            <v>12</v>
          </cell>
          <cell r="KC44350">
            <v>20</v>
          </cell>
        </row>
        <row r="44351">
          <cell r="A44351" t="str">
            <v>P08435</v>
          </cell>
          <cell r="KA44351">
            <v>250</v>
          </cell>
          <cell r="KB44351">
            <v>12</v>
          </cell>
          <cell r="KC44351">
            <v>20</v>
          </cell>
        </row>
        <row r="44352">
          <cell r="A44352" t="str">
            <v>P08436</v>
          </cell>
          <cell r="KA44352">
            <v>50</v>
          </cell>
          <cell r="KB44352">
            <v>20</v>
          </cell>
          <cell r="KC44352">
            <v>16</v>
          </cell>
        </row>
        <row r="44353">
          <cell r="A44353" t="str">
            <v>P08415</v>
          </cell>
          <cell r="KA44353">
            <v>250</v>
          </cell>
          <cell r="KB44353">
            <v>12</v>
          </cell>
          <cell r="KC44353">
            <v>20</v>
          </cell>
        </row>
        <row r="44354">
          <cell r="A44354" t="str">
            <v>P08399</v>
          </cell>
          <cell r="KA44354">
            <v>100</v>
          </cell>
          <cell r="KB44354">
            <v>40</v>
          </cell>
          <cell r="KC44354">
            <v>24</v>
          </cell>
        </row>
        <row r="44355">
          <cell r="A44355" t="str">
            <v>P08400</v>
          </cell>
          <cell r="KA44355">
            <v>250</v>
          </cell>
          <cell r="KB44355">
            <v>12</v>
          </cell>
          <cell r="KC44355">
            <v>20</v>
          </cell>
        </row>
        <row r="44356">
          <cell r="A44356" t="str">
            <v>P07770</v>
          </cell>
          <cell r="KA44356">
            <v>100</v>
          </cell>
          <cell r="KB44356">
            <v>30</v>
          </cell>
          <cell r="KC44356">
            <v>30</v>
          </cell>
        </row>
        <row r="44357">
          <cell r="A44357" t="str">
            <v>P07729</v>
          </cell>
          <cell r="KA44357">
            <v>100</v>
          </cell>
          <cell r="KB44357">
            <v>40</v>
          </cell>
          <cell r="KC44357">
            <v>24</v>
          </cell>
        </row>
        <row r="44358">
          <cell r="A44358" t="str">
            <v>P07676</v>
          </cell>
          <cell r="KA44358">
            <v>250</v>
          </cell>
          <cell r="KB44358">
            <v>8</v>
          </cell>
          <cell r="KC44358">
            <v>15</v>
          </cell>
        </row>
        <row r="44359">
          <cell r="A44359" t="str">
            <v>P07653</v>
          </cell>
          <cell r="KA44359">
            <v>100</v>
          </cell>
          <cell r="KB44359">
            <v>40</v>
          </cell>
          <cell r="KC44359">
            <v>24</v>
          </cell>
        </row>
        <row r="44360">
          <cell r="A44360" t="str">
            <v>P07485</v>
          </cell>
          <cell r="KA44360">
            <v>250</v>
          </cell>
          <cell r="KB44360">
            <v>12</v>
          </cell>
          <cell r="KC44360">
            <v>20</v>
          </cell>
        </row>
        <row r="44361">
          <cell r="A44361" t="str">
            <v>P07490</v>
          </cell>
          <cell r="KA44361">
            <v>250</v>
          </cell>
          <cell r="KB44361">
            <v>8</v>
          </cell>
          <cell r="KC44361">
            <v>15</v>
          </cell>
        </row>
        <row r="44362">
          <cell r="A44362" t="str">
            <v>P07476</v>
          </cell>
          <cell r="KA44362">
            <v>250</v>
          </cell>
          <cell r="KB44362">
            <v>8</v>
          </cell>
          <cell r="KC44362">
            <v>15</v>
          </cell>
        </row>
        <row r="44363">
          <cell r="A44363" t="str">
            <v>P07482</v>
          </cell>
          <cell r="KA44363">
            <v>250</v>
          </cell>
          <cell r="KB44363">
            <v>8</v>
          </cell>
          <cell r="KC44363">
            <v>15</v>
          </cell>
        </row>
        <row r="44364">
          <cell r="A44364" t="str">
            <v>P07507</v>
          </cell>
          <cell r="KA44364">
            <v>100</v>
          </cell>
          <cell r="KB44364">
            <v>30</v>
          </cell>
          <cell r="KC44364">
            <v>30</v>
          </cell>
        </row>
        <row r="44365">
          <cell r="A44365" t="str">
            <v>P07508</v>
          </cell>
          <cell r="KA44365">
            <v>200</v>
          </cell>
          <cell r="KB44365">
            <v>15</v>
          </cell>
          <cell r="KC44365">
            <v>16</v>
          </cell>
        </row>
        <row r="44366">
          <cell r="A44366" t="str">
            <v>P07543</v>
          </cell>
          <cell r="KA44366">
            <v>250</v>
          </cell>
          <cell r="KB44366">
            <v>8</v>
          </cell>
          <cell r="KC44366">
            <v>15</v>
          </cell>
        </row>
        <row r="44367">
          <cell r="A44367" t="str">
            <v>P07618</v>
          </cell>
          <cell r="KA44367">
            <v>50</v>
          </cell>
          <cell r="KB44367">
            <v>24</v>
          </cell>
          <cell r="KC44367">
            <v>16</v>
          </cell>
        </row>
        <row r="44368">
          <cell r="A44368" t="str">
            <v>P07610</v>
          </cell>
          <cell r="KA44368">
            <v>50</v>
          </cell>
          <cell r="KB44368">
            <v>80</v>
          </cell>
          <cell r="KC44368">
            <v>24</v>
          </cell>
        </row>
        <row r="44369">
          <cell r="A44369" t="str">
            <v>P07613</v>
          </cell>
          <cell r="KA44369">
            <v>200</v>
          </cell>
          <cell r="KB44369">
            <v>15</v>
          </cell>
          <cell r="KC44369">
            <v>16</v>
          </cell>
        </row>
        <row r="44370">
          <cell r="A44370" t="str">
            <v>P07263</v>
          </cell>
          <cell r="KA44370">
            <v>200</v>
          </cell>
          <cell r="KB44370">
            <v>15</v>
          </cell>
          <cell r="KC44370">
            <v>16</v>
          </cell>
        </row>
        <row r="44371">
          <cell r="A44371" t="str">
            <v>P07240</v>
          </cell>
          <cell r="KA44371">
            <v>200</v>
          </cell>
          <cell r="KB44371">
            <v>15</v>
          </cell>
          <cell r="KC44371">
            <v>16</v>
          </cell>
        </row>
        <row r="44372">
          <cell r="A44372" t="str">
            <v>P07138</v>
          </cell>
          <cell r="KA44372">
            <v>200</v>
          </cell>
          <cell r="KB44372">
            <v>15</v>
          </cell>
          <cell r="KC44372">
            <v>16</v>
          </cell>
        </row>
        <row r="44373">
          <cell r="A44373" t="str">
            <v>P07196</v>
          </cell>
          <cell r="KA44373">
            <v>250</v>
          </cell>
          <cell r="KB44373">
            <v>8</v>
          </cell>
          <cell r="KC44373">
            <v>12</v>
          </cell>
        </row>
        <row r="44374">
          <cell r="A44374" t="str">
            <v>P07213</v>
          </cell>
          <cell r="KA44374">
            <v>200</v>
          </cell>
          <cell r="KB44374">
            <v>15</v>
          </cell>
          <cell r="KC44374">
            <v>16</v>
          </cell>
        </row>
        <row r="44375">
          <cell r="A44375" t="str">
            <v>P07322</v>
          </cell>
          <cell r="KA44375">
            <v>100</v>
          </cell>
          <cell r="KB44375">
            <v>30</v>
          </cell>
          <cell r="KC44375">
            <v>30</v>
          </cell>
        </row>
        <row r="44376">
          <cell r="A44376" t="str">
            <v>P07333</v>
          </cell>
          <cell r="KA44376">
            <v>250</v>
          </cell>
          <cell r="KB44376">
            <v>8</v>
          </cell>
          <cell r="KC44376">
            <v>15</v>
          </cell>
        </row>
        <row r="44377">
          <cell r="A44377" t="str">
            <v>P07350</v>
          </cell>
          <cell r="KA44377">
            <v>250</v>
          </cell>
          <cell r="KB44377">
            <v>8</v>
          </cell>
          <cell r="KC44377">
            <v>15</v>
          </cell>
        </row>
        <row r="44378">
          <cell r="A44378" t="str">
            <v>P07342</v>
          </cell>
          <cell r="KA44378">
            <v>250</v>
          </cell>
          <cell r="KB44378">
            <v>12</v>
          </cell>
          <cell r="KC44378">
            <v>20</v>
          </cell>
        </row>
        <row r="44379">
          <cell r="A44379" t="str">
            <v>P07362</v>
          </cell>
          <cell r="KA44379">
            <v>200</v>
          </cell>
          <cell r="KB44379">
            <v>15</v>
          </cell>
          <cell r="KC44379">
            <v>16</v>
          </cell>
        </row>
        <row r="44380">
          <cell r="A44380" t="str">
            <v>P07441</v>
          </cell>
          <cell r="KA44380">
            <v>100</v>
          </cell>
          <cell r="KB44380">
            <v>40</v>
          </cell>
          <cell r="KC44380">
            <v>24</v>
          </cell>
        </row>
        <row r="44381">
          <cell r="A44381" t="str">
            <v>P07463</v>
          </cell>
          <cell r="KA44381">
            <v>250</v>
          </cell>
          <cell r="KB44381">
            <v>12</v>
          </cell>
          <cell r="KC44381">
            <v>20</v>
          </cell>
        </row>
        <row r="44382">
          <cell r="A44382" t="str">
            <v>P07464</v>
          </cell>
          <cell r="KA44382">
            <v>200</v>
          </cell>
          <cell r="KB44382">
            <v>15</v>
          </cell>
          <cell r="KC44382">
            <v>16</v>
          </cell>
        </row>
        <row r="44383">
          <cell r="A44383" t="str">
            <v>P07455</v>
          </cell>
          <cell r="KA44383">
            <v>250</v>
          </cell>
          <cell r="KB44383">
            <v>8</v>
          </cell>
          <cell r="KC44383">
            <v>15</v>
          </cell>
        </row>
        <row r="44384">
          <cell r="A44384" t="str">
            <v>P07370</v>
          </cell>
          <cell r="KA44384">
            <v>50</v>
          </cell>
          <cell r="KB44384">
            <v>60</v>
          </cell>
          <cell r="KC44384">
            <v>12</v>
          </cell>
        </row>
        <row r="44385">
          <cell r="A44385" t="str">
            <v>P07416</v>
          </cell>
          <cell r="KA44385">
            <v>250</v>
          </cell>
          <cell r="KB44385">
            <v>12</v>
          </cell>
          <cell r="KC44385">
            <v>20</v>
          </cell>
        </row>
        <row r="44386">
          <cell r="A44386" t="str">
            <v>P08797</v>
          </cell>
          <cell r="KA44386">
            <v>250</v>
          </cell>
          <cell r="KB44386">
            <v>12</v>
          </cell>
          <cell r="KC44386">
            <v>20</v>
          </cell>
        </row>
        <row r="44387">
          <cell r="A44387" t="str">
            <v>P08819</v>
          </cell>
          <cell r="KA44387">
            <v>250</v>
          </cell>
          <cell r="KB44387">
            <v>12</v>
          </cell>
          <cell r="KC44387">
            <v>20</v>
          </cell>
        </row>
        <row r="44388">
          <cell r="A44388" t="str">
            <v>P08810</v>
          </cell>
          <cell r="KA44388">
            <v>50</v>
          </cell>
          <cell r="KB44388">
            <v>24</v>
          </cell>
          <cell r="KC44388">
            <v>16</v>
          </cell>
        </row>
        <row r="44389">
          <cell r="A44389" t="str">
            <v>P08975</v>
          </cell>
          <cell r="KA44389">
            <v>250</v>
          </cell>
          <cell r="KB44389">
            <v>8</v>
          </cell>
          <cell r="KC44389">
            <v>15</v>
          </cell>
        </row>
        <row r="44390">
          <cell r="A44390" t="str">
            <v>P08931</v>
          </cell>
          <cell r="KA44390">
            <v>250</v>
          </cell>
          <cell r="KB44390">
            <v>12</v>
          </cell>
          <cell r="KC44390">
            <v>20</v>
          </cell>
        </row>
        <row r="44391">
          <cell r="A44391" t="str">
            <v>P08919</v>
          </cell>
          <cell r="KA44391">
            <v>250</v>
          </cell>
          <cell r="KB44391">
            <v>12</v>
          </cell>
          <cell r="KC44391">
            <v>20</v>
          </cell>
        </row>
        <row r="44392">
          <cell r="A44392" t="str">
            <v>P08897</v>
          </cell>
          <cell r="KA44392">
            <v>50</v>
          </cell>
          <cell r="KB44392">
            <v>60</v>
          </cell>
          <cell r="KC44392">
            <v>12</v>
          </cell>
        </row>
        <row r="44393">
          <cell r="A44393" t="str">
            <v>P08882</v>
          </cell>
          <cell r="KA44393">
            <v>250</v>
          </cell>
          <cell r="KB44393">
            <v>8</v>
          </cell>
          <cell r="KC44393">
            <v>15</v>
          </cell>
        </row>
        <row r="44394">
          <cell r="A44394" t="str">
            <v>P09090</v>
          </cell>
          <cell r="KA44394">
            <v>200</v>
          </cell>
          <cell r="KB44394">
            <v>15</v>
          </cell>
          <cell r="KC44394">
            <v>16</v>
          </cell>
        </row>
        <row r="44395">
          <cell r="A44395" t="str">
            <v>P09049</v>
          </cell>
          <cell r="KA44395">
            <v>100</v>
          </cell>
          <cell r="KB44395">
            <v>30</v>
          </cell>
          <cell r="KC44395">
            <v>30</v>
          </cell>
        </row>
        <row r="44396">
          <cell r="A44396" t="str">
            <v>P09068</v>
          </cell>
          <cell r="KA44396">
            <v>200</v>
          </cell>
          <cell r="KB44396">
            <v>15</v>
          </cell>
          <cell r="KC44396">
            <v>16</v>
          </cell>
        </row>
        <row r="44397">
          <cell r="A44397" t="str">
            <v>P09041</v>
          </cell>
          <cell r="KA44397">
            <v>200</v>
          </cell>
          <cell r="KB44397">
            <v>15</v>
          </cell>
          <cell r="KC44397">
            <v>16</v>
          </cell>
        </row>
        <row r="44398">
          <cell r="A44398" t="str">
            <v>P09047</v>
          </cell>
          <cell r="KA44398">
            <v>100</v>
          </cell>
          <cell r="KB44398">
            <v>30</v>
          </cell>
          <cell r="KC44398">
            <v>30</v>
          </cell>
        </row>
        <row r="44399">
          <cell r="A44399" t="str">
            <v>P09044</v>
          </cell>
          <cell r="KA44399">
            <v>250</v>
          </cell>
          <cell r="KB44399">
            <v>8</v>
          </cell>
          <cell r="KC44399">
            <v>15</v>
          </cell>
        </row>
        <row r="44400">
          <cell r="A44400" t="str">
            <v>P08952</v>
          </cell>
          <cell r="KA44400">
            <v>250</v>
          </cell>
          <cell r="KB44400">
            <v>8</v>
          </cell>
          <cell r="KC44400">
            <v>15</v>
          </cell>
        </row>
        <row r="44401">
          <cell r="A44401" t="str">
            <v>P08997</v>
          </cell>
          <cell r="KA44401">
            <v>100</v>
          </cell>
          <cell r="KB44401">
            <v>30</v>
          </cell>
          <cell r="KC44401">
            <v>30</v>
          </cell>
        </row>
        <row r="44402">
          <cell r="A44402" t="str">
            <v>P08990</v>
          </cell>
          <cell r="KA44402">
            <v>50</v>
          </cell>
          <cell r="KB44402">
            <v>60</v>
          </cell>
          <cell r="KC44402">
            <v>12</v>
          </cell>
        </row>
        <row r="44403">
          <cell r="A44403" t="str">
            <v>P08979</v>
          </cell>
          <cell r="KA44403">
            <v>100</v>
          </cell>
          <cell r="KB44403">
            <v>40</v>
          </cell>
          <cell r="KC44403">
            <v>24</v>
          </cell>
        </row>
        <row r="44404">
          <cell r="A44404" t="str">
            <v>P08980</v>
          </cell>
          <cell r="KA44404">
            <v>50</v>
          </cell>
          <cell r="KB44404">
            <v>60</v>
          </cell>
          <cell r="KC44404">
            <v>12</v>
          </cell>
        </row>
        <row r="44405">
          <cell r="A44405" t="str">
            <v>P08631</v>
          </cell>
          <cell r="KA44405">
            <v>100</v>
          </cell>
          <cell r="KB44405">
            <v>30</v>
          </cell>
          <cell r="KC44405">
            <v>30</v>
          </cell>
        </row>
        <row r="44406">
          <cell r="A44406" t="str">
            <v>P08699</v>
          </cell>
          <cell r="KA44406">
            <v>250</v>
          </cell>
          <cell r="KB44406">
            <v>12</v>
          </cell>
          <cell r="KC44406">
            <v>20</v>
          </cell>
        </row>
        <row r="44407">
          <cell r="A44407" t="str">
            <v>P08700</v>
          </cell>
          <cell r="KA44407">
            <v>100</v>
          </cell>
          <cell r="KB44407">
            <v>40</v>
          </cell>
          <cell r="KC44407">
            <v>24</v>
          </cell>
        </row>
        <row r="44408">
          <cell r="A44408" t="str">
            <v>P08694</v>
          </cell>
          <cell r="KA44408">
            <v>250</v>
          </cell>
          <cell r="KB44408">
            <v>8</v>
          </cell>
          <cell r="KC44408">
            <v>15</v>
          </cell>
        </row>
        <row r="44409">
          <cell r="A44409" t="str">
            <v>P08716</v>
          </cell>
          <cell r="KA44409">
            <v>50</v>
          </cell>
          <cell r="KB44409">
            <v>60</v>
          </cell>
          <cell r="KC44409">
            <v>12</v>
          </cell>
        </row>
        <row r="44410">
          <cell r="A44410" t="str">
            <v>P08766</v>
          </cell>
          <cell r="KA44410">
            <v>250</v>
          </cell>
          <cell r="KB44410">
            <v>12</v>
          </cell>
          <cell r="KC44410">
            <v>20</v>
          </cell>
        </row>
        <row r="44411">
          <cell r="A44411" t="str">
            <v>P08758</v>
          </cell>
          <cell r="KA44411">
            <v>250</v>
          </cell>
          <cell r="KB44411">
            <v>8</v>
          </cell>
          <cell r="KC44411">
            <v>15</v>
          </cell>
        </row>
        <row r="44412">
          <cell r="A44412" t="str">
            <v>P08772</v>
          </cell>
          <cell r="KA44412">
            <v>250</v>
          </cell>
          <cell r="KB44412">
            <v>8</v>
          </cell>
          <cell r="KC44412">
            <v>15</v>
          </cell>
        </row>
        <row r="44413">
          <cell r="A44413" t="str">
            <v>P08562</v>
          </cell>
          <cell r="KA44413">
            <v>250</v>
          </cell>
          <cell r="KB44413">
            <v>12</v>
          </cell>
          <cell r="KC44413">
            <v>20</v>
          </cell>
        </row>
        <row r="44414">
          <cell r="A44414" t="str">
            <v>P08569</v>
          </cell>
          <cell r="KA44414">
            <v>100</v>
          </cell>
          <cell r="KB44414">
            <v>30</v>
          </cell>
          <cell r="KC44414">
            <v>30</v>
          </cell>
        </row>
        <row r="44415">
          <cell r="A44415" t="str">
            <v>P08584</v>
          </cell>
          <cell r="KA44415">
            <v>250</v>
          </cell>
          <cell r="KB44415">
            <v>12</v>
          </cell>
          <cell r="KC44415">
            <v>20</v>
          </cell>
        </row>
        <row r="44416">
          <cell r="A44416" t="str">
            <v>P08605</v>
          </cell>
          <cell r="KA44416">
            <v>100</v>
          </cell>
          <cell r="KB44416">
            <v>30</v>
          </cell>
          <cell r="KC44416">
            <v>30</v>
          </cell>
        </row>
        <row r="44417">
          <cell r="A44417" t="str">
            <v>P08615</v>
          </cell>
          <cell r="KA44417">
            <v>250</v>
          </cell>
          <cell r="KB44417">
            <v>8</v>
          </cell>
          <cell r="KC44417">
            <v>15</v>
          </cell>
        </row>
        <row r="44418">
          <cell r="A44418" t="str">
            <v>P08624</v>
          </cell>
          <cell r="KA44418">
            <v>250</v>
          </cell>
          <cell r="KB44418">
            <v>8</v>
          </cell>
          <cell r="KC44418">
            <v>15</v>
          </cell>
        </row>
        <row r="44419">
          <cell r="A44419" t="str">
            <v>P08506</v>
          </cell>
          <cell r="KA44419">
            <v>50</v>
          </cell>
          <cell r="KB44419">
            <v>80</v>
          </cell>
          <cell r="KC44419">
            <v>24</v>
          </cell>
        </row>
        <row r="44420">
          <cell r="A44420" t="str">
            <v>P08502</v>
          </cell>
          <cell r="KA44420">
            <v>250</v>
          </cell>
          <cell r="KB44420">
            <v>12</v>
          </cell>
          <cell r="KC44420">
            <v>20</v>
          </cell>
        </row>
        <row r="44421">
          <cell r="A44421" t="str">
            <v>P08518</v>
          </cell>
          <cell r="KA44421">
            <v>200</v>
          </cell>
          <cell r="KB44421">
            <v>15</v>
          </cell>
          <cell r="KC44421">
            <v>16</v>
          </cell>
        </row>
        <row r="44422">
          <cell r="A44422" t="str">
            <v>P08519</v>
          </cell>
          <cell r="KA44422">
            <v>250</v>
          </cell>
          <cell r="KB44422">
            <v>12</v>
          </cell>
          <cell r="KC44422">
            <v>20</v>
          </cell>
        </row>
        <row r="44423">
          <cell r="A44423" t="str">
            <v>P08492</v>
          </cell>
          <cell r="KA44423">
            <v>250</v>
          </cell>
          <cell r="KB44423">
            <v>8</v>
          </cell>
          <cell r="KC44423">
            <v>15</v>
          </cell>
        </row>
        <row r="44424">
          <cell r="A44424" t="str">
            <v>P09778</v>
          </cell>
          <cell r="KA44424">
            <v>250</v>
          </cell>
          <cell r="KB44424">
            <v>12</v>
          </cell>
          <cell r="KC44424">
            <v>20</v>
          </cell>
        </row>
        <row r="44425">
          <cell r="A44425" t="str">
            <v>P09718</v>
          </cell>
          <cell r="KA44425">
            <v>50</v>
          </cell>
          <cell r="KB44425">
            <v>60</v>
          </cell>
          <cell r="KC44425">
            <v>12</v>
          </cell>
        </row>
        <row r="44426">
          <cell r="A44426" t="str">
            <v>P09661</v>
          </cell>
          <cell r="KA44426">
            <v>200</v>
          </cell>
          <cell r="KB44426">
            <v>15</v>
          </cell>
          <cell r="KC44426">
            <v>20</v>
          </cell>
        </row>
        <row r="44427">
          <cell r="A44427" t="str">
            <v>P09677</v>
          </cell>
          <cell r="KA44427">
            <v>250</v>
          </cell>
          <cell r="KB44427">
            <v>8</v>
          </cell>
          <cell r="KC44427">
            <v>15</v>
          </cell>
        </row>
        <row r="44428">
          <cell r="A44428" t="str">
            <v>P09682</v>
          </cell>
          <cell r="KA44428">
            <v>100</v>
          </cell>
          <cell r="KB44428">
            <v>40</v>
          </cell>
          <cell r="KC44428">
            <v>24</v>
          </cell>
        </row>
        <row r="44429">
          <cell r="A44429" t="str">
            <v>P09704</v>
          </cell>
          <cell r="KA44429">
            <v>100</v>
          </cell>
          <cell r="KB44429">
            <v>40</v>
          </cell>
          <cell r="KC44429">
            <v>24</v>
          </cell>
        </row>
        <row r="44430">
          <cell r="A44430" t="str">
            <v>P09702</v>
          </cell>
          <cell r="KA44430">
            <v>200</v>
          </cell>
          <cell r="KB44430">
            <v>15</v>
          </cell>
          <cell r="KC44430">
            <v>16</v>
          </cell>
        </row>
        <row r="44431">
          <cell r="A44431" t="str">
            <v>P09473</v>
          </cell>
          <cell r="KA44431">
            <v>250</v>
          </cell>
          <cell r="KB44431">
            <v>8</v>
          </cell>
          <cell r="KC44431">
            <v>18</v>
          </cell>
        </row>
        <row r="44432">
          <cell r="A44432" t="str">
            <v>P09502</v>
          </cell>
          <cell r="KA44432">
            <v>200</v>
          </cell>
          <cell r="KB44432">
            <v>15</v>
          </cell>
          <cell r="KC44432">
            <v>16</v>
          </cell>
        </row>
        <row r="44433">
          <cell r="A44433" t="str">
            <v>P09516</v>
          </cell>
          <cell r="KA44433">
            <v>250</v>
          </cell>
          <cell r="KB44433">
            <v>8</v>
          </cell>
          <cell r="KC44433">
            <v>15</v>
          </cell>
        </row>
        <row r="44434">
          <cell r="A44434" t="str">
            <v>P09517</v>
          </cell>
          <cell r="KA44434">
            <v>100</v>
          </cell>
          <cell r="KB44434">
            <v>40</v>
          </cell>
          <cell r="KC44434">
            <v>24</v>
          </cell>
        </row>
        <row r="44435">
          <cell r="A44435" t="str">
            <v>P09531</v>
          </cell>
          <cell r="KA44435">
            <v>50</v>
          </cell>
          <cell r="KB44435">
            <v>60</v>
          </cell>
          <cell r="KC44435">
            <v>12</v>
          </cell>
        </row>
        <row r="44436">
          <cell r="A44436" t="str">
            <v>P09544</v>
          </cell>
          <cell r="KA44436">
            <v>250</v>
          </cell>
          <cell r="KB44436">
            <v>8</v>
          </cell>
          <cell r="KC44436">
            <v>15</v>
          </cell>
        </row>
        <row r="44437">
          <cell r="A44437" t="str">
            <v>P09624</v>
          </cell>
          <cell r="KA44437">
            <v>50</v>
          </cell>
          <cell r="KB44437">
            <v>20</v>
          </cell>
          <cell r="KC44437">
            <v>16</v>
          </cell>
        </row>
        <row r="44438">
          <cell r="A44438" t="str">
            <v>P09181</v>
          </cell>
          <cell r="KA44438">
            <v>250</v>
          </cell>
          <cell r="KB44438">
            <v>12</v>
          </cell>
          <cell r="KC44438">
            <v>20</v>
          </cell>
        </row>
        <row r="44439">
          <cell r="A44439" t="str">
            <v>P09209</v>
          </cell>
          <cell r="KA44439">
            <v>250</v>
          </cell>
          <cell r="KB44439">
            <v>12</v>
          </cell>
          <cell r="KC44439">
            <v>20</v>
          </cell>
        </row>
        <row r="44440">
          <cell r="A44440" t="str">
            <v>P09229</v>
          </cell>
          <cell r="KA44440">
            <v>250</v>
          </cell>
          <cell r="KB44440">
            <v>8</v>
          </cell>
          <cell r="KC44440">
            <v>15</v>
          </cell>
        </row>
        <row r="44441">
          <cell r="A44441" t="str">
            <v>P09223</v>
          </cell>
          <cell r="KA44441">
            <v>200</v>
          </cell>
          <cell r="KB44441">
            <v>15</v>
          </cell>
          <cell r="KC44441">
            <v>20</v>
          </cell>
        </row>
        <row r="44442">
          <cell r="A44442" t="str">
            <v>P09231</v>
          </cell>
          <cell r="KA44442">
            <v>250</v>
          </cell>
          <cell r="KB44442">
            <v>8</v>
          </cell>
          <cell r="KC44442">
            <v>15</v>
          </cell>
        </row>
        <row r="44443">
          <cell r="A44443" t="str">
            <v>P09232</v>
          </cell>
          <cell r="KA44443">
            <v>100</v>
          </cell>
          <cell r="KB44443">
            <v>40</v>
          </cell>
          <cell r="KC44443">
            <v>24</v>
          </cell>
        </row>
        <row r="44444">
          <cell r="A44444" t="str">
            <v>P09281</v>
          </cell>
          <cell r="KA44444">
            <v>50</v>
          </cell>
          <cell r="KB44444">
            <v>80</v>
          </cell>
          <cell r="KC44444">
            <v>24</v>
          </cell>
        </row>
        <row r="44445">
          <cell r="A44445" t="str">
            <v>P09282</v>
          </cell>
          <cell r="KA44445">
            <v>50</v>
          </cell>
          <cell r="KB44445">
            <v>80</v>
          </cell>
          <cell r="KC44445">
            <v>24</v>
          </cell>
        </row>
        <row r="44446">
          <cell r="A44446" t="str">
            <v>P09177</v>
          </cell>
          <cell r="KA44446">
            <v>50</v>
          </cell>
          <cell r="KB44446">
            <v>60</v>
          </cell>
          <cell r="KC44446">
            <v>12</v>
          </cell>
        </row>
        <row r="44447">
          <cell r="A44447" t="str">
            <v>P09166</v>
          </cell>
          <cell r="KA44447">
            <v>250</v>
          </cell>
          <cell r="KB44447">
            <v>12</v>
          </cell>
          <cell r="KC44447">
            <v>20</v>
          </cell>
        </row>
        <row r="44448">
          <cell r="A44448" t="str">
            <v>P09142</v>
          </cell>
          <cell r="KA44448">
            <v>250</v>
          </cell>
          <cell r="KB44448">
            <v>12</v>
          </cell>
          <cell r="KC44448">
            <v>20</v>
          </cell>
        </row>
        <row r="44449">
          <cell r="A44449" t="str">
            <v>P09303</v>
          </cell>
          <cell r="KA44449">
            <v>50</v>
          </cell>
          <cell r="KB44449">
            <v>80</v>
          </cell>
          <cell r="KC44449">
            <v>24</v>
          </cell>
        </row>
        <row r="44450">
          <cell r="A44450" t="str">
            <v>P09284</v>
          </cell>
          <cell r="KA44450">
            <v>50</v>
          </cell>
          <cell r="KB44450">
            <v>60</v>
          </cell>
          <cell r="KC44450">
            <v>12</v>
          </cell>
        </row>
        <row r="44451">
          <cell r="A44451" t="str">
            <v>P09259</v>
          </cell>
          <cell r="KA44451">
            <v>200</v>
          </cell>
          <cell r="KB44451">
            <v>15</v>
          </cell>
          <cell r="KC44451">
            <v>20</v>
          </cell>
        </row>
        <row r="44452">
          <cell r="A44452" t="str">
            <v>P09289</v>
          </cell>
          <cell r="KA44452">
            <v>50</v>
          </cell>
          <cell r="KB44452">
            <v>18</v>
          </cell>
          <cell r="KC44452">
            <v>24</v>
          </cell>
        </row>
        <row r="44453">
          <cell r="A44453" t="str">
            <v>P09432</v>
          </cell>
          <cell r="KA44453">
            <v>250</v>
          </cell>
          <cell r="KB44453">
            <v>12</v>
          </cell>
          <cell r="KC44453">
            <v>20</v>
          </cell>
        </row>
        <row r="44454">
          <cell r="A44454" t="str">
            <v>P09447</v>
          </cell>
          <cell r="KA44454">
            <v>100</v>
          </cell>
          <cell r="KB44454">
            <v>40</v>
          </cell>
          <cell r="KC44454">
            <v>24</v>
          </cell>
        </row>
        <row r="44455">
          <cell r="A44455" t="str">
            <v>P09461</v>
          </cell>
          <cell r="KA44455">
            <v>50</v>
          </cell>
          <cell r="KB44455">
            <v>80</v>
          </cell>
          <cell r="KC44455">
            <v>24</v>
          </cell>
        </row>
        <row r="44456">
          <cell r="A44456" t="str">
            <v>C29873</v>
          </cell>
          <cell r="KA44456">
            <v>100</v>
          </cell>
          <cell r="KB44456">
            <v>40</v>
          </cell>
          <cell r="KC44456">
            <v>28</v>
          </cell>
        </row>
        <row r="44457">
          <cell r="A44457" t="str">
            <v>G00055</v>
          </cell>
          <cell r="KA44457">
            <v>100</v>
          </cell>
          <cell r="KB44457">
            <v>40</v>
          </cell>
          <cell r="KC44457">
            <v>28</v>
          </cell>
        </row>
        <row r="44458">
          <cell r="A44458" t="str">
            <v>G00056</v>
          </cell>
          <cell r="KA44458">
            <v>100</v>
          </cell>
          <cell r="KB44458">
            <v>40</v>
          </cell>
          <cell r="KC44458">
            <v>28</v>
          </cell>
        </row>
        <row r="44459">
          <cell r="A44459" t="str">
            <v>G00057</v>
          </cell>
          <cell r="KA44459">
            <v>100</v>
          </cell>
          <cell r="KB44459">
            <v>30</v>
          </cell>
          <cell r="KC44459">
            <v>24</v>
          </cell>
        </row>
        <row r="44460">
          <cell r="A44460" t="str">
            <v>G00058</v>
          </cell>
          <cell r="KA44460">
            <v>100</v>
          </cell>
          <cell r="KB44460">
            <v>30</v>
          </cell>
          <cell r="KC44460">
            <v>24</v>
          </cell>
        </row>
        <row r="44461">
          <cell r="A44461" t="str">
            <v>G00059</v>
          </cell>
          <cell r="KA44461">
            <v>250</v>
          </cell>
          <cell r="KB44461">
            <v>12</v>
          </cell>
          <cell r="KC44461">
            <v>20</v>
          </cell>
        </row>
        <row r="44462">
          <cell r="A44462" t="str">
            <v>G00060</v>
          </cell>
          <cell r="KA44462">
            <v>250</v>
          </cell>
          <cell r="KB44462">
            <v>12</v>
          </cell>
          <cell r="KC44462">
            <v>20</v>
          </cell>
        </row>
        <row r="44463">
          <cell r="A44463" t="str">
            <v>G00061</v>
          </cell>
          <cell r="KA44463">
            <v>200</v>
          </cell>
          <cell r="KB44463">
            <v>16</v>
          </cell>
          <cell r="KC44463">
            <v>20</v>
          </cell>
        </row>
        <row r="44464">
          <cell r="A44464" t="str">
            <v>G00062</v>
          </cell>
          <cell r="KA44464">
            <v>200</v>
          </cell>
          <cell r="KB44464">
            <v>16</v>
          </cell>
          <cell r="KC44464">
            <v>20</v>
          </cell>
        </row>
        <row r="44465">
          <cell r="A44465" t="str">
            <v>G00063</v>
          </cell>
          <cell r="KA44465">
            <v>50</v>
          </cell>
          <cell r="KB44465">
            <v>60</v>
          </cell>
          <cell r="KC44465">
            <v>12</v>
          </cell>
        </row>
        <row r="44466">
          <cell r="A44466" t="str">
            <v>G00064</v>
          </cell>
          <cell r="KA44466">
            <v>50</v>
          </cell>
          <cell r="KB44466">
            <v>60</v>
          </cell>
          <cell r="KC44466">
            <v>12</v>
          </cell>
        </row>
        <row r="44467">
          <cell r="A44467" t="str">
            <v>G00065</v>
          </cell>
          <cell r="KA44467">
            <v>50</v>
          </cell>
          <cell r="KB44467">
            <v>60</v>
          </cell>
          <cell r="KC44467">
            <v>12</v>
          </cell>
        </row>
        <row r="44468">
          <cell r="A44468" t="str">
            <v>G00066</v>
          </cell>
          <cell r="KA44468">
            <v>50</v>
          </cell>
          <cell r="KB44468">
            <v>60</v>
          </cell>
          <cell r="KC44468">
            <v>12</v>
          </cell>
        </row>
        <row r="44469">
          <cell r="A44469" t="str">
            <v>G00067</v>
          </cell>
          <cell r="KA44469">
            <v>50</v>
          </cell>
          <cell r="KB44469">
            <v>40</v>
          </cell>
          <cell r="KC44469">
            <v>24</v>
          </cell>
        </row>
        <row r="44470">
          <cell r="A44470" t="str">
            <v>G00068</v>
          </cell>
          <cell r="KA44470">
            <v>50</v>
          </cell>
          <cell r="KB44470">
            <v>40</v>
          </cell>
          <cell r="KC44470">
            <v>24</v>
          </cell>
        </row>
        <row r="44471">
          <cell r="A44471" t="str">
            <v>G00069</v>
          </cell>
          <cell r="KA44471">
            <v>50</v>
          </cell>
          <cell r="KB44471">
            <v>40</v>
          </cell>
          <cell r="KC44471">
            <v>24</v>
          </cell>
        </row>
        <row r="44472">
          <cell r="A44472" t="str">
            <v>G00070</v>
          </cell>
          <cell r="KA44472">
            <v>50</v>
          </cell>
          <cell r="KB44472">
            <v>40</v>
          </cell>
          <cell r="KC44472">
            <v>24</v>
          </cell>
        </row>
        <row r="44473">
          <cell r="A44473" t="str">
            <v>G00071</v>
          </cell>
          <cell r="KA44473">
            <v>100</v>
          </cell>
          <cell r="KB44473">
            <v>20</v>
          </cell>
          <cell r="KC44473">
            <v>9</v>
          </cell>
        </row>
        <row r="44474">
          <cell r="A44474" t="str">
            <v>G00072</v>
          </cell>
          <cell r="KA44474">
            <v>100</v>
          </cell>
          <cell r="KB44474">
            <v>20</v>
          </cell>
          <cell r="KC44474">
            <v>9</v>
          </cell>
        </row>
        <row r="44475">
          <cell r="A44475" t="str">
            <v>G00073</v>
          </cell>
          <cell r="KA44475">
            <v>50</v>
          </cell>
          <cell r="KB44475">
            <v>16</v>
          </cell>
          <cell r="KC44475">
            <v>24</v>
          </cell>
        </row>
        <row r="44476">
          <cell r="A44476" t="str">
            <v>G00074</v>
          </cell>
          <cell r="KA44476">
            <v>50</v>
          </cell>
          <cell r="KB44476">
            <v>16</v>
          </cell>
          <cell r="KC44476">
            <v>24</v>
          </cell>
        </row>
        <row r="44477">
          <cell r="A44477" t="str">
            <v>G00075</v>
          </cell>
          <cell r="KA44477">
            <v>200</v>
          </cell>
          <cell r="KB44477">
            <v>16</v>
          </cell>
          <cell r="KC44477">
            <v>16</v>
          </cell>
        </row>
        <row r="44478">
          <cell r="A44478" t="str">
            <v>G00076</v>
          </cell>
          <cell r="KA44478">
            <v>200</v>
          </cell>
          <cell r="KB44478">
            <v>16</v>
          </cell>
          <cell r="KC44478">
            <v>16</v>
          </cell>
        </row>
        <row r="44479">
          <cell r="A44479" t="str">
            <v>G00077</v>
          </cell>
          <cell r="KA44479">
            <v>80</v>
          </cell>
          <cell r="KB44479">
            <v>16</v>
          </cell>
          <cell r="KC44479">
            <v>24</v>
          </cell>
        </row>
        <row r="44480">
          <cell r="A44480" t="str">
            <v>G00078</v>
          </cell>
          <cell r="KA44480">
            <v>80</v>
          </cell>
          <cell r="KB44480">
            <v>16</v>
          </cell>
          <cell r="KC44480">
            <v>24</v>
          </cell>
        </row>
        <row r="44481">
          <cell r="A44481" t="str">
            <v>G00079</v>
          </cell>
          <cell r="KA44481">
            <v>80</v>
          </cell>
          <cell r="KB44481">
            <v>16</v>
          </cell>
          <cell r="KC44481">
            <v>24</v>
          </cell>
        </row>
        <row r="44482">
          <cell r="A44482" t="str">
            <v>G00080</v>
          </cell>
          <cell r="KA44482">
            <v>80</v>
          </cell>
          <cell r="KB44482">
            <v>16</v>
          </cell>
          <cell r="KC44482">
            <v>24</v>
          </cell>
        </row>
        <row r="44483">
          <cell r="A44483" t="str">
            <v>G00081</v>
          </cell>
          <cell r="KA44483">
            <v>50</v>
          </cell>
          <cell r="KB44483">
            <v>20</v>
          </cell>
          <cell r="KC44483">
            <v>16</v>
          </cell>
        </row>
        <row r="44484">
          <cell r="A44484" t="str">
            <v>G00082</v>
          </cell>
          <cell r="KA44484">
            <v>50</v>
          </cell>
          <cell r="KB44484">
            <v>20</v>
          </cell>
          <cell r="KC44484">
            <v>16</v>
          </cell>
        </row>
        <row r="44485">
          <cell r="A44485" t="str">
            <v>G10657</v>
          </cell>
          <cell r="KA44485">
            <v>200</v>
          </cell>
          <cell r="KB44485">
            <v>16</v>
          </cell>
          <cell r="KC44485">
            <v>16</v>
          </cell>
        </row>
        <row r="44486">
          <cell r="A44486" t="str">
            <v>G10658</v>
          </cell>
          <cell r="KA44486">
            <v>200</v>
          </cell>
          <cell r="KB44486">
            <v>16</v>
          </cell>
          <cell r="KC44486">
            <v>16</v>
          </cell>
        </row>
        <row r="44487">
          <cell r="A44487" t="str">
            <v>G01006</v>
          </cell>
          <cell r="KA44487">
            <v>100</v>
          </cell>
          <cell r="KB44487">
            <v>8</v>
          </cell>
          <cell r="KC44487">
            <v>24</v>
          </cell>
        </row>
        <row r="44488">
          <cell r="A44488" t="str">
            <v>G01007</v>
          </cell>
          <cell r="KA44488">
            <v>100</v>
          </cell>
          <cell r="KB44488">
            <v>8</v>
          </cell>
          <cell r="KC44488">
            <v>24</v>
          </cell>
        </row>
        <row r="44489">
          <cell r="A44489" t="str">
            <v>G00779</v>
          </cell>
          <cell r="KA44489">
            <v>200</v>
          </cell>
          <cell r="KB44489">
            <v>16</v>
          </cell>
          <cell r="KC44489">
            <v>20</v>
          </cell>
        </row>
        <row r="44490">
          <cell r="A44490" t="str">
            <v>G00780</v>
          </cell>
          <cell r="KA44490">
            <v>200</v>
          </cell>
          <cell r="KB44490">
            <v>16</v>
          </cell>
          <cell r="KC44490">
            <v>20</v>
          </cell>
        </row>
        <row r="44491">
          <cell r="A44491" t="str">
            <v>G00657</v>
          </cell>
          <cell r="KA44491">
            <v>200</v>
          </cell>
          <cell r="KB44491">
            <v>16</v>
          </cell>
          <cell r="KC44491">
            <v>20</v>
          </cell>
        </row>
        <row r="44492">
          <cell r="A44492" t="str">
            <v>G00658</v>
          </cell>
          <cell r="KA44492">
            <v>200</v>
          </cell>
          <cell r="KB44492">
            <v>16</v>
          </cell>
          <cell r="KC44492">
            <v>20</v>
          </cell>
        </row>
        <row r="44493">
          <cell r="A44493" t="str">
            <v>G00661</v>
          </cell>
          <cell r="KA44493">
            <v>100</v>
          </cell>
          <cell r="KB44493">
            <v>24</v>
          </cell>
          <cell r="KC44493">
            <v>20</v>
          </cell>
        </row>
        <row r="44494">
          <cell r="A44494" t="str">
            <v>G00662</v>
          </cell>
          <cell r="KA44494">
            <v>100</v>
          </cell>
          <cell r="KB44494">
            <v>24</v>
          </cell>
          <cell r="KC44494">
            <v>20</v>
          </cell>
        </row>
        <row r="44495">
          <cell r="A44495" t="str">
            <v>G00535</v>
          </cell>
          <cell r="KA44495">
            <v>100</v>
          </cell>
          <cell r="KB44495">
            <v>8</v>
          </cell>
          <cell r="KC44495">
            <v>48</v>
          </cell>
        </row>
        <row r="44496">
          <cell r="A44496" t="str">
            <v>G00536</v>
          </cell>
          <cell r="KA44496">
            <v>100</v>
          </cell>
          <cell r="KB44496">
            <v>8</v>
          </cell>
          <cell r="KC44496">
            <v>48</v>
          </cell>
        </row>
        <row r="44497">
          <cell r="A44497" t="str">
            <v>G00537</v>
          </cell>
          <cell r="KA44497">
            <v>100</v>
          </cell>
          <cell r="KB44497">
            <v>8</v>
          </cell>
          <cell r="KC44497">
            <v>48</v>
          </cell>
        </row>
        <row r="44498">
          <cell r="A44498" t="str">
            <v>G00538</v>
          </cell>
          <cell r="KA44498">
            <v>100</v>
          </cell>
          <cell r="KB44498">
            <v>8</v>
          </cell>
          <cell r="KC44498">
            <v>48</v>
          </cell>
        </row>
        <row r="44499">
          <cell r="A44499" t="str">
            <v>G10742</v>
          </cell>
          <cell r="KA44499">
            <v>100</v>
          </cell>
          <cell r="KB44499">
            <v>8</v>
          </cell>
          <cell r="KC44499">
            <v>48</v>
          </cell>
        </row>
        <row r="44500">
          <cell r="A44500" t="str">
            <v>G10739</v>
          </cell>
          <cell r="KA44500">
            <v>100</v>
          </cell>
          <cell r="KB44500">
            <v>8</v>
          </cell>
          <cell r="KC44500">
            <v>48</v>
          </cell>
        </row>
        <row r="44501">
          <cell r="A44501" t="str">
            <v>G20657</v>
          </cell>
          <cell r="KA44501">
            <v>200</v>
          </cell>
          <cell r="KB44501">
            <v>16</v>
          </cell>
          <cell r="KC44501">
            <v>16</v>
          </cell>
        </row>
        <row r="44502">
          <cell r="A44502" t="str">
            <v>P00606</v>
          </cell>
          <cell r="KA44502">
            <v>250</v>
          </cell>
          <cell r="KB44502">
            <v>8</v>
          </cell>
          <cell r="KC44502">
            <v>15</v>
          </cell>
        </row>
        <row r="44503">
          <cell r="A44503" t="str">
            <v>P00804</v>
          </cell>
          <cell r="KA44503">
            <v>250</v>
          </cell>
          <cell r="KB44503">
            <v>8</v>
          </cell>
          <cell r="KC44503">
            <v>15</v>
          </cell>
        </row>
        <row r="44504">
          <cell r="A44504" t="str">
            <v>P00764</v>
          </cell>
          <cell r="KA44504">
            <v>250</v>
          </cell>
          <cell r="KB44504">
            <v>12</v>
          </cell>
          <cell r="KC44504">
            <v>20</v>
          </cell>
        </row>
        <row r="44505">
          <cell r="A44505" t="str">
            <v>P00700</v>
          </cell>
          <cell r="KA44505">
            <v>200</v>
          </cell>
          <cell r="KB44505">
            <v>15</v>
          </cell>
          <cell r="KC44505">
            <v>16</v>
          </cell>
        </row>
        <row r="44506">
          <cell r="A44506" t="str">
            <v>P00386</v>
          </cell>
          <cell r="KA44506">
            <v>200</v>
          </cell>
          <cell r="KB44506">
            <v>15</v>
          </cell>
          <cell r="KC44506">
            <v>16</v>
          </cell>
        </row>
        <row r="44507">
          <cell r="A44507" t="str">
            <v>P00391</v>
          </cell>
          <cell r="KA44507">
            <v>250</v>
          </cell>
          <cell r="KB44507">
            <v>12</v>
          </cell>
          <cell r="KC44507">
            <v>20</v>
          </cell>
        </row>
        <row r="44508">
          <cell r="A44508" t="str">
            <v>P00444</v>
          </cell>
          <cell r="KA44508">
            <v>250</v>
          </cell>
          <cell r="KB44508">
            <v>15</v>
          </cell>
          <cell r="KC44508">
            <v>16</v>
          </cell>
        </row>
        <row r="44509">
          <cell r="A44509" t="str">
            <v>P00571</v>
          </cell>
          <cell r="KA44509">
            <v>100</v>
          </cell>
          <cell r="KB44509">
            <v>30</v>
          </cell>
          <cell r="KC44509">
            <v>30</v>
          </cell>
        </row>
        <row r="44510">
          <cell r="A44510" t="str">
            <v>P00521</v>
          </cell>
          <cell r="KA44510">
            <v>250</v>
          </cell>
          <cell r="KB44510">
            <v>12</v>
          </cell>
          <cell r="KC44510">
            <v>20</v>
          </cell>
        </row>
        <row r="44511">
          <cell r="A44511" t="str">
            <v>P00527</v>
          </cell>
          <cell r="KA44511">
            <v>250</v>
          </cell>
          <cell r="KB44511">
            <v>8</v>
          </cell>
          <cell r="KC44511">
            <v>15</v>
          </cell>
        </row>
        <row r="44512">
          <cell r="A44512" t="str">
            <v>P01003</v>
          </cell>
          <cell r="KA44512">
            <v>250</v>
          </cell>
          <cell r="KB44512">
            <v>12</v>
          </cell>
          <cell r="KC44512">
            <v>20</v>
          </cell>
        </row>
        <row r="44513">
          <cell r="A44513" t="str">
            <v>P00992</v>
          </cell>
          <cell r="KA44513">
            <v>200</v>
          </cell>
          <cell r="KB44513">
            <v>15</v>
          </cell>
          <cell r="KC44513">
            <v>20</v>
          </cell>
        </row>
        <row r="44514">
          <cell r="A44514" t="str">
            <v>P00972</v>
          </cell>
          <cell r="KA44514">
            <v>250</v>
          </cell>
          <cell r="KB44514">
            <v>8</v>
          </cell>
          <cell r="KC44514">
            <v>15</v>
          </cell>
        </row>
        <row r="44515">
          <cell r="A44515" t="str">
            <v>P00920</v>
          </cell>
          <cell r="KA44515">
            <v>250</v>
          </cell>
          <cell r="KB44515">
            <v>8</v>
          </cell>
          <cell r="KC44515">
            <v>15</v>
          </cell>
        </row>
        <row r="44516">
          <cell r="A44516" t="str">
            <v>P00918</v>
          </cell>
          <cell r="KA44516">
            <v>100</v>
          </cell>
          <cell r="KB44516">
            <v>20</v>
          </cell>
          <cell r="KC44516">
            <v>12</v>
          </cell>
        </row>
        <row r="44517">
          <cell r="A44517" t="str">
            <v>P00881</v>
          </cell>
          <cell r="KA44517">
            <v>250</v>
          </cell>
          <cell r="KB44517">
            <v>8</v>
          </cell>
          <cell r="KC44517">
            <v>15</v>
          </cell>
        </row>
        <row r="44518">
          <cell r="A44518" t="str">
            <v>P00844</v>
          </cell>
          <cell r="KA44518">
            <v>250</v>
          </cell>
          <cell r="KB44518">
            <v>8</v>
          </cell>
          <cell r="KC44518">
            <v>15</v>
          </cell>
        </row>
        <row r="44519">
          <cell r="A44519" t="str">
            <v>P01204</v>
          </cell>
          <cell r="KA44519">
            <v>200</v>
          </cell>
          <cell r="KB44519">
            <v>15</v>
          </cell>
          <cell r="KC44519">
            <v>16</v>
          </cell>
        </row>
        <row r="44520">
          <cell r="A44520" t="str">
            <v>P01239</v>
          </cell>
          <cell r="KA44520">
            <v>250</v>
          </cell>
          <cell r="KB44520">
            <v>12</v>
          </cell>
          <cell r="KC44520">
            <v>20</v>
          </cell>
        </row>
        <row r="44521">
          <cell r="A44521" t="str">
            <v>P01216</v>
          </cell>
          <cell r="KA44521">
            <v>250</v>
          </cell>
          <cell r="KB44521">
            <v>12</v>
          </cell>
          <cell r="KC44521">
            <v>20</v>
          </cell>
        </row>
        <row r="44522">
          <cell r="A44522" t="str">
            <v>P01077</v>
          </cell>
          <cell r="KA44522">
            <v>250</v>
          </cell>
          <cell r="KB44522">
            <v>12</v>
          </cell>
          <cell r="KC44522">
            <v>20</v>
          </cell>
        </row>
        <row r="44523">
          <cell r="A44523" t="str">
            <v>P01041</v>
          </cell>
          <cell r="KA44523">
            <v>250</v>
          </cell>
          <cell r="KB44523">
            <v>12</v>
          </cell>
          <cell r="KC44523">
            <v>20</v>
          </cell>
        </row>
        <row r="44524">
          <cell r="A44524" t="str">
            <v>P01102</v>
          </cell>
          <cell r="KA44524">
            <v>250</v>
          </cell>
          <cell r="KB44524">
            <v>12</v>
          </cell>
          <cell r="KC44524">
            <v>20</v>
          </cell>
        </row>
        <row r="44525">
          <cell r="A44525" t="str">
            <v>P00228</v>
          </cell>
          <cell r="KA44525">
            <v>50</v>
          </cell>
          <cell r="KB44525">
            <v>24</v>
          </cell>
          <cell r="KC44525">
            <v>16</v>
          </cell>
        </row>
        <row r="44526">
          <cell r="A44526" t="str">
            <v>P00104</v>
          </cell>
          <cell r="KA44526">
            <v>200</v>
          </cell>
          <cell r="KB44526">
            <v>15</v>
          </cell>
          <cell r="KC44526">
            <v>16</v>
          </cell>
        </row>
        <row r="44527">
          <cell r="A44527" t="str">
            <v>P00247</v>
          </cell>
          <cell r="KA44527">
            <v>100</v>
          </cell>
          <cell r="KB44527">
            <v>10</v>
          </cell>
          <cell r="KC44527">
            <v>16</v>
          </cell>
        </row>
        <row r="44528">
          <cell r="A44528" t="str">
            <v>P00370</v>
          </cell>
          <cell r="KA44528">
            <v>200</v>
          </cell>
          <cell r="KB44528">
            <v>15</v>
          </cell>
          <cell r="KC44528">
            <v>16</v>
          </cell>
        </row>
        <row r="44529">
          <cell r="A44529" t="str">
            <v>P00346</v>
          </cell>
          <cell r="KA44529">
            <v>250</v>
          </cell>
          <cell r="KB44529">
            <v>12</v>
          </cell>
          <cell r="KC44529">
            <v>20</v>
          </cell>
        </row>
        <row r="44530">
          <cell r="A44530" t="str">
            <v>P00044</v>
          </cell>
          <cell r="KA44530">
            <v>100</v>
          </cell>
          <cell r="KB44530">
            <v>30</v>
          </cell>
          <cell r="KC44530">
            <v>30</v>
          </cell>
        </row>
        <row r="44531">
          <cell r="A44531" t="str">
            <v>P02444</v>
          </cell>
          <cell r="KA44531">
            <v>250</v>
          </cell>
          <cell r="KB44531">
            <v>8</v>
          </cell>
          <cell r="KC44531">
            <v>15</v>
          </cell>
        </row>
        <row r="44532">
          <cell r="A44532" t="str">
            <v>P02468</v>
          </cell>
          <cell r="KA44532">
            <v>200</v>
          </cell>
          <cell r="KB44532">
            <v>15</v>
          </cell>
          <cell r="KC44532">
            <v>16</v>
          </cell>
        </row>
        <row r="44533">
          <cell r="A44533" t="str">
            <v>P02471</v>
          </cell>
          <cell r="KA44533">
            <v>200</v>
          </cell>
          <cell r="KB44533">
            <v>15</v>
          </cell>
          <cell r="KC44533">
            <v>16</v>
          </cell>
        </row>
        <row r="44534">
          <cell r="A44534" t="str">
            <v>P02509</v>
          </cell>
          <cell r="KA44534">
            <v>250</v>
          </cell>
          <cell r="KB44534">
            <v>8</v>
          </cell>
          <cell r="KC44534">
            <v>15</v>
          </cell>
        </row>
        <row r="44535">
          <cell r="A44535" t="str">
            <v>P02489</v>
          </cell>
          <cell r="KA44535">
            <v>250</v>
          </cell>
          <cell r="KB44535">
            <v>12</v>
          </cell>
          <cell r="KC44535">
            <v>20</v>
          </cell>
        </row>
        <row r="44536">
          <cell r="A44536" t="str">
            <v>P02490</v>
          </cell>
          <cell r="KA44536">
            <v>250</v>
          </cell>
          <cell r="KB44536">
            <v>8</v>
          </cell>
          <cell r="KC44536">
            <v>15</v>
          </cell>
        </row>
        <row r="44537">
          <cell r="A44537" t="str">
            <v>P02498</v>
          </cell>
          <cell r="KA44537">
            <v>250</v>
          </cell>
          <cell r="KB44537">
            <v>8</v>
          </cell>
          <cell r="KC44537">
            <v>15</v>
          </cell>
        </row>
        <row r="44538">
          <cell r="A44538" t="str">
            <v>P02414</v>
          </cell>
          <cell r="KA44538">
            <v>200</v>
          </cell>
          <cell r="KB44538">
            <v>15</v>
          </cell>
          <cell r="KC44538">
            <v>16</v>
          </cell>
        </row>
        <row r="44539">
          <cell r="A44539" t="str">
            <v>P02419</v>
          </cell>
          <cell r="KA44539">
            <v>200</v>
          </cell>
          <cell r="KB44539">
            <v>15</v>
          </cell>
          <cell r="KC44539">
            <v>16</v>
          </cell>
        </row>
        <row r="44540">
          <cell r="A44540" t="str">
            <v>P02398</v>
          </cell>
          <cell r="KA44540">
            <v>250</v>
          </cell>
          <cell r="KB44540">
            <v>8</v>
          </cell>
          <cell r="KC44540">
            <v>15</v>
          </cell>
        </row>
        <row r="44541">
          <cell r="A44541" t="str">
            <v>P02395</v>
          </cell>
          <cell r="KA44541">
            <v>250</v>
          </cell>
          <cell r="KB44541">
            <v>8</v>
          </cell>
          <cell r="KC44541">
            <v>15</v>
          </cell>
        </row>
        <row r="44542">
          <cell r="A44542" t="str">
            <v>P02204</v>
          </cell>
          <cell r="KA44542">
            <v>250</v>
          </cell>
          <cell r="KB44542">
            <v>12</v>
          </cell>
          <cell r="KC44542">
            <v>20</v>
          </cell>
        </row>
        <row r="44543">
          <cell r="A44543" t="str">
            <v>P02208</v>
          </cell>
          <cell r="KA44543">
            <v>250</v>
          </cell>
          <cell r="KB44543">
            <v>8</v>
          </cell>
          <cell r="KC44543">
            <v>15</v>
          </cell>
        </row>
        <row r="44544">
          <cell r="A44544" t="str">
            <v>P02148</v>
          </cell>
          <cell r="KA44544">
            <v>200</v>
          </cell>
          <cell r="KB44544">
            <v>15</v>
          </cell>
          <cell r="KC44544">
            <v>16</v>
          </cell>
        </row>
        <row r="44545">
          <cell r="A44545" t="str">
            <v>P02119</v>
          </cell>
          <cell r="KA44545">
            <v>250</v>
          </cell>
          <cell r="KB44545">
            <v>12</v>
          </cell>
          <cell r="KC44545">
            <v>20</v>
          </cell>
        </row>
        <row r="44546">
          <cell r="A44546" t="str">
            <v>P02169</v>
          </cell>
          <cell r="KA44546">
            <v>250</v>
          </cell>
          <cell r="KB44546">
            <v>8</v>
          </cell>
          <cell r="KC44546">
            <v>15</v>
          </cell>
        </row>
        <row r="44547">
          <cell r="A44547" t="str">
            <v>P02166</v>
          </cell>
          <cell r="KA44547">
            <v>200</v>
          </cell>
          <cell r="KB44547">
            <v>15</v>
          </cell>
          <cell r="KC44547">
            <v>16</v>
          </cell>
        </row>
        <row r="44548">
          <cell r="A44548" t="str">
            <v>P02283</v>
          </cell>
          <cell r="KA44548">
            <v>50</v>
          </cell>
          <cell r="KB44548">
            <v>24</v>
          </cell>
          <cell r="KC44548">
            <v>16</v>
          </cell>
        </row>
        <row r="44549">
          <cell r="A44549" t="str">
            <v>P02309</v>
          </cell>
          <cell r="KA44549">
            <v>250</v>
          </cell>
          <cell r="KB44549">
            <v>8</v>
          </cell>
          <cell r="KC44549">
            <v>15</v>
          </cell>
        </row>
        <row r="44550">
          <cell r="A44550" t="str">
            <v>P02304</v>
          </cell>
          <cell r="KA44550">
            <v>200</v>
          </cell>
          <cell r="KB44550">
            <v>15</v>
          </cell>
          <cell r="KC44550">
            <v>16</v>
          </cell>
        </row>
        <row r="44551">
          <cell r="A44551" t="str">
            <v>P02321</v>
          </cell>
          <cell r="KA44551">
            <v>200</v>
          </cell>
          <cell r="KB44551">
            <v>15</v>
          </cell>
          <cell r="KC44551">
            <v>16</v>
          </cell>
        </row>
        <row r="44552">
          <cell r="A44552" t="str">
            <v>P02322</v>
          </cell>
          <cell r="KA44552">
            <v>200</v>
          </cell>
          <cell r="KB44552">
            <v>15</v>
          </cell>
          <cell r="KC44552">
            <v>16</v>
          </cell>
        </row>
        <row r="44553">
          <cell r="A44553" t="str">
            <v>P02323</v>
          </cell>
          <cell r="KA44553">
            <v>200</v>
          </cell>
          <cell r="KB44553">
            <v>15</v>
          </cell>
          <cell r="KC44553">
            <v>16</v>
          </cell>
        </row>
        <row r="44554">
          <cell r="A44554" t="str">
            <v>P02324</v>
          </cell>
          <cell r="KA44554">
            <v>200</v>
          </cell>
          <cell r="KB44554">
            <v>15</v>
          </cell>
          <cell r="KC44554">
            <v>16</v>
          </cell>
        </row>
        <row r="44555">
          <cell r="A44555" t="str">
            <v>P02246</v>
          </cell>
          <cell r="KA44555">
            <v>250</v>
          </cell>
          <cell r="KB44555">
            <v>8</v>
          </cell>
          <cell r="KC44555">
            <v>15</v>
          </cell>
        </row>
        <row r="44556">
          <cell r="A44556" t="str">
            <v>P02253</v>
          </cell>
          <cell r="KA44556">
            <v>250</v>
          </cell>
          <cell r="KB44556">
            <v>8</v>
          </cell>
          <cell r="KC44556">
            <v>15</v>
          </cell>
        </row>
        <row r="44557">
          <cell r="A44557" t="str">
            <v>P02272</v>
          </cell>
          <cell r="KA44557">
            <v>250</v>
          </cell>
          <cell r="KB44557">
            <v>12</v>
          </cell>
          <cell r="KC44557">
            <v>20</v>
          </cell>
        </row>
        <row r="44558">
          <cell r="A44558" t="str">
            <v>P02273</v>
          </cell>
          <cell r="KA44558">
            <v>250</v>
          </cell>
          <cell r="KB44558">
            <v>12</v>
          </cell>
          <cell r="KC44558">
            <v>20</v>
          </cell>
        </row>
        <row r="44559">
          <cell r="A44559" t="str">
            <v>P02556</v>
          </cell>
          <cell r="KA44559">
            <v>250</v>
          </cell>
          <cell r="KB44559">
            <v>12</v>
          </cell>
          <cell r="KC44559">
            <v>20</v>
          </cell>
        </row>
        <row r="44560">
          <cell r="A44560" t="str">
            <v>P02539</v>
          </cell>
          <cell r="KA44560">
            <v>250</v>
          </cell>
          <cell r="KB44560">
            <v>12</v>
          </cell>
          <cell r="KC44560">
            <v>20</v>
          </cell>
        </row>
        <row r="44561">
          <cell r="A44561" t="str">
            <v>P02543</v>
          </cell>
          <cell r="KA44561">
            <v>200</v>
          </cell>
          <cell r="KB44561">
            <v>15</v>
          </cell>
          <cell r="KC44561">
            <v>16</v>
          </cell>
        </row>
        <row r="44562">
          <cell r="A44562" t="str">
            <v>P02592</v>
          </cell>
          <cell r="KA44562">
            <v>250</v>
          </cell>
          <cell r="KB44562">
            <v>8</v>
          </cell>
          <cell r="KC44562">
            <v>15</v>
          </cell>
        </row>
        <row r="44563">
          <cell r="A44563" t="str">
            <v>P02599</v>
          </cell>
          <cell r="KA44563">
            <v>200</v>
          </cell>
          <cell r="KB44563">
            <v>15</v>
          </cell>
          <cell r="KC44563">
            <v>16</v>
          </cell>
        </row>
        <row r="44564">
          <cell r="A44564" t="str">
            <v>P02551</v>
          </cell>
          <cell r="KA44564">
            <v>200</v>
          </cell>
          <cell r="KB44564">
            <v>15</v>
          </cell>
          <cell r="KC44564">
            <v>16</v>
          </cell>
        </row>
        <row r="44565">
          <cell r="A44565" t="str">
            <v>P02580</v>
          </cell>
          <cell r="KA44565">
            <v>250</v>
          </cell>
          <cell r="KB44565">
            <v>8</v>
          </cell>
          <cell r="KC44565">
            <v>15</v>
          </cell>
        </row>
        <row r="44566">
          <cell r="A44566" t="str">
            <v>P02658</v>
          </cell>
          <cell r="KA44566">
            <v>200</v>
          </cell>
          <cell r="KB44566">
            <v>8</v>
          </cell>
          <cell r="KC44566">
            <v>15</v>
          </cell>
        </row>
        <row r="44567">
          <cell r="A44567" t="str">
            <v>P02659</v>
          </cell>
          <cell r="KA44567">
            <v>200</v>
          </cell>
          <cell r="KB44567">
            <v>8</v>
          </cell>
          <cell r="KC44567">
            <v>15</v>
          </cell>
        </row>
        <row r="44568">
          <cell r="A44568" t="str">
            <v>P02639</v>
          </cell>
          <cell r="KA44568">
            <v>250</v>
          </cell>
          <cell r="KB44568">
            <v>8</v>
          </cell>
          <cell r="KC44568">
            <v>15</v>
          </cell>
        </row>
        <row r="44569">
          <cell r="A44569" t="str">
            <v>P02640</v>
          </cell>
          <cell r="KA44569">
            <v>250</v>
          </cell>
          <cell r="KB44569">
            <v>8</v>
          </cell>
          <cell r="KC44569">
            <v>15</v>
          </cell>
        </row>
        <row r="44570">
          <cell r="A44570" t="str">
            <v>P02645</v>
          </cell>
          <cell r="KA44570">
            <v>250</v>
          </cell>
          <cell r="KB44570">
            <v>8</v>
          </cell>
          <cell r="KC44570">
            <v>15</v>
          </cell>
        </row>
        <row r="44571">
          <cell r="A44571" t="str">
            <v>P02627</v>
          </cell>
          <cell r="KA44571">
            <v>250</v>
          </cell>
          <cell r="KB44571">
            <v>8</v>
          </cell>
          <cell r="KC44571">
            <v>15</v>
          </cell>
        </row>
        <row r="44572">
          <cell r="A44572" t="str">
            <v>P02670</v>
          </cell>
          <cell r="KA44572">
            <v>250</v>
          </cell>
          <cell r="KB44572">
            <v>8</v>
          </cell>
          <cell r="KC44572">
            <v>15</v>
          </cell>
        </row>
        <row r="44573">
          <cell r="A44573" t="str">
            <v>P02673</v>
          </cell>
          <cell r="KA44573">
            <v>200</v>
          </cell>
          <cell r="KB44573">
            <v>15</v>
          </cell>
          <cell r="KC44573">
            <v>16</v>
          </cell>
        </row>
        <row r="44574">
          <cell r="A44574" t="str">
            <v>P02839</v>
          </cell>
          <cell r="KA44574">
            <v>250</v>
          </cell>
          <cell r="KB44574">
            <v>12</v>
          </cell>
          <cell r="KC44574">
            <v>20</v>
          </cell>
        </row>
        <row r="44575">
          <cell r="A44575" t="str">
            <v>P02886</v>
          </cell>
          <cell r="KA44575">
            <v>250</v>
          </cell>
          <cell r="KB44575">
            <v>8</v>
          </cell>
          <cell r="KC44575">
            <v>15</v>
          </cell>
        </row>
        <row r="44576">
          <cell r="A44576" t="str">
            <v>P02794</v>
          </cell>
          <cell r="KA44576">
            <v>50</v>
          </cell>
          <cell r="KB44576">
            <v>32</v>
          </cell>
          <cell r="KC44576">
            <v>16</v>
          </cell>
        </row>
        <row r="44577">
          <cell r="A44577" t="str">
            <v>P02815</v>
          </cell>
          <cell r="KA44577">
            <v>250</v>
          </cell>
          <cell r="KB44577">
            <v>8</v>
          </cell>
          <cell r="KC44577">
            <v>15</v>
          </cell>
        </row>
        <row r="44578">
          <cell r="A44578" t="str">
            <v>P02785</v>
          </cell>
          <cell r="KA44578">
            <v>200</v>
          </cell>
          <cell r="KB44578">
            <v>15</v>
          </cell>
          <cell r="KC44578">
            <v>16</v>
          </cell>
        </row>
        <row r="44579">
          <cell r="A44579" t="str">
            <v>P02728</v>
          </cell>
          <cell r="KA44579">
            <v>20</v>
          </cell>
          <cell r="KB44579">
            <v>20</v>
          </cell>
          <cell r="KC44579">
            <v>9</v>
          </cell>
        </row>
        <row r="44580">
          <cell r="A44580" t="str">
            <v>P02743</v>
          </cell>
          <cell r="KA44580">
            <v>100</v>
          </cell>
          <cell r="KB44580">
            <v>20</v>
          </cell>
          <cell r="KC44580">
            <v>16</v>
          </cell>
        </row>
        <row r="44581">
          <cell r="A44581" t="str">
            <v>P02744</v>
          </cell>
          <cell r="KA44581">
            <v>250</v>
          </cell>
          <cell r="KB44581">
            <v>8</v>
          </cell>
          <cell r="KC44581">
            <v>15</v>
          </cell>
        </row>
        <row r="44582">
          <cell r="A44582" t="str">
            <v>P02745</v>
          </cell>
          <cell r="KA44582">
            <v>250</v>
          </cell>
          <cell r="KB44582">
            <v>12</v>
          </cell>
          <cell r="KC44582">
            <v>20</v>
          </cell>
        </row>
        <row r="44583">
          <cell r="A44583" t="str">
            <v>P02739</v>
          </cell>
          <cell r="KA44583">
            <v>250</v>
          </cell>
          <cell r="KB44583">
            <v>8</v>
          </cell>
          <cell r="KC44583">
            <v>15</v>
          </cell>
        </row>
        <row r="44584">
          <cell r="A44584" t="str">
            <v>P02088</v>
          </cell>
          <cell r="KA44584">
            <v>250</v>
          </cell>
          <cell r="KB44584">
            <v>12</v>
          </cell>
          <cell r="KC44584">
            <v>20</v>
          </cell>
        </row>
        <row r="44585">
          <cell r="A44585" t="str">
            <v>P02054</v>
          </cell>
          <cell r="KA44585">
            <v>200</v>
          </cell>
          <cell r="KB44585">
            <v>15</v>
          </cell>
          <cell r="KC44585">
            <v>16</v>
          </cell>
        </row>
        <row r="44586">
          <cell r="A44586" t="str">
            <v>P02123</v>
          </cell>
          <cell r="KA44586">
            <v>250</v>
          </cell>
          <cell r="KB44586">
            <v>12</v>
          </cell>
          <cell r="KC44586">
            <v>20</v>
          </cell>
        </row>
        <row r="44587">
          <cell r="A44587" t="str">
            <v>P02108</v>
          </cell>
          <cell r="KA44587">
            <v>250</v>
          </cell>
          <cell r="KB44587">
            <v>12</v>
          </cell>
          <cell r="KC44587">
            <v>20</v>
          </cell>
        </row>
        <row r="44588">
          <cell r="A44588" t="str">
            <v>P02022</v>
          </cell>
          <cell r="KA44588">
            <v>100</v>
          </cell>
          <cell r="KB44588">
            <v>30</v>
          </cell>
          <cell r="KC44588">
            <v>30</v>
          </cell>
        </row>
        <row r="44589">
          <cell r="A44589" t="str">
            <v>P02020</v>
          </cell>
          <cell r="KA44589">
            <v>250</v>
          </cell>
          <cell r="KB44589">
            <v>8</v>
          </cell>
          <cell r="KC44589">
            <v>15</v>
          </cell>
        </row>
        <row r="44590">
          <cell r="A44590" t="str">
            <v>P02028</v>
          </cell>
          <cell r="KA44590">
            <v>250</v>
          </cell>
          <cell r="KB44590">
            <v>12</v>
          </cell>
          <cell r="KC44590">
            <v>20</v>
          </cell>
        </row>
        <row r="44591">
          <cell r="A44591" t="str">
            <v>P02034</v>
          </cell>
          <cell r="KA44591">
            <v>250</v>
          </cell>
          <cell r="KB44591">
            <v>12</v>
          </cell>
          <cell r="KC44591">
            <v>20</v>
          </cell>
        </row>
        <row r="44592">
          <cell r="A44592" t="str">
            <v>P02065</v>
          </cell>
          <cell r="KA44592">
            <v>200</v>
          </cell>
          <cell r="KB44592">
            <v>15</v>
          </cell>
          <cell r="KC44592">
            <v>16</v>
          </cell>
        </row>
        <row r="44593">
          <cell r="A44593" t="str">
            <v>P02048</v>
          </cell>
          <cell r="KA44593">
            <v>250</v>
          </cell>
          <cell r="KB44593">
            <v>8</v>
          </cell>
          <cell r="KC44593">
            <v>15</v>
          </cell>
        </row>
        <row r="44594">
          <cell r="A44594" t="str">
            <v>P02002</v>
          </cell>
          <cell r="KA44594">
            <v>200</v>
          </cell>
          <cell r="KB44594">
            <v>15</v>
          </cell>
          <cell r="KC44594">
            <v>16</v>
          </cell>
        </row>
        <row r="44595">
          <cell r="A44595" t="str">
            <v>P02010</v>
          </cell>
          <cell r="KA44595">
            <v>250</v>
          </cell>
          <cell r="KB44595">
            <v>8</v>
          </cell>
          <cell r="KC44595">
            <v>15</v>
          </cell>
        </row>
        <row r="44596">
          <cell r="A44596" t="str">
            <v>P01996</v>
          </cell>
          <cell r="KA44596">
            <v>250</v>
          </cell>
          <cell r="KB44596">
            <v>8</v>
          </cell>
          <cell r="KC44596">
            <v>15</v>
          </cell>
        </row>
        <row r="44597">
          <cell r="A44597" t="str">
            <v>P01997</v>
          </cell>
          <cell r="KA44597">
            <v>250</v>
          </cell>
          <cell r="KB44597">
            <v>12</v>
          </cell>
          <cell r="KC44597">
            <v>20</v>
          </cell>
        </row>
        <row r="44598">
          <cell r="A44598" t="str">
            <v>P01971</v>
          </cell>
          <cell r="KA44598">
            <v>200</v>
          </cell>
          <cell r="KB44598">
            <v>15</v>
          </cell>
          <cell r="KC44598">
            <v>16</v>
          </cell>
        </row>
        <row r="44599">
          <cell r="A44599" t="str">
            <v>P01803</v>
          </cell>
          <cell r="KA44599">
            <v>200</v>
          </cell>
          <cell r="KB44599">
            <v>15</v>
          </cell>
          <cell r="KC44599">
            <v>16</v>
          </cell>
        </row>
        <row r="44600">
          <cell r="A44600" t="str">
            <v>P01698</v>
          </cell>
          <cell r="KA44600">
            <v>250</v>
          </cell>
          <cell r="KB44600">
            <v>8</v>
          </cell>
          <cell r="KC44600">
            <v>15</v>
          </cell>
        </row>
        <row r="44601">
          <cell r="A44601" t="str">
            <v>P01672</v>
          </cell>
          <cell r="KA44601">
            <v>250</v>
          </cell>
          <cell r="KB44601">
            <v>8</v>
          </cell>
          <cell r="KC44601">
            <v>15</v>
          </cell>
        </row>
        <row r="44602">
          <cell r="A44602" t="str">
            <v>P01666</v>
          </cell>
          <cell r="KA44602">
            <v>250</v>
          </cell>
          <cell r="KB44602">
            <v>8</v>
          </cell>
          <cell r="KC44602">
            <v>15</v>
          </cell>
        </row>
        <row r="44603">
          <cell r="A44603" t="str">
            <v>P01648</v>
          </cell>
          <cell r="KA44603">
            <v>200</v>
          </cell>
          <cell r="KB44603">
            <v>15</v>
          </cell>
          <cell r="KC44603">
            <v>16</v>
          </cell>
        </row>
        <row r="44604">
          <cell r="A44604" t="str">
            <v>P01617</v>
          </cell>
          <cell r="KA44604">
            <v>200</v>
          </cell>
          <cell r="KB44604">
            <v>15</v>
          </cell>
          <cell r="KC44604">
            <v>20</v>
          </cell>
        </row>
        <row r="44605">
          <cell r="A44605" t="str">
            <v>P01597</v>
          </cell>
          <cell r="KA44605">
            <v>200</v>
          </cell>
          <cell r="KB44605">
            <v>15</v>
          </cell>
          <cell r="KC44605">
            <v>16</v>
          </cell>
        </row>
        <row r="44606">
          <cell r="A44606" t="str">
            <v>P01551</v>
          </cell>
          <cell r="KA44606">
            <v>200</v>
          </cell>
          <cell r="KB44606">
            <v>15</v>
          </cell>
          <cell r="KC44606">
            <v>16</v>
          </cell>
        </row>
        <row r="44607">
          <cell r="A44607" t="str">
            <v>P01504</v>
          </cell>
          <cell r="KA44607">
            <v>250</v>
          </cell>
          <cell r="KB44607">
            <v>8</v>
          </cell>
          <cell r="KC44607">
            <v>15</v>
          </cell>
        </row>
        <row r="44608">
          <cell r="A44608" t="str">
            <v>P01491</v>
          </cell>
          <cell r="KA44608">
            <v>200</v>
          </cell>
          <cell r="KB44608">
            <v>15</v>
          </cell>
          <cell r="KC44608">
            <v>16</v>
          </cell>
        </row>
        <row r="44609">
          <cell r="A44609" t="str">
            <v>P01492</v>
          </cell>
          <cell r="KA44609">
            <v>200</v>
          </cell>
          <cell r="KB44609">
            <v>15</v>
          </cell>
          <cell r="KC44609">
            <v>16</v>
          </cell>
        </row>
        <row r="44610">
          <cell r="A44610" t="str">
            <v>P01485</v>
          </cell>
          <cell r="KA44610">
            <v>250</v>
          </cell>
          <cell r="KB44610">
            <v>12</v>
          </cell>
          <cell r="KC44610">
            <v>20</v>
          </cell>
        </row>
        <row r="44611">
          <cell r="A44611" t="str">
            <v>P01427</v>
          </cell>
          <cell r="KA44611">
            <v>250</v>
          </cell>
          <cell r="KB44611">
            <v>8</v>
          </cell>
          <cell r="KC44611">
            <v>15</v>
          </cell>
        </row>
        <row r="44612">
          <cell r="A44612" t="str">
            <v>P01462</v>
          </cell>
          <cell r="KA44612">
            <v>100</v>
          </cell>
          <cell r="KB44612">
            <v>30</v>
          </cell>
          <cell r="KC44612">
            <v>30</v>
          </cell>
        </row>
        <row r="44613">
          <cell r="A44613" t="str">
            <v>P01263</v>
          </cell>
          <cell r="KA44613">
            <v>250</v>
          </cell>
          <cell r="KB44613">
            <v>12</v>
          </cell>
          <cell r="KC44613">
            <v>20</v>
          </cell>
        </row>
        <row r="44614">
          <cell r="A44614" t="str">
            <v>P01241</v>
          </cell>
          <cell r="KA44614">
            <v>250</v>
          </cell>
          <cell r="KB44614">
            <v>8</v>
          </cell>
          <cell r="KC44614">
            <v>15</v>
          </cell>
        </row>
        <row r="44615">
          <cell r="A44615" t="str">
            <v>P01340</v>
          </cell>
          <cell r="KA44615">
            <v>200</v>
          </cell>
          <cell r="KB44615">
            <v>15</v>
          </cell>
          <cell r="KC44615">
            <v>16</v>
          </cell>
        </row>
        <row r="44616">
          <cell r="A44616" t="str">
            <v>P01377</v>
          </cell>
          <cell r="KA44616">
            <v>250</v>
          </cell>
          <cell r="KB44616">
            <v>8</v>
          </cell>
          <cell r="KC44616">
            <v>15</v>
          </cell>
        </row>
        <row r="44617">
          <cell r="A44617" t="str">
            <v>P03248</v>
          </cell>
          <cell r="KA44617">
            <v>250</v>
          </cell>
          <cell r="KB44617">
            <v>12</v>
          </cell>
          <cell r="KC44617">
            <v>20</v>
          </cell>
        </row>
        <row r="44618">
          <cell r="A44618" t="str">
            <v>P03240</v>
          </cell>
          <cell r="KA44618">
            <v>200</v>
          </cell>
          <cell r="KB44618">
            <v>15</v>
          </cell>
          <cell r="KC44618">
            <v>16</v>
          </cell>
        </row>
        <row r="44619">
          <cell r="A44619" t="str">
            <v>P03241</v>
          </cell>
          <cell r="KA44619">
            <v>200</v>
          </cell>
          <cell r="KB44619">
            <v>15</v>
          </cell>
          <cell r="KC44619">
            <v>16</v>
          </cell>
        </row>
        <row r="44620">
          <cell r="A44620" t="str">
            <v>P03256</v>
          </cell>
          <cell r="KA44620">
            <v>200</v>
          </cell>
          <cell r="KB44620">
            <v>15</v>
          </cell>
          <cell r="KC44620">
            <v>16</v>
          </cell>
        </row>
        <row r="44621">
          <cell r="A44621" t="str">
            <v>P03270</v>
          </cell>
          <cell r="KA44621">
            <v>250</v>
          </cell>
          <cell r="KB44621">
            <v>8</v>
          </cell>
          <cell r="KC44621">
            <v>15</v>
          </cell>
        </row>
        <row r="44622">
          <cell r="A44622" t="str">
            <v>P03211</v>
          </cell>
          <cell r="KA44622">
            <v>200</v>
          </cell>
          <cell r="KB44622">
            <v>15</v>
          </cell>
          <cell r="KC44622">
            <v>16</v>
          </cell>
        </row>
        <row r="44623">
          <cell r="A44623" t="str">
            <v>P03212</v>
          </cell>
          <cell r="KA44623">
            <v>250</v>
          </cell>
          <cell r="KB44623">
            <v>12</v>
          </cell>
          <cell r="KC44623">
            <v>20</v>
          </cell>
        </row>
        <row r="44624">
          <cell r="A44624" t="str">
            <v>P03214</v>
          </cell>
          <cell r="KA44624">
            <v>250</v>
          </cell>
          <cell r="KB44624">
            <v>12</v>
          </cell>
          <cell r="KC44624">
            <v>20</v>
          </cell>
        </row>
        <row r="44625">
          <cell r="A44625" t="str">
            <v>P03227</v>
          </cell>
          <cell r="KA44625">
            <v>200</v>
          </cell>
          <cell r="KB44625">
            <v>15</v>
          </cell>
          <cell r="KC44625">
            <v>16</v>
          </cell>
        </row>
        <row r="44626">
          <cell r="A44626" t="str">
            <v>P03225</v>
          </cell>
          <cell r="KA44626">
            <v>250</v>
          </cell>
          <cell r="KB44626">
            <v>8</v>
          </cell>
          <cell r="KC44626">
            <v>15</v>
          </cell>
        </row>
        <row r="44627">
          <cell r="A44627" t="str">
            <v>P03113</v>
          </cell>
          <cell r="KA44627">
            <v>50</v>
          </cell>
          <cell r="KB44627">
            <v>40</v>
          </cell>
          <cell r="KC44627">
            <v>24</v>
          </cell>
        </row>
        <row r="44628">
          <cell r="A44628" t="str">
            <v>P03105</v>
          </cell>
          <cell r="KA44628">
            <v>100</v>
          </cell>
          <cell r="KB44628">
            <v>16</v>
          </cell>
          <cell r="KC44628">
            <v>16</v>
          </cell>
        </row>
        <row r="44629">
          <cell r="A44629" t="str">
            <v>P03149</v>
          </cell>
          <cell r="KA44629">
            <v>200</v>
          </cell>
          <cell r="KB44629">
            <v>15</v>
          </cell>
          <cell r="KC44629">
            <v>16</v>
          </cell>
        </row>
        <row r="44630">
          <cell r="A44630" t="str">
            <v>P03015</v>
          </cell>
          <cell r="KA44630">
            <v>200</v>
          </cell>
          <cell r="KB44630">
            <v>15</v>
          </cell>
          <cell r="KC44630">
            <v>16</v>
          </cell>
        </row>
        <row r="44631">
          <cell r="A44631" t="str">
            <v>P03035</v>
          </cell>
          <cell r="KA44631">
            <v>250</v>
          </cell>
          <cell r="KB44631">
            <v>12</v>
          </cell>
          <cell r="KC44631">
            <v>20</v>
          </cell>
        </row>
        <row r="44632">
          <cell r="A44632" t="str">
            <v>P03036</v>
          </cell>
          <cell r="KA44632">
            <v>200</v>
          </cell>
          <cell r="KB44632">
            <v>10</v>
          </cell>
          <cell r="KC44632">
            <v>16</v>
          </cell>
        </row>
        <row r="44633">
          <cell r="A44633" t="str">
            <v>P03027</v>
          </cell>
          <cell r="KA44633">
            <v>250</v>
          </cell>
          <cell r="KB44633">
            <v>8</v>
          </cell>
          <cell r="KC44633">
            <v>15</v>
          </cell>
        </row>
        <row r="44634">
          <cell r="A44634" t="str">
            <v>P03071</v>
          </cell>
          <cell r="KA44634">
            <v>250</v>
          </cell>
          <cell r="KB44634">
            <v>12</v>
          </cell>
          <cell r="KC44634">
            <v>20</v>
          </cell>
        </row>
        <row r="44635">
          <cell r="A44635" t="str">
            <v>P03076</v>
          </cell>
          <cell r="KA44635">
            <v>250</v>
          </cell>
          <cell r="KB44635">
            <v>12</v>
          </cell>
          <cell r="KC44635">
            <v>20</v>
          </cell>
        </row>
        <row r="44636">
          <cell r="A44636" t="str">
            <v>P02890</v>
          </cell>
          <cell r="KA44636">
            <v>250</v>
          </cell>
          <cell r="KB44636">
            <v>12</v>
          </cell>
          <cell r="KC44636">
            <v>20</v>
          </cell>
        </row>
        <row r="44637">
          <cell r="A44637" t="str">
            <v>P02935</v>
          </cell>
          <cell r="KA44637">
            <v>200</v>
          </cell>
          <cell r="KB44637">
            <v>15</v>
          </cell>
          <cell r="KC44637">
            <v>16</v>
          </cell>
        </row>
        <row r="44638">
          <cell r="A44638" t="str">
            <v>P03408</v>
          </cell>
          <cell r="KA44638">
            <v>250</v>
          </cell>
          <cell r="KB44638">
            <v>8</v>
          </cell>
          <cell r="KC44638">
            <v>15</v>
          </cell>
        </row>
        <row r="44639">
          <cell r="A44639" t="str">
            <v>P03413</v>
          </cell>
          <cell r="KA44639">
            <v>100</v>
          </cell>
          <cell r="KB44639">
            <v>20</v>
          </cell>
          <cell r="KC44639">
            <v>16</v>
          </cell>
        </row>
        <row r="44640">
          <cell r="A44640" t="str">
            <v>P03379</v>
          </cell>
          <cell r="KA44640">
            <v>250</v>
          </cell>
          <cell r="KB44640">
            <v>12</v>
          </cell>
          <cell r="KC44640">
            <v>20</v>
          </cell>
        </row>
        <row r="44641">
          <cell r="A44641" t="str">
            <v>P03380</v>
          </cell>
          <cell r="KA44641">
            <v>250</v>
          </cell>
          <cell r="KB44641">
            <v>8</v>
          </cell>
          <cell r="KC44641">
            <v>15</v>
          </cell>
        </row>
        <row r="44642">
          <cell r="A44642" t="str">
            <v>P03382</v>
          </cell>
          <cell r="KA44642">
            <v>200</v>
          </cell>
          <cell r="KB44642">
            <v>15</v>
          </cell>
          <cell r="KC44642">
            <v>16</v>
          </cell>
        </row>
        <row r="44643">
          <cell r="A44643" t="str">
            <v>P03385</v>
          </cell>
          <cell r="KA44643">
            <v>250</v>
          </cell>
          <cell r="KB44643">
            <v>12</v>
          </cell>
          <cell r="KC44643">
            <v>20</v>
          </cell>
        </row>
        <row r="44644">
          <cell r="A44644" t="str">
            <v>P03302</v>
          </cell>
          <cell r="KA44644">
            <v>250</v>
          </cell>
          <cell r="KB44644">
            <v>8</v>
          </cell>
          <cell r="KC44644">
            <v>15</v>
          </cell>
        </row>
        <row r="44645">
          <cell r="A44645" t="str">
            <v>P03281</v>
          </cell>
          <cell r="KA44645">
            <v>250</v>
          </cell>
          <cell r="KB44645">
            <v>12</v>
          </cell>
          <cell r="KC44645">
            <v>20</v>
          </cell>
        </row>
        <row r="44646">
          <cell r="A44646" t="str">
            <v>P03339</v>
          </cell>
          <cell r="KA44646">
            <v>200</v>
          </cell>
          <cell r="KB44646">
            <v>15</v>
          </cell>
          <cell r="KC44646">
            <v>16</v>
          </cell>
        </row>
        <row r="44647">
          <cell r="A44647" t="str">
            <v>P03377</v>
          </cell>
          <cell r="KA44647">
            <v>200</v>
          </cell>
          <cell r="KB44647">
            <v>15</v>
          </cell>
          <cell r="KC44647">
            <v>16</v>
          </cell>
        </row>
        <row r="44648">
          <cell r="A44648" t="str">
            <v>P03645</v>
          </cell>
          <cell r="KA44648">
            <v>250</v>
          </cell>
          <cell r="KB44648">
            <v>12</v>
          </cell>
          <cell r="KC44648">
            <v>20</v>
          </cell>
        </row>
        <row r="44649">
          <cell r="A44649" t="str">
            <v>P03610</v>
          </cell>
          <cell r="KA44649">
            <v>250</v>
          </cell>
          <cell r="KB44649">
            <v>8</v>
          </cell>
          <cell r="KC44649">
            <v>15</v>
          </cell>
        </row>
        <row r="44650">
          <cell r="A44650" t="str">
            <v>P03606</v>
          </cell>
          <cell r="KA44650">
            <v>250</v>
          </cell>
          <cell r="KB44650">
            <v>8</v>
          </cell>
          <cell r="KC44650">
            <v>15</v>
          </cell>
        </row>
        <row r="44651">
          <cell r="A44651" t="str">
            <v>P03580</v>
          </cell>
          <cell r="KA44651">
            <v>250</v>
          </cell>
          <cell r="KB44651">
            <v>12</v>
          </cell>
          <cell r="KC44651">
            <v>20</v>
          </cell>
        </row>
        <row r="44652">
          <cell r="A44652" t="str">
            <v>P03581</v>
          </cell>
          <cell r="KA44652">
            <v>250</v>
          </cell>
          <cell r="KB44652">
            <v>12</v>
          </cell>
          <cell r="KC44652">
            <v>20</v>
          </cell>
        </row>
        <row r="44653">
          <cell r="A44653" t="str">
            <v>P03573</v>
          </cell>
          <cell r="KA44653">
            <v>200</v>
          </cell>
          <cell r="KB44653">
            <v>15</v>
          </cell>
          <cell r="KC44653">
            <v>16</v>
          </cell>
        </row>
        <row r="44654">
          <cell r="A44654" t="str">
            <v>P03567</v>
          </cell>
          <cell r="KA44654">
            <v>200</v>
          </cell>
          <cell r="KB44654">
            <v>15</v>
          </cell>
          <cell r="KC44654">
            <v>16</v>
          </cell>
        </row>
        <row r="44655">
          <cell r="A44655" t="str">
            <v>P03493</v>
          </cell>
          <cell r="KA44655">
            <v>200</v>
          </cell>
          <cell r="KB44655">
            <v>15</v>
          </cell>
          <cell r="KC44655">
            <v>16</v>
          </cell>
        </row>
        <row r="44656">
          <cell r="A44656" t="str">
            <v>P03495</v>
          </cell>
          <cell r="KA44656">
            <v>250</v>
          </cell>
          <cell r="KB44656">
            <v>12</v>
          </cell>
          <cell r="KC44656">
            <v>20</v>
          </cell>
        </row>
        <row r="44657">
          <cell r="A44657" t="str">
            <v>P03496</v>
          </cell>
          <cell r="KA44657">
            <v>100</v>
          </cell>
          <cell r="KB44657">
            <v>30</v>
          </cell>
          <cell r="KC44657">
            <v>30</v>
          </cell>
        </row>
        <row r="44658">
          <cell r="A44658" t="str">
            <v>P03543</v>
          </cell>
          <cell r="KA44658">
            <v>250</v>
          </cell>
          <cell r="KB44658">
            <v>12</v>
          </cell>
          <cell r="KC44658">
            <v>20</v>
          </cell>
        </row>
        <row r="44659">
          <cell r="A44659" t="str">
            <v>P03544</v>
          </cell>
          <cell r="KA44659">
            <v>250</v>
          </cell>
          <cell r="KB44659">
            <v>12</v>
          </cell>
          <cell r="KC44659">
            <v>20</v>
          </cell>
        </row>
        <row r="44660">
          <cell r="A44660" t="str">
            <v>P03554</v>
          </cell>
          <cell r="KA44660">
            <v>250</v>
          </cell>
          <cell r="KB44660">
            <v>12</v>
          </cell>
          <cell r="KC44660">
            <v>20</v>
          </cell>
        </row>
        <row r="44661">
          <cell r="A44661" t="str">
            <v>P03509</v>
          </cell>
          <cell r="KA44661">
            <v>200</v>
          </cell>
          <cell r="KB44661">
            <v>15</v>
          </cell>
          <cell r="KC44661">
            <v>16</v>
          </cell>
        </row>
        <row r="44662">
          <cell r="A44662" t="str">
            <v>P03510</v>
          </cell>
          <cell r="KA44662">
            <v>250</v>
          </cell>
          <cell r="KB44662">
            <v>8</v>
          </cell>
          <cell r="KC44662">
            <v>15</v>
          </cell>
        </row>
        <row r="44663">
          <cell r="A44663" t="str">
            <v>P03824</v>
          </cell>
          <cell r="KA44663">
            <v>250</v>
          </cell>
          <cell r="KB44663">
            <v>12</v>
          </cell>
          <cell r="KC44663">
            <v>20</v>
          </cell>
        </row>
        <row r="44664">
          <cell r="A44664" t="str">
            <v>P03799</v>
          </cell>
          <cell r="KA44664">
            <v>250</v>
          </cell>
          <cell r="KB44664">
            <v>8</v>
          </cell>
          <cell r="KC44664">
            <v>15</v>
          </cell>
        </row>
        <row r="44665">
          <cell r="A44665" t="str">
            <v>P03736</v>
          </cell>
          <cell r="KA44665">
            <v>250</v>
          </cell>
          <cell r="KB44665">
            <v>12</v>
          </cell>
          <cell r="KC44665">
            <v>20</v>
          </cell>
        </row>
        <row r="44666">
          <cell r="A44666" t="str">
            <v>P03766</v>
          </cell>
          <cell r="KA44666">
            <v>250</v>
          </cell>
          <cell r="KB44666">
            <v>8</v>
          </cell>
          <cell r="KC44666">
            <v>15</v>
          </cell>
        </row>
        <row r="44667">
          <cell r="A44667" t="str">
            <v>P03767</v>
          </cell>
          <cell r="KA44667">
            <v>250</v>
          </cell>
          <cell r="KB44667">
            <v>12</v>
          </cell>
          <cell r="KC44667">
            <v>20</v>
          </cell>
        </row>
        <row r="44668">
          <cell r="A44668" t="str">
            <v>P03715</v>
          </cell>
          <cell r="KA44668">
            <v>250</v>
          </cell>
          <cell r="KB44668">
            <v>8</v>
          </cell>
          <cell r="KC44668">
            <v>15</v>
          </cell>
        </row>
        <row r="44669">
          <cell r="A44669" t="str">
            <v>P03720</v>
          </cell>
          <cell r="KA44669">
            <v>200</v>
          </cell>
          <cell r="KB44669">
            <v>12</v>
          </cell>
          <cell r="KC44669">
            <v>16</v>
          </cell>
        </row>
        <row r="44670">
          <cell r="A44670" t="str">
            <v>P03651</v>
          </cell>
          <cell r="KA44670">
            <v>200</v>
          </cell>
          <cell r="KB44670">
            <v>15</v>
          </cell>
          <cell r="KC44670">
            <v>16</v>
          </cell>
        </row>
        <row r="44671">
          <cell r="A44671" t="str">
            <v>P03664</v>
          </cell>
          <cell r="KA44671">
            <v>250</v>
          </cell>
          <cell r="KB44671">
            <v>12</v>
          </cell>
          <cell r="KC44671">
            <v>20</v>
          </cell>
        </row>
        <row r="44672">
          <cell r="A44672" t="str">
            <v>P03999</v>
          </cell>
          <cell r="KA44672">
            <v>250</v>
          </cell>
          <cell r="KB44672">
            <v>8</v>
          </cell>
          <cell r="KC44672">
            <v>15</v>
          </cell>
        </row>
        <row r="44673">
          <cell r="A44673" t="str">
            <v>P03928</v>
          </cell>
          <cell r="KA44673">
            <v>200</v>
          </cell>
          <cell r="KB44673">
            <v>15</v>
          </cell>
          <cell r="KC44673">
            <v>16</v>
          </cell>
        </row>
        <row r="44674">
          <cell r="A44674" t="str">
            <v>P03842</v>
          </cell>
          <cell r="KA44674">
            <v>200</v>
          </cell>
          <cell r="KB44674">
            <v>15</v>
          </cell>
          <cell r="KC44674">
            <v>16</v>
          </cell>
        </row>
        <row r="44675">
          <cell r="A44675" t="str">
            <v>P03898</v>
          </cell>
          <cell r="KA44675">
            <v>250</v>
          </cell>
          <cell r="KB44675">
            <v>8</v>
          </cell>
          <cell r="KC44675">
            <v>15</v>
          </cell>
        </row>
        <row r="44676">
          <cell r="A44676" t="str">
            <v>P03903</v>
          </cell>
          <cell r="KA44676">
            <v>250</v>
          </cell>
          <cell r="KB44676">
            <v>8</v>
          </cell>
          <cell r="KC44676">
            <v>15</v>
          </cell>
        </row>
        <row r="44677">
          <cell r="A44677" t="str">
            <v>P04326</v>
          </cell>
          <cell r="KA44677">
            <v>250</v>
          </cell>
          <cell r="KB44677">
            <v>12</v>
          </cell>
          <cell r="KC44677">
            <v>20</v>
          </cell>
        </row>
        <row r="44678">
          <cell r="A44678" t="str">
            <v>P04202</v>
          </cell>
          <cell r="KA44678">
            <v>250</v>
          </cell>
          <cell r="KB44678">
            <v>12</v>
          </cell>
          <cell r="KC44678">
            <v>20</v>
          </cell>
        </row>
        <row r="44679">
          <cell r="A44679" t="str">
            <v>P04209</v>
          </cell>
          <cell r="KA44679">
            <v>200</v>
          </cell>
          <cell r="KB44679">
            <v>15</v>
          </cell>
          <cell r="KC44679">
            <v>16</v>
          </cell>
        </row>
        <row r="44680">
          <cell r="A44680" t="str">
            <v>P04244</v>
          </cell>
          <cell r="KA44680">
            <v>250</v>
          </cell>
          <cell r="KB44680">
            <v>12</v>
          </cell>
          <cell r="KC44680">
            <v>20</v>
          </cell>
        </row>
        <row r="44681">
          <cell r="A44681" t="str">
            <v>P04231</v>
          </cell>
          <cell r="KA44681">
            <v>250</v>
          </cell>
          <cell r="KB44681">
            <v>8</v>
          </cell>
          <cell r="KC44681">
            <v>15</v>
          </cell>
        </row>
        <row r="44682">
          <cell r="A44682" t="str">
            <v>P04226</v>
          </cell>
          <cell r="KA44682">
            <v>250</v>
          </cell>
          <cell r="KB44682">
            <v>8</v>
          </cell>
          <cell r="KC44682">
            <v>15</v>
          </cell>
        </row>
        <row r="44683">
          <cell r="A44683" t="str">
            <v>P04084</v>
          </cell>
          <cell r="KA44683">
            <v>200</v>
          </cell>
          <cell r="KB44683">
            <v>15</v>
          </cell>
          <cell r="KC44683">
            <v>16</v>
          </cell>
        </row>
        <row r="44684">
          <cell r="A44684" t="str">
            <v>P04662</v>
          </cell>
          <cell r="KA44684">
            <v>250</v>
          </cell>
          <cell r="KB44684">
            <v>12</v>
          </cell>
          <cell r="KC44684">
            <v>20</v>
          </cell>
        </row>
        <row r="44685">
          <cell r="A44685" t="str">
            <v>P04584</v>
          </cell>
          <cell r="KA44685">
            <v>100</v>
          </cell>
          <cell r="KB44685">
            <v>10</v>
          </cell>
          <cell r="KC44685">
            <v>16</v>
          </cell>
        </row>
        <row r="44686">
          <cell r="A44686" t="str">
            <v>P04376</v>
          </cell>
          <cell r="KA44686">
            <v>250</v>
          </cell>
          <cell r="KB44686">
            <v>12</v>
          </cell>
          <cell r="KC44686">
            <v>20</v>
          </cell>
        </row>
        <row r="44687">
          <cell r="A44687" t="str">
            <v>P04388</v>
          </cell>
          <cell r="KA44687">
            <v>200</v>
          </cell>
          <cell r="KB44687">
            <v>15</v>
          </cell>
          <cell r="KC44687">
            <v>16</v>
          </cell>
        </row>
        <row r="44688">
          <cell r="A44688" t="str">
            <v>P04385</v>
          </cell>
          <cell r="KA44688">
            <v>100</v>
          </cell>
          <cell r="KB44688">
            <v>30</v>
          </cell>
          <cell r="KC44688">
            <v>30</v>
          </cell>
        </row>
        <row r="44689">
          <cell r="A44689" t="str">
            <v>P04394</v>
          </cell>
          <cell r="KA44689">
            <v>100</v>
          </cell>
          <cell r="KB44689">
            <v>30</v>
          </cell>
          <cell r="KC44689">
            <v>30</v>
          </cell>
        </row>
        <row r="44690">
          <cell r="A44690" t="str">
            <v>P04416</v>
          </cell>
          <cell r="KA44690">
            <v>250</v>
          </cell>
          <cell r="KB44690">
            <v>8</v>
          </cell>
          <cell r="KC44690">
            <v>15</v>
          </cell>
        </row>
        <row r="44691">
          <cell r="A44691" t="str">
            <v>P04433</v>
          </cell>
          <cell r="KA44691">
            <v>250</v>
          </cell>
          <cell r="KB44691">
            <v>12</v>
          </cell>
          <cell r="KC44691">
            <v>20</v>
          </cell>
        </row>
        <row r="44692">
          <cell r="A44692" t="str">
            <v>P04850</v>
          </cell>
          <cell r="KA44692">
            <v>200</v>
          </cell>
          <cell r="KB44692">
            <v>15</v>
          </cell>
          <cell r="KC44692">
            <v>16</v>
          </cell>
        </row>
        <row r="44693">
          <cell r="A44693" t="str">
            <v>P04811</v>
          </cell>
          <cell r="KA44693">
            <v>250</v>
          </cell>
          <cell r="KB44693">
            <v>8</v>
          </cell>
          <cell r="KC44693">
            <v>15</v>
          </cell>
        </row>
        <row r="44694">
          <cell r="A44694" t="str">
            <v>P04809</v>
          </cell>
          <cell r="KA44694">
            <v>250</v>
          </cell>
          <cell r="KB44694">
            <v>12</v>
          </cell>
          <cell r="KC44694">
            <v>20</v>
          </cell>
        </row>
        <row r="44695">
          <cell r="A44695" t="str">
            <v>P04795</v>
          </cell>
          <cell r="KA44695">
            <v>200</v>
          </cell>
          <cell r="KB44695">
            <v>15</v>
          </cell>
          <cell r="KC44695">
            <v>16</v>
          </cell>
        </row>
        <row r="44696">
          <cell r="A44696" t="str">
            <v>P04785</v>
          </cell>
          <cell r="KA44696">
            <v>250</v>
          </cell>
          <cell r="KB44696">
            <v>12</v>
          </cell>
          <cell r="KC44696">
            <v>20</v>
          </cell>
        </row>
        <row r="44697">
          <cell r="A44697" t="str">
            <v>P04790</v>
          </cell>
          <cell r="KA44697">
            <v>100</v>
          </cell>
          <cell r="KB44697">
            <v>20</v>
          </cell>
          <cell r="KC44697">
            <v>16</v>
          </cell>
        </row>
        <row r="44698">
          <cell r="A44698" t="str">
            <v>P04757</v>
          </cell>
          <cell r="KA44698">
            <v>50</v>
          </cell>
          <cell r="KB44698">
            <v>40</v>
          </cell>
          <cell r="KC44698">
            <v>24</v>
          </cell>
        </row>
        <row r="44699">
          <cell r="A44699" t="str">
            <v>P04769</v>
          </cell>
          <cell r="KA44699">
            <v>250</v>
          </cell>
          <cell r="KB44699">
            <v>8</v>
          </cell>
          <cell r="KC44699">
            <v>15</v>
          </cell>
        </row>
        <row r="44700">
          <cell r="A44700" t="str">
            <v>P04781</v>
          </cell>
          <cell r="KA44700">
            <v>250</v>
          </cell>
          <cell r="KB44700">
            <v>12</v>
          </cell>
          <cell r="KC44700">
            <v>20</v>
          </cell>
        </row>
        <row r="44701">
          <cell r="A44701" t="str">
            <v>P04782</v>
          </cell>
          <cell r="KA44701">
            <v>200</v>
          </cell>
          <cell r="KB44701">
            <v>15</v>
          </cell>
          <cell r="KC44701">
            <v>16</v>
          </cell>
        </row>
        <row r="44702">
          <cell r="A44702" t="str">
            <v>P04772</v>
          </cell>
          <cell r="KA44702">
            <v>250</v>
          </cell>
          <cell r="KB44702">
            <v>8</v>
          </cell>
          <cell r="KC44702">
            <v>12</v>
          </cell>
        </row>
        <row r="44703">
          <cell r="A44703" t="str">
            <v>P04744</v>
          </cell>
          <cell r="KA44703">
            <v>250</v>
          </cell>
          <cell r="KB44703">
            <v>12</v>
          </cell>
          <cell r="KC44703">
            <v>20</v>
          </cell>
        </row>
        <row r="44704">
          <cell r="A44704" t="str">
            <v>P04715</v>
          </cell>
          <cell r="KA44704">
            <v>250</v>
          </cell>
          <cell r="KB44704">
            <v>12</v>
          </cell>
          <cell r="KC44704">
            <v>20</v>
          </cell>
        </row>
        <row r="44705">
          <cell r="A44705" t="str">
            <v>P05023</v>
          </cell>
          <cell r="KA44705">
            <v>100</v>
          </cell>
          <cell r="KB44705">
            <v>30</v>
          </cell>
          <cell r="KC44705">
            <v>30</v>
          </cell>
        </row>
        <row r="44706">
          <cell r="A44706" t="str">
            <v>P05063</v>
          </cell>
          <cell r="KA44706">
            <v>100</v>
          </cell>
          <cell r="KB44706">
            <v>40</v>
          </cell>
          <cell r="KC44706">
            <v>24</v>
          </cell>
        </row>
        <row r="44707">
          <cell r="A44707" t="str">
            <v>P05157</v>
          </cell>
          <cell r="KA44707">
            <v>250</v>
          </cell>
          <cell r="KB44707">
            <v>12</v>
          </cell>
          <cell r="KC44707">
            <v>20</v>
          </cell>
        </row>
        <row r="44708">
          <cell r="A44708" t="str">
            <v>P05163</v>
          </cell>
          <cell r="KA44708">
            <v>200</v>
          </cell>
          <cell r="KB44708">
            <v>15</v>
          </cell>
          <cell r="KC44708">
            <v>16</v>
          </cell>
        </row>
        <row r="44709">
          <cell r="A44709" t="str">
            <v>P05178</v>
          </cell>
          <cell r="KA44709">
            <v>250</v>
          </cell>
          <cell r="KB44709">
            <v>8</v>
          </cell>
          <cell r="KC44709">
            <v>18</v>
          </cell>
        </row>
        <row r="44710">
          <cell r="A44710" t="str">
            <v>P05205</v>
          </cell>
          <cell r="KA44710">
            <v>100</v>
          </cell>
          <cell r="KB44710">
            <v>30</v>
          </cell>
          <cell r="KC44710">
            <v>30</v>
          </cell>
        </row>
        <row r="44711">
          <cell r="A44711" t="str">
            <v>P05368</v>
          </cell>
          <cell r="KA44711">
            <v>250</v>
          </cell>
          <cell r="KB44711">
            <v>12</v>
          </cell>
          <cell r="KC44711">
            <v>20</v>
          </cell>
        </row>
        <row r="44712">
          <cell r="A44712" t="str">
            <v>P05363</v>
          </cell>
          <cell r="KA44712">
            <v>200</v>
          </cell>
          <cell r="KB44712">
            <v>15</v>
          </cell>
          <cell r="KC44712">
            <v>16</v>
          </cell>
        </row>
        <row r="44713">
          <cell r="A44713" t="str">
            <v>P05372</v>
          </cell>
          <cell r="KA44713">
            <v>250</v>
          </cell>
          <cell r="KB44713">
            <v>12</v>
          </cell>
          <cell r="KC44713">
            <v>20</v>
          </cell>
        </row>
        <row r="44714">
          <cell r="A44714" t="str">
            <v>P05324</v>
          </cell>
          <cell r="KA44714">
            <v>200</v>
          </cell>
          <cell r="KB44714">
            <v>15</v>
          </cell>
          <cell r="KC44714">
            <v>16</v>
          </cell>
        </row>
        <row r="44715">
          <cell r="A44715" t="str">
            <v>P05293</v>
          </cell>
          <cell r="KA44715">
            <v>100</v>
          </cell>
          <cell r="KB44715">
            <v>20</v>
          </cell>
          <cell r="KC44715">
            <v>16</v>
          </cell>
        </row>
        <row r="44716">
          <cell r="A44716" t="str">
            <v>P05291</v>
          </cell>
          <cell r="KA44716">
            <v>200</v>
          </cell>
          <cell r="KB44716">
            <v>15</v>
          </cell>
          <cell r="KC44716">
            <v>16</v>
          </cell>
        </row>
        <row r="44717">
          <cell r="A44717" t="str">
            <v>P05277</v>
          </cell>
          <cell r="KA44717">
            <v>100</v>
          </cell>
          <cell r="KB44717">
            <v>30</v>
          </cell>
          <cell r="KC44717">
            <v>30</v>
          </cell>
        </row>
        <row r="44718">
          <cell r="A44718" t="str">
            <v>P05269</v>
          </cell>
          <cell r="KA44718">
            <v>100</v>
          </cell>
          <cell r="KB44718">
            <v>30</v>
          </cell>
          <cell r="KC44718">
            <v>30</v>
          </cell>
        </row>
        <row r="44719">
          <cell r="A44719" t="str">
            <v>P05253</v>
          </cell>
          <cell r="KA44719">
            <v>250</v>
          </cell>
          <cell r="KB44719">
            <v>8</v>
          </cell>
          <cell r="KC44719">
            <v>12</v>
          </cell>
        </row>
        <row r="44720">
          <cell r="A44720" t="str">
            <v>P05620</v>
          </cell>
          <cell r="KA44720">
            <v>200</v>
          </cell>
          <cell r="KB44720">
            <v>15</v>
          </cell>
          <cell r="KC44720">
            <v>16</v>
          </cell>
        </row>
        <row r="44721">
          <cell r="A44721" t="str">
            <v>P05603</v>
          </cell>
          <cell r="KA44721">
            <v>250</v>
          </cell>
          <cell r="KB44721">
            <v>8</v>
          </cell>
          <cell r="KC44721">
            <v>15</v>
          </cell>
        </row>
        <row r="44722">
          <cell r="A44722" t="str">
            <v>P05598</v>
          </cell>
          <cell r="KA44722">
            <v>250</v>
          </cell>
          <cell r="KB44722">
            <v>8</v>
          </cell>
          <cell r="KC44722">
            <v>15</v>
          </cell>
        </row>
        <row r="44723">
          <cell r="A44723" t="str">
            <v>P05692</v>
          </cell>
          <cell r="KA44723">
            <v>50</v>
          </cell>
          <cell r="KB44723">
            <v>80</v>
          </cell>
          <cell r="KC44723">
            <v>24</v>
          </cell>
        </row>
        <row r="44724">
          <cell r="A44724" t="str">
            <v>P05709</v>
          </cell>
          <cell r="KA44724">
            <v>250</v>
          </cell>
          <cell r="KB44724">
            <v>12</v>
          </cell>
          <cell r="KC44724">
            <v>20</v>
          </cell>
        </row>
        <row r="44725">
          <cell r="A44725" t="str">
            <v>P05498</v>
          </cell>
          <cell r="KA44725">
            <v>200</v>
          </cell>
          <cell r="KB44725">
            <v>15</v>
          </cell>
          <cell r="KC44725">
            <v>16</v>
          </cell>
        </row>
        <row r="44726">
          <cell r="A44726" t="str">
            <v>P05556</v>
          </cell>
          <cell r="KA44726">
            <v>250</v>
          </cell>
          <cell r="KB44726">
            <v>12</v>
          </cell>
          <cell r="KC44726">
            <v>20</v>
          </cell>
        </row>
        <row r="44727">
          <cell r="A44727" t="str">
            <v>P05549</v>
          </cell>
          <cell r="KA44727">
            <v>250</v>
          </cell>
          <cell r="KB44727">
            <v>12</v>
          </cell>
          <cell r="KC44727">
            <v>20</v>
          </cell>
        </row>
        <row r="44728">
          <cell r="A44728" t="str">
            <v>P05550</v>
          </cell>
          <cell r="KA44728">
            <v>200</v>
          </cell>
          <cell r="KB44728">
            <v>15</v>
          </cell>
          <cell r="KC44728">
            <v>16</v>
          </cell>
        </row>
        <row r="44729">
          <cell r="A44729" t="str">
            <v>P05532</v>
          </cell>
          <cell r="KA44729">
            <v>250</v>
          </cell>
          <cell r="KB44729">
            <v>12</v>
          </cell>
          <cell r="KC44729">
            <v>20</v>
          </cell>
        </row>
        <row r="44730">
          <cell r="A44730" t="str">
            <v>P05421</v>
          </cell>
          <cell r="KA44730">
            <v>250</v>
          </cell>
          <cell r="KB44730">
            <v>12</v>
          </cell>
          <cell r="KC44730">
            <v>20</v>
          </cell>
        </row>
        <row r="44731">
          <cell r="A44731" t="str">
            <v>P05407</v>
          </cell>
          <cell r="KA44731">
            <v>100</v>
          </cell>
          <cell r="KB44731">
            <v>30</v>
          </cell>
          <cell r="KC44731">
            <v>30</v>
          </cell>
        </row>
        <row r="44732">
          <cell r="A44732" t="str">
            <v>P05408</v>
          </cell>
          <cell r="KA44732">
            <v>200</v>
          </cell>
          <cell r="KB44732">
            <v>15</v>
          </cell>
          <cell r="KC44732">
            <v>20</v>
          </cell>
        </row>
        <row r="44733">
          <cell r="A44733" t="str">
            <v>P05478</v>
          </cell>
          <cell r="KA44733">
            <v>250</v>
          </cell>
          <cell r="KB44733">
            <v>12</v>
          </cell>
          <cell r="KC44733">
            <v>20</v>
          </cell>
        </row>
        <row r="44734">
          <cell r="A44734" t="str">
            <v>P05442</v>
          </cell>
          <cell r="KA44734">
            <v>200</v>
          </cell>
          <cell r="KB44734">
            <v>15</v>
          </cell>
          <cell r="KC44734">
            <v>16</v>
          </cell>
        </row>
        <row r="44735">
          <cell r="A44735" t="str">
            <v>P07103</v>
          </cell>
          <cell r="KA44735">
            <v>50</v>
          </cell>
          <cell r="KB44735">
            <v>80</v>
          </cell>
          <cell r="KC44735">
            <v>24</v>
          </cell>
        </row>
        <row r="44736">
          <cell r="A44736" t="str">
            <v>P07122</v>
          </cell>
          <cell r="KA44736">
            <v>250</v>
          </cell>
          <cell r="KB44736">
            <v>8</v>
          </cell>
          <cell r="KC44736">
            <v>15</v>
          </cell>
        </row>
        <row r="44737">
          <cell r="A44737" t="str">
            <v>P07125</v>
          </cell>
          <cell r="KA44737">
            <v>50</v>
          </cell>
          <cell r="KB44737">
            <v>80</v>
          </cell>
          <cell r="KC44737">
            <v>24</v>
          </cell>
        </row>
        <row r="44738">
          <cell r="A44738" t="str">
            <v>P07065</v>
          </cell>
          <cell r="KA44738">
            <v>250</v>
          </cell>
          <cell r="KB44738">
            <v>8</v>
          </cell>
          <cell r="KC44738">
            <v>15</v>
          </cell>
        </row>
        <row r="44739">
          <cell r="A44739" t="str">
            <v>P07060</v>
          </cell>
          <cell r="KA44739">
            <v>250</v>
          </cell>
          <cell r="KB44739">
            <v>12</v>
          </cell>
          <cell r="KC44739">
            <v>20</v>
          </cell>
        </row>
        <row r="44740">
          <cell r="A44740" t="str">
            <v>P07083</v>
          </cell>
          <cell r="KA44740">
            <v>250</v>
          </cell>
          <cell r="KB44740">
            <v>12</v>
          </cell>
          <cell r="KC44740">
            <v>20</v>
          </cell>
        </row>
        <row r="44741">
          <cell r="A44741" t="str">
            <v>P07057</v>
          </cell>
          <cell r="KA44741">
            <v>250</v>
          </cell>
          <cell r="KB44741">
            <v>12</v>
          </cell>
          <cell r="KC44741">
            <v>20</v>
          </cell>
        </row>
        <row r="44742">
          <cell r="A44742" t="str">
            <v>P07037</v>
          </cell>
          <cell r="KA44742">
            <v>250</v>
          </cell>
          <cell r="KB44742">
            <v>8</v>
          </cell>
          <cell r="KC44742">
            <v>15</v>
          </cell>
        </row>
        <row r="44743">
          <cell r="A44743" t="str">
            <v>P07044</v>
          </cell>
          <cell r="KA44743">
            <v>250</v>
          </cell>
          <cell r="KB44743">
            <v>8</v>
          </cell>
          <cell r="KC44743">
            <v>15</v>
          </cell>
        </row>
        <row r="44744">
          <cell r="A44744" t="str">
            <v>P06830</v>
          </cell>
          <cell r="KA44744">
            <v>250</v>
          </cell>
          <cell r="KB44744">
            <v>8</v>
          </cell>
          <cell r="KC44744">
            <v>15</v>
          </cell>
        </row>
        <row r="44745">
          <cell r="A44745" t="str">
            <v>P06801</v>
          </cell>
          <cell r="KA44745">
            <v>100</v>
          </cell>
          <cell r="KB44745">
            <v>30</v>
          </cell>
          <cell r="KC44745">
            <v>30</v>
          </cell>
        </row>
        <row r="44746">
          <cell r="A44746" t="str">
            <v>P06794</v>
          </cell>
          <cell r="KA44746">
            <v>200</v>
          </cell>
          <cell r="KB44746">
            <v>15</v>
          </cell>
          <cell r="KC44746">
            <v>16</v>
          </cell>
        </row>
        <row r="44747">
          <cell r="A44747" t="str">
            <v>P06897</v>
          </cell>
          <cell r="KA44747">
            <v>200</v>
          </cell>
          <cell r="KB44747">
            <v>15</v>
          </cell>
          <cell r="KC44747">
            <v>16</v>
          </cell>
        </row>
        <row r="44748">
          <cell r="A44748" t="str">
            <v>P06938</v>
          </cell>
          <cell r="KA44748">
            <v>250</v>
          </cell>
          <cell r="KB44748">
            <v>8</v>
          </cell>
          <cell r="KC44748">
            <v>15</v>
          </cell>
        </row>
        <row r="44749">
          <cell r="A44749" t="str">
            <v>P06878</v>
          </cell>
          <cell r="KA44749">
            <v>250</v>
          </cell>
          <cell r="KB44749">
            <v>12</v>
          </cell>
          <cell r="KC44749">
            <v>20</v>
          </cell>
        </row>
        <row r="44750">
          <cell r="A44750" t="str">
            <v>P06524</v>
          </cell>
          <cell r="KA44750">
            <v>200</v>
          </cell>
          <cell r="KB44750">
            <v>15</v>
          </cell>
          <cell r="KC44750">
            <v>16</v>
          </cell>
        </row>
        <row r="44751">
          <cell r="A44751" t="str">
            <v>P06511</v>
          </cell>
          <cell r="KA44751">
            <v>200</v>
          </cell>
          <cell r="KB44751">
            <v>15</v>
          </cell>
          <cell r="KC44751">
            <v>16</v>
          </cell>
        </row>
        <row r="44752">
          <cell r="A44752" t="str">
            <v>P06520</v>
          </cell>
          <cell r="KA44752">
            <v>250</v>
          </cell>
          <cell r="KB44752">
            <v>8</v>
          </cell>
          <cell r="KC44752">
            <v>15</v>
          </cell>
        </row>
        <row r="44753">
          <cell r="A44753" t="str">
            <v>P06549</v>
          </cell>
          <cell r="KA44753">
            <v>100</v>
          </cell>
          <cell r="KB44753">
            <v>30</v>
          </cell>
          <cell r="KC44753">
            <v>30</v>
          </cell>
        </row>
        <row r="44754">
          <cell r="A44754" t="str">
            <v>P06502</v>
          </cell>
          <cell r="KA44754">
            <v>100</v>
          </cell>
          <cell r="KB44754">
            <v>40</v>
          </cell>
          <cell r="KC44754">
            <v>24</v>
          </cell>
        </row>
        <row r="44755">
          <cell r="A44755" t="str">
            <v>P06494</v>
          </cell>
          <cell r="KA44755">
            <v>200</v>
          </cell>
          <cell r="KB44755">
            <v>15</v>
          </cell>
          <cell r="KC44755">
            <v>16</v>
          </cell>
        </row>
        <row r="44756">
          <cell r="A44756" t="str">
            <v>P06462</v>
          </cell>
          <cell r="KA44756">
            <v>250</v>
          </cell>
          <cell r="KB44756">
            <v>8</v>
          </cell>
          <cell r="KC44756">
            <v>15</v>
          </cell>
        </row>
        <row r="44757">
          <cell r="A44757" t="str">
            <v>P06455</v>
          </cell>
          <cell r="KA44757">
            <v>250</v>
          </cell>
          <cell r="KB44757">
            <v>8</v>
          </cell>
          <cell r="KC44757">
            <v>15</v>
          </cell>
        </row>
        <row r="44758">
          <cell r="A44758" t="str">
            <v>P06426</v>
          </cell>
          <cell r="KA44758">
            <v>250</v>
          </cell>
          <cell r="KB44758">
            <v>12</v>
          </cell>
          <cell r="KC44758">
            <v>20</v>
          </cell>
        </row>
        <row r="44759">
          <cell r="A44759" t="str">
            <v>P06427</v>
          </cell>
          <cell r="KA44759">
            <v>250</v>
          </cell>
          <cell r="KB44759">
            <v>8</v>
          </cell>
          <cell r="KC44759">
            <v>15</v>
          </cell>
        </row>
        <row r="44760">
          <cell r="A44760" t="str">
            <v>P06637</v>
          </cell>
          <cell r="KA44760">
            <v>250</v>
          </cell>
          <cell r="KB44760">
            <v>8</v>
          </cell>
          <cell r="KC44760">
            <v>15</v>
          </cell>
        </row>
        <row r="44761">
          <cell r="A44761" t="str">
            <v>P06623</v>
          </cell>
          <cell r="KA44761">
            <v>250</v>
          </cell>
          <cell r="KB44761">
            <v>8</v>
          </cell>
          <cell r="KC44761">
            <v>15</v>
          </cell>
        </row>
        <row r="44762">
          <cell r="A44762" t="str">
            <v>P06610</v>
          </cell>
          <cell r="KA44762">
            <v>250</v>
          </cell>
          <cell r="KB44762">
            <v>8</v>
          </cell>
          <cell r="KC44762">
            <v>15</v>
          </cell>
        </row>
        <row r="44763">
          <cell r="A44763" t="str">
            <v>P06608</v>
          </cell>
          <cell r="KA44763">
            <v>200</v>
          </cell>
          <cell r="KB44763">
            <v>15</v>
          </cell>
          <cell r="KC44763">
            <v>16</v>
          </cell>
        </row>
        <row r="44764">
          <cell r="A44764" t="str">
            <v>P06605</v>
          </cell>
          <cell r="KA44764">
            <v>250</v>
          </cell>
          <cell r="KB44764">
            <v>12</v>
          </cell>
          <cell r="KC44764">
            <v>20</v>
          </cell>
        </row>
        <row r="44765">
          <cell r="A44765" t="str">
            <v>P06641</v>
          </cell>
          <cell r="KA44765">
            <v>250</v>
          </cell>
          <cell r="KB44765">
            <v>8</v>
          </cell>
          <cell r="KC44765">
            <v>15</v>
          </cell>
        </row>
        <row r="44766">
          <cell r="A44766" t="str">
            <v>P06658</v>
          </cell>
          <cell r="KA44766">
            <v>250</v>
          </cell>
          <cell r="KB44766">
            <v>8</v>
          </cell>
          <cell r="KC44766">
            <v>15</v>
          </cell>
        </row>
        <row r="44767">
          <cell r="A44767" t="str">
            <v>P06666</v>
          </cell>
          <cell r="KA44767">
            <v>250</v>
          </cell>
          <cell r="KB44767">
            <v>8</v>
          </cell>
          <cell r="KC44767">
            <v>15</v>
          </cell>
        </row>
        <row r="44768">
          <cell r="A44768" t="str">
            <v>P06671</v>
          </cell>
          <cell r="KA44768">
            <v>250</v>
          </cell>
          <cell r="KB44768">
            <v>8</v>
          </cell>
          <cell r="KC44768">
            <v>15</v>
          </cell>
        </row>
        <row r="44769">
          <cell r="A44769" t="str">
            <v>P06720</v>
          </cell>
          <cell r="KA44769">
            <v>50</v>
          </cell>
          <cell r="KB44769">
            <v>40</v>
          </cell>
          <cell r="KC44769">
            <v>15</v>
          </cell>
        </row>
        <row r="44770">
          <cell r="A44770" t="str">
            <v>P06693</v>
          </cell>
          <cell r="KA44770">
            <v>200</v>
          </cell>
          <cell r="KB44770">
            <v>15</v>
          </cell>
          <cell r="KC44770">
            <v>16</v>
          </cell>
        </row>
        <row r="44771">
          <cell r="A44771" t="str">
            <v>P06683</v>
          </cell>
          <cell r="KA44771">
            <v>100</v>
          </cell>
          <cell r="KB44771">
            <v>30</v>
          </cell>
          <cell r="KC44771">
            <v>30</v>
          </cell>
        </row>
        <row r="44772">
          <cell r="A44772" t="str">
            <v>P06685</v>
          </cell>
          <cell r="KA44772">
            <v>250</v>
          </cell>
          <cell r="KB44772">
            <v>8</v>
          </cell>
          <cell r="KC44772">
            <v>15</v>
          </cell>
        </row>
        <row r="44773">
          <cell r="A44773" t="str">
            <v>P06750</v>
          </cell>
          <cell r="KA44773">
            <v>100</v>
          </cell>
          <cell r="KB44773">
            <v>40</v>
          </cell>
          <cell r="KC44773">
            <v>24</v>
          </cell>
        </row>
        <row r="44774">
          <cell r="A44774" t="str">
            <v>P06767</v>
          </cell>
          <cell r="KA44774">
            <v>200</v>
          </cell>
          <cell r="KB44774">
            <v>15</v>
          </cell>
          <cell r="KC44774">
            <v>16</v>
          </cell>
        </row>
        <row r="44775">
          <cell r="A44775" t="str">
            <v>P06739</v>
          </cell>
          <cell r="KA44775">
            <v>100</v>
          </cell>
          <cell r="KB44775">
            <v>16</v>
          </cell>
          <cell r="KC44775">
            <v>16</v>
          </cell>
        </row>
        <row r="44776">
          <cell r="A44776" t="str">
            <v>P05920</v>
          </cell>
          <cell r="KA44776">
            <v>250</v>
          </cell>
          <cell r="KB44776">
            <v>12</v>
          </cell>
          <cell r="KC44776">
            <v>20</v>
          </cell>
        </row>
        <row r="44777">
          <cell r="A44777" t="str">
            <v>P05938</v>
          </cell>
          <cell r="KA44777">
            <v>250</v>
          </cell>
          <cell r="KB44777">
            <v>12</v>
          </cell>
          <cell r="KC44777">
            <v>20</v>
          </cell>
        </row>
        <row r="44778">
          <cell r="A44778" t="str">
            <v>P05949</v>
          </cell>
          <cell r="KA44778">
            <v>200</v>
          </cell>
          <cell r="KB44778">
            <v>15</v>
          </cell>
          <cell r="KC44778">
            <v>16</v>
          </cell>
        </row>
        <row r="44779">
          <cell r="A44779" t="str">
            <v>P05976</v>
          </cell>
          <cell r="KA44779">
            <v>50</v>
          </cell>
          <cell r="KB44779">
            <v>20</v>
          </cell>
          <cell r="KC44779">
            <v>16</v>
          </cell>
        </row>
        <row r="44780">
          <cell r="A44780" t="str">
            <v>P05973</v>
          </cell>
          <cell r="KA44780">
            <v>250</v>
          </cell>
          <cell r="KB44780">
            <v>12</v>
          </cell>
          <cell r="KC44780">
            <v>20</v>
          </cell>
        </row>
        <row r="44781">
          <cell r="A44781" t="str">
            <v>P06004</v>
          </cell>
          <cell r="KA44781">
            <v>250</v>
          </cell>
          <cell r="KB44781">
            <v>8</v>
          </cell>
          <cell r="KC44781">
            <v>15</v>
          </cell>
        </row>
        <row r="44782">
          <cell r="A44782" t="str">
            <v>P05787</v>
          </cell>
          <cell r="KA44782">
            <v>250</v>
          </cell>
          <cell r="KB44782">
            <v>8</v>
          </cell>
          <cell r="KC44782">
            <v>15</v>
          </cell>
        </row>
        <row r="44783">
          <cell r="A44783" t="str">
            <v>P05783</v>
          </cell>
          <cell r="KA44783">
            <v>250</v>
          </cell>
          <cell r="KB44783">
            <v>12</v>
          </cell>
          <cell r="KC44783">
            <v>20</v>
          </cell>
        </row>
        <row r="44784">
          <cell r="A44784" t="str">
            <v>P05784</v>
          </cell>
          <cell r="KA44784">
            <v>250</v>
          </cell>
          <cell r="KB44784">
            <v>12</v>
          </cell>
          <cell r="KC44784">
            <v>20</v>
          </cell>
        </row>
        <row r="44785">
          <cell r="A44785" t="str">
            <v>P05802</v>
          </cell>
          <cell r="KA44785">
            <v>250</v>
          </cell>
          <cell r="KB44785">
            <v>8</v>
          </cell>
          <cell r="KC44785">
            <v>15</v>
          </cell>
        </row>
        <row r="44786">
          <cell r="A44786" t="str">
            <v>P05812</v>
          </cell>
          <cell r="KA44786">
            <v>250</v>
          </cell>
          <cell r="KB44786">
            <v>12</v>
          </cell>
          <cell r="KC44786">
            <v>20</v>
          </cell>
        </row>
        <row r="44787">
          <cell r="A44787" t="str">
            <v>P05810</v>
          </cell>
          <cell r="KA44787">
            <v>250</v>
          </cell>
          <cell r="KB44787">
            <v>12</v>
          </cell>
          <cell r="KC44787">
            <v>20</v>
          </cell>
        </row>
        <row r="44788">
          <cell r="A44788" t="str">
            <v>P05748</v>
          </cell>
          <cell r="KA44788">
            <v>100</v>
          </cell>
          <cell r="KB44788">
            <v>40</v>
          </cell>
          <cell r="KC44788">
            <v>24</v>
          </cell>
        </row>
        <row r="44789">
          <cell r="A44789" t="str">
            <v>P05734</v>
          </cell>
          <cell r="KA44789">
            <v>250</v>
          </cell>
          <cell r="KB44789">
            <v>8</v>
          </cell>
          <cell r="KC44789">
            <v>15</v>
          </cell>
        </row>
        <row r="44790">
          <cell r="A44790" t="str">
            <v>P05735</v>
          </cell>
          <cell r="KA44790">
            <v>200</v>
          </cell>
          <cell r="KB44790">
            <v>15</v>
          </cell>
          <cell r="KC44790">
            <v>16</v>
          </cell>
        </row>
        <row r="44791">
          <cell r="A44791" t="str">
            <v>P05918</v>
          </cell>
          <cell r="KA44791">
            <v>250</v>
          </cell>
          <cell r="KB44791">
            <v>12</v>
          </cell>
          <cell r="KC44791">
            <v>20</v>
          </cell>
        </row>
        <row r="44792">
          <cell r="A44792" t="str">
            <v>P05868</v>
          </cell>
          <cell r="KA44792">
            <v>100</v>
          </cell>
          <cell r="KB44792">
            <v>40</v>
          </cell>
          <cell r="KC44792">
            <v>24</v>
          </cell>
        </row>
        <row r="44793">
          <cell r="A44793" t="str">
            <v>P05831</v>
          </cell>
          <cell r="KA44793">
            <v>100</v>
          </cell>
          <cell r="KB44793">
            <v>30</v>
          </cell>
          <cell r="KC44793">
            <v>30</v>
          </cell>
        </row>
        <row r="44794">
          <cell r="A44794" t="str">
            <v>P05857</v>
          </cell>
          <cell r="KA44794">
            <v>250</v>
          </cell>
          <cell r="KB44794">
            <v>12</v>
          </cell>
          <cell r="KC44794">
            <v>20</v>
          </cell>
        </row>
        <row r="44795">
          <cell r="A44795" t="str">
            <v>P05854</v>
          </cell>
          <cell r="KA44795">
            <v>200</v>
          </cell>
          <cell r="KB44795">
            <v>15</v>
          </cell>
          <cell r="KC44795">
            <v>16</v>
          </cell>
        </row>
        <row r="44796">
          <cell r="A44796" t="str">
            <v>P06360</v>
          </cell>
          <cell r="KA44796">
            <v>100</v>
          </cell>
          <cell r="KB44796">
            <v>40</v>
          </cell>
          <cell r="KC44796">
            <v>24</v>
          </cell>
        </row>
        <row r="44797">
          <cell r="A44797" t="str">
            <v>P06411</v>
          </cell>
          <cell r="KA44797">
            <v>250</v>
          </cell>
          <cell r="KB44797">
            <v>12</v>
          </cell>
          <cell r="KC44797">
            <v>20</v>
          </cell>
        </row>
        <row r="44798">
          <cell r="A44798" t="str">
            <v>P06409</v>
          </cell>
          <cell r="KA44798">
            <v>250</v>
          </cell>
          <cell r="KB44798">
            <v>12</v>
          </cell>
          <cell r="KC44798">
            <v>20</v>
          </cell>
        </row>
        <row r="44799">
          <cell r="A44799" t="str">
            <v>P06398</v>
          </cell>
          <cell r="KA44799">
            <v>50</v>
          </cell>
          <cell r="KB44799">
            <v>24</v>
          </cell>
          <cell r="KC44799">
            <v>16</v>
          </cell>
        </row>
        <row r="44800">
          <cell r="A44800" t="str">
            <v>P06407</v>
          </cell>
          <cell r="KA44800">
            <v>250</v>
          </cell>
          <cell r="KB44800">
            <v>12</v>
          </cell>
          <cell r="KC44800">
            <v>20</v>
          </cell>
        </row>
        <row r="44801">
          <cell r="A44801" t="str">
            <v>P06257</v>
          </cell>
          <cell r="KA44801">
            <v>200</v>
          </cell>
          <cell r="KB44801">
            <v>15</v>
          </cell>
          <cell r="KC44801">
            <v>16</v>
          </cell>
        </row>
        <row r="44802">
          <cell r="A44802" t="str">
            <v>P06313</v>
          </cell>
          <cell r="KA44802">
            <v>200</v>
          </cell>
          <cell r="KB44802">
            <v>15</v>
          </cell>
          <cell r="KC44802">
            <v>16</v>
          </cell>
        </row>
        <row r="44803">
          <cell r="A44803" t="str">
            <v>P06230</v>
          </cell>
          <cell r="KA44803">
            <v>250</v>
          </cell>
          <cell r="KB44803">
            <v>8</v>
          </cell>
          <cell r="KC44803">
            <v>15</v>
          </cell>
        </row>
        <row r="44804">
          <cell r="A44804" t="str">
            <v>P06214</v>
          </cell>
          <cell r="KA44804">
            <v>250</v>
          </cell>
          <cell r="KB44804">
            <v>12</v>
          </cell>
          <cell r="KC44804">
            <v>20</v>
          </cell>
        </row>
        <row r="44805">
          <cell r="A44805" t="str">
            <v>P06197</v>
          </cell>
          <cell r="KA44805">
            <v>250</v>
          </cell>
          <cell r="KB44805">
            <v>8</v>
          </cell>
          <cell r="KC44805">
            <v>15</v>
          </cell>
        </row>
        <row r="44806">
          <cell r="A44806" t="str">
            <v>P06108</v>
          </cell>
          <cell r="KA44806">
            <v>200</v>
          </cell>
          <cell r="KB44806">
            <v>15</v>
          </cell>
          <cell r="KC44806">
            <v>16</v>
          </cell>
        </row>
        <row r="44807">
          <cell r="A44807" t="str">
            <v>P06067</v>
          </cell>
          <cell r="KA44807">
            <v>200</v>
          </cell>
          <cell r="KB44807">
            <v>15</v>
          </cell>
          <cell r="KC44807">
            <v>16</v>
          </cell>
        </row>
        <row r="44808">
          <cell r="A44808" t="str">
            <v>P06054</v>
          </cell>
          <cell r="KA44808">
            <v>200</v>
          </cell>
          <cell r="KB44808">
            <v>15</v>
          </cell>
          <cell r="KC44808">
            <v>16</v>
          </cell>
        </row>
        <row r="44809">
          <cell r="A44809" t="str">
            <v>P06055</v>
          </cell>
          <cell r="KA44809">
            <v>200</v>
          </cell>
          <cell r="KB44809">
            <v>15</v>
          </cell>
          <cell r="KC44809">
            <v>16</v>
          </cell>
        </row>
        <row r="44810">
          <cell r="A44810" t="str">
            <v>P06176</v>
          </cell>
          <cell r="KA44810">
            <v>250</v>
          </cell>
          <cell r="KB44810">
            <v>8</v>
          </cell>
          <cell r="KC44810">
            <v>15</v>
          </cell>
        </row>
        <row r="44811">
          <cell r="A44811" t="str">
            <v>P06221</v>
          </cell>
          <cell r="KA44811">
            <v>250</v>
          </cell>
          <cell r="KB44811">
            <v>8</v>
          </cell>
          <cell r="KC44811">
            <v>15</v>
          </cell>
        </row>
        <row r="44812">
          <cell r="A44812" t="str">
            <v>P06314</v>
          </cell>
          <cell r="KA44812">
            <v>250</v>
          </cell>
          <cell r="KB44812">
            <v>8</v>
          </cell>
          <cell r="KC44812">
            <v>15</v>
          </cell>
        </row>
        <row r="44813">
          <cell r="A44813" t="str">
            <v>P06308</v>
          </cell>
          <cell r="KA44813">
            <v>200</v>
          </cell>
          <cell r="KB44813">
            <v>15</v>
          </cell>
          <cell r="KC44813">
            <v>16</v>
          </cell>
        </row>
        <row r="44814">
          <cell r="A44814" t="str">
            <v>P06285</v>
          </cell>
          <cell r="KA44814">
            <v>250</v>
          </cell>
          <cell r="KB44814">
            <v>8</v>
          </cell>
          <cell r="KC44814">
            <v>15</v>
          </cell>
        </row>
        <row r="44815">
          <cell r="A44815" t="str">
            <v>P06347</v>
          </cell>
          <cell r="KA44815">
            <v>250</v>
          </cell>
          <cell r="KB44815">
            <v>12</v>
          </cell>
          <cell r="KC44815">
            <v>20</v>
          </cell>
        </row>
        <row r="44816">
          <cell r="A44816" t="str">
            <v>P06355</v>
          </cell>
          <cell r="KA44816">
            <v>200</v>
          </cell>
          <cell r="KB44816">
            <v>15</v>
          </cell>
          <cell r="KC44816">
            <v>16</v>
          </cell>
        </row>
        <row r="44817">
          <cell r="A44817" t="str">
            <v>P05858</v>
          </cell>
          <cell r="KA44817">
            <v>250</v>
          </cell>
          <cell r="KB44817">
            <v>12</v>
          </cell>
          <cell r="KC44817">
            <v>20</v>
          </cell>
        </row>
        <row r="44818">
          <cell r="A44818" t="str">
            <v>P05890</v>
          </cell>
          <cell r="KA44818">
            <v>100</v>
          </cell>
          <cell r="KB44818">
            <v>40</v>
          </cell>
          <cell r="KC44818">
            <v>24</v>
          </cell>
        </row>
        <row r="44819">
          <cell r="A44819" t="str">
            <v>P05902</v>
          </cell>
          <cell r="KA44819">
            <v>250</v>
          </cell>
          <cell r="KB44819">
            <v>8</v>
          </cell>
          <cell r="KC44819">
            <v>15</v>
          </cell>
        </row>
        <row r="44820">
          <cell r="A44820" t="str">
            <v>P05874</v>
          </cell>
          <cell r="KA44820">
            <v>200</v>
          </cell>
          <cell r="KB44820">
            <v>15</v>
          </cell>
          <cell r="KC44820">
            <v>16</v>
          </cell>
        </row>
        <row r="44821">
          <cell r="A44821" t="str">
            <v>P05777</v>
          </cell>
          <cell r="KA44821">
            <v>250</v>
          </cell>
          <cell r="KB44821">
            <v>8</v>
          </cell>
          <cell r="KC44821">
            <v>15</v>
          </cell>
        </row>
        <row r="44822">
          <cell r="A44822" t="str">
            <v>P05804</v>
          </cell>
          <cell r="KA44822">
            <v>250</v>
          </cell>
          <cell r="KB44822">
            <v>12</v>
          </cell>
          <cell r="KC44822">
            <v>20</v>
          </cell>
        </row>
        <row r="44823">
          <cell r="A44823" t="str">
            <v>P05948</v>
          </cell>
          <cell r="KA44823">
            <v>250</v>
          </cell>
          <cell r="KB44823">
            <v>12</v>
          </cell>
          <cell r="KC44823">
            <v>20</v>
          </cell>
        </row>
        <row r="44824">
          <cell r="A44824" t="str">
            <v>P06083</v>
          </cell>
          <cell r="KA44824">
            <v>250</v>
          </cell>
          <cell r="KB44824">
            <v>8</v>
          </cell>
          <cell r="KC44824">
            <v>15</v>
          </cell>
        </row>
        <row r="44825">
          <cell r="A44825" t="str">
            <v>P06770</v>
          </cell>
          <cell r="KA44825">
            <v>250</v>
          </cell>
          <cell r="KB44825">
            <v>12</v>
          </cell>
          <cell r="KC44825">
            <v>20</v>
          </cell>
        </row>
        <row r="44826">
          <cell r="A44826" t="str">
            <v>P06703</v>
          </cell>
          <cell r="KA44826">
            <v>200</v>
          </cell>
          <cell r="KB44826">
            <v>15</v>
          </cell>
          <cell r="KC44826">
            <v>20</v>
          </cell>
        </row>
        <row r="44827">
          <cell r="A44827" t="str">
            <v>P06724</v>
          </cell>
          <cell r="KA44827">
            <v>100</v>
          </cell>
          <cell r="KB44827">
            <v>40</v>
          </cell>
          <cell r="KC44827">
            <v>24</v>
          </cell>
        </row>
        <row r="44828">
          <cell r="A44828" t="str">
            <v>P06682</v>
          </cell>
          <cell r="KA44828">
            <v>200</v>
          </cell>
          <cell r="KB44828">
            <v>15</v>
          </cell>
          <cell r="KC44828">
            <v>16</v>
          </cell>
        </row>
        <row r="44829">
          <cell r="A44829" t="str">
            <v>P06646</v>
          </cell>
          <cell r="KA44829">
            <v>100</v>
          </cell>
          <cell r="KB44829">
            <v>20</v>
          </cell>
          <cell r="KC44829">
            <v>16</v>
          </cell>
        </row>
        <row r="44830">
          <cell r="A44830" t="str">
            <v>P06625</v>
          </cell>
          <cell r="KA44830">
            <v>250</v>
          </cell>
          <cell r="KB44830">
            <v>8</v>
          </cell>
          <cell r="KC44830">
            <v>15</v>
          </cell>
        </row>
        <row r="44831">
          <cell r="A44831" t="str">
            <v>P06618</v>
          </cell>
          <cell r="KA44831">
            <v>250</v>
          </cell>
          <cell r="KB44831">
            <v>8</v>
          </cell>
          <cell r="KC44831">
            <v>15</v>
          </cell>
        </row>
        <row r="44832">
          <cell r="A44832" t="str">
            <v>P06463</v>
          </cell>
          <cell r="KA44832">
            <v>100</v>
          </cell>
          <cell r="KB44832">
            <v>40</v>
          </cell>
          <cell r="KC44832">
            <v>24</v>
          </cell>
        </row>
        <row r="44833">
          <cell r="A44833" t="str">
            <v>P06498</v>
          </cell>
          <cell r="KA44833">
            <v>250</v>
          </cell>
          <cell r="KB44833">
            <v>8</v>
          </cell>
          <cell r="KC44833">
            <v>15</v>
          </cell>
        </row>
        <row r="44834">
          <cell r="A44834" t="str">
            <v>P06493</v>
          </cell>
          <cell r="KA44834">
            <v>250</v>
          </cell>
          <cell r="KB44834">
            <v>8</v>
          </cell>
          <cell r="KC44834">
            <v>15</v>
          </cell>
        </row>
        <row r="44835">
          <cell r="A44835" t="str">
            <v>P06550</v>
          </cell>
          <cell r="KA44835">
            <v>250</v>
          </cell>
          <cell r="KB44835">
            <v>8</v>
          </cell>
          <cell r="KC44835">
            <v>15</v>
          </cell>
        </row>
        <row r="44836">
          <cell r="A44836" t="str">
            <v>P06587</v>
          </cell>
          <cell r="KA44836">
            <v>250</v>
          </cell>
          <cell r="KB44836">
            <v>12</v>
          </cell>
          <cell r="KC44836">
            <v>20</v>
          </cell>
        </row>
        <row r="44837">
          <cell r="A44837" t="str">
            <v>P06595</v>
          </cell>
          <cell r="KA44837">
            <v>250</v>
          </cell>
          <cell r="KB44837">
            <v>12</v>
          </cell>
          <cell r="KC44837">
            <v>20</v>
          </cell>
        </row>
        <row r="44838">
          <cell r="A44838" t="str">
            <v>P06548</v>
          </cell>
          <cell r="KA44838">
            <v>250</v>
          </cell>
          <cell r="KB44838">
            <v>8</v>
          </cell>
          <cell r="KC44838">
            <v>15</v>
          </cell>
        </row>
        <row r="44839">
          <cell r="A44839" t="str">
            <v>P06848</v>
          </cell>
          <cell r="KA44839">
            <v>100</v>
          </cell>
          <cell r="KB44839">
            <v>40</v>
          </cell>
          <cell r="KC44839">
            <v>24</v>
          </cell>
        </row>
        <row r="44840">
          <cell r="A44840" t="str">
            <v>P06905</v>
          </cell>
          <cell r="KA44840">
            <v>200</v>
          </cell>
          <cell r="KB44840">
            <v>15</v>
          </cell>
          <cell r="KC44840">
            <v>16</v>
          </cell>
        </row>
        <row r="44841">
          <cell r="A44841" t="str">
            <v>P07097</v>
          </cell>
          <cell r="KA44841">
            <v>250</v>
          </cell>
          <cell r="KB44841">
            <v>8</v>
          </cell>
          <cell r="KC44841">
            <v>15</v>
          </cell>
        </row>
        <row r="44842">
          <cell r="A44842" t="str">
            <v>P05389</v>
          </cell>
          <cell r="KA44842">
            <v>250</v>
          </cell>
          <cell r="KB44842">
            <v>8</v>
          </cell>
          <cell r="KC44842">
            <v>15</v>
          </cell>
        </row>
        <row r="44843">
          <cell r="A44843" t="str">
            <v>P05394</v>
          </cell>
          <cell r="KA44843">
            <v>250</v>
          </cell>
          <cell r="KB44843">
            <v>8</v>
          </cell>
          <cell r="KC44843">
            <v>15</v>
          </cell>
        </row>
        <row r="44844">
          <cell r="A44844" t="str">
            <v>P05694</v>
          </cell>
          <cell r="KA44844">
            <v>100</v>
          </cell>
          <cell r="KB44844">
            <v>40</v>
          </cell>
          <cell r="KC44844">
            <v>24</v>
          </cell>
        </row>
        <row r="44845">
          <cell r="A44845" t="str">
            <v>P05571</v>
          </cell>
          <cell r="KA44845">
            <v>200</v>
          </cell>
          <cell r="KB44845">
            <v>15</v>
          </cell>
          <cell r="KC44845">
            <v>16</v>
          </cell>
        </row>
        <row r="44846">
          <cell r="A44846" t="str">
            <v>P05263</v>
          </cell>
          <cell r="KA44846">
            <v>200</v>
          </cell>
          <cell r="KB44846">
            <v>15</v>
          </cell>
          <cell r="KC44846">
            <v>16</v>
          </cell>
        </row>
        <row r="44847">
          <cell r="A44847" t="str">
            <v>P05286</v>
          </cell>
          <cell r="KA44847">
            <v>250</v>
          </cell>
          <cell r="KB44847">
            <v>12</v>
          </cell>
          <cell r="KC44847">
            <v>20</v>
          </cell>
        </row>
        <row r="44848">
          <cell r="A44848" t="str">
            <v>P05287</v>
          </cell>
          <cell r="KA44848">
            <v>250</v>
          </cell>
          <cell r="KB44848">
            <v>12</v>
          </cell>
          <cell r="KC44848">
            <v>20</v>
          </cell>
        </row>
        <row r="44849">
          <cell r="A44849" t="str">
            <v>P05305</v>
          </cell>
          <cell r="KA44849">
            <v>100</v>
          </cell>
          <cell r="KB44849">
            <v>16</v>
          </cell>
          <cell r="KC44849">
            <v>16</v>
          </cell>
        </row>
        <row r="44850">
          <cell r="A44850" t="str">
            <v>P04897</v>
          </cell>
          <cell r="KA44850">
            <v>250</v>
          </cell>
          <cell r="KB44850">
            <v>12</v>
          </cell>
          <cell r="KC44850">
            <v>20</v>
          </cell>
        </row>
        <row r="44851">
          <cell r="A44851" t="str">
            <v>P04745</v>
          </cell>
          <cell r="KA44851">
            <v>250</v>
          </cell>
          <cell r="KB44851">
            <v>8</v>
          </cell>
          <cell r="KC44851">
            <v>15</v>
          </cell>
        </row>
        <row r="44852">
          <cell r="A44852" t="str">
            <v>P04784</v>
          </cell>
          <cell r="KA44852">
            <v>250</v>
          </cell>
          <cell r="KB44852">
            <v>8</v>
          </cell>
          <cell r="KC44852">
            <v>15</v>
          </cell>
        </row>
        <row r="44853">
          <cell r="A44853" t="str">
            <v>P04794</v>
          </cell>
          <cell r="KA44853">
            <v>250</v>
          </cell>
          <cell r="KB44853">
            <v>12</v>
          </cell>
          <cell r="KC44853">
            <v>20</v>
          </cell>
        </row>
        <row r="44854">
          <cell r="A44854" t="str">
            <v>P04851</v>
          </cell>
          <cell r="KA44854">
            <v>200</v>
          </cell>
          <cell r="KB44854">
            <v>15</v>
          </cell>
          <cell r="KC44854">
            <v>16</v>
          </cell>
        </row>
        <row r="44855">
          <cell r="A44855" t="str">
            <v>P04846</v>
          </cell>
          <cell r="KA44855">
            <v>200</v>
          </cell>
          <cell r="KB44855">
            <v>15</v>
          </cell>
          <cell r="KC44855">
            <v>20</v>
          </cell>
        </row>
        <row r="44856">
          <cell r="A44856" t="str">
            <v>P04450</v>
          </cell>
          <cell r="KA44856">
            <v>250</v>
          </cell>
          <cell r="KB44856">
            <v>8</v>
          </cell>
          <cell r="KC44856">
            <v>15</v>
          </cell>
        </row>
        <row r="44857">
          <cell r="A44857" t="str">
            <v>P04502</v>
          </cell>
          <cell r="KA44857">
            <v>250</v>
          </cell>
          <cell r="KB44857">
            <v>12</v>
          </cell>
          <cell r="KC44857">
            <v>20</v>
          </cell>
        </row>
        <row r="44858">
          <cell r="A44858" t="str">
            <v>P04596</v>
          </cell>
          <cell r="KA44858">
            <v>250</v>
          </cell>
          <cell r="KB44858">
            <v>8</v>
          </cell>
          <cell r="KC44858">
            <v>15</v>
          </cell>
        </row>
        <row r="44859">
          <cell r="A44859" t="str">
            <v>P04592</v>
          </cell>
          <cell r="KA44859">
            <v>250</v>
          </cell>
          <cell r="KB44859">
            <v>8</v>
          </cell>
          <cell r="KC44859">
            <v>15</v>
          </cell>
        </row>
        <row r="44860">
          <cell r="A44860" t="str">
            <v>P04550</v>
          </cell>
          <cell r="KA44860">
            <v>250</v>
          </cell>
          <cell r="KB44860">
            <v>12</v>
          </cell>
          <cell r="KC44860">
            <v>20</v>
          </cell>
        </row>
        <row r="44861">
          <cell r="A44861" t="str">
            <v>P04647</v>
          </cell>
          <cell r="KA44861">
            <v>200</v>
          </cell>
          <cell r="KB44861">
            <v>15</v>
          </cell>
          <cell r="KC44861">
            <v>16</v>
          </cell>
        </row>
        <row r="44862">
          <cell r="A44862" t="str">
            <v>P04655</v>
          </cell>
          <cell r="KA44862">
            <v>250</v>
          </cell>
          <cell r="KB44862">
            <v>8</v>
          </cell>
          <cell r="KC44862">
            <v>15</v>
          </cell>
        </row>
        <row r="44863">
          <cell r="A44863" t="str">
            <v>P03955</v>
          </cell>
          <cell r="KA44863">
            <v>250</v>
          </cell>
          <cell r="KB44863">
            <v>12</v>
          </cell>
          <cell r="KC44863">
            <v>20</v>
          </cell>
        </row>
        <row r="44864">
          <cell r="A44864" t="str">
            <v>P03956</v>
          </cell>
          <cell r="KA44864">
            <v>250</v>
          </cell>
          <cell r="KB44864">
            <v>12</v>
          </cell>
          <cell r="KC44864">
            <v>20</v>
          </cell>
        </row>
        <row r="44865">
          <cell r="A44865" t="str">
            <v>P04104</v>
          </cell>
          <cell r="KA44865">
            <v>200</v>
          </cell>
          <cell r="KB44865">
            <v>15</v>
          </cell>
          <cell r="KC44865">
            <v>16</v>
          </cell>
        </row>
        <row r="44866">
          <cell r="A44866" t="str">
            <v>P04105</v>
          </cell>
          <cell r="KA44866">
            <v>200</v>
          </cell>
          <cell r="KB44866">
            <v>15</v>
          </cell>
          <cell r="KC44866">
            <v>16</v>
          </cell>
        </row>
        <row r="44867">
          <cell r="A44867" t="str">
            <v>P04267</v>
          </cell>
          <cell r="KA44867">
            <v>100</v>
          </cell>
          <cell r="KB44867">
            <v>30</v>
          </cell>
          <cell r="KC44867">
            <v>30</v>
          </cell>
        </row>
        <row r="44868">
          <cell r="A44868" t="str">
            <v>P04325</v>
          </cell>
          <cell r="KA44868">
            <v>200</v>
          </cell>
          <cell r="KB44868">
            <v>15</v>
          </cell>
          <cell r="KC44868">
            <v>16</v>
          </cell>
        </row>
        <row r="44869">
          <cell r="A44869" t="str">
            <v>P03872</v>
          </cell>
          <cell r="KA44869">
            <v>200</v>
          </cell>
          <cell r="KB44869">
            <v>15</v>
          </cell>
          <cell r="KC44869">
            <v>16</v>
          </cell>
        </row>
        <row r="44870">
          <cell r="A44870" t="str">
            <v>P03836</v>
          </cell>
          <cell r="KA44870">
            <v>250</v>
          </cell>
          <cell r="KB44870">
            <v>8</v>
          </cell>
          <cell r="KC44870">
            <v>15</v>
          </cell>
        </row>
        <row r="44871">
          <cell r="A44871" t="str">
            <v>P03966</v>
          </cell>
          <cell r="KA44871">
            <v>250</v>
          </cell>
          <cell r="KB44871">
            <v>12</v>
          </cell>
          <cell r="KC44871">
            <v>20</v>
          </cell>
        </row>
        <row r="44872">
          <cell r="A44872" t="str">
            <v>P03741</v>
          </cell>
          <cell r="KA44872">
            <v>250</v>
          </cell>
          <cell r="KB44872">
            <v>12</v>
          </cell>
          <cell r="KC44872">
            <v>20</v>
          </cell>
        </row>
        <row r="44873">
          <cell r="A44873" t="str">
            <v>P03742</v>
          </cell>
          <cell r="KA44873">
            <v>250</v>
          </cell>
          <cell r="KB44873">
            <v>12</v>
          </cell>
          <cell r="KC44873">
            <v>20</v>
          </cell>
        </row>
        <row r="44874">
          <cell r="A44874" t="str">
            <v>P03768</v>
          </cell>
          <cell r="KA44874">
            <v>250</v>
          </cell>
          <cell r="KB44874">
            <v>12</v>
          </cell>
          <cell r="KC44874">
            <v>20</v>
          </cell>
        </row>
        <row r="44875">
          <cell r="A44875" t="str">
            <v>P03825</v>
          </cell>
          <cell r="KA44875">
            <v>250</v>
          </cell>
          <cell r="KB44875">
            <v>12</v>
          </cell>
          <cell r="KC44875">
            <v>20</v>
          </cell>
        </row>
        <row r="44876">
          <cell r="A44876" t="str">
            <v>P03814</v>
          </cell>
          <cell r="KA44876">
            <v>200</v>
          </cell>
          <cell r="KB44876">
            <v>15</v>
          </cell>
          <cell r="KC44876">
            <v>16</v>
          </cell>
        </row>
        <row r="44877">
          <cell r="A44877" t="str">
            <v>P03781</v>
          </cell>
          <cell r="KA44877">
            <v>50</v>
          </cell>
          <cell r="KB44877">
            <v>18</v>
          </cell>
          <cell r="KC44877">
            <v>24</v>
          </cell>
        </row>
        <row r="44878">
          <cell r="A44878" t="str">
            <v>P03487</v>
          </cell>
          <cell r="KA44878">
            <v>250</v>
          </cell>
          <cell r="KB44878">
            <v>12</v>
          </cell>
          <cell r="KC44878">
            <v>20</v>
          </cell>
        </row>
        <row r="44879">
          <cell r="A44879" t="str">
            <v>P03571</v>
          </cell>
          <cell r="KA44879">
            <v>250</v>
          </cell>
          <cell r="KB44879">
            <v>8</v>
          </cell>
          <cell r="KC44879">
            <v>15</v>
          </cell>
        </row>
        <row r="44880">
          <cell r="A44880" t="str">
            <v>P03579</v>
          </cell>
          <cell r="KA44880">
            <v>200</v>
          </cell>
          <cell r="KB44880">
            <v>15</v>
          </cell>
          <cell r="KC44880">
            <v>16</v>
          </cell>
        </row>
        <row r="44881">
          <cell r="A44881" t="str">
            <v>P03620</v>
          </cell>
          <cell r="KA44881">
            <v>250</v>
          </cell>
          <cell r="KB44881">
            <v>12</v>
          </cell>
          <cell r="KC44881">
            <v>20</v>
          </cell>
        </row>
        <row r="44882">
          <cell r="A44882" t="str">
            <v>P03364</v>
          </cell>
          <cell r="KA44882">
            <v>250</v>
          </cell>
          <cell r="KB44882">
            <v>8</v>
          </cell>
          <cell r="KC44882">
            <v>15</v>
          </cell>
        </row>
        <row r="44883">
          <cell r="A44883" t="str">
            <v>P03395</v>
          </cell>
          <cell r="KA44883">
            <v>250</v>
          </cell>
          <cell r="KB44883">
            <v>8</v>
          </cell>
          <cell r="KC44883">
            <v>15</v>
          </cell>
        </row>
        <row r="44884">
          <cell r="A44884" t="str">
            <v>P03400</v>
          </cell>
          <cell r="KA44884">
            <v>200</v>
          </cell>
          <cell r="KB44884">
            <v>15</v>
          </cell>
          <cell r="KC44884">
            <v>16</v>
          </cell>
        </row>
        <row r="44885">
          <cell r="A44885" t="str">
            <v>P03432</v>
          </cell>
          <cell r="KA44885">
            <v>100</v>
          </cell>
          <cell r="KB44885">
            <v>30</v>
          </cell>
          <cell r="KC44885">
            <v>30</v>
          </cell>
        </row>
        <row r="44886">
          <cell r="A44886" t="str">
            <v>P02919</v>
          </cell>
          <cell r="KA44886">
            <v>200</v>
          </cell>
          <cell r="KB44886">
            <v>15</v>
          </cell>
          <cell r="KC44886">
            <v>16</v>
          </cell>
        </row>
        <row r="44887">
          <cell r="A44887" t="str">
            <v>P02920</v>
          </cell>
          <cell r="KA44887">
            <v>200</v>
          </cell>
          <cell r="KB44887">
            <v>15</v>
          </cell>
          <cell r="KC44887">
            <v>16</v>
          </cell>
        </row>
        <row r="44888">
          <cell r="A44888" t="str">
            <v>P02995</v>
          </cell>
          <cell r="KA44888">
            <v>200</v>
          </cell>
          <cell r="KB44888">
            <v>15</v>
          </cell>
          <cell r="KC44888">
            <v>16</v>
          </cell>
        </row>
        <row r="44889">
          <cell r="A44889" t="str">
            <v>P02981</v>
          </cell>
          <cell r="KA44889">
            <v>250</v>
          </cell>
          <cell r="KB44889">
            <v>12</v>
          </cell>
          <cell r="KC44889">
            <v>20</v>
          </cell>
        </row>
        <row r="44890">
          <cell r="A44890" t="str">
            <v>P03166</v>
          </cell>
          <cell r="KA44890">
            <v>250</v>
          </cell>
          <cell r="KB44890">
            <v>12</v>
          </cell>
          <cell r="KC44890">
            <v>20</v>
          </cell>
        </row>
        <row r="44891">
          <cell r="A44891" t="str">
            <v>P03094</v>
          </cell>
          <cell r="KA44891">
            <v>250</v>
          </cell>
          <cell r="KB44891">
            <v>12</v>
          </cell>
          <cell r="KC44891">
            <v>20</v>
          </cell>
        </row>
        <row r="44892">
          <cell r="A44892" t="str">
            <v>P03095</v>
          </cell>
          <cell r="KA44892">
            <v>250</v>
          </cell>
          <cell r="KB44892">
            <v>12</v>
          </cell>
          <cell r="KC44892">
            <v>20</v>
          </cell>
        </row>
        <row r="44893">
          <cell r="A44893" t="str">
            <v>P03202</v>
          </cell>
          <cell r="KA44893">
            <v>250</v>
          </cell>
          <cell r="KB44893">
            <v>8</v>
          </cell>
          <cell r="KC44893">
            <v>15</v>
          </cell>
        </row>
        <row r="44894">
          <cell r="A44894" t="str">
            <v>P01426</v>
          </cell>
          <cell r="KA44894">
            <v>250</v>
          </cell>
          <cell r="KB44894">
            <v>8</v>
          </cell>
          <cell r="KC44894">
            <v>15</v>
          </cell>
        </row>
        <row r="44895">
          <cell r="A44895" t="str">
            <v>P01302</v>
          </cell>
          <cell r="KA44895">
            <v>250</v>
          </cell>
          <cell r="KB44895">
            <v>8</v>
          </cell>
          <cell r="KC44895">
            <v>15</v>
          </cell>
        </row>
        <row r="44896">
          <cell r="A44896" t="str">
            <v>P01268</v>
          </cell>
          <cell r="KA44896">
            <v>250</v>
          </cell>
          <cell r="KB44896">
            <v>8</v>
          </cell>
          <cell r="KC44896">
            <v>15</v>
          </cell>
        </row>
        <row r="44897">
          <cell r="A44897" t="str">
            <v>P01431</v>
          </cell>
          <cell r="KA44897">
            <v>250</v>
          </cell>
          <cell r="KB44897">
            <v>12</v>
          </cell>
          <cell r="KC44897">
            <v>20</v>
          </cell>
        </row>
        <row r="44898">
          <cell r="A44898" t="str">
            <v>P01552</v>
          </cell>
          <cell r="KA44898">
            <v>250</v>
          </cell>
          <cell r="KB44898">
            <v>8</v>
          </cell>
          <cell r="KC44898">
            <v>15</v>
          </cell>
        </row>
        <row r="44899">
          <cell r="A44899" t="str">
            <v>P01608</v>
          </cell>
          <cell r="KA44899">
            <v>250</v>
          </cell>
          <cell r="KB44899">
            <v>8</v>
          </cell>
          <cell r="KC44899">
            <v>15</v>
          </cell>
        </row>
        <row r="44900">
          <cell r="A44900" t="str">
            <v>P01721</v>
          </cell>
          <cell r="KA44900">
            <v>250</v>
          </cell>
          <cell r="KB44900">
            <v>12</v>
          </cell>
          <cell r="KC44900">
            <v>20</v>
          </cell>
        </row>
        <row r="44901">
          <cell r="A44901" t="str">
            <v>P01775</v>
          </cell>
          <cell r="KA44901">
            <v>250</v>
          </cell>
          <cell r="KB44901">
            <v>12</v>
          </cell>
          <cell r="KC44901">
            <v>20</v>
          </cell>
        </row>
        <row r="44902">
          <cell r="A44902" t="str">
            <v>P01991</v>
          </cell>
          <cell r="KA44902">
            <v>250</v>
          </cell>
          <cell r="KB44902">
            <v>8</v>
          </cell>
          <cell r="KC44902">
            <v>15</v>
          </cell>
        </row>
        <row r="44903">
          <cell r="A44903" t="str">
            <v>P02035</v>
          </cell>
          <cell r="KA44903">
            <v>250</v>
          </cell>
          <cell r="KB44903">
            <v>12</v>
          </cell>
          <cell r="KC44903">
            <v>20</v>
          </cell>
        </row>
        <row r="44904">
          <cell r="A44904" t="str">
            <v>P02025</v>
          </cell>
          <cell r="KA44904">
            <v>200</v>
          </cell>
          <cell r="KB44904">
            <v>15</v>
          </cell>
          <cell r="KC44904">
            <v>16</v>
          </cell>
        </row>
        <row r="44905">
          <cell r="A44905" t="str">
            <v>P02098</v>
          </cell>
          <cell r="KA44905">
            <v>250</v>
          </cell>
          <cell r="KB44905">
            <v>8</v>
          </cell>
          <cell r="KC44905">
            <v>15</v>
          </cell>
        </row>
        <row r="44906">
          <cell r="A44906" t="str">
            <v>P02087</v>
          </cell>
          <cell r="KA44906">
            <v>200</v>
          </cell>
          <cell r="KB44906">
            <v>15</v>
          </cell>
          <cell r="KC44906">
            <v>16</v>
          </cell>
        </row>
        <row r="44907">
          <cell r="A44907" t="str">
            <v>P02888</v>
          </cell>
          <cell r="KA44907">
            <v>250</v>
          </cell>
          <cell r="KB44907">
            <v>8</v>
          </cell>
          <cell r="KC44907">
            <v>15</v>
          </cell>
        </row>
        <row r="44908">
          <cell r="A44908" t="str">
            <v>P02709</v>
          </cell>
          <cell r="KA44908">
            <v>250</v>
          </cell>
          <cell r="KB44908">
            <v>8</v>
          </cell>
          <cell r="KC44908">
            <v>15</v>
          </cell>
        </row>
        <row r="44909">
          <cell r="A44909" t="str">
            <v>P02568</v>
          </cell>
          <cell r="KA44909">
            <v>200</v>
          </cell>
          <cell r="KB44909">
            <v>15</v>
          </cell>
          <cell r="KC44909">
            <v>16</v>
          </cell>
        </row>
        <row r="44910">
          <cell r="A44910" t="str">
            <v>P02593</v>
          </cell>
          <cell r="KA44910">
            <v>250</v>
          </cell>
          <cell r="KB44910">
            <v>12</v>
          </cell>
          <cell r="KC44910">
            <v>20</v>
          </cell>
        </row>
        <row r="44911">
          <cell r="A44911" t="str">
            <v>P02549</v>
          </cell>
          <cell r="KA44911">
            <v>200</v>
          </cell>
          <cell r="KB44911">
            <v>15</v>
          </cell>
          <cell r="KC44911">
            <v>16</v>
          </cell>
        </row>
        <row r="44912">
          <cell r="A44912" t="str">
            <v>P02528</v>
          </cell>
          <cell r="KA44912">
            <v>200</v>
          </cell>
          <cell r="KB44912">
            <v>15</v>
          </cell>
          <cell r="KC44912">
            <v>16</v>
          </cell>
        </row>
        <row r="44913">
          <cell r="A44913" t="str">
            <v>P02263</v>
          </cell>
          <cell r="KA44913">
            <v>250</v>
          </cell>
          <cell r="KB44913">
            <v>8</v>
          </cell>
          <cell r="KC44913">
            <v>15</v>
          </cell>
        </row>
        <row r="44914">
          <cell r="A44914" t="str">
            <v>P02168</v>
          </cell>
          <cell r="KA44914">
            <v>250</v>
          </cell>
          <cell r="KB44914">
            <v>8</v>
          </cell>
          <cell r="KC44914">
            <v>15</v>
          </cell>
        </row>
        <row r="44915">
          <cell r="A44915" t="str">
            <v>P02206</v>
          </cell>
          <cell r="KA44915">
            <v>250</v>
          </cell>
          <cell r="KB44915">
            <v>12</v>
          </cell>
          <cell r="KC44915">
            <v>20</v>
          </cell>
        </row>
        <row r="44916">
          <cell r="A44916" t="str">
            <v>P02399</v>
          </cell>
          <cell r="KA44916">
            <v>250</v>
          </cell>
          <cell r="KB44916">
            <v>12</v>
          </cell>
          <cell r="KC44916">
            <v>20</v>
          </cell>
        </row>
        <row r="44917">
          <cell r="A44917" t="str">
            <v>P02382</v>
          </cell>
          <cell r="KA44917">
            <v>200</v>
          </cell>
          <cell r="KB44917">
            <v>15</v>
          </cell>
          <cell r="KC44917">
            <v>16</v>
          </cell>
        </row>
        <row r="44918">
          <cell r="A44918" t="str">
            <v>P02411</v>
          </cell>
          <cell r="KA44918">
            <v>250</v>
          </cell>
          <cell r="KB44918">
            <v>8</v>
          </cell>
          <cell r="KC44918">
            <v>15</v>
          </cell>
        </row>
        <row r="44919">
          <cell r="A44919" t="str">
            <v>P02495</v>
          </cell>
          <cell r="KA44919">
            <v>250</v>
          </cell>
          <cell r="KB44919">
            <v>12</v>
          </cell>
          <cell r="KC44919">
            <v>20</v>
          </cell>
        </row>
        <row r="44920">
          <cell r="A44920" t="str">
            <v>P02462</v>
          </cell>
          <cell r="KA44920">
            <v>200</v>
          </cell>
          <cell r="KB44920">
            <v>15</v>
          </cell>
          <cell r="KC44920">
            <v>16</v>
          </cell>
        </row>
        <row r="44921">
          <cell r="A44921" t="str">
            <v>P00298</v>
          </cell>
          <cell r="KA44921">
            <v>250</v>
          </cell>
          <cell r="KB44921">
            <v>12</v>
          </cell>
          <cell r="KC44921">
            <v>20</v>
          </cell>
        </row>
        <row r="44922">
          <cell r="A44922" t="str">
            <v>P00277</v>
          </cell>
          <cell r="KA44922">
            <v>250</v>
          </cell>
          <cell r="KB44922">
            <v>8</v>
          </cell>
          <cell r="KC44922">
            <v>15</v>
          </cell>
        </row>
        <row r="44923">
          <cell r="A44923" t="str">
            <v>P00195</v>
          </cell>
          <cell r="KA44923">
            <v>250</v>
          </cell>
          <cell r="KB44923">
            <v>12</v>
          </cell>
          <cell r="KC44923">
            <v>20</v>
          </cell>
        </row>
        <row r="44924">
          <cell r="A44924" t="str">
            <v>P01125</v>
          </cell>
          <cell r="KA44924">
            <v>250</v>
          </cell>
          <cell r="KB44924">
            <v>15</v>
          </cell>
          <cell r="KC44924">
            <v>16</v>
          </cell>
        </row>
        <row r="44925">
          <cell r="A44925" t="str">
            <v>P01046</v>
          </cell>
          <cell r="KA44925">
            <v>250</v>
          </cell>
          <cell r="KB44925">
            <v>8</v>
          </cell>
          <cell r="KC44925">
            <v>15</v>
          </cell>
        </row>
        <row r="44926">
          <cell r="A44926" t="str">
            <v>P01165</v>
          </cell>
          <cell r="KA44926">
            <v>250</v>
          </cell>
          <cell r="KB44926">
            <v>12</v>
          </cell>
          <cell r="KC44926">
            <v>20</v>
          </cell>
        </row>
        <row r="44927">
          <cell r="A44927" t="str">
            <v>P00849</v>
          </cell>
          <cell r="KA44927">
            <v>250</v>
          </cell>
          <cell r="KB44927">
            <v>12</v>
          </cell>
          <cell r="KC44927">
            <v>20</v>
          </cell>
        </row>
        <row r="44928">
          <cell r="A44928" t="str">
            <v>P00831</v>
          </cell>
          <cell r="KA44928">
            <v>200</v>
          </cell>
          <cell r="KB44928">
            <v>15</v>
          </cell>
          <cell r="KC44928">
            <v>20</v>
          </cell>
        </row>
        <row r="44929">
          <cell r="A44929" t="str">
            <v>P00885</v>
          </cell>
          <cell r="KA44929">
            <v>100</v>
          </cell>
          <cell r="KB44929">
            <v>20</v>
          </cell>
          <cell r="KC44929">
            <v>12</v>
          </cell>
        </row>
        <row r="44930">
          <cell r="A44930" t="str">
            <v>P00994</v>
          </cell>
          <cell r="KA44930">
            <v>250</v>
          </cell>
          <cell r="KB44930">
            <v>12</v>
          </cell>
          <cell r="KC44930">
            <v>20</v>
          </cell>
        </row>
        <row r="44931">
          <cell r="A44931" t="str">
            <v>P01030</v>
          </cell>
          <cell r="KA44931">
            <v>250</v>
          </cell>
          <cell r="KB44931">
            <v>12</v>
          </cell>
          <cell r="KC44931">
            <v>20</v>
          </cell>
        </row>
        <row r="44932">
          <cell r="A44932" t="str">
            <v>P00558</v>
          </cell>
          <cell r="KA44932">
            <v>200</v>
          </cell>
          <cell r="KB44932">
            <v>15</v>
          </cell>
          <cell r="KC44932">
            <v>16</v>
          </cell>
        </row>
        <row r="44933">
          <cell r="A44933" t="str">
            <v>P00705</v>
          </cell>
          <cell r="KA44933">
            <v>250</v>
          </cell>
          <cell r="KB44933">
            <v>12</v>
          </cell>
          <cell r="KC44933">
            <v>20</v>
          </cell>
        </row>
        <row r="44934">
          <cell r="A44934" t="str">
            <v>P00773</v>
          </cell>
          <cell r="KA44934">
            <v>250</v>
          </cell>
          <cell r="KB44934">
            <v>8</v>
          </cell>
          <cell r="KC44934">
            <v>15</v>
          </cell>
        </row>
        <row r="44935">
          <cell r="A44935" t="str">
            <v>G20659</v>
          </cell>
          <cell r="KA44935">
            <v>200</v>
          </cell>
          <cell r="KB44935">
            <v>16</v>
          </cell>
          <cell r="KC44935">
            <v>16</v>
          </cell>
        </row>
        <row r="44936">
          <cell r="A44936" t="str">
            <v>G10740</v>
          </cell>
          <cell r="KA44936">
            <v>100</v>
          </cell>
          <cell r="KB44936">
            <v>8</v>
          </cell>
          <cell r="KC44936">
            <v>48</v>
          </cell>
        </row>
        <row r="44937">
          <cell r="A44937" t="str">
            <v>G10743</v>
          </cell>
          <cell r="KA44937">
            <v>100</v>
          </cell>
          <cell r="KB44937">
            <v>8</v>
          </cell>
          <cell r="KC44937">
            <v>48</v>
          </cell>
        </row>
        <row r="44938">
          <cell r="A44938" t="str">
            <v>G25293</v>
          </cell>
          <cell r="KA44938">
            <v>50</v>
          </cell>
          <cell r="KB44938">
            <v>40</v>
          </cell>
          <cell r="KC44938">
            <v>24</v>
          </cell>
        </row>
        <row r="44939">
          <cell r="A44939" t="str">
            <v>G00539</v>
          </cell>
          <cell r="KA44939">
            <v>100</v>
          </cell>
          <cell r="KB44939">
            <v>8</v>
          </cell>
          <cell r="KC44939">
            <v>48</v>
          </cell>
        </row>
        <row r="44940">
          <cell r="A44940" t="str">
            <v>G00540</v>
          </cell>
          <cell r="KA44940">
            <v>100</v>
          </cell>
          <cell r="KB44940">
            <v>8</v>
          </cell>
          <cell r="KC44940">
            <v>48</v>
          </cell>
        </row>
        <row r="44941">
          <cell r="A44941" t="str">
            <v>G00541</v>
          </cell>
          <cell r="KA44941">
            <v>100</v>
          </cell>
          <cell r="KB44941">
            <v>8</v>
          </cell>
          <cell r="KC44941">
            <v>48</v>
          </cell>
        </row>
        <row r="44942">
          <cell r="A44942" t="str">
            <v>G00542</v>
          </cell>
          <cell r="KA44942">
            <v>100</v>
          </cell>
          <cell r="KB44942">
            <v>8</v>
          </cell>
          <cell r="KC44942">
            <v>48</v>
          </cell>
        </row>
        <row r="44943">
          <cell r="A44943" t="str">
            <v>G00689</v>
          </cell>
          <cell r="KA44943">
            <v>100</v>
          </cell>
          <cell r="KB44943">
            <v>24</v>
          </cell>
          <cell r="KC44943">
            <v>20</v>
          </cell>
        </row>
        <row r="44944">
          <cell r="A44944" t="str">
            <v>G00690</v>
          </cell>
          <cell r="KA44944">
            <v>100</v>
          </cell>
          <cell r="KB44944">
            <v>24</v>
          </cell>
          <cell r="KC44944">
            <v>20</v>
          </cell>
        </row>
        <row r="44945">
          <cell r="A44945" t="str">
            <v>G00659</v>
          </cell>
          <cell r="KA44945">
            <v>200</v>
          </cell>
          <cell r="KB44945">
            <v>16</v>
          </cell>
          <cell r="KC44945">
            <v>20</v>
          </cell>
        </row>
        <row r="44946">
          <cell r="A44946" t="str">
            <v>G00660</v>
          </cell>
          <cell r="KA44946">
            <v>200</v>
          </cell>
          <cell r="KB44946">
            <v>16</v>
          </cell>
          <cell r="KC44946">
            <v>20</v>
          </cell>
        </row>
        <row r="44947">
          <cell r="A44947" t="str">
            <v>G006660</v>
          </cell>
          <cell r="KA44947">
            <v>200</v>
          </cell>
          <cell r="KB44947">
            <v>16</v>
          </cell>
          <cell r="KC44947">
            <v>20</v>
          </cell>
        </row>
        <row r="44948">
          <cell r="A44948" t="str">
            <v>G00781</v>
          </cell>
          <cell r="KA44948">
            <v>200</v>
          </cell>
          <cell r="KB44948">
            <v>16</v>
          </cell>
          <cell r="KC44948">
            <v>20</v>
          </cell>
        </row>
        <row r="44949">
          <cell r="A44949" t="str">
            <v>G00782</v>
          </cell>
          <cell r="KA44949">
            <v>200</v>
          </cell>
          <cell r="KB44949">
            <v>16</v>
          </cell>
          <cell r="KC44949">
            <v>20</v>
          </cell>
        </row>
        <row r="44950">
          <cell r="A44950" t="str">
            <v>G01008</v>
          </cell>
          <cell r="KA44950">
            <v>100</v>
          </cell>
          <cell r="KB44950">
            <v>8</v>
          </cell>
          <cell r="KC44950">
            <v>24</v>
          </cell>
        </row>
        <row r="44951">
          <cell r="A44951" t="str">
            <v>G01009</v>
          </cell>
          <cell r="KA44951">
            <v>100</v>
          </cell>
          <cell r="KB44951">
            <v>8</v>
          </cell>
          <cell r="KC44951">
            <v>24</v>
          </cell>
        </row>
        <row r="44952">
          <cell r="A44952" t="str">
            <v>G10659</v>
          </cell>
          <cell r="KA44952">
            <v>200</v>
          </cell>
          <cell r="KB44952">
            <v>16</v>
          </cell>
          <cell r="KC44952">
            <v>16</v>
          </cell>
        </row>
        <row r="44953">
          <cell r="A44953" t="str">
            <v>G10660</v>
          </cell>
          <cell r="KA44953">
            <v>200</v>
          </cell>
          <cell r="KB44953">
            <v>16</v>
          </cell>
          <cell r="KC44953">
            <v>16</v>
          </cell>
        </row>
        <row r="44954">
          <cell r="A44954" t="str">
            <v>CP27912</v>
          </cell>
          <cell r="KA44954">
            <v>50</v>
          </cell>
          <cell r="KB44954">
            <v>60</v>
          </cell>
          <cell r="KC44954">
            <v>12</v>
          </cell>
        </row>
        <row r="44955">
          <cell r="A44955" t="str">
            <v>C29897</v>
          </cell>
          <cell r="KA44955">
            <v>100</v>
          </cell>
          <cell r="KB44955">
            <v>40</v>
          </cell>
          <cell r="KC44955">
            <v>28</v>
          </cell>
        </row>
        <row r="44956">
          <cell r="A44956" t="str">
            <v>C29962</v>
          </cell>
          <cell r="KA44956">
            <v>50</v>
          </cell>
          <cell r="KB44956">
            <v>60</v>
          </cell>
          <cell r="KC44956">
            <v>12</v>
          </cell>
        </row>
        <row r="44957">
          <cell r="A44957" t="str">
            <v>G00085</v>
          </cell>
          <cell r="KA44957">
            <v>100</v>
          </cell>
          <cell r="KB44957">
            <v>40</v>
          </cell>
          <cell r="KC44957">
            <v>28</v>
          </cell>
        </row>
        <row r="44958">
          <cell r="A44958" t="str">
            <v>G00086</v>
          </cell>
          <cell r="KA44958">
            <v>100</v>
          </cell>
          <cell r="KB44958">
            <v>40</v>
          </cell>
          <cell r="KC44958">
            <v>28</v>
          </cell>
        </row>
        <row r="44959">
          <cell r="A44959" t="str">
            <v>G00087</v>
          </cell>
          <cell r="KA44959">
            <v>250</v>
          </cell>
          <cell r="KB44959">
            <v>12</v>
          </cell>
          <cell r="KC44959">
            <v>20</v>
          </cell>
        </row>
        <row r="44960">
          <cell r="A44960" t="str">
            <v>G00088</v>
          </cell>
          <cell r="KA44960">
            <v>250</v>
          </cell>
          <cell r="KB44960">
            <v>12</v>
          </cell>
          <cell r="KC44960">
            <v>20</v>
          </cell>
        </row>
        <row r="44961">
          <cell r="A44961" t="str">
            <v>G00089</v>
          </cell>
          <cell r="KA44961">
            <v>200</v>
          </cell>
          <cell r="KB44961">
            <v>16</v>
          </cell>
          <cell r="KC44961">
            <v>16</v>
          </cell>
        </row>
        <row r="44962">
          <cell r="A44962" t="str">
            <v>G00090</v>
          </cell>
          <cell r="KA44962">
            <v>200</v>
          </cell>
          <cell r="KB44962">
            <v>16</v>
          </cell>
          <cell r="KC44962">
            <v>16</v>
          </cell>
        </row>
        <row r="44963">
          <cell r="A44963" t="str">
            <v>G00091</v>
          </cell>
          <cell r="KA44963">
            <v>50</v>
          </cell>
          <cell r="KB44963">
            <v>60</v>
          </cell>
          <cell r="KC44963">
            <v>12</v>
          </cell>
        </row>
        <row r="44964">
          <cell r="A44964" t="str">
            <v>G00092</v>
          </cell>
          <cell r="KA44964">
            <v>50</v>
          </cell>
          <cell r="KB44964">
            <v>60</v>
          </cell>
          <cell r="KC44964">
            <v>12</v>
          </cell>
        </row>
        <row r="44965">
          <cell r="A44965" t="str">
            <v>G00093</v>
          </cell>
          <cell r="KA44965">
            <v>50</v>
          </cell>
          <cell r="KB44965">
            <v>60</v>
          </cell>
          <cell r="KC44965">
            <v>12</v>
          </cell>
        </row>
        <row r="44966">
          <cell r="A44966" t="str">
            <v>G00094</v>
          </cell>
          <cell r="KA44966">
            <v>50</v>
          </cell>
          <cell r="KB44966">
            <v>60</v>
          </cell>
          <cell r="KC44966">
            <v>12</v>
          </cell>
        </row>
        <row r="44967">
          <cell r="A44967" t="str">
            <v>G00095</v>
          </cell>
          <cell r="KA44967">
            <v>50</v>
          </cell>
          <cell r="KB44967">
            <v>40</v>
          </cell>
          <cell r="KC44967">
            <v>24</v>
          </cell>
        </row>
        <row r="44968">
          <cell r="A44968" t="str">
            <v>G00096</v>
          </cell>
          <cell r="KA44968">
            <v>50</v>
          </cell>
          <cell r="KB44968">
            <v>40</v>
          </cell>
          <cell r="KC44968">
            <v>24</v>
          </cell>
        </row>
        <row r="44969">
          <cell r="A44969" t="str">
            <v>G00097</v>
          </cell>
          <cell r="KA44969">
            <v>50</v>
          </cell>
          <cell r="KB44969">
            <v>40</v>
          </cell>
          <cell r="KC44969">
            <v>24</v>
          </cell>
        </row>
        <row r="44970">
          <cell r="A44970" t="str">
            <v>G00098</v>
          </cell>
          <cell r="KA44970">
            <v>50</v>
          </cell>
          <cell r="KB44970">
            <v>40</v>
          </cell>
          <cell r="KC44970">
            <v>24</v>
          </cell>
        </row>
        <row r="44971">
          <cell r="A44971" t="str">
            <v>G00099</v>
          </cell>
          <cell r="KA44971">
            <v>100</v>
          </cell>
          <cell r="KB44971">
            <v>20</v>
          </cell>
          <cell r="KC44971">
            <v>9</v>
          </cell>
        </row>
        <row r="44972">
          <cell r="A44972" t="str">
            <v>G00100</v>
          </cell>
          <cell r="KA44972">
            <v>100</v>
          </cell>
          <cell r="KB44972">
            <v>20</v>
          </cell>
          <cell r="KC44972">
            <v>12</v>
          </cell>
        </row>
        <row r="44973">
          <cell r="A44973" t="str">
            <v>G00101</v>
          </cell>
          <cell r="KA44973">
            <v>50</v>
          </cell>
          <cell r="KB44973">
            <v>16</v>
          </cell>
          <cell r="KC44973">
            <v>24</v>
          </cell>
        </row>
        <row r="44974">
          <cell r="A44974" t="str">
            <v>G00102</v>
          </cell>
          <cell r="KA44974">
            <v>50</v>
          </cell>
          <cell r="KB44974">
            <v>16</v>
          </cell>
          <cell r="KC44974">
            <v>24</v>
          </cell>
        </row>
        <row r="44975">
          <cell r="A44975" t="str">
            <v>G00103</v>
          </cell>
          <cell r="KA44975">
            <v>200</v>
          </cell>
          <cell r="KB44975">
            <v>16</v>
          </cell>
          <cell r="KC44975">
            <v>16</v>
          </cell>
        </row>
        <row r="44976">
          <cell r="A44976" t="str">
            <v>G00104</v>
          </cell>
          <cell r="KA44976">
            <v>200</v>
          </cell>
          <cell r="KB44976">
            <v>16</v>
          </cell>
          <cell r="KC44976">
            <v>16</v>
          </cell>
        </row>
        <row r="44977">
          <cell r="A44977" t="str">
            <v>G00105</v>
          </cell>
          <cell r="KA44977">
            <v>80</v>
          </cell>
          <cell r="KB44977">
            <v>16</v>
          </cell>
          <cell r="KC44977">
            <v>24</v>
          </cell>
        </row>
        <row r="44978">
          <cell r="A44978" t="str">
            <v>G00106</v>
          </cell>
          <cell r="KA44978">
            <v>80</v>
          </cell>
          <cell r="KB44978">
            <v>16</v>
          </cell>
          <cell r="KC44978">
            <v>24</v>
          </cell>
        </row>
        <row r="44979">
          <cell r="A44979" t="str">
            <v>G00107</v>
          </cell>
          <cell r="KA44979">
            <v>80</v>
          </cell>
          <cell r="KB44979">
            <v>16</v>
          </cell>
          <cell r="KC44979">
            <v>24</v>
          </cell>
        </row>
        <row r="44980">
          <cell r="A44980" t="str">
            <v>G00108</v>
          </cell>
          <cell r="KA44980">
            <v>80</v>
          </cell>
          <cell r="KB44980">
            <v>16</v>
          </cell>
          <cell r="KC44980">
            <v>24</v>
          </cell>
        </row>
        <row r="44981">
          <cell r="A44981" t="str">
            <v>G00109</v>
          </cell>
          <cell r="KA44981">
            <v>50</v>
          </cell>
          <cell r="KB44981">
            <v>20</v>
          </cell>
          <cell r="KC44981">
            <v>16</v>
          </cell>
        </row>
        <row r="44982">
          <cell r="A44982" t="str">
            <v>G00110</v>
          </cell>
          <cell r="KA44982">
            <v>50</v>
          </cell>
          <cell r="KB44982">
            <v>20</v>
          </cell>
          <cell r="KC44982">
            <v>16</v>
          </cell>
        </row>
        <row r="44983">
          <cell r="A44983" t="str">
            <v>G00111</v>
          </cell>
          <cell r="KA44983">
            <v>50</v>
          </cell>
          <cell r="KB44983">
            <v>12</v>
          </cell>
          <cell r="KC44983">
            <v>24</v>
          </cell>
        </row>
        <row r="44984">
          <cell r="A44984" t="str">
            <v>G00112</v>
          </cell>
          <cell r="KA44984">
            <v>50</v>
          </cell>
          <cell r="KB44984">
            <v>12</v>
          </cell>
          <cell r="KC44984">
            <v>24</v>
          </cell>
        </row>
        <row r="44985">
          <cell r="A44985" t="str">
            <v>D25994</v>
          </cell>
          <cell r="KA44985">
            <v>100</v>
          </cell>
          <cell r="KB44985">
            <v>40</v>
          </cell>
          <cell r="KC44985">
            <v>28</v>
          </cell>
        </row>
        <row r="44986">
          <cell r="A44986" t="str">
            <v>P09466</v>
          </cell>
          <cell r="KA44986">
            <v>250</v>
          </cell>
          <cell r="KB44986">
            <v>8</v>
          </cell>
          <cell r="KC44986">
            <v>15</v>
          </cell>
        </row>
        <row r="44987">
          <cell r="A44987" t="str">
            <v>P09379</v>
          </cell>
          <cell r="KA44987">
            <v>50</v>
          </cell>
          <cell r="KB44987">
            <v>60</v>
          </cell>
          <cell r="KC44987">
            <v>12</v>
          </cell>
        </row>
        <row r="44988">
          <cell r="A44988" t="str">
            <v>P09362</v>
          </cell>
          <cell r="KA44988">
            <v>250</v>
          </cell>
          <cell r="KB44988">
            <v>8</v>
          </cell>
          <cell r="KC44988">
            <v>15</v>
          </cell>
        </row>
        <row r="44989">
          <cell r="A44989" t="str">
            <v>P09353</v>
          </cell>
          <cell r="KA44989">
            <v>100</v>
          </cell>
          <cell r="KB44989">
            <v>40</v>
          </cell>
          <cell r="KC44989">
            <v>24</v>
          </cell>
        </row>
        <row r="44990">
          <cell r="A44990" t="str">
            <v>P09354</v>
          </cell>
          <cell r="KA44990">
            <v>50</v>
          </cell>
          <cell r="KB44990">
            <v>18</v>
          </cell>
          <cell r="KC44990">
            <v>24</v>
          </cell>
        </row>
        <row r="44991">
          <cell r="A44991" t="str">
            <v>P09260</v>
          </cell>
          <cell r="KA44991">
            <v>200</v>
          </cell>
          <cell r="KB44991">
            <v>15</v>
          </cell>
          <cell r="KC44991">
            <v>20</v>
          </cell>
        </row>
        <row r="44992">
          <cell r="A44992" t="str">
            <v>P09313</v>
          </cell>
          <cell r="KA44992">
            <v>50</v>
          </cell>
          <cell r="KB44992">
            <v>18</v>
          </cell>
          <cell r="KC44992">
            <v>24</v>
          </cell>
        </row>
        <row r="44993">
          <cell r="A44993" t="str">
            <v>P09359</v>
          </cell>
          <cell r="KA44993">
            <v>100</v>
          </cell>
          <cell r="KB44993">
            <v>40</v>
          </cell>
          <cell r="KC44993">
            <v>24</v>
          </cell>
        </row>
        <row r="44994">
          <cell r="A44994" t="str">
            <v>P09349</v>
          </cell>
          <cell r="KA44994">
            <v>200</v>
          </cell>
          <cell r="KB44994">
            <v>15</v>
          </cell>
          <cell r="KC44994">
            <v>20</v>
          </cell>
        </row>
        <row r="44995">
          <cell r="A44995" t="str">
            <v>P09329</v>
          </cell>
          <cell r="KA44995">
            <v>50</v>
          </cell>
          <cell r="KB44995">
            <v>80</v>
          </cell>
          <cell r="KC44995">
            <v>24</v>
          </cell>
        </row>
        <row r="44996">
          <cell r="A44996" t="str">
            <v>P09320</v>
          </cell>
          <cell r="KA44996">
            <v>50</v>
          </cell>
          <cell r="KB44996">
            <v>18</v>
          </cell>
          <cell r="KC44996">
            <v>24</v>
          </cell>
        </row>
        <row r="44997">
          <cell r="A44997" t="str">
            <v>P09174</v>
          </cell>
          <cell r="KA44997">
            <v>50</v>
          </cell>
          <cell r="KB44997">
            <v>18</v>
          </cell>
          <cell r="KC44997">
            <v>24</v>
          </cell>
        </row>
        <row r="44998">
          <cell r="A44998" t="str">
            <v>P09175</v>
          </cell>
          <cell r="KA44998">
            <v>250</v>
          </cell>
          <cell r="KB44998">
            <v>12</v>
          </cell>
          <cell r="KC44998">
            <v>20</v>
          </cell>
        </row>
        <row r="44999">
          <cell r="A44999" t="str">
            <v>P09132</v>
          </cell>
          <cell r="KA44999">
            <v>100</v>
          </cell>
          <cell r="KB44999">
            <v>40</v>
          </cell>
          <cell r="KC44999">
            <v>24</v>
          </cell>
        </row>
        <row r="45000">
          <cell r="A45000" t="str">
            <v>P09123</v>
          </cell>
          <cell r="KA45000">
            <v>250</v>
          </cell>
          <cell r="KB45000">
            <v>12</v>
          </cell>
          <cell r="KC45000">
            <v>20</v>
          </cell>
        </row>
        <row r="45001">
          <cell r="A45001" t="str">
            <v>P09257</v>
          </cell>
          <cell r="KA45001">
            <v>50</v>
          </cell>
          <cell r="KB45001">
            <v>80</v>
          </cell>
          <cell r="KC45001">
            <v>24</v>
          </cell>
        </row>
        <row r="45002">
          <cell r="A45002" t="str">
            <v>P09258</v>
          </cell>
          <cell r="KA45002">
            <v>50</v>
          </cell>
          <cell r="KB45002">
            <v>60</v>
          </cell>
          <cell r="KC45002">
            <v>12</v>
          </cell>
        </row>
        <row r="45003">
          <cell r="A45003" t="str">
            <v>P09217</v>
          </cell>
          <cell r="KA45003">
            <v>100</v>
          </cell>
          <cell r="KB45003">
            <v>40</v>
          </cell>
          <cell r="KC45003">
            <v>24</v>
          </cell>
        </row>
        <row r="45004">
          <cell r="A45004" t="str">
            <v>P09230</v>
          </cell>
          <cell r="KA45004">
            <v>250</v>
          </cell>
          <cell r="KB45004">
            <v>8</v>
          </cell>
          <cell r="KC45004">
            <v>15</v>
          </cell>
        </row>
        <row r="45005">
          <cell r="A45005" t="str">
            <v>P09254</v>
          </cell>
          <cell r="KA45005">
            <v>200</v>
          </cell>
          <cell r="KB45005">
            <v>15</v>
          </cell>
          <cell r="KC45005">
            <v>20</v>
          </cell>
        </row>
        <row r="45006">
          <cell r="A45006" t="str">
            <v>P09255</v>
          </cell>
          <cell r="KA45006">
            <v>200</v>
          </cell>
          <cell r="KB45006">
            <v>15</v>
          </cell>
          <cell r="KC45006">
            <v>20</v>
          </cell>
        </row>
        <row r="45007">
          <cell r="A45007" t="str">
            <v>P09206</v>
          </cell>
          <cell r="KA45007">
            <v>100</v>
          </cell>
          <cell r="KB45007">
            <v>40</v>
          </cell>
          <cell r="KC45007">
            <v>24</v>
          </cell>
        </row>
        <row r="45008">
          <cell r="A45008" t="str">
            <v>P09250</v>
          </cell>
          <cell r="KA45008">
            <v>50</v>
          </cell>
          <cell r="KB45008">
            <v>60</v>
          </cell>
          <cell r="KC45008">
            <v>12</v>
          </cell>
        </row>
        <row r="45009">
          <cell r="A45009" t="str">
            <v>P09556</v>
          </cell>
          <cell r="KA45009">
            <v>100</v>
          </cell>
          <cell r="KB45009">
            <v>40</v>
          </cell>
          <cell r="KC45009">
            <v>24</v>
          </cell>
        </row>
        <row r="45010">
          <cell r="A45010" t="str">
            <v>P09570</v>
          </cell>
          <cell r="KA45010">
            <v>100</v>
          </cell>
          <cell r="KB45010">
            <v>40</v>
          </cell>
          <cell r="KC45010">
            <v>24</v>
          </cell>
        </row>
        <row r="45011">
          <cell r="A45011" t="str">
            <v>P09585</v>
          </cell>
          <cell r="KA45011">
            <v>50</v>
          </cell>
          <cell r="KB45011">
            <v>80</v>
          </cell>
          <cell r="KC45011">
            <v>24</v>
          </cell>
        </row>
        <row r="45012">
          <cell r="A45012" t="str">
            <v>P09586</v>
          </cell>
          <cell r="KA45012">
            <v>50</v>
          </cell>
          <cell r="KB45012">
            <v>60</v>
          </cell>
          <cell r="KC45012">
            <v>12</v>
          </cell>
        </row>
        <row r="45013">
          <cell r="A45013" t="str">
            <v>P09539</v>
          </cell>
          <cell r="KA45013">
            <v>250</v>
          </cell>
          <cell r="KB45013">
            <v>12</v>
          </cell>
          <cell r="KC45013">
            <v>20</v>
          </cell>
        </row>
        <row r="45014">
          <cell r="A45014" t="str">
            <v>P09523</v>
          </cell>
          <cell r="KA45014">
            <v>100</v>
          </cell>
          <cell r="KB45014">
            <v>40</v>
          </cell>
          <cell r="KC45014">
            <v>24</v>
          </cell>
        </row>
        <row r="45015">
          <cell r="A45015" t="str">
            <v>P09485</v>
          </cell>
          <cell r="KA45015">
            <v>250</v>
          </cell>
          <cell r="KB45015">
            <v>8</v>
          </cell>
          <cell r="KC45015">
            <v>24</v>
          </cell>
        </row>
        <row r="45016">
          <cell r="A45016" t="str">
            <v>P09700</v>
          </cell>
          <cell r="KA45016">
            <v>250</v>
          </cell>
          <cell r="KB45016">
            <v>8</v>
          </cell>
          <cell r="KC45016">
            <v>15</v>
          </cell>
        </row>
        <row r="45017">
          <cell r="A45017" t="str">
            <v>P09701</v>
          </cell>
          <cell r="KA45017">
            <v>250</v>
          </cell>
          <cell r="KB45017">
            <v>8</v>
          </cell>
          <cell r="KC45017">
            <v>15</v>
          </cell>
        </row>
        <row r="45018">
          <cell r="A45018" t="str">
            <v>P09689</v>
          </cell>
          <cell r="KA45018">
            <v>100</v>
          </cell>
          <cell r="KB45018">
            <v>40</v>
          </cell>
          <cell r="KC45018">
            <v>24</v>
          </cell>
        </row>
        <row r="45019">
          <cell r="A45019" t="str">
            <v>P09681</v>
          </cell>
          <cell r="KA45019">
            <v>100</v>
          </cell>
          <cell r="KB45019">
            <v>40</v>
          </cell>
          <cell r="KC45019">
            <v>24</v>
          </cell>
        </row>
        <row r="45020">
          <cell r="A45020" t="str">
            <v>P09647</v>
          </cell>
          <cell r="KA45020">
            <v>250</v>
          </cell>
          <cell r="KB45020">
            <v>8</v>
          </cell>
          <cell r="KC45020">
            <v>15</v>
          </cell>
        </row>
        <row r="45021">
          <cell r="A45021" t="str">
            <v>P09648</v>
          </cell>
          <cell r="KA45021">
            <v>250</v>
          </cell>
          <cell r="KB45021">
            <v>8</v>
          </cell>
          <cell r="KC45021">
            <v>15</v>
          </cell>
        </row>
        <row r="45022">
          <cell r="A45022" t="str">
            <v>P09653</v>
          </cell>
          <cell r="KA45022">
            <v>100</v>
          </cell>
          <cell r="KB45022">
            <v>40</v>
          </cell>
          <cell r="KC45022">
            <v>24</v>
          </cell>
        </row>
        <row r="45023">
          <cell r="A45023" t="str">
            <v>P09630</v>
          </cell>
          <cell r="KA45023">
            <v>50</v>
          </cell>
          <cell r="KB45023">
            <v>80</v>
          </cell>
          <cell r="KC45023">
            <v>24</v>
          </cell>
        </row>
        <row r="45024">
          <cell r="A45024" t="str">
            <v>P09707</v>
          </cell>
          <cell r="KA45024">
            <v>250</v>
          </cell>
          <cell r="KB45024">
            <v>8</v>
          </cell>
          <cell r="KC45024">
            <v>15</v>
          </cell>
        </row>
        <row r="45025">
          <cell r="A45025" t="str">
            <v>P09735</v>
          </cell>
          <cell r="KA45025">
            <v>50</v>
          </cell>
          <cell r="KB45025">
            <v>80</v>
          </cell>
          <cell r="KC45025">
            <v>28</v>
          </cell>
        </row>
        <row r="45026">
          <cell r="A45026" t="str">
            <v>P09749</v>
          </cell>
          <cell r="KA45026">
            <v>250</v>
          </cell>
          <cell r="KB45026">
            <v>8</v>
          </cell>
          <cell r="KC45026">
            <v>15</v>
          </cell>
        </row>
        <row r="45027">
          <cell r="A45027" t="str">
            <v>P08478</v>
          </cell>
          <cell r="KA45027">
            <v>250</v>
          </cell>
          <cell r="KB45027">
            <v>8</v>
          </cell>
          <cell r="KC45027">
            <v>15</v>
          </cell>
        </row>
        <row r="45028">
          <cell r="A45028" t="str">
            <v>P08505</v>
          </cell>
          <cell r="KA45028">
            <v>250</v>
          </cell>
          <cell r="KB45028">
            <v>12</v>
          </cell>
          <cell r="KC45028">
            <v>20</v>
          </cell>
        </row>
        <row r="45029">
          <cell r="A45029" t="str">
            <v>P08540</v>
          </cell>
          <cell r="KA45029">
            <v>100</v>
          </cell>
          <cell r="KB45029">
            <v>40</v>
          </cell>
          <cell r="KC45029">
            <v>24</v>
          </cell>
        </row>
        <row r="45030">
          <cell r="A45030" t="str">
            <v>P08601</v>
          </cell>
          <cell r="KA45030">
            <v>100</v>
          </cell>
          <cell r="KB45030">
            <v>40</v>
          </cell>
          <cell r="KC45030">
            <v>24</v>
          </cell>
        </row>
        <row r="45031">
          <cell r="A45031" t="str">
            <v>P08599</v>
          </cell>
          <cell r="KA45031">
            <v>200</v>
          </cell>
          <cell r="KB45031">
            <v>15</v>
          </cell>
          <cell r="KC45031">
            <v>16</v>
          </cell>
        </row>
        <row r="45032">
          <cell r="A45032" t="str">
            <v>P08582</v>
          </cell>
          <cell r="KA45032">
            <v>50</v>
          </cell>
          <cell r="KB45032">
            <v>80</v>
          </cell>
          <cell r="KC45032">
            <v>24</v>
          </cell>
        </row>
        <row r="45033">
          <cell r="A45033" t="str">
            <v>P08784</v>
          </cell>
          <cell r="KA45033">
            <v>200</v>
          </cell>
          <cell r="KB45033">
            <v>15</v>
          </cell>
          <cell r="KC45033">
            <v>16</v>
          </cell>
        </row>
        <row r="45034">
          <cell r="A45034" t="str">
            <v>P08762</v>
          </cell>
          <cell r="KA45034">
            <v>250</v>
          </cell>
          <cell r="KB45034">
            <v>8</v>
          </cell>
          <cell r="KC45034">
            <v>15</v>
          </cell>
        </row>
        <row r="45035">
          <cell r="A45035" t="str">
            <v>P08756</v>
          </cell>
          <cell r="KA45035">
            <v>250</v>
          </cell>
          <cell r="KB45035">
            <v>8</v>
          </cell>
          <cell r="KC45035">
            <v>15</v>
          </cell>
        </row>
        <row r="45036">
          <cell r="A45036" t="str">
            <v>P08712</v>
          </cell>
          <cell r="KA45036">
            <v>100</v>
          </cell>
          <cell r="KB45036">
            <v>40</v>
          </cell>
          <cell r="KC45036">
            <v>24</v>
          </cell>
        </row>
        <row r="45037">
          <cell r="A45037" t="str">
            <v>P08713</v>
          </cell>
          <cell r="KA45037">
            <v>100</v>
          </cell>
          <cell r="KB45037">
            <v>40</v>
          </cell>
          <cell r="KC45037">
            <v>24</v>
          </cell>
        </row>
        <row r="45038">
          <cell r="A45038" t="str">
            <v>P08736</v>
          </cell>
          <cell r="KA45038">
            <v>250</v>
          </cell>
          <cell r="KB45038">
            <v>8</v>
          </cell>
          <cell r="KC45038">
            <v>15</v>
          </cell>
        </row>
        <row r="45039">
          <cell r="A45039" t="str">
            <v>P08726</v>
          </cell>
          <cell r="KA45039">
            <v>100</v>
          </cell>
          <cell r="KB45039">
            <v>15</v>
          </cell>
          <cell r="KC45039">
            <v>20</v>
          </cell>
        </row>
        <row r="45040">
          <cell r="A45040" t="str">
            <v>P08687</v>
          </cell>
          <cell r="KA45040">
            <v>50</v>
          </cell>
          <cell r="KB45040">
            <v>60</v>
          </cell>
          <cell r="KC45040">
            <v>12</v>
          </cell>
        </row>
        <row r="45041">
          <cell r="A45041" t="str">
            <v>P08688</v>
          </cell>
          <cell r="KA45041">
            <v>100</v>
          </cell>
          <cell r="KB45041">
            <v>40</v>
          </cell>
          <cell r="KC45041">
            <v>24</v>
          </cell>
        </row>
        <row r="45042">
          <cell r="A45042" t="str">
            <v>P08999</v>
          </cell>
          <cell r="KA45042">
            <v>250</v>
          </cell>
          <cell r="KB45042">
            <v>8</v>
          </cell>
          <cell r="KC45042">
            <v>15</v>
          </cell>
        </row>
        <row r="45043">
          <cell r="A45043" t="str">
            <v>P08943</v>
          </cell>
          <cell r="KA45043">
            <v>50</v>
          </cell>
          <cell r="KB45043">
            <v>80</v>
          </cell>
          <cell r="KC45043">
            <v>24</v>
          </cell>
        </row>
        <row r="45044">
          <cell r="A45044" t="str">
            <v>P08977</v>
          </cell>
          <cell r="KA45044">
            <v>100</v>
          </cell>
          <cell r="KB45044">
            <v>40</v>
          </cell>
          <cell r="KC45044">
            <v>24</v>
          </cell>
        </row>
        <row r="45045">
          <cell r="A45045" t="str">
            <v>P09007</v>
          </cell>
          <cell r="KA45045">
            <v>50</v>
          </cell>
          <cell r="KB45045">
            <v>60</v>
          </cell>
          <cell r="KC45045">
            <v>12</v>
          </cell>
        </row>
        <row r="45046">
          <cell r="A45046" t="str">
            <v>P09002</v>
          </cell>
          <cell r="KA45046">
            <v>50</v>
          </cell>
          <cell r="KB45046">
            <v>80</v>
          </cell>
          <cell r="KC45046">
            <v>24</v>
          </cell>
        </row>
        <row r="45047">
          <cell r="A45047" t="str">
            <v>P09045</v>
          </cell>
          <cell r="KA45047">
            <v>50</v>
          </cell>
          <cell r="KB45047">
            <v>80</v>
          </cell>
          <cell r="KC45047">
            <v>24</v>
          </cell>
        </row>
        <row r="45048">
          <cell r="A45048" t="str">
            <v>P09065</v>
          </cell>
          <cell r="KA45048">
            <v>100</v>
          </cell>
          <cell r="KB45048">
            <v>40</v>
          </cell>
          <cell r="KC45048">
            <v>24</v>
          </cell>
        </row>
        <row r="45049">
          <cell r="A45049" t="str">
            <v>P09098</v>
          </cell>
          <cell r="KA45049">
            <v>50</v>
          </cell>
          <cell r="KB45049">
            <v>80</v>
          </cell>
          <cell r="KC45049">
            <v>24</v>
          </cell>
        </row>
        <row r="45050">
          <cell r="A45050" t="str">
            <v>P09106</v>
          </cell>
          <cell r="KA45050">
            <v>250</v>
          </cell>
          <cell r="KB45050">
            <v>8</v>
          </cell>
          <cell r="KC45050">
            <v>15</v>
          </cell>
        </row>
        <row r="45051">
          <cell r="A45051" t="str">
            <v>P08874</v>
          </cell>
          <cell r="KA45051">
            <v>100</v>
          </cell>
          <cell r="KB45051">
            <v>30</v>
          </cell>
          <cell r="KC45051">
            <v>30</v>
          </cell>
        </row>
        <row r="45052">
          <cell r="A45052" t="str">
            <v>P08889</v>
          </cell>
          <cell r="KA45052">
            <v>250</v>
          </cell>
          <cell r="KB45052">
            <v>8</v>
          </cell>
          <cell r="KC45052">
            <v>15</v>
          </cell>
        </row>
        <row r="45053">
          <cell r="A45053" t="str">
            <v>P08899</v>
          </cell>
          <cell r="KA45053">
            <v>200</v>
          </cell>
          <cell r="KB45053">
            <v>15</v>
          </cell>
          <cell r="KC45053">
            <v>16</v>
          </cell>
        </row>
        <row r="45054">
          <cell r="A45054" t="str">
            <v>P08892</v>
          </cell>
          <cell r="KA45054">
            <v>100</v>
          </cell>
          <cell r="KB45054">
            <v>40</v>
          </cell>
          <cell r="KC45054">
            <v>24</v>
          </cell>
        </row>
        <row r="45055">
          <cell r="A45055" t="str">
            <v>P08928</v>
          </cell>
          <cell r="KA45055">
            <v>250</v>
          </cell>
          <cell r="KB45055">
            <v>12</v>
          </cell>
          <cell r="KC45055">
            <v>20</v>
          </cell>
        </row>
        <row r="45056">
          <cell r="A45056" t="str">
            <v>P08929</v>
          </cell>
          <cell r="KA45056">
            <v>50</v>
          </cell>
          <cell r="KB45056">
            <v>60</v>
          </cell>
          <cell r="KC45056">
            <v>12</v>
          </cell>
        </row>
        <row r="45057">
          <cell r="A45057" t="str">
            <v>P08934</v>
          </cell>
          <cell r="KA45057">
            <v>50</v>
          </cell>
          <cell r="KB45057">
            <v>80</v>
          </cell>
          <cell r="KC45057">
            <v>24</v>
          </cell>
        </row>
        <row r="45058">
          <cell r="A45058" t="str">
            <v>P08935</v>
          </cell>
          <cell r="KA45058">
            <v>250</v>
          </cell>
          <cell r="KB45058">
            <v>8</v>
          </cell>
          <cell r="KC45058">
            <v>15</v>
          </cell>
        </row>
        <row r="45059">
          <cell r="A45059" t="str">
            <v>P08801</v>
          </cell>
          <cell r="KA45059">
            <v>250</v>
          </cell>
          <cell r="KB45059">
            <v>12</v>
          </cell>
          <cell r="KC45059">
            <v>20</v>
          </cell>
        </row>
        <row r="45060">
          <cell r="A45060" t="str">
            <v>P08826</v>
          </cell>
          <cell r="KA45060">
            <v>100</v>
          </cell>
          <cell r="KB45060">
            <v>40</v>
          </cell>
          <cell r="KC45060">
            <v>24</v>
          </cell>
        </row>
        <row r="45061">
          <cell r="A45061" t="str">
            <v>P08850</v>
          </cell>
          <cell r="KA45061">
            <v>50</v>
          </cell>
          <cell r="KB45061">
            <v>80</v>
          </cell>
          <cell r="KC45061">
            <v>24</v>
          </cell>
        </row>
        <row r="45062">
          <cell r="A45062" t="str">
            <v>P08861</v>
          </cell>
          <cell r="KA45062">
            <v>100</v>
          </cell>
          <cell r="KB45062">
            <v>40</v>
          </cell>
          <cell r="KC45062">
            <v>24</v>
          </cell>
        </row>
        <row r="45063">
          <cell r="A45063" t="str">
            <v>P07421</v>
          </cell>
          <cell r="KA45063">
            <v>100</v>
          </cell>
          <cell r="KB45063">
            <v>40</v>
          </cell>
          <cell r="KC45063">
            <v>24</v>
          </cell>
        </row>
        <row r="45064">
          <cell r="A45064" t="str">
            <v>P07422</v>
          </cell>
          <cell r="KA45064">
            <v>250</v>
          </cell>
          <cell r="KB45064">
            <v>8</v>
          </cell>
          <cell r="KC45064">
            <v>15</v>
          </cell>
        </row>
        <row r="45065">
          <cell r="A45065" t="str">
            <v>P07407</v>
          </cell>
          <cell r="KA45065">
            <v>250</v>
          </cell>
          <cell r="KB45065">
            <v>8</v>
          </cell>
          <cell r="KC45065">
            <v>15</v>
          </cell>
        </row>
        <row r="45066">
          <cell r="A45066" t="str">
            <v>P07395</v>
          </cell>
          <cell r="KA45066">
            <v>100</v>
          </cell>
          <cell r="KB45066">
            <v>40</v>
          </cell>
          <cell r="KC45066">
            <v>24</v>
          </cell>
        </row>
        <row r="45067">
          <cell r="A45067" t="str">
            <v>P07431</v>
          </cell>
          <cell r="KA45067">
            <v>200</v>
          </cell>
          <cell r="KB45067">
            <v>15</v>
          </cell>
          <cell r="KC45067">
            <v>16</v>
          </cell>
        </row>
        <row r="45068">
          <cell r="A45068" t="str">
            <v>P07429</v>
          </cell>
          <cell r="KA45068">
            <v>100</v>
          </cell>
          <cell r="KB45068">
            <v>40</v>
          </cell>
          <cell r="KC45068">
            <v>24</v>
          </cell>
        </row>
        <row r="45069">
          <cell r="A45069" t="str">
            <v>P07438</v>
          </cell>
          <cell r="KA45069">
            <v>100</v>
          </cell>
          <cell r="KB45069">
            <v>40</v>
          </cell>
          <cell r="KC45069">
            <v>24</v>
          </cell>
        </row>
        <row r="45070">
          <cell r="A45070" t="str">
            <v>P07439</v>
          </cell>
          <cell r="KA45070">
            <v>200</v>
          </cell>
          <cell r="KB45070">
            <v>15</v>
          </cell>
          <cell r="KC45070">
            <v>16</v>
          </cell>
        </row>
        <row r="45071">
          <cell r="A45071" t="str">
            <v>P07383</v>
          </cell>
          <cell r="KA45071">
            <v>250</v>
          </cell>
          <cell r="KB45071">
            <v>12</v>
          </cell>
          <cell r="KC45071">
            <v>20</v>
          </cell>
        </row>
        <row r="45072">
          <cell r="A45072" t="str">
            <v>P07344</v>
          </cell>
          <cell r="KA45072">
            <v>250</v>
          </cell>
          <cell r="KB45072">
            <v>12</v>
          </cell>
          <cell r="KC45072">
            <v>20</v>
          </cell>
        </row>
        <row r="45073">
          <cell r="A45073" t="str">
            <v>P07356</v>
          </cell>
          <cell r="KA45073">
            <v>50</v>
          </cell>
          <cell r="KB45073">
            <v>80</v>
          </cell>
          <cell r="KC45073">
            <v>24</v>
          </cell>
        </row>
        <row r="45074">
          <cell r="A45074" t="str">
            <v>P07320</v>
          </cell>
          <cell r="KA45074">
            <v>250</v>
          </cell>
          <cell r="KB45074">
            <v>8</v>
          </cell>
          <cell r="KC45074">
            <v>15</v>
          </cell>
        </row>
        <row r="45075">
          <cell r="A45075" t="str">
            <v>P07329</v>
          </cell>
          <cell r="KA45075">
            <v>200</v>
          </cell>
          <cell r="KB45075">
            <v>15</v>
          </cell>
          <cell r="KC45075">
            <v>16</v>
          </cell>
        </row>
        <row r="45076">
          <cell r="A45076" t="str">
            <v>P07307</v>
          </cell>
          <cell r="KA45076">
            <v>50</v>
          </cell>
          <cell r="KB45076">
            <v>80</v>
          </cell>
          <cell r="KC45076">
            <v>24</v>
          </cell>
        </row>
        <row r="45077">
          <cell r="A45077" t="str">
            <v>P07210</v>
          </cell>
          <cell r="KA45077">
            <v>100</v>
          </cell>
          <cell r="KB45077">
            <v>40</v>
          </cell>
          <cell r="KC45077">
            <v>24</v>
          </cell>
        </row>
        <row r="45078">
          <cell r="A45078" t="str">
            <v>P07181</v>
          </cell>
          <cell r="KA45078">
            <v>250</v>
          </cell>
          <cell r="KB45078">
            <v>8</v>
          </cell>
          <cell r="KC45078">
            <v>15</v>
          </cell>
        </row>
        <row r="45079">
          <cell r="A45079" t="str">
            <v>P07198</v>
          </cell>
          <cell r="KA45079">
            <v>250</v>
          </cell>
          <cell r="KB45079">
            <v>12</v>
          </cell>
          <cell r="KC45079">
            <v>20</v>
          </cell>
        </row>
        <row r="45080">
          <cell r="A45080" t="str">
            <v>P07194</v>
          </cell>
          <cell r="KA45080">
            <v>100</v>
          </cell>
          <cell r="KB45080">
            <v>40</v>
          </cell>
          <cell r="KC45080">
            <v>24</v>
          </cell>
        </row>
        <row r="45081">
          <cell r="A45081" t="str">
            <v>P07139</v>
          </cell>
          <cell r="KA45081">
            <v>250</v>
          </cell>
          <cell r="KB45081">
            <v>8</v>
          </cell>
          <cell r="KC45081">
            <v>15</v>
          </cell>
        </row>
        <row r="45082">
          <cell r="A45082" t="str">
            <v>P07140</v>
          </cell>
          <cell r="KA45082">
            <v>250</v>
          </cell>
          <cell r="KB45082">
            <v>8</v>
          </cell>
          <cell r="KC45082">
            <v>15</v>
          </cell>
        </row>
        <row r="45083">
          <cell r="A45083" t="str">
            <v>P07135</v>
          </cell>
          <cell r="KA45083">
            <v>50</v>
          </cell>
          <cell r="KB45083">
            <v>60</v>
          </cell>
          <cell r="KC45083">
            <v>12</v>
          </cell>
        </row>
        <row r="45084">
          <cell r="A45084" t="str">
            <v>P07223</v>
          </cell>
          <cell r="KA45084">
            <v>100</v>
          </cell>
          <cell r="KB45084">
            <v>40</v>
          </cell>
          <cell r="KC45084">
            <v>24</v>
          </cell>
        </row>
        <row r="45085">
          <cell r="A45085" t="str">
            <v>P07267</v>
          </cell>
          <cell r="KA45085">
            <v>250</v>
          </cell>
          <cell r="KB45085">
            <v>12</v>
          </cell>
          <cell r="KC45085">
            <v>20</v>
          </cell>
        </row>
        <row r="45086">
          <cell r="A45086" t="str">
            <v>P07573</v>
          </cell>
          <cell r="KA45086">
            <v>250</v>
          </cell>
          <cell r="KB45086">
            <v>8</v>
          </cell>
          <cell r="KC45086">
            <v>15</v>
          </cell>
        </row>
        <row r="45087">
          <cell r="A45087" t="str">
            <v>P07574</v>
          </cell>
          <cell r="KA45087">
            <v>250</v>
          </cell>
          <cell r="KB45087">
            <v>8</v>
          </cell>
          <cell r="KC45087">
            <v>15</v>
          </cell>
        </row>
        <row r="45088">
          <cell r="A45088" t="str">
            <v>P07637</v>
          </cell>
          <cell r="KA45088">
            <v>250</v>
          </cell>
          <cell r="KB45088">
            <v>8</v>
          </cell>
          <cell r="KC45088">
            <v>18</v>
          </cell>
        </row>
        <row r="45089">
          <cell r="A45089" t="str">
            <v>P07694</v>
          </cell>
          <cell r="KA45089">
            <v>100</v>
          </cell>
          <cell r="KB45089">
            <v>40</v>
          </cell>
          <cell r="KC45089">
            <v>24</v>
          </cell>
        </row>
        <row r="45090">
          <cell r="A45090" t="str">
            <v>P07689</v>
          </cell>
          <cell r="KA45090">
            <v>250</v>
          </cell>
          <cell r="KB45090">
            <v>12</v>
          </cell>
          <cell r="KC45090">
            <v>20</v>
          </cell>
        </row>
        <row r="45091">
          <cell r="A45091" t="str">
            <v>P07733</v>
          </cell>
          <cell r="KA45091">
            <v>250</v>
          </cell>
          <cell r="KB45091">
            <v>12</v>
          </cell>
          <cell r="KC45091">
            <v>20</v>
          </cell>
        </row>
        <row r="45092">
          <cell r="A45092" t="str">
            <v>P07738</v>
          </cell>
          <cell r="KA45092">
            <v>100</v>
          </cell>
          <cell r="KB45092">
            <v>40</v>
          </cell>
          <cell r="KC45092">
            <v>24</v>
          </cell>
        </row>
        <row r="45093">
          <cell r="A45093" t="str">
            <v>P07772</v>
          </cell>
          <cell r="KA45093">
            <v>100</v>
          </cell>
          <cell r="KB45093">
            <v>12</v>
          </cell>
          <cell r="KC45093">
            <v>24</v>
          </cell>
        </row>
        <row r="45094">
          <cell r="A45094" t="str">
            <v>P07780</v>
          </cell>
          <cell r="KA45094">
            <v>100</v>
          </cell>
          <cell r="KB45094">
            <v>40</v>
          </cell>
          <cell r="KC45094">
            <v>24</v>
          </cell>
        </row>
        <row r="45095">
          <cell r="A45095" t="str">
            <v>P08376</v>
          </cell>
          <cell r="KA45095">
            <v>50</v>
          </cell>
          <cell r="KB45095">
            <v>80</v>
          </cell>
          <cell r="KC45095">
            <v>24</v>
          </cell>
        </row>
        <row r="45096">
          <cell r="A45096" t="str">
            <v>P08468</v>
          </cell>
          <cell r="KA45096">
            <v>250</v>
          </cell>
          <cell r="KB45096">
            <v>8</v>
          </cell>
          <cell r="KC45096">
            <v>15</v>
          </cell>
        </row>
        <row r="45097">
          <cell r="A45097" t="str">
            <v>P08325</v>
          </cell>
          <cell r="KA45097">
            <v>250</v>
          </cell>
          <cell r="KB45097">
            <v>8</v>
          </cell>
          <cell r="KC45097">
            <v>15</v>
          </cell>
        </row>
        <row r="45098">
          <cell r="A45098" t="str">
            <v>P08326</v>
          </cell>
          <cell r="KA45098">
            <v>100</v>
          </cell>
          <cell r="KB45098">
            <v>40</v>
          </cell>
          <cell r="KC45098">
            <v>24</v>
          </cell>
        </row>
        <row r="45099">
          <cell r="A45099" t="str">
            <v>P08334</v>
          </cell>
          <cell r="KA45099">
            <v>250</v>
          </cell>
          <cell r="KB45099">
            <v>8</v>
          </cell>
          <cell r="KC45099">
            <v>15</v>
          </cell>
        </row>
        <row r="45100">
          <cell r="A45100" t="str">
            <v>P08283</v>
          </cell>
          <cell r="KA45100">
            <v>250</v>
          </cell>
          <cell r="KB45100">
            <v>8</v>
          </cell>
          <cell r="KC45100">
            <v>15</v>
          </cell>
        </row>
        <row r="45101">
          <cell r="A45101" t="str">
            <v>P08305</v>
          </cell>
          <cell r="KA45101">
            <v>100</v>
          </cell>
          <cell r="KB45101">
            <v>40</v>
          </cell>
          <cell r="KC45101">
            <v>24</v>
          </cell>
        </row>
        <row r="45102">
          <cell r="A45102" t="str">
            <v>P08306</v>
          </cell>
          <cell r="KA45102">
            <v>100</v>
          </cell>
          <cell r="KB45102">
            <v>40</v>
          </cell>
          <cell r="KC45102">
            <v>24</v>
          </cell>
        </row>
        <row r="45103">
          <cell r="A45103" t="str">
            <v>P08273</v>
          </cell>
          <cell r="KA45103">
            <v>100</v>
          </cell>
          <cell r="KB45103">
            <v>40</v>
          </cell>
          <cell r="KC45103">
            <v>24</v>
          </cell>
        </row>
        <row r="45104">
          <cell r="A45104" t="str">
            <v>P08235</v>
          </cell>
          <cell r="KA45104">
            <v>250</v>
          </cell>
          <cell r="KB45104">
            <v>8</v>
          </cell>
          <cell r="KC45104">
            <v>15</v>
          </cell>
        </row>
        <row r="45105">
          <cell r="A45105" t="str">
            <v>P08250</v>
          </cell>
          <cell r="KA45105">
            <v>50</v>
          </cell>
          <cell r="KB45105">
            <v>80</v>
          </cell>
          <cell r="KC45105">
            <v>24</v>
          </cell>
        </row>
        <row r="45106">
          <cell r="A45106" t="str">
            <v>P08197</v>
          </cell>
          <cell r="KA45106">
            <v>100</v>
          </cell>
          <cell r="KB45106">
            <v>40</v>
          </cell>
          <cell r="KC45106">
            <v>24</v>
          </cell>
        </row>
        <row r="45107">
          <cell r="A45107" t="str">
            <v>P08208</v>
          </cell>
          <cell r="KA45107">
            <v>250</v>
          </cell>
          <cell r="KB45107">
            <v>12</v>
          </cell>
          <cell r="KC45107">
            <v>20</v>
          </cell>
        </row>
        <row r="45108">
          <cell r="A45108" t="str">
            <v>P08210</v>
          </cell>
          <cell r="KA45108">
            <v>250</v>
          </cell>
          <cell r="KB45108">
            <v>8</v>
          </cell>
          <cell r="KC45108">
            <v>15</v>
          </cell>
        </row>
        <row r="45109">
          <cell r="A45109" t="str">
            <v>P08161</v>
          </cell>
          <cell r="KA45109">
            <v>250</v>
          </cell>
          <cell r="KB45109">
            <v>8</v>
          </cell>
          <cell r="KC45109">
            <v>15</v>
          </cell>
        </row>
        <row r="45110">
          <cell r="A45110" t="str">
            <v>P08191</v>
          </cell>
          <cell r="KA45110">
            <v>100</v>
          </cell>
          <cell r="KB45110">
            <v>40</v>
          </cell>
          <cell r="KC45110">
            <v>24</v>
          </cell>
        </row>
        <row r="45111">
          <cell r="A45111" t="str">
            <v>P08170</v>
          </cell>
          <cell r="KA45111">
            <v>200</v>
          </cell>
          <cell r="KB45111">
            <v>15</v>
          </cell>
          <cell r="KC45111">
            <v>16</v>
          </cell>
        </row>
        <row r="45112">
          <cell r="A45112" t="str">
            <v>P08099</v>
          </cell>
          <cell r="KA45112">
            <v>100</v>
          </cell>
          <cell r="KB45112">
            <v>40</v>
          </cell>
          <cell r="KC45112">
            <v>24</v>
          </cell>
        </row>
        <row r="45113">
          <cell r="A45113" t="str">
            <v>P08140</v>
          </cell>
          <cell r="KA45113">
            <v>200</v>
          </cell>
          <cell r="KB45113">
            <v>15</v>
          </cell>
          <cell r="KC45113">
            <v>16</v>
          </cell>
        </row>
        <row r="45114">
          <cell r="A45114" t="str">
            <v>P08151</v>
          </cell>
          <cell r="KA45114">
            <v>250</v>
          </cell>
          <cell r="KB45114">
            <v>8</v>
          </cell>
          <cell r="KC45114">
            <v>15</v>
          </cell>
        </row>
        <row r="45115">
          <cell r="A45115" t="str">
            <v>P08111</v>
          </cell>
          <cell r="KA45115">
            <v>50</v>
          </cell>
          <cell r="KB45115">
            <v>60</v>
          </cell>
          <cell r="KC45115">
            <v>12</v>
          </cell>
        </row>
        <row r="45116">
          <cell r="A45116" t="str">
            <v>P08112</v>
          </cell>
          <cell r="KA45116">
            <v>50</v>
          </cell>
          <cell r="KB45116">
            <v>60</v>
          </cell>
          <cell r="KC45116">
            <v>12</v>
          </cell>
        </row>
        <row r="45117">
          <cell r="A45117" t="str">
            <v>P08016</v>
          </cell>
          <cell r="KA45117">
            <v>250</v>
          </cell>
          <cell r="KB45117">
            <v>8</v>
          </cell>
          <cell r="KC45117">
            <v>15</v>
          </cell>
        </row>
        <row r="45118">
          <cell r="A45118" t="str">
            <v>P07892</v>
          </cell>
          <cell r="KA45118">
            <v>50</v>
          </cell>
          <cell r="KB45118">
            <v>60</v>
          </cell>
          <cell r="KC45118">
            <v>12</v>
          </cell>
        </row>
        <row r="45119">
          <cell r="A45119" t="str">
            <v>P07881</v>
          </cell>
          <cell r="KA45119">
            <v>100</v>
          </cell>
          <cell r="KB45119">
            <v>40</v>
          </cell>
          <cell r="KC45119">
            <v>24</v>
          </cell>
        </row>
        <row r="45120">
          <cell r="A45120" t="str">
            <v>P07858</v>
          </cell>
          <cell r="KA45120">
            <v>250</v>
          </cell>
          <cell r="KB45120">
            <v>8</v>
          </cell>
          <cell r="KC45120">
            <v>15</v>
          </cell>
        </row>
        <row r="45121">
          <cell r="A45121" t="str">
            <v>P07845</v>
          </cell>
          <cell r="KA45121">
            <v>100</v>
          </cell>
          <cell r="KB45121">
            <v>40</v>
          </cell>
          <cell r="KC45121">
            <v>24</v>
          </cell>
        </row>
        <row r="45122">
          <cell r="A45122" t="str">
            <v>P07963</v>
          </cell>
          <cell r="KA45122">
            <v>250</v>
          </cell>
          <cell r="KB45122">
            <v>8</v>
          </cell>
          <cell r="KC45122">
            <v>15</v>
          </cell>
        </row>
        <row r="45123">
          <cell r="A45123" t="str">
            <v>P07931</v>
          </cell>
          <cell r="KA45123">
            <v>250</v>
          </cell>
          <cell r="KB45123">
            <v>8</v>
          </cell>
          <cell r="KC45123">
            <v>15</v>
          </cell>
        </row>
        <row r="45124">
          <cell r="A45124" t="str">
            <v>P10246</v>
          </cell>
          <cell r="KA45124">
            <v>50</v>
          </cell>
          <cell r="KB45124">
            <v>18</v>
          </cell>
          <cell r="KC45124">
            <v>24</v>
          </cell>
        </row>
        <row r="45125">
          <cell r="A45125" t="str">
            <v>P10193</v>
          </cell>
          <cell r="KA45125">
            <v>100</v>
          </cell>
          <cell r="KB45125">
            <v>40</v>
          </cell>
          <cell r="KC45125">
            <v>24</v>
          </cell>
        </row>
        <row r="45126">
          <cell r="A45126" t="str">
            <v>P10264</v>
          </cell>
          <cell r="KA45126">
            <v>100</v>
          </cell>
          <cell r="KB45126">
            <v>40</v>
          </cell>
          <cell r="KC45126">
            <v>6</v>
          </cell>
        </row>
        <row r="45127">
          <cell r="A45127" t="str">
            <v>P10272</v>
          </cell>
          <cell r="KA45127">
            <v>50</v>
          </cell>
          <cell r="KB45127">
            <v>80</v>
          </cell>
          <cell r="KC45127">
            <v>6</v>
          </cell>
        </row>
        <row r="45128">
          <cell r="A45128" t="str">
            <v>P10300</v>
          </cell>
          <cell r="KA45128">
            <v>50</v>
          </cell>
          <cell r="KB45128">
            <v>80</v>
          </cell>
          <cell r="KC45128">
            <v>24</v>
          </cell>
        </row>
        <row r="45129">
          <cell r="A45129" t="str">
            <v>P10305</v>
          </cell>
          <cell r="KA45129">
            <v>200</v>
          </cell>
          <cell r="KB45129">
            <v>15</v>
          </cell>
          <cell r="KC45129">
            <v>16</v>
          </cell>
        </row>
        <row r="45130">
          <cell r="A45130" t="str">
            <v>P10348</v>
          </cell>
          <cell r="KA45130">
            <v>100</v>
          </cell>
          <cell r="KB45130">
            <v>40</v>
          </cell>
          <cell r="KC45130">
            <v>6</v>
          </cell>
        </row>
        <row r="45131">
          <cell r="A45131" t="str">
            <v>p10362</v>
          </cell>
          <cell r="KA45131">
            <v>50</v>
          </cell>
          <cell r="KB45131">
            <v>80</v>
          </cell>
          <cell r="KC45131">
            <v>24</v>
          </cell>
        </row>
        <row r="45132">
          <cell r="A45132" t="str">
            <v>P10360</v>
          </cell>
          <cell r="KA45132">
            <v>100</v>
          </cell>
          <cell r="KB45132">
            <v>40</v>
          </cell>
          <cell r="KC45132">
            <v>6</v>
          </cell>
        </row>
        <row r="45133">
          <cell r="A45133" t="str">
            <v>P10372</v>
          </cell>
          <cell r="KA45133">
            <v>250</v>
          </cell>
          <cell r="KB45133">
            <v>8</v>
          </cell>
          <cell r="KC45133">
            <v>18</v>
          </cell>
        </row>
        <row r="45134">
          <cell r="A45134" t="str">
            <v>P10369</v>
          </cell>
          <cell r="KA45134">
            <v>50</v>
          </cell>
          <cell r="KB45134">
            <v>18</v>
          </cell>
          <cell r="KC45134">
            <v>24</v>
          </cell>
        </row>
        <row r="45135">
          <cell r="A45135" t="str">
            <v>P10401</v>
          </cell>
          <cell r="KA45135">
            <v>50</v>
          </cell>
          <cell r="KB45135">
            <v>60</v>
          </cell>
          <cell r="KC45135">
            <v>12</v>
          </cell>
        </row>
        <row r="45136">
          <cell r="A45136" t="str">
            <v>P10402</v>
          </cell>
          <cell r="KA45136">
            <v>50</v>
          </cell>
          <cell r="KB45136">
            <v>80</v>
          </cell>
          <cell r="KC45136">
            <v>24</v>
          </cell>
        </row>
        <row r="45137">
          <cell r="A45137" t="str">
            <v>P10070</v>
          </cell>
          <cell r="KA45137">
            <v>100</v>
          </cell>
          <cell r="KB45137">
            <v>40</v>
          </cell>
          <cell r="KC45137">
            <v>8</v>
          </cell>
        </row>
        <row r="45138">
          <cell r="A45138" t="str">
            <v>P10068</v>
          </cell>
          <cell r="KA45138">
            <v>250</v>
          </cell>
          <cell r="KB45138">
            <v>8</v>
          </cell>
          <cell r="KC45138">
            <v>15</v>
          </cell>
        </row>
        <row r="45139">
          <cell r="A45139" t="str">
            <v>P10052</v>
          </cell>
          <cell r="KA45139">
            <v>200</v>
          </cell>
          <cell r="KB45139">
            <v>15</v>
          </cell>
          <cell r="KC45139">
            <v>20</v>
          </cell>
        </row>
        <row r="45140">
          <cell r="A45140" t="str">
            <v>P10053</v>
          </cell>
          <cell r="KA45140">
            <v>50</v>
          </cell>
          <cell r="KB45140">
            <v>80</v>
          </cell>
          <cell r="KC45140">
            <v>24</v>
          </cell>
        </row>
        <row r="45141">
          <cell r="A45141" t="str">
            <v>P10017</v>
          </cell>
          <cell r="KA45141">
            <v>50</v>
          </cell>
          <cell r="KB45141">
            <v>80</v>
          </cell>
          <cell r="KC45141">
            <v>24</v>
          </cell>
        </row>
        <row r="45142">
          <cell r="A45142" t="str">
            <v>P10009</v>
          </cell>
          <cell r="KA45142">
            <v>50</v>
          </cell>
          <cell r="KB45142">
            <v>80</v>
          </cell>
          <cell r="KC45142">
            <v>24</v>
          </cell>
        </row>
        <row r="45143">
          <cell r="A45143" t="str">
            <v>P10026</v>
          </cell>
          <cell r="KA45143">
            <v>50</v>
          </cell>
          <cell r="KB45143">
            <v>80</v>
          </cell>
          <cell r="KC45143">
            <v>24</v>
          </cell>
        </row>
        <row r="45144">
          <cell r="A45144" t="str">
            <v>P10007</v>
          </cell>
          <cell r="KA45144">
            <v>250</v>
          </cell>
          <cell r="KB45144">
            <v>8</v>
          </cell>
          <cell r="KC45144">
            <v>15</v>
          </cell>
        </row>
        <row r="45145">
          <cell r="A45145" t="str">
            <v>P10004</v>
          </cell>
          <cell r="KA45145">
            <v>50</v>
          </cell>
          <cell r="KB45145">
            <v>80</v>
          </cell>
          <cell r="KC45145">
            <v>24</v>
          </cell>
        </row>
        <row r="45146">
          <cell r="A45146" t="str">
            <v>P09966</v>
          </cell>
          <cell r="KA45146">
            <v>50</v>
          </cell>
          <cell r="KB45146">
            <v>80</v>
          </cell>
          <cell r="KC45146">
            <v>8</v>
          </cell>
        </row>
        <row r="45147">
          <cell r="A45147" t="str">
            <v>P09960</v>
          </cell>
          <cell r="KA45147">
            <v>250</v>
          </cell>
          <cell r="KB45147">
            <v>8</v>
          </cell>
          <cell r="KC45147">
            <v>15</v>
          </cell>
        </row>
        <row r="45148">
          <cell r="A45148" t="str">
            <v>P09915</v>
          </cell>
          <cell r="KA45148">
            <v>200</v>
          </cell>
          <cell r="KB45148">
            <v>15</v>
          </cell>
          <cell r="KC45148">
            <v>20</v>
          </cell>
        </row>
        <row r="45149">
          <cell r="A45149" t="str">
            <v>P09941</v>
          </cell>
          <cell r="KA45149">
            <v>50</v>
          </cell>
          <cell r="KB45149">
            <v>80</v>
          </cell>
          <cell r="KC45149">
            <v>24</v>
          </cell>
        </row>
        <row r="45150">
          <cell r="A45150" t="str">
            <v>P09944</v>
          </cell>
          <cell r="KA45150">
            <v>250</v>
          </cell>
          <cell r="KB45150">
            <v>12</v>
          </cell>
          <cell r="KC45150">
            <v>20</v>
          </cell>
        </row>
        <row r="45151">
          <cell r="A45151" t="str">
            <v>P09973</v>
          </cell>
          <cell r="KA45151">
            <v>250</v>
          </cell>
          <cell r="KB45151">
            <v>8</v>
          </cell>
          <cell r="KC45151">
            <v>9</v>
          </cell>
        </row>
        <row r="45152">
          <cell r="A45152" t="str">
            <v>P09971</v>
          </cell>
          <cell r="KA45152">
            <v>50</v>
          </cell>
          <cell r="KB45152">
            <v>80</v>
          </cell>
          <cell r="KC45152">
            <v>6</v>
          </cell>
        </row>
        <row r="45153">
          <cell r="A45153" t="str">
            <v>P09991</v>
          </cell>
          <cell r="KA45153">
            <v>250</v>
          </cell>
          <cell r="KB45153">
            <v>8</v>
          </cell>
          <cell r="KC45153">
            <v>15</v>
          </cell>
        </row>
        <row r="45154">
          <cell r="A45154" t="str">
            <v>P10000</v>
          </cell>
          <cell r="KA45154">
            <v>50</v>
          </cell>
          <cell r="KB45154">
            <v>80</v>
          </cell>
          <cell r="KC45154">
            <v>24</v>
          </cell>
        </row>
        <row r="45155">
          <cell r="A45155" t="str">
            <v>P09871</v>
          </cell>
          <cell r="KA45155">
            <v>250</v>
          </cell>
          <cell r="KB45155">
            <v>12</v>
          </cell>
          <cell r="KC45155">
            <v>20</v>
          </cell>
        </row>
        <row r="45156">
          <cell r="A45156" t="str">
            <v>P09818</v>
          </cell>
          <cell r="KA45156">
            <v>50</v>
          </cell>
          <cell r="KB45156">
            <v>80</v>
          </cell>
          <cell r="KC45156">
            <v>24</v>
          </cell>
        </row>
        <row r="45157">
          <cell r="A45157" t="str">
            <v>P09822</v>
          </cell>
          <cell r="KA45157">
            <v>250</v>
          </cell>
          <cell r="KB45157">
            <v>8</v>
          </cell>
          <cell r="KC45157">
            <v>15</v>
          </cell>
        </row>
        <row r="45158">
          <cell r="A45158" t="str">
            <v>P09780</v>
          </cell>
          <cell r="KA45158">
            <v>250</v>
          </cell>
          <cell r="KB45158">
            <v>8</v>
          </cell>
          <cell r="KC45158">
            <v>15</v>
          </cell>
        </row>
        <row r="45159">
          <cell r="A45159" t="str">
            <v>P09804</v>
          </cell>
          <cell r="KA45159">
            <v>250</v>
          </cell>
          <cell r="KB45159">
            <v>8</v>
          </cell>
          <cell r="KC45159">
            <v>15</v>
          </cell>
        </row>
        <row r="45160">
          <cell r="A45160" t="str">
            <v>P10547</v>
          </cell>
          <cell r="KA45160">
            <v>50</v>
          </cell>
          <cell r="KB45160">
            <v>80</v>
          </cell>
          <cell r="KC45160">
            <v>24</v>
          </cell>
        </row>
        <row r="45161">
          <cell r="A45161" t="str">
            <v>P10511</v>
          </cell>
          <cell r="KA45161">
            <v>250</v>
          </cell>
          <cell r="KB45161">
            <v>8</v>
          </cell>
          <cell r="KC45161">
            <v>15</v>
          </cell>
        </row>
        <row r="45162">
          <cell r="A45162" t="str">
            <v>P10451</v>
          </cell>
          <cell r="KA45162">
            <v>50</v>
          </cell>
          <cell r="KB45162">
            <v>80</v>
          </cell>
          <cell r="KC45162">
            <v>6</v>
          </cell>
        </row>
        <row r="45163">
          <cell r="A45163" t="str">
            <v>P10461</v>
          </cell>
          <cell r="KA45163">
            <v>100</v>
          </cell>
          <cell r="KB45163">
            <v>40</v>
          </cell>
          <cell r="KC45163">
            <v>24</v>
          </cell>
        </row>
        <row r="45164">
          <cell r="A45164" t="str">
            <v>P10462</v>
          </cell>
          <cell r="KA45164">
            <v>100</v>
          </cell>
          <cell r="KB45164">
            <v>40</v>
          </cell>
          <cell r="KC45164">
            <v>24</v>
          </cell>
        </row>
        <row r="45165">
          <cell r="A45165" t="str">
            <v>P10414</v>
          </cell>
          <cell r="KA45165">
            <v>100</v>
          </cell>
          <cell r="KB45165">
            <v>40</v>
          </cell>
          <cell r="KC45165">
            <v>24</v>
          </cell>
        </row>
        <row r="45166">
          <cell r="A45166" t="str">
            <v>P10445</v>
          </cell>
          <cell r="KA45166">
            <v>50</v>
          </cell>
          <cell r="KB45166">
            <v>80</v>
          </cell>
          <cell r="KC45166">
            <v>24</v>
          </cell>
        </row>
        <row r="45167">
          <cell r="A45167" t="str">
            <v>P10588</v>
          </cell>
          <cell r="KA45167">
            <v>250</v>
          </cell>
          <cell r="KB45167">
            <v>8</v>
          </cell>
          <cell r="KC45167">
            <v>15</v>
          </cell>
        </row>
        <row r="45168">
          <cell r="A45168" t="str">
            <v>P10571</v>
          </cell>
          <cell r="KA45168">
            <v>50</v>
          </cell>
          <cell r="KB45168">
            <v>18</v>
          </cell>
          <cell r="KC45168">
            <v>24</v>
          </cell>
        </row>
        <row r="45169">
          <cell r="A45169" t="str">
            <v>P10565</v>
          </cell>
          <cell r="KA45169">
            <v>250</v>
          </cell>
          <cell r="KB45169">
            <v>8</v>
          </cell>
          <cell r="KC45169">
            <v>15</v>
          </cell>
        </row>
        <row r="45170">
          <cell r="A45170" t="str">
            <v>P10625</v>
          </cell>
          <cell r="KA45170">
            <v>250</v>
          </cell>
          <cell r="KB45170">
            <v>12</v>
          </cell>
          <cell r="KC45170">
            <v>6</v>
          </cell>
        </row>
        <row r="45171">
          <cell r="A45171" t="str">
            <v>P10617</v>
          </cell>
          <cell r="KA45171">
            <v>50</v>
          </cell>
          <cell r="KB45171">
            <v>80</v>
          </cell>
          <cell r="KC45171">
            <v>6</v>
          </cell>
        </row>
        <row r="45172">
          <cell r="A45172" t="str">
            <v>P10602</v>
          </cell>
          <cell r="KA45172">
            <v>50</v>
          </cell>
          <cell r="KB45172">
            <v>80</v>
          </cell>
          <cell r="KC45172">
            <v>24</v>
          </cell>
        </row>
        <row r="45173">
          <cell r="A45173" t="str">
            <v>P10613</v>
          </cell>
          <cell r="KA45173">
            <v>50</v>
          </cell>
          <cell r="KB45173">
            <v>18</v>
          </cell>
          <cell r="KC45173">
            <v>14</v>
          </cell>
        </row>
        <row r="45174">
          <cell r="A45174" t="str">
            <v>P10610</v>
          </cell>
          <cell r="KA45174">
            <v>250</v>
          </cell>
          <cell r="KB45174">
            <v>12</v>
          </cell>
          <cell r="KC45174">
            <v>6</v>
          </cell>
        </row>
        <row r="45175">
          <cell r="A45175" t="str">
            <v>P10679</v>
          </cell>
          <cell r="KA45175">
            <v>100</v>
          </cell>
          <cell r="KB45175">
            <v>40</v>
          </cell>
          <cell r="KC45175">
            <v>24</v>
          </cell>
        </row>
        <row r="45176">
          <cell r="A45176" t="str">
            <v>P10672</v>
          </cell>
          <cell r="KA45176">
            <v>250</v>
          </cell>
          <cell r="KB45176">
            <v>8</v>
          </cell>
          <cell r="KC45176">
            <v>9</v>
          </cell>
        </row>
        <row r="45177">
          <cell r="A45177" t="str">
            <v>P10673</v>
          </cell>
          <cell r="KA45177">
            <v>250</v>
          </cell>
          <cell r="KB45177">
            <v>8</v>
          </cell>
          <cell r="KC45177">
            <v>9</v>
          </cell>
        </row>
        <row r="45178">
          <cell r="A45178" t="str">
            <v>P10640</v>
          </cell>
          <cell r="KA45178">
            <v>50</v>
          </cell>
          <cell r="KB45178">
            <v>80</v>
          </cell>
          <cell r="KC45178">
            <v>6</v>
          </cell>
        </row>
        <row r="45179">
          <cell r="A45179" t="str">
            <v>P10633</v>
          </cell>
          <cell r="KA45179">
            <v>50</v>
          </cell>
          <cell r="KB45179">
            <v>80</v>
          </cell>
          <cell r="KC45179">
            <v>6</v>
          </cell>
        </row>
        <row r="45180">
          <cell r="A45180" t="str">
            <v>P10840</v>
          </cell>
          <cell r="KA45180">
            <v>50</v>
          </cell>
          <cell r="KB45180">
            <v>60</v>
          </cell>
          <cell r="KC45180">
            <v>12</v>
          </cell>
        </row>
        <row r="45181">
          <cell r="A45181" t="str">
            <v>P10789</v>
          </cell>
          <cell r="KA45181">
            <v>50</v>
          </cell>
          <cell r="KB45181">
            <v>80</v>
          </cell>
          <cell r="KC45181">
            <v>24</v>
          </cell>
        </row>
        <row r="45182">
          <cell r="A45182" t="str">
            <v>P10819</v>
          </cell>
          <cell r="KA45182">
            <v>50</v>
          </cell>
          <cell r="KB45182">
            <v>80</v>
          </cell>
          <cell r="KC45182">
            <v>24</v>
          </cell>
        </row>
        <row r="45183">
          <cell r="A45183" t="str">
            <v>P10808</v>
          </cell>
          <cell r="KA45183">
            <v>200</v>
          </cell>
          <cell r="KB45183">
            <v>15</v>
          </cell>
          <cell r="KC45183">
            <v>16</v>
          </cell>
        </row>
        <row r="45184">
          <cell r="A45184" t="str">
            <v>P10810</v>
          </cell>
          <cell r="KA45184">
            <v>200</v>
          </cell>
          <cell r="KB45184">
            <v>15</v>
          </cell>
          <cell r="KC45184">
            <v>20</v>
          </cell>
        </row>
        <row r="45185">
          <cell r="A45185" t="str">
            <v>P10778</v>
          </cell>
          <cell r="KA45185">
            <v>250</v>
          </cell>
          <cell r="KB45185">
            <v>8</v>
          </cell>
          <cell r="KC45185">
            <v>15</v>
          </cell>
        </row>
        <row r="45186">
          <cell r="A45186" t="str">
            <v>P10745</v>
          </cell>
          <cell r="KA45186">
            <v>250</v>
          </cell>
          <cell r="KB45186">
            <v>8</v>
          </cell>
          <cell r="KC45186">
            <v>9</v>
          </cell>
        </row>
        <row r="45187">
          <cell r="A45187" t="str">
            <v>P10741</v>
          </cell>
          <cell r="KA45187">
            <v>250</v>
          </cell>
          <cell r="KB45187">
            <v>8</v>
          </cell>
          <cell r="KC45187">
            <v>9</v>
          </cell>
        </row>
        <row r="45188">
          <cell r="A45188" t="str">
            <v>P10732</v>
          </cell>
          <cell r="KA45188">
            <v>50</v>
          </cell>
          <cell r="KB45188">
            <v>80</v>
          </cell>
          <cell r="KC45188">
            <v>6</v>
          </cell>
        </row>
        <row r="45189">
          <cell r="A45189" t="str">
            <v>P10720</v>
          </cell>
          <cell r="KA45189">
            <v>250</v>
          </cell>
          <cell r="KB45189">
            <v>8</v>
          </cell>
          <cell r="KC45189">
            <v>9</v>
          </cell>
        </row>
        <row r="45190">
          <cell r="A45190" t="str">
            <v>P10955</v>
          </cell>
          <cell r="KA45190">
            <v>50</v>
          </cell>
          <cell r="KB45190">
            <v>80</v>
          </cell>
          <cell r="KC45190">
            <v>6</v>
          </cell>
        </row>
        <row r="45191">
          <cell r="A45191" t="str">
            <v>P10906</v>
          </cell>
          <cell r="KA45191">
            <v>50</v>
          </cell>
          <cell r="KB45191">
            <v>80</v>
          </cell>
          <cell r="KC45191">
            <v>24</v>
          </cell>
        </row>
        <row r="45192">
          <cell r="A45192" t="str">
            <v>P10907</v>
          </cell>
          <cell r="KA45192">
            <v>50</v>
          </cell>
          <cell r="KB45192">
            <v>80</v>
          </cell>
          <cell r="KC45192">
            <v>24</v>
          </cell>
        </row>
        <row r="45193">
          <cell r="A45193" t="str">
            <v>P10898</v>
          </cell>
          <cell r="KA45193">
            <v>250</v>
          </cell>
          <cell r="KB45193">
            <v>8</v>
          </cell>
          <cell r="KC45193">
            <v>9</v>
          </cell>
        </row>
        <row r="45194">
          <cell r="A45194" t="str">
            <v>P10923</v>
          </cell>
          <cell r="KA45194">
            <v>100</v>
          </cell>
          <cell r="KB45194">
            <v>12</v>
          </cell>
          <cell r="KC45194">
            <v>30</v>
          </cell>
        </row>
        <row r="45195">
          <cell r="A45195" t="str">
            <v>P10917</v>
          </cell>
          <cell r="KA45195">
            <v>50</v>
          </cell>
          <cell r="KB45195">
            <v>80</v>
          </cell>
          <cell r="KC45195">
            <v>6</v>
          </cell>
        </row>
        <row r="45196">
          <cell r="A45196" t="str">
            <v>P10886</v>
          </cell>
          <cell r="KA45196">
            <v>250</v>
          </cell>
          <cell r="KB45196">
            <v>12</v>
          </cell>
          <cell r="KC45196">
            <v>20</v>
          </cell>
        </row>
        <row r="45197">
          <cell r="A45197" t="str">
            <v>P10884</v>
          </cell>
          <cell r="KA45197">
            <v>50</v>
          </cell>
          <cell r="KB45197">
            <v>16</v>
          </cell>
          <cell r="KC45197">
            <v>30</v>
          </cell>
        </row>
        <row r="45198">
          <cell r="A45198" t="str">
            <v>P10864</v>
          </cell>
          <cell r="KA45198">
            <v>250</v>
          </cell>
          <cell r="KB45198">
            <v>8</v>
          </cell>
          <cell r="KC45198">
            <v>15</v>
          </cell>
        </row>
        <row r="45199">
          <cell r="A45199" t="str">
            <v>P10862</v>
          </cell>
          <cell r="KA45199">
            <v>250</v>
          </cell>
          <cell r="KB45199">
            <v>12</v>
          </cell>
          <cell r="KC45199">
            <v>6</v>
          </cell>
        </row>
        <row r="45200">
          <cell r="A45200" t="str">
            <v>P10875</v>
          </cell>
          <cell r="KA45200">
            <v>100</v>
          </cell>
          <cell r="KB45200">
            <v>40</v>
          </cell>
          <cell r="KC45200">
            <v>6</v>
          </cell>
        </row>
        <row r="45201">
          <cell r="A45201" t="str">
            <v>P11910</v>
          </cell>
          <cell r="KA45201">
            <v>50</v>
          </cell>
          <cell r="KB45201">
            <v>80</v>
          </cell>
          <cell r="KC45201">
            <v>24</v>
          </cell>
        </row>
        <row r="45202">
          <cell r="A45202" t="str">
            <v>P11958</v>
          </cell>
          <cell r="KA45202">
            <v>200</v>
          </cell>
          <cell r="KB45202">
            <v>15</v>
          </cell>
          <cell r="KC45202">
            <v>20</v>
          </cell>
        </row>
        <row r="45203">
          <cell r="A45203" t="str">
            <v>P11926</v>
          </cell>
          <cell r="KA45203">
            <v>50</v>
          </cell>
          <cell r="KB45203">
            <v>80</v>
          </cell>
          <cell r="KC45203">
            <v>24</v>
          </cell>
        </row>
        <row r="45204">
          <cell r="A45204" t="str">
            <v>P11931</v>
          </cell>
          <cell r="KA45204">
            <v>50</v>
          </cell>
          <cell r="KB45204">
            <v>60</v>
          </cell>
          <cell r="KC45204">
            <v>16</v>
          </cell>
        </row>
        <row r="45205">
          <cell r="A45205" t="str">
            <v>P118139</v>
          </cell>
          <cell r="KA45205">
            <v>50</v>
          </cell>
          <cell r="KB45205">
            <v>60</v>
          </cell>
          <cell r="KC45205">
            <v>12</v>
          </cell>
        </row>
        <row r="45206">
          <cell r="A45206" t="str">
            <v>P11820</v>
          </cell>
          <cell r="KA45206">
            <v>250</v>
          </cell>
          <cell r="KB45206">
            <v>12</v>
          </cell>
          <cell r="KC45206">
            <v>20</v>
          </cell>
        </row>
        <row r="45207">
          <cell r="A45207" t="str">
            <v>P11840</v>
          </cell>
          <cell r="KA45207">
            <v>50</v>
          </cell>
          <cell r="KB45207">
            <v>80</v>
          </cell>
          <cell r="KC45207">
            <v>24</v>
          </cell>
        </row>
        <row r="45208">
          <cell r="A45208" t="str">
            <v>P11854</v>
          </cell>
          <cell r="KA45208">
            <v>250</v>
          </cell>
          <cell r="KB45208">
            <v>12</v>
          </cell>
          <cell r="KC45208">
            <v>20</v>
          </cell>
        </row>
        <row r="45209">
          <cell r="A45209" t="str">
            <v>P11855</v>
          </cell>
          <cell r="KA45209">
            <v>250</v>
          </cell>
          <cell r="KB45209">
            <v>12</v>
          </cell>
          <cell r="KC45209">
            <v>20</v>
          </cell>
        </row>
        <row r="45210">
          <cell r="A45210" t="str">
            <v>P11844</v>
          </cell>
          <cell r="KA45210">
            <v>50</v>
          </cell>
          <cell r="KB45210">
            <v>80</v>
          </cell>
          <cell r="KC45210">
            <v>28</v>
          </cell>
        </row>
        <row r="45211">
          <cell r="A45211" t="str">
            <v>P11845</v>
          </cell>
          <cell r="KA45211">
            <v>50</v>
          </cell>
          <cell r="KB45211">
            <v>80</v>
          </cell>
          <cell r="KC45211">
            <v>28</v>
          </cell>
        </row>
        <row r="45212">
          <cell r="A45212" t="str">
            <v>P11780</v>
          </cell>
          <cell r="KA45212">
            <v>200</v>
          </cell>
          <cell r="KB45212">
            <v>15</v>
          </cell>
          <cell r="KC45212">
            <v>16</v>
          </cell>
        </row>
        <row r="45213">
          <cell r="A45213" t="str">
            <v>P11802</v>
          </cell>
          <cell r="KA45213">
            <v>50</v>
          </cell>
          <cell r="KB45213">
            <v>80</v>
          </cell>
          <cell r="KC45213">
            <v>24</v>
          </cell>
        </row>
        <row r="45214">
          <cell r="A45214" t="str">
            <v>P11769</v>
          </cell>
          <cell r="KA45214">
            <v>250</v>
          </cell>
          <cell r="KB45214">
            <v>8</v>
          </cell>
          <cell r="KC45214">
            <v>15</v>
          </cell>
        </row>
        <row r="45215">
          <cell r="A45215" t="str">
            <v>P11770</v>
          </cell>
          <cell r="KA45215">
            <v>100</v>
          </cell>
          <cell r="KB45215">
            <v>20</v>
          </cell>
          <cell r="KC45215">
            <v>16</v>
          </cell>
        </row>
        <row r="45216">
          <cell r="A45216" t="str">
            <v>P11771</v>
          </cell>
          <cell r="KA45216">
            <v>250</v>
          </cell>
          <cell r="KB45216">
            <v>8</v>
          </cell>
          <cell r="KC45216">
            <v>15</v>
          </cell>
        </row>
        <row r="45217">
          <cell r="A45217" t="str">
            <v>P11728</v>
          </cell>
          <cell r="KA45217">
            <v>50</v>
          </cell>
          <cell r="KB45217">
            <v>80</v>
          </cell>
          <cell r="KC45217">
            <v>24</v>
          </cell>
        </row>
        <row r="45218">
          <cell r="A45218" t="str">
            <v>P11726</v>
          </cell>
          <cell r="KA45218">
            <v>250</v>
          </cell>
          <cell r="KB45218">
            <v>8</v>
          </cell>
          <cell r="KC45218">
            <v>15</v>
          </cell>
        </row>
        <row r="45219">
          <cell r="A45219" t="str">
            <v>P11746</v>
          </cell>
          <cell r="KA45219">
            <v>250</v>
          </cell>
          <cell r="KB45219">
            <v>8</v>
          </cell>
          <cell r="KC45219">
            <v>15</v>
          </cell>
        </row>
        <row r="45220">
          <cell r="A45220" t="str">
            <v>P11760</v>
          </cell>
          <cell r="KA45220">
            <v>200</v>
          </cell>
          <cell r="KB45220">
            <v>15</v>
          </cell>
          <cell r="KC45220">
            <v>20</v>
          </cell>
        </row>
        <row r="45221">
          <cell r="A45221" t="str">
            <v>P11761</v>
          </cell>
          <cell r="KA45221">
            <v>200</v>
          </cell>
          <cell r="KB45221">
            <v>15</v>
          </cell>
          <cell r="KC45221">
            <v>20</v>
          </cell>
        </row>
        <row r="45222">
          <cell r="A45222" t="str">
            <v>P11696</v>
          </cell>
          <cell r="KA45222">
            <v>50</v>
          </cell>
          <cell r="KB45222">
            <v>18</v>
          </cell>
          <cell r="KC45222">
            <v>24</v>
          </cell>
        </row>
        <row r="45223">
          <cell r="A45223" t="str">
            <v>P11713</v>
          </cell>
          <cell r="KA45223">
            <v>50</v>
          </cell>
          <cell r="KB45223">
            <v>80</v>
          </cell>
          <cell r="KC45223">
            <v>24</v>
          </cell>
        </row>
        <row r="45224">
          <cell r="A45224" t="str">
            <v>P11660</v>
          </cell>
          <cell r="KA45224">
            <v>50</v>
          </cell>
          <cell r="KB45224">
            <v>80</v>
          </cell>
          <cell r="KC45224">
            <v>24</v>
          </cell>
        </row>
        <row r="45225">
          <cell r="A45225" t="str">
            <v>P11686</v>
          </cell>
          <cell r="KA45225">
            <v>200</v>
          </cell>
          <cell r="KB45225">
            <v>15</v>
          </cell>
          <cell r="KC45225">
            <v>16</v>
          </cell>
        </row>
        <row r="45226">
          <cell r="A45226" t="str">
            <v>P12164</v>
          </cell>
          <cell r="KA45226">
            <v>50</v>
          </cell>
          <cell r="KB45226">
            <v>80</v>
          </cell>
          <cell r="KC45226">
            <v>24</v>
          </cell>
        </row>
        <row r="45227">
          <cell r="A45227" t="str">
            <v>P12136</v>
          </cell>
          <cell r="KA45227">
            <v>250</v>
          </cell>
          <cell r="KB45227">
            <v>8</v>
          </cell>
          <cell r="KC45227">
            <v>18</v>
          </cell>
        </row>
        <row r="45228">
          <cell r="A45228" t="str">
            <v>P12268</v>
          </cell>
          <cell r="KA45228">
            <v>250</v>
          </cell>
          <cell r="KB45228">
            <v>12</v>
          </cell>
          <cell r="KC45228">
            <v>20</v>
          </cell>
        </row>
        <row r="45229">
          <cell r="A45229" t="str">
            <v>P12266</v>
          </cell>
          <cell r="KA45229">
            <v>200</v>
          </cell>
          <cell r="KB45229">
            <v>15</v>
          </cell>
          <cell r="KC45229">
            <v>20</v>
          </cell>
        </row>
        <row r="45230">
          <cell r="A45230" t="str">
            <v>P12229</v>
          </cell>
          <cell r="KA45230">
            <v>200</v>
          </cell>
          <cell r="KB45230">
            <v>15</v>
          </cell>
          <cell r="KC45230">
            <v>20</v>
          </cell>
        </row>
        <row r="45231">
          <cell r="A45231" t="str">
            <v>P12221</v>
          </cell>
          <cell r="KA45231">
            <v>50</v>
          </cell>
          <cell r="KB45231">
            <v>18</v>
          </cell>
          <cell r="KC45231">
            <v>24</v>
          </cell>
        </row>
        <row r="45232">
          <cell r="A45232" t="str">
            <v>P12205</v>
          </cell>
          <cell r="KA45232">
            <v>50</v>
          </cell>
          <cell r="KB45232">
            <v>80</v>
          </cell>
          <cell r="KC45232">
            <v>24</v>
          </cell>
        </row>
        <row r="45233">
          <cell r="A45233" t="str">
            <v>P12200</v>
          </cell>
          <cell r="KA45233">
            <v>50</v>
          </cell>
          <cell r="KB45233">
            <v>80</v>
          </cell>
          <cell r="KC45233">
            <v>24</v>
          </cell>
        </row>
        <row r="45234">
          <cell r="A45234" t="str">
            <v>P12008</v>
          </cell>
          <cell r="KA45234">
            <v>50</v>
          </cell>
          <cell r="KB45234">
            <v>80</v>
          </cell>
          <cell r="KC45234">
            <v>24</v>
          </cell>
        </row>
        <row r="45235">
          <cell r="A45235" t="str">
            <v>P12020</v>
          </cell>
          <cell r="KA45235">
            <v>50</v>
          </cell>
          <cell r="KB45235">
            <v>80</v>
          </cell>
          <cell r="KC45235">
            <v>24</v>
          </cell>
        </row>
        <row r="45236">
          <cell r="A45236" t="str">
            <v>P12015</v>
          </cell>
          <cell r="KA45236">
            <v>50</v>
          </cell>
          <cell r="KB45236">
            <v>80</v>
          </cell>
          <cell r="KC45236">
            <v>28</v>
          </cell>
        </row>
        <row r="45237">
          <cell r="A45237" t="str">
            <v>P11993</v>
          </cell>
          <cell r="KA45237">
            <v>50</v>
          </cell>
          <cell r="KB45237">
            <v>80</v>
          </cell>
          <cell r="KC45237">
            <v>24</v>
          </cell>
        </row>
        <row r="45238">
          <cell r="A45238" t="str">
            <v>P11988</v>
          </cell>
          <cell r="KA45238">
            <v>250</v>
          </cell>
          <cell r="KB45238">
            <v>12</v>
          </cell>
          <cell r="KC45238">
            <v>20</v>
          </cell>
        </row>
        <row r="45239">
          <cell r="A45239" t="str">
            <v>P11952</v>
          </cell>
          <cell r="KA45239">
            <v>50</v>
          </cell>
          <cell r="KB45239">
            <v>18</v>
          </cell>
          <cell r="KC45239">
            <v>24</v>
          </cell>
        </row>
        <row r="45240">
          <cell r="A45240" t="str">
            <v>P12087</v>
          </cell>
          <cell r="KA45240">
            <v>250</v>
          </cell>
          <cell r="KB45240">
            <v>12</v>
          </cell>
          <cell r="KC45240">
            <v>20</v>
          </cell>
        </row>
        <row r="45241">
          <cell r="A45241" t="str">
            <v>P12039</v>
          </cell>
          <cell r="KA45241">
            <v>50</v>
          </cell>
          <cell r="KB45241">
            <v>60</v>
          </cell>
          <cell r="KC45241">
            <v>12</v>
          </cell>
        </row>
        <row r="45242">
          <cell r="A45242" t="str">
            <v>P12061</v>
          </cell>
          <cell r="KA45242">
            <v>50</v>
          </cell>
          <cell r="KB45242">
            <v>80</v>
          </cell>
          <cell r="KC45242">
            <v>24</v>
          </cell>
        </row>
        <row r="45243">
          <cell r="A45243" t="str">
            <v>P11044</v>
          </cell>
          <cell r="KA45243">
            <v>50</v>
          </cell>
          <cell r="KB45243">
            <v>80</v>
          </cell>
          <cell r="KC45243">
            <v>6</v>
          </cell>
        </row>
        <row r="45244">
          <cell r="A45244" t="str">
            <v>P11045</v>
          </cell>
          <cell r="KA45244">
            <v>50</v>
          </cell>
          <cell r="KB45244">
            <v>80</v>
          </cell>
          <cell r="KC45244">
            <v>6</v>
          </cell>
        </row>
        <row r="45245">
          <cell r="A45245" t="str">
            <v>P11082</v>
          </cell>
          <cell r="KA45245">
            <v>50</v>
          </cell>
          <cell r="KB45245">
            <v>80</v>
          </cell>
          <cell r="KC45245">
            <v>24</v>
          </cell>
        </row>
        <row r="45246">
          <cell r="A45246" t="str">
            <v>P11102</v>
          </cell>
          <cell r="KA45246">
            <v>200</v>
          </cell>
          <cell r="KB45246">
            <v>15</v>
          </cell>
          <cell r="KC45246">
            <v>16</v>
          </cell>
        </row>
        <row r="45247">
          <cell r="A45247" t="str">
            <v>P11035</v>
          </cell>
          <cell r="KA45247">
            <v>50</v>
          </cell>
          <cell r="KB45247">
            <v>80</v>
          </cell>
          <cell r="KC45247">
            <v>6</v>
          </cell>
        </row>
        <row r="45248">
          <cell r="A45248" t="str">
            <v>P11028</v>
          </cell>
          <cell r="KA45248">
            <v>50</v>
          </cell>
          <cell r="KB45248">
            <v>80</v>
          </cell>
          <cell r="KC45248">
            <v>6</v>
          </cell>
        </row>
        <row r="45249">
          <cell r="A45249" t="str">
            <v>P11141</v>
          </cell>
          <cell r="KA45249">
            <v>50</v>
          </cell>
          <cell r="KB45249">
            <v>60</v>
          </cell>
          <cell r="KC45249">
            <v>12</v>
          </cell>
        </row>
        <row r="45250">
          <cell r="A45250" t="str">
            <v>P11142</v>
          </cell>
          <cell r="KA45250">
            <v>250</v>
          </cell>
          <cell r="KB45250">
            <v>8</v>
          </cell>
          <cell r="KC45250">
            <v>15</v>
          </cell>
        </row>
        <row r="45251">
          <cell r="A45251" t="str">
            <v>P11188</v>
          </cell>
          <cell r="KA45251">
            <v>50</v>
          </cell>
          <cell r="KB45251">
            <v>80</v>
          </cell>
          <cell r="KC45251">
            <v>6</v>
          </cell>
        </row>
        <row r="45252">
          <cell r="A45252" t="str">
            <v>P11151</v>
          </cell>
          <cell r="KA45252">
            <v>50</v>
          </cell>
          <cell r="KB45252">
            <v>20</v>
          </cell>
          <cell r="KC45252">
            <v>16</v>
          </cell>
        </row>
        <row r="45253">
          <cell r="A45253" t="str">
            <v>P11212</v>
          </cell>
          <cell r="KA45253">
            <v>50</v>
          </cell>
          <cell r="KB45253">
            <v>80</v>
          </cell>
          <cell r="KC45253">
            <v>6</v>
          </cell>
        </row>
        <row r="45254">
          <cell r="A45254" t="str">
            <v>P11207</v>
          </cell>
          <cell r="KA45254">
            <v>50</v>
          </cell>
          <cell r="KB45254">
            <v>80</v>
          </cell>
          <cell r="KC45254">
            <v>6</v>
          </cell>
        </row>
        <row r="45255">
          <cell r="A45255" t="str">
            <v>P11228</v>
          </cell>
          <cell r="KA45255">
            <v>250</v>
          </cell>
          <cell r="KB45255">
            <v>8</v>
          </cell>
          <cell r="KC45255">
            <v>18</v>
          </cell>
        </row>
        <row r="45256">
          <cell r="A45256" t="str">
            <v>P11225</v>
          </cell>
          <cell r="KA45256">
            <v>50</v>
          </cell>
          <cell r="KB45256">
            <v>80</v>
          </cell>
          <cell r="KC45256">
            <v>24</v>
          </cell>
        </row>
        <row r="45257">
          <cell r="A45257" t="str">
            <v>P11273</v>
          </cell>
          <cell r="KA45257">
            <v>50</v>
          </cell>
          <cell r="KB45257">
            <v>80</v>
          </cell>
          <cell r="KC45257">
            <v>24</v>
          </cell>
        </row>
        <row r="45258">
          <cell r="A45258" t="str">
            <v>P11277</v>
          </cell>
          <cell r="KA45258">
            <v>50</v>
          </cell>
          <cell r="KB45258">
            <v>80</v>
          </cell>
          <cell r="KC45258">
            <v>24</v>
          </cell>
        </row>
        <row r="45259">
          <cell r="A45259" t="str">
            <v>P11286</v>
          </cell>
          <cell r="KA45259">
            <v>50</v>
          </cell>
          <cell r="KB45259">
            <v>80</v>
          </cell>
          <cell r="KC45259">
            <v>24</v>
          </cell>
        </row>
        <row r="45260">
          <cell r="A45260" t="str">
            <v>P11282</v>
          </cell>
          <cell r="KA45260">
            <v>250</v>
          </cell>
          <cell r="KB45260">
            <v>8</v>
          </cell>
          <cell r="KC45260">
            <v>15</v>
          </cell>
        </row>
        <row r="45261">
          <cell r="A45261" t="str">
            <v>P11299</v>
          </cell>
          <cell r="KA45261">
            <v>250</v>
          </cell>
          <cell r="KB45261">
            <v>8</v>
          </cell>
          <cell r="KC45261">
            <v>15</v>
          </cell>
        </row>
        <row r="45262">
          <cell r="A45262" t="str">
            <v>P11361</v>
          </cell>
          <cell r="KA45262">
            <v>200</v>
          </cell>
          <cell r="KB45262">
            <v>15</v>
          </cell>
          <cell r="KC45262">
            <v>20</v>
          </cell>
        </row>
        <row r="45263">
          <cell r="A45263" t="str">
            <v>P11358</v>
          </cell>
          <cell r="KA45263">
            <v>250</v>
          </cell>
          <cell r="KB45263">
            <v>8</v>
          </cell>
          <cell r="KC45263">
            <v>15</v>
          </cell>
        </row>
        <row r="45264">
          <cell r="A45264" t="str">
            <v>P11354</v>
          </cell>
          <cell r="KA45264">
            <v>50</v>
          </cell>
          <cell r="KB45264">
            <v>80</v>
          </cell>
          <cell r="KC45264">
            <v>24</v>
          </cell>
        </row>
        <row r="45265">
          <cell r="A45265" t="str">
            <v>P11337</v>
          </cell>
          <cell r="KA45265">
            <v>100</v>
          </cell>
          <cell r="KB45265">
            <v>12</v>
          </cell>
          <cell r="KC45265">
            <v>30</v>
          </cell>
        </row>
        <row r="45266">
          <cell r="A45266" t="str">
            <v>P11345</v>
          </cell>
          <cell r="KA45266">
            <v>50</v>
          </cell>
          <cell r="KB45266">
            <v>80</v>
          </cell>
          <cell r="KC45266">
            <v>24</v>
          </cell>
        </row>
        <row r="45267">
          <cell r="A45267" t="str">
            <v>P11375</v>
          </cell>
          <cell r="KA45267">
            <v>50</v>
          </cell>
          <cell r="KB45267">
            <v>60</v>
          </cell>
          <cell r="KC45267">
            <v>12</v>
          </cell>
        </row>
        <row r="45268">
          <cell r="A45268" t="str">
            <v>P11394</v>
          </cell>
          <cell r="KA45268">
            <v>50</v>
          </cell>
          <cell r="KB45268">
            <v>80</v>
          </cell>
          <cell r="KC45268">
            <v>24</v>
          </cell>
        </row>
        <row r="45269">
          <cell r="A45269" t="str">
            <v>P11387</v>
          </cell>
          <cell r="KA45269">
            <v>50</v>
          </cell>
          <cell r="KB45269">
            <v>80</v>
          </cell>
          <cell r="KC45269">
            <v>24</v>
          </cell>
        </row>
        <row r="45270">
          <cell r="A45270" t="str">
            <v>P11444</v>
          </cell>
          <cell r="KA45270">
            <v>250</v>
          </cell>
          <cell r="KB45270">
            <v>8</v>
          </cell>
          <cell r="KC45270">
            <v>15</v>
          </cell>
        </row>
        <row r="45271">
          <cell r="A45271" t="str">
            <v>P11472</v>
          </cell>
          <cell r="KA45271">
            <v>50</v>
          </cell>
          <cell r="KB45271">
            <v>80</v>
          </cell>
          <cell r="KC45271">
            <v>24</v>
          </cell>
        </row>
        <row r="45272">
          <cell r="A45272" t="str">
            <v>P11479</v>
          </cell>
          <cell r="KA45272">
            <v>250</v>
          </cell>
          <cell r="KB45272">
            <v>12</v>
          </cell>
          <cell r="KC45272">
            <v>20</v>
          </cell>
        </row>
        <row r="45273">
          <cell r="A45273" t="str">
            <v>P11457</v>
          </cell>
          <cell r="KA45273">
            <v>200</v>
          </cell>
          <cell r="KB45273">
            <v>15</v>
          </cell>
          <cell r="KC45273">
            <v>16</v>
          </cell>
        </row>
        <row r="45274">
          <cell r="A45274" t="str">
            <v>P11458</v>
          </cell>
          <cell r="KA45274">
            <v>50</v>
          </cell>
          <cell r="KB45274">
            <v>80</v>
          </cell>
          <cell r="KC45274">
            <v>24</v>
          </cell>
        </row>
        <row r="45275">
          <cell r="A45275" t="str">
            <v>P11451</v>
          </cell>
          <cell r="KA45275">
            <v>250</v>
          </cell>
          <cell r="KB45275">
            <v>8</v>
          </cell>
          <cell r="KC45275">
            <v>15</v>
          </cell>
        </row>
        <row r="45276">
          <cell r="A45276" t="str">
            <v>P11452</v>
          </cell>
          <cell r="KA45276">
            <v>200</v>
          </cell>
          <cell r="KB45276">
            <v>15</v>
          </cell>
          <cell r="KC45276">
            <v>16</v>
          </cell>
        </row>
        <row r="45277">
          <cell r="A45277" t="str">
            <v>P11453</v>
          </cell>
          <cell r="KA45277">
            <v>250</v>
          </cell>
          <cell r="KB45277">
            <v>12</v>
          </cell>
          <cell r="KC45277">
            <v>20</v>
          </cell>
        </row>
        <row r="45278">
          <cell r="A45278" t="str">
            <v>P11530</v>
          </cell>
          <cell r="KA45278">
            <v>200</v>
          </cell>
          <cell r="KB45278">
            <v>15</v>
          </cell>
          <cell r="KC45278">
            <v>20</v>
          </cell>
        </row>
        <row r="45279">
          <cell r="A45279" t="str">
            <v>P11549</v>
          </cell>
          <cell r="KA45279">
            <v>200</v>
          </cell>
          <cell r="KB45279">
            <v>15</v>
          </cell>
          <cell r="KC45279">
            <v>16</v>
          </cell>
        </row>
        <row r="45280">
          <cell r="A45280" t="str">
            <v>P11550</v>
          </cell>
          <cell r="KA45280">
            <v>250</v>
          </cell>
          <cell r="KB45280">
            <v>8</v>
          </cell>
          <cell r="KC45280">
            <v>15</v>
          </cell>
        </row>
        <row r="45281">
          <cell r="A45281" t="str">
            <v>P11533</v>
          </cell>
          <cell r="KA45281">
            <v>50</v>
          </cell>
          <cell r="KB45281">
            <v>80</v>
          </cell>
          <cell r="KC45281">
            <v>24</v>
          </cell>
        </row>
        <row r="45282">
          <cell r="A45282" t="str">
            <v>P11555</v>
          </cell>
          <cell r="KA45282">
            <v>50</v>
          </cell>
          <cell r="KB45282">
            <v>80</v>
          </cell>
          <cell r="KC45282">
            <v>6</v>
          </cell>
        </row>
        <row r="45283">
          <cell r="A45283" t="str">
            <v>P11567</v>
          </cell>
          <cell r="KA45283">
            <v>50</v>
          </cell>
          <cell r="KB45283">
            <v>80</v>
          </cell>
          <cell r="KC45283">
            <v>6</v>
          </cell>
        </row>
        <row r="45284">
          <cell r="A45284" t="str">
            <v>P11561</v>
          </cell>
          <cell r="KA45284">
            <v>250</v>
          </cell>
          <cell r="KB45284">
            <v>8</v>
          </cell>
          <cell r="KC45284">
            <v>15</v>
          </cell>
        </row>
        <row r="45285">
          <cell r="A45285" t="str">
            <v>P11562</v>
          </cell>
          <cell r="KA45285">
            <v>50</v>
          </cell>
          <cell r="KB45285">
            <v>18</v>
          </cell>
          <cell r="KC45285">
            <v>24</v>
          </cell>
        </row>
        <row r="45286">
          <cell r="A45286" t="str">
            <v>P11627</v>
          </cell>
          <cell r="KA45286">
            <v>250</v>
          </cell>
          <cell r="KB45286">
            <v>8</v>
          </cell>
          <cell r="KC45286">
            <v>15</v>
          </cell>
        </row>
        <row r="45287">
          <cell r="A45287" t="str">
            <v>P11623</v>
          </cell>
          <cell r="KA45287">
            <v>50</v>
          </cell>
          <cell r="KB45287">
            <v>18</v>
          </cell>
          <cell r="KC45287">
            <v>24</v>
          </cell>
        </row>
        <row r="45288">
          <cell r="A45288" t="str">
            <v>P11641</v>
          </cell>
          <cell r="KA45288">
            <v>250</v>
          </cell>
          <cell r="KB45288">
            <v>8</v>
          </cell>
          <cell r="KC45288">
            <v>15</v>
          </cell>
        </row>
        <row r="45289">
          <cell r="A45289" t="str">
            <v>P11653</v>
          </cell>
          <cell r="KA45289">
            <v>50</v>
          </cell>
          <cell r="KB45289">
            <v>80</v>
          </cell>
          <cell r="KC45289">
            <v>24</v>
          </cell>
        </row>
        <row r="45290">
          <cell r="A45290" t="str">
            <v>P14678</v>
          </cell>
          <cell r="KA45290">
            <v>100</v>
          </cell>
          <cell r="KB45290">
            <v>40</v>
          </cell>
          <cell r="KC45290">
            <v>28</v>
          </cell>
        </row>
        <row r="45291">
          <cell r="A45291" t="str">
            <v>P14693</v>
          </cell>
          <cell r="KA45291">
            <v>100</v>
          </cell>
          <cell r="KB45291">
            <v>40</v>
          </cell>
          <cell r="KC45291">
            <v>28</v>
          </cell>
        </row>
        <row r="45292">
          <cell r="A45292" t="str">
            <v>P14631</v>
          </cell>
          <cell r="KA45292">
            <v>50</v>
          </cell>
          <cell r="KB45292">
            <v>40</v>
          </cell>
          <cell r="KC45292">
            <v>24</v>
          </cell>
        </row>
        <row r="45293">
          <cell r="A45293" t="str">
            <v>P14647</v>
          </cell>
          <cell r="KA45293">
            <v>100</v>
          </cell>
          <cell r="KB45293">
            <v>40</v>
          </cell>
          <cell r="KC45293">
            <v>28</v>
          </cell>
        </row>
        <row r="45294">
          <cell r="A45294" t="str">
            <v>P14655</v>
          </cell>
          <cell r="KA45294">
            <v>100</v>
          </cell>
          <cell r="KB45294">
            <v>40</v>
          </cell>
          <cell r="KC45294">
            <v>28</v>
          </cell>
        </row>
        <row r="45295">
          <cell r="A45295" t="str">
            <v>P14657</v>
          </cell>
          <cell r="KA45295">
            <v>100</v>
          </cell>
          <cell r="KB45295">
            <v>40</v>
          </cell>
          <cell r="KC45295">
            <v>28</v>
          </cell>
        </row>
        <row r="45296">
          <cell r="A45296" t="str">
            <v>P14665</v>
          </cell>
          <cell r="KA45296">
            <v>100</v>
          </cell>
          <cell r="KB45296">
            <v>12</v>
          </cell>
          <cell r="KC45296">
            <v>30</v>
          </cell>
        </row>
        <row r="45297">
          <cell r="A45297" t="str">
            <v>P14786</v>
          </cell>
          <cell r="KA45297">
            <v>100</v>
          </cell>
          <cell r="KB45297">
            <v>40</v>
          </cell>
          <cell r="KC45297">
            <v>28</v>
          </cell>
        </row>
        <row r="45298">
          <cell r="A45298" t="str">
            <v>P14784</v>
          </cell>
          <cell r="KA45298">
            <v>50</v>
          </cell>
          <cell r="KB45298">
            <v>40</v>
          </cell>
          <cell r="KC45298">
            <v>24</v>
          </cell>
        </row>
        <row r="45299">
          <cell r="A45299" t="str">
            <v>P14771</v>
          </cell>
          <cell r="KA45299">
            <v>50</v>
          </cell>
          <cell r="KB45299">
            <v>40</v>
          </cell>
          <cell r="KC45299">
            <v>24</v>
          </cell>
        </row>
        <row r="45300">
          <cell r="A45300" t="str">
            <v>P14713</v>
          </cell>
          <cell r="KA45300">
            <v>50</v>
          </cell>
          <cell r="KB45300">
            <v>40</v>
          </cell>
          <cell r="KC45300">
            <v>24</v>
          </cell>
        </row>
        <row r="45301">
          <cell r="A45301" t="str">
            <v>P14723</v>
          </cell>
          <cell r="KA45301">
            <v>200</v>
          </cell>
          <cell r="KB45301">
            <v>16</v>
          </cell>
          <cell r="KC45301">
            <v>16</v>
          </cell>
        </row>
        <row r="45302">
          <cell r="A45302" t="str">
            <v>P14729</v>
          </cell>
          <cell r="KA45302">
            <v>100</v>
          </cell>
          <cell r="KB45302">
            <v>40</v>
          </cell>
          <cell r="KC45302">
            <v>28</v>
          </cell>
        </row>
        <row r="45303">
          <cell r="A45303" t="str">
            <v>P14730</v>
          </cell>
          <cell r="KA45303">
            <v>50</v>
          </cell>
          <cell r="KB45303">
            <v>40</v>
          </cell>
          <cell r="KC45303">
            <v>24</v>
          </cell>
        </row>
        <row r="45304">
          <cell r="A45304" t="str">
            <v>P14928</v>
          </cell>
          <cell r="KA45304">
            <v>200</v>
          </cell>
          <cell r="KB45304">
            <v>16</v>
          </cell>
          <cell r="KC45304">
            <v>16</v>
          </cell>
        </row>
        <row r="45305">
          <cell r="A45305" t="str">
            <v>P14919</v>
          </cell>
          <cell r="KA45305">
            <v>200</v>
          </cell>
          <cell r="KB45305">
            <v>16</v>
          </cell>
          <cell r="KC45305">
            <v>16</v>
          </cell>
        </row>
        <row r="45306">
          <cell r="A45306" t="str">
            <v>P14902</v>
          </cell>
          <cell r="KA45306">
            <v>50</v>
          </cell>
          <cell r="KB45306">
            <v>40</v>
          </cell>
          <cell r="KC45306">
            <v>24</v>
          </cell>
        </row>
        <row r="45307">
          <cell r="A45307" t="str">
            <v>P14914</v>
          </cell>
          <cell r="KA45307">
            <v>100</v>
          </cell>
          <cell r="KB45307">
            <v>40</v>
          </cell>
          <cell r="KC45307">
            <v>28</v>
          </cell>
        </row>
        <row r="45308">
          <cell r="A45308" t="str">
            <v>P14887</v>
          </cell>
          <cell r="KA45308">
            <v>100</v>
          </cell>
          <cell r="KB45308">
            <v>40</v>
          </cell>
          <cell r="KC45308">
            <v>28</v>
          </cell>
        </row>
        <row r="45309">
          <cell r="A45309" t="str">
            <v>P14871</v>
          </cell>
          <cell r="KA45309">
            <v>100</v>
          </cell>
          <cell r="KB45309">
            <v>40</v>
          </cell>
          <cell r="KC45309">
            <v>28</v>
          </cell>
        </row>
        <row r="45310">
          <cell r="A45310" t="str">
            <v>P14881</v>
          </cell>
          <cell r="KA45310">
            <v>100</v>
          </cell>
          <cell r="KB45310">
            <v>40</v>
          </cell>
          <cell r="KC45310">
            <v>28</v>
          </cell>
        </row>
        <row r="45311">
          <cell r="A45311" t="str">
            <v>P14899</v>
          </cell>
          <cell r="KA45311">
            <v>100</v>
          </cell>
          <cell r="KB45311">
            <v>40</v>
          </cell>
          <cell r="KC45311">
            <v>28</v>
          </cell>
        </row>
        <row r="45312">
          <cell r="A45312" t="str">
            <v>P14793</v>
          </cell>
          <cell r="KA45312">
            <v>100</v>
          </cell>
          <cell r="KB45312">
            <v>40</v>
          </cell>
          <cell r="KC45312">
            <v>28</v>
          </cell>
        </row>
        <row r="45313">
          <cell r="A45313" t="str">
            <v>P14821</v>
          </cell>
          <cell r="KA45313">
            <v>100</v>
          </cell>
          <cell r="KB45313">
            <v>40</v>
          </cell>
          <cell r="KC45313">
            <v>28</v>
          </cell>
        </row>
        <row r="45314">
          <cell r="A45314" t="str">
            <v>P14818</v>
          </cell>
          <cell r="KA45314">
            <v>100</v>
          </cell>
          <cell r="KB45314">
            <v>40</v>
          </cell>
          <cell r="KC45314">
            <v>28</v>
          </cell>
        </row>
        <row r="45315">
          <cell r="A45315" t="str">
            <v>P14809</v>
          </cell>
          <cell r="KA45315">
            <v>50</v>
          </cell>
          <cell r="KB45315">
            <v>40</v>
          </cell>
          <cell r="KC45315">
            <v>24</v>
          </cell>
        </row>
        <row r="45316">
          <cell r="A45316" t="str">
            <v>P14813</v>
          </cell>
          <cell r="KA45316">
            <v>50</v>
          </cell>
          <cell r="KB45316">
            <v>40</v>
          </cell>
          <cell r="KC45316">
            <v>24</v>
          </cell>
        </row>
        <row r="45317">
          <cell r="A45317" t="str">
            <v>P14814</v>
          </cell>
          <cell r="KA45317">
            <v>50</v>
          </cell>
          <cell r="KB45317">
            <v>40</v>
          </cell>
          <cell r="KC45317">
            <v>24</v>
          </cell>
        </row>
        <row r="45318">
          <cell r="A45318" t="str">
            <v>P14842</v>
          </cell>
          <cell r="KA45318">
            <v>50</v>
          </cell>
          <cell r="KB45318">
            <v>40</v>
          </cell>
          <cell r="KC45318">
            <v>24</v>
          </cell>
        </row>
        <row r="45319">
          <cell r="A45319" t="str">
            <v>P14849</v>
          </cell>
          <cell r="KA45319">
            <v>100</v>
          </cell>
          <cell r="KB45319">
            <v>40</v>
          </cell>
          <cell r="KC45319">
            <v>24</v>
          </cell>
        </row>
        <row r="45320">
          <cell r="A45320" t="str">
            <v>P14863</v>
          </cell>
          <cell r="KA45320">
            <v>50</v>
          </cell>
          <cell r="KB45320">
            <v>40</v>
          </cell>
          <cell r="KC45320">
            <v>24</v>
          </cell>
        </row>
        <row r="45321">
          <cell r="A45321" t="str">
            <v>P14851</v>
          </cell>
          <cell r="KA45321">
            <v>100</v>
          </cell>
          <cell r="KB45321">
            <v>40</v>
          </cell>
          <cell r="KC45321">
            <v>28</v>
          </cell>
        </row>
        <row r="45322">
          <cell r="A45322" t="str">
            <v>P14349</v>
          </cell>
          <cell r="KA45322">
            <v>250</v>
          </cell>
          <cell r="KB45322">
            <v>8</v>
          </cell>
          <cell r="KC45322">
            <v>15</v>
          </cell>
        </row>
        <row r="45323">
          <cell r="A45323" t="str">
            <v>P14329</v>
          </cell>
          <cell r="KA45323">
            <v>50</v>
          </cell>
          <cell r="KB45323">
            <v>80</v>
          </cell>
          <cell r="KC45323">
            <v>24</v>
          </cell>
        </row>
        <row r="45324">
          <cell r="A45324" t="str">
            <v>P14319</v>
          </cell>
          <cell r="KA45324">
            <v>50</v>
          </cell>
          <cell r="KB45324">
            <v>40</v>
          </cell>
          <cell r="KC45324">
            <v>15</v>
          </cell>
        </row>
        <row r="45325">
          <cell r="A45325" t="str">
            <v>P14275</v>
          </cell>
          <cell r="KA45325">
            <v>250</v>
          </cell>
          <cell r="KB45325">
            <v>8</v>
          </cell>
          <cell r="KC45325">
            <v>15</v>
          </cell>
        </row>
        <row r="45326">
          <cell r="A45326" t="str">
            <v>P14298</v>
          </cell>
          <cell r="KA45326">
            <v>50</v>
          </cell>
          <cell r="KB45326">
            <v>80</v>
          </cell>
          <cell r="KC45326">
            <v>24</v>
          </cell>
        </row>
        <row r="45327">
          <cell r="A45327" t="str">
            <v>P14395</v>
          </cell>
          <cell r="KA45327">
            <v>200</v>
          </cell>
          <cell r="KB45327">
            <v>16</v>
          </cell>
          <cell r="KC45327">
            <v>16</v>
          </cell>
        </row>
        <row r="45328">
          <cell r="A45328" t="str">
            <v>P14456</v>
          </cell>
          <cell r="KA45328">
            <v>200</v>
          </cell>
          <cell r="KB45328">
            <v>16</v>
          </cell>
          <cell r="KC45328">
            <v>16</v>
          </cell>
        </row>
        <row r="45329">
          <cell r="A45329" t="str">
            <v>P14457</v>
          </cell>
          <cell r="KA45329">
            <v>200</v>
          </cell>
          <cell r="KB45329">
            <v>16</v>
          </cell>
          <cell r="KC45329">
            <v>16</v>
          </cell>
        </row>
        <row r="45330">
          <cell r="A45330" t="str">
            <v>P14454</v>
          </cell>
          <cell r="KA45330">
            <v>200</v>
          </cell>
          <cell r="KB45330">
            <v>16</v>
          </cell>
          <cell r="KC45330">
            <v>16</v>
          </cell>
        </row>
        <row r="45331">
          <cell r="A45331" t="str">
            <v>P14610</v>
          </cell>
          <cell r="KA45331">
            <v>50</v>
          </cell>
          <cell r="KB45331">
            <v>40</v>
          </cell>
          <cell r="KC45331">
            <v>24</v>
          </cell>
        </row>
        <row r="45332">
          <cell r="A45332" t="str">
            <v>P14589</v>
          </cell>
          <cell r="KA45332">
            <v>200</v>
          </cell>
          <cell r="KB45332">
            <v>16</v>
          </cell>
          <cell r="KC45332">
            <v>16</v>
          </cell>
        </row>
        <row r="45333">
          <cell r="A45333" t="str">
            <v>P14612</v>
          </cell>
          <cell r="KA45333">
            <v>100</v>
          </cell>
          <cell r="KB45333">
            <v>40</v>
          </cell>
          <cell r="KC45333">
            <v>28</v>
          </cell>
        </row>
        <row r="45334">
          <cell r="A45334" t="str">
            <v>P14581</v>
          </cell>
          <cell r="KA45334">
            <v>50</v>
          </cell>
          <cell r="KB45334">
            <v>40</v>
          </cell>
          <cell r="KC45334">
            <v>24</v>
          </cell>
        </row>
        <row r="45335">
          <cell r="A45335" t="str">
            <v>P14460</v>
          </cell>
          <cell r="KA45335">
            <v>50</v>
          </cell>
          <cell r="KB45335">
            <v>40</v>
          </cell>
          <cell r="KC45335">
            <v>24</v>
          </cell>
        </row>
        <row r="45336">
          <cell r="A45336" t="str">
            <v>P13708</v>
          </cell>
          <cell r="KA45336">
            <v>200</v>
          </cell>
          <cell r="KB45336">
            <v>16</v>
          </cell>
          <cell r="KC45336">
            <v>16</v>
          </cell>
        </row>
        <row r="45337">
          <cell r="A45337" t="str">
            <v>P13734</v>
          </cell>
          <cell r="KA45337">
            <v>200</v>
          </cell>
          <cell r="KB45337">
            <v>16</v>
          </cell>
          <cell r="KC45337">
            <v>16</v>
          </cell>
        </row>
        <row r="45338">
          <cell r="A45338" t="str">
            <v>P13731</v>
          </cell>
          <cell r="KA45338">
            <v>200</v>
          </cell>
          <cell r="KB45338">
            <v>16</v>
          </cell>
          <cell r="KC45338">
            <v>16</v>
          </cell>
        </row>
        <row r="45339">
          <cell r="A45339" t="str">
            <v>P13621</v>
          </cell>
          <cell r="KA45339">
            <v>50</v>
          </cell>
          <cell r="KB45339">
            <v>80</v>
          </cell>
          <cell r="KC45339">
            <v>28</v>
          </cell>
        </row>
        <row r="45340">
          <cell r="A45340" t="str">
            <v>P13652</v>
          </cell>
          <cell r="KA45340">
            <v>50</v>
          </cell>
          <cell r="KB45340">
            <v>80</v>
          </cell>
          <cell r="KC45340">
            <v>24</v>
          </cell>
        </row>
        <row r="45341">
          <cell r="A45341" t="str">
            <v>P13646</v>
          </cell>
          <cell r="KA45341">
            <v>250</v>
          </cell>
          <cell r="KB45341">
            <v>8</v>
          </cell>
          <cell r="KC45341">
            <v>15</v>
          </cell>
        </row>
        <row r="45342">
          <cell r="A45342" t="str">
            <v>P13664</v>
          </cell>
          <cell r="KA45342">
            <v>250</v>
          </cell>
          <cell r="KB45342">
            <v>8</v>
          </cell>
          <cell r="KC45342">
            <v>15</v>
          </cell>
        </row>
        <row r="45343">
          <cell r="A45343" t="str">
            <v>P13903</v>
          </cell>
          <cell r="KA45343">
            <v>50</v>
          </cell>
          <cell r="KB45343">
            <v>80</v>
          </cell>
          <cell r="KC45343">
            <v>28</v>
          </cell>
        </row>
        <row r="45344">
          <cell r="A45344" t="str">
            <v>P13874</v>
          </cell>
          <cell r="KA45344">
            <v>250</v>
          </cell>
          <cell r="KB45344">
            <v>8</v>
          </cell>
          <cell r="KC45344">
            <v>15</v>
          </cell>
        </row>
        <row r="45345">
          <cell r="A45345" t="str">
            <v>P13875</v>
          </cell>
          <cell r="KA45345">
            <v>50</v>
          </cell>
          <cell r="KB45345">
            <v>80</v>
          </cell>
          <cell r="KC45345">
            <v>24</v>
          </cell>
        </row>
        <row r="45346">
          <cell r="A45346" t="str">
            <v>P13784</v>
          </cell>
          <cell r="KA45346">
            <v>50</v>
          </cell>
          <cell r="KB45346">
            <v>80</v>
          </cell>
          <cell r="KC45346">
            <v>28</v>
          </cell>
        </row>
        <row r="45347">
          <cell r="A45347" t="str">
            <v>P13829</v>
          </cell>
          <cell r="KA45347">
            <v>250</v>
          </cell>
          <cell r="KB45347">
            <v>8</v>
          </cell>
          <cell r="KC45347">
            <v>15</v>
          </cell>
        </row>
        <row r="45348">
          <cell r="A45348" t="str">
            <v>P13810</v>
          </cell>
          <cell r="KA45348">
            <v>50</v>
          </cell>
          <cell r="KB45348">
            <v>80</v>
          </cell>
          <cell r="KC45348">
            <v>28</v>
          </cell>
        </row>
        <row r="45349">
          <cell r="A45349" t="str">
            <v>P14130</v>
          </cell>
          <cell r="KA45349">
            <v>250</v>
          </cell>
          <cell r="KB45349">
            <v>8</v>
          </cell>
          <cell r="KC45349">
            <v>15</v>
          </cell>
        </row>
        <row r="45350">
          <cell r="A45350" t="str">
            <v>P14081</v>
          </cell>
          <cell r="KA45350">
            <v>250</v>
          </cell>
          <cell r="KB45350">
            <v>8</v>
          </cell>
          <cell r="KC45350">
            <v>15</v>
          </cell>
        </row>
        <row r="45351">
          <cell r="A45351" t="str">
            <v>P14087</v>
          </cell>
          <cell r="KA45351">
            <v>200</v>
          </cell>
          <cell r="KB45351">
            <v>16</v>
          </cell>
          <cell r="KC45351">
            <v>16</v>
          </cell>
        </row>
        <row r="45352">
          <cell r="A45352" t="str">
            <v>P14088</v>
          </cell>
          <cell r="KA45352">
            <v>200</v>
          </cell>
          <cell r="KB45352">
            <v>16</v>
          </cell>
          <cell r="KC45352">
            <v>16</v>
          </cell>
        </row>
        <row r="45353">
          <cell r="A45353" t="str">
            <v>P14102</v>
          </cell>
          <cell r="KA45353">
            <v>100</v>
          </cell>
          <cell r="KB45353">
            <v>12</v>
          </cell>
          <cell r="KC45353">
            <v>30</v>
          </cell>
        </row>
        <row r="45354">
          <cell r="A45354" t="str">
            <v>P14233</v>
          </cell>
          <cell r="KA45354">
            <v>50</v>
          </cell>
          <cell r="KB45354">
            <v>80</v>
          </cell>
          <cell r="KC45354">
            <v>24</v>
          </cell>
        </row>
        <row r="45355">
          <cell r="A45355" t="str">
            <v>P14194</v>
          </cell>
          <cell r="KA45355">
            <v>50</v>
          </cell>
          <cell r="KB45355">
            <v>80</v>
          </cell>
          <cell r="KC45355">
            <v>28</v>
          </cell>
        </row>
        <row r="45356">
          <cell r="A45356" t="str">
            <v>P14215</v>
          </cell>
          <cell r="KA45356">
            <v>200</v>
          </cell>
          <cell r="KB45356">
            <v>16</v>
          </cell>
          <cell r="KC45356">
            <v>16</v>
          </cell>
        </row>
        <row r="45357">
          <cell r="A45357" t="str">
            <v>P14216</v>
          </cell>
          <cell r="KA45357">
            <v>200</v>
          </cell>
          <cell r="KB45357">
            <v>16</v>
          </cell>
          <cell r="KC45357">
            <v>16</v>
          </cell>
        </row>
        <row r="45358">
          <cell r="A45358" t="str">
            <v>P14197</v>
          </cell>
          <cell r="KA45358">
            <v>50</v>
          </cell>
          <cell r="KB45358">
            <v>80</v>
          </cell>
          <cell r="KC45358">
            <v>28</v>
          </cell>
        </row>
        <row r="45359">
          <cell r="A45359" t="str">
            <v>P14198</v>
          </cell>
          <cell r="KA45359">
            <v>50</v>
          </cell>
          <cell r="KB45359">
            <v>80</v>
          </cell>
          <cell r="KC45359">
            <v>24</v>
          </cell>
        </row>
        <row r="45360">
          <cell r="A45360" t="str">
            <v>P13960</v>
          </cell>
          <cell r="KA45360">
            <v>50</v>
          </cell>
          <cell r="KB45360">
            <v>80</v>
          </cell>
          <cell r="KC45360">
            <v>28</v>
          </cell>
        </row>
        <row r="45361">
          <cell r="A45361" t="str">
            <v>P13924</v>
          </cell>
          <cell r="KA45361">
            <v>200</v>
          </cell>
          <cell r="KB45361">
            <v>16</v>
          </cell>
          <cell r="KC45361">
            <v>16</v>
          </cell>
        </row>
        <row r="45362">
          <cell r="A45362" t="str">
            <v>P13950</v>
          </cell>
          <cell r="KA45362">
            <v>50</v>
          </cell>
          <cell r="KB45362">
            <v>80</v>
          </cell>
          <cell r="KC45362">
            <v>24</v>
          </cell>
        </row>
        <row r="45363">
          <cell r="A45363" t="str">
            <v>P13951</v>
          </cell>
          <cell r="KA45363">
            <v>250</v>
          </cell>
          <cell r="KB45363">
            <v>8</v>
          </cell>
          <cell r="KC45363">
            <v>15</v>
          </cell>
        </row>
        <row r="45364">
          <cell r="A45364" t="str">
            <v>P13944</v>
          </cell>
          <cell r="KA45364">
            <v>200</v>
          </cell>
          <cell r="KB45364">
            <v>16</v>
          </cell>
          <cell r="KC45364">
            <v>16</v>
          </cell>
        </row>
        <row r="45365">
          <cell r="A45365" t="str">
            <v>P13934</v>
          </cell>
          <cell r="KA45365">
            <v>50</v>
          </cell>
          <cell r="KB45365">
            <v>80</v>
          </cell>
          <cell r="KC45365">
            <v>28</v>
          </cell>
        </row>
        <row r="45366">
          <cell r="A45366" t="str">
            <v>P14056</v>
          </cell>
          <cell r="KA45366">
            <v>50</v>
          </cell>
          <cell r="KB45366">
            <v>80</v>
          </cell>
          <cell r="KC45366">
            <v>24</v>
          </cell>
        </row>
        <row r="45367">
          <cell r="A45367" t="str">
            <v>P14013</v>
          </cell>
          <cell r="KA45367">
            <v>50</v>
          </cell>
          <cell r="KB45367">
            <v>80</v>
          </cell>
          <cell r="KC45367">
            <v>24</v>
          </cell>
        </row>
        <row r="45368">
          <cell r="A45368" t="str">
            <v>P14025</v>
          </cell>
          <cell r="KA45368">
            <v>250</v>
          </cell>
          <cell r="KB45368">
            <v>8</v>
          </cell>
          <cell r="KC45368">
            <v>15</v>
          </cell>
        </row>
        <row r="45369">
          <cell r="A45369" t="str">
            <v>P12357</v>
          </cell>
          <cell r="KA45369">
            <v>50</v>
          </cell>
          <cell r="KB45369">
            <v>18</v>
          </cell>
          <cell r="KC45369">
            <v>24</v>
          </cell>
        </row>
        <row r="45370">
          <cell r="A45370" t="str">
            <v>P12350</v>
          </cell>
          <cell r="KA45370">
            <v>250</v>
          </cell>
          <cell r="KB45370">
            <v>8</v>
          </cell>
          <cell r="KC45370">
            <v>15</v>
          </cell>
        </row>
        <row r="45371">
          <cell r="A45371" t="str">
            <v>P12339</v>
          </cell>
          <cell r="KA45371">
            <v>50</v>
          </cell>
          <cell r="KB45371">
            <v>80</v>
          </cell>
          <cell r="KC45371">
            <v>24</v>
          </cell>
        </row>
        <row r="45372">
          <cell r="A45372" t="str">
            <v>P12340</v>
          </cell>
          <cell r="KA45372">
            <v>250</v>
          </cell>
          <cell r="KB45372">
            <v>8</v>
          </cell>
          <cell r="KC45372">
            <v>18</v>
          </cell>
        </row>
        <row r="45373">
          <cell r="A45373" t="str">
            <v>P12320</v>
          </cell>
          <cell r="KA45373">
            <v>50</v>
          </cell>
          <cell r="KB45373">
            <v>80</v>
          </cell>
          <cell r="KC45373">
            <v>24</v>
          </cell>
        </row>
        <row r="45374">
          <cell r="A45374" t="str">
            <v>P12276</v>
          </cell>
          <cell r="KA45374">
            <v>50</v>
          </cell>
          <cell r="KB45374">
            <v>80</v>
          </cell>
          <cell r="KC45374">
            <v>24</v>
          </cell>
        </row>
        <row r="45375">
          <cell r="A45375" t="str">
            <v>P12547</v>
          </cell>
          <cell r="KA45375">
            <v>50</v>
          </cell>
          <cell r="KB45375">
            <v>80</v>
          </cell>
          <cell r="KC45375">
            <v>24</v>
          </cell>
        </row>
        <row r="45376">
          <cell r="A45376" t="str">
            <v>P12548</v>
          </cell>
          <cell r="KA45376">
            <v>50</v>
          </cell>
          <cell r="KB45376">
            <v>80</v>
          </cell>
          <cell r="KC45376">
            <v>28</v>
          </cell>
        </row>
        <row r="45377">
          <cell r="A45377" t="str">
            <v>P12540</v>
          </cell>
          <cell r="KA45377">
            <v>50</v>
          </cell>
          <cell r="KB45377">
            <v>18</v>
          </cell>
          <cell r="KC45377">
            <v>24</v>
          </cell>
        </row>
        <row r="45378">
          <cell r="A45378" t="str">
            <v>P12541</v>
          </cell>
          <cell r="KA45378">
            <v>50</v>
          </cell>
          <cell r="KB45378">
            <v>18</v>
          </cell>
          <cell r="KC45378">
            <v>24</v>
          </cell>
        </row>
        <row r="45379">
          <cell r="A45379" t="str">
            <v>P12552</v>
          </cell>
          <cell r="KA45379">
            <v>50</v>
          </cell>
          <cell r="KB45379">
            <v>80</v>
          </cell>
          <cell r="KC45379">
            <v>6</v>
          </cell>
        </row>
        <row r="45380">
          <cell r="A45380" t="str">
            <v>P12571</v>
          </cell>
          <cell r="KA45380">
            <v>50</v>
          </cell>
          <cell r="KB45380">
            <v>80</v>
          </cell>
          <cell r="KC45380">
            <v>24</v>
          </cell>
        </row>
        <row r="45381">
          <cell r="A45381" t="str">
            <v>P12589</v>
          </cell>
          <cell r="KA45381">
            <v>200</v>
          </cell>
          <cell r="KB45381">
            <v>15</v>
          </cell>
          <cell r="KC45381">
            <v>16</v>
          </cell>
        </row>
        <row r="45382">
          <cell r="A45382" t="str">
            <v>P12582</v>
          </cell>
          <cell r="KA45382">
            <v>50</v>
          </cell>
          <cell r="KB45382">
            <v>80</v>
          </cell>
          <cell r="KC45382">
            <v>24</v>
          </cell>
        </row>
        <row r="45383">
          <cell r="A45383" t="str">
            <v>P12501</v>
          </cell>
          <cell r="KA45383">
            <v>50</v>
          </cell>
          <cell r="KB45383">
            <v>80</v>
          </cell>
          <cell r="KC45383">
            <v>24</v>
          </cell>
        </row>
        <row r="45384">
          <cell r="A45384" t="str">
            <v>P12502</v>
          </cell>
          <cell r="KA45384">
            <v>200</v>
          </cell>
          <cell r="KB45384">
            <v>15</v>
          </cell>
          <cell r="KC45384">
            <v>16</v>
          </cell>
        </row>
        <row r="45385">
          <cell r="A45385" t="str">
            <v>P12522</v>
          </cell>
          <cell r="KA45385">
            <v>250</v>
          </cell>
          <cell r="KB45385">
            <v>8</v>
          </cell>
          <cell r="KC45385">
            <v>15</v>
          </cell>
        </row>
        <row r="45386">
          <cell r="A45386" t="str">
            <v>P12499</v>
          </cell>
          <cell r="KA45386">
            <v>50</v>
          </cell>
          <cell r="KB45386">
            <v>80</v>
          </cell>
          <cell r="KC45386">
            <v>24</v>
          </cell>
        </row>
        <row r="45387">
          <cell r="A45387" t="str">
            <v>P12446</v>
          </cell>
          <cell r="KA45387">
            <v>50</v>
          </cell>
          <cell r="KB45387">
            <v>18</v>
          </cell>
          <cell r="KC45387">
            <v>24</v>
          </cell>
        </row>
        <row r="45388">
          <cell r="A45388" t="str">
            <v>P12413</v>
          </cell>
          <cell r="KA45388">
            <v>50</v>
          </cell>
          <cell r="KB45388">
            <v>80</v>
          </cell>
          <cell r="KC45388">
            <v>24</v>
          </cell>
        </row>
        <row r="45389">
          <cell r="A45389" t="str">
            <v>P12431</v>
          </cell>
          <cell r="KA45389">
            <v>50</v>
          </cell>
          <cell r="KB45389">
            <v>80</v>
          </cell>
          <cell r="KC45389">
            <v>28</v>
          </cell>
        </row>
        <row r="45390">
          <cell r="A45390" t="str">
            <v>P12641</v>
          </cell>
          <cell r="KA45390">
            <v>250</v>
          </cell>
          <cell r="KB45390">
            <v>8</v>
          </cell>
          <cell r="KC45390">
            <v>15</v>
          </cell>
        </row>
        <row r="45391">
          <cell r="A45391" t="str">
            <v>P12645</v>
          </cell>
          <cell r="KA45391">
            <v>50</v>
          </cell>
          <cell r="KB45391">
            <v>80</v>
          </cell>
          <cell r="KC45391">
            <v>24</v>
          </cell>
        </row>
        <row r="45392">
          <cell r="A45392" t="str">
            <v>P12659</v>
          </cell>
          <cell r="KA45392">
            <v>50</v>
          </cell>
          <cell r="KB45392">
            <v>80</v>
          </cell>
          <cell r="KC45392">
            <v>28</v>
          </cell>
        </row>
        <row r="45393">
          <cell r="A45393" t="str">
            <v>P12657</v>
          </cell>
          <cell r="KA45393">
            <v>50</v>
          </cell>
          <cell r="KB45393">
            <v>18</v>
          </cell>
          <cell r="KC45393">
            <v>24</v>
          </cell>
        </row>
        <row r="45394">
          <cell r="A45394" t="str">
            <v>P12634</v>
          </cell>
          <cell r="KA45394">
            <v>250</v>
          </cell>
          <cell r="KB45394">
            <v>12</v>
          </cell>
          <cell r="KC45394">
            <v>20</v>
          </cell>
        </row>
        <row r="45395">
          <cell r="A45395" t="str">
            <v>P12626</v>
          </cell>
          <cell r="KA45395">
            <v>200</v>
          </cell>
          <cell r="KB45395">
            <v>15</v>
          </cell>
          <cell r="KC45395">
            <v>20</v>
          </cell>
        </row>
        <row r="45396">
          <cell r="A45396" t="str">
            <v>P12693</v>
          </cell>
          <cell r="KA45396">
            <v>50</v>
          </cell>
          <cell r="KB45396">
            <v>80</v>
          </cell>
          <cell r="KC45396">
            <v>28</v>
          </cell>
        </row>
        <row r="45397">
          <cell r="A45397" t="str">
            <v>P12715</v>
          </cell>
          <cell r="KA45397">
            <v>200</v>
          </cell>
          <cell r="KB45397">
            <v>15</v>
          </cell>
          <cell r="KC45397">
            <v>16</v>
          </cell>
        </row>
        <row r="45398">
          <cell r="A45398" t="str">
            <v>P12697</v>
          </cell>
          <cell r="KA45398">
            <v>50</v>
          </cell>
          <cell r="KB45398">
            <v>80</v>
          </cell>
          <cell r="KC45398">
            <v>24</v>
          </cell>
        </row>
        <row r="45399">
          <cell r="A45399" t="str">
            <v>P12698</v>
          </cell>
          <cell r="KA45399">
            <v>50</v>
          </cell>
          <cell r="KB45399">
            <v>80</v>
          </cell>
          <cell r="KC45399">
            <v>6</v>
          </cell>
        </row>
        <row r="45400">
          <cell r="A45400" t="str">
            <v>P12690</v>
          </cell>
          <cell r="KA45400">
            <v>200</v>
          </cell>
          <cell r="KB45400">
            <v>15</v>
          </cell>
          <cell r="KC45400">
            <v>16</v>
          </cell>
        </row>
        <row r="45401">
          <cell r="A45401" t="str">
            <v>P12691</v>
          </cell>
          <cell r="KA45401">
            <v>200</v>
          </cell>
          <cell r="KB45401">
            <v>15</v>
          </cell>
          <cell r="KC45401">
            <v>16</v>
          </cell>
        </row>
        <row r="45402">
          <cell r="A45402" t="str">
            <v>P12878</v>
          </cell>
          <cell r="KA45402">
            <v>200</v>
          </cell>
          <cell r="KB45402">
            <v>15</v>
          </cell>
          <cell r="KC45402">
            <v>16</v>
          </cell>
        </row>
        <row r="45403">
          <cell r="A45403" t="str">
            <v>P12866</v>
          </cell>
          <cell r="KA45403">
            <v>50</v>
          </cell>
          <cell r="KB45403">
            <v>18</v>
          </cell>
          <cell r="KC45403">
            <v>24</v>
          </cell>
        </row>
        <row r="45404">
          <cell r="A45404" t="str">
            <v>P12885</v>
          </cell>
          <cell r="KA45404">
            <v>50</v>
          </cell>
          <cell r="KB45404">
            <v>60</v>
          </cell>
          <cell r="KC45404">
            <v>12</v>
          </cell>
        </row>
        <row r="45405">
          <cell r="A45405" t="str">
            <v>P12841</v>
          </cell>
          <cell r="KA45405">
            <v>50</v>
          </cell>
          <cell r="KB45405">
            <v>80</v>
          </cell>
          <cell r="KC45405">
            <v>24</v>
          </cell>
        </row>
        <row r="45406">
          <cell r="A45406" t="str">
            <v>P12839</v>
          </cell>
          <cell r="KA45406">
            <v>250</v>
          </cell>
          <cell r="KB45406">
            <v>8</v>
          </cell>
          <cell r="KC45406">
            <v>15</v>
          </cell>
        </row>
        <row r="45407">
          <cell r="A45407" t="str">
            <v>P12833</v>
          </cell>
          <cell r="KA45407">
            <v>250</v>
          </cell>
          <cell r="KB45407">
            <v>8</v>
          </cell>
          <cell r="KC45407">
            <v>15</v>
          </cell>
        </row>
        <row r="45408">
          <cell r="A45408" t="str">
            <v>P12788</v>
          </cell>
          <cell r="KA45408">
            <v>50</v>
          </cell>
          <cell r="KB45408">
            <v>80</v>
          </cell>
          <cell r="KC45408">
            <v>24</v>
          </cell>
        </row>
        <row r="45409">
          <cell r="A45409" t="str">
            <v>P13092</v>
          </cell>
          <cell r="KA45409">
            <v>250</v>
          </cell>
          <cell r="KB45409">
            <v>8</v>
          </cell>
          <cell r="KC45409">
            <v>15</v>
          </cell>
        </row>
        <row r="45410">
          <cell r="A45410" t="str">
            <v>P13102</v>
          </cell>
          <cell r="KA45410">
            <v>50</v>
          </cell>
          <cell r="KB45410">
            <v>80</v>
          </cell>
          <cell r="KC45410">
            <v>28</v>
          </cell>
        </row>
        <row r="45411">
          <cell r="A45411" t="str">
            <v>P13114</v>
          </cell>
          <cell r="KA45411">
            <v>50</v>
          </cell>
          <cell r="KB45411">
            <v>18</v>
          </cell>
          <cell r="KC45411">
            <v>24</v>
          </cell>
        </row>
        <row r="45412">
          <cell r="A45412" t="str">
            <v>P13131</v>
          </cell>
          <cell r="KA45412">
            <v>50</v>
          </cell>
          <cell r="KB45412">
            <v>80</v>
          </cell>
          <cell r="KC45412">
            <v>24</v>
          </cell>
        </row>
        <row r="45413">
          <cell r="A45413" t="str">
            <v>P13213</v>
          </cell>
          <cell r="KA45413">
            <v>250</v>
          </cell>
          <cell r="KB45413">
            <v>8</v>
          </cell>
          <cell r="KC45413">
            <v>15</v>
          </cell>
        </row>
        <row r="45414">
          <cell r="A45414" t="str">
            <v>P13198</v>
          </cell>
          <cell r="KA45414">
            <v>250</v>
          </cell>
          <cell r="KB45414">
            <v>8</v>
          </cell>
          <cell r="KC45414">
            <v>18</v>
          </cell>
        </row>
        <row r="45415">
          <cell r="A45415" t="str">
            <v>P13203</v>
          </cell>
          <cell r="KA45415">
            <v>50</v>
          </cell>
          <cell r="KB45415">
            <v>18</v>
          </cell>
          <cell r="KC45415">
            <v>24</v>
          </cell>
        </row>
        <row r="45416">
          <cell r="A45416" t="str">
            <v>P13174</v>
          </cell>
          <cell r="KA45416">
            <v>50</v>
          </cell>
          <cell r="KB45416">
            <v>60</v>
          </cell>
          <cell r="KC45416">
            <v>12</v>
          </cell>
        </row>
        <row r="45417">
          <cell r="A45417" t="str">
            <v>P12973</v>
          </cell>
          <cell r="KA45417">
            <v>200</v>
          </cell>
          <cell r="KB45417">
            <v>15</v>
          </cell>
          <cell r="KC45417">
            <v>20</v>
          </cell>
        </row>
        <row r="45418">
          <cell r="A45418" t="str">
            <v>P12969</v>
          </cell>
          <cell r="KA45418">
            <v>50</v>
          </cell>
          <cell r="KB45418">
            <v>80</v>
          </cell>
          <cell r="KC45418">
            <v>24</v>
          </cell>
        </row>
        <row r="45419">
          <cell r="A45419" t="str">
            <v>P12907</v>
          </cell>
          <cell r="KA45419">
            <v>50</v>
          </cell>
          <cell r="KB45419">
            <v>80</v>
          </cell>
          <cell r="KC45419">
            <v>24</v>
          </cell>
        </row>
        <row r="45420">
          <cell r="A45420" t="str">
            <v>P12930</v>
          </cell>
          <cell r="KA45420">
            <v>250</v>
          </cell>
          <cell r="KB45420">
            <v>12</v>
          </cell>
          <cell r="KC45420">
            <v>20</v>
          </cell>
        </row>
        <row r="45421">
          <cell r="A45421" t="str">
            <v>P12921</v>
          </cell>
          <cell r="KA45421">
            <v>250</v>
          </cell>
          <cell r="KB45421">
            <v>8</v>
          </cell>
          <cell r="KC45421">
            <v>15</v>
          </cell>
        </row>
        <row r="45422">
          <cell r="A45422" t="str">
            <v>P13010</v>
          </cell>
          <cell r="KA45422">
            <v>50</v>
          </cell>
          <cell r="KB45422">
            <v>80</v>
          </cell>
          <cell r="KC45422">
            <v>24</v>
          </cell>
        </row>
        <row r="45423">
          <cell r="A45423" t="str">
            <v>P13003</v>
          </cell>
          <cell r="KA45423">
            <v>50</v>
          </cell>
          <cell r="KB45423">
            <v>80</v>
          </cell>
          <cell r="KC45423">
            <v>24</v>
          </cell>
        </row>
        <row r="45424">
          <cell r="A45424" t="str">
            <v>P12995</v>
          </cell>
          <cell r="KA45424">
            <v>250</v>
          </cell>
          <cell r="KB45424">
            <v>8</v>
          </cell>
          <cell r="KC45424">
            <v>15</v>
          </cell>
        </row>
        <row r="45425">
          <cell r="A45425" t="str">
            <v>P12993</v>
          </cell>
          <cell r="KA45425">
            <v>50</v>
          </cell>
          <cell r="KB45425">
            <v>80</v>
          </cell>
          <cell r="KC45425">
            <v>28</v>
          </cell>
        </row>
        <row r="45426">
          <cell r="A45426" t="str">
            <v>P13023</v>
          </cell>
          <cell r="KA45426">
            <v>50</v>
          </cell>
          <cell r="KB45426">
            <v>80</v>
          </cell>
          <cell r="KC45426">
            <v>24</v>
          </cell>
        </row>
        <row r="45427">
          <cell r="A45427" t="str">
            <v>P13517</v>
          </cell>
          <cell r="KA45427">
            <v>250</v>
          </cell>
          <cell r="KB45427">
            <v>8</v>
          </cell>
          <cell r="KC45427">
            <v>15</v>
          </cell>
        </row>
        <row r="45428">
          <cell r="A45428" t="str">
            <v>P13518</v>
          </cell>
          <cell r="KA45428">
            <v>50</v>
          </cell>
          <cell r="KB45428">
            <v>80</v>
          </cell>
          <cell r="KC45428">
            <v>24</v>
          </cell>
        </row>
        <row r="45429">
          <cell r="A45429" t="str">
            <v>P13610</v>
          </cell>
          <cell r="KA45429">
            <v>200</v>
          </cell>
          <cell r="KB45429">
            <v>16</v>
          </cell>
          <cell r="KC45429">
            <v>16</v>
          </cell>
        </row>
        <row r="45430">
          <cell r="A45430" t="str">
            <v>P13580</v>
          </cell>
          <cell r="KA45430">
            <v>250</v>
          </cell>
          <cell r="KB45430">
            <v>8</v>
          </cell>
          <cell r="KC45430">
            <v>15</v>
          </cell>
        </row>
        <row r="45431">
          <cell r="A45431" t="str">
            <v>P13525</v>
          </cell>
          <cell r="KA45431">
            <v>250</v>
          </cell>
          <cell r="KB45431">
            <v>8</v>
          </cell>
          <cell r="KC45431">
            <v>15</v>
          </cell>
        </row>
        <row r="45432">
          <cell r="A45432" t="str">
            <v>P13401</v>
          </cell>
          <cell r="KA45432">
            <v>50</v>
          </cell>
          <cell r="KB45432">
            <v>80</v>
          </cell>
          <cell r="KC45432">
            <v>28</v>
          </cell>
        </row>
        <row r="45433">
          <cell r="A45433" t="str">
            <v>P13349</v>
          </cell>
          <cell r="KA45433">
            <v>50</v>
          </cell>
          <cell r="KB45433">
            <v>80</v>
          </cell>
          <cell r="KC45433">
            <v>28</v>
          </cell>
        </row>
        <row r="45434">
          <cell r="A45434" t="str">
            <v>P13346</v>
          </cell>
          <cell r="KA45434">
            <v>50</v>
          </cell>
          <cell r="KB45434">
            <v>80</v>
          </cell>
          <cell r="KC45434">
            <v>28</v>
          </cell>
        </row>
        <row r="45435">
          <cell r="A45435" t="str">
            <v>P16297</v>
          </cell>
          <cell r="KA45435">
            <v>100</v>
          </cell>
          <cell r="KB45435">
            <v>40</v>
          </cell>
          <cell r="KC45435">
            <v>24</v>
          </cell>
        </row>
        <row r="45436">
          <cell r="A45436" t="str">
            <v>P16298</v>
          </cell>
          <cell r="KA45436">
            <v>100</v>
          </cell>
          <cell r="KB45436">
            <v>40</v>
          </cell>
          <cell r="KC45436">
            <v>28</v>
          </cell>
        </row>
        <row r="45437">
          <cell r="A45437" t="str">
            <v>P16313</v>
          </cell>
          <cell r="KA45437">
            <v>100</v>
          </cell>
          <cell r="KB45437">
            <v>40</v>
          </cell>
          <cell r="KC45437">
            <v>28</v>
          </cell>
        </row>
        <row r="45438">
          <cell r="A45438" t="str">
            <v>P16337</v>
          </cell>
          <cell r="KA45438">
            <v>100</v>
          </cell>
          <cell r="KB45438">
            <v>40</v>
          </cell>
          <cell r="KC45438">
            <v>28</v>
          </cell>
        </row>
        <row r="45439">
          <cell r="A45439" t="str">
            <v>P16420</v>
          </cell>
          <cell r="KA45439">
            <v>50</v>
          </cell>
          <cell r="KB45439">
            <v>40</v>
          </cell>
          <cell r="KC45439">
            <v>24</v>
          </cell>
        </row>
        <row r="45440">
          <cell r="A45440" t="str">
            <v>P16421</v>
          </cell>
          <cell r="KA45440">
            <v>200</v>
          </cell>
          <cell r="KB45440">
            <v>16</v>
          </cell>
          <cell r="KC45440">
            <v>16</v>
          </cell>
        </row>
        <row r="45441">
          <cell r="A45441" t="str">
            <v>P16392</v>
          </cell>
          <cell r="KA45441">
            <v>200</v>
          </cell>
          <cell r="KB45441">
            <v>16</v>
          </cell>
          <cell r="KC45441">
            <v>16</v>
          </cell>
        </row>
        <row r="45442">
          <cell r="A45442" t="str">
            <v>P16220</v>
          </cell>
          <cell r="KA45442">
            <v>100</v>
          </cell>
          <cell r="KB45442">
            <v>40</v>
          </cell>
          <cell r="KC45442">
            <v>28</v>
          </cell>
        </row>
        <row r="45443">
          <cell r="A45443" t="str">
            <v>P16236</v>
          </cell>
          <cell r="KA45443">
            <v>100</v>
          </cell>
          <cell r="KB45443">
            <v>40</v>
          </cell>
          <cell r="KC45443">
            <v>28</v>
          </cell>
        </row>
        <row r="45444">
          <cell r="A45444" t="str">
            <v>P16264</v>
          </cell>
          <cell r="KA45444">
            <v>100</v>
          </cell>
          <cell r="KB45444">
            <v>40</v>
          </cell>
          <cell r="KC45444">
            <v>24</v>
          </cell>
        </row>
        <row r="45445">
          <cell r="A45445" t="str">
            <v>P16169</v>
          </cell>
          <cell r="KA45445">
            <v>50</v>
          </cell>
          <cell r="KB45445">
            <v>40</v>
          </cell>
          <cell r="KC45445">
            <v>24</v>
          </cell>
        </row>
        <row r="45446">
          <cell r="A45446" t="str">
            <v>P16194</v>
          </cell>
          <cell r="KA45446">
            <v>100</v>
          </cell>
          <cell r="KB45446">
            <v>40</v>
          </cell>
          <cell r="KC45446">
            <v>28</v>
          </cell>
        </row>
        <row r="45447">
          <cell r="A45447" t="str">
            <v>P16186</v>
          </cell>
          <cell r="KA45447">
            <v>100</v>
          </cell>
          <cell r="KB45447">
            <v>40</v>
          </cell>
          <cell r="KC45447">
            <v>28</v>
          </cell>
        </row>
        <row r="45448">
          <cell r="A45448" t="str">
            <v>P16212</v>
          </cell>
          <cell r="KA45448">
            <v>100</v>
          </cell>
          <cell r="KB45448">
            <v>40</v>
          </cell>
          <cell r="KC45448">
            <v>24</v>
          </cell>
        </row>
        <row r="45449">
          <cell r="A45449" t="str">
            <v>P16696</v>
          </cell>
          <cell r="KA45449">
            <v>80</v>
          </cell>
          <cell r="KB45449">
            <v>16</v>
          </cell>
          <cell r="KC45449">
            <v>24</v>
          </cell>
        </row>
        <row r="45450">
          <cell r="A45450" t="str">
            <v>P16702</v>
          </cell>
          <cell r="KA45450">
            <v>100</v>
          </cell>
          <cell r="KB45450">
            <v>40</v>
          </cell>
          <cell r="KC45450">
            <v>24</v>
          </cell>
        </row>
        <row r="45451">
          <cell r="A45451" t="str">
            <v>P16713</v>
          </cell>
          <cell r="KA45451">
            <v>100</v>
          </cell>
          <cell r="KB45451">
            <v>40</v>
          </cell>
          <cell r="KC45451">
            <v>28</v>
          </cell>
        </row>
        <row r="45452">
          <cell r="A45452" t="str">
            <v>P16676</v>
          </cell>
          <cell r="KA45452">
            <v>100</v>
          </cell>
          <cell r="KB45452">
            <v>40</v>
          </cell>
          <cell r="KC45452">
            <v>28</v>
          </cell>
        </row>
        <row r="45453">
          <cell r="A45453" t="str">
            <v>P16611</v>
          </cell>
          <cell r="KA45453">
            <v>200</v>
          </cell>
          <cell r="KB45453">
            <v>16</v>
          </cell>
          <cell r="KC45453">
            <v>16</v>
          </cell>
        </row>
        <row r="45454">
          <cell r="A45454" t="str">
            <v>P16606</v>
          </cell>
          <cell r="KA45454">
            <v>100</v>
          </cell>
          <cell r="KB45454">
            <v>40</v>
          </cell>
          <cell r="KC45454">
            <v>28</v>
          </cell>
        </row>
        <row r="45455">
          <cell r="A45455" t="str">
            <v>P16614</v>
          </cell>
          <cell r="KA45455">
            <v>100</v>
          </cell>
          <cell r="KB45455">
            <v>40</v>
          </cell>
          <cell r="KC45455">
            <v>28</v>
          </cell>
        </row>
        <row r="45456">
          <cell r="A45456" t="str">
            <v>P16615</v>
          </cell>
          <cell r="KA45456">
            <v>50</v>
          </cell>
          <cell r="KB45456">
            <v>60</v>
          </cell>
          <cell r="KC45456">
            <v>12</v>
          </cell>
        </row>
        <row r="45457">
          <cell r="A45457" t="str">
            <v>P16598</v>
          </cell>
          <cell r="KA45457">
            <v>50</v>
          </cell>
          <cell r="KB45457">
            <v>40</v>
          </cell>
          <cell r="KC45457">
            <v>24</v>
          </cell>
        </row>
        <row r="45458">
          <cell r="A45458" t="str">
            <v>P16583</v>
          </cell>
          <cell r="KA45458">
            <v>50</v>
          </cell>
          <cell r="KB45458">
            <v>40</v>
          </cell>
          <cell r="KC45458">
            <v>24</v>
          </cell>
        </row>
        <row r="45459">
          <cell r="A45459" t="str">
            <v>P16632</v>
          </cell>
          <cell r="KA45459">
            <v>100</v>
          </cell>
          <cell r="KB45459">
            <v>40</v>
          </cell>
          <cell r="KC45459">
            <v>28</v>
          </cell>
        </row>
        <row r="45460">
          <cell r="A45460" t="str">
            <v>P16628</v>
          </cell>
          <cell r="KA45460">
            <v>100</v>
          </cell>
          <cell r="KB45460">
            <v>40</v>
          </cell>
          <cell r="KC45460">
            <v>28</v>
          </cell>
        </row>
        <row r="45461">
          <cell r="A45461" t="str">
            <v>P16626</v>
          </cell>
          <cell r="KA45461">
            <v>100</v>
          </cell>
          <cell r="KB45461">
            <v>40</v>
          </cell>
          <cell r="KC45461">
            <v>28</v>
          </cell>
        </row>
        <row r="45462">
          <cell r="A45462" t="str">
            <v>P16620</v>
          </cell>
          <cell r="KA45462">
            <v>100</v>
          </cell>
          <cell r="KB45462">
            <v>40</v>
          </cell>
          <cell r="KC45462">
            <v>28</v>
          </cell>
        </row>
        <row r="45463">
          <cell r="A45463" t="str">
            <v>P16490</v>
          </cell>
          <cell r="KA45463">
            <v>100</v>
          </cell>
          <cell r="KB45463">
            <v>40</v>
          </cell>
          <cell r="KC45463">
            <v>28</v>
          </cell>
        </row>
        <row r="45464">
          <cell r="A45464" t="str">
            <v>P16434</v>
          </cell>
          <cell r="KA45464">
            <v>50</v>
          </cell>
          <cell r="KB45464">
            <v>60</v>
          </cell>
          <cell r="KC45464">
            <v>12</v>
          </cell>
        </row>
        <row r="45465">
          <cell r="A45465" t="str">
            <v>P16469</v>
          </cell>
          <cell r="KA45465">
            <v>200</v>
          </cell>
          <cell r="KB45465">
            <v>16</v>
          </cell>
          <cell r="KC45465">
            <v>16</v>
          </cell>
        </row>
        <row r="45466">
          <cell r="A45466" t="str">
            <v>P17100</v>
          </cell>
          <cell r="KA45466">
            <v>100</v>
          </cell>
          <cell r="KB45466">
            <v>40</v>
          </cell>
          <cell r="KC45466">
            <v>24</v>
          </cell>
        </row>
        <row r="45467">
          <cell r="A45467" t="str">
            <v>P17101</v>
          </cell>
          <cell r="KA45467">
            <v>100</v>
          </cell>
          <cell r="KB45467">
            <v>40</v>
          </cell>
          <cell r="KC45467">
            <v>28</v>
          </cell>
        </row>
        <row r="45468">
          <cell r="A45468" t="str">
            <v>P17074</v>
          </cell>
          <cell r="KA45468">
            <v>100</v>
          </cell>
          <cell r="KB45468">
            <v>40</v>
          </cell>
          <cell r="KC45468">
            <v>24</v>
          </cell>
        </row>
        <row r="45469">
          <cell r="A45469" t="str">
            <v>P17136</v>
          </cell>
          <cell r="KA45469">
            <v>50</v>
          </cell>
          <cell r="KB45469">
            <v>40</v>
          </cell>
          <cell r="KC45469">
            <v>24</v>
          </cell>
        </row>
        <row r="45470">
          <cell r="A45470" t="str">
            <v>P17318</v>
          </cell>
          <cell r="KA45470">
            <v>50</v>
          </cell>
          <cell r="KB45470">
            <v>40</v>
          </cell>
          <cell r="KC45470">
            <v>24</v>
          </cell>
        </row>
        <row r="45471">
          <cell r="A45471" t="str">
            <v>P17331</v>
          </cell>
          <cell r="KA45471">
            <v>50</v>
          </cell>
          <cell r="KB45471">
            <v>40</v>
          </cell>
          <cell r="KC45471">
            <v>24</v>
          </cell>
        </row>
        <row r="45472">
          <cell r="A45472" t="str">
            <v>P17276</v>
          </cell>
          <cell r="KA45472">
            <v>50</v>
          </cell>
          <cell r="KB45472">
            <v>60</v>
          </cell>
          <cell r="KC45472">
            <v>12</v>
          </cell>
        </row>
        <row r="45473">
          <cell r="A45473" t="str">
            <v>P17196</v>
          </cell>
          <cell r="KA45473">
            <v>100</v>
          </cell>
          <cell r="KB45473">
            <v>40</v>
          </cell>
          <cell r="KC45473">
            <v>28</v>
          </cell>
        </row>
        <row r="45474">
          <cell r="A45474" t="str">
            <v>P17212</v>
          </cell>
          <cell r="KA45474">
            <v>100</v>
          </cell>
          <cell r="KB45474">
            <v>40</v>
          </cell>
          <cell r="KC45474">
            <v>28</v>
          </cell>
        </row>
        <row r="45475">
          <cell r="A45475" t="str">
            <v>P17207</v>
          </cell>
          <cell r="KA45475">
            <v>100</v>
          </cell>
          <cell r="KB45475">
            <v>40</v>
          </cell>
          <cell r="KC45475">
            <v>28</v>
          </cell>
        </row>
        <row r="45476">
          <cell r="A45476" t="str">
            <v>P17237</v>
          </cell>
          <cell r="KA45476">
            <v>100</v>
          </cell>
          <cell r="KB45476">
            <v>40</v>
          </cell>
          <cell r="KC45476">
            <v>24</v>
          </cell>
        </row>
        <row r="45477">
          <cell r="A45477" t="str">
            <v>P16970</v>
          </cell>
          <cell r="KA45477">
            <v>100</v>
          </cell>
          <cell r="KB45477">
            <v>40</v>
          </cell>
          <cell r="KC45477">
            <v>28</v>
          </cell>
        </row>
        <row r="45478">
          <cell r="A45478" t="str">
            <v>P17015</v>
          </cell>
          <cell r="KA45478">
            <v>100</v>
          </cell>
          <cell r="KB45478">
            <v>40</v>
          </cell>
          <cell r="KC45478">
            <v>28</v>
          </cell>
        </row>
        <row r="45479">
          <cell r="A45479" t="str">
            <v>P17011</v>
          </cell>
          <cell r="KA45479">
            <v>100</v>
          </cell>
          <cell r="KB45479">
            <v>40</v>
          </cell>
          <cell r="KC45479">
            <v>28</v>
          </cell>
        </row>
        <row r="45480">
          <cell r="A45480" t="str">
            <v>P16876</v>
          </cell>
          <cell r="KA45480">
            <v>100</v>
          </cell>
          <cell r="KB45480">
            <v>40</v>
          </cell>
          <cell r="KC45480">
            <v>24</v>
          </cell>
        </row>
        <row r="45481">
          <cell r="A45481" t="str">
            <v>P16919</v>
          </cell>
          <cell r="KA45481">
            <v>100</v>
          </cell>
          <cell r="KB45481">
            <v>40</v>
          </cell>
          <cell r="KC45481">
            <v>28</v>
          </cell>
        </row>
        <row r="45482">
          <cell r="A45482" t="str">
            <v>P16926</v>
          </cell>
          <cell r="KA45482">
            <v>100</v>
          </cell>
          <cell r="KB45482">
            <v>40</v>
          </cell>
          <cell r="KC45482">
            <v>28</v>
          </cell>
        </row>
        <row r="45483">
          <cell r="A45483" t="str">
            <v>P16921</v>
          </cell>
          <cell r="KA45483">
            <v>100</v>
          </cell>
          <cell r="KB45483">
            <v>40</v>
          </cell>
          <cell r="KC45483">
            <v>28</v>
          </cell>
        </row>
        <row r="45484">
          <cell r="A45484" t="str">
            <v>P16951</v>
          </cell>
          <cell r="KA45484">
            <v>200</v>
          </cell>
          <cell r="KB45484">
            <v>16</v>
          </cell>
          <cell r="KC45484">
            <v>20</v>
          </cell>
        </row>
        <row r="45485">
          <cell r="A45485" t="str">
            <v>P16956</v>
          </cell>
          <cell r="KA45485">
            <v>50</v>
          </cell>
          <cell r="KB45485">
            <v>40</v>
          </cell>
          <cell r="KC45485">
            <v>24</v>
          </cell>
        </row>
        <row r="45486">
          <cell r="A45486" t="str">
            <v>P16847</v>
          </cell>
          <cell r="KA45486">
            <v>80</v>
          </cell>
          <cell r="KB45486">
            <v>16</v>
          </cell>
          <cell r="KC45486">
            <v>24</v>
          </cell>
        </row>
        <row r="45487">
          <cell r="A45487" t="str">
            <v>P16838</v>
          </cell>
          <cell r="KA45487">
            <v>100</v>
          </cell>
          <cell r="KB45487">
            <v>40</v>
          </cell>
          <cell r="KC45487">
            <v>24</v>
          </cell>
        </row>
        <row r="45488">
          <cell r="A45488" t="str">
            <v>P16816</v>
          </cell>
          <cell r="KA45488">
            <v>50</v>
          </cell>
          <cell r="KB45488">
            <v>20</v>
          </cell>
          <cell r="KC45488">
            <v>16</v>
          </cell>
        </row>
        <row r="45489">
          <cell r="A45489" t="str">
            <v>P16818</v>
          </cell>
          <cell r="KA45489">
            <v>100</v>
          </cell>
          <cell r="KB45489">
            <v>40</v>
          </cell>
          <cell r="KC45489">
            <v>28</v>
          </cell>
        </row>
        <row r="45490">
          <cell r="A45490" t="str">
            <v>P16851</v>
          </cell>
          <cell r="KA45490">
            <v>50</v>
          </cell>
          <cell r="KB45490">
            <v>40</v>
          </cell>
          <cell r="KC45490">
            <v>24</v>
          </cell>
        </row>
        <row r="45491">
          <cell r="A45491" t="str">
            <v>P16858</v>
          </cell>
          <cell r="KA45491">
            <v>100</v>
          </cell>
          <cell r="KB45491">
            <v>40</v>
          </cell>
          <cell r="KC45491">
            <v>28</v>
          </cell>
        </row>
        <row r="45492">
          <cell r="A45492" t="str">
            <v>P16865</v>
          </cell>
          <cell r="KA45492">
            <v>100</v>
          </cell>
          <cell r="KB45492">
            <v>40</v>
          </cell>
          <cell r="KC45492">
            <v>24</v>
          </cell>
        </row>
        <row r="45493">
          <cell r="A45493" t="str">
            <v>P16789</v>
          </cell>
          <cell r="KA45493">
            <v>100</v>
          </cell>
          <cell r="KB45493">
            <v>40</v>
          </cell>
          <cell r="KC45493">
            <v>24</v>
          </cell>
        </row>
        <row r="45494">
          <cell r="A45494" t="str">
            <v>P16782</v>
          </cell>
          <cell r="KA45494">
            <v>100</v>
          </cell>
          <cell r="KB45494">
            <v>40</v>
          </cell>
          <cell r="KC45494">
            <v>28</v>
          </cell>
        </row>
        <row r="45495">
          <cell r="A45495" t="str">
            <v>P16793</v>
          </cell>
          <cell r="KA45495">
            <v>100</v>
          </cell>
          <cell r="KB45495">
            <v>40</v>
          </cell>
          <cell r="KC45495">
            <v>28</v>
          </cell>
        </row>
        <row r="45496">
          <cell r="A45496" t="str">
            <v>P16810</v>
          </cell>
          <cell r="KA45496">
            <v>50</v>
          </cell>
          <cell r="KB45496">
            <v>40</v>
          </cell>
          <cell r="KC45496">
            <v>24</v>
          </cell>
        </row>
        <row r="45497">
          <cell r="A45497" t="str">
            <v>P15564</v>
          </cell>
          <cell r="KA45497">
            <v>100</v>
          </cell>
          <cell r="KB45497">
            <v>40</v>
          </cell>
          <cell r="KC45497">
            <v>28</v>
          </cell>
        </row>
        <row r="45498">
          <cell r="A45498" t="str">
            <v>P15590</v>
          </cell>
          <cell r="KA45498">
            <v>100</v>
          </cell>
          <cell r="KB45498">
            <v>40</v>
          </cell>
          <cell r="KC45498">
            <v>24</v>
          </cell>
        </row>
        <row r="45499">
          <cell r="A45499" t="str">
            <v>P15618</v>
          </cell>
          <cell r="KA45499">
            <v>100</v>
          </cell>
          <cell r="KB45499">
            <v>40</v>
          </cell>
          <cell r="KC45499">
            <v>24</v>
          </cell>
        </row>
        <row r="45500">
          <cell r="A45500" t="str">
            <v>P15652</v>
          </cell>
          <cell r="KA45500">
            <v>100</v>
          </cell>
          <cell r="KB45500">
            <v>40</v>
          </cell>
          <cell r="KC45500">
            <v>28</v>
          </cell>
        </row>
        <row r="45501">
          <cell r="A45501" t="str">
            <v>P15610</v>
          </cell>
          <cell r="KA45501">
            <v>100</v>
          </cell>
          <cell r="KB45501">
            <v>40</v>
          </cell>
          <cell r="KC45501">
            <v>28</v>
          </cell>
        </row>
        <row r="45502">
          <cell r="A45502" t="str">
            <v>P15684</v>
          </cell>
          <cell r="KA45502">
            <v>100</v>
          </cell>
          <cell r="KB45502">
            <v>40</v>
          </cell>
          <cell r="KC45502">
            <v>28</v>
          </cell>
        </row>
        <row r="45503">
          <cell r="A45503" t="str">
            <v>P15811</v>
          </cell>
          <cell r="KA45503">
            <v>100</v>
          </cell>
          <cell r="KB45503">
            <v>40</v>
          </cell>
          <cell r="KC45503">
            <v>28</v>
          </cell>
        </row>
        <row r="45504">
          <cell r="A45504" t="str">
            <v>P15779</v>
          </cell>
          <cell r="KA45504">
            <v>50</v>
          </cell>
          <cell r="KB45504">
            <v>40</v>
          </cell>
          <cell r="KC45504">
            <v>24</v>
          </cell>
        </row>
        <row r="45505">
          <cell r="A45505" t="str">
            <v>P15785</v>
          </cell>
          <cell r="KA45505">
            <v>50</v>
          </cell>
          <cell r="KB45505">
            <v>40</v>
          </cell>
          <cell r="KC45505">
            <v>24</v>
          </cell>
        </row>
        <row r="45506">
          <cell r="A45506" t="str">
            <v>P15770</v>
          </cell>
          <cell r="KA45506">
            <v>100</v>
          </cell>
          <cell r="KB45506">
            <v>40</v>
          </cell>
          <cell r="KC45506">
            <v>28</v>
          </cell>
        </row>
        <row r="45507">
          <cell r="A45507" t="str">
            <v>P15794</v>
          </cell>
          <cell r="KA45507">
            <v>100</v>
          </cell>
          <cell r="KB45507">
            <v>8</v>
          </cell>
          <cell r="KC45507">
            <v>48</v>
          </cell>
        </row>
        <row r="45508">
          <cell r="A45508" t="str">
            <v>P15803</v>
          </cell>
          <cell r="KA45508">
            <v>100</v>
          </cell>
          <cell r="KB45508">
            <v>40</v>
          </cell>
          <cell r="KC45508">
            <v>28</v>
          </cell>
        </row>
        <row r="45509">
          <cell r="A45509" t="str">
            <v>P15739</v>
          </cell>
          <cell r="KA45509">
            <v>100</v>
          </cell>
          <cell r="KB45509">
            <v>40</v>
          </cell>
          <cell r="KC45509">
            <v>28</v>
          </cell>
        </row>
        <row r="45510">
          <cell r="A45510" t="str">
            <v>P15746</v>
          </cell>
          <cell r="KA45510">
            <v>100</v>
          </cell>
          <cell r="KB45510">
            <v>40</v>
          </cell>
          <cell r="KC45510">
            <v>28</v>
          </cell>
        </row>
        <row r="45511">
          <cell r="A45511" t="str">
            <v>P15751</v>
          </cell>
          <cell r="KA45511">
            <v>200</v>
          </cell>
          <cell r="KB45511">
            <v>16</v>
          </cell>
          <cell r="KC45511">
            <v>16</v>
          </cell>
        </row>
        <row r="45512">
          <cell r="A45512" t="str">
            <v>P15754</v>
          </cell>
          <cell r="KA45512">
            <v>100</v>
          </cell>
          <cell r="KB45512">
            <v>40</v>
          </cell>
          <cell r="KC45512">
            <v>28</v>
          </cell>
        </row>
        <row r="45513">
          <cell r="A45513" t="str">
            <v>P15704</v>
          </cell>
          <cell r="KA45513">
            <v>100</v>
          </cell>
          <cell r="KB45513">
            <v>40</v>
          </cell>
          <cell r="KC45513">
            <v>24</v>
          </cell>
        </row>
        <row r="45514">
          <cell r="A45514" t="str">
            <v>P15700</v>
          </cell>
          <cell r="KA45514">
            <v>100</v>
          </cell>
          <cell r="KB45514">
            <v>40</v>
          </cell>
          <cell r="KC45514">
            <v>28</v>
          </cell>
        </row>
        <row r="45515">
          <cell r="A45515" t="str">
            <v>P15696</v>
          </cell>
          <cell r="KA45515">
            <v>100</v>
          </cell>
          <cell r="KB45515">
            <v>40</v>
          </cell>
          <cell r="KC45515">
            <v>28</v>
          </cell>
        </row>
        <row r="45516">
          <cell r="A45516" t="str">
            <v>P15724</v>
          </cell>
          <cell r="KA45516">
            <v>100</v>
          </cell>
          <cell r="KB45516">
            <v>40</v>
          </cell>
          <cell r="KC45516">
            <v>28</v>
          </cell>
        </row>
        <row r="45517">
          <cell r="A45517" t="str">
            <v>P15881</v>
          </cell>
          <cell r="KA45517">
            <v>200</v>
          </cell>
          <cell r="KB45517">
            <v>16</v>
          </cell>
          <cell r="KC45517">
            <v>16</v>
          </cell>
        </row>
        <row r="45518">
          <cell r="A45518" t="str">
            <v>P15879</v>
          </cell>
          <cell r="KA45518">
            <v>100</v>
          </cell>
          <cell r="KB45518">
            <v>40</v>
          </cell>
          <cell r="KC45518">
            <v>28</v>
          </cell>
        </row>
        <row r="45519">
          <cell r="A45519" t="str">
            <v>P15917</v>
          </cell>
          <cell r="KA45519">
            <v>100</v>
          </cell>
          <cell r="KB45519">
            <v>40</v>
          </cell>
          <cell r="KC45519">
            <v>24</v>
          </cell>
        </row>
        <row r="45520">
          <cell r="A45520" t="str">
            <v>P15850</v>
          </cell>
          <cell r="KA45520">
            <v>100</v>
          </cell>
          <cell r="KB45520">
            <v>40</v>
          </cell>
          <cell r="KC45520">
            <v>28</v>
          </cell>
        </row>
        <row r="45521">
          <cell r="A45521" t="str">
            <v>P15869</v>
          </cell>
          <cell r="KA45521">
            <v>50</v>
          </cell>
          <cell r="KB45521">
            <v>40</v>
          </cell>
          <cell r="KC45521">
            <v>24</v>
          </cell>
        </row>
        <row r="45522">
          <cell r="A45522" t="str">
            <v>P15864</v>
          </cell>
          <cell r="KA45522">
            <v>50</v>
          </cell>
          <cell r="KB45522">
            <v>40</v>
          </cell>
          <cell r="KC45522">
            <v>24</v>
          </cell>
        </row>
        <row r="45523">
          <cell r="A45523" t="str">
            <v>P15959</v>
          </cell>
          <cell r="KA45523">
            <v>100</v>
          </cell>
          <cell r="KB45523">
            <v>40</v>
          </cell>
          <cell r="KC45523">
            <v>24</v>
          </cell>
        </row>
        <row r="45524">
          <cell r="A45524" t="str">
            <v>P15981</v>
          </cell>
          <cell r="KA45524">
            <v>50</v>
          </cell>
          <cell r="KB45524">
            <v>40</v>
          </cell>
          <cell r="KC45524">
            <v>24</v>
          </cell>
        </row>
        <row r="45525">
          <cell r="A45525" t="str">
            <v>P15984</v>
          </cell>
          <cell r="KA45525">
            <v>100</v>
          </cell>
          <cell r="KB45525">
            <v>40</v>
          </cell>
          <cell r="KC45525">
            <v>28</v>
          </cell>
        </row>
        <row r="45526">
          <cell r="A45526" t="str">
            <v>P15988</v>
          </cell>
          <cell r="KA45526">
            <v>100</v>
          </cell>
          <cell r="KB45526">
            <v>40</v>
          </cell>
          <cell r="KC45526">
            <v>24</v>
          </cell>
        </row>
        <row r="45527">
          <cell r="A45527" t="str">
            <v>P15942</v>
          </cell>
          <cell r="KA45527">
            <v>100</v>
          </cell>
          <cell r="KB45527">
            <v>40</v>
          </cell>
          <cell r="KC45527">
            <v>28</v>
          </cell>
        </row>
        <row r="45528">
          <cell r="A45528" t="str">
            <v>P15919</v>
          </cell>
          <cell r="KA45528">
            <v>50</v>
          </cell>
          <cell r="KB45528">
            <v>40</v>
          </cell>
          <cell r="KC45528">
            <v>24</v>
          </cell>
        </row>
        <row r="45529">
          <cell r="A45529" t="str">
            <v>P15920</v>
          </cell>
          <cell r="KA45529">
            <v>100</v>
          </cell>
          <cell r="KB45529">
            <v>40</v>
          </cell>
          <cell r="KC45529">
            <v>28</v>
          </cell>
        </row>
        <row r="45530">
          <cell r="A45530" t="str">
            <v>P16078</v>
          </cell>
          <cell r="KA45530">
            <v>100</v>
          </cell>
          <cell r="KB45530">
            <v>40</v>
          </cell>
          <cell r="KC45530">
            <v>24</v>
          </cell>
        </row>
        <row r="45531">
          <cell r="A45531" t="str">
            <v>P16082</v>
          </cell>
          <cell r="KA45531">
            <v>50</v>
          </cell>
          <cell r="KB45531">
            <v>40</v>
          </cell>
          <cell r="KC45531">
            <v>24</v>
          </cell>
        </row>
        <row r="45532">
          <cell r="A45532" t="str">
            <v>P16100</v>
          </cell>
          <cell r="KA45532">
            <v>50</v>
          </cell>
          <cell r="KB45532">
            <v>40</v>
          </cell>
          <cell r="KC45532">
            <v>24</v>
          </cell>
        </row>
        <row r="45533">
          <cell r="A45533" t="str">
            <v>P16040</v>
          </cell>
          <cell r="KA45533">
            <v>100</v>
          </cell>
          <cell r="KB45533">
            <v>40</v>
          </cell>
          <cell r="KC45533">
            <v>24</v>
          </cell>
        </row>
        <row r="45534">
          <cell r="A45534" t="str">
            <v>P16059</v>
          </cell>
          <cell r="KA45534">
            <v>100</v>
          </cell>
          <cell r="KB45534">
            <v>40</v>
          </cell>
          <cell r="KC45534">
            <v>28</v>
          </cell>
        </row>
        <row r="45535">
          <cell r="A45535" t="str">
            <v>P16025</v>
          </cell>
          <cell r="KA45535">
            <v>200</v>
          </cell>
          <cell r="KB45535">
            <v>16</v>
          </cell>
          <cell r="KC45535">
            <v>16</v>
          </cell>
        </row>
        <row r="45536">
          <cell r="A45536" t="str">
            <v>P15977</v>
          </cell>
          <cell r="KA45536">
            <v>50</v>
          </cell>
          <cell r="KB45536">
            <v>40</v>
          </cell>
          <cell r="KC45536">
            <v>24</v>
          </cell>
        </row>
        <row r="45537">
          <cell r="A45537" t="str">
            <v>P15995</v>
          </cell>
          <cell r="KA45537">
            <v>100</v>
          </cell>
          <cell r="KB45537">
            <v>8</v>
          </cell>
          <cell r="KC45537">
            <v>48</v>
          </cell>
        </row>
        <row r="45538">
          <cell r="A45538" t="str">
            <v>P16013</v>
          </cell>
          <cell r="KA45538">
            <v>200</v>
          </cell>
          <cell r="KB45538">
            <v>16</v>
          </cell>
          <cell r="KC45538">
            <v>16</v>
          </cell>
        </row>
        <row r="45539">
          <cell r="A45539" t="str">
            <v>P15314</v>
          </cell>
          <cell r="KA45539">
            <v>50</v>
          </cell>
          <cell r="KB45539">
            <v>40</v>
          </cell>
          <cell r="KC45539">
            <v>24</v>
          </cell>
        </row>
        <row r="45540">
          <cell r="A45540" t="str">
            <v>P15308</v>
          </cell>
          <cell r="KA45540">
            <v>100</v>
          </cell>
          <cell r="KB45540">
            <v>40</v>
          </cell>
          <cell r="KC45540">
            <v>24</v>
          </cell>
        </row>
        <row r="45541">
          <cell r="A45541" t="str">
            <v>P15306</v>
          </cell>
          <cell r="KA45541">
            <v>50</v>
          </cell>
          <cell r="KB45541">
            <v>60</v>
          </cell>
          <cell r="KC45541">
            <v>12</v>
          </cell>
        </row>
        <row r="45542">
          <cell r="A45542" t="str">
            <v>P15278</v>
          </cell>
          <cell r="KA45542">
            <v>100</v>
          </cell>
          <cell r="KB45542">
            <v>40</v>
          </cell>
          <cell r="KC45542">
            <v>28</v>
          </cell>
        </row>
        <row r="45543">
          <cell r="A45543" t="str">
            <v>P15257</v>
          </cell>
          <cell r="KA45543">
            <v>100</v>
          </cell>
          <cell r="KB45543">
            <v>40</v>
          </cell>
          <cell r="KC45543">
            <v>28</v>
          </cell>
        </row>
        <row r="45544">
          <cell r="A45544" t="str">
            <v>P15379</v>
          </cell>
          <cell r="KA45544">
            <v>50</v>
          </cell>
          <cell r="KB45544">
            <v>40</v>
          </cell>
          <cell r="KC45544">
            <v>24</v>
          </cell>
        </row>
        <row r="45545">
          <cell r="A45545" t="str">
            <v>P15383</v>
          </cell>
          <cell r="KA45545">
            <v>200</v>
          </cell>
          <cell r="KB45545">
            <v>16</v>
          </cell>
          <cell r="KC45545">
            <v>16</v>
          </cell>
        </row>
        <row r="45546">
          <cell r="A45546" t="str">
            <v>P15334</v>
          </cell>
          <cell r="KA45546">
            <v>100</v>
          </cell>
          <cell r="KB45546">
            <v>40</v>
          </cell>
          <cell r="KC45546">
            <v>28</v>
          </cell>
        </row>
        <row r="45547">
          <cell r="A45547" t="str">
            <v>P15469</v>
          </cell>
          <cell r="KA45547">
            <v>100</v>
          </cell>
          <cell r="KB45547">
            <v>40</v>
          </cell>
          <cell r="KC45547">
            <v>28</v>
          </cell>
        </row>
        <row r="45548">
          <cell r="A45548" t="str">
            <v>P15481</v>
          </cell>
          <cell r="KA45548">
            <v>100</v>
          </cell>
          <cell r="KB45548">
            <v>40</v>
          </cell>
          <cell r="KC45548">
            <v>24</v>
          </cell>
        </row>
        <row r="45549">
          <cell r="A45549" t="str">
            <v>P15512</v>
          </cell>
          <cell r="KA45549">
            <v>100</v>
          </cell>
          <cell r="KB45549">
            <v>40</v>
          </cell>
          <cell r="KC45549">
            <v>28</v>
          </cell>
        </row>
        <row r="45550">
          <cell r="A45550" t="str">
            <v>P15530</v>
          </cell>
          <cell r="KA45550">
            <v>100</v>
          </cell>
          <cell r="KB45550">
            <v>40</v>
          </cell>
          <cell r="KC45550">
            <v>24</v>
          </cell>
        </row>
        <row r="45551">
          <cell r="A45551" t="str">
            <v>P15531</v>
          </cell>
          <cell r="KA45551">
            <v>50</v>
          </cell>
          <cell r="KB45551">
            <v>40</v>
          </cell>
          <cell r="KC45551">
            <v>24</v>
          </cell>
        </row>
        <row r="45552">
          <cell r="A45552" t="str">
            <v>P15532</v>
          </cell>
          <cell r="KA45552">
            <v>200</v>
          </cell>
          <cell r="KB45552">
            <v>16</v>
          </cell>
          <cell r="KC45552">
            <v>16</v>
          </cell>
        </row>
        <row r="45553">
          <cell r="A45553" t="str">
            <v>P15533</v>
          </cell>
          <cell r="KA45553">
            <v>100</v>
          </cell>
          <cell r="KB45553">
            <v>40</v>
          </cell>
          <cell r="KC45553">
            <v>28</v>
          </cell>
        </row>
        <row r="45554">
          <cell r="A45554" t="str">
            <v>P15449</v>
          </cell>
          <cell r="KA45554">
            <v>100</v>
          </cell>
          <cell r="KB45554">
            <v>40</v>
          </cell>
          <cell r="KC45554">
            <v>28</v>
          </cell>
        </row>
        <row r="45555">
          <cell r="A45555" t="str">
            <v>P15428</v>
          </cell>
          <cell r="KA45555">
            <v>50</v>
          </cell>
          <cell r="KB45555">
            <v>40</v>
          </cell>
          <cell r="KC45555">
            <v>24</v>
          </cell>
        </row>
        <row r="45556">
          <cell r="A45556" t="str">
            <v>P15436</v>
          </cell>
          <cell r="KA45556">
            <v>100</v>
          </cell>
          <cell r="KB45556">
            <v>40</v>
          </cell>
          <cell r="KC45556">
            <v>28</v>
          </cell>
        </row>
        <row r="45557">
          <cell r="A45557" t="str">
            <v>P15421</v>
          </cell>
          <cell r="KA45557">
            <v>100</v>
          </cell>
          <cell r="KB45557">
            <v>40</v>
          </cell>
          <cell r="KC45557">
            <v>28</v>
          </cell>
        </row>
        <row r="45558">
          <cell r="A45558" t="str">
            <v>P15386</v>
          </cell>
          <cell r="KA45558">
            <v>50</v>
          </cell>
          <cell r="KB45558">
            <v>40</v>
          </cell>
          <cell r="KC45558">
            <v>24</v>
          </cell>
        </row>
        <row r="45559">
          <cell r="A45559" t="str">
            <v>P15387</v>
          </cell>
          <cell r="KA45559">
            <v>50</v>
          </cell>
          <cell r="KB45559">
            <v>40</v>
          </cell>
          <cell r="KC45559">
            <v>24</v>
          </cell>
        </row>
        <row r="45560">
          <cell r="A45560" t="str">
            <v>P15404</v>
          </cell>
          <cell r="KA45560">
            <v>100</v>
          </cell>
          <cell r="KB45560">
            <v>40</v>
          </cell>
          <cell r="KC45560">
            <v>28</v>
          </cell>
        </row>
        <row r="45561">
          <cell r="A45561" t="str">
            <v>P15062</v>
          </cell>
          <cell r="KA45561">
            <v>100</v>
          </cell>
          <cell r="KB45561">
            <v>40</v>
          </cell>
          <cell r="KC45561">
            <v>28</v>
          </cell>
        </row>
        <row r="45562">
          <cell r="A45562" t="str">
            <v>P15094</v>
          </cell>
          <cell r="KA45562">
            <v>100</v>
          </cell>
          <cell r="KB45562">
            <v>40</v>
          </cell>
          <cell r="KC45562">
            <v>28</v>
          </cell>
        </row>
        <row r="45563">
          <cell r="A45563" t="str">
            <v>P15024</v>
          </cell>
          <cell r="KA45563">
            <v>100</v>
          </cell>
          <cell r="KB45563">
            <v>40</v>
          </cell>
          <cell r="KC45563">
            <v>24</v>
          </cell>
        </row>
        <row r="45564">
          <cell r="A45564" t="str">
            <v>P14942</v>
          </cell>
          <cell r="KA45564">
            <v>100</v>
          </cell>
          <cell r="KB45564">
            <v>40</v>
          </cell>
          <cell r="KC45564">
            <v>28</v>
          </cell>
        </row>
        <row r="45565">
          <cell r="A45565" t="str">
            <v>P14964</v>
          </cell>
          <cell r="KA45565">
            <v>100</v>
          </cell>
          <cell r="KB45565">
            <v>12</v>
          </cell>
          <cell r="KC45565">
            <v>30</v>
          </cell>
        </row>
        <row r="45566">
          <cell r="A45566" t="str">
            <v>P14997</v>
          </cell>
          <cell r="KA45566">
            <v>100</v>
          </cell>
          <cell r="KB45566">
            <v>40</v>
          </cell>
          <cell r="KC45566">
            <v>28</v>
          </cell>
        </row>
        <row r="45567">
          <cell r="A45567" t="str">
            <v>P14991</v>
          </cell>
          <cell r="KA45567">
            <v>100</v>
          </cell>
          <cell r="KB45567">
            <v>40</v>
          </cell>
          <cell r="KC45567">
            <v>28</v>
          </cell>
        </row>
        <row r="45568">
          <cell r="A45568" t="str">
            <v>P15013</v>
          </cell>
          <cell r="KA45568">
            <v>100</v>
          </cell>
          <cell r="KB45568">
            <v>40</v>
          </cell>
          <cell r="KC45568">
            <v>24</v>
          </cell>
        </row>
        <row r="45569">
          <cell r="A45569" t="str">
            <v>P15010</v>
          </cell>
          <cell r="KA45569">
            <v>50</v>
          </cell>
          <cell r="KB45569">
            <v>40</v>
          </cell>
          <cell r="KC45569">
            <v>24</v>
          </cell>
        </row>
        <row r="45570">
          <cell r="A45570" t="str">
            <v>P14999</v>
          </cell>
          <cell r="KA45570">
            <v>100</v>
          </cell>
          <cell r="KB45570">
            <v>40</v>
          </cell>
          <cell r="KC45570">
            <v>28</v>
          </cell>
        </row>
        <row r="45571">
          <cell r="A45571" t="str">
            <v>P15008</v>
          </cell>
          <cell r="KA45571">
            <v>100</v>
          </cell>
          <cell r="KB45571">
            <v>40</v>
          </cell>
          <cell r="KC45571">
            <v>28</v>
          </cell>
        </row>
        <row r="45572">
          <cell r="A45572" t="str">
            <v>P15126</v>
          </cell>
          <cell r="KA45572">
            <v>100</v>
          </cell>
          <cell r="KB45572">
            <v>40</v>
          </cell>
          <cell r="KC45572">
            <v>28</v>
          </cell>
        </row>
        <row r="45573">
          <cell r="A45573" t="str">
            <v>P15123</v>
          </cell>
          <cell r="KA45573">
            <v>100</v>
          </cell>
          <cell r="KB45573">
            <v>40</v>
          </cell>
          <cell r="KC45573">
            <v>28</v>
          </cell>
        </row>
        <row r="45574">
          <cell r="A45574" t="str">
            <v>P15215</v>
          </cell>
          <cell r="KA45574">
            <v>100</v>
          </cell>
          <cell r="KB45574">
            <v>40</v>
          </cell>
          <cell r="KC45574">
            <v>28</v>
          </cell>
        </row>
        <row r="45575">
          <cell r="A45575" t="str">
            <v>P15224</v>
          </cell>
          <cell r="KA45575">
            <v>100</v>
          </cell>
          <cell r="KB45575">
            <v>40</v>
          </cell>
          <cell r="KC45575">
            <v>24</v>
          </cell>
        </row>
        <row r="45576">
          <cell r="A45576" t="str">
            <v>P15244</v>
          </cell>
          <cell r="KA45576">
            <v>100</v>
          </cell>
          <cell r="KB45576">
            <v>40</v>
          </cell>
          <cell r="KC45576">
            <v>28</v>
          </cell>
        </row>
        <row r="45577">
          <cell r="A45577" t="str">
            <v>P15183</v>
          </cell>
          <cell r="KA45577">
            <v>50</v>
          </cell>
          <cell r="KB45577">
            <v>60</v>
          </cell>
          <cell r="KC45577">
            <v>12</v>
          </cell>
        </row>
        <row r="45578">
          <cell r="A45578" t="str">
            <v>P15205</v>
          </cell>
          <cell r="KA45578">
            <v>100</v>
          </cell>
          <cell r="KB45578">
            <v>40</v>
          </cell>
          <cell r="KC45578">
            <v>24</v>
          </cell>
        </row>
        <row r="45579">
          <cell r="A45579" t="str">
            <v>C27448</v>
          </cell>
          <cell r="KA45579">
            <v>200</v>
          </cell>
          <cell r="KB45579">
            <v>12</v>
          </cell>
          <cell r="KC45579">
            <v>20</v>
          </cell>
        </row>
        <row r="45580">
          <cell r="A45580" t="str">
            <v>C27471</v>
          </cell>
          <cell r="KA45580">
            <v>100</v>
          </cell>
          <cell r="KB45580">
            <v>40</v>
          </cell>
          <cell r="KC45580">
            <v>28</v>
          </cell>
        </row>
        <row r="45581">
          <cell r="A45581" t="str">
            <v>C27459</v>
          </cell>
          <cell r="KA45581">
            <v>100</v>
          </cell>
          <cell r="KB45581">
            <v>40</v>
          </cell>
          <cell r="KC45581">
            <v>28</v>
          </cell>
        </row>
        <row r="45582">
          <cell r="A45582" t="str">
            <v>C27462</v>
          </cell>
          <cell r="KA45582">
            <v>100</v>
          </cell>
          <cell r="KB45582">
            <v>40</v>
          </cell>
          <cell r="KC45582">
            <v>28</v>
          </cell>
        </row>
        <row r="45583">
          <cell r="A45583" t="str">
            <v>C27339</v>
          </cell>
          <cell r="KA45583">
            <v>50</v>
          </cell>
          <cell r="KB45583">
            <v>60</v>
          </cell>
          <cell r="KC45583">
            <v>12</v>
          </cell>
        </row>
        <row r="45584">
          <cell r="A45584" t="str">
            <v>C27327</v>
          </cell>
          <cell r="KA45584">
            <v>50</v>
          </cell>
          <cell r="KB45584">
            <v>60</v>
          </cell>
          <cell r="KC45584">
            <v>12</v>
          </cell>
        </row>
        <row r="45585">
          <cell r="A45585" t="str">
            <v>C27304</v>
          </cell>
          <cell r="KA45585">
            <v>100</v>
          </cell>
          <cell r="KB45585">
            <v>40</v>
          </cell>
          <cell r="KC45585">
            <v>28</v>
          </cell>
        </row>
        <row r="45586">
          <cell r="A45586" t="str">
            <v>C27258</v>
          </cell>
          <cell r="KA45586">
            <v>100</v>
          </cell>
          <cell r="KB45586">
            <v>40</v>
          </cell>
          <cell r="KC45586">
            <v>28</v>
          </cell>
        </row>
        <row r="45587">
          <cell r="A45587" t="str">
            <v>C27821</v>
          </cell>
          <cell r="KA45587">
            <v>100</v>
          </cell>
          <cell r="KB45587">
            <v>40</v>
          </cell>
          <cell r="KC45587">
            <v>28</v>
          </cell>
        </row>
        <row r="45588">
          <cell r="A45588" t="str">
            <v>C27839</v>
          </cell>
          <cell r="KA45588">
            <v>100</v>
          </cell>
          <cell r="KB45588">
            <v>40</v>
          </cell>
          <cell r="KC45588">
            <v>28</v>
          </cell>
        </row>
        <row r="45589">
          <cell r="A45589" t="str">
            <v>C27712</v>
          </cell>
          <cell r="KA45589">
            <v>100</v>
          </cell>
          <cell r="KB45589">
            <v>40</v>
          </cell>
          <cell r="KC45589">
            <v>28</v>
          </cell>
        </row>
        <row r="45590">
          <cell r="A45590" t="str">
            <v>C27749</v>
          </cell>
          <cell r="KA45590">
            <v>100</v>
          </cell>
          <cell r="KB45590">
            <v>40</v>
          </cell>
          <cell r="KC45590">
            <v>28</v>
          </cell>
        </row>
        <row r="45591">
          <cell r="A45591" t="str">
            <v>C27689</v>
          </cell>
          <cell r="KA45591">
            <v>100</v>
          </cell>
          <cell r="KB45591">
            <v>40</v>
          </cell>
          <cell r="KC45591">
            <v>28</v>
          </cell>
        </row>
        <row r="45592">
          <cell r="A45592" t="str">
            <v>C27666</v>
          </cell>
          <cell r="KA45592">
            <v>100</v>
          </cell>
          <cell r="KB45592">
            <v>40</v>
          </cell>
          <cell r="KC45592">
            <v>28</v>
          </cell>
        </row>
        <row r="45593">
          <cell r="A45593" t="str">
            <v>C27546</v>
          </cell>
          <cell r="KA45593">
            <v>100</v>
          </cell>
          <cell r="KB45593">
            <v>40</v>
          </cell>
          <cell r="KC45593">
            <v>28</v>
          </cell>
        </row>
        <row r="45594">
          <cell r="A45594" t="str">
            <v>C27533</v>
          </cell>
          <cell r="KA45594">
            <v>100</v>
          </cell>
          <cell r="KB45594">
            <v>40</v>
          </cell>
          <cell r="KC45594">
            <v>28</v>
          </cell>
        </row>
        <row r="45595">
          <cell r="A45595" t="str">
            <v>C27534</v>
          </cell>
          <cell r="KA45595">
            <v>100</v>
          </cell>
          <cell r="KB45595">
            <v>40</v>
          </cell>
          <cell r="KC45595">
            <v>28</v>
          </cell>
        </row>
        <row r="45596">
          <cell r="A45596" t="str">
            <v>C27535</v>
          </cell>
          <cell r="KA45596">
            <v>100</v>
          </cell>
          <cell r="KB45596">
            <v>40</v>
          </cell>
          <cell r="KC45596">
            <v>28</v>
          </cell>
        </row>
        <row r="45597">
          <cell r="A45597" t="str">
            <v>C27593</v>
          </cell>
          <cell r="KA45597">
            <v>200</v>
          </cell>
          <cell r="KB45597">
            <v>12</v>
          </cell>
          <cell r="KC45597">
            <v>20</v>
          </cell>
        </row>
        <row r="45598">
          <cell r="A45598" t="str">
            <v>C25946</v>
          </cell>
          <cell r="KA45598">
            <v>100</v>
          </cell>
          <cell r="KB45598">
            <v>40</v>
          </cell>
          <cell r="KC45598">
            <v>28</v>
          </cell>
        </row>
        <row r="45599">
          <cell r="A45599" t="str">
            <v>C25974</v>
          </cell>
          <cell r="KA45599">
            <v>100</v>
          </cell>
          <cell r="KB45599">
            <v>40</v>
          </cell>
          <cell r="KC45599">
            <v>28</v>
          </cell>
        </row>
        <row r="45600">
          <cell r="A45600" t="str">
            <v>C25905</v>
          </cell>
          <cell r="KA45600">
            <v>100</v>
          </cell>
          <cell r="KB45600">
            <v>40</v>
          </cell>
          <cell r="KC45600">
            <v>28</v>
          </cell>
        </row>
        <row r="45601">
          <cell r="A45601" t="str">
            <v>C25911</v>
          </cell>
          <cell r="KA45601">
            <v>100</v>
          </cell>
          <cell r="KB45601">
            <v>40</v>
          </cell>
          <cell r="KC45601">
            <v>28</v>
          </cell>
        </row>
        <row r="45602">
          <cell r="A45602" t="str">
            <v>C25925</v>
          </cell>
          <cell r="KA45602">
            <v>50</v>
          </cell>
          <cell r="KB45602">
            <v>40</v>
          </cell>
          <cell r="KC45602">
            <v>24</v>
          </cell>
        </row>
        <row r="45603">
          <cell r="A45603" t="str">
            <v>C25926</v>
          </cell>
          <cell r="KA45603">
            <v>200</v>
          </cell>
          <cell r="KB45603">
            <v>12</v>
          </cell>
          <cell r="KC45603">
            <v>20</v>
          </cell>
        </row>
        <row r="45604">
          <cell r="A45604" t="str">
            <v>C25922</v>
          </cell>
          <cell r="KA45604">
            <v>100</v>
          </cell>
          <cell r="KB45604">
            <v>40</v>
          </cell>
          <cell r="KC45604">
            <v>28</v>
          </cell>
        </row>
        <row r="45605">
          <cell r="A45605" t="str">
            <v>C26003</v>
          </cell>
          <cell r="KA45605">
            <v>100</v>
          </cell>
          <cell r="KB45605">
            <v>40</v>
          </cell>
          <cell r="KC45605">
            <v>28</v>
          </cell>
        </row>
        <row r="45606">
          <cell r="A45606" t="str">
            <v>C25994</v>
          </cell>
          <cell r="KA45606">
            <v>100</v>
          </cell>
          <cell r="KB45606">
            <v>40</v>
          </cell>
          <cell r="KC45606">
            <v>28</v>
          </cell>
        </row>
        <row r="45607">
          <cell r="A45607" t="str">
            <v>C25765</v>
          </cell>
          <cell r="KA45607">
            <v>100</v>
          </cell>
          <cell r="KB45607">
            <v>40</v>
          </cell>
          <cell r="KC45607">
            <v>28</v>
          </cell>
        </row>
        <row r="45608">
          <cell r="A45608" t="str">
            <v>C25757</v>
          </cell>
          <cell r="KA45608">
            <v>100</v>
          </cell>
          <cell r="KB45608">
            <v>40</v>
          </cell>
          <cell r="KC45608">
            <v>28</v>
          </cell>
        </row>
        <row r="45609">
          <cell r="A45609" t="str">
            <v>C25748</v>
          </cell>
          <cell r="KA45609">
            <v>100</v>
          </cell>
          <cell r="KB45609">
            <v>40</v>
          </cell>
          <cell r="KC45609">
            <v>28</v>
          </cell>
        </row>
        <row r="45610">
          <cell r="A45610" t="str">
            <v>C25780</v>
          </cell>
          <cell r="KA45610">
            <v>100</v>
          </cell>
          <cell r="KB45610">
            <v>40</v>
          </cell>
          <cell r="KC45610">
            <v>28</v>
          </cell>
        </row>
        <row r="45611">
          <cell r="A45611" t="str">
            <v>C25875</v>
          </cell>
          <cell r="KA45611">
            <v>100</v>
          </cell>
          <cell r="KB45611">
            <v>40</v>
          </cell>
          <cell r="KC45611">
            <v>28</v>
          </cell>
        </row>
        <row r="45612">
          <cell r="A45612" t="str">
            <v>C26113</v>
          </cell>
          <cell r="KA45612">
            <v>100</v>
          </cell>
          <cell r="KB45612">
            <v>40</v>
          </cell>
          <cell r="KC45612">
            <v>28</v>
          </cell>
        </row>
        <row r="45613">
          <cell r="A45613" t="str">
            <v>C26132</v>
          </cell>
          <cell r="KA45613">
            <v>100</v>
          </cell>
          <cell r="KB45613">
            <v>40</v>
          </cell>
          <cell r="KC45613">
            <v>28</v>
          </cell>
        </row>
        <row r="45614">
          <cell r="A45614" t="str">
            <v>C26192</v>
          </cell>
          <cell r="KA45614">
            <v>50</v>
          </cell>
          <cell r="KB45614">
            <v>40</v>
          </cell>
          <cell r="KC45614">
            <v>24</v>
          </cell>
        </row>
        <row r="45615">
          <cell r="A45615" t="str">
            <v>C27026</v>
          </cell>
          <cell r="KA45615">
            <v>50</v>
          </cell>
          <cell r="KB45615">
            <v>40</v>
          </cell>
          <cell r="KC45615">
            <v>24</v>
          </cell>
        </row>
        <row r="45616">
          <cell r="A45616" t="str">
            <v>C27133</v>
          </cell>
          <cell r="KA45616">
            <v>50</v>
          </cell>
          <cell r="KB45616">
            <v>40</v>
          </cell>
          <cell r="KC45616">
            <v>24</v>
          </cell>
        </row>
        <row r="45617">
          <cell r="A45617" t="str">
            <v>C27137</v>
          </cell>
          <cell r="KA45617">
            <v>100</v>
          </cell>
          <cell r="KB45617">
            <v>40</v>
          </cell>
          <cell r="KC45617">
            <v>28</v>
          </cell>
        </row>
        <row r="45618">
          <cell r="A45618" t="str">
            <v>C27172</v>
          </cell>
          <cell r="KA45618">
            <v>50</v>
          </cell>
          <cell r="KB45618">
            <v>40</v>
          </cell>
          <cell r="KC45618">
            <v>24</v>
          </cell>
        </row>
        <row r="45619">
          <cell r="A45619" t="str">
            <v>C27169</v>
          </cell>
          <cell r="KA45619">
            <v>100</v>
          </cell>
          <cell r="KB45619">
            <v>40</v>
          </cell>
          <cell r="KC45619">
            <v>28</v>
          </cell>
        </row>
        <row r="45620">
          <cell r="A45620" t="str">
            <v>C27087</v>
          </cell>
          <cell r="KA45620">
            <v>200</v>
          </cell>
          <cell r="KB45620">
            <v>12</v>
          </cell>
          <cell r="KC45620">
            <v>20</v>
          </cell>
        </row>
        <row r="45621">
          <cell r="A45621" t="str">
            <v>C27082</v>
          </cell>
          <cell r="KA45621">
            <v>100</v>
          </cell>
          <cell r="KB45621">
            <v>40</v>
          </cell>
          <cell r="KC45621">
            <v>28</v>
          </cell>
        </row>
        <row r="45622">
          <cell r="A45622" t="str">
            <v>C27076</v>
          </cell>
          <cell r="KA45622">
            <v>100</v>
          </cell>
          <cell r="KB45622">
            <v>40</v>
          </cell>
          <cell r="KC45622">
            <v>28</v>
          </cell>
        </row>
        <row r="45623">
          <cell r="A45623" t="str">
            <v>C27058</v>
          </cell>
          <cell r="KA45623">
            <v>100</v>
          </cell>
          <cell r="KB45623">
            <v>40</v>
          </cell>
          <cell r="KC45623">
            <v>28</v>
          </cell>
        </row>
        <row r="45624">
          <cell r="A45624" t="str">
            <v>C27064</v>
          </cell>
          <cell r="KA45624">
            <v>100</v>
          </cell>
          <cell r="KB45624">
            <v>40</v>
          </cell>
          <cell r="KC45624">
            <v>28</v>
          </cell>
        </row>
        <row r="45625">
          <cell r="A45625" t="str">
            <v>C24359</v>
          </cell>
          <cell r="KA45625">
            <v>50</v>
          </cell>
          <cell r="KB45625">
            <v>60</v>
          </cell>
          <cell r="KC45625">
            <v>12</v>
          </cell>
        </row>
        <row r="45626">
          <cell r="A45626" t="str">
            <v>C24385</v>
          </cell>
          <cell r="KA45626">
            <v>100</v>
          </cell>
          <cell r="KB45626">
            <v>40</v>
          </cell>
          <cell r="KC45626">
            <v>28</v>
          </cell>
        </row>
        <row r="45627">
          <cell r="A45627" t="str">
            <v>C24432</v>
          </cell>
          <cell r="KA45627">
            <v>100</v>
          </cell>
          <cell r="KB45627">
            <v>40</v>
          </cell>
          <cell r="KC45627">
            <v>28</v>
          </cell>
        </row>
        <row r="45628">
          <cell r="A45628" t="str">
            <v>C24441</v>
          </cell>
          <cell r="KA45628">
            <v>100</v>
          </cell>
          <cell r="KB45628">
            <v>40</v>
          </cell>
          <cell r="KC45628">
            <v>28</v>
          </cell>
        </row>
        <row r="45629">
          <cell r="A45629" t="str">
            <v>C24453</v>
          </cell>
          <cell r="KA45629">
            <v>100</v>
          </cell>
          <cell r="KB45629">
            <v>40</v>
          </cell>
          <cell r="KC45629">
            <v>28</v>
          </cell>
        </row>
        <row r="45630">
          <cell r="A45630" t="str">
            <v>C24512</v>
          </cell>
          <cell r="KA45630">
            <v>100</v>
          </cell>
          <cell r="KB45630">
            <v>40</v>
          </cell>
          <cell r="KC45630">
            <v>28</v>
          </cell>
        </row>
        <row r="45631">
          <cell r="A45631" t="str">
            <v>C24513</v>
          </cell>
          <cell r="KA45631">
            <v>50</v>
          </cell>
          <cell r="KB45631">
            <v>40</v>
          </cell>
          <cell r="KC45631">
            <v>24</v>
          </cell>
        </row>
        <row r="45632">
          <cell r="A45632" t="str">
            <v>C24284</v>
          </cell>
          <cell r="KA45632">
            <v>50</v>
          </cell>
          <cell r="KB45632">
            <v>60</v>
          </cell>
          <cell r="KC45632">
            <v>12</v>
          </cell>
        </row>
        <row r="45633">
          <cell r="A45633" t="str">
            <v>C24087</v>
          </cell>
          <cell r="KA45633">
            <v>50</v>
          </cell>
          <cell r="KB45633">
            <v>60</v>
          </cell>
          <cell r="KC45633">
            <v>12</v>
          </cell>
        </row>
        <row r="45634">
          <cell r="A45634" t="str">
            <v>C24083</v>
          </cell>
          <cell r="KA45634">
            <v>100</v>
          </cell>
          <cell r="KB45634">
            <v>40</v>
          </cell>
          <cell r="KC45634">
            <v>28</v>
          </cell>
        </row>
        <row r="45635">
          <cell r="A45635" t="str">
            <v>C24103</v>
          </cell>
          <cell r="KA45635">
            <v>100</v>
          </cell>
          <cell r="KB45635">
            <v>40</v>
          </cell>
          <cell r="KC45635">
            <v>28</v>
          </cell>
        </row>
        <row r="45636">
          <cell r="A45636" t="str">
            <v>C24126</v>
          </cell>
          <cell r="KA45636">
            <v>50</v>
          </cell>
          <cell r="KB45636">
            <v>60</v>
          </cell>
          <cell r="KC45636">
            <v>12</v>
          </cell>
        </row>
        <row r="45637">
          <cell r="A45637" t="str">
            <v>C24136</v>
          </cell>
          <cell r="KA45637">
            <v>100</v>
          </cell>
          <cell r="KB45637">
            <v>40</v>
          </cell>
          <cell r="KC45637">
            <v>28</v>
          </cell>
        </row>
        <row r="45638">
          <cell r="A45638" t="str">
            <v>C24153</v>
          </cell>
          <cell r="KA45638">
            <v>100</v>
          </cell>
          <cell r="KB45638">
            <v>40</v>
          </cell>
          <cell r="KC45638">
            <v>28</v>
          </cell>
        </row>
        <row r="45639">
          <cell r="A45639" t="str">
            <v>C24760</v>
          </cell>
          <cell r="KA45639">
            <v>200</v>
          </cell>
          <cell r="KB45639">
            <v>16</v>
          </cell>
          <cell r="KC45639">
            <v>20</v>
          </cell>
        </row>
        <row r="45640">
          <cell r="A45640" t="str">
            <v>C24783</v>
          </cell>
          <cell r="KA45640">
            <v>100</v>
          </cell>
          <cell r="KB45640">
            <v>40</v>
          </cell>
          <cell r="KC45640">
            <v>28</v>
          </cell>
        </row>
        <row r="45641">
          <cell r="A45641" t="str">
            <v>C24765</v>
          </cell>
          <cell r="KA45641">
            <v>50</v>
          </cell>
          <cell r="KB45641">
            <v>40</v>
          </cell>
          <cell r="KC45641">
            <v>24</v>
          </cell>
        </row>
        <row r="45642">
          <cell r="A45642" t="str">
            <v>C24717</v>
          </cell>
          <cell r="KA45642">
            <v>100</v>
          </cell>
          <cell r="KB45642">
            <v>40</v>
          </cell>
          <cell r="KC45642">
            <v>28</v>
          </cell>
        </row>
        <row r="45643">
          <cell r="A45643" t="str">
            <v>C24701</v>
          </cell>
          <cell r="KA45643">
            <v>100</v>
          </cell>
          <cell r="KB45643">
            <v>40</v>
          </cell>
          <cell r="KC45643">
            <v>28</v>
          </cell>
        </row>
        <row r="45644">
          <cell r="A45644" t="str">
            <v>C24685</v>
          </cell>
          <cell r="KA45644">
            <v>100</v>
          </cell>
          <cell r="KB45644">
            <v>40</v>
          </cell>
          <cell r="KC45644">
            <v>28</v>
          </cell>
        </row>
        <row r="45645">
          <cell r="A45645" t="str">
            <v>C24664</v>
          </cell>
          <cell r="KA45645">
            <v>100</v>
          </cell>
          <cell r="KB45645">
            <v>40</v>
          </cell>
          <cell r="KC45645">
            <v>28</v>
          </cell>
        </row>
        <row r="45646">
          <cell r="A45646" t="str">
            <v>C24543</v>
          </cell>
          <cell r="KA45646">
            <v>50</v>
          </cell>
          <cell r="KB45646">
            <v>40</v>
          </cell>
          <cell r="KC45646">
            <v>24</v>
          </cell>
        </row>
        <row r="45647">
          <cell r="A45647" t="str">
            <v>C25010</v>
          </cell>
          <cell r="KA45647">
            <v>200</v>
          </cell>
          <cell r="KB45647">
            <v>12</v>
          </cell>
          <cell r="KC45647">
            <v>20</v>
          </cell>
        </row>
        <row r="45648">
          <cell r="A45648" t="str">
            <v>C24977</v>
          </cell>
          <cell r="KA45648">
            <v>100</v>
          </cell>
          <cell r="KB45648">
            <v>40</v>
          </cell>
          <cell r="KC45648">
            <v>28</v>
          </cell>
        </row>
        <row r="45649">
          <cell r="A45649" t="str">
            <v>C24905</v>
          </cell>
          <cell r="KA45649">
            <v>50</v>
          </cell>
          <cell r="KB45649">
            <v>40</v>
          </cell>
          <cell r="KC45649">
            <v>24</v>
          </cell>
        </row>
        <row r="45650">
          <cell r="A45650" t="str">
            <v>C24896</v>
          </cell>
          <cell r="KA45650">
            <v>100</v>
          </cell>
          <cell r="KB45650">
            <v>40</v>
          </cell>
          <cell r="KC45650">
            <v>28</v>
          </cell>
        </row>
        <row r="45651">
          <cell r="A45651" t="str">
            <v>C24881</v>
          </cell>
          <cell r="KA45651">
            <v>100</v>
          </cell>
          <cell r="KB45651">
            <v>40</v>
          </cell>
          <cell r="KC45651">
            <v>28</v>
          </cell>
        </row>
        <row r="45652">
          <cell r="A45652" t="str">
            <v>C24864</v>
          </cell>
          <cell r="KA45652">
            <v>50</v>
          </cell>
          <cell r="KB45652">
            <v>40</v>
          </cell>
          <cell r="KC45652">
            <v>24</v>
          </cell>
        </row>
        <row r="45653">
          <cell r="A45653" t="str">
            <v>C25105</v>
          </cell>
          <cell r="KA45653">
            <v>100</v>
          </cell>
          <cell r="KB45653">
            <v>40</v>
          </cell>
          <cell r="KC45653">
            <v>28</v>
          </cell>
        </row>
        <row r="45654">
          <cell r="A45654" t="str">
            <v>C25100</v>
          </cell>
          <cell r="KA45654">
            <v>100</v>
          </cell>
          <cell r="KB45654">
            <v>40</v>
          </cell>
          <cell r="KC45654">
            <v>28</v>
          </cell>
        </row>
        <row r="45655">
          <cell r="A45655" t="str">
            <v>C25123</v>
          </cell>
          <cell r="KA45655">
            <v>50</v>
          </cell>
          <cell r="KB45655">
            <v>40</v>
          </cell>
          <cell r="KC45655">
            <v>24</v>
          </cell>
        </row>
        <row r="45656">
          <cell r="A45656" t="str">
            <v>C25058</v>
          </cell>
          <cell r="KA45656">
            <v>100</v>
          </cell>
          <cell r="KB45656">
            <v>40</v>
          </cell>
          <cell r="KC45656">
            <v>28</v>
          </cell>
        </row>
        <row r="45657">
          <cell r="A45657" t="str">
            <v>C25016</v>
          </cell>
          <cell r="KA45657">
            <v>50</v>
          </cell>
          <cell r="KB45657">
            <v>40</v>
          </cell>
          <cell r="KC45657">
            <v>24</v>
          </cell>
        </row>
        <row r="45658">
          <cell r="A45658" t="str">
            <v>C25231</v>
          </cell>
          <cell r="KA45658">
            <v>100</v>
          </cell>
          <cell r="KB45658">
            <v>40</v>
          </cell>
          <cell r="KC45658">
            <v>28</v>
          </cell>
        </row>
        <row r="45659">
          <cell r="A45659" t="str">
            <v>C25213</v>
          </cell>
          <cell r="KA45659">
            <v>200</v>
          </cell>
          <cell r="KB45659">
            <v>16</v>
          </cell>
          <cell r="KC45659">
            <v>20</v>
          </cell>
        </row>
        <row r="45660">
          <cell r="A45660" t="str">
            <v>C25253</v>
          </cell>
          <cell r="KA45660">
            <v>100</v>
          </cell>
          <cell r="KB45660">
            <v>8</v>
          </cell>
          <cell r="KC45660">
            <v>48</v>
          </cell>
        </row>
        <row r="45661">
          <cell r="A45661" t="str">
            <v>C25293</v>
          </cell>
          <cell r="KA45661">
            <v>50</v>
          </cell>
          <cell r="KB45661">
            <v>40</v>
          </cell>
          <cell r="KC45661">
            <v>24</v>
          </cell>
        </row>
        <row r="45662">
          <cell r="A45662" t="str">
            <v>C25393</v>
          </cell>
          <cell r="KA45662">
            <v>100</v>
          </cell>
          <cell r="KB45662">
            <v>40</v>
          </cell>
          <cell r="KC45662">
            <v>28</v>
          </cell>
        </row>
        <row r="45663">
          <cell r="A45663" t="str">
            <v>C25385</v>
          </cell>
          <cell r="KA45663">
            <v>100</v>
          </cell>
          <cell r="KB45663">
            <v>40</v>
          </cell>
          <cell r="KC45663">
            <v>28</v>
          </cell>
        </row>
        <row r="45664">
          <cell r="A45664" t="str">
            <v>C25571</v>
          </cell>
          <cell r="KA45664">
            <v>50</v>
          </cell>
          <cell r="KB45664">
            <v>40</v>
          </cell>
          <cell r="KC45664">
            <v>24</v>
          </cell>
        </row>
        <row r="45665">
          <cell r="A45665" t="str">
            <v>C25554</v>
          </cell>
          <cell r="KA45665">
            <v>100</v>
          </cell>
          <cell r="KB45665">
            <v>40</v>
          </cell>
          <cell r="KC45665">
            <v>28</v>
          </cell>
        </row>
        <row r="45666">
          <cell r="A45666" t="str">
            <v>C25422</v>
          </cell>
          <cell r="KA45666">
            <v>100</v>
          </cell>
          <cell r="KB45666">
            <v>40</v>
          </cell>
          <cell r="KC45666">
            <v>28</v>
          </cell>
        </row>
        <row r="45667">
          <cell r="A45667" t="str">
            <v>C25605</v>
          </cell>
          <cell r="KA45667">
            <v>100</v>
          </cell>
          <cell r="KB45667">
            <v>40</v>
          </cell>
          <cell r="KC45667">
            <v>28</v>
          </cell>
        </row>
        <row r="45668">
          <cell r="A45668" t="str">
            <v>C25618</v>
          </cell>
          <cell r="KA45668">
            <v>100</v>
          </cell>
          <cell r="KB45668">
            <v>40</v>
          </cell>
          <cell r="KC45668">
            <v>28</v>
          </cell>
        </row>
        <row r="45669">
          <cell r="A45669" t="str">
            <v>C25652</v>
          </cell>
          <cell r="KA45669">
            <v>100</v>
          </cell>
          <cell r="KB45669">
            <v>40</v>
          </cell>
          <cell r="KC45669">
            <v>28</v>
          </cell>
        </row>
        <row r="45670">
          <cell r="A45670" t="str">
            <v>C25732</v>
          </cell>
          <cell r="KA45670">
            <v>100</v>
          </cell>
          <cell r="KB45670">
            <v>40</v>
          </cell>
          <cell r="KC45670">
            <v>28</v>
          </cell>
        </row>
        <row r="45671">
          <cell r="A45671" t="str">
            <v>C27921</v>
          </cell>
          <cell r="KA45671">
            <v>50</v>
          </cell>
          <cell r="KB45671">
            <v>60</v>
          </cell>
          <cell r="KC45671">
            <v>12</v>
          </cell>
        </row>
        <row r="45672">
          <cell r="A45672" t="str">
            <v>C27912</v>
          </cell>
          <cell r="KA45672">
            <v>50</v>
          </cell>
          <cell r="KB45672">
            <v>60</v>
          </cell>
          <cell r="KC45672">
            <v>12</v>
          </cell>
        </row>
        <row r="45673">
          <cell r="A45673" t="str">
            <v>C27943</v>
          </cell>
          <cell r="KA45673">
            <v>100</v>
          </cell>
          <cell r="KB45673">
            <v>40</v>
          </cell>
          <cell r="KC45673">
            <v>28</v>
          </cell>
        </row>
        <row r="45674">
          <cell r="A45674" t="str">
            <v>C27981</v>
          </cell>
          <cell r="KA45674">
            <v>100</v>
          </cell>
          <cell r="KB45674">
            <v>40</v>
          </cell>
          <cell r="KC45674">
            <v>28</v>
          </cell>
        </row>
        <row r="45675">
          <cell r="A45675" t="str">
            <v>C28157</v>
          </cell>
          <cell r="KA45675">
            <v>100</v>
          </cell>
          <cell r="KB45675">
            <v>40</v>
          </cell>
          <cell r="KC45675">
            <v>28</v>
          </cell>
        </row>
        <row r="45676">
          <cell r="A45676" t="str">
            <v>C28138</v>
          </cell>
          <cell r="KA45676">
            <v>50</v>
          </cell>
          <cell r="KB45676">
            <v>60</v>
          </cell>
          <cell r="KC45676">
            <v>12</v>
          </cell>
        </row>
        <row r="45677">
          <cell r="A45677" t="str">
            <v>C28319</v>
          </cell>
          <cell r="KA45677">
            <v>100</v>
          </cell>
          <cell r="KB45677">
            <v>40</v>
          </cell>
          <cell r="KC45677">
            <v>28</v>
          </cell>
        </row>
        <row r="45678">
          <cell r="A45678" t="str">
            <v>C28250</v>
          </cell>
          <cell r="KA45678">
            <v>100</v>
          </cell>
          <cell r="KB45678">
            <v>40</v>
          </cell>
          <cell r="KC45678">
            <v>28</v>
          </cell>
        </row>
        <row r="45679">
          <cell r="A45679" t="str">
            <v>C28242</v>
          </cell>
          <cell r="KA45679">
            <v>100</v>
          </cell>
          <cell r="KB45679">
            <v>40</v>
          </cell>
          <cell r="KC45679">
            <v>28</v>
          </cell>
        </row>
        <row r="45680">
          <cell r="A45680" t="str">
            <v>C28340</v>
          </cell>
          <cell r="KA45680">
            <v>100</v>
          </cell>
          <cell r="KB45680">
            <v>40</v>
          </cell>
          <cell r="KC45680">
            <v>28</v>
          </cell>
        </row>
        <row r="45681">
          <cell r="A45681" t="str">
            <v>C28328</v>
          </cell>
          <cell r="KA45681">
            <v>100</v>
          </cell>
          <cell r="KB45681">
            <v>40</v>
          </cell>
          <cell r="KC45681">
            <v>28</v>
          </cell>
        </row>
        <row r="45682">
          <cell r="A45682" t="str">
            <v>C28353</v>
          </cell>
          <cell r="KA45682">
            <v>100</v>
          </cell>
          <cell r="KB45682">
            <v>40</v>
          </cell>
          <cell r="KC45682">
            <v>28</v>
          </cell>
        </row>
        <row r="45683">
          <cell r="A45683" t="str">
            <v>C28366</v>
          </cell>
          <cell r="KA45683">
            <v>50</v>
          </cell>
          <cell r="KB45683">
            <v>60</v>
          </cell>
          <cell r="KC45683">
            <v>12</v>
          </cell>
        </row>
        <row r="45684">
          <cell r="A45684" t="str">
            <v>C28377</v>
          </cell>
          <cell r="KA45684">
            <v>100</v>
          </cell>
          <cell r="KB45684">
            <v>40</v>
          </cell>
          <cell r="KC45684">
            <v>28</v>
          </cell>
        </row>
        <row r="45685">
          <cell r="A45685" t="str">
            <v>C28427</v>
          </cell>
          <cell r="KA45685">
            <v>50</v>
          </cell>
          <cell r="KB45685">
            <v>60</v>
          </cell>
          <cell r="KC45685">
            <v>12</v>
          </cell>
        </row>
        <row r="45686">
          <cell r="A45686" t="str">
            <v>C28625</v>
          </cell>
          <cell r="KA45686">
            <v>50</v>
          </cell>
          <cell r="KB45686">
            <v>60</v>
          </cell>
          <cell r="KC45686">
            <v>12</v>
          </cell>
        </row>
        <row r="45687">
          <cell r="A45687" t="str">
            <v>C28641</v>
          </cell>
          <cell r="KA45687">
            <v>100</v>
          </cell>
          <cell r="KB45687">
            <v>40</v>
          </cell>
          <cell r="KC45687">
            <v>28</v>
          </cell>
        </row>
        <row r="45688">
          <cell r="A45688" t="str">
            <v>C28727</v>
          </cell>
          <cell r="KA45688">
            <v>100</v>
          </cell>
          <cell r="KB45688">
            <v>40</v>
          </cell>
          <cell r="KC45688">
            <v>28</v>
          </cell>
        </row>
        <row r="45689">
          <cell r="A45689" t="str">
            <v>C28617</v>
          </cell>
          <cell r="KA45689">
            <v>100</v>
          </cell>
          <cell r="KB45689">
            <v>40</v>
          </cell>
          <cell r="KC45689">
            <v>28</v>
          </cell>
        </row>
        <row r="45690">
          <cell r="A45690" t="str">
            <v>C28575</v>
          </cell>
          <cell r="KA45690">
            <v>50</v>
          </cell>
          <cell r="KB45690">
            <v>40</v>
          </cell>
          <cell r="KC45690">
            <v>24</v>
          </cell>
        </row>
        <row r="45691">
          <cell r="A45691" t="str">
            <v>C28523</v>
          </cell>
          <cell r="KA45691">
            <v>100</v>
          </cell>
          <cell r="KB45691">
            <v>40</v>
          </cell>
          <cell r="KC45691">
            <v>28</v>
          </cell>
        </row>
        <row r="45692">
          <cell r="A45692" t="str">
            <v>C29073</v>
          </cell>
          <cell r="KA45692">
            <v>200</v>
          </cell>
          <cell r="KB45692">
            <v>16</v>
          </cell>
          <cell r="KC45692">
            <v>20</v>
          </cell>
        </row>
        <row r="45693">
          <cell r="A45693" t="str">
            <v>C29108</v>
          </cell>
          <cell r="KA45693">
            <v>50</v>
          </cell>
          <cell r="KB45693">
            <v>60</v>
          </cell>
          <cell r="KC45693">
            <v>12</v>
          </cell>
        </row>
        <row r="45694">
          <cell r="A45694" t="str">
            <v>C29118</v>
          </cell>
          <cell r="KA45694">
            <v>100</v>
          </cell>
          <cell r="KB45694">
            <v>40</v>
          </cell>
          <cell r="KC45694">
            <v>28</v>
          </cell>
        </row>
        <row r="45695">
          <cell r="A45695" t="str">
            <v>C29017</v>
          </cell>
          <cell r="KA45695">
            <v>100</v>
          </cell>
          <cell r="KB45695">
            <v>40</v>
          </cell>
          <cell r="KC45695">
            <v>28</v>
          </cell>
        </row>
        <row r="45696">
          <cell r="A45696" t="str">
            <v>C29030</v>
          </cell>
          <cell r="KA45696">
            <v>50</v>
          </cell>
          <cell r="KB45696">
            <v>40</v>
          </cell>
          <cell r="KC45696">
            <v>24</v>
          </cell>
        </row>
        <row r="45697">
          <cell r="A45697" t="str">
            <v>C29061</v>
          </cell>
          <cell r="KA45697">
            <v>50</v>
          </cell>
          <cell r="KB45697">
            <v>60</v>
          </cell>
          <cell r="KC45697">
            <v>12</v>
          </cell>
        </row>
        <row r="45698">
          <cell r="A45698" t="str">
            <v>C29062</v>
          </cell>
          <cell r="KA45698">
            <v>50</v>
          </cell>
          <cell r="KB45698">
            <v>60</v>
          </cell>
          <cell r="KC45698">
            <v>12</v>
          </cell>
        </row>
        <row r="45699">
          <cell r="A45699" t="str">
            <v>C28778</v>
          </cell>
          <cell r="KA45699">
            <v>100</v>
          </cell>
          <cell r="KB45699">
            <v>40</v>
          </cell>
          <cell r="KC45699">
            <v>28</v>
          </cell>
        </row>
        <row r="45700">
          <cell r="A45700" t="str">
            <v>C28794</v>
          </cell>
          <cell r="KA45700">
            <v>100</v>
          </cell>
          <cell r="KB45700">
            <v>40</v>
          </cell>
          <cell r="KC45700">
            <v>28</v>
          </cell>
        </row>
        <row r="45701">
          <cell r="A45701" t="str">
            <v>C28881</v>
          </cell>
          <cell r="KA45701">
            <v>50</v>
          </cell>
          <cell r="KB45701">
            <v>40</v>
          </cell>
          <cell r="KC45701">
            <v>24</v>
          </cell>
        </row>
        <row r="45702">
          <cell r="A45702" t="str">
            <v>C29620</v>
          </cell>
          <cell r="KA45702">
            <v>100</v>
          </cell>
          <cell r="KB45702">
            <v>40</v>
          </cell>
          <cell r="KC45702">
            <v>28</v>
          </cell>
        </row>
        <row r="45703">
          <cell r="A45703" t="str">
            <v>C29597</v>
          </cell>
          <cell r="KA45703">
            <v>50</v>
          </cell>
          <cell r="KB45703">
            <v>40</v>
          </cell>
          <cell r="KC45703">
            <v>24</v>
          </cell>
        </row>
        <row r="45704">
          <cell r="A45704" t="str">
            <v>C29659</v>
          </cell>
          <cell r="KA45704">
            <v>100</v>
          </cell>
          <cell r="KB45704">
            <v>40</v>
          </cell>
          <cell r="KC45704">
            <v>28</v>
          </cell>
        </row>
        <row r="45705">
          <cell r="A45705" t="str">
            <v>C29538</v>
          </cell>
          <cell r="KA45705">
            <v>100</v>
          </cell>
          <cell r="KB45705">
            <v>40</v>
          </cell>
          <cell r="KC45705">
            <v>28</v>
          </cell>
        </row>
        <row r="45706">
          <cell r="A45706" t="str">
            <v>C29684</v>
          </cell>
          <cell r="KA45706">
            <v>100</v>
          </cell>
          <cell r="KB45706">
            <v>40</v>
          </cell>
          <cell r="KC45706">
            <v>28</v>
          </cell>
        </row>
        <row r="45707">
          <cell r="A45707" t="str">
            <v>C29673</v>
          </cell>
          <cell r="KA45707">
            <v>100</v>
          </cell>
          <cell r="KB45707">
            <v>40</v>
          </cell>
          <cell r="KC45707">
            <v>28</v>
          </cell>
        </row>
        <row r="45708">
          <cell r="A45708" t="str">
            <v>C29352</v>
          </cell>
          <cell r="KA45708">
            <v>200</v>
          </cell>
          <cell r="KB45708">
            <v>16</v>
          </cell>
          <cell r="KC45708">
            <v>20</v>
          </cell>
        </row>
        <row r="45709">
          <cell r="A45709" t="str">
            <v>C29353</v>
          </cell>
          <cell r="KA45709">
            <v>100</v>
          </cell>
          <cell r="KB45709">
            <v>40</v>
          </cell>
          <cell r="KC45709">
            <v>28</v>
          </cell>
        </row>
        <row r="45710">
          <cell r="A45710" t="str">
            <v>C29362</v>
          </cell>
          <cell r="KA45710">
            <v>100</v>
          </cell>
          <cell r="KB45710">
            <v>40</v>
          </cell>
          <cell r="KC45710">
            <v>28</v>
          </cell>
        </row>
        <row r="45711">
          <cell r="A45711" t="str">
            <v>C29421</v>
          </cell>
          <cell r="KA45711">
            <v>100</v>
          </cell>
          <cell r="KB45711">
            <v>40</v>
          </cell>
          <cell r="KC45711">
            <v>28</v>
          </cell>
        </row>
        <row r="45712">
          <cell r="A45712" t="str">
            <v>C29482</v>
          </cell>
          <cell r="KA45712">
            <v>100</v>
          </cell>
          <cell r="KB45712">
            <v>40</v>
          </cell>
          <cell r="KC45712">
            <v>28</v>
          </cell>
        </row>
        <row r="45713">
          <cell r="A45713" t="str">
            <v>C29305</v>
          </cell>
          <cell r="KA45713">
            <v>100</v>
          </cell>
          <cell r="KB45713">
            <v>40</v>
          </cell>
          <cell r="KC45713">
            <v>28</v>
          </cell>
        </row>
        <row r="45714">
          <cell r="A45714" t="str">
            <v>C29265</v>
          </cell>
          <cell r="KA45714">
            <v>50</v>
          </cell>
          <cell r="KB45714">
            <v>60</v>
          </cell>
          <cell r="KC45714">
            <v>12</v>
          </cell>
        </row>
        <row r="45715">
          <cell r="A45715" t="str">
            <v>C29214</v>
          </cell>
          <cell r="KA45715">
            <v>100</v>
          </cell>
          <cell r="KB45715">
            <v>40</v>
          </cell>
          <cell r="KC45715">
            <v>28</v>
          </cell>
        </row>
        <row r="45716">
          <cell r="A45716" t="str">
            <v>C29158</v>
          </cell>
          <cell r="KA45716">
            <v>100</v>
          </cell>
          <cell r="KB45716">
            <v>40</v>
          </cell>
          <cell r="KC45716">
            <v>28</v>
          </cell>
        </row>
        <row r="45717">
          <cell r="A45717" t="str">
            <v>C17477</v>
          </cell>
          <cell r="KA45717">
            <v>100</v>
          </cell>
          <cell r="KB45717">
            <v>40</v>
          </cell>
          <cell r="KC45717">
            <v>24</v>
          </cell>
        </row>
        <row r="45718">
          <cell r="A45718" t="str">
            <v>C17468</v>
          </cell>
          <cell r="KA45718">
            <v>100</v>
          </cell>
          <cell r="KB45718">
            <v>40</v>
          </cell>
          <cell r="KC45718">
            <v>24</v>
          </cell>
        </row>
        <row r="45719">
          <cell r="A45719" t="str">
            <v>C17450</v>
          </cell>
          <cell r="KA45719">
            <v>100</v>
          </cell>
          <cell r="KB45719">
            <v>8</v>
          </cell>
          <cell r="KC45719">
            <v>48</v>
          </cell>
        </row>
        <row r="45720">
          <cell r="A45720" t="str">
            <v>C17431</v>
          </cell>
          <cell r="KA45720">
            <v>100</v>
          </cell>
          <cell r="KB45720">
            <v>40</v>
          </cell>
          <cell r="KC45720">
            <v>24</v>
          </cell>
        </row>
        <row r="45721">
          <cell r="A45721" t="str">
            <v>C17385</v>
          </cell>
          <cell r="KA45721">
            <v>100</v>
          </cell>
          <cell r="KB45721">
            <v>40</v>
          </cell>
          <cell r="KC45721">
            <v>24</v>
          </cell>
        </row>
        <row r="45722">
          <cell r="A45722" t="str">
            <v>C17386</v>
          </cell>
          <cell r="KA45722">
            <v>50</v>
          </cell>
          <cell r="KB45722">
            <v>60</v>
          </cell>
          <cell r="KC45722">
            <v>12</v>
          </cell>
        </row>
        <row r="45723">
          <cell r="A45723" t="str">
            <v>C17588</v>
          </cell>
          <cell r="KA45723">
            <v>50</v>
          </cell>
          <cell r="KB45723">
            <v>60</v>
          </cell>
          <cell r="KC45723">
            <v>12</v>
          </cell>
        </row>
        <row r="45724">
          <cell r="A45724" t="str">
            <v>C17593</v>
          </cell>
          <cell r="KA45724">
            <v>200</v>
          </cell>
          <cell r="KB45724">
            <v>16</v>
          </cell>
          <cell r="KC45724">
            <v>16</v>
          </cell>
        </row>
        <row r="45725">
          <cell r="A45725" t="str">
            <v>C17603</v>
          </cell>
          <cell r="KA45725">
            <v>50</v>
          </cell>
          <cell r="KB45725">
            <v>60</v>
          </cell>
          <cell r="KC45725">
            <v>12</v>
          </cell>
        </row>
        <row r="45726">
          <cell r="A45726" t="str">
            <v>C17610</v>
          </cell>
          <cell r="KA45726">
            <v>100</v>
          </cell>
          <cell r="KB45726">
            <v>40</v>
          </cell>
          <cell r="KC45726">
            <v>24</v>
          </cell>
        </row>
        <row r="45727">
          <cell r="A45727" t="str">
            <v>C17505</v>
          </cell>
          <cell r="KA45727">
            <v>100</v>
          </cell>
          <cell r="KB45727">
            <v>40</v>
          </cell>
          <cell r="KC45727">
            <v>24</v>
          </cell>
        </row>
        <row r="45728">
          <cell r="A45728" t="str">
            <v>C17540</v>
          </cell>
          <cell r="KA45728">
            <v>100</v>
          </cell>
          <cell r="KB45728">
            <v>40</v>
          </cell>
          <cell r="KC45728">
            <v>24</v>
          </cell>
        </row>
        <row r="45729">
          <cell r="A45729" t="str">
            <v>C17336</v>
          </cell>
          <cell r="KA45729">
            <v>100</v>
          </cell>
          <cell r="KB45729">
            <v>40</v>
          </cell>
          <cell r="KC45729">
            <v>24</v>
          </cell>
        </row>
        <row r="45730">
          <cell r="A45730" t="str">
            <v>C17318</v>
          </cell>
          <cell r="KA45730">
            <v>50</v>
          </cell>
          <cell r="KB45730">
            <v>40</v>
          </cell>
          <cell r="KC45730">
            <v>24</v>
          </cell>
        </row>
        <row r="45731">
          <cell r="A45731" t="str">
            <v>C17340</v>
          </cell>
          <cell r="KA45731">
            <v>200</v>
          </cell>
          <cell r="KB45731">
            <v>16</v>
          </cell>
          <cell r="KC45731">
            <v>16</v>
          </cell>
        </row>
        <row r="45732">
          <cell r="A45732" t="str">
            <v>C17362</v>
          </cell>
          <cell r="KA45732">
            <v>100</v>
          </cell>
          <cell r="KB45732">
            <v>40</v>
          </cell>
          <cell r="KC45732">
            <v>24</v>
          </cell>
        </row>
        <row r="45733">
          <cell r="A45733" t="str">
            <v>C17276</v>
          </cell>
          <cell r="KA45733">
            <v>50</v>
          </cell>
          <cell r="KB45733">
            <v>60</v>
          </cell>
          <cell r="KC45733">
            <v>12</v>
          </cell>
        </row>
        <row r="45734">
          <cell r="A45734" t="str">
            <v>C17136</v>
          </cell>
          <cell r="KA45734">
            <v>50</v>
          </cell>
          <cell r="KB45734">
            <v>40</v>
          </cell>
          <cell r="KC45734">
            <v>24</v>
          </cell>
        </row>
        <row r="45735">
          <cell r="A45735" t="str">
            <v>C17196</v>
          </cell>
          <cell r="KA45735">
            <v>100</v>
          </cell>
          <cell r="KB45735">
            <v>40</v>
          </cell>
          <cell r="KC45735">
            <v>24</v>
          </cell>
        </row>
        <row r="45736">
          <cell r="A45736" t="str">
            <v>C17212</v>
          </cell>
          <cell r="KA45736">
            <v>100</v>
          </cell>
          <cell r="KB45736">
            <v>40</v>
          </cell>
          <cell r="KC45736">
            <v>24</v>
          </cell>
        </row>
        <row r="45737">
          <cell r="A45737" t="str">
            <v>C17207</v>
          </cell>
          <cell r="KA45737">
            <v>100</v>
          </cell>
          <cell r="KB45737">
            <v>40</v>
          </cell>
          <cell r="KC45737">
            <v>24</v>
          </cell>
        </row>
        <row r="45738">
          <cell r="A45738" t="str">
            <v>C17015</v>
          </cell>
          <cell r="KA45738">
            <v>100</v>
          </cell>
          <cell r="KB45738">
            <v>40</v>
          </cell>
          <cell r="KC45738">
            <v>24</v>
          </cell>
        </row>
        <row r="45739">
          <cell r="A45739" t="str">
            <v>C17011</v>
          </cell>
          <cell r="KA45739">
            <v>100</v>
          </cell>
          <cell r="KB45739">
            <v>40</v>
          </cell>
          <cell r="KC45739">
            <v>24</v>
          </cell>
        </row>
        <row r="45740">
          <cell r="A45740" t="str">
            <v>C17074</v>
          </cell>
          <cell r="KA45740">
            <v>100</v>
          </cell>
          <cell r="KB45740">
            <v>40</v>
          </cell>
          <cell r="KC45740">
            <v>24</v>
          </cell>
        </row>
        <row r="45741">
          <cell r="A45741" t="str">
            <v>C17101</v>
          </cell>
          <cell r="KA45741">
            <v>100</v>
          </cell>
          <cell r="KB45741">
            <v>40</v>
          </cell>
          <cell r="KC45741">
            <v>24</v>
          </cell>
        </row>
        <row r="45742">
          <cell r="A45742" t="str">
            <v>C16951</v>
          </cell>
          <cell r="KA45742">
            <v>200</v>
          </cell>
          <cell r="KB45742">
            <v>16</v>
          </cell>
          <cell r="KC45742">
            <v>20</v>
          </cell>
        </row>
        <row r="45743">
          <cell r="A45743" t="str">
            <v>C16876</v>
          </cell>
          <cell r="KA45743">
            <v>100</v>
          </cell>
          <cell r="KB45743">
            <v>40</v>
          </cell>
          <cell r="KC45743">
            <v>24</v>
          </cell>
        </row>
        <row r="45744">
          <cell r="A45744" t="str">
            <v>C16921</v>
          </cell>
          <cell r="KA45744">
            <v>100</v>
          </cell>
          <cell r="KB45744">
            <v>40</v>
          </cell>
          <cell r="KC45744">
            <v>24</v>
          </cell>
        </row>
        <row r="45745">
          <cell r="A45745" t="str">
            <v>C16926</v>
          </cell>
          <cell r="KA45745">
            <v>100</v>
          </cell>
          <cell r="KB45745">
            <v>40</v>
          </cell>
          <cell r="KC45745">
            <v>24</v>
          </cell>
        </row>
        <row r="45746">
          <cell r="A45746" t="str">
            <v>C16713</v>
          </cell>
          <cell r="KA45746">
            <v>100</v>
          </cell>
          <cell r="KB45746">
            <v>40</v>
          </cell>
          <cell r="KC45746">
            <v>24</v>
          </cell>
        </row>
        <row r="45747">
          <cell r="A45747" t="str">
            <v>C16858</v>
          </cell>
          <cell r="KA45747">
            <v>100</v>
          </cell>
          <cell r="KB45747">
            <v>40</v>
          </cell>
          <cell r="KC45747">
            <v>24</v>
          </cell>
        </row>
        <row r="45748">
          <cell r="A45748" t="str">
            <v>C16838</v>
          </cell>
          <cell r="KA45748">
            <v>100</v>
          </cell>
          <cell r="KB45748">
            <v>40</v>
          </cell>
          <cell r="KC45748">
            <v>24</v>
          </cell>
        </row>
        <row r="45749">
          <cell r="A45749" t="str">
            <v>C16782</v>
          </cell>
          <cell r="KA45749">
            <v>100</v>
          </cell>
          <cell r="KB45749">
            <v>40</v>
          </cell>
          <cell r="KC45749">
            <v>24</v>
          </cell>
        </row>
        <row r="45750">
          <cell r="A45750" t="str">
            <v>C16793</v>
          </cell>
          <cell r="KA45750">
            <v>100</v>
          </cell>
          <cell r="KB45750">
            <v>40</v>
          </cell>
          <cell r="KC45750">
            <v>24</v>
          </cell>
        </row>
        <row r="45751">
          <cell r="A45751" t="str">
            <v>C16789</v>
          </cell>
          <cell r="KA45751">
            <v>100</v>
          </cell>
          <cell r="KB45751">
            <v>40</v>
          </cell>
          <cell r="KC45751">
            <v>24</v>
          </cell>
        </row>
        <row r="45752">
          <cell r="A45752" t="str">
            <v>C16676</v>
          </cell>
          <cell r="KA45752">
            <v>100</v>
          </cell>
          <cell r="KB45752">
            <v>40</v>
          </cell>
          <cell r="KC45752">
            <v>24</v>
          </cell>
        </row>
        <row r="45753">
          <cell r="A45753" t="str">
            <v>C16632</v>
          </cell>
          <cell r="KA45753">
            <v>100</v>
          </cell>
          <cell r="KB45753">
            <v>40</v>
          </cell>
          <cell r="KC45753">
            <v>24</v>
          </cell>
        </row>
        <row r="45754">
          <cell r="A45754" t="str">
            <v>C16620</v>
          </cell>
          <cell r="KA45754">
            <v>100</v>
          </cell>
          <cell r="KB45754">
            <v>40</v>
          </cell>
          <cell r="KC45754">
            <v>24</v>
          </cell>
        </row>
        <row r="45755">
          <cell r="A45755" t="str">
            <v>C16628</v>
          </cell>
          <cell r="KA45755">
            <v>100</v>
          </cell>
          <cell r="KB45755">
            <v>40</v>
          </cell>
          <cell r="KC45755">
            <v>24</v>
          </cell>
        </row>
        <row r="45756">
          <cell r="A45756" t="str">
            <v>C16606</v>
          </cell>
          <cell r="KA45756">
            <v>100</v>
          </cell>
          <cell r="KB45756">
            <v>40</v>
          </cell>
          <cell r="KC45756">
            <v>24</v>
          </cell>
        </row>
        <row r="45757">
          <cell r="A45757" t="str">
            <v>C16614</v>
          </cell>
          <cell r="KA45757">
            <v>100</v>
          </cell>
          <cell r="KB45757">
            <v>40</v>
          </cell>
          <cell r="KC45757">
            <v>24</v>
          </cell>
        </row>
        <row r="45758">
          <cell r="A45758" t="str">
            <v>C16615</v>
          </cell>
          <cell r="KA45758">
            <v>50</v>
          </cell>
          <cell r="KB45758">
            <v>60</v>
          </cell>
          <cell r="KC45758">
            <v>12</v>
          </cell>
        </row>
        <row r="45759">
          <cell r="A45759" t="str">
            <v>C18010</v>
          </cell>
          <cell r="KA45759">
            <v>100</v>
          </cell>
          <cell r="KB45759">
            <v>40</v>
          </cell>
          <cell r="KC45759">
            <v>24</v>
          </cell>
        </row>
        <row r="45760">
          <cell r="A45760" t="str">
            <v>C17931</v>
          </cell>
          <cell r="KA45760">
            <v>200</v>
          </cell>
          <cell r="KB45760">
            <v>16</v>
          </cell>
          <cell r="KC45760">
            <v>16</v>
          </cell>
        </row>
        <row r="45761">
          <cell r="A45761" t="str">
            <v>C17950</v>
          </cell>
          <cell r="KA45761">
            <v>50</v>
          </cell>
          <cell r="KB45761">
            <v>40</v>
          </cell>
          <cell r="KC45761">
            <v>24</v>
          </cell>
        </row>
        <row r="45762">
          <cell r="A45762" t="str">
            <v>C17918</v>
          </cell>
          <cell r="KA45762">
            <v>200</v>
          </cell>
          <cell r="KB45762">
            <v>16</v>
          </cell>
          <cell r="KC45762">
            <v>20</v>
          </cell>
        </row>
        <row r="45763">
          <cell r="A45763" t="str">
            <v>C18120</v>
          </cell>
          <cell r="KA45763">
            <v>200</v>
          </cell>
          <cell r="KB45763">
            <v>16</v>
          </cell>
          <cell r="KC45763">
            <v>16</v>
          </cell>
        </row>
        <row r="45764">
          <cell r="A45764" t="str">
            <v>C18039</v>
          </cell>
          <cell r="KA45764">
            <v>200</v>
          </cell>
          <cell r="KB45764">
            <v>16</v>
          </cell>
          <cell r="KC45764">
            <v>16</v>
          </cell>
        </row>
        <row r="45765">
          <cell r="A45765" t="str">
            <v>C17719</v>
          </cell>
          <cell r="KA45765">
            <v>100</v>
          </cell>
          <cell r="KB45765">
            <v>40</v>
          </cell>
          <cell r="KC45765">
            <v>24</v>
          </cell>
        </row>
        <row r="45766">
          <cell r="A45766" t="str">
            <v>C17668</v>
          </cell>
          <cell r="KA45766">
            <v>50</v>
          </cell>
          <cell r="KB45766">
            <v>40</v>
          </cell>
          <cell r="KC45766">
            <v>24</v>
          </cell>
        </row>
        <row r="45767">
          <cell r="A45767" t="str">
            <v>C18384</v>
          </cell>
          <cell r="KA45767">
            <v>100</v>
          </cell>
          <cell r="KB45767">
            <v>40</v>
          </cell>
          <cell r="KC45767">
            <v>24</v>
          </cell>
        </row>
        <row r="45768">
          <cell r="A45768" t="str">
            <v>C18423</v>
          </cell>
          <cell r="KA45768">
            <v>100</v>
          </cell>
          <cell r="KB45768">
            <v>40</v>
          </cell>
          <cell r="KC45768">
            <v>24</v>
          </cell>
        </row>
        <row r="45769">
          <cell r="A45769" t="str">
            <v>C18435</v>
          </cell>
          <cell r="KA45769">
            <v>50</v>
          </cell>
          <cell r="KB45769">
            <v>40</v>
          </cell>
          <cell r="KC45769">
            <v>24</v>
          </cell>
        </row>
        <row r="45770">
          <cell r="A45770" t="str">
            <v>C18459</v>
          </cell>
          <cell r="KA45770">
            <v>100</v>
          </cell>
          <cell r="KB45770">
            <v>40</v>
          </cell>
          <cell r="KC45770">
            <v>24</v>
          </cell>
        </row>
        <row r="45771">
          <cell r="A45771" t="str">
            <v>C18581</v>
          </cell>
          <cell r="KA45771">
            <v>100</v>
          </cell>
          <cell r="KB45771">
            <v>40</v>
          </cell>
          <cell r="KC45771">
            <v>24</v>
          </cell>
        </row>
        <row r="45772">
          <cell r="A45772" t="str">
            <v>C18322</v>
          </cell>
          <cell r="KA45772">
            <v>50</v>
          </cell>
          <cell r="KB45772">
            <v>60</v>
          </cell>
          <cell r="KC45772">
            <v>12</v>
          </cell>
        </row>
        <row r="45773">
          <cell r="A45773" t="str">
            <v>C18368</v>
          </cell>
          <cell r="KA45773">
            <v>50</v>
          </cell>
          <cell r="KB45773">
            <v>40</v>
          </cell>
          <cell r="KC45773">
            <v>24</v>
          </cell>
        </row>
        <row r="45774">
          <cell r="A45774" t="str">
            <v>C18333</v>
          </cell>
          <cell r="KA45774">
            <v>50</v>
          </cell>
          <cell r="KB45774">
            <v>60</v>
          </cell>
          <cell r="KC45774">
            <v>12</v>
          </cell>
        </row>
        <row r="45775">
          <cell r="A45775" t="str">
            <v>C18282</v>
          </cell>
          <cell r="KA45775">
            <v>100</v>
          </cell>
          <cell r="KB45775">
            <v>40</v>
          </cell>
          <cell r="KC45775">
            <v>24</v>
          </cell>
        </row>
        <row r="45776">
          <cell r="A45776" t="str">
            <v>C18290</v>
          </cell>
          <cell r="KA45776">
            <v>50</v>
          </cell>
          <cell r="KB45776">
            <v>40</v>
          </cell>
          <cell r="KC45776">
            <v>24</v>
          </cell>
        </row>
        <row r="45777">
          <cell r="A45777" t="str">
            <v>C18308</v>
          </cell>
          <cell r="KA45777">
            <v>50</v>
          </cell>
          <cell r="KB45777">
            <v>60</v>
          </cell>
          <cell r="KC45777">
            <v>12</v>
          </cell>
        </row>
        <row r="45778">
          <cell r="A45778" t="str">
            <v>C18139</v>
          </cell>
          <cell r="KA45778">
            <v>50</v>
          </cell>
          <cell r="KB45778">
            <v>60</v>
          </cell>
          <cell r="KC45778">
            <v>12</v>
          </cell>
        </row>
        <row r="45779">
          <cell r="A45779" t="str">
            <v>C18218</v>
          </cell>
          <cell r="KA45779">
            <v>100</v>
          </cell>
          <cell r="KB45779">
            <v>40</v>
          </cell>
          <cell r="KC45779">
            <v>24</v>
          </cell>
        </row>
        <row r="45780">
          <cell r="A45780" t="str">
            <v>C20094</v>
          </cell>
          <cell r="KA45780">
            <v>100</v>
          </cell>
          <cell r="KB45780">
            <v>40</v>
          </cell>
          <cell r="KC45780">
            <v>28</v>
          </cell>
        </row>
        <row r="45781">
          <cell r="A45781" t="str">
            <v>C20124</v>
          </cell>
          <cell r="KA45781">
            <v>100</v>
          </cell>
          <cell r="KB45781">
            <v>40</v>
          </cell>
          <cell r="KC45781">
            <v>28</v>
          </cell>
        </row>
        <row r="45782">
          <cell r="A45782" t="str">
            <v>C20137</v>
          </cell>
          <cell r="KA45782">
            <v>100</v>
          </cell>
          <cell r="KB45782">
            <v>40</v>
          </cell>
          <cell r="KC45782">
            <v>28</v>
          </cell>
        </row>
        <row r="45783">
          <cell r="A45783" t="str">
            <v>C20138</v>
          </cell>
          <cell r="KA45783">
            <v>50</v>
          </cell>
          <cell r="KB45783">
            <v>40</v>
          </cell>
          <cell r="KC45783">
            <v>24</v>
          </cell>
        </row>
        <row r="45784">
          <cell r="A45784" t="str">
            <v>C20140</v>
          </cell>
          <cell r="KA45784">
            <v>50</v>
          </cell>
          <cell r="KB45784">
            <v>40</v>
          </cell>
          <cell r="KC45784">
            <v>24</v>
          </cell>
        </row>
        <row r="45785">
          <cell r="A45785" t="str">
            <v>C20150</v>
          </cell>
          <cell r="KA45785">
            <v>50</v>
          </cell>
          <cell r="KB45785">
            <v>40</v>
          </cell>
          <cell r="KC45785">
            <v>24</v>
          </cell>
        </row>
        <row r="45786">
          <cell r="A45786" t="str">
            <v>C20003</v>
          </cell>
          <cell r="KA45786">
            <v>100</v>
          </cell>
          <cell r="KB45786">
            <v>40</v>
          </cell>
          <cell r="KC45786">
            <v>28</v>
          </cell>
        </row>
        <row r="45787">
          <cell r="A45787" t="str">
            <v>C20013</v>
          </cell>
          <cell r="KA45787">
            <v>100</v>
          </cell>
          <cell r="KB45787">
            <v>40</v>
          </cell>
          <cell r="KC45787">
            <v>28</v>
          </cell>
        </row>
        <row r="45788">
          <cell r="A45788" t="str">
            <v>C20014</v>
          </cell>
          <cell r="KA45788">
            <v>100</v>
          </cell>
          <cell r="KB45788">
            <v>40</v>
          </cell>
          <cell r="KC45788">
            <v>28</v>
          </cell>
        </row>
        <row r="45789">
          <cell r="A45789" t="str">
            <v>C20066</v>
          </cell>
          <cell r="KA45789">
            <v>100</v>
          </cell>
          <cell r="KB45789">
            <v>40</v>
          </cell>
          <cell r="KC45789">
            <v>28</v>
          </cell>
        </row>
        <row r="45790">
          <cell r="A45790" t="str">
            <v>C20370</v>
          </cell>
          <cell r="KA45790">
            <v>100</v>
          </cell>
          <cell r="KB45790">
            <v>40</v>
          </cell>
          <cell r="KC45790">
            <v>28</v>
          </cell>
        </row>
        <row r="45791">
          <cell r="A45791" t="str">
            <v>C20352</v>
          </cell>
          <cell r="KA45791">
            <v>100</v>
          </cell>
          <cell r="KB45791">
            <v>40</v>
          </cell>
          <cell r="KC45791">
            <v>28</v>
          </cell>
        </row>
        <row r="45792">
          <cell r="A45792" t="str">
            <v>C20325</v>
          </cell>
          <cell r="KA45792">
            <v>100</v>
          </cell>
          <cell r="KB45792">
            <v>40</v>
          </cell>
          <cell r="KC45792">
            <v>28</v>
          </cell>
        </row>
        <row r="45793">
          <cell r="A45793" t="str">
            <v>C20207</v>
          </cell>
          <cell r="KA45793">
            <v>50</v>
          </cell>
          <cell r="KB45793">
            <v>40</v>
          </cell>
          <cell r="KC45793">
            <v>24</v>
          </cell>
        </row>
        <row r="45794">
          <cell r="A45794" t="str">
            <v>C20197</v>
          </cell>
          <cell r="KA45794">
            <v>50</v>
          </cell>
          <cell r="KB45794">
            <v>40</v>
          </cell>
          <cell r="KC45794">
            <v>24</v>
          </cell>
        </row>
        <row r="45795">
          <cell r="A45795" t="str">
            <v>C19753</v>
          </cell>
          <cell r="KA45795">
            <v>200</v>
          </cell>
          <cell r="KB45795">
            <v>16</v>
          </cell>
          <cell r="KC45795">
            <v>20</v>
          </cell>
        </row>
        <row r="45796">
          <cell r="A45796" t="str">
            <v>C19895</v>
          </cell>
          <cell r="KA45796">
            <v>100</v>
          </cell>
          <cell r="KB45796">
            <v>40</v>
          </cell>
          <cell r="KC45796">
            <v>28</v>
          </cell>
        </row>
        <row r="45797">
          <cell r="A45797" t="str">
            <v>C19920</v>
          </cell>
          <cell r="KA45797">
            <v>50</v>
          </cell>
          <cell r="KB45797">
            <v>60</v>
          </cell>
          <cell r="KC45797">
            <v>12</v>
          </cell>
        </row>
        <row r="45798">
          <cell r="A45798" t="str">
            <v>C19907</v>
          </cell>
          <cell r="KA45798">
            <v>100</v>
          </cell>
          <cell r="KB45798">
            <v>40</v>
          </cell>
          <cell r="KC45798">
            <v>28</v>
          </cell>
        </row>
        <row r="45799">
          <cell r="A45799" t="str">
            <v>C19962</v>
          </cell>
          <cell r="KA45799">
            <v>50</v>
          </cell>
          <cell r="KB45799">
            <v>40</v>
          </cell>
          <cell r="KC45799">
            <v>24</v>
          </cell>
        </row>
        <row r="45800">
          <cell r="A45800" t="str">
            <v>C19868</v>
          </cell>
          <cell r="KA45800">
            <v>200</v>
          </cell>
          <cell r="KB45800">
            <v>16</v>
          </cell>
          <cell r="KC45800">
            <v>20</v>
          </cell>
        </row>
        <row r="45801">
          <cell r="A45801" t="str">
            <v>C19859</v>
          </cell>
          <cell r="KA45801">
            <v>100</v>
          </cell>
          <cell r="KB45801">
            <v>40</v>
          </cell>
          <cell r="KC45801">
            <v>28</v>
          </cell>
        </row>
        <row r="45802">
          <cell r="A45802" t="str">
            <v>C19834</v>
          </cell>
          <cell r="KA45802">
            <v>50</v>
          </cell>
          <cell r="KB45802">
            <v>40</v>
          </cell>
          <cell r="KC45802">
            <v>24</v>
          </cell>
        </row>
        <row r="45803">
          <cell r="A45803" t="str">
            <v>C19785</v>
          </cell>
          <cell r="KA45803">
            <v>100</v>
          </cell>
          <cell r="KB45803">
            <v>40</v>
          </cell>
          <cell r="KC45803">
            <v>28</v>
          </cell>
        </row>
        <row r="45804">
          <cell r="A45804" t="str">
            <v>C19774</v>
          </cell>
          <cell r="KA45804">
            <v>100</v>
          </cell>
          <cell r="KB45804">
            <v>40</v>
          </cell>
          <cell r="KC45804">
            <v>28</v>
          </cell>
        </row>
        <row r="45805">
          <cell r="A45805" t="str">
            <v>C19818</v>
          </cell>
          <cell r="KA45805">
            <v>50</v>
          </cell>
          <cell r="KB45805">
            <v>60</v>
          </cell>
          <cell r="KC45805">
            <v>12</v>
          </cell>
        </row>
        <row r="45806">
          <cell r="A45806" t="str">
            <v>C18714</v>
          </cell>
          <cell r="KA45806">
            <v>100</v>
          </cell>
          <cell r="KB45806">
            <v>40</v>
          </cell>
          <cell r="KC45806">
            <v>24</v>
          </cell>
        </row>
        <row r="45807">
          <cell r="A45807" t="str">
            <v>C18728</v>
          </cell>
          <cell r="KA45807">
            <v>100</v>
          </cell>
          <cell r="KB45807">
            <v>40</v>
          </cell>
          <cell r="KC45807">
            <v>24</v>
          </cell>
        </row>
        <row r="45808">
          <cell r="A45808" t="str">
            <v>C18646</v>
          </cell>
          <cell r="KA45808">
            <v>200</v>
          </cell>
          <cell r="KB45808">
            <v>16</v>
          </cell>
          <cell r="KC45808">
            <v>16</v>
          </cell>
        </row>
        <row r="45809">
          <cell r="A45809" t="str">
            <v>C18759</v>
          </cell>
          <cell r="KA45809">
            <v>100</v>
          </cell>
          <cell r="KB45809">
            <v>40</v>
          </cell>
          <cell r="KC45809">
            <v>24</v>
          </cell>
        </row>
        <row r="45810">
          <cell r="A45810" t="str">
            <v>C18762</v>
          </cell>
          <cell r="KA45810">
            <v>100</v>
          </cell>
          <cell r="KB45810">
            <v>40</v>
          </cell>
          <cell r="KC45810">
            <v>24</v>
          </cell>
        </row>
        <row r="45811">
          <cell r="A45811" t="str">
            <v>C18787</v>
          </cell>
          <cell r="KA45811">
            <v>100</v>
          </cell>
          <cell r="KB45811">
            <v>40</v>
          </cell>
          <cell r="KC45811">
            <v>24</v>
          </cell>
        </row>
        <row r="45812">
          <cell r="A45812" t="str">
            <v>C18969</v>
          </cell>
          <cell r="KA45812">
            <v>50</v>
          </cell>
          <cell r="KB45812">
            <v>40</v>
          </cell>
          <cell r="KC45812">
            <v>24</v>
          </cell>
        </row>
        <row r="45813">
          <cell r="A45813" t="str">
            <v>C18975</v>
          </cell>
          <cell r="KA45813">
            <v>100</v>
          </cell>
          <cell r="KB45813">
            <v>40</v>
          </cell>
          <cell r="KC45813">
            <v>24</v>
          </cell>
        </row>
        <row r="45814">
          <cell r="A45814" t="str">
            <v>C18872</v>
          </cell>
          <cell r="KA45814">
            <v>100</v>
          </cell>
          <cell r="KB45814">
            <v>40</v>
          </cell>
          <cell r="KC45814">
            <v>24</v>
          </cell>
        </row>
        <row r="45815">
          <cell r="A45815" t="str">
            <v>C18873</v>
          </cell>
          <cell r="KA45815">
            <v>100</v>
          </cell>
          <cell r="KB45815">
            <v>40</v>
          </cell>
          <cell r="KC45815">
            <v>24</v>
          </cell>
        </row>
        <row r="45816">
          <cell r="A45816" t="str">
            <v>C19328</v>
          </cell>
          <cell r="KA45816">
            <v>50</v>
          </cell>
          <cell r="KB45816">
            <v>40</v>
          </cell>
          <cell r="KC45816">
            <v>24</v>
          </cell>
        </row>
        <row r="45817">
          <cell r="A45817" t="str">
            <v>C19324</v>
          </cell>
          <cell r="KA45817">
            <v>100</v>
          </cell>
          <cell r="KB45817">
            <v>40</v>
          </cell>
          <cell r="KC45817">
            <v>28</v>
          </cell>
        </row>
        <row r="45818">
          <cell r="A45818" t="str">
            <v>C19318</v>
          </cell>
          <cell r="KA45818">
            <v>50</v>
          </cell>
          <cell r="KB45818">
            <v>40</v>
          </cell>
          <cell r="KC45818">
            <v>24</v>
          </cell>
        </row>
        <row r="45819">
          <cell r="A45819" t="str">
            <v>C19302</v>
          </cell>
          <cell r="KA45819">
            <v>100</v>
          </cell>
          <cell r="KB45819">
            <v>40</v>
          </cell>
          <cell r="KC45819">
            <v>28</v>
          </cell>
        </row>
        <row r="45820">
          <cell r="A45820" t="str">
            <v>C19311</v>
          </cell>
          <cell r="KA45820">
            <v>100</v>
          </cell>
          <cell r="KB45820">
            <v>40</v>
          </cell>
          <cell r="KC45820">
            <v>28</v>
          </cell>
        </row>
        <row r="45821">
          <cell r="A45821" t="str">
            <v>C19394</v>
          </cell>
          <cell r="KA45821">
            <v>50</v>
          </cell>
          <cell r="KB45821">
            <v>40</v>
          </cell>
          <cell r="KC45821">
            <v>24</v>
          </cell>
        </row>
        <row r="45822">
          <cell r="A45822" t="str">
            <v>C19387</v>
          </cell>
          <cell r="KA45822">
            <v>100</v>
          </cell>
          <cell r="KB45822">
            <v>40</v>
          </cell>
          <cell r="KC45822">
            <v>28</v>
          </cell>
        </row>
        <row r="45823">
          <cell r="A45823" t="str">
            <v>C19425</v>
          </cell>
          <cell r="KA45823">
            <v>100</v>
          </cell>
          <cell r="KB45823">
            <v>40</v>
          </cell>
          <cell r="KC45823">
            <v>28</v>
          </cell>
        </row>
        <row r="45824">
          <cell r="A45824" t="str">
            <v>C19404</v>
          </cell>
          <cell r="KA45824">
            <v>100</v>
          </cell>
          <cell r="KB45824">
            <v>40</v>
          </cell>
          <cell r="KC45824">
            <v>28</v>
          </cell>
        </row>
        <row r="45825">
          <cell r="A45825" t="str">
            <v>C19521</v>
          </cell>
          <cell r="KA45825">
            <v>200</v>
          </cell>
          <cell r="KB45825">
            <v>16</v>
          </cell>
          <cell r="KC45825">
            <v>16</v>
          </cell>
        </row>
        <row r="45826">
          <cell r="A45826" t="str">
            <v>C19132</v>
          </cell>
          <cell r="KA45826">
            <v>100</v>
          </cell>
          <cell r="KB45826">
            <v>40</v>
          </cell>
          <cell r="KC45826">
            <v>24</v>
          </cell>
        </row>
        <row r="45827">
          <cell r="A45827" t="str">
            <v>C19163</v>
          </cell>
          <cell r="KA45827">
            <v>200</v>
          </cell>
          <cell r="KB45827">
            <v>16</v>
          </cell>
          <cell r="KC45827">
            <v>20</v>
          </cell>
        </row>
        <row r="45828">
          <cell r="A45828" t="str">
            <v>C19106</v>
          </cell>
          <cell r="KA45828">
            <v>50</v>
          </cell>
          <cell r="KB45828">
            <v>60</v>
          </cell>
          <cell r="KC45828">
            <v>12</v>
          </cell>
        </row>
        <row r="45829">
          <cell r="A45829" t="str">
            <v>C21545</v>
          </cell>
          <cell r="KA45829">
            <v>100</v>
          </cell>
          <cell r="KB45829">
            <v>40</v>
          </cell>
          <cell r="KC45829">
            <v>28</v>
          </cell>
        </row>
        <row r="45830">
          <cell r="A45830" t="str">
            <v>C21522</v>
          </cell>
          <cell r="KA45830">
            <v>50</v>
          </cell>
          <cell r="KB45830">
            <v>60</v>
          </cell>
          <cell r="KC45830">
            <v>12</v>
          </cell>
        </row>
        <row r="45831">
          <cell r="A45831" t="str">
            <v>C21497</v>
          </cell>
          <cell r="KA45831">
            <v>100</v>
          </cell>
          <cell r="KB45831">
            <v>40</v>
          </cell>
          <cell r="KC45831">
            <v>28</v>
          </cell>
        </row>
        <row r="45832">
          <cell r="A45832" t="str">
            <v>C21498</v>
          </cell>
          <cell r="KA45832">
            <v>100</v>
          </cell>
          <cell r="KB45832">
            <v>40</v>
          </cell>
          <cell r="KC45832">
            <v>28</v>
          </cell>
        </row>
        <row r="45833">
          <cell r="A45833" t="str">
            <v>C21437</v>
          </cell>
          <cell r="KA45833">
            <v>50</v>
          </cell>
          <cell r="KB45833">
            <v>40</v>
          </cell>
          <cell r="KC45833">
            <v>24</v>
          </cell>
        </row>
        <row r="45834">
          <cell r="A45834" t="str">
            <v>C21413</v>
          </cell>
          <cell r="KA45834">
            <v>200</v>
          </cell>
          <cell r="KB45834">
            <v>16</v>
          </cell>
          <cell r="KC45834">
            <v>16</v>
          </cell>
        </row>
        <row r="45835">
          <cell r="A45835" t="str">
            <v>C21409</v>
          </cell>
          <cell r="KA45835">
            <v>50</v>
          </cell>
          <cell r="KB45835">
            <v>40</v>
          </cell>
          <cell r="KC45835">
            <v>24</v>
          </cell>
        </row>
        <row r="45836">
          <cell r="A45836" t="str">
            <v>C21671</v>
          </cell>
          <cell r="KA45836">
            <v>100</v>
          </cell>
          <cell r="KB45836">
            <v>40</v>
          </cell>
          <cell r="KC45836">
            <v>28</v>
          </cell>
        </row>
        <row r="45837">
          <cell r="A45837" t="str">
            <v>C21721</v>
          </cell>
          <cell r="KA45837">
            <v>100</v>
          </cell>
          <cell r="KB45837">
            <v>40</v>
          </cell>
          <cell r="KC45837">
            <v>28</v>
          </cell>
        </row>
        <row r="45838">
          <cell r="A45838" t="str">
            <v>C21758</v>
          </cell>
          <cell r="KA45838">
            <v>50</v>
          </cell>
          <cell r="KB45838">
            <v>40</v>
          </cell>
          <cell r="KC45838">
            <v>24</v>
          </cell>
        </row>
        <row r="45839">
          <cell r="A45839" t="str">
            <v>C21610</v>
          </cell>
          <cell r="KA45839">
            <v>100</v>
          </cell>
          <cell r="KB45839">
            <v>40</v>
          </cell>
          <cell r="KC45839">
            <v>28</v>
          </cell>
        </row>
        <row r="45840">
          <cell r="A45840" t="str">
            <v>C21914</v>
          </cell>
          <cell r="KA45840">
            <v>100</v>
          </cell>
          <cell r="KB45840">
            <v>40</v>
          </cell>
          <cell r="KC45840">
            <v>28</v>
          </cell>
        </row>
        <row r="45841">
          <cell r="A45841" t="str">
            <v>C22004</v>
          </cell>
          <cell r="KA45841">
            <v>50</v>
          </cell>
          <cell r="KB45841">
            <v>60</v>
          </cell>
          <cell r="KC45841">
            <v>12</v>
          </cell>
        </row>
        <row r="45842">
          <cell r="A45842" t="str">
            <v>C21988</v>
          </cell>
          <cell r="KA45842">
            <v>100</v>
          </cell>
          <cell r="KB45842">
            <v>40</v>
          </cell>
          <cell r="KC45842">
            <v>28</v>
          </cell>
        </row>
        <row r="45843">
          <cell r="A45843" t="str">
            <v>C21947</v>
          </cell>
          <cell r="KA45843">
            <v>100</v>
          </cell>
          <cell r="KB45843">
            <v>40</v>
          </cell>
          <cell r="KC45843">
            <v>28</v>
          </cell>
        </row>
        <row r="45844">
          <cell r="A45844" t="str">
            <v>C21816</v>
          </cell>
          <cell r="KA45844">
            <v>100</v>
          </cell>
          <cell r="KB45844">
            <v>40</v>
          </cell>
          <cell r="KC45844">
            <v>28</v>
          </cell>
        </row>
        <row r="45845">
          <cell r="A45845" t="str">
            <v>C21817</v>
          </cell>
          <cell r="KA45845">
            <v>100</v>
          </cell>
          <cell r="KB45845">
            <v>40</v>
          </cell>
          <cell r="KC45845">
            <v>28</v>
          </cell>
        </row>
        <row r="45846">
          <cell r="A45846" t="str">
            <v>C22040</v>
          </cell>
          <cell r="KA45846">
            <v>200</v>
          </cell>
          <cell r="KB45846">
            <v>16</v>
          </cell>
          <cell r="KC45846">
            <v>20</v>
          </cell>
        </row>
        <row r="45847">
          <cell r="A45847" t="str">
            <v>C22058</v>
          </cell>
          <cell r="KA45847">
            <v>100</v>
          </cell>
          <cell r="KB45847">
            <v>40</v>
          </cell>
          <cell r="KC45847">
            <v>28</v>
          </cell>
        </row>
        <row r="45848">
          <cell r="A45848" t="str">
            <v>C22137</v>
          </cell>
          <cell r="KA45848">
            <v>100</v>
          </cell>
          <cell r="KB45848">
            <v>8</v>
          </cell>
          <cell r="KC45848">
            <v>48</v>
          </cell>
        </row>
        <row r="45849">
          <cell r="A45849" t="str">
            <v>C22134</v>
          </cell>
          <cell r="KA45849">
            <v>100</v>
          </cell>
          <cell r="KB45849">
            <v>40</v>
          </cell>
          <cell r="KC45849">
            <v>28</v>
          </cell>
        </row>
        <row r="45850">
          <cell r="A45850" t="str">
            <v>C22112</v>
          </cell>
          <cell r="KA45850">
            <v>100</v>
          </cell>
          <cell r="KB45850">
            <v>40</v>
          </cell>
          <cell r="KC45850">
            <v>28</v>
          </cell>
        </row>
        <row r="45851">
          <cell r="A45851" t="str">
            <v>C22126</v>
          </cell>
          <cell r="KA45851">
            <v>100</v>
          </cell>
          <cell r="KB45851">
            <v>40</v>
          </cell>
          <cell r="KC45851">
            <v>28</v>
          </cell>
        </row>
        <row r="45852">
          <cell r="A45852" t="str">
            <v>C22212</v>
          </cell>
          <cell r="KA45852">
            <v>100</v>
          </cell>
          <cell r="KB45852">
            <v>40</v>
          </cell>
          <cell r="KC45852">
            <v>28</v>
          </cell>
        </row>
        <row r="45853">
          <cell r="A45853" t="str">
            <v>C22243</v>
          </cell>
          <cell r="KA45853">
            <v>100</v>
          </cell>
          <cell r="KB45853">
            <v>40</v>
          </cell>
          <cell r="KC45853">
            <v>28</v>
          </cell>
        </row>
        <row r="45854">
          <cell r="A45854" t="str">
            <v>C21123</v>
          </cell>
          <cell r="KA45854">
            <v>50</v>
          </cell>
          <cell r="KB45854">
            <v>40</v>
          </cell>
          <cell r="KC45854">
            <v>24</v>
          </cell>
        </row>
        <row r="45855">
          <cell r="A45855" t="str">
            <v>C21172</v>
          </cell>
          <cell r="KA45855">
            <v>100</v>
          </cell>
          <cell r="KB45855">
            <v>40</v>
          </cell>
          <cell r="KC45855">
            <v>28</v>
          </cell>
        </row>
        <row r="45856">
          <cell r="A45856" t="str">
            <v>C21174</v>
          </cell>
          <cell r="KA45856">
            <v>100</v>
          </cell>
          <cell r="KB45856">
            <v>40</v>
          </cell>
          <cell r="KC45856">
            <v>28</v>
          </cell>
        </row>
        <row r="45857">
          <cell r="A45857" t="str">
            <v>C21176</v>
          </cell>
          <cell r="KA45857">
            <v>100</v>
          </cell>
          <cell r="KB45857">
            <v>40</v>
          </cell>
          <cell r="KC45857">
            <v>28</v>
          </cell>
        </row>
        <row r="45858">
          <cell r="A45858" t="str">
            <v>C21161</v>
          </cell>
          <cell r="KA45858">
            <v>100</v>
          </cell>
          <cell r="KB45858">
            <v>40</v>
          </cell>
          <cell r="KC45858">
            <v>28</v>
          </cell>
        </row>
        <row r="45859">
          <cell r="A45859" t="str">
            <v>C21099</v>
          </cell>
          <cell r="KA45859">
            <v>100</v>
          </cell>
          <cell r="KB45859">
            <v>40</v>
          </cell>
          <cell r="KC45859">
            <v>28</v>
          </cell>
        </row>
        <row r="45860">
          <cell r="A45860" t="str">
            <v>C21108</v>
          </cell>
          <cell r="KA45860">
            <v>100</v>
          </cell>
          <cell r="KB45860">
            <v>40</v>
          </cell>
          <cell r="KC45860">
            <v>28</v>
          </cell>
        </row>
        <row r="45861">
          <cell r="A45861" t="str">
            <v>C21106</v>
          </cell>
          <cell r="KA45861">
            <v>100</v>
          </cell>
          <cell r="KB45861">
            <v>40</v>
          </cell>
          <cell r="KC45861">
            <v>24</v>
          </cell>
        </row>
        <row r="45862">
          <cell r="A45862" t="str">
            <v>C21088</v>
          </cell>
          <cell r="KA45862">
            <v>200</v>
          </cell>
          <cell r="KB45862">
            <v>16</v>
          </cell>
          <cell r="KC45862">
            <v>20</v>
          </cell>
        </row>
        <row r="45863">
          <cell r="A45863" t="str">
            <v>C21064</v>
          </cell>
          <cell r="KA45863">
            <v>50</v>
          </cell>
          <cell r="KB45863">
            <v>60</v>
          </cell>
          <cell r="KC45863">
            <v>12</v>
          </cell>
        </row>
        <row r="45864">
          <cell r="A45864" t="str">
            <v>C21179</v>
          </cell>
          <cell r="KA45864">
            <v>100</v>
          </cell>
          <cell r="KB45864">
            <v>40</v>
          </cell>
          <cell r="KC45864">
            <v>28</v>
          </cell>
        </row>
        <row r="45865">
          <cell r="A45865" t="str">
            <v>C21232</v>
          </cell>
          <cell r="KA45865">
            <v>100</v>
          </cell>
          <cell r="KB45865">
            <v>20</v>
          </cell>
          <cell r="KC45865">
            <v>9</v>
          </cell>
        </row>
        <row r="45866">
          <cell r="A45866" t="str">
            <v>C20860</v>
          </cell>
          <cell r="KA45866">
            <v>100</v>
          </cell>
          <cell r="KB45866">
            <v>40</v>
          </cell>
          <cell r="KC45866">
            <v>28</v>
          </cell>
        </row>
        <row r="45867">
          <cell r="A45867" t="str">
            <v>C20906</v>
          </cell>
          <cell r="KA45867">
            <v>200</v>
          </cell>
          <cell r="KB45867">
            <v>16</v>
          </cell>
          <cell r="KC45867">
            <v>20</v>
          </cell>
        </row>
        <row r="45868">
          <cell r="A45868" t="str">
            <v>C21040</v>
          </cell>
          <cell r="KA45868">
            <v>50</v>
          </cell>
          <cell r="KB45868">
            <v>40</v>
          </cell>
          <cell r="KC45868">
            <v>24</v>
          </cell>
        </row>
        <row r="45869">
          <cell r="A45869" t="str">
            <v>C21021</v>
          </cell>
          <cell r="KA45869">
            <v>100</v>
          </cell>
          <cell r="KB45869">
            <v>40</v>
          </cell>
          <cell r="KC45869">
            <v>28</v>
          </cell>
        </row>
        <row r="45870">
          <cell r="A45870" t="str">
            <v>C20968</v>
          </cell>
          <cell r="KA45870">
            <v>200</v>
          </cell>
          <cell r="KB45870">
            <v>16</v>
          </cell>
          <cell r="KC45870">
            <v>20</v>
          </cell>
        </row>
        <row r="45871">
          <cell r="A45871" t="str">
            <v>C20964</v>
          </cell>
          <cell r="KA45871">
            <v>200</v>
          </cell>
          <cell r="KB45871">
            <v>16</v>
          </cell>
          <cell r="KC45871">
            <v>16</v>
          </cell>
        </row>
        <row r="45872">
          <cell r="A45872" t="str">
            <v>C20965</v>
          </cell>
          <cell r="KA45872">
            <v>100</v>
          </cell>
          <cell r="KB45872">
            <v>40</v>
          </cell>
          <cell r="KC45872">
            <v>28</v>
          </cell>
        </row>
        <row r="45873">
          <cell r="A45873" t="str">
            <v>C20987</v>
          </cell>
          <cell r="KA45873">
            <v>100</v>
          </cell>
          <cell r="KB45873">
            <v>40</v>
          </cell>
          <cell r="KC45873">
            <v>28</v>
          </cell>
        </row>
        <row r="45874">
          <cell r="A45874" t="str">
            <v>C20780</v>
          </cell>
          <cell r="KA45874">
            <v>100</v>
          </cell>
          <cell r="KB45874">
            <v>40</v>
          </cell>
          <cell r="KC45874">
            <v>28</v>
          </cell>
        </row>
        <row r="45875">
          <cell r="A45875" t="str">
            <v>C20781</v>
          </cell>
          <cell r="KA45875">
            <v>100</v>
          </cell>
          <cell r="KB45875">
            <v>40</v>
          </cell>
          <cell r="KC45875">
            <v>28</v>
          </cell>
        </row>
        <row r="45876">
          <cell r="A45876" t="str">
            <v>C20782</v>
          </cell>
          <cell r="KA45876">
            <v>100</v>
          </cell>
          <cell r="KB45876">
            <v>40</v>
          </cell>
          <cell r="KC45876">
            <v>28</v>
          </cell>
        </row>
        <row r="45877">
          <cell r="A45877" t="str">
            <v>C20777</v>
          </cell>
          <cell r="KA45877">
            <v>50</v>
          </cell>
          <cell r="KB45877">
            <v>60</v>
          </cell>
          <cell r="KC45877">
            <v>12</v>
          </cell>
        </row>
        <row r="45878">
          <cell r="A45878" t="str">
            <v>C20749</v>
          </cell>
          <cell r="KA45878">
            <v>100</v>
          </cell>
          <cell r="KB45878">
            <v>40</v>
          </cell>
          <cell r="KC45878">
            <v>28</v>
          </cell>
        </row>
        <row r="45879">
          <cell r="A45879" t="str">
            <v>C20747</v>
          </cell>
          <cell r="KA45879">
            <v>100</v>
          </cell>
          <cell r="KB45879">
            <v>40</v>
          </cell>
          <cell r="KC45879">
            <v>28</v>
          </cell>
        </row>
        <row r="45880">
          <cell r="A45880" t="str">
            <v>C20739</v>
          </cell>
          <cell r="KA45880">
            <v>100</v>
          </cell>
          <cell r="KB45880">
            <v>40</v>
          </cell>
          <cell r="KC45880">
            <v>28</v>
          </cell>
        </row>
        <row r="45881">
          <cell r="A45881" t="str">
            <v>C20834</v>
          </cell>
          <cell r="KA45881">
            <v>50</v>
          </cell>
          <cell r="KB45881">
            <v>40</v>
          </cell>
          <cell r="KC45881">
            <v>24</v>
          </cell>
        </row>
        <row r="45882">
          <cell r="A45882" t="str">
            <v>C20826</v>
          </cell>
          <cell r="KA45882">
            <v>50</v>
          </cell>
          <cell r="KB45882">
            <v>40</v>
          </cell>
          <cell r="KC45882">
            <v>24</v>
          </cell>
        </row>
        <row r="45883">
          <cell r="A45883" t="str">
            <v>C20702</v>
          </cell>
          <cell r="KA45883">
            <v>100</v>
          </cell>
          <cell r="KB45883">
            <v>40</v>
          </cell>
          <cell r="KC45883">
            <v>28</v>
          </cell>
        </row>
        <row r="45884">
          <cell r="A45884" t="str">
            <v>C20705</v>
          </cell>
          <cell r="KA45884">
            <v>100</v>
          </cell>
          <cell r="KB45884">
            <v>40</v>
          </cell>
          <cell r="KC45884">
            <v>28</v>
          </cell>
        </row>
        <row r="45885">
          <cell r="A45885" t="str">
            <v>C20700</v>
          </cell>
          <cell r="KA45885">
            <v>100</v>
          </cell>
          <cell r="KB45885">
            <v>8</v>
          </cell>
          <cell r="KC45885">
            <v>48</v>
          </cell>
        </row>
        <row r="45886">
          <cell r="A45886" t="str">
            <v>C20619</v>
          </cell>
          <cell r="KA45886">
            <v>50</v>
          </cell>
          <cell r="KB45886">
            <v>60</v>
          </cell>
          <cell r="KC45886">
            <v>12</v>
          </cell>
        </row>
        <row r="45887">
          <cell r="A45887" t="str">
            <v>C20548</v>
          </cell>
          <cell r="KA45887">
            <v>100</v>
          </cell>
          <cell r="KB45887">
            <v>40</v>
          </cell>
          <cell r="KC45887">
            <v>28</v>
          </cell>
        </row>
        <row r="45888">
          <cell r="A45888" t="str">
            <v>C20599</v>
          </cell>
          <cell r="KA45888">
            <v>50</v>
          </cell>
          <cell r="KB45888">
            <v>40</v>
          </cell>
          <cell r="KC45888">
            <v>24</v>
          </cell>
        </row>
        <row r="45889">
          <cell r="A45889" t="str">
            <v>C20593</v>
          </cell>
          <cell r="KA45889">
            <v>200</v>
          </cell>
          <cell r="KB45889">
            <v>16</v>
          </cell>
          <cell r="KC45889">
            <v>16</v>
          </cell>
        </row>
        <row r="45890">
          <cell r="A45890" t="str">
            <v>C20511</v>
          </cell>
          <cell r="KA45890">
            <v>100</v>
          </cell>
          <cell r="KB45890">
            <v>40</v>
          </cell>
          <cell r="KC45890">
            <v>28</v>
          </cell>
        </row>
        <row r="45891">
          <cell r="A45891" t="str">
            <v>C20518</v>
          </cell>
          <cell r="KA45891">
            <v>100</v>
          </cell>
          <cell r="KB45891">
            <v>40</v>
          </cell>
          <cell r="KC45891">
            <v>28</v>
          </cell>
        </row>
        <row r="45892">
          <cell r="A45892" t="str">
            <v>C20545</v>
          </cell>
          <cell r="KA45892">
            <v>200</v>
          </cell>
          <cell r="KB45892">
            <v>16</v>
          </cell>
          <cell r="KC45892">
            <v>16</v>
          </cell>
        </row>
        <row r="45893">
          <cell r="A45893" t="str">
            <v>C20400</v>
          </cell>
          <cell r="KA45893">
            <v>100</v>
          </cell>
          <cell r="KB45893">
            <v>40</v>
          </cell>
          <cell r="KC45893">
            <v>28</v>
          </cell>
        </row>
        <row r="45894">
          <cell r="A45894" t="str">
            <v>C23212</v>
          </cell>
          <cell r="KA45894">
            <v>100</v>
          </cell>
          <cell r="KB45894">
            <v>40</v>
          </cell>
          <cell r="KC45894">
            <v>28</v>
          </cell>
        </row>
        <row r="45895">
          <cell r="A45895" t="str">
            <v>C23153</v>
          </cell>
          <cell r="KA45895">
            <v>50</v>
          </cell>
          <cell r="KB45895">
            <v>60</v>
          </cell>
          <cell r="KC45895">
            <v>12</v>
          </cell>
        </row>
        <row r="45896">
          <cell r="A45896" t="str">
            <v>C23222</v>
          </cell>
          <cell r="KA45896">
            <v>50</v>
          </cell>
          <cell r="KB45896">
            <v>40</v>
          </cell>
          <cell r="KC45896">
            <v>24</v>
          </cell>
        </row>
        <row r="45897">
          <cell r="A45897" t="str">
            <v>C23268</v>
          </cell>
          <cell r="KA45897">
            <v>100</v>
          </cell>
          <cell r="KB45897">
            <v>40</v>
          </cell>
          <cell r="KC45897">
            <v>28</v>
          </cell>
        </row>
        <row r="45898">
          <cell r="A45898" t="str">
            <v>C23262</v>
          </cell>
          <cell r="KA45898">
            <v>50</v>
          </cell>
          <cell r="KB45898">
            <v>40</v>
          </cell>
          <cell r="KC45898">
            <v>24</v>
          </cell>
        </row>
        <row r="45899">
          <cell r="A45899" t="str">
            <v>C23263</v>
          </cell>
          <cell r="KA45899">
            <v>100</v>
          </cell>
          <cell r="KB45899">
            <v>40</v>
          </cell>
          <cell r="KC45899">
            <v>28</v>
          </cell>
        </row>
        <row r="45900">
          <cell r="A45900" t="str">
            <v>C23264</v>
          </cell>
          <cell r="KA45900">
            <v>100</v>
          </cell>
          <cell r="KB45900">
            <v>40</v>
          </cell>
          <cell r="KC45900">
            <v>28</v>
          </cell>
        </row>
        <row r="45901">
          <cell r="A45901" t="str">
            <v>C23286</v>
          </cell>
          <cell r="KA45901">
            <v>100</v>
          </cell>
          <cell r="KB45901">
            <v>40</v>
          </cell>
          <cell r="KC45901">
            <v>28</v>
          </cell>
        </row>
        <row r="45902">
          <cell r="A45902" t="str">
            <v>C23400</v>
          </cell>
          <cell r="KA45902">
            <v>100</v>
          </cell>
          <cell r="KB45902">
            <v>40</v>
          </cell>
          <cell r="KC45902">
            <v>28</v>
          </cell>
        </row>
        <row r="45903">
          <cell r="A45903" t="str">
            <v>C23415</v>
          </cell>
          <cell r="KA45903">
            <v>100</v>
          </cell>
          <cell r="KB45903">
            <v>40</v>
          </cell>
          <cell r="KC45903">
            <v>28</v>
          </cell>
        </row>
        <row r="45904">
          <cell r="A45904" t="str">
            <v>C23416</v>
          </cell>
          <cell r="KA45904">
            <v>100</v>
          </cell>
          <cell r="KB45904">
            <v>40</v>
          </cell>
          <cell r="KC45904">
            <v>28</v>
          </cell>
        </row>
        <row r="45905">
          <cell r="A45905" t="str">
            <v>C23490</v>
          </cell>
          <cell r="KA45905">
            <v>100</v>
          </cell>
          <cell r="KB45905">
            <v>40</v>
          </cell>
          <cell r="KC45905">
            <v>28</v>
          </cell>
        </row>
        <row r="45906">
          <cell r="A45906" t="str">
            <v>C23491</v>
          </cell>
          <cell r="KA45906">
            <v>100</v>
          </cell>
          <cell r="KB45906">
            <v>40</v>
          </cell>
          <cell r="KC45906">
            <v>28</v>
          </cell>
        </row>
        <row r="45907">
          <cell r="A45907" t="str">
            <v>C23492</v>
          </cell>
          <cell r="KA45907">
            <v>100</v>
          </cell>
          <cell r="KB45907">
            <v>40</v>
          </cell>
          <cell r="KC45907">
            <v>28</v>
          </cell>
        </row>
        <row r="45908">
          <cell r="A45908" t="str">
            <v>C23493</v>
          </cell>
          <cell r="KA45908">
            <v>100</v>
          </cell>
          <cell r="KB45908">
            <v>40</v>
          </cell>
          <cell r="KC45908">
            <v>28</v>
          </cell>
        </row>
        <row r="45909">
          <cell r="A45909" t="str">
            <v>C23565</v>
          </cell>
          <cell r="KA45909">
            <v>100</v>
          </cell>
          <cell r="KB45909">
            <v>40</v>
          </cell>
          <cell r="KC45909">
            <v>28</v>
          </cell>
        </row>
        <row r="45910">
          <cell r="A45910" t="str">
            <v>C23628</v>
          </cell>
          <cell r="KA45910">
            <v>100</v>
          </cell>
          <cell r="KB45910">
            <v>40</v>
          </cell>
          <cell r="KC45910">
            <v>28</v>
          </cell>
        </row>
        <row r="45911">
          <cell r="A45911" t="str">
            <v>C23620</v>
          </cell>
          <cell r="KA45911">
            <v>100</v>
          </cell>
          <cell r="KB45911">
            <v>8</v>
          </cell>
          <cell r="KC45911">
            <v>48</v>
          </cell>
        </row>
        <row r="45912">
          <cell r="A45912" t="str">
            <v>C23516</v>
          </cell>
          <cell r="KA45912">
            <v>200</v>
          </cell>
          <cell r="KB45912">
            <v>16</v>
          </cell>
          <cell r="KC45912">
            <v>20</v>
          </cell>
        </row>
        <row r="45913">
          <cell r="A45913" t="str">
            <v>C23525</v>
          </cell>
          <cell r="KA45913">
            <v>100</v>
          </cell>
          <cell r="KB45913">
            <v>40</v>
          </cell>
          <cell r="KC45913">
            <v>28</v>
          </cell>
        </row>
        <row r="45914">
          <cell r="A45914" t="str">
            <v>C23531</v>
          </cell>
          <cell r="KA45914">
            <v>100</v>
          </cell>
          <cell r="KB45914">
            <v>40</v>
          </cell>
          <cell r="KC45914">
            <v>24</v>
          </cell>
        </row>
        <row r="45915">
          <cell r="A45915" t="str">
            <v>C23878</v>
          </cell>
          <cell r="KA45915">
            <v>100</v>
          </cell>
          <cell r="KB45915">
            <v>40</v>
          </cell>
          <cell r="KC45915">
            <v>28</v>
          </cell>
        </row>
        <row r="45916">
          <cell r="A45916" t="str">
            <v>C23912</v>
          </cell>
          <cell r="KA45916">
            <v>200</v>
          </cell>
          <cell r="KB45916">
            <v>12</v>
          </cell>
          <cell r="KC45916">
            <v>20</v>
          </cell>
        </row>
        <row r="45917">
          <cell r="A45917" t="str">
            <v>C23945</v>
          </cell>
          <cell r="KA45917">
            <v>100</v>
          </cell>
          <cell r="KB45917">
            <v>40</v>
          </cell>
          <cell r="KC45917">
            <v>28</v>
          </cell>
        </row>
        <row r="45918">
          <cell r="A45918" t="str">
            <v>C23908</v>
          </cell>
          <cell r="KA45918">
            <v>100</v>
          </cell>
          <cell r="KB45918">
            <v>40</v>
          </cell>
          <cell r="KC45918">
            <v>28</v>
          </cell>
        </row>
        <row r="45919">
          <cell r="A45919" t="str">
            <v>C23955</v>
          </cell>
          <cell r="KA45919">
            <v>100</v>
          </cell>
          <cell r="KB45919">
            <v>40</v>
          </cell>
          <cell r="KC45919">
            <v>28</v>
          </cell>
        </row>
        <row r="45920">
          <cell r="A45920" t="str">
            <v>C23947</v>
          </cell>
          <cell r="KA45920">
            <v>100</v>
          </cell>
          <cell r="KB45920">
            <v>40</v>
          </cell>
          <cell r="KC45920">
            <v>28</v>
          </cell>
        </row>
        <row r="45921">
          <cell r="A45921" t="str">
            <v>C24005</v>
          </cell>
          <cell r="KA45921">
            <v>100</v>
          </cell>
          <cell r="KB45921">
            <v>40</v>
          </cell>
          <cell r="KC45921">
            <v>24</v>
          </cell>
        </row>
        <row r="45922">
          <cell r="A45922" t="str">
            <v>C24025</v>
          </cell>
          <cell r="KA45922">
            <v>100</v>
          </cell>
          <cell r="KB45922">
            <v>40</v>
          </cell>
          <cell r="KC45922">
            <v>28</v>
          </cell>
        </row>
        <row r="45923">
          <cell r="A45923" t="str">
            <v>C23734</v>
          </cell>
          <cell r="KA45923">
            <v>100</v>
          </cell>
          <cell r="KB45923">
            <v>40</v>
          </cell>
          <cell r="KC45923">
            <v>28</v>
          </cell>
        </row>
        <row r="45924">
          <cell r="A45924" t="str">
            <v>C23731</v>
          </cell>
          <cell r="KA45924">
            <v>50</v>
          </cell>
          <cell r="KB45924">
            <v>40</v>
          </cell>
          <cell r="KC45924">
            <v>24</v>
          </cell>
        </row>
        <row r="45925">
          <cell r="A45925" t="str">
            <v>C23702</v>
          </cell>
          <cell r="KA45925">
            <v>100</v>
          </cell>
          <cell r="KB45925">
            <v>40</v>
          </cell>
          <cell r="KC45925">
            <v>28</v>
          </cell>
        </row>
        <row r="45926">
          <cell r="A45926" t="str">
            <v>C23753</v>
          </cell>
          <cell r="KA45926">
            <v>100</v>
          </cell>
          <cell r="KB45926">
            <v>40</v>
          </cell>
          <cell r="KC45926">
            <v>28</v>
          </cell>
        </row>
        <row r="45927">
          <cell r="A45927" t="str">
            <v>C23763</v>
          </cell>
          <cell r="KA45927">
            <v>100</v>
          </cell>
          <cell r="KB45927">
            <v>40</v>
          </cell>
          <cell r="KC45927">
            <v>28</v>
          </cell>
        </row>
        <row r="45928">
          <cell r="A45928" t="str">
            <v>C23818</v>
          </cell>
          <cell r="KA45928">
            <v>50</v>
          </cell>
          <cell r="KB45928">
            <v>40</v>
          </cell>
          <cell r="KC45928">
            <v>24</v>
          </cell>
        </row>
        <row r="45929">
          <cell r="A45929" t="str">
            <v>C23836</v>
          </cell>
          <cell r="KA45929">
            <v>50</v>
          </cell>
          <cell r="KB45929">
            <v>60</v>
          </cell>
          <cell r="KC45929">
            <v>12</v>
          </cell>
        </row>
        <row r="45930">
          <cell r="A45930" t="str">
            <v>C23837</v>
          </cell>
          <cell r="KA45930">
            <v>100</v>
          </cell>
          <cell r="KB45930">
            <v>40</v>
          </cell>
          <cell r="KC45930">
            <v>28</v>
          </cell>
        </row>
        <row r="45931">
          <cell r="A45931" t="str">
            <v>C23838</v>
          </cell>
          <cell r="KA45931">
            <v>50</v>
          </cell>
          <cell r="KB45931">
            <v>60</v>
          </cell>
          <cell r="KC45931">
            <v>12</v>
          </cell>
        </row>
        <row r="45932">
          <cell r="A45932" t="str">
            <v>C22632</v>
          </cell>
          <cell r="KA45932">
            <v>100</v>
          </cell>
          <cell r="KB45932">
            <v>40</v>
          </cell>
          <cell r="KC45932">
            <v>28</v>
          </cell>
        </row>
        <row r="45933">
          <cell r="A45933" t="str">
            <v>C22630</v>
          </cell>
          <cell r="KA45933">
            <v>50</v>
          </cell>
          <cell r="KB45933">
            <v>60</v>
          </cell>
          <cell r="KC45933">
            <v>12</v>
          </cell>
        </row>
        <row r="45934">
          <cell r="A45934" t="str">
            <v>C22666</v>
          </cell>
          <cell r="KA45934">
            <v>100</v>
          </cell>
          <cell r="KB45934">
            <v>40</v>
          </cell>
          <cell r="KC45934">
            <v>28</v>
          </cell>
        </row>
        <row r="45935">
          <cell r="A45935" t="str">
            <v>C22657</v>
          </cell>
          <cell r="KA45935">
            <v>100</v>
          </cell>
          <cell r="KB45935">
            <v>40</v>
          </cell>
          <cell r="KC45935">
            <v>28</v>
          </cell>
        </row>
        <row r="45936">
          <cell r="A45936" t="str">
            <v>C22484</v>
          </cell>
          <cell r="KA45936">
            <v>50</v>
          </cell>
          <cell r="KB45936">
            <v>60</v>
          </cell>
          <cell r="KC45936">
            <v>12</v>
          </cell>
        </row>
        <row r="45937">
          <cell r="A45937" t="str">
            <v>C22558</v>
          </cell>
          <cell r="KA45937">
            <v>100</v>
          </cell>
          <cell r="KB45937">
            <v>40</v>
          </cell>
          <cell r="KC45937">
            <v>28</v>
          </cell>
        </row>
        <row r="45938">
          <cell r="A45938" t="str">
            <v>C22591</v>
          </cell>
          <cell r="KA45938">
            <v>100</v>
          </cell>
          <cell r="KB45938">
            <v>40</v>
          </cell>
          <cell r="KC45938">
            <v>28</v>
          </cell>
        </row>
        <row r="45939">
          <cell r="A45939" t="str">
            <v>C22592</v>
          </cell>
          <cell r="KA45939">
            <v>100</v>
          </cell>
          <cell r="KB45939">
            <v>40</v>
          </cell>
          <cell r="KC45939">
            <v>28</v>
          </cell>
        </row>
        <row r="45940">
          <cell r="A45940" t="str">
            <v>C22593</v>
          </cell>
          <cell r="KA45940">
            <v>50</v>
          </cell>
          <cell r="KB45940">
            <v>60</v>
          </cell>
          <cell r="KC45940">
            <v>12</v>
          </cell>
        </row>
        <row r="45941">
          <cell r="A45941" t="str">
            <v>C22440</v>
          </cell>
          <cell r="KA45941">
            <v>100</v>
          </cell>
          <cell r="KB45941">
            <v>40</v>
          </cell>
          <cell r="KC45941">
            <v>24</v>
          </cell>
        </row>
        <row r="45942">
          <cell r="A45942" t="str">
            <v>C22430</v>
          </cell>
          <cell r="KA45942">
            <v>50</v>
          </cell>
          <cell r="KB45942">
            <v>40</v>
          </cell>
          <cell r="KC45942">
            <v>24</v>
          </cell>
        </row>
        <row r="45943">
          <cell r="A45943" t="str">
            <v>C22431</v>
          </cell>
          <cell r="KA45943">
            <v>100</v>
          </cell>
          <cell r="KB45943">
            <v>40</v>
          </cell>
          <cell r="KC45943">
            <v>28</v>
          </cell>
        </row>
        <row r="45944">
          <cell r="A45944" t="str">
            <v>C22479</v>
          </cell>
          <cell r="KA45944">
            <v>100</v>
          </cell>
          <cell r="KB45944">
            <v>40</v>
          </cell>
          <cell r="KC45944">
            <v>28</v>
          </cell>
        </row>
        <row r="45945">
          <cell r="A45945" t="str">
            <v>C22372</v>
          </cell>
          <cell r="KA45945">
            <v>100</v>
          </cell>
          <cell r="KB45945">
            <v>40</v>
          </cell>
          <cell r="KC45945">
            <v>28</v>
          </cell>
        </row>
        <row r="45946">
          <cell r="A45946" t="str">
            <v>C22396</v>
          </cell>
          <cell r="KA45946">
            <v>50</v>
          </cell>
          <cell r="KB45946">
            <v>60</v>
          </cell>
          <cell r="KC45946">
            <v>12</v>
          </cell>
        </row>
        <row r="45947">
          <cell r="A45947" t="str">
            <v>C22404</v>
          </cell>
          <cell r="KA45947">
            <v>100</v>
          </cell>
          <cell r="KB45947">
            <v>40</v>
          </cell>
          <cell r="KC45947">
            <v>28</v>
          </cell>
        </row>
        <row r="45948">
          <cell r="A45948" t="str">
            <v>C22272</v>
          </cell>
          <cell r="KA45948">
            <v>100</v>
          </cell>
          <cell r="KB45948">
            <v>40</v>
          </cell>
          <cell r="KC45948">
            <v>28</v>
          </cell>
        </row>
        <row r="45949">
          <cell r="A45949" t="str">
            <v>C22259</v>
          </cell>
          <cell r="KA45949">
            <v>100</v>
          </cell>
          <cell r="KB45949">
            <v>40</v>
          </cell>
          <cell r="KC45949">
            <v>28</v>
          </cell>
        </row>
        <row r="45950">
          <cell r="A45950" t="str">
            <v>C22717</v>
          </cell>
          <cell r="KA45950">
            <v>50</v>
          </cell>
          <cell r="KB45950">
            <v>40</v>
          </cell>
          <cell r="KC45950">
            <v>24</v>
          </cell>
        </row>
        <row r="45951">
          <cell r="A45951" t="str">
            <v>C22753</v>
          </cell>
          <cell r="KA45951">
            <v>50</v>
          </cell>
          <cell r="KB45951">
            <v>60</v>
          </cell>
          <cell r="KC45951">
            <v>12</v>
          </cell>
        </row>
        <row r="45952">
          <cell r="A45952" t="str">
            <v>C22744</v>
          </cell>
          <cell r="KA45952">
            <v>100</v>
          </cell>
          <cell r="KB45952">
            <v>40</v>
          </cell>
          <cell r="KC45952">
            <v>24</v>
          </cell>
        </row>
        <row r="45953">
          <cell r="A45953" t="str">
            <v>C22794</v>
          </cell>
          <cell r="KA45953">
            <v>100</v>
          </cell>
          <cell r="KB45953">
            <v>40</v>
          </cell>
          <cell r="KC45953">
            <v>28</v>
          </cell>
        </row>
        <row r="45954">
          <cell r="A45954" t="str">
            <v>C22832</v>
          </cell>
          <cell r="KA45954">
            <v>50</v>
          </cell>
          <cell r="KB45954">
            <v>60</v>
          </cell>
          <cell r="KC45954">
            <v>12</v>
          </cell>
        </row>
        <row r="45955">
          <cell r="A45955" t="str">
            <v>C22833</v>
          </cell>
          <cell r="KA45955">
            <v>100</v>
          </cell>
          <cell r="KB45955">
            <v>40</v>
          </cell>
          <cell r="KC45955">
            <v>28</v>
          </cell>
        </row>
        <row r="45956">
          <cell r="A45956" t="str">
            <v>C22826</v>
          </cell>
          <cell r="KA45956">
            <v>100</v>
          </cell>
          <cell r="KB45956">
            <v>40</v>
          </cell>
          <cell r="KC45956">
            <v>28</v>
          </cell>
        </row>
        <row r="45957">
          <cell r="A45957" t="str">
            <v>C22874</v>
          </cell>
          <cell r="KA45957">
            <v>50</v>
          </cell>
          <cell r="KB45957">
            <v>60</v>
          </cell>
          <cell r="KC45957">
            <v>12</v>
          </cell>
        </row>
        <row r="45958">
          <cell r="A45958" t="str">
            <v>C22900</v>
          </cell>
          <cell r="KA45958">
            <v>100</v>
          </cell>
          <cell r="KB45958">
            <v>40</v>
          </cell>
          <cell r="KC45958">
            <v>28</v>
          </cell>
        </row>
        <row r="45959">
          <cell r="A45959" t="str">
            <v>C23120</v>
          </cell>
          <cell r="KA45959">
            <v>100</v>
          </cell>
          <cell r="KB45959">
            <v>40</v>
          </cell>
          <cell r="KC45959">
            <v>28</v>
          </cell>
        </row>
        <row r="45960">
          <cell r="A45960" t="str">
            <v>C23038</v>
          </cell>
          <cell r="KA45960">
            <v>100</v>
          </cell>
          <cell r="KB45960">
            <v>40</v>
          </cell>
          <cell r="KC45960">
            <v>28</v>
          </cell>
        </row>
        <row r="45961">
          <cell r="A45961" t="str">
            <v>C23011</v>
          </cell>
          <cell r="KA45961">
            <v>100</v>
          </cell>
          <cell r="KB45961">
            <v>40</v>
          </cell>
          <cell r="KC45961">
            <v>28</v>
          </cell>
        </row>
        <row r="45962">
          <cell r="A45962" t="str">
            <v>C23012</v>
          </cell>
          <cell r="KA45962">
            <v>100</v>
          </cell>
          <cell r="KB45962">
            <v>40</v>
          </cell>
          <cell r="KC45962">
            <v>28</v>
          </cell>
        </row>
        <row r="45963">
          <cell r="A45963" t="str">
            <v>C23013</v>
          </cell>
          <cell r="KA45963">
            <v>50</v>
          </cell>
          <cell r="KB45963">
            <v>60</v>
          </cell>
          <cell r="KC45963">
            <v>12</v>
          </cell>
        </row>
        <row r="45964">
          <cell r="A45964" t="str">
            <v>C23018</v>
          </cell>
          <cell r="KA45964">
            <v>100</v>
          </cell>
          <cell r="KB45964">
            <v>40</v>
          </cell>
          <cell r="KC45964">
            <v>28</v>
          </cell>
        </row>
        <row r="45965">
          <cell r="A45965" t="str">
            <v>C23031</v>
          </cell>
          <cell r="KA45965">
            <v>100</v>
          </cell>
          <cell r="KB45965">
            <v>40</v>
          </cell>
          <cell r="KC45965">
            <v>28</v>
          </cell>
        </row>
        <row r="45966">
          <cell r="A45966" t="str">
            <v>C22949</v>
          </cell>
          <cell r="KA45966">
            <v>100</v>
          </cell>
          <cell r="KB45966">
            <v>40</v>
          </cell>
          <cell r="KC45966">
            <v>28</v>
          </cell>
        </row>
        <row r="45967">
          <cell r="A45967" t="str">
            <v>C22984</v>
          </cell>
          <cell r="KA45967">
            <v>100</v>
          </cell>
          <cell r="KB45967">
            <v>40</v>
          </cell>
          <cell r="KC45967">
            <v>28</v>
          </cell>
        </row>
        <row r="45968">
          <cell r="A45968" t="str">
            <v>C14991</v>
          </cell>
          <cell r="KA45968">
            <v>100</v>
          </cell>
          <cell r="KB45968">
            <v>40</v>
          </cell>
          <cell r="KC45968">
            <v>24</v>
          </cell>
        </row>
        <row r="45969">
          <cell r="A45969" t="str">
            <v>C15094</v>
          </cell>
          <cell r="KA45969">
            <v>100</v>
          </cell>
          <cell r="KB45969">
            <v>40</v>
          </cell>
          <cell r="KC45969">
            <v>28</v>
          </cell>
        </row>
        <row r="45970">
          <cell r="A45970" t="str">
            <v>C15244</v>
          </cell>
          <cell r="KA45970">
            <v>100</v>
          </cell>
          <cell r="KB45970">
            <v>40</v>
          </cell>
          <cell r="KC45970">
            <v>28</v>
          </cell>
        </row>
        <row r="45971">
          <cell r="A45971" t="str">
            <v>C14647</v>
          </cell>
          <cell r="KA45971">
            <v>100</v>
          </cell>
          <cell r="KB45971">
            <v>40</v>
          </cell>
          <cell r="KC45971">
            <v>24</v>
          </cell>
        </row>
        <row r="45972">
          <cell r="A45972" t="str">
            <v>C14902</v>
          </cell>
          <cell r="KA45972">
            <v>50</v>
          </cell>
          <cell r="KB45972">
            <v>40</v>
          </cell>
          <cell r="KC45972">
            <v>24</v>
          </cell>
        </row>
        <row r="45973">
          <cell r="A45973" t="str">
            <v>C14871</v>
          </cell>
          <cell r="KA45973">
            <v>100</v>
          </cell>
          <cell r="KB45973">
            <v>40</v>
          </cell>
          <cell r="KC45973">
            <v>28</v>
          </cell>
        </row>
        <row r="45974">
          <cell r="A45974" t="str">
            <v>C14818</v>
          </cell>
          <cell r="KA45974">
            <v>100</v>
          </cell>
          <cell r="KB45974">
            <v>40</v>
          </cell>
          <cell r="KC45974">
            <v>28</v>
          </cell>
        </row>
        <row r="45975">
          <cell r="A45975" t="str">
            <v>C15917</v>
          </cell>
          <cell r="KA45975">
            <v>100</v>
          </cell>
          <cell r="KB45975">
            <v>40</v>
          </cell>
          <cell r="KC45975">
            <v>24</v>
          </cell>
        </row>
        <row r="45976">
          <cell r="A45976" t="str">
            <v>C15850</v>
          </cell>
          <cell r="KA45976">
            <v>100</v>
          </cell>
          <cell r="KB45976">
            <v>40</v>
          </cell>
          <cell r="KC45976">
            <v>24</v>
          </cell>
        </row>
        <row r="45977">
          <cell r="A45977" t="str">
            <v>C15803</v>
          </cell>
          <cell r="KA45977">
            <v>100</v>
          </cell>
          <cell r="KB45977">
            <v>40</v>
          </cell>
          <cell r="KC45977">
            <v>24</v>
          </cell>
        </row>
        <row r="45978">
          <cell r="A45978" t="str">
            <v>C16434</v>
          </cell>
          <cell r="KA45978">
            <v>50</v>
          </cell>
          <cell r="KB45978">
            <v>60</v>
          </cell>
          <cell r="KC45978">
            <v>12</v>
          </cell>
        </row>
        <row r="45979">
          <cell r="A45979" t="str">
            <v>C16420</v>
          </cell>
          <cell r="KA45979">
            <v>50</v>
          </cell>
          <cell r="KB45979">
            <v>40</v>
          </cell>
          <cell r="KC45979">
            <v>24</v>
          </cell>
        </row>
        <row r="45980">
          <cell r="A45980" t="str">
            <v>C16421</v>
          </cell>
          <cell r="KA45980">
            <v>200</v>
          </cell>
          <cell r="KB45980">
            <v>16</v>
          </cell>
          <cell r="KC45980">
            <v>16</v>
          </cell>
        </row>
        <row r="45981">
          <cell r="A45981" t="str">
            <v>C16264</v>
          </cell>
          <cell r="KA45981">
            <v>100</v>
          </cell>
          <cell r="KB45981">
            <v>40</v>
          </cell>
          <cell r="KC45981">
            <v>24</v>
          </cell>
        </row>
        <row r="45982">
          <cell r="A45982" t="str">
            <v>C16236</v>
          </cell>
          <cell r="KA45982">
            <v>100</v>
          </cell>
          <cell r="KB45982">
            <v>40</v>
          </cell>
          <cell r="KC45982">
            <v>24</v>
          </cell>
        </row>
        <row r="45983">
          <cell r="A45983" t="str">
            <v>C16313</v>
          </cell>
          <cell r="KA45983">
            <v>100</v>
          </cell>
          <cell r="KB45983">
            <v>40</v>
          </cell>
          <cell r="KC45983">
            <v>24</v>
          </cell>
        </row>
        <row r="45984">
          <cell r="A45984" t="str">
            <v>C16298</v>
          </cell>
          <cell r="KA45984">
            <v>100</v>
          </cell>
          <cell r="KB45984">
            <v>40</v>
          </cell>
          <cell r="KC45984">
            <v>24</v>
          </cell>
        </row>
        <row r="45985">
          <cell r="A45985" t="str">
            <v>C16337</v>
          </cell>
          <cell r="KA45985">
            <v>100</v>
          </cell>
          <cell r="KB45985">
            <v>40</v>
          </cell>
          <cell r="KC45985">
            <v>24</v>
          </cell>
        </row>
        <row r="45986">
          <cell r="A45986" t="str">
            <v>C16169</v>
          </cell>
          <cell r="KA45986">
            <v>50</v>
          </cell>
          <cell r="KB45986">
            <v>40</v>
          </cell>
          <cell r="KC45986">
            <v>24</v>
          </cell>
        </row>
        <row r="45987">
          <cell r="A45987" t="str">
            <v>C16194</v>
          </cell>
          <cell r="KA45987">
            <v>100</v>
          </cell>
          <cell r="KB45987">
            <v>40</v>
          </cell>
          <cell r="KC45987">
            <v>24</v>
          </cell>
        </row>
        <row r="45988">
          <cell r="A45988" t="str">
            <v>C16186</v>
          </cell>
          <cell r="KA45988">
            <v>100</v>
          </cell>
          <cell r="KB45988">
            <v>40</v>
          </cell>
          <cell r="KC45988">
            <v>24</v>
          </cell>
        </row>
        <row r="45989">
          <cell r="A45989" t="str">
            <v>C16220</v>
          </cell>
          <cell r="KA45989">
            <v>100</v>
          </cell>
          <cell r="KB45989">
            <v>40</v>
          </cell>
          <cell r="KC45989">
            <v>24</v>
          </cell>
        </row>
        <row r="45990">
          <cell r="A45990" t="str">
            <v>C16100</v>
          </cell>
          <cell r="KA45990">
            <v>50</v>
          </cell>
          <cell r="KB45990">
            <v>40</v>
          </cell>
          <cell r="KC45990">
            <v>24</v>
          </cell>
        </row>
        <row r="45991">
          <cell r="A45991" t="str">
            <v>C15977</v>
          </cell>
          <cell r="KA45991">
            <v>50</v>
          </cell>
          <cell r="KB45991">
            <v>40</v>
          </cell>
          <cell r="KC45991">
            <v>24</v>
          </cell>
        </row>
        <row r="45992">
          <cell r="A45992" t="str">
            <v>C15984</v>
          </cell>
          <cell r="KA45992">
            <v>100</v>
          </cell>
          <cell r="KB45992">
            <v>40</v>
          </cell>
          <cell r="KC45992">
            <v>24</v>
          </cell>
        </row>
        <row r="45993">
          <cell r="A45993" t="str">
            <v>C16013</v>
          </cell>
          <cell r="KA45993">
            <v>200</v>
          </cell>
          <cell r="KB45993">
            <v>16</v>
          </cell>
          <cell r="KC45993">
            <v>16</v>
          </cell>
        </row>
        <row r="45994">
          <cell r="A45994" t="str">
            <v>C16025</v>
          </cell>
          <cell r="KA45994">
            <v>200</v>
          </cell>
          <cell r="KB45994">
            <v>16</v>
          </cell>
          <cell r="KC45994">
            <v>16</v>
          </cell>
        </row>
        <row r="45995">
          <cell r="A45995" t="str">
            <v>C16078</v>
          </cell>
          <cell r="KA45995">
            <v>100</v>
          </cell>
          <cell r="KB45995">
            <v>40</v>
          </cell>
          <cell r="KC45995">
            <v>24</v>
          </cell>
        </row>
        <row r="45996">
          <cell r="A45996" t="str">
            <v>C16059</v>
          </cell>
          <cell r="KA45996">
            <v>100</v>
          </cell>
          <cell r="KB45996">
            <v>40</v>
          </cell>
          <cell r="KC45996">
            <v>24</v>
          </cell>
        </row>
        <row r="45997">
          <cell r="A45997" t="str">
            <v>C16040</v>
          </cell>
          <cell r="KA45997">
            <v>100</v>
          </cell>
          <cell r="KB45997">
            <v>40</v>
          </cell>
          <cell r="KC45997">
            <v>24</v>
          </cell>
        </row>
        <row r="45998">
          <cell r="A45998" t="str">
            <v>C09353</v>
          </cell>
          <cell r="KA45998">
            <v>100</v>
          </cell>
          <cell r="KB45998">
            <v>40</v>
          </cell>
          <cell r="KC45998">
            <v>24</v>
          </cell>
        </row>
        <row r="45999">
          <cell r="A45999" t="str">
            <v>C00131</v>
          </cell>
          <cell r="KA45999">
            <v>100</v>
          </cell>
          <cell r="KB45999">
            <v>40</v>
          </cell>
          <cell r="KC45999">
            <v>28</v>
          </cell>
        </row>
        <row r="46000">
          <cell r="A46000" t="str">
            <v>C00132</v>
          </cell>
          <cell r="KA46000">
            <v>100</v>
          </cell>
          <cell r="KB46000">
            <v>40</v>
          </cell>
          <cell r="KC46000">
            <v>28</v>
          </cell>
        </row>
        <row r="46001">
          <cell r="A46001" t="str">
            <v>C00126</v>
          </cell>
          <cell r="KA46001">
            <v>100</v>
          </cell>
          <cell r="KB46001">
            <v>40</v>
          </cell>
          <cell r="KC46001">
            <v>28</v>
          </cell>
        </row>
        <row r="46002">
          <cell r="A46002" t="str">
            <v>C00127</v>
          </cell>
          <cell r="KA46002">
            <v>100</v>
          </cell>
          <cell r="KB46002">
            <v>40</v>
          </cell>
          <cell r="KC46002">
            <v>28</v>
          </cell>
        </row>
        <row r="46003">
          <cell r="A46003" t="str">
            <v>C00128</v>
          </cell>
          <cell r="KA46003">
            <v>100</v>
          </cell>
          <cell r="KB46003">
            <v>40</v>
          </cell>
          <cell r="KC46003">
            <v>28</v>
          </cell>
        </row>
        <row r="46004">
          <cell r="A46004" t="str">
            <v>C00129</v>
          </cell>
          <cell r="KA46004">
            <v>100</v>
          </cell>
          <cell r="KB46004">
            <v>40</v>
          </cell>
          <cell r="KC46004">
            <v>28</v>
          </cell>
        </row>
        <row r="46005">
          <cell r="A46005" t="str">
            <v>C00135</v>
          </cell>
          <cell r="KA46005">
            <v>100</v>
          </cell>
          <cell r="KB46005">
            <v>40</v>
          </cell>
          <cell r="KC46005">
            <v>28</v>
          </cell>
        </row>
        <row r="46006">
          <cell r="A46006" t="str">
            <v>P27593</v>
          </cell>
          <cell r="KA46006">
            <v>100</v>
          </cell>
          <cell r="KB46006">
            <v>24</v>
          </cell>
          <cell r="KC46006">
            <v>20</v>
          </cell>
        </row>
        <row r="46007">
          <cell r="A46007" t="str">
            <v>P27712</v>
          </cell>
          <cell r="KA46007">
            <v>100</v>
          </cell>
          <cell r="KB46007">
            <v>40</v>
          </cell>
          <cell r="KC46007">
            <v>28</v>
          </cell>
        </row>
        <row r="46008">
          <cell r="A46008" t="str">
            <v>P27689</v>
          </cell>
          <cell r="KA46008">
            <v>100</v>
          </cell>
          <cell r="KB46008">
            <v>40</v>
          </cell>
          <cell r="KC46008">
            <v>28</v>
          </cell>
        </row>
        <row r="46009">
          <cell r="A46009" t="str">
            <v>P27666</v>
          </cell>
          <cell r="KA46009">
            <v>100</v>
          </cell>
          <cell r="KB46009">
            <v>40</v>
          </cell>
          <cell r="KC46009">
            <v>28</v>
          </cell>
        </row>
        <row r="46010">
          <cell r="A46010" t="str">
            <v>P27533</v>
          </cell>
          <cell r="KA46010">
            <v>100</v>
          </cell>
          <cell r="KB46010">
            <v>40</v>
          </cell>
          <cell r="KC46010">
            <v>28</v>
          </cell>
        </row>
        <row r="46011">
          <cell r="A46011" t="str">
            <v>P27534</v>
          </cell>
          <cell r="KA46011">
            <v>100</v>
          </cell>
          <cell r="KB46011">
            <v>40</v>
          </cell>
          <cell r="KC46011">
            <v>28</v>
          </cell>
        </row>
        <row r="46012">
          <cell r="A46012" t="str">
            <v>P27535</v>
          </cell>
          <cell r="KA46012">
            <v>100</v>
          </cell>
          <cell r="KB46012">
            <v>40</v>
          </cell>
          <cell r="KC46012">
            <v>28</v>
          </cell>
        </row>
        <row r="46013">
          <cell r="A46013" t="str">
            <v>P27546</v>
          </cell>
          <cell r="KA46013">
            <v>100</v>
          </cell>
          <cell r="KB46013">
            <v>40</v>
          </cell>
          <cell r="KC46013">
            <v>28</v>
          </cell>
        </row>
        <row r="46014">
          <cell r="A46014" t="str">
            <v>P27471</v>
          </cell>
          <cell r="KA46014">
            <v>100</v>
          </cell>
          <cell r="KB46014">
            <v>40</v>
          </cell>
          <cell r="KC46014">
            <v>28</v>
          </cell>
        </row>
        <row r="46015">
          <cell r="A46015" t="str">
            <v>P27448</v>
          </cell>
          <cell r="KA46015">
            <v>100</v>
          </cell>
          <cell r="KB46015">
            <v>24</v>
          </cell>
          <cell r="KC46015">
            <v>20</v>
          </cell>
        </row>
        <row r="46016">
          <cell r="A46016" t="str">
            <v>P27462</v>
          </cell>
          <cell r="KA46016">
            <v>100</v>
          </cell>
          <cell r="KB46016">
            <v>40</v>
          </cell>
          <cell r="KC46016">
            <v>28</v>
          </cell>
        </row>
        <row r="46017">
          <cell r="A46017" t="str">
            <v>P27459</v>
          </cell>
          <cell r="KA46017">
            <v>100</v>
          </cell>
          <cell r="KB46017">
            <v>40</v>
          </cell>
          <cell r="KC46017">
            <v>28</v>
          </cell>
        </row>
        <row r="46018">
          <cell r="A46018" t="str">
            <v>P27339</v>
          </cell>
          <cell r="KA46018">
            <v>50</v>
          </cell>
          <cell r="KB46018">
            <v>60</v>
          </cell>
          <cell r="KC46018">
            <v>12</v>
          </cell>
        </row>
        <row r="46019">
          <cell r="A46019" t="str">
            <v>P27327</v>
          </cell>
          <cell r="KA46019">
            <v>50</v>
          </cell>
          <cell r="KB46019">
            <v>60</v>
          </cell>
          <cell r="KC46019">
            <v>12</v>
          </cell>
        </row>
        <row r="46020">
          <cell r="A46020" t="str">
            <v>P27304</v>
          </cell>
          <cell r="KA46020">
            <v>100</v>
          </cell>
          <cell r="KB46020">
            <v>40</v>
          </cell>
          <cell r="KC46020">
            <v>28</v>
          </cell>
        </row>
        <row r="46021">
          <cell r="A46021" t="str">
            <v>P27169</v>
          </cell>
          <cell r="KA46021">
            <v>100</v>
          </cell>
          <cell r="KB46021">
            <v>40</v>
          </cell>
          <cell r="KC46021">
            <v>28</v>
          </cell>
        </row>
        <row r="46022">
          <cell r="A46022" t="str">
            <v>P27172</v>
          </cell>
          <cell r="KA46022">
            <v>50</v>
          </cell>
          <cell r="KB46022">
            <v>40</v>
          </cell>
          <cell r="KC46022">
            <v>24</v>
          </cell>
        </row>
        <row r="46023">
          <cell r="A46023" t="str">
            <v>P27258</v>
          </cell>
          <cell r="KA46023">
            <v>100</v>
          </cell>
          <cell r="KB46023">
            <v>40</v>
          </cell>
          <cell r="KC46023">
            <v>28</v>
          </cell>
        </row>
        <row r="46024">
          <cell r="A46024" t="str">
            <v>P27137</v>
          </cell>
          <cell r="KA46024">
            <v>100</v>
          </cell>
          <cell r="KB46024">
            <v>40</v>
          </cell>
          <cell r="KC46024">
            <v>28</v>
          </cell>
        </row>
        <row r="46025">
          <cell r="A46025" t="str">
            <v>P27133</v>
          </cell>
          <cell r="KA46025">
            <v>50</v>
          </cell>
          <cell r="KB46025">
            <v>40</v>
          </cell>
          <cell r="KC46025">
            <v>24</v>
          </cell>
        </row>
        <row r="46026">
          <cell r="A46026" t="str">
            <v>P27082</v>
          </cell>
          <cell r="KA46026">
            <v>100</v>
          </cell>
          <cell r="KB46026">
            <v>40</v>
          </cell>
          <cell r="KC46026">
            <v>28</v>
          </cell>
        </row>
        <row r="46027">
          <cell r="A46027" t="str">
            <v>P27087</v>
          </cell>
          <cell r="KA46027">
            <v>100</v>
          </cell>
          <cell r="KB46027">
            <v>24</v>
          </cell>
          <cell r="KC46027">
            <v>20</v>
          </cell>
        </row>
        <row r="46028">
          <cell r="A46028" t="str">
            <v>P27076</v>
          </cell>
          <cell r="KA46028">
            <v>100</v>
          </cell>
          <cell r="KB46028">
            <v>40</v>
          </cell>
          <cell r="KC46028">
            <v>28</v>
          </cell>
        </row>
        <row r="46029">
          <cell r="A46029" t="str">
            <v>P27064</v>
          </cell>
          <cell r="KA46029">
            <v>100</v>
          </cell>
          <cell r="KB46029">
            <v>40</v>
          </cell>
          <cell r="KC46029">
            <v>28</v>
          </cell>
        </row>
        <row r="46030">
          <cell r="A46030" t="str">
            <v>P26192</v>
          </cell>
          <cell r="KA46030">
            <v>50</v>
          </cell>
          <cell r="KB46030">
            <v>40</v>
          </cell>
          <cell r="KC46030">
            <v>24</v>
          </cell>
        </row>
        <row r="46031">
          <cell r="A46031" t="str">
            <v>P27026</v>
          </cell>
          <cell r="KA46031">
            <v>50</v>
          </cell>
          <cell r="KB46031">
            <v>40</v>
          </cell>
          <cell r="KC46031">
            <v>24</v>
          </cell>
        </row>
        <row r="46032">
          <cell r="A46032" t="str">
            <v>P27058</v>
          </cell>
          <cell r="KA46032">
            <v>100</v>
          </cell>
          <cell r="KB46032">
            <v>40</v>
          </cell>
          <cell r="KC46032">
            <v>28</v>
          </cell>
        </row>
        <row r="46033">
          <cell r="A46033" t="str">
            <v>P26132</v>
          </cell>
          <cell r="KA46033">
            <v>100</v>
          </cell>
          <cell r="KB46033">
            <v>40</v>
          </cell>
          <cell r="KC46033">
            <v>28</v>
          </cell>
        </row>
        <row r="46034">
          <cell r="A46034" t="str">
            <v>P26113</v>
          </cell>
          <cell r="KA46034">
            <v>100</v>
          </cell>
          <cell r="KB46034">
            <v>40</v>
          </cell>
          <cell r="KC46034">
            <v>28</v>
          </cell>
        </row>
        <row r="46035">
          <cell r="A46035" t="str">
            <v>P25922</v>
          </cell>
          <cell r="KA46035">
            <v>100</v>
          </cell>
          <cell r="KB46035">
            <v>40</v>
          </cell>
          <cell r="KC46035">
            <v>28</v>
          </cell>
        </row>
        <row r="46036">
          <cell r="A46036" t="str">
            <v>P25925</v>
          </cell>
          <cell r="KA46036">
            <v>50</v>
          </cell>
          <cell r="KB46036">
            <v>40</v>
          </cell>
          <cell r="KC46036">
            <v>24</v>
          </cell>
        </row>
        <row r="46037">
          <cell r="A46037" t="str">
            <v>P25926</v>
          </cell>
          <cell r="KA46037">
            <v>100</v>
          </cell>
          <cell r="KB46037">
            <v>24</v>
          </cell>
          <cell r="KC46037">
            <v>20</v>
          </cell>
        </row>
        <row r="46038">
          <cell r="A46038" t="str">
            <v>P25946</v>
          </cell>
          <cell r="KA46038">
            <v>100</v>
          </cell>
          <cell r="KB46038">
            <v>40</v>
          </cell>
          <cell r="KC46038">
            <v>28</v>
          </cell>
        </row>
        <row r="46039">
          <cell r="A46039" t="str">
            <v>P25905</v>
          </cell>
          <cell r="KA46039">
            <v>100</v>
          </cell>
          <cell r="KB46039">
            <v>40</v>
          </cell>
          <cell r="KC46039">
            <v>28</v>
          </cell>
        </row>
        <row r="46040">
          <cell r="A46040" t="str">
            <v>P25911</v>
          </cell>
          <cell r="KA46040">
            <v>100</v>
          </cell>
          <cell r="KB46040">
            <v>40</v>
          </cell>
          <cell r="KC46040">
            <v>28</v>
          </cell>
        </row>
        <row r="46041">
          <cell r="A46041" t="str">
            <v>P26003</v>
          </cell>
          <cell r="KA46041">
            <v>100</v>
          </cell>
          <cell r="KB46041">
            <v>40</v>
          </cell>
          <cell r="KC46041">
            <v>28</v>
          </cell>
        </row>
        <row r="46042">
          <cell r="A46042" t="str">
            <v>P25974</v>
          </cell>
          <cell r="KA46042">
            <v>100</v>
          </cell>
          <cell r="KB46042">
            <v>40</v>
          </cell>
          <cell r="KC46042">
            <v>28</v>
          </cell>
        </row>
        <row r="46043">
          <cell r="A46043" t="str">
            <v>P25994</v>
          </cell>
          <cell r="KA46043">
            <v>100</v>
          </cell>
          <cell r="KB46043">
            <v>40</v>
          </cell>
          <cell r="KC46043">
            <v>28</v>
          </cell>
        </row>
        <row r="46044">
          <cell r="A46044" t="str">
            <v>P25765</v>
          </cell>
          <cell r="KA46044">
            <v>100</v>
          </cell>
          <cell r="KB46044">
            <v>40</v>
          </cell>
          <cell r="KC46044">
            <v>28</v>
          </cell>
        </row>
        <row r="46045">
          <cell r="A46045" t="str">
            <v>P25757</v>
          </cell>
          <cell r="KA46045">
            <v>100</v>
          </cell>
          <cell r="KB46045">
            <v>40</v>
          </cell>
          <cell r="KC46045">
            <v>28</v>
          </cell>
        </row>
        <row r="46046">
          <cell r="A46046" t="str">
            <v>P25748</v>
          </cell>
          <cell r="KA46046">
            <v>100</v>
          </cell>
          <cell r="KB46046">
            <v>40</v>
          </cell>
          <cell r="KC46046">
            <v>28</v>
          </cell>
        </row>
        <row r="46047">
          <cell r="A46047" t="str">
            <v>P25780</v>
          </cell>
          <cell r="KA46047">
            <v>100</v>
          </cell>
          <cell r="KB46047">
            <v>40</v>
          </cell>
          <cell r="KC46047">
            <v>28</v>
          </cell>
        </row>
        <row r="46048">
          <cell r="A46048" t="str">
            <v>P25875</v>
          </cell>
          <cell r="KA46048">
            <v>100</v>
          </cell>
          <cell r="KB46048">
            <v>40</v>
          </cell>
          <cell r="KC46048">
            <v>28</v>
          </cell>
        </row>
        <row r="46049">
          <cell r="A46049" t="str">
            <v>P25231</v>
          </cell>
          <cell r="KA46049">
            <v>100</v>
          </cell>
          <cell r="KB46049">
            <v>40</v>
          </cell>
          <cell r="KC46049">
            <v>28</v>
          </cell>
        </row>
        <row r="46050">
          <cell r="A46050" t="str">
            <v>P25221</v>
          </cell>
          <cell r="KA46050">
            <v>100</v>
          </cell>
          <cell r="KB46050">
            <v>40</v>
          </cell>
          <cell r="KC46050">
            <v>28</v>
          </cell>
        </row>
        <row r="46051">
          <cell r="A46051" t="str">
            <v>P25213</v>
          </cell>
          <cell r="KA46051">
            <v>200</v>
          </cell>
          <cell r="KB46051">
            <v>16</v>
          </cell>
          <cell r="KC46051">
            <v>20</v>
          </cell>
        </row>
        <row r="46052">
          <cell r="A46052" t="str">
            <v>P25196</v>
          </cell>
          <cell r="KA46052">
            <v>50</v>
          </cell>
          <cell r="KB46052">
            <v>40</v>
          </cell>
          <cell r="KC46052">
            <v>24</v>
          </cell>
        </row>
        <row r="46053">
          <cell r="A46053" t="str">
            <v>P25293</v>
          </cell>
          <cell r="KA46053">
            <v>50</v>
          </cell>
          <cell r="KB46053">
            <v>40</v>
          </cell>
          <cell r="KC46053">
            <v>24</v>
          </cell>
        </row>
        <row r="46054">
          <cell r="A46054" t="str">
            <v>P25385</v>
          </cell>
          <cell r="KA46054">
            <v>100</v>
          </cell>
          <cell r="KB46054">
            <v>40</v>
          </cell>
          <cell r="KC46054">
            <v>28</v>
          </cell>
        </row>
        <row r="46055">
          <cell r="A46055" t="str">
            <v>P25393</v>
          </cell>
          <cell r="KA46055">
            <v>100</v>
          </cell>
          <cell r="KB46055">
            <v>40</v>
          </cell>
          <cell r="KC46055">
            <v>28</v>
          </cell>
        </row>
        <row r="46056">
          <cell r="A46056" t="str">
            <v>P25422</v>
          </cell>
          <cell r="KA46056">
            <v>100</v>
          </cell>
          <cell r="KB46056">
            <v>40</v>
          </cell>
          <cell r="KC46056">
            <v>28</v>
          </cell>
        </row>
        <row r="46057">
          <cell r="A46057" t="str">
            <v>P25618</v>
          </cell>
          <cell r="KA46057">
            <v>100</v>
          </cell>
          <cell r="KB46057">
            <v>40</v>
          </cell>
          <cell r="KC46057">
            <v>28</v>
          </cell>
        </row>
        <row r="46058">
          <cell r="A46058" t="str">
            <v>P25605</v>
          </cell>
          <cell r="KA46058">
            <v>100</v>
          </cell>
          <cell r="KB46058">
            <v>40</v>
          </cell>
          <cell r="KC46058">
            <v>28</v>
          </cell>
        </row>
        <row r="46059">
          <cell r="A46059" t="str">
            <v>P25652</v>
          </cell>
          <cell r="KA46059">
            <v>100</v>
          </cell>
          <cell r="KB46059">
            <v>40</v>
          </cell>
          <cell r="KC46059">
            <v>28</v>
          </cell>
        </row>
        <row r="46060">
          <cell r="A46060" t="str">
            <v>P25732</v>
          </cell>
          <cell r="KA46060">
            <v>100</v>
          </cell>
          <cell r="KB46060">
            <v>40</v>
          </cell>
          <cell r="KC46060">
            <v>28</v>
          </cell>
        </row>
        <row r="46061">
          <cell r="A46061" t="str">
            <v>P25554</v>
          </cell>
          <cell r="KA46061">
            <v>100</v>
          </cell>
          <cell r="KB46061">
            <v>40</v>
          </cell>
          <cell r="KC46061">
            <v>28</v>
          </cell>
        </row>
        <row r="46062">
          <cell r="A46062" t="str">
            <v>P25571</v>
          </cell>
          <cell r="KA46062">
            <v>50</v>
          </cell>
          <cell r="KB46062">
            <v>40</v>
          </cell>
          <cell r="KC46062">
            <v>24</v>
          </cell>
        </row>
        <row r="46063">
          <cell r="A46063" t="str">
            <v>P25497</v>
          </cell>
          <cell r="KA46063">
            <v>100</v>
          </cell>
          <cell r="KB46063">
            <v>40</v>
          </cell>
          <cell r="KC46063">
            <v>28</v>
          </cell>
        </row>
        <row r="46064">
          <cell r="A46064" t="str">
            <v>P24864</v>
          </cell>
          <cell r="KA46064">
            <v>50</v>
          </cell>
          <cell r="KB46064">
            <v>40</v>
          </cell>
          <cell r="KC46064">
            <v>24</v>
          </cell>
        </row>
        <row r="46065">
          <cell r="A46065" t="str">
            <v>P24896</v>
          </cell>
          <cell r="KA46065">
            <v>100</v>
          </cell>
          <cell r="KB46065">
            <v>40</v>
          </cell>
          <cell r="KC46065">
            <v>28</v>
          </cell>
        </row>
        <row r="46066">
          <cell r="A46066" t="str">
            <v>P24905</v>
          </cell>
          <cell r="KA46066">
            <v>50</v>
          </cell>
          <cell r="KB46066">
            <v>40</v>
          </cell>
          <cell r="KC46066">
            <v>24</v>
          </cell>
        </row>
        <row r="46067">
          <cell r="A46067" t="str">
            <v>P24881</v>
          </cell>
          <cell r="KA46067">
            <v>100</v>
          </cell>
          <cell r="KB46067">
            <v>40</v>
          </cell>
          <cell r="KC46067">
            <v>28</v>
          </cell>
        </row>
        <row r="46068">
          <cell r="A46068" t="str">
            <v>P24977</v>
          </cell>
          <cell r="KA46068">
            <v>100</v>
          </cell>
          <cell r="KB46068">
            <v>40</v>
          </cell>
          <cell r="KC46068">
            <v>28</v>
          </cell>
        </row>
        <row r="46069">
          <cell r="A46069" t="str">
            <v>P25058</v>
          </cell>
          <cell r="KA46069">
            <v>100</v>
          </cell>
          <cell r="KB46069">
            <v>40</v>
          </cell>
          <cell r="KC46069">
            <v>28</v>
          </cell>
        </row>
        <row r="46070">
          <cell r="A46070" t="str">
            <v>P25059</v>
          </cell>
          <cell r="KA46070">
            <v>50</v>
          </cell>
          <cell r="KB46070">
            <v>40</v>
          </cell>
          <cell r="KC46070">
            <v>24</v>
          </cell>
        </row>
        <row r="46071">
          <cell r="A46071" t="str">
            <v>P25068</v>
          </cell>
          <cell r="KA46071">
            <v>50</v>
          </cell>
          <cell r="KB46071">
            <v>60</v>
          </cell>
          <cell r="KC46071">
            <v>12</v>
          </cell>
        </row>
        <row r="46072">
          <cell r="A46072" t="str">
            <v>P25084</v>
          </cell>
          <cell r="KA46072">
            <v>50</v>
          </cell>
          <cell r="KB46072">
            <v>60</v>
          </cell>
          <cell r="KC46072">
            <v>12</v>
          </cell>
        </row>
        <row r="46073">
          <cell r="A46073" t="str">
            <v>P25100</v>
          </cell>
          <cell r="KA46073">
            <v>100</v>
          </cell>
          <cell r="KB46073">
            <v>40</v>
          </cell>
          <cell r="KC46073">
            <v>28</v>
          </cell>
        </row>
        <row r="46074">
          <cell r="A46074" t="str">
            <v>P25107</v>
          </cell>
          <cell r="KA46074">
            <v>100</v>
          </cell>
          <cell r="KB46074">
            <v>40</v>
          </cell>
          <cell r="KC46074">
            <v>28</v>
          </cell>
        </row>
        <row r="46075">
          <cell r="A46075" t="str">
            <v>P25105</v>
          </cell>
          <cell r="KA46075">
            <v>100</v>
          </cell>
          <cell r="KB46075">
            <v>40</v>
          </cell>
          <cell r="KC46075">
            <v>28</v>
          </cell>
        </row>
        <row r="46076">
          <cell r="A46076" t="str">
            <v>P25123</v>
          </cell>
          <cell r="KA46076">
            <v>50</v>
          </cell>
          <cell r="KB46076">
            <v>40</v>
          </cell>
          <cell r="KC46076">
            <v>24</v>
          </cell>
        </row>
        <row r="46077">
          <cell r="A46077" t="str">
            <v>P25010</v>
          </cell>
          <cell r="KA46077">
            <v>200</v>
          </cell>
          <cell r="KB46077">
            <v>12</v>
          </cell>
          <cell r="KC46077">
            <v>20</v>
          </cell>
        </row>
        <row r="46078">
          <cell r="A46078" t="str">
            <v>P25016</v>
          </cell>
          <cell r="KA46078">
            <v>50</v>
          </cell>
          <cell r="KB46078">
            <v>40</v>
          </cell>
          <cell r="KC46078">
            <v>24</v>
          </cell>
        </row>
        <row r="46079">
          <cell r="A46079" t="str">
            <v>P24548</v>
          </cell>
          <cell r="KA46079">
            <v>100</v>
          </cell>
          <cell r="KB46079">
            <v>40</v>
          </cell>
          <cell r="KC46079">
            <v>28</v>
          </cell>
        </row>
        <row r="46080">
          <cell r="A46080" t="str">
            <v>P24598</v>
          </cell>
          <cell r="KA46080">
            <v>100</v>
          </cell>
          <cell r="KB46080">
            <v>40</v>
          </cell>
          <cell r="KC46080">
            <v>28</v>
          </cell>
        </row>
        <row r="46081">
          <cell r="A46081" t="str">
            <v>P24586</v>
          </cell>
          <cell r="KA46081">
            <v>100</v>
          </cell>
          <cell r="KB46081">
            <v>40</v>
          </cell>
          <cell r="KC46081">
            <v>28</v>
          </cell>
        </row>
        <row r="46082">
          <cell r="A46082" t="str">
            <v>P24664</v>
          </cell>
          <cell r="KA46082">
            <v>100</v>
          </cell>
          <cell r="KB46082">
            <v>40</v>
          </cell>
          <cell r="KC46082">
            <v>28</v>
          </cell>
        </row>
        <row r="46083">
          <cell r="A46083" t="str">
            <v>P24685</v>
          </cell>
          <cell r="KA46083">
            <v>100</v>
          </cell>
          <cell r="KB46083">
            <v>40</v>
          </cell>
          <cell r="KC46083">
            <v>28</v>
          </cell>
        </row>
        <row r="46084">
          <cell r="A46084" t="str">
            <v>P24686</v>
          </cell>
          <cell r="KA46084">
            <v>100</v>
          </cell>
          <cell r="KB46084">
            <v>40</v>
          </cell>
          <cell r="KC46084">
            <v>28</v>
          </cell>
        </row>
        <row r="46085">
          <cell r="A46085" t="str">
            <v>P24765</v>
          </cell>
          <cell r="KA46085">
            <v>50</v>
          </cell>
          <cell r="KB46085">
            <v>40</v>
          </cell>
          <cell r="KC46085">
            <v>24</v>
          </cell>
        </row>
        <row r="46086">
          <cell r="A46086" t="str">
            <v>P24783</v>
          </cell>
          <cell r="KA46086">
            <v>100</v>
          </cell>
          <cell r="KB46086">
            <v>40</v>
          </cell>
          <cell r="KC46086">
            <v>28</v>
          </cell>
        </row>
        <row r="46087">
          <cell r="A46087" t="str">
            <v>P24760</v>
          </cell>
          <cell r="KA46087">
            <v>200</v>
          </cell>
          <cell r="KB46087">
            <v>16</v>
          </cell>
          <cell r="KC46087">
            <v>20</v>
          </cell>
        </row>
        <row r="46088">
          <cell r="A46088" t="str">
            <v>P24701</v>
          </cell>
          <cell r="KA46088">
            <v>100</v>
          </cell>
          <cell r="KB46088">
            <v>40</v>
          </cell>
          <cell r="KC46088">
            <v>28</v>
          </cell>
        </row>
        <row r="46089">
          <cell r="A46089" t="str">
            <v>P24717</v>
          </cell>
          <cell r="KA46089">
            <v>100</v>
          </cell>
          <cell r="KB46089">
            <v>40</v>
          </cell>
          <cell r="KC46089">
            <v>28</v>
          </cell>
        </row>
        <row r="46090">
          <cell r="A46090" t="str">
            <v>P24193</v>
          </cell>
          <cell r="KA46090">
            <v>100</v>
          </cell>
          <cell r="KB46090">
            <v>40</v>
          </cell>
          <cell r="KC46090">
            <v>28</v>
          </cell>
        </row>
        <row r="46091">
          <cell r="A46091" t="str">
            <v>P24225</v>
          </cell>
          <cell r="KA46091">
            <v>50</v>
          </cell>
          <cell r="KB46091">
            <v>60</v>
          </cell>
          <cell r="KC46091">
            <v>12</v>
          </cell>
        </row>
        <row r="46092">
          <cell r="A46092" t="str">
            <v>P24136</v>
          </cell>
          <cell r="KA46092">
            <v>100</v>
          </cell>
          <cell r="KB46092">
            <v>40</v>
          </cell>
          <cell r="KC46092">
            <v>28</v>
          </cell>
        </row>
        <row r="46093">
          <cell r="A46093" t="str">
            <v>P24126</v>
          </cell>
          <cell r="KA46093">
            <v>50</v>
          </cell>
          <cell r="KB46093">
            <v>60</v>
          </cell>
          <cell r="KC46093">
            <v>12</v>
          </cell>
        </row>
        <row r="46094">
          <cell r="A46094" t="str">
            <v>P24153</v>
          </cell>
          <cell r="KA46094">
            <v>100</v>
          </cell>
          <cell r="KB46094">
            <v>40</v>
          </cell>
          <cell r="KC46094">
            <v>28</v>
          </cell>
        </row>
        <row r="46095">
          <cell r="A46095" t="str">
            <v>P24168</v>
          </cell>
          <cell r="KA46095">
            <v>100</v>
          </cell>
          <cell r="KB46095">
            <v>40</v>
          </cell>
          <cell r="KC46095">
            <v>28</v>
          </cell>
        </row>
        <row r="46096">
          <cell r="A46096" t="str">
            <v>P24040</v>
          </cell>
          <cell r="KA46096">
            <v>50</v>
          </cell>
          <cell r="KB46096">
            <v>40</v>
          </cell>
          <cell r="KC46096">
            <v>24</v>
          </cell>
        </row>
        <row r="46097">
          <cell r="A46097" t="str">
            <v>P24082</v>
          </cell>
          <cell r="KA46097">
            <v>50</v>
          </cell>
          <cell r="KB46097">
            <v>40</v>
          </cell>
          <cell r="KC46097">
            <v>24</v>
          </cell>
        </row>
        <row r="46098">
          <cell r="A46098" t="str">
            <v>P24083</v>
          </cell>
          <cell r="KA46098">
            <v>100</v>
          </cell>
          <cell r="KB46098">
            <v>40</v>
          </cell>
          <cell r="KC46098">
            <v>28</v>
          </cell>
        </row>
        <row r="46099">
          <cell r="A46099" t="str">
            <v>P24087</v>
          </cell>
          <cell r="KA46099">
            <v>50</v>
          </cell>
          <cell r="KB46099">
            <v>60</v>
          </cell>
          <cell r="KC46099">
            <v>12</v>
          </cell>
        </row>
        <row r="46100">
          <cell r="A46100" t="str">
            <v>P24103</v>
          </cell>
          <cell r="KA46100">
            <v>100</v>
          </cell>
          <cell r="KB46100">
            <v>40</v>
          </cell>
          <cell r="KC46100">
            <v>28</v>
          </cell>
        </row>
        <row r="46101">
          <cell r="A46101" t="str">
            <v>P24008</v>
          </cell>
          <cell r="KA46101">
            <v>100</v>
          </cell>
          <cell r="KB46101">
            <v>40</v>
          </cell>
          <cell r="KC46101">
            <v>28</v>
          </cell>
        </row>
        <row r="46102">
          <cell r="A46102" t="str">
            <v>P24005</v>
          </cell>
          <cell r="KA46102">
            <v>100</v>
          </cell>
          <cell r="KB46102">
            <v>40</v>
          </cell>
          <cell r="KC46102">
            <v>24</v>
          </cell>
        </row>
        <row r="46103">
          <cell r="A46103" t="str">
            <v>P24024</v>
          </cell>
          <cell r="KA46103">
            <v>50</v>
          </cell>
          <cell r="KB46103">
            <v>40</v>
          </cell>
          <cell r="KC46103">
            <v>24</v>
          </cell>
        </row>
        <row r="46104">
          <cell r="A46104" t="str">
            <v>P24025</v>
          </cell>
          <cell r="KA46104">
            <v>100</v>
          </cell>
          <cell r="KB46104">
            <v>40</v>
          </cell>
          <cell r="KC46104">
            <v>28</v>
          </cell>
        </row>
        <row r="46105">
          <cell r="A46105" t="str">
            <v>P24385</v>
          </cell>
          <cell r="KA46105">
            <v>100</v>
          </cell>
          <cell r="KB46105">
            <v>40</v>
          </cell>
          <cell r="KC46105">
            <v>28</v>
          </cell>
        </row>
        <row r="46106">
          <cell r="A46106" t="str">
            <v>P24359</v>
          </cell>
          <cell r="KA46106">
            <v>50</v>
          </cell>
          <cell r="KB46106">
            <v>60</v>
          </cell>
          <cell r="KC46106">
            <v>12</v>
          </cell>
        </row>
        <row r="46107">
          <cell r="A46107" t="str">
            <v>P24280</v>
          </cell>
          <cell r="KA46107">
            <v>100</v>
          </cell>
          <cell r="KB46107">
            <v>40</v>
          </cell>
          <cell r="KC46107">
            <v>28</v>
          </cell>
        </row>
        <row r="46108">
          <cell r="A46108" t="str">
            <v>P24275</v>
          </cell>
          <cell r="KA46108">
            <v>100</v>
          </cell>
          <cell r="KB46108">
            <v>40</v>
          </cell>
          <cell r="KC46108">
            <v>28</v>
          </cell>
        </row>
        <row r="46109">
          <cell r="A46109" t="str">
            <v>P24284</v>
          </cell>
          <cell r="KA46109">
            <v>50</v>
          </cell>
          <cell r="KB46109">
            <v>60</v>
          </cell>
          <cell r="KC46109">
            <v>12</v>
          </cell>
        </row>
        <row r="46110">
          <cell r="A46110" t="str">
            <v>P24326</v>
          </cell>
          <cell r="KA46110">
            <v>100</v>
          </cell>
          <cell r="KB46110">
            <v>40</v>
          </cell>
          <cell r="KC46110">
            <v>28</v>
          </cell>
        </row>
        <row r="46111">
          <cell r="A46111" t="str">
            <v>P24470</v>
          </cell>
          <cell r="KA46111">
            <v>100</v>
          </cell>
          <cell r="KB46111">
            <v>40</v>
          </cell>
          <cell r="KC46111">
            <v>28</v>
          </cell>
        </row>
        <row r="46112">
          <cell r="A46112" t="str">
            <v>P24441</v>
          </cell>
          <cell r="KA46112">
            <v>100</v>
          </cell>
          <cell r="KB46112">
            <v>40</v>
          </cell>
          <cell r="KC46112">
            <v>28</v>
          </cell>
        </row>
        <row r="46113">
          <cell r="A46113" t="str">
            <v>P24453</v>
          </cell>
          <cell r="KA46113">
            <v>100</v>
          </cell>
          <cell r="KB46113">
            <v>40</v>
          </cell>
          <cell r="KC46113">
            <v>28</v>
          </cell>
        </row>
        <row r="46114">
          <cell r="A46114" t="str">
            <v>P24432</v>
          </cell>
          <cell r="KA46114">
            <v>100</v>
          </cell>
          <cell r="KB46114">
            <v>40</v>
          </cell>
          <cell r="KC46114">
            <v>28</v>
          </cell>
        </row>
        <row r="46115">
          <cell r="A46115" t="str">
            <v>P24427</v>
          </cell>
          <cell r="KA46115">
            <v>100</v>
          </cell>
          <cell r="KB46115">
            <v>40</v>
          </cell>
          <cell r="KC46115">
            <v>28</v>
          </cell>
        </row>
        <row r="46116">
          <cell r="A46116" t="str">
            <v>P24543</v>
          </cell>
          <cell r="KA46116">
            <v>50</v>
          </cell>
          <cell r="KB46116">
            <v>40</v>
          </cell>
          <cell r="KC46116">
            <v>24</v>
          </cell>
        </row>
        <row r="46117">
          <cell r="A46117" t="str">
            <v>P24512</v>
          </cell>
          <cell r="KA46117">
            <v>100</v>
          </cell>
          <cell r="KB46117">
            <v>40</v>
          </cell>
          <cell r="KC46117">
            <v>28</v>
          </cell>
        </row>
        <row r="46118">
          <cell r="A46118" t="str">
            <v>P24513</v>
          </cell>
          <cell r="KA46118">
            <v>50</v>
          </cell>
          <cell r="KB46118">
            <v>40</v>
          </cell>
          <cell r="KC46118">
            <v>24</v>
          </cell>
        </row>
        <row r="46119">
          <cell r="A46119" t="str">
            <v>P24530</v>
          </cell>
          <cell r="KA46119">
            <v>50</v>
          </cell>
          <cell r="KB46119">
            <v>60</v>
          </cell>
          <cell r="KC46119">
            <v>12</v>
          </cell>
        </row>
        <row r="46120">
          <cell r="A46120" t="str">
            <v>P23792</v>
          </cell>
          <cell r="KA46120">
            <v>50</v>
          </cell>
          <cell r="KB46120">
            <v>60</v>
          </cell>
          <cell r="KC46120">
            <v>12</v>
          </cell>
        </row>
        <row r="46121">
          <cell r="A46121" t="str">
            <v>P23734</v>
          </cell>
          <cell r="KA46121">
            <v>100</v>
          </cell>
          <cell r="KB46121">
            <v>40</v>
          </cell>
          <cell r="KC46121">
            <v>28</v>
          </cell>
        </row>
        <row r="46122">
          <cell r="A46122" t="str">
            <v>P23731</v>
          </cell>
          <cell r="KA46122">
            <v>50</v>
          </cell>
          <cell r="KB46122">
            <v>40</v>
          </cell>
          <cell r="KC46122">
            <v>24</v>
          </cell>
        </row>
        <row r="46123">
          <cell r="A46123" t="str">
            <v>P23753</v>
          </cell>
          <cell r="KA46123">
            <v>100</v>
          </cell>
          <cell r="KB46123">
            <v>40</v>
          </cell>
          <cell r="KC46123">
            <v>28</v>
          </cell>
        </row>
        <row r="46124">
          <cell r="A46124" t="str">
            <v>P23763</v>
          </cell>
          <cell r="KA46124">
            <v>100</v>
          </cell>
          <cell r="KB46124">
            <v>40</v>
          </cell>
          <cell r="KC46124">
            <v>28</v>
          </cell>
        </row>
        <row r="46125">
          <cell r="A46125" t="str">
            <v>P23662</v>
          </cell>
          <cell r="KA46125">
            <v>100</v>
          </cell>
          <cell r="KB46125">
            <v>40</v>
          </cell>
          <cell r="KC46125">
            <v>28</v>
          </cell>
        </row>
        <row r="46126">
          <cell r="A46126" t="str">
            <v>P23702</v>
          </cell>
          <cell r="KA46126">
            <v>100</v>
          </cell>
          <cell r="KB46126">
            <v>40</v>
          </cell>
          <cell r="KC46126">
            <v>28</v>
          </cell>
        </row>
        <row r="46127">
          <cell r="A46127" t="str">
            <v>P23878</v>
          </cell>
          <cell r="KA46127">
            <v>100</v>
          </cell>
          <cell r="KB46127">
            <v>40</v>
          </cell>
          <cell r="KC46127">
            <v>28</v>
          </cell>
        </row>
        <row r="46128">
          <cell r="A46128" t="str">
            <v>P23818</v>
          </cell>
          <cell r="KA46128">
            <v>50</v>
          </cell>
          <cell r="KB46128">
            <v>40</v>
          </cell>
          <cell r="KC46128">
            <v>24</v>
          </cell>
        </row>
        <row r="46129">
          <cell r="A46129" t="str">
            <v>P23836</v>
          </cell>
          <cell r="KA46129">
            <v>50</v>
          </cell>
          <cell r="KB46129">
            <v>60</v>
          </cell>
          <cell r="KC46129">
            <v>12</v>
          </cell>
        </row>
        <row r="46130">
          <cell r="A46130" t="str">
            <v>P23837</v>
          </cell>
          <cell r="KA46130">
            <v>100</v>
          </cell>
          <cell r="KB46130">
            <v>40</v>
          </cell>
          <cell r="KC46130">
            <v>28</v>
          </cell>
        </row>
        <row r="46131">
          <cell r="A46131" t="str">
            <v>P23838</v>
          </cell>
          <cell r="KA46131">
            <v>50</v>
          </cell>
          <cell r="KB46131">
            <v>60</v>
          </cell>
          <cell r="KC46131">
            <v>12</v>
          </cell>
        </row>
        <row r="46132">
          <cell r="A46132" t="str">
            <v>P23888</v>
          </cell>
          <cell r="KA46132">
            <v>100</v>
          </cell>
          <cell r="KB46132">
            <v>40</v>
          </cell>
          <cell r="KC46132">
            <v>28</v>
          </cell>
        </row>
        <row r="46133">
          <cell r="A46133" t="str">
            <v>P23912</v>
          </cell>
          <cell r="KA46133">
            <v>200</v>
          </cell>
          <cell r="KB46133">
            <v>12</v>
          </cell>
          <cell r="KC46133">
            <v>20</v>
          </cell>
        </row>
        <row r="46134">
          <cell r="A46134" t="str">
            <v>P23908</v>
          </cell>
          <cell r="KA46134">
            <v>100</v>
          </cell>
          <cell r="KB46134">
            <v>40</v>
          </cell>
          <cell r="KC46134">
            <v>28</v>
          </cell>
        </row>
        <row r="46135">
          <cell r="A46135" t="str">
            <v>P23945</v>
          </cell>
          <cell r="KA46135">
            <v>100</v>
          </cell>
          <cell r="KB46135">
            <v>40</v>
          </cell>
          <cell r="KC46135">
            <v>28</v>
          </cell>
        </row>
        <row r="46136">
          <cell r="A46136" t="str">
            <v>P23955</v>
          </cell>
          <cell r="KA46136">
            <v>100</v>
          </cell>
          <cell r="KB46136">
            <v>40</v>
          </cell>
          <cell r="KC46136">
            <v>28</v>
          </cell>
        </row>
        <row r="46137">
          <cell r="A46137" t="str">
            <v>P23940</v>
          </cell>
          <cell r="KA46137">
            <v>100</v>
          </cell>
          <cell r="KB46137">
            <v>40</v>
          </cell>
          <cell r="KC46137">
            <v>28</v>
          </cell>
        </row>
        <row r="46138">
          <cell r="A46138" t="str">
            <v>P23947</v>
          </cell>
          <cell r="KA46138">
            <v>100</v>
          </cell>
          <cell r="KB46138">
            <v>40</v>
          </cell>
          <cell r="KC46138">
            <v>28</v>
          </cell>
        </row>
        <row r="46139">
          <cell r="A46139" t="str">
            <v>P23445</v>
          </cell>
          <cell r="KA46139">
            <v>100</v>
          </cell>
          <cell r="KB46139">
            <v>40</v>
          </cell>
          <cell r="KC46139">
            <v>28</v>
          </cell>
        </row>
        <row r="46140">
          <cell r="A46140" t="str">
            <v>P23454</v>
          </cell>
          <cell r="KA46140">
            <v>100</v>
          </cell>
          <cell r="KB46140">
            <v>24</v>
          </cell>
          <cell r="KC46140">
            <v>20</v>
          </cell>
        </row>
        <row r="46141">
          <cell r="A46141" t="str">
            <v>P23465</v>
          </cell>
          <cell r="KA46141">
            <v>50</v>
          </cell>
          <cell r="KB46141">
            <v>40</v>
          </cell>
          <cell r="KC46141">
            <v>24</v>
          </cell>
        </row>
        <row r="46142">
          <cell r="A46142" t="str">
            <v>P23516</v>
          </cell>
          <cell r="KA46142">
            <v>200</v>
          </cell>
          <cell r="KB46142">
            <v>16</v>
          </cell>
          <cell r="KC46142">
            <v>20</v>
          </cell>
        </row>
        <row r="46143">
          <cell r="A46143" t="str">
            <v>P23490</v>
          </cell>
          <cell r="KA46143">
            <v>100</v>
          </cell>
          <cell r="KB46143">
            <v>40</v>
          </cell>
          <cell r="KC46143">
            <v>28</v>
          </cell>
        </row>
        <row r="46144">
          <cell r="A46144" t="str">
            <v>P23491</v>
          </cell>
          <cell r="KA46144">
            <v>100</v>
          </cell>
          <cell r="KB46144">
            <v>40</v>
          </cell>
          <cell r="KC46144">
            <v>28</v>
          </cell>
        </row>
        <row r="46145">
          <cell r="A46145" t="str">
            <v>P23492</v>
          </cell>
          <cell r="KA46145">
            <v>100</v>
          </cell>
          <cell r="KB46145">
            <v>40</v>
          </cell>
          <cell r="KC46145">
            <v>28</v>
          </cell>
        </row>
        <row r="46146">
          <cell r="A46146" t="str">
            <v>P23493</v>
          </cell>
          <cell r="KA46146">
            <v>100</v>
          </cell>
          <cell r="KB46146">
            <v>40</v>
          </cell>
          <cell r="KC46146">
            <v>28</v>
          </cell>
        </row>
        <row r="46147">
          <cell r="A46147" t="str">
            <v>P23480</v>
          </cell>
          <cell r="KA46147">
            <v>100</v>
          </cell>
          <cell r="KB46147">
            <v>40</v>
          </cell>
          <cell r="KC46147">
            <v>28</v>
          </cell>
        </row>
        <row r="46148">
          <cell r="A46148" t="str">
            <v>P23397</v>
          </cell>
          <cell r="KA46148">
            <v>100</v>
          </cell>
          <cell r="KB46148">
            <v>40</v>
          </cell>
          <cell r="KC46148">
            <v>28</v>
          </cell>
        </row>
        <row r="46149">
          <cell r="A46149" t="str">
            <v>P23400</v>
          </cell>
          <cell r="KA46149">
            <v>100</v>
          </cell>
          <cell r="KB46149">
            <v>40</v>
          </cell>
          <cell r="KC46149">
            <v>28</v>
          </cell>
        </row>
        <row r="46150">
          <cell r="A46150" t="str">
            <v>P23415</v>
          </cell>
          <cell r="KA46150">
            <v>100</v>
          </cell>
          <cell r="KB46150">
            <v>40</v>
          </cell>
          <cell r="KC46150">
            <v>28</v>
          </cell>
        </row>
        <row r="46151">
          <cell r="A46151" t="str">
            <v>P23416</v>
          </cell>
          <cell r="KA46151">
            <v>100</v>
          </cell>
          <cell r="KB46151">
            <v>40</v>
          </cell>
          <cell r="KC46151">
            <v>28</v>
          </cell>
        </row>
        <row r="46152">
          <cell r="A46152" t="str">
            <v>P23628</v>
          </cell>
          <cell r="KA46152">
            <v>100</v>
          </cell>
          <cell r="KB46152">
            <v>40</v>
          </cell>
          <cell r="KC46152">
            <v>28</v>
          </cell>
        </row>
        <row r="46153">
          <cell r="A46153" t="str">
            <v>P23620</v>
          </cell>
          <cell r="KA46153">
            <v>100</v>
          </cell>
          <cell r="KB46153">
            <v>8</v>
          </cell>
          <cell r="KC46153">
            <v>48</v>
          </cell>
        </row>
        <row r="46154">
          <cell r="A46154" t="str">
            <v>P23565</v>
          </cell>
          <cell r="KA46154">
            <v>100</v>
          </cell>
          <cell r="KB46154">
            <v>40</v>
          </cell>
          <cell r="KC46154">
            <v>28</v>
          </cell>
        </row>
        <row r="46155">
          <cell r="A46155" t="str">
            <v>P23520</v>
          </cell>
          <cell r="KA46155">
            <v>100</v>
          </cell>
          <cell r="KB46155">
            <v>40</v>
          </cell>
          <cell r="KC46155">
            <v>28</v>
          </cell>
        </row>
        <row r="46156">
          <cell r="A46156" t="str">
            <v>P23525</v>
          </cell>
          <cell r="KA46156">
            <v>100</v>
          </cell>
          <cell r="KB46156">
            <v>40</v>
          </cell>
          <cell r="KC46156">
            <v>28</v>
          </cell>
        </row>
        <row r="46157">
          <cell r="A46157" t="str">
            <v>P23531</v>
          </cell>
          <cell r="KA46157">
            <v>100</v>
          </cell>
          <cell r="KB46157">
            <v>40</v>
          </cell>
          <cell r="KC46157">
            <v>24</v>
          </cell>
        </row>
        <row r="46158">
          <cell r="A46158" t="str">
            <v>P22396</v>
          </cell>
          <cell r="KA46158">
            <v>50</v>
          </cell>
          <cell r="KB46158">
            <v>60</v>
          </cell>
          <cell r="KC46158">
            <v>12</v>
          </cell>
        </row>
        <row r="46159">
          <cell r="A46159" t="str">
            <v>P22404</v>
          </cell>
          <cell r="KA46159">
            <v>100</v>
          </cell>
          <cell r="KB46159">
            <v>40</v>
          </cell>
          <cell r="KC46159">
            <v>28</v>
          </cell>
        </row>
        <row r="46160">
          <cell r="A46160" t="str">
            <v>P22440</v>
          </cell>
          <cell r="KA46160">
            <v>100</v>
          </cell>
          <cell r="KB46160">
            <v>40</v>
          </cell>
          <cell r="KC46160">
            <v>24</v>
          </cell>
        </row>
        <row r="46161">
          <cell r="A46161" t="str">
            <v>P22430</v>
          </cell>
          <cell r="KA46161">
            <v>50</v>
          </cell>
          <cell r="KB46161">
            <v>40</v>
          </cell>
          <cell r="KC46161">
            <v>24</v>
          </cell>
        </row>
        <row r="46162">
          <cell r="A46162" t="str">
            <v>P22431</v>
          </cell>
          <cell r="KA46162">
            <v>100</v>
          </cell>
          <cell r="KB46162">
            <v>40</v>
          </cell>
          <cell r="KC46162">
            <v>28</v>
          </cell>
        </row>
        <row r="46163">
          <cell r="A46163" t="str">
            <v>P22372</v>
          </cell>
          <cell r="KA46163">
            <v>100</v>
          </cell>
          <cell r="KB46163">
            <v>40</v>
          </cell>
          <cell r="KC46163">
            <v>28</v>
          </cell>
        </row>
        <row r="46164">
          <cell r="A46164" t="str">
            <v>P22212</v>
          </cell>
          <cell r="KA46164">
            <v>100</v>
          </cell>
          <cell r="KB46164">
            <v>40</v>
          </cell>
          <cell r="KC46164">
            <v>28</v>
          </cell>
        </row>
        <row r="46165">
          <cell r="A46165" t="str">
            <v>P22229</v>
          </cell>
          <cell r="KA46165">
            <v>100</v>
          </cell>
          <cell r="KB46165">
            <v>40</v>
          </cell>
          <cell r="KC46165">
            <v>28</v>
          </cell>
        </row>
        <row r="46166">
          <cell r="A46166" t="str">
            <v>P22201</v>
          </cell>
          <cell r="KA46166">
            <v>100</v>
          </cell>
          <cell r="KB46166">
            <v>40</v>
          </cell>
          <cell r="KC46166">
            <v>28</v>
          </cell>
        </row>
        <row r="46167">
          <cell r="A46167" t="str">
            <v>P22161</v>
          </cell>
          <cell r="KA46167">
            <v>100</v>
          </cell>
          <cell r="KB46167">
            <v>40</v>
          </cell>
          <cell r="KC46167">
            <v>28</v>
          </cell>
        </row>
        <row r="46168">
          <cell r="A46168" t="str">
            <v>P22172</v>
          </cell>
          <cell r="KA46168">
            <v>50</v>
          </cell>
          <cell r="KB46168">
            <v>40</v>
          </cell>
          <cell r="KC46168">
            <v>24</v>
          </cell>
        </row>
        <row r="46169">
          <cell r="A46169" t="str">
            <v>P22243</v>
          </cell>
          <cell r="KA46169">
            <v>100</v>
          </cell>
          <cell r="KB46169">
            <v>40</v>
          </cell>
          <cell r="KC46169">
            <v>28</v>
          </cell>
        </row>
        <row r="46170">
          <cell r="A46170" t="str">
            <v>P22245</v>
          </cell>
          <cell r="KA46170">
            <v>50</v>
          </cell>
          <cell r="KB46170">
            <v>40</v>
          </cell>
          <cell r="KC46170">
            <v>24</v>
          </cell>
        </row>
        <row r="46171">
          <cell r="A46171" t="str">
            <v>P22272</v>
          </cell>
          <cell r="KA46171">
            <v>100</v>
          </cell>
          <cell r="KB46171">
            <v>40</v>
          </cell>
          <cell r="KC46171">
            <v>28</v>
          </cell>
        </row>
        <row r="46172">
          <cell r="A46172" t="str">
            <v>P22259</v>
          </cell>
          <cell r="KA46172">
            <v>100</v>
          </cell>
          <cell r="KB46172">
            <v>40</v>
          </cell>
          <cell r="KC46172">
            <v>28</v>
          </cell>
        </row>
        <row r="46173">
          <cell r="A46173" t="str">
            <v>P22744</v>
          </cell>
          <cell r="KA46173">
            <v>100</v>
          </cell>
          <cell r="KB46173">
            <v>40</v>
          </cell>
          <cell r="KC46173">
            <v>24</v>
          </cell>
        </row>
        <row r="46174">
          <cell r="A46174" t="str">
            <v>P22753</v>
          </cell>
          <cell r="KA46174">
            <v>50</v>
          </cell>
          <cell r="KB46174">
            <v>60</v>
          </cell>
          <cell r="KC46174">
            <v>12</v>
          </cell>
        </row>
        <row r="46175">
          <cell r="A46175" t="str">
            <v>P22762</v>
          </cell>
          <cell r="KA46175">
            <v>50</v>
          </cell>
          <cell r="KB46175">
            <v>60</v>
          </cell>
          <cell r="KC46175">
            <v>12</v>
          </cell>
        </row>
        <row r="46176">
          <cell r="A46176" t="str">
            <v>P22717</v>
          </cell>
          <cell r="KA46176">
            <v>50</v>
          </cell>
          <cell r="KB46176">
            <v>40</v>
          </cell>
          <cell r="KC46176">
            <v>24</v>
          </cell>
        </row>
        <row r="46177">
          <cell r="A46177" t="str">
            <v>P22632</v>
          </cell>
          <cell r="KA46177">
            <v>100</v>
          </cell>
          <cell r="KB46177">
            <v>40</v>
          </cell>
          <cell r="KC46177">
            <v>28</v>
          </cell>
        </row>
        <row r="46178">
          <cell r="A46178" t="str">
            <v>P22630</v>
          </cell>
          <cell r="KA46178">
            <v>50</v>
          </cell>
          <cell r="KB46178">
            <v>60</v>
          </cell>
          <cell r="KC46178">
            <v>12</v>
          </cell>
        </row>
        <row r="46179">
          <cell r="A46179" t="str">
            <v>P22657</v>
          </cell>
          <cell r="KA46179">
            <v>100</v>
          </cell>
          <cell r="KB46179">
            <v>40</v>
          </cell>
          <cell r="KC46179">
            <v>28</v>
          </cell>
        </row>
        <row r="46180">
          <cell r="A46180" t="str">
            <v>P22666</v>
          </cell>
          <cell r="KA46180">
            <v>100</v>
          </cell>
          <cell r="KB46180">
            <v>40</v>
          </cell>
          <cell r="KC46180">
            <v>28</v>
          </cell>
        </row>
        <row r="46181">
          <cell r="A46181" t="str">
            <v>P22544</v>
          </cell>
          <cell r="KA46181">
            <v>100</v>
          </cell>
          <cell r="KB46181">
            <v>40</v>
          </cell>
          <cell r="KC46181">
            <v>28</v>
          </cell>
        </row>
        <row r="46182">
          <cell r="A46182" t="str">
            <v>P22521</v>
          </cell>
          <cell r="KA46182">
            <v>100</v>
          </cell>
          <cell r="KB46182">
            <v>40</v>
          </cell>
          <cell r="KC46182">
            <v>28</v>
          </cell>
        </row>
        <row r="46183">
          <cell r="A46183" t="str">
            <v>P22519</v>
          </cell>
          <cell r="KA46183">
            <v>100</v>
          </cell>
          <cell r="KB46183">
            <v>40</v>
          </cell>
          <cell r="KC46183">
            <v>28</v>
          </cell>
        </row>
        <row r="46184">
          <cell r="A46184" t="str">
            <v>P22479</v>
          </cell>
          <cell r="KA46184">
            <v>100</v>
          </cell>
          <cell r="KB46184">
            <v>40</v>
          </cell>
          <cell r="KC46184">
            <v>28</v>
          </cell>
        </row>
        <row r="46185">
          <cell r="A46185" t="str">
            <v>P22484</v>
          </cell>
          <cell r="KA46185">
            <v>50</v>
          </cell>
          <cell r="KB46185">
            <v>60</v>
          </cell>
          <cell r="KC46185">
            <v>12</v>
          </cell>
        </row>
        <row r="46186">
          <cell r="A46186" t="str">
            <v>P22485</v>
          </cell>
          <cell r="KA46186">
            <v>50</v>
          </cell>
          <cell r="KB46186">
            <v>60</v>
          </cell>
          <cell r="KC46186">
            <v>12</v>
          </cell>
        </row>
        <row r="46187">
          <cell r="A46187" t="str">
            <v>P22555</v>
          </cell>
          <cell r="KA46187">
            <v>50</v>
          </cell>
          <cell r="KB46187">
            <v>60</v>
          </cell>
          <cell r="KC46187">
            <v>12</v>
          </cell>
        </row>
        <row r="46188">
          <cell r="A46188" t="str">
            <v>P22558</v>
          </cell>
          <cell r="KA46188">
            <v>100</v>
          </cell>
          <cell r="KB46188">
            <v>40</v>
          </cell>
          <cell r="KC46188">
            <v>28</v>
          </cell>
        </row>
        <row r="46189">
          <cell r="A46189" t="str">
            <v>P22591</v>
          </cell>
          <cell r="KA46189">
            <v>100</v>
          </cell>
          <cell r="KB46189">
            <v>40</v>
          </cell>
          <cell r="KC46189">
            <v>28</v>
          </cell>
        </row>
        <row r="46190">
          <cell r="A46190" t="str">
            <v>P22592</v>
          </cell>
          <cell r="KA46190">
            <v>100</v>
          </cell>
          <cell r="KB46190">
            <v>40</v>
          </cell>
          <cell r="KC46190">
            <v>28</v>
          </cell>
        </row>
        <row r="46191">
          <cell r="A46191" t="str">
            <v>P22593</v>
          </cell>
          <cell r="KA46191">
            <v>50</v>
          </cell>
          <cell r="KB46191">
            <v>60</v>
          </cell>
          <cell r="KC46191">
            <v>12</v>
          </cell>
        </row>
        <row r="46192">
          <cell r="A46192" t="str">
            <v>P23312</v>
          </cell>
          <cell r="KA46192">
            <v>100</v>
          </cell>
          <cell r="KB46192">
            <v>40</v>
          </cell>
          <cell r="KC46192">
            <v>28</v>
          </cell>
        </row>
        <row r="46193">
          <cell r="A46193" t="str">
            <v>P23359</v>
          </cell>
          <cell r="KA46193">
            <v>50</v>
          </cell>
          <cell r="KB46193">
            <v>60</v>
          </cell>
          <cell r="KC46193">
            <v>12</v>
          </cell>
        </row>
        <row r="46194">
          <cell r="A46194" t="str">
            <v>P23222</v>
          </cell>
          <cell r="KA46194">
            <v>50</v>
          </cell>
          <cell r="KB46194">
            <v>40</v>
          </cell>
          <cell r="KC46194">
            <v>24</v>
          </cell>
        </row>
        <row r="46195">
          <cell r="A46195" t="str">
            <v>P23240</v>
          </cell>
          <cell r="KA46195">
            <v>50</v>
          </cell>
          <cell r="KB46195">
            <v>60</v>
          </cell>
          <cell r="KC46195">
            <v>12</v>
          </cell>
        </row>
        <row r="46196">
          <cell r="A46196" t="str">
            <v>P23268</v>
          </cell>
          <cell r="KA46196">
            <v>100</v>
          </cell>
          <cell r="KB46196">
            <v>40</v>
          </cell>
          <cell r="KC46196">
            <v>28</v>
          </cell>
        </row>
        <row r="46197">
          <cell r="A46197" t="str">
            <v>P23262</v>
          </cell>
          <cell r="KA46197">
            <v>50</v>
          </cell>
          <cell r="KB46197">
            <v>40</v>
          </cell>
          <cell r="KC46197">
            <v>24</v>
          </cell>
        </row>
        <row r="46198">
          <cell r="A46198" t="str">
            <v>P23263</v>
          </cell>
          <cell r="KA46198">
            <v>100</v>
          </cell>
          <cell r="KB46198">
            <v>40</v>
          </cell>
          <cell r="KC46198">
            <v>28</v>
          </cell>
        </row>
        <row r="46199">
          <cell r="A46199" t="str">
            <v>P23264</v>
          </cell>
          <cell r="KA46199">
            <v>100</v>
          </cell>
          <cell r="KB46199">
            <v>40</v>
          </cell>
          <cell r="KC46199">
            <v>28</v>
          </cell>
        </row>
        <row r="46200">
          <cell r="A46200" t="str">
            <v>P23281</v>
          </cell>
          <cell r="KA46200">
            <v>200</v>
          </cell>
          <cell r="KB46200">
            <v>16</v>
          </cell>
          <cell r="KC46200">
            <v>20</v>
          </cell>
        </row>
        <row r="46201">
          <cell r="A46201" t="str">
            <v>P23286</v>
          </cell>
          <cell r="KA46201">
            <v>100</v>
          </cell>
          <cell r="KB46201">
            <v>40</v>
          </cell>
          <cell r="KC46201">
            <v>28</v>
          </cell>
        </row>
        <row r="46202">
          <cell r="A46202" t="str">
            <v>P23184</v>
          </cell>
          <cell r="KA46202">
            <v>100</v>
          </cell>
          <cell r="KB46202">
            <v>40</v>
          </cell>
          <cell r="KC46202">
            <v>28</v>
          </cell>
        </row>
        <row r="46203">
          <cell r="A46203" t="str">
            <v>P23212</v>
          </cell>
          <cell r="KA46203">
            <v>100</v>
          </cell>
          <cell r="KB46203">
            <v>40</v>
          </cell>
          <cell r="KC46203">
            <v>28</v>
          </cell>
        </row>
        <row r="46204">
          <cell r="A46204" t="str">
            <v>P23153</v>
          </cell>
          <cell r="KA46204">
            <v>50</v>
          </cell>
          <cell r="KB46204">
            <v>60</v>
          </cell>
          <cell r="KC46204">
            <v>12</v>
          </cell>
        </row>
        <row r="46205">
          <cell r="A46205" t="str">
            <v>P23120</v>
          </cell>
          <cell r="KA46205">
            <v>100</v>
          </cell>
          <cell r="KB46205">
            <v>40</v>
          </cell>
          <cell r="KC46205">
            <v>28</v>
          </cell>
        </row>
        <row r="46206">
          <cell r="A46206" t="str">
            <v>P22984</v>
          </cell>
          <cell r="KA46206">
            <v>100</v>
          </cell>
          <cell r="KB46206">
            <v>40</v>
          </cell>
          <cell r="KC46206">
            <v>28</v>
          </cell>
        </row>
        <row r="46207">
          <cell r="A46207" t="str">
            <v>P22946</v>
          </cell>
          <cell r="KA46207">
            <v>100</v>
          </cell>
          <cell r="KB46207">
            <v>40</v>
          </cell>
          <cell r="KC46207">
            <v>28</v>
          </cell>
        </row>
        <row r="46208">
          <cell r="A46208" t="str">
            <v>P22937</v>
          </cell>
          <cell r="KA46208">
            <v>100</v>
          </cell>
          <cell r="KB46208">
            <v>40</v>
          </cell>
          <cell r="KC46208">
            <v>28</v>
          </cell>
        </row>
        <row r="46209">
          <cell r="A46209" t="str">
            <v>P22949</v>
          </cell>
          <cell r="KA46209">
            <v>100</v>
          </cell>
          <cell r="KB46209">
            <v>40</v>
          </cell>
          <cell r="KC46209">
            <v>28</v>
          </cell>
        </row>
        <row r="46210">
          <cell r="A46210" t="str">
            <v>P23033</v>
          </cell>
          <cell r="KA46210">
            <v>50</v>
          </cell>
          <cell r="KB46210">
            <v>40</v>
          </cell>
          <cell r="KC46210">
            <v>24</v>
          </cell>
        </row>
        <row r="46211">
          <cell r="A46211" t="str">
            <v>P23038</v>
          </cell>
          <cell r="KA46211">
            <v>100</v>
          </cell>
          <cell r="KB46211">
            <v>40</v>
          </cell>
          <cell r="KC46211">
            <v>28</v>
          </cell>
        </row>
        <row r="46212">
          <cell r="A46212" t="str">
            <v>P23062</v>
          </cell>
          <cell r="KA46212">
            <v>50</v>
          </cell>
          <cell r="KB46212">
            <v>40</v>
          </cell>
          <cell r="KC46212">
            <v>24</v>
          </cell>
        </row>
        <row r="46213">
          <cell r="A46213" t="str">
            <v>P22997</v>
          </cell>
          <cell r="KA46213">
            <v>100</v>
          </cell>
          <cell r="KB46213">
            <v>40</v>
          </cell>
          <cell r="KC46213">
            <v>24</v>
          </cell>
        </row>
        <row r="46214">
          <cell r="A46214" t="str">
            <v>P23011</v>
          </cell>
          <cell r="KA46214">
            <v>100</v>
          </cell>
          <cell r="KB46214">
            <v>40</v>
          </cell>
          <cell r="KC46214">
            <v>28</v>
          </cell>
        </row>
        <row r="46215">
          <cell r="A46215" t="str">
            <v>P23012</v>
          </cell>
          <cell r="KA46215">
            <v>100</v>
          </cell>
          <cell r="KB46215">
            <v>40</v>
          </cell>
          <cell r="KC46215">
            <v>28</v>
          </cell>
        </row>
        <row r="46216">
          <cell r="A46216" t="str">
            <v>P23013</v>
          </cell>
          <cell r="KA46216">
            <v>50</v>
          </cell>
          <cell r="KB46216">
            <v>60</v>
          </cell>
          <cell r="KC46216">
            <v>12</v>
          </cell>
        </row>
        <row r="46217">
          <cell r="A46217" t="str">
            <v>P23018</v>
          </cell>
          <cell r="KA46217">
            <v>100</v>
          </cell>
          <cell r="KB46217">
            <v>40</v>
          </cell>
          <cell r="KC46217">
            <v>28</v>
          </cell>
        </row>
        <row r="46218">
          <cell r="A46218" t="str">
            <v>P23007</v>
          </cell>
          <cell r="KA46218">
            <v>100</v>
          </cell>
          <cell r="KB46218">
            <v>40</v>
          </cell>
          <cell r="KC46218">
            <v>28</v>
          </cell>
        </row>
        <row r="46219">
          <cell r="A46219" t="str">
            <v>P23008</v>
          </cell>
          <cell r="KA46219">
            <v>100</v>
          </cell>
          <cell r="KB46219">
            <v>40</v>
          </cell>
          <cell r="KC46219">
            <v>28</v>
          </cell>
        </row>
        <row r="46220">
          <cell r="A46220" t="str">
            <v>P23030</v>
          </cell>
          <cell r="KA46220">
            <v>100</v>
          </cell>
          <cell r="KB46220">
            <v>24</v>
          </cell>
          <cell r="KC46220">
            <v>20</v>
          </cell>
        </row>
        <row r="46221">
          <cell r="A46221" t="str">
            <v>P23031</v>
          </cell>
          <cell r="KA46221">
            <v>100</v>
          </cell>
          <cell r="KB46221">
            <v>40</v>
          </cell>
          <cell r="KC46221">
            <v>28</v>
          </cell>
        </row>
        <row r="46222">
          <cell r="A46222" t="str">
            <v>P22900</v>
          </cell>
          <cell r="KA46222">
            <v>100</v>
          </cell>
          <cell r="KB46222">
            <v>40</v>
          </cell>
          <cell r="KC46222">
            <v>28</v>
          </cell>
        </row>
        <row r="46223">
          <cell r="A46223" t="str">
            <v>P22847</v>
          </cell>
          <cell r="KA46223">
            <v>100</v>
          </cell>
          <cell r="KB46223">
            <v>8</v>
          </cell>
          <cell r="KC46223">
            <v>48</v>
          </cell>
        </row>
        <row r="46224">
          <cell r="A46224" t="str">
            <v>P22866</v>
          </cell>
          <cell r="KA46224">
            <v>200</v>
          </cell>
          <cell r="KB46224">
            <v>16</v>
          </cell>
          <cell r="KC46224">
            <v>20</v>
          </cell>
        </row>
        <row r="46225">
          <cell r="A46225" t="str">
            <v>P22874</v>
          </cell>
          <cell r="KA46225">
            <v>50</v>
          </cell>
          <cell r="KB46225">
            <v>60</v>
          </cell>
          <cell r="KC46225">
            <v>12</v>
          </cell>
        </row>
        <row r="46226">
          <cell r="A46226" t="str">
            <v>P22794</v>
          </cell>
          <cell r="KA46226">
            <v>100</v>
          </cell>
          <cell r="KB46226">
            <v>40</v>
          </cell>
          <cell r="KC46226">
            <v>28</v>
          </cell>
        </row>
        <row r="46227">
          <cell r="A46227" t="str">
            <v>P22832</v>
          </cell>
          <cell r="KA46227">
            <v>50</v>
          </cell>
          <cell r="KB46227">
            <v>60</v>
          </cell>
          <cell r="KC46227">
            <v>12</v>
          </cell>
        </row>
        <row r="46228">
          <cell r="A46228" t="str">
            <v>P22833</v>
          </cell>
          <cell r="KA46228">
            <v>100</v>
          </cell>
          <cell r="KB46228">
            <v>40</v>
          </cell>
          <cell r="KC46228">
            <v>28</v>
          </cell>
        </row>
        <row r="46229">
          <cell r="A46229" t="str">
            <v>P22826</v>
          </cell>
          <cell r="KA46229">
            <v>100</v>
          </cell>
          <cell r="KB46229">
            <v>40</v>
          </cell>
          <cell r="KC46229">
            <v>28</v>
          </cell>
        </row>
        <row r="46230">
          <cell r="A46230" t="str">
            <v>P17593</v>
          </cell>
          <cell r="KA46230">
            <v>200</v>
          </cell>
          <cell r="KB46230">
            <v>16</v>
          </cell>
          <cell r="KC46230">
            <v>16</v>
          </cell>
        </row>
        <row r="46231">
          <cell r="A46231" t="str">
            <v>P17599</v>
          </cell>
          <cell r="KA46231">
            <v>50</v>
          </cell>
          <cell r="KB46231">
            <v>40</v>
          </cell>
          <cell r="KC46231">
            <v>24</v>
          </cell>
        </row>
        <row r="46232">
          <cell r="A46232" t="str">
            <v>P17588</v>
          </cell>
          <cell r="KA46232">
            <v>50</v>
          </cell>
          <cell r="KB46232">
            <v>60</v>
          </cell>
          <cell r="KC46232">
            <v>12</v>
          </cell>
        </row>
        <row r="46233">
          <cell r="A46233" t="str">
            <v>P17610</v>
          </cell>
          <cell r="KA46233">
            <v>100</v>
          </cell>
          <cell r="KB46233">
            <v>40</v>
          </cell>
          <cell r="KC46233">
            <v>28</v>
          </cell>
        </row>
        <row r="46234">
          <cell r="A46234" t="str">
            <v>P17603</v>
          </cell>
          <cell r="KA46234">
            <v>50</v>
          </cell>
          <cell r="KB46234">
            <v>60</v>
          </cell>
          <cell r="KC46234">
            <v>12</v>
          </cell>
        </row>
        <row r="46235">
          <cell r="A46235" t="str">
            <v>P17550</v>
          </cell>
          <cell r="KA46235">
            <v>50</v>
          </cell>
          <cell r="KB46235">
            <v>40</v>
          </cell>
          <cell r="KC46235">
            <v>24</v>
          </cell>
        </row>
        <row r="46236">
          <cell r="A46236" t="str">
            <v>P17556</v>
          </cell>
          <cell r="KA46236">
            <v>100</v>
          </cell>
          <cell r="KB46236">
            <v>40</v>
          </cell>
          <cell r="KC46236">
            <v>24</v>
          </cell>
        </row>
        <row r="46237">
          <cell r="A46237" t="str">
            <v>P17534</v>
          </cell>
          <cell r="KA46237">
            <v>50</v>
          </cell>
          <cell r="KB46237">
            <v>60</v>
          </cell>
          <cell r="KC46237">
            <v>12</v>
          </cell>
        </row>
        <row r="46238">
          <cell r="A46238" t="str">
            <v>P17540</v>
          </cell>
          <cell r="KA46238">
            <v>100</v>
          </cell>
          <cell r="KB46238">
            <v>40</v>
          </cell>
          <cell r="KC46238">
            <v>28</v>
          </cell>
        </row>
        <row r="46239">
          <cell r="A46239" t="str">
            <v>P17505</v>
          </cell>
          <cell r="KA46239">
            <v>100</v>
          </cell>
          <cell r="KB46239">
            <v>40</v>
          </cell>
          <cell r="KC46239">
            <v>28</v>
          </cell>
        </row>
        <row r="46240">
          <cell r="A46240" t="str">
            <v>P17431</v>
          </cell>
          <cell r="KA46240">
            <v>100</v>
          </cell>
          <cell r="KB46240">
            <v>40</v>
          </cell>
          <cell r="KC46240">
            <v>28</v>
          </cell>
        </row>
        <row r="46241">
          <cell r="A46241" t="str">
            <v>P17464</v>
          </cell>
          <cell r="KA46241">
            <v>100</v>
          </cell>
          <cell r="KB46241">
            <v>40</v>
          </cell>
          <cell r="KC46241">
            <v>28</v>
          </cell>
        </row>
        <row r="46242">
          <cell r="A46242" t="str">
            <v>P17468</v>
          </cell>
          <cell r="KA46242">
            <v>100</v>
          </cell>
          <cell r="KB46242">
            <v>40</v>
          </cell>
          <cell r="KC46242">
            <v>28</v>
          </cell>
        </row>
        <row r="46243">
          <cell r="A46243" t="str">
            <v>P17450</v>
          </cell>
          <cell r="KA46243">
            <v>100</v>
          </cell>
          <cell r="KB46243">
            <v>8</v>
          </cell>
          <cell r="KC46243">
            <v>48</v>
          </cell>
        </row>
        <row r="46244">
          <cell r="A46244" t="str">
            <v>P17477</v>
          </cell>
          <cell r="KA46244">
            <v>100</v>
          </cell>
          <cell r="KB46244">
            <v>40</v>
          </cell>
          <cell r="KC46244">
            <v>28</v>
          </cell>
        </row>
        <row r="46245">
          <cell r="A46245" t="str">
            <v>P17486</v>
          </cell>
          <cell r="KA46245">
            <v>50</v>
          </cell>
          <cell r="KB46245">
            <v>40</v>
          </cell>
          <cell r="KC46245">
            <v>24</v>
          </cell>
        </row>
        <row r="46246">
          <cell r="A46246" t="str">
            <v>P17340</v>
          </cell>
          <cell r="KA46246">
            <v>200</v>
          </cell>
          <cell r="KB46246">
            <v>16</v>
          </cell>
          <cell r="KC46246">
            <v>16</v>
          </cell>
        </row>
        <row r="46247">
          <cell r="A46247" t="str">
            <v>P17336</v>
          </cell>
          <cell r="KA46247">
            <v>100</v>
          </cell>
          <cell r="KB46247">
            <v>40</v>
          </cell>
          <cell r="KC46247">
            <v>28</v>
          </cell>
        </row>
        <row r="46248">
          <cell r="A46248" t="str">
            <v>P17362</v>
          </cell>
          <cell r="KA46248">
            <v>100</v>
          </cell>
          <cell r="KB46248">
            <v>40</v>
          </cell>
          <cell r="KC46248">
            <v>28</v>
          </cell>
        </row>
        <row r="46249">
          <cell r="A46249" t="str">
            <v>P17385</v>
          </cell>
          <cell r="KA46249">
            <v>100</v>
          </cell>
          <cell r="KB46249">
            <v>40</v>
          </cell>
          <cell r="KC46249">
            <v>28</v>
          </cell>
        </row>
        <row r="46250">
          <cell r="A46250" t="str">
            <v>P17386</v>
          </cell>
          <cell r="KA46250">
            <v>50</v>
          </cell>
          <cell r="KB46250">
            <v>60</v>
          </cell>
          <cell r="KC46250">
            <v>12</v>
          </cell>
        </row>
        <row r="46251">
          <cell r="A46251" t="str">
            <v>P17393</v>
          </cell>
          <cell r="KA46251">
            <v>100</v>
          </cell>
          <cell r="KB46251">
            <v>40</v>
          </cell>
          <cell r="KC46251">
            <v>24</v>
          </cell>
        </row>
        <row r="46252">
          <cell r="A46252" t="str">
            <v>P17670</v>
          </cell>
          <cell r="KA46252">
            <v>50</v>
          </cell>
          <cell r="KB46252">
            <v>40</v>
          </cell>
          <cell r="KC46252">
            <v>24</v>
          </cell>
        </row>
        <row r="46253">
          <cell r="A46253" t="str">
            <v>P17668</v>
          </cell>
          <cell r="KA46253">
            <v>50</v>
          </cell>
          <cell r="KB46253">
            <v>40</v>
          </cell>
          <cell r="KC46253">
            <v>24</v>
          </cell>
        </row>
        <row r="46254">
          <cell r="A46254" t="str">
            <v>P17664</v>
          </cell>
          <cell r="KA46254">
            <v>100</v>
          </cell>
          <cell r="KB46254">
            <v>40</v>
          </cell>
          <cell r="KC46254">
            <v>28</v>
          </cell>
        </row>
        <row r="46255">
          <cell r="A46255" t="str">
            <v>P17653</v>
          </cell>
          <cell r="KA46255">
            <v>50</v>
          </cell>
          <cell r="KB46255">
            <v>40</v>
          </cell>
          <cell r="KC46255">
            <v>24</v>
          </cell>
        </row>
        <row r="46256">
          <cell r="A46256" t="str">
            <v>P17719</v>
          </cell>
          <cell r="KA46256">
            <v>100</v>
          </cell>
          <cell r="KB46256">
            <v>40</v>
          </cell>
          <cell r="KC46256">
            <v>28</v>
          </cell>
        </row>
        <row r="46257">
          <cell r="A46257" t="str">
            <v>P17728</v>
          </cell>
          <cell r="KA46257">
            <v>100</v>
          </cell>
          <cell r="KB46257">
            <v>40</v>
          </cell>
          <cell r="KC46257">
            <v>24</v>
          </cell>
        </row>
        <row r="46258">
          <cell r="A46258" t="str">
            <v>P17745</v>
          </cell>
          <cell r="KA46258">
            <v>100</v>
          </cell>
          <cell r="KB46258">
            <v>40</v>
          </cell>
          <cell r="KC46258">
            <v>24</v>
          </cell>
        </row>
        <row r="46259">
          <cell r="A46259" t="str">
            <v>P17746</v>
          </cell>
          <cell r="KA46259">
            <v>100</v>
          </cell>
          <cell r="KB46259">
            <v>40</v>
          </cell>
          <cell r="KC46259">
            <v>24</v>
          </cell>
        </row>
        <row r="46260">
          <cell r="A46260" t="str">
            <v>P17790</v>
          </cell>
          <cell r="KA46260">
            <v>50</v>
          </cell>
          <cell r="KB46260">
            <v>40</v>
          </cell>
          <cell r="KC46260">
            <v>24</v>
          </cell>
        </row>
        <row r="46261">
          <cell r="A46261" t="str">
            <v>P17791</v>
          </cell>
          <cell r="KA46261">
            <v>50</v>
          </cell>
          <cell r="KB46261">
            <v>40</v>
          </cell>
          <cell r="KC46261">
            <v>24</v>
          </cell>
        </row>
        <row r="46262">
          <cell r="A46262" t="str">
            <v>P17785</v>
          </cell>
          <cell r="KA46262">
            <v>50</v>
          </cell>
          <cell r="KB46262">
            <v>60</v>
          </cell>
          <cell r="KC46262">
            <v>12</v>
          </cell>
        </row>
        <row r="46263">
          <cell r="A46263" t="str">
            <v>P17904</v>
          </cell>
          <cell r="KA46263">
            <v>100</v>
          </cell>
          <cell r="KB46263">
            <v>40</v>
          </cell>
          <cell r="KC46263">
            <v>28</v>
          </cell>
        </row>
        <row r="46264">
          <cell r="A46264" t="str">
            <v>P17918</v>
          </cell>
          <cell r="KA46264">
            <v>200</v>
          </cell>
          <cell r="KB46264">
            <v>16</v>
          </cell>
          <cell r="KC46264">
            <v>20</v>
          </cell>
        </row>
        <row r="46265">
          <cell r="A46265" t="str">
            <v>P17931</v>
          </cell>
          <cell r="KA46265">
            <v>200</v>
          </cell>
          <cell r="KB46265">
            <v>16</v>
          </cell>
          <cell r="KC46265">
            <v>16</v>
          </cell>
        </row>
        <row r="46266">
          <cell r="A46266" t="str">
            <v>P18423</v>
          </cell>
          <cell r="KA46266">
            <v>100</v>
          </cell>
          <cell r="KB46266">
            <v>40</v>
          </cell>
          <cell r="KC46266">
            <v>28</v>
          </cell>
        </row>
        <row r="46267">
          <cell r="A46267" t="str">
            <v>P18435</v>
          </cell>
          <cell r="KA46267">
            <v>50</v>
          </cell>
          <cell r="KB46267">
            <v>40</v>
          </cell>
          <cell r="KC46267">
            <v>24</v>
          </cell>
        </row>
        <row r="46268">
          <cell r="A46268" t="str">
            <v>P18526</v>
          </cell>
          <cell r="KA46268">
            <v>50</v>
          </cell>
          <cell r="KB46268">
            <v>40</v>
          </cell>
          <cell r="KC46268">
            <v>24</v>
          </cell>
        </row>
        <row r="46269">
          <cell r="A46269" t="str">
            <v>P18459</v>
          </cell>
          <cell r="KA46269">
            <v>100</v>
          </cell>
          <cell r="KB46269">
            <v>40</v>
          </cell>
          <cell r="KC46269">
            <v>28</v>
          </cell>
        </row>
        <row r="46270">
          <cell r="A46270" t="str">
            <v>P18333</v>
          </cell>
          <cell r="KA46270">
            <v>50</v>
          </cell>
          <cell r="KB46270">
            <v>60</v>
          </cell>
          <cell r="KC46270">
            <v>12</v>
          </cell>
        </row>
        <row r="46271">
          <cell r="A46271" t="str">
            <v>P18322</v>
          </cell>
          <cell r="KA46271">
            <v>50</v>
          </cell>
          <cell r="KB46271">
            <v>60</v>
          </cell>
          <cell r="KC46271">
            <v>12</v>
          </cell>
        </row>
        <row r="46272">
          <cell r="A46272" t="str">
            <v>P18308</v>
          </cell>
          <cell r="KA46272">
            <v>50</v>
          </cell>
          <cell r="KB46272">
            <v>60</v>
          </cell>
          <cell r="KC46272">
            <v>12</v>
          </cell>
        </row>
        <row r="46273">
          <cell r="A46273" t="str">
            <v>P18309</v>
          </cell>
          <cell r="KA46273">
            <v>200</v>
          </cell>
          <cell r="KB46273">
            <v>16</v>
          </cell>
          <cell r="KC46273">
            <v>20</v>
          </cell>
        </row>
        <row r="46274">
          <cell r="A46274" t="str">
            <v>P18368</v>
          </cell>
          <cell r="KA46274">
            <v>50</v>
          </cell>
          <cell r="KB46274">
            <v>40</v>
          </cell>
          <cell r="KC46274">
            <v>24</v>
          </cell>
        </row>
        <row r="46275">
          <cell r="A46275" t="str">
            <v>P18384</v>
          </cell>
          <cell r="KA46275">
            <v>100</v>
          </cell>
          <cell r="KB46275">
            <v>40</v>
          </cell>
          <cell r="KC46275">
            <v>28</v>
          </cell>
        </row>
        <row r="46276">
          <cell r="A46276" t="str">
            <v>P18290</v>
          </cell>
          <cell r="KA46276">
            <v>50</v>
          </cell>
          <cell r="KB46276">
            <v>40</v>
          </cell>
          <cell r="KC46276">
            <v>24</v>
          </cell>
        </row>
        <row r="46277">
          <cell r="A46277" t="str">
            <v>P18282</v>
          </cell>
          <cell r="KA46277">
            <v>100</v>
          </cell>
          <cell r="KB46277">
            <v>40</v>
          </cell>
          <cell r="KC46277">
            <v>28</v>
          </cell>
        </row>
        <row r="46278">
          <cell r="A46278" t="str">
            <v>P17999</v>
          </cell>
          <cell r="KA46278">
            <v>50</v>
          </cell>
          <cell r="KB46278">
            <v>40</v>
          </cell>
          <cell r="KC46278">
            <v>24</v>
          </cell>
        </row>
        <row r="46279">
          <cell r="A46279" t="str">
            <v>P18010</v>
          </cell>
          <cell r="KA46279">
            <v>100</v>
          </cell>
          <cell r="KB46279">
            <v>40</v>
          </cell>
          <cell r="KC46279">
            <v>28</v>
          </cell>
        </row>
        <row r="46280">
          <cell r="A46280" t="str">
            <v>P17950</v>
          </cell>
          <cell r="KA46280">
            <v>50</v>
          </cell>
          <cell r="KB46280">
            <v>40</v>
          </cell>
          <cell r="KC46280">
            <v>24</v>
          </cell>
        </row>
        <row r="46281">
          <cell r="A46281" t="str">
            <v>P18039</v>
          </cell>
          <cell r="KA46281">
            <v>200</v>
          </cell>
          <cell r="KB46281">
            <v>16</v>
          </cell>
          <cell r="KC46281">
            <v>16</v>
          </cell>
        </row>
        <row r="46282">
          <cell r="A46282" t="str">
            <v>P18139</v>
          </cell>
          <cell r="KA46282">
            <v>50</v>
          </cell>
          <cell r="KB46282">
            <v>60</v>
          </cell>
          <cell r="KC46282">
            <v>12</v>
          </cell>
        </row>
        <row r="46283">
          <cell r="A46283" t="str">
            <v>P18120</v>
          </cell>
          <cell r="KA46283">
            <v>200</v>
          </cell>
          <cell r="KB46283">
            <v>16</v>
          </cell>
          <cell r="KC46283">
            <v>16</v>
          </cell>
        </row>
        <row r="46284">
          <cell r="A46284" t="str">
            <v>P18103</v>
          </cell>
          <cell r="KA46284">
            <v>100</v>
          </cell>
          <cell r="KB46284">
            <v>40</v>
          </cell>
          <cell r="KC46284">
            <v>24</v>
          </cell>
        </row>
        <row r="46285">
          <cell r="A46285" t="str">
            <v>P18184</v>
          </cell>
          <cell r="KA46285">
            <v>50</v>
          </cell>
          <cell r="KB46285">
            <v>60</v>
          </cell>
          <cell r="KC46285">
            <v>12</v>
          </cell>
        </row>
        <row r="46286">
          <cell r="A46286" t="str">
            <v>P18218</v>
          </cell>
          <cell r="KA46286">
            <v>100</v>
          </cell>
          <cell r="KB46286">
            <v>40</v>
          </cell>
          <cell r="KC46286">
            <v>28</v>
          </cell>
        </row>
        <row r="46287">
          <cell r="A46287" t="str">
            <v>P19328</v>
          </cell>
          <cell r="KA46287">
            <v>50</v>
          </cell>
          <cell r="KB46287">
            <v>40</v>
          </cell>
          <cell r="KC46287">
            <v>24</v>
          </cell>
        </row>
        <row r="46288">
          <cell r="A46288" t="str">
            <v>P19324</v>
          </cell>
          <cell r="KA46288">
            <v>100</v>
          </cell>
          <cell r="KB46288">
            <v>40</v>
          </cell>
          <cell r="KC46288">
            <v>28</v>
          </cell>
        </row>
        <row r="46289">
          <cell r="A46289" t="str">
            <v>P19318</v>
          </cell>
          <cell r="KA46289">
            <v>50</v>
          </cell>
          <cell r="KB46289">
            <v>40</v>
          </cell>
          <cell r="KC46289">
            <v>24</v>
          </cell>
        </row>
        <row r="46290">
          <cell r="A46290" t="str">
            <v>P19302</v>
          </cell>
          <cell r="KA46290">
            <v>100</v>
          </cell>
          <cell r="KB46290">
            <v>40</v>
          </cell>
          <cell r="KC46290">
            <v>28</v>
          </cell>
        </row>
        <row r="46291">
          <cell r="A46291" t="str">
            <v>P19311</v>
          </cell>
          <cell r="KA46291">
            <v>100</v>
          </cell>
          <cell r="KB46291">
            <v>40</v>
          </cell>
          <cell r="KC46291">
            <v>28</v>
          </cell>
        </row>
        <row r="46292">
          <cell r="A46292" t="str">
            <v>P19293</v>
          </cell>
          <cell r="KA46292">
            <v>100</v>
          </cell>
          <cell r="KB46292">
            <v>40</v>
          </cell>
          <cell r="KC46292">
            <v>28</v>
          </cell>
        </row>
        <row r="46293">
          <cell r="A46293" t="str">
            <v>P19362</v>
          </cell>
          <cell r="KA46293">
            <v>100</v>
          </cell>
          <cell r="KB46293">
            <v>40</v>
          </cell>
          <cell r="KC46293">
            <v>28</v>
          </cell>
        </row>
        <row r="46294">
          <cell r="A46294" t="str">
            <v>P19387</v>
          </cell>
          <cell r="KA46294">
            <v>100</v>
          </cell>
          <cell r="KB46294">
            <v>40</v>
          </cell>
          <cell r="KC46294">
            <v>28</v>
          </cell>
        </row>
        <row r="46295">
          <cell r="A46295" t="str">
            <v>P19394</v>
          </cell>
          <cell r="KA46295">
            <v>50</v>
          </cell>
          <cell r="KB46295">
            <v>40</v>
          </cell>
          <cell r="KC46295">
            <v>24</v>
          </cell>
        </row>
        <row r="46296">
          <cell r="A46296" t="str">
            <v>P19430</v>
          </cell>
          <cell r="KA46296">
            <v>100</v>
          </cell>
          <cell r="KB46296">
            <v>40</v>
          </cell>
          <cell r="KC46296">
            <v>28</v>
          </cell>
        </row>
        <row r="46297">
          <cell r="A46297" t="str">
            <v>P19439</v>
          </cell>
          <cell r="KA46297">
            <v>100</v>
          </cell>
          <cell r="KB46297">
            <v>40</v>
          </cell>
          <cell r="KC46297">
            <v>28</v>
          </cell>
        </row>
        <row r="46298">
          <cell r="A46298" t="str">
            <v>P19404</v>
          </cell>
          <cell r="KA46298">
            <v>100</v>
          </cell>
          <cell r="KB46298">
            <v>40</v>
          </cell>
          <cell r="KC46298">
            <v>28</v>
          </cell>
        </row>
        <row r="46299">
          <cell r="A46299" t="str">
            <v>P19425</v>
          </cell>
          <cell r="KA46299">
            <v>100</v>
          </cell>
          <cell r="KB46299">
            <v>40</v>
          </cell>
          <cell r="KC46299">
            <v>28</v>
          </cell>
        </row>
        <row r="46300">
          <cell r="A46300" t="str">
            <v>P19157</v>
          </cell>
          <cell r="KA46300">
            <v>100</v>
          </cell>
          <cell r="KB46300">
            <v>40</v>
          </cell>
          <cell r="KC46300">
            <v>28</v>
          </cell>
        </row>
        <row r="46301">
          <cell r="A46301" t="str">
            <v>P19175</v>
          </cell>
          <cell r="KA46301">
            <v>100</v>
          </cell>
          <cell r="KB46301">
            <v>40</v>
          </cell>
          <cell r="KC46301">
            <v>24</v>
          </cell>
        </row>
        <row r="46302">
          <cell r="A46302" t="str">
            <v>P19163</v>
          </cell>
          <cell r="KA46302">
            <v>200</v>
          </cell>
          <cell r="KB46302">
            <v>16</v>
          </cell>
          <cell r="KC46302">
            <v>20</v>
          </cell>
        </row>
        <row r="46303">
          <cell r="A46303" t="str">
            <v>P19521</v>
          </cell>
          <cell r="KA46303">
            <v>200</v>
          </cell>
          <cell r="KB46303">
            <v>16</v>
          </cell>
          <cell r="KC46303">
            <v>16</v>
          </cell>
        </row>
        <row r="46304">
          <cell r="A46304" t="str">
            <v>P19637</v>
          </cell>
          <cell r="KA46304">
            <v>50</v>
          </cell>
          <cell r="KB46304">
            <v>40</v>
          </cell>
          <cell r="KC46304">
            <v>24</v>
          </cell>
        </row>
        <row r="46305">
          <cell r="A46305" t="str">
            <v>P19638</v>
          </cell>
          <cell r="KA46305">
            <v>100</v>
          </cell>
          <cell r="KB46305">
            <v>8</v>
          </cell>
          <cell r="KC46305">
            <v>48</v>
          </cell>
        </row>
        <row r="46306">
          <cell r="A46306" t="str">
            <v>P19725</v>
          </cell>
          <cell r="KA46306">
            <v>100</v>
          </cell>
          <cell r="KB46306">
            <v>40</v>
          </cell>
          <cell r="KC46306">
            <v>28</v>
          </cell>
        </row>
        <row r="46307">
          <cell r="A46307" t="str">
            <v>P19729</v>
          </cell>
          <cell r="KA46307">
            <v>50</v>
          </cell>
          <cell r="KB46307">
            <v>40</v>
          </cell>
          <cell r="KC46307">
            <v>24</v>
          </cell>
        </row>
        <row r="46308">
          <cell r="A46308" t="str">
            <v>P19088</v>
          </cell>
          <cell r="KA46308">
            <v>100</v>
          </cell>
          <cell r="KB46308">
            <v>40</v>
          </cell>
          <cell r="KC46308">
            <v>28</v>
          </cell>
        </row>
        <row r="46309">
          <cell r="A46309" t="str">
            <v>P19132</v>
          </cell>
          <cell r="KA46309">
            <v>100</v>
          </cell>
          <cell r="KB46309">
            <v>40</v>
          </cell>
          <cell r="KC46309">
            <v>28</v>
          </cell>
        </row>
        <row r="46310">
          <cell r="A46310" t="str">
            <v>P19106</v>
          </cell>
          <cell r="KA46310">
            <v>50</v>
          </cell>
          <cell r="KB46310">
            <v>60</v>
          </cell>
          <cell r="KC46310">
            <v>12</v>
          </cell>
        </row>
        <row r="46311">
          <cell r="A46311" t="str">
            <v>P19096</v>
          </cell>
          <cell r="KA46311">
            <v>100</v>
          </cell>
          <cell r="KB46311">
            <v>40</v>
          </cell>
          <cell r="KC46311">
            <v>28</v>
          </cell>
        </row>
        <row r="46312">
          <cell r="A46312" t="str">
            <v>P18975</v>
          </cell>
          <cell r="KA46312">
            <v>100</v>
          </cell>
          <cell r="KB46312">
            <v>40</v>
          </cell>
          <cell r="KC46312">
            <v>28</v>
          </cell>
        </row>
        <row r="46313">
          <cell r="A46313" t="str">
            <v>P18969</v>
          </cell>
          <cell r="KA46313">
            <v>50</v>
          </cell>
          <cell r="KB46313">
            <v>40</v>
          </cell>
          <cell r="KC46313">
            <v>24</v>
          </cell>
        </row>
        <row r="46314">
          <cell r="A46314" t="str">
            <v>P18872</v>
          </cell>
          <cell r="KA46314">
            <v>100</v>
          </cell>
          <cell r="KB46314">
            <v>40</v>
          </cell>
          <cell r="KC46314">
            <v>28</v>
          </cell>
        </row>
        <row r="46315">
          <cell r="A46315" t="str">
            <v>P18873</v>
          </cell>
          <cell r="KA46315">
            <v>100</v>
          </cell>
          <cell r="KB46315">
            <v>40</v>
          </cell>
          <cell r="KC46315">
            <v>28</v>
          </cell>
        </row>
        <row r="46316">
          <cell r="A46316" t="str">
            <v>P18577</v>
          </cell>
          <cell r="KA46316">
            <v>50</v>
          </cell>
          <cell r="KB46316">
            <v>40</v>
          </cell>
          <cell r="KC46316">
            <v>24</v>
          </cell>
        </row>
        <row r="46317">
          <cell r="A46317" t="str">
            <v>P18581</v>
          </cell>
          <cell r="KA46317">
            <v>100</v>
          </cell>
          <cell r="KB46317">
            <v>40</v>
          </cell>
          <cell r="KC46317">
            <v>24</v>
          </cell>
        </row>
        <row r="46318">
          <cell r="A46318" t="str">
            <v>P18557</v>
          </cell>
          <cell r="KA46318">
            <v>50</v>
          </cell>
          <cell r="KB46318">
            <v>60</v>
          </cell>
          <cell r="KC46318">
            <v>12</v>
          </cell>
        </row>
        <row r="46319">
          <cell r="A46319" t="str">
            <v>P18571</v>
          </cell>
          <cell r="KA46319">
            <v>200</v>
          </cell>
          <cell r="KB46319">
            <v>16</v>
          </cell>
          <cell r="KC46319">
            <v>16</v>
          </cell>
        </row>
        <row r="46320">
          <cell r="A46320" t="str">
            <v>P18567</v>
          </cell>
          <cell r="KA46320">
            <v>50</v>
          </cell>
          <cell r="KB46320">
            <v>40</v>
          </cell>
          <cell r="KC46320">
            <v>24</v>
          </cell>
        </row>
        <row r="46321">
          <cell r="A46321" t="str">
            <v>P18544</v>
          </cell>
          <cell r="KA46321">
            <v>50</v>
          </cell>
          <cell r="KB46321">
            <v>40</v>
          </cell>
          <cell r="KC46321">
            <v>24</v>
          </cell>
        </row>
        <row r="46322">
          <cell r="A46322" t="str">
            <v>P18646</v>
          </cell>
          <cell r="KA46322">
            <v>200</v>
          </cell>
          <cell r="KB46322">
            <v>16</v>
          </cell>
          <cell r="KC46322">
            <v>16</v>
          </cell>
        </row>
        <row r="46323">
          <cell r="A46323" t="str">
            <v>P18707</v>
          </cell>
          <cell r="KA46323">
            <v>50</v>
          </cell>
          <cell r="KB46323">
            <v>40</v>
          </cell>
          <cell r="KC46323">
            <v>24</v>
          </cell>
        </row>
        <row r="46324">
          <cell r="A46324" t="str">
            <v>P18709</v>
          </cell>
          <cell r="KA46324">
            <v>100</v>
          </cell>
          <cell r="KB46324">
            <v>40</v>
          </cell>
          <cell r="KC46324">
            <v>28</v>
          </cell>
        </row>
        <row r="46325">
          <cell r="A46325" t="str">
            <v>P18714</v>
          </cell>
          <cell r="KA46325">
            <v>100</v>
          </cell>
          <cell r="KB46325">
            <v>40</v>
          </cell>
          <cell r="KC46325">
            <v>24</v>
          </cell>
        </row>
        <row r="46326">
          <cell r="A46326" t="str">
            <v>P18723</v>
          </cell>
          <cell r="KA46326">
            <v>100</v>
          </cell>
          <cell r="KB46326">
            <v>40</v>
          </cell>
          <cell r="KC46326">
            <v>24</v>
          </cell>
        </row>
        <row r="46327">
          <cell r="A46327" t="str">
            <v>P18724</v>
          </cell>
          <cell r="KA46327">
            <v>100</v>
          </cell>
          <cell r="KB46327">
            <v>40</v>
          </cell>
          <cell r="KC46327">
            <v>24</v>
          </cell>
        </row>
        <row r="46328">
          <cell r="A46328" t="str">
            <v>P18728</v>
          </cell>
          <cell r="KA46328">
            <v>100</v>
          </cell>
          <cell r="KB46328">
            <v>40</v>
          </cell>
          <cell r="KC46328">
            <v>28</v>
          </cell>
        </row>
        <row r="46329">
          <cell r="A46329" t="str">
            <v>P18787</v>
          </cell>
          <cell r="KA46329">
            <v>100</v>
          </cell>
          <cell r="KB46329">
            <v>40</v>
          </cell>
          <cell r="KC46329">
            <v>28</v>
          </cell>
        </row>
        <row r="46330">
          <cell r="A46330" t="str">
            <v>P18759</v>
          </cell>
          <cell r="KA46330">
            <v>100</v>
          </cell>
          <cell r="KB46330">
            <v>40</v>
          </cell>
          <cell r="KC46330">
            <v>28</v>
          </cell>
        </row>
        <row r="46331">
          <cell r="A46331" t="str">
            <v>P18762</v>
          </cell>
          <cell r="KA46331">
            <v>100</v>
          </cell>
          <cell r="KB46331">
            <v>40</v>
          </cell>
          <cell r="KC46331">
            <v>28</v>
          </cell>
        </row>
        <row r="46332">
          <cell r="A46332" t="str">
            <v>P19962</v>
          </cell>
          <cell r="KA46332">
            <v>50</v>
          </cell>
          <cell r="KB46332">
            <v>40</v>
          </cell>
          <cell r="KC46332">
            <v>24</v>
          </cell>
        </row>
        <row r="46333">
          <cell r="A46333" t="str">
            <v>P19907</v>
          </cell>
          <cell r="KA46333">
            <v>100</v>
          </cell>
          <cell r="KB46333">
            <v>40</v>
          </cell>
          <cell r="KC46333">
            <v>28</v>
          </cell>
        </row>
        <row r="46334">
          <cell r="A46334" t="str">
            <v>P19898</v>
          </cell>
          <cell r="KA46334">
            <v>50</v>
          </cell>
          <cell r="KB46334">
            <v>60</v>
          </cell>
          <cell r="KC46334">
            <v>12</v>
          </cell>
        </row>
        <row r="46335">
          <cell r="A46335" t="str">
            <v>P19895</v>
          </cell>
          <cell r="KA46335">
            <v>100</v>
          </cell>
          <cell r="KB46335">
            <v>40</v>
          </cell>
          <cell r="KC46335">
            <v>28</v>
          </cell>
        </row>
        <row r="46336">
          <cell r="A46336" t="str">
            <v>P19917</v>
          </cell>
          <cell r="KA46336">
            <v>100</v>
          </cell>
          <cell r="KB46336">
            <v>40</v>
          </cell>
          <cell r="KC46336">
            <v>28</v>
          </cell>
        </row>
        <row r="46337">
          <cell r="A46337" t="str">
            <v>P19920</v>
          </cell>
          <cell r="KA46337">
            <v>50</v>
          </cell>
          <cell r="KB46337">
            <v>60</v>
          </cell>
          <cell r="KC46337">
            <v>12</v>
          </cell>
        </row>
        <row r="46338">
          <cell r="A46338" t="str">
            <v>P19976</v>
          </cell>
          <cell r="KA46338">
            <v>100</v>
          </cell>
          <cell r="KB46338">
            <v>40</v>
          </cell>
          <cell r="KC46338">
            <v>28</v>
          </cell>
        </row>
        <row r="46339">
          <cell r="A46339" t="str">
            <v>P19968</v>
          </cell>
          <cell r="KA46339">
            <v>50</v>
          </cell>
          <cell r="KB46339">
            <v>40</v>
          </cell>
          <cell r="KC46339">
            <v>24</v>
          </cell>
        </row>
        <row r="46340">
          <cell r="A46340" t="str">
            <v>P20003</v>
          </cell>
          <cell r="KA46340">
            <v>100</v>
          </cell>
          <cell r="KB46340">
            <v>40</v>
          </cell>
          <cell r="KC46340">
            <v>28</v>
          </cell>
        </row>
        <row r="46341">
          <cell r="A46341" t="str">
            <v>P20013</v>
          </cell>
          <cell r="KA46341">
            <v>100</v>
          </cell>
          <cell r="KB46341">
            <v>40</v>
          </cell>
          <cell r="KC46341">
            <v>28</v>
          </cell>
        </row>
        <row r="46342">
          <cell r="A46342" t="str">
            <v>P20014</v>
          </cell>
          <cell r="KA46342">
            <v>100</v>
          </cell>
          <cell r="KB46342">
            <v>40</v>
          </cell>
          <cell r="KC46342">
            <v>28</v>
          </cell>
        </row>
        <row r="46343">
          <cell r="A46343" t="str">
            <v>P19834</v>
          </cell>
          <cell r="KA46343">
            <v>50</v>
          </cell>
          <cell r="KB46343">
            <v>40</v>
          </cell>
          <cell r="KC46343">
            <v>24</v>
          </cell>
        </row>
        <row r="46344">
          <cell r="A46344" t="str">
            <v>P19868</v>
          </cell>
          <cell r="KA46344">
            <v>200</v>
          </cell>
          <cell r="KB46344">
            <v>16</v>
          </cell>
          <cell r="KC46344">
            <v>20</v>
          </cell>
        </row>
        <row r="46345">
          <cell r="A46345" t="str">
            <v>P19859</v>
          </cell>
          <cell r="KA46345">
            <v>100</v>
          </cell>
          <cell r="KB46345">
            <v>40</v>
          </cell>
          <cell r="KC46345">
            <v>28</v>
          </cell>
        </row>
        <row r="46346">
          <cell r="A46346" t="str">
            <v>P19818</v>
          </cell>
          <cell r="KA46346">
            <v>50</v>
          </cell>
          <cell r="KB46346">
            <v>60</v>
          </cell>
          <cell r="KC46346">
            <v>12</v>
          </cell>
        </row>
        <row r="46347">
          <cell r="A46347" t="str">
            <v>P19785</v>
          </cell>
          <cell r="KA46347">
            <v>100</v>
          </cell>
          <cell r="KB46347">
            <v>40</v>
          </cell>
          <cell r="KC46347">
            <v>28</v>
          </cell>
        </row>
        <row r="46348">
          <cell r="A46348" t="str">
            <v>P19753</v>
          </cell>
          <cell r="KA46348">
            <v>200</v>
          </cell>
          <cell r="KB46348">
            <v>16</v>
          </cell>
          <cell r="KC46348">
            <v>20</v>
          </cell>
        </row>
        <row r="46349">
          <cell r="A46349" t="str">
            <v>P19774</v>
          </cell>
          <cell r="KA46349">
            <v>100</v>
          </cell>
          <cell r="KB46349">
            <v>40</v>
          </cell>
          <cell r="KC46349">
            <v>28</v>
          </cell>
        </row>
        <row r="46350">
          <cell r="A46350" t="str">
            <v>P19776</v>
          </cell>
          <cell r="KA46350">
            <v>200</v>
          </cell>
          <cell r="KB46350">
            <v>16</v>
          </cell>
          <cell r="KC46350">
            <v>20</v>
          </cell>
        </row>
        <row r="46351">
          <cell r="A46351" t="str">
            <v>P19762</v>
          </cell>
          <cell r="KA46351">
            <v>100</v>
          </cell>
          <cell r="KB46351">
            <v>8</v>
          </cell>
          <cell r="KC46351">
            <v>48</v>
          </cell>
        </row>
        <row r="46352">
          <cell r="A46352" t="str">
            <v>P20282</v>
          </cell>
          <cell r="KA46352">
            <v>50</v>
          </cell>
          <cell r="KB46352">
            <v>40</v>
          </cell>
          <cell r="KC46352">
            <v>24</v>
          </cell>
        </row>
        <row r="46353">
          <cell r="A46353" t="str">
            <v>P20286</v>
          </cell>
          <cell r="KA46353">
            <v>100</v>
          </cell>
          <cell r="KB46353">
            <v>40</v>
          </cell>
          <cell r="KC46353">
            <v>28</v>
          </cell>
        </row>
        <row r="46354">
          <cell r="A46354" t="str">
            <v>P20207</v>
          </cell>
          <cell r="KA46354">
            <v>50</v>
          </cell>
          <cell r="KB46354">
            <v>40</v>
          </cell>
          <cell r="KC46354">
            <v>24</v>
          </cell>
        </row>
        <row r="46355">
          <cell r="A46355" t="str">
            <v>P20197</v>
          </cell>
          <cell r="KA46355">
            <v>50</v>
          </cell>
          <cell r="KB46355">
            <v>40</v>
          </cell>
          <cell r="KC46355">
            <v>24</v>
          </cell>
        </row>
        <row r="46356">
          <cell r="A46356" t="str">
            <v>P20224</v>
          </cell>
          <cell r="KA46356">
            <v>50</v>
          </cell>
          <cell r="KB46356">
            <v>60</v>
          </cell>
          <cell r="KC46356">
            <v>12</v>
          </cell>
        </row>
        <row r="46357">
          <cell r="A46357" t="str">
            <v>P20150</v>
          </cell>
          <cell r="KA46357">
            <v>50</v>
          </cell>
          <cell r="KB46357">
            <v>40</v>
          </cell>
          <cell r="KC46357">
            <v>24</v>
          </cell>
        </row>
        <row r="46358">
          <cell r="A46358" t="str">
            <v>P20137</v>
          </cell>
          <cell r="KA46358">
            <v>100</v>
          </cell>
          <cell r="KB46358">
            <v>40</v>
          </cell>
          <cell r="KC46358">
            <v>28</v>
          </cell>
        </row>
        <row r="46359">
          <cell r="A46359" t="str">
            <v>P20138</v>
          </cell>
          <cell r="KA46359">
            <v>50</v>
          </cell>
          <cell r="KB46359">
            <v>40</v>
          </cell>
          <cell r="KC46359">
            <v>24</v>
          </cell>
        </row>
        <row r="46360">
          <cell r="A46360" t="str">
            <v>P20139</v>
          </cell>
          <cell r="KA46360">
            <v>100</v>
          </cell>
          <cell r="KB46360">
            <v>40</v>
          </cell>
          <cell r="KC46360">
            <v>28</v>
          </cell>
        </row>
        <row r="46361">
          <cell r="A46361" t="str">
            <v>P20140</v>
          </cell>
          <cell r="KA46361">
            <v>50</v>
          </cell>
          <cell r="KB46361">
            <v>40</v>
          </cell>
          <cell r="KC46361">
            <v>24</v>
          </cell>
        </row>
        <row r="46362">
          <cell r="A46362" t="str">
            <v>P20124</v>
          </cell>
          <cell r="KA46362">
            <v>100</v>
          </cell>
          <cell r="KB46362">
            <v>40</v>
          </cell>
          <cell r="KC46362">
            <v>28</v>
          </cell>
        </row>
        <row r="46363">
          <cell r="A46363" t="str">
            <v>P20094</v>
          </cell>
          <cell r="KA46363">
            <v>100</v>
          </cell>
          <cell r="KB46363">
            <v>40</v>
          </cell>
          <cell r="KC46363">
            <v>28</v>
          </cell>
        </row>
        <row r="46364">
          <cell r="A46364" t="str">
            <v>P20066</v>
          </cell>
          <cell r="KA46364">
            <v>100</v>
          </cell>
          <cell r="KB46364">
            <v>40</v>
          </cell>
          <cell r="KC46364">
            <v>28</v>
          </cell>
        </row>
        <row r="46365">
          <cell r="A46365" t="str">
            <v>P20906</v>
          </cell>
          <cell r="KA46365">
            <v>200</v>
          </cell>
          <cell r="KB46365">
            <v>16</v>
          </cell>
          <cell r="KC46365">
            <v>20</v>
          </cell>
        </row>
        <row r="46366">
          <cell r="A46366" t="str">
            <v>P20911</v>
          </cell>
          <cell r="KA46366">
            <v>50</v>
          </cell>
          <cell r="KB46366">
            <v>40</v>
          </cell>
          <cell r="KC46366">
            <v>24</v>
          </cell>
        </row>
        <row r="46367">
          <cell r="A46367" t="str">
            <v>P20826</v>
          </cell>
          <cell r="KA46367">
            <v>50</v>
          </cell>
          <cell r="KB46367">
            <v>40</v>
          </cell>
          <cell r="KC46367">
            <v>24</v>
          </cell>
        </row>
        <row r="46368">
          <cell r="A46368" t="str">
            <v>P20852</v>
          </cell>
          <cell r="KA46368">
            <v>100</v>
          </cell>
          <cell r="KB46368">
            <v>40</v>
          </cell>
          <cell r="KC46368">
            <v>28</v>
          </cell>
        </row>
        <row r="46369">
          <cell r="A46369" t="str">
            <v>P20872</v>
          </cell>
          <cell r="KA46369">
            <v>50</v>
          </cell>
          <cell r="KB46369">
            <v>40</v>
          </cell>
          <cell r="KC46369">
            <v>24</v>
          </cell>
        </row>
        <row r="46370">
          <cell r="A46370" t="str">
            <v>P20834</v>
          </cell>
          <cell r="KA46370">
            <v>50</v>
          </cell>
          <cell r="KB46370">
            <v>40</v>
          </cell>
          <cell r="KC46370">
            <v>24</v>
          </cell>
        </row>
        <row r="46371">
          <cell r="A46371" t="str">
            <v>P20860</v>
          </cell>
          <cell r="KA46371">
            <v>100</v>
          </cell>
          <cell r="KB46371">
            <v>40</v>
          </cell>
          <cell r="KC46371">
            <v>28</v>
          </cell>
        </row>
        <row r="46372">
          <cell r="A46372" t="str">
            <v>P20767</v>
          </cell>
          <cell r="KA46372">
            <v>100</v>
          </cell>
          <cell r="KB46372">
            <v>40</v>
          </cell>
          <cell r="KC46372">
            <v>28</v>
          </cell>
        </row>
        <row r="46373">
          <cell r="A46373" t="str">
            <v>P20770</v>
          </cell>
          <cell r="KA46373">
            <v>50</v>
          </cell>
          <cell r="KB46373">
            <v>40</v>
          </cell>
          <cell r="KC46373">
            <v>24</v>
          </cell>
        </row>
        <row r="46374">
          <cell r="A46374" t="str">
            <v>P20756</v>
          </cell>
          <cell r="KA46374">
            <v>100</v>
          </cell>
          <cell r="KB46374">
            <v>40</v>
          </cell>
          <cell r="KC46374">
            <v>28</v>
          </cell>
        </row>
        <row r="46375">
          <cell r="A46375" t="str">
            <v>P20749</v>
          </cell>
          <cell r="KA46375">
            <v>100</v>
          </cell>
          <cell r="KB46375">
            <v>40</v>
          </cell>
          <cell r="KC46375">
            <v>28</v>
          </cell>
        </row>
        <row r="46376">
          <cell r="A46376" t="str">
            <v>P20747</v>
          </cell>
          <cell r="KA46376">
            <v>100</v>
          </cell>
          <cell r="KB46376">
            <v>40</v>
          </cell>
          <cell r="KC46376">
            <v>28</v>
          </cell>
        </row>
        <row r="46377">
          <cell r="A46377" t="str">
            <v>P20739</v>
          </cell>
          <cell r="KA46377">
            <v>100</v>
          </cell>
          <cell r="KB46377">
            <v>40</v>
          </cell>
          <cell r="KC46377">
            <v>28</v>
          </cell>
        </row>
        <row r="46378">
          <cell r="A46378" t="str">
            <v>P20777</v>
          </cell>
          <cell r="KA46378">
            <v>50</v>
          </cell>
          <cell r="KB46378">
            <v>60</v>
          </cell>
          <cell r="KC46378">
            <v>12</v>
          </cell>
        </row>
        <row r="46379">
          <cell r="A46379" t="str">
            <v>P20780</v>
          </cell>
          <cell r="KA46379">
            <v>100</v>
          </cell>
          <cell r="KB46379">
            <v>40</v>
          </cell>
          <cell r="KC46379">
            <v>28</v>
          </cell>
        </row>
        <row r="46380">
          <cell r="A46380" t="str">
            <v>P20781</v>
          </cell>
          <cell r="KA46380">
            <v>100</v>
          </cell>
          <cell r="KB46380">
            <v>40</v>
          </cell>
          <cell r="KC46380">
            <v>28</v>
          </cell>
        </row>
        <row r="46381">
          <cell r="A46381" t="str">
            <v>P20782</v>
          </cell>
          <cell r="KA46381">
            <v>100</v>
          </cell>
          <cell r="KB46381">
            <v>40</v>
          </cell>
          <cell r="KC46381">
            <v>28</v>
          </cell>
        </row>
        <row r="46382">
          <cell r="A46382" t="str">
            <v>P20700</v>
          </cell>
          <cell r="KA46382">
            <v>100</v>
          </cell>
          <cell r="KB46382">
            <v>8</v>
          </cell>
          <cell r="KC46382">
            <v>48</v>
          </cell>
        </row>
        <row r="46383">
          <cell r="A46383" t="str">
            <v>P20702</v>
          </cell>
          <cell r="KA46383">
            <v>100</v>
          </cell>
          <cell r="KB46383">
            <v>40</v>
          </cell>
          <cell r="KC46383">
            <v>28</v>
          </cell>
        </row>
        <row r="46384">
          <cell r="A46384" t="str">
            <v>P20705</v>
          </cell>
          <cell r="KA46384">
            <v>100</v>
          </cell>
          <cell r="KB46384">
            <v>40</v>
          </cell>
          <cell r="KC46384">
            <v>28</v>
          </cell>
        </row>
        <row r="46385">
          <cell r="A46385" t="str">
            <v>P20713</v>
          </cell>
          <cell r="KA46385">
            <v>100</v>
          </cell>
          <cell r="KB46385">
            <v>40</v>
          </cell>
          <cell r="KC46385">
            <v>28</v>
          </cell>
        </row>
        <row r="46386">
          <cell r="A46386" t="str">
            <v>P20729</v>
          </cell>
          <cell r="KA46386">
            <v>100</v>
          </cell>
          <cell r="KB46386">
            <v>40</v>
          </cell>
          <cell r="KC46386">
            <v>28</v>
          </cell>
        </row>
        <row r="46387">
          <cell r="A46387" t="str">
            <v>P20548</v>
          </cell>
          <cell r="KA46387">
            <v>100</v>
          </cell>
          <cell r="KB46387">
            <v>40</v>
          </cell>
          <cell r="KC46387">
            <v>28</v>
          </cell>
        </row>
        <row r="46388">
          <cell r="A46388" t="str">
            <v>P20545</v>
          </cell>
          <cell r="KA46388">
            <v>200</v>
          </cell>
          <cell r="KB46388">
            <v>16</v>
          </cell>
          <cell r="KC46388">
            <v>16</v>
          </cell>
        </row>
        <row r="46389">
          <cell r="A46389" t="str">
            <v>P20511</v>
          </cell>
          <cell r="KA46389">
            <v>100</v>
          </cell>
          <cell r="KB46389">
            <v>40</v>
          </cell>
          <cell r="KC46389">
            <v>28</v>
          </cell>
        </row>
        <row r="46390">
          <cell r="A46390" t="str">
            <v>P20518</v>
          </cell>
          <cell r="KA46390">
            <v>100</v>
          </cell>
          <cell r="KB46390">
            <v>40</v>
          </cell>
          <cell r="KC46390">
            <v>28</v>
          </cell>
        </row>
        <row r="46391">
          <cell r="A46391" t="str">
            <v>P20645</v>
          </cell>
          <cell r="KA46391">
            <v>100</v>
          </cell>
          <cell r="KB46391">
            <v>40</v>
          </cell>
          <cell r="KC46391">
            <v>28</v>
          </cell>
        </row>
        <row r="46392">
          <cell r="A46392" t="str">
            <v>P20626</v>
          </cell>
          <cell r="KA46392">
            <v>100</v>
          </cell>
          <cell r="KB46392">
            <v>40</v>
          </cell>
          <cell r="KC46392">
            <v>28</v>
          </cell>
        </row>
        <row r="46393">
          <cell r="A46393" t="str">
            <v>P20619</v>
          </cell>
          <cell r="KA46393">
            <v>50</v>
          </cell>
          <cell r="KB46393">
            <v>60</v>
          </cell>
          <cell r="KC46393">
            <v>12</v>
          </cell>
        </row>
        <row r="46394">
          <cell r="A46394" t="str">
            <v>P20599</v>
          </cell>
          <cell r="KA46394">
            <v>50</v>
          </cell>
          <cell r="KB46394">
            <v>40</v>
          </cell>
          <cell r="KC46394">
            <v>24</v>
          </cell>
        </row>
        <row r="46395">
          <cell r="A46395" t="str">
            <v>P20593</v>
          </cell>
          <cell r="KA46395">
            <v>200</v>
          </cell>
          <cell r="KB46395">
            <v>16</v>
          </cell>
          <cell r="KC46395">
            <v>16</v>
          </cell>
        </row>
        <row r="46396">
          <cell r="A46396" t="str">
            <v>P20359</v>
          </cell>
          <cell r="KA46396">
            <v>100</v>
          </cell>
          <cell r="KB46396">
            <v>40</v>
          </cell>
          <cell r="KC46396">
            <v>28</v>
          </cell>
        </row>
        <row r="46397">
          <cell r="A46397" t="str">
            <v>P20352</v>
          </cell>
          <cell r="KA46397">
            <v>100</v>
          </cell>
          <cell r="KB46397">
            <v>40</v>
          </cell>
          <cell r="KC46397">
            <v>28</v>
          </cell>
        </row>
        <row r="46398">
          <cell r="A46398" t="str">
            <v>P20325</v>
          </cell>
          <cell r="KA46398">
            <v>100</v>
          </cell>
          <cell r="KB46398">
            <v>40</v>
          </cell>
          <cell r="KC46398">
            <v>28</v>
          </cell>
        </row>
        <row r="46399">
          <cell r="A46399" t="str">
            <v>P20370</v>
          </cell>
          <cell r="KA46399">
            <v>100</v>
          </cell>
          <cell r="KB46399">
            <v>40</v>
          </cell>
          <cell r="KC46399">
            <v>28</v>
          </cell>
        </row>
        <row r="46400">
          <cell r="A46400" t="str">
            <v>P20400</v>
          </cell>
          <cell r="KA46400">
            <v>100</v>
          </cell>
          <cell r="KB46400">
            <v>40</v>
          </cell>
          <cell r="KC46400">
            <v>28</v>
          </cell>
        </row>
        <row r="46401">
          <cell r="A46401" t="str">
            <v>P21123</v>
          </cell>
          <cell r="KA46401">
            <v>50</v>
          </cell>
          <cell r="KB46401">
            <v>40</v>
          </cell>
          <cell r="KC46401">
            <v>24</v>
          </cell>
        </row>
        <row r="46402">
          <cell r="A46402" t="str">
            <v>P21161</v>
          </cell>
          <cell r="KA46402">
            <v>100</v>
          </cell>
          <cell r="KB46402">
            <v>40</v>
          </cell>
          <cell r="KC46402">
            <v>28</v>
          </cell>
        </row>
        <row r="46403">
          <cell r="A46403" t="str">
            <v>P21158</v>
          </cell>
          <cell r="KA46403">
            <v>50</v>
          </cell>
          <cell r="KB46403">
            <v>40</v>
          </cell>
          <cell r="KC46403">
            <v>24</v>
          </cell>
        </row>
        <row r="46404">
          <cell r="A46404" t="str">
            <v>P21176</v>
          </cell>
          <cell r="KA46404">
            <v>100</v>
          </cell>
          <cell r="KB46404">
            <v>40</v>
          </cell>
          <cell r="KC46404">
            <v>28</v>
          </cell>
        </row>
        <row r="46405">
          <cell r="A46405" t="str">
            <v>P21177</v>
          </cell>
          <cell r="KA46405">
            <v>50</v>
          </cell>
          <cell r="KB46405">
            <v>60</v>
          </cell>
          <cell r="KC46405">
            <v>12</v>
          </cell>
        </row>
        <row r="46406">
          <cell r="A46406" t="str">
            <v>P21172</v>
          </cell>
          <cell r="KA46406">
            <v>100</v>
          </cell>
          <cell r="KB46406">
            <v>40</v>
          </cell>
          <cell r="KC46406">
            <v>28</v>
          </cell>
        </row>
        <row r="46407">
          <cell r="A46407" t="str">
            <v>P21174</v>
          </cell>
          <cell r="KA46407">
            <v>100</v>
          </cell>
          <cell r="KB46407">
            <v>40</v>
          </cell>
          <cell r="KC46407">
            <v>28</v>
          </cell>
        </row>
        <row r="46408">
          <cell r="A46408" t="str">
            <v>p21179</v>
          </cell>
          <cell r="KA46408">
            <v>100</v>
          </cell>
          <cell r="KB46408">
            <v>40</v>
          </cell>
          <cell r="KC46408">
            <v>28</v>
          </cell>
        </row>
        <row r="46409">
          <cell r="A46409" t="str">
            <v>P21232</v>
          </cell>
          <cell r="KA46409">
            <v>100</v>
          </cell>
          <cell r="KB46409">
            <v>20</v>
          </cell>
          <cell r="KC46409">
            <v>9</v>
          </cell>
        </row>
        <row r="46410">
          <cell r="A46410" t="str">
            <v>P20997</v>
          </cell>
          <cell r="KA46410">
            <v>100</v>
          </cell>
          <cell r="KB46410">
            <v>20</v>
          </cell>
          <cell r="KC46410">
            <v>9</v>
          </cell>
        </row>
        <row r="46411">
          <cell r="A46411" t="str">
            <v>P20987</v>
          </cell>
          <cell r="KA46411">
            <v>100</v>
          </cell>
          <cell r="KB46411">
            <v>40</v>
          </cell>
          <cell r="KC46411">
            <v>28</v>
          </cell>
        </row>
        <row r="46412">
          <cell r="A46412" t="str">
            <v>P20968</v>
          </cell>
          <cell r="KA46412">
            <v>200</v>
          </cell>
          <cell r="KB46412">
            <v>16</v>
          </cell>
          <cell r="KC46412">
            <v>20</v>
          </cell>
        </row>
        <row r="46413">
          <cell r="A46413" t="str">
            <v>P20964</v>
          </cell>
          <cell r="KA46413">
            <v>200</v>
          </cell>
          <cell r="KB46413">
            <v>16</v>
          </cell>
          <cell r="KC46413">
            <v>16</v>
          </cell>
        </row>
        <row r="46414">
          <cell r="A46414" t="str">
            <v>P20965</v>
          </cell>
          <cell r="KA46414">
            <v>100</v>
          </cell>
          <cell r="KB46414">
            <v>40</v>
          </cell>
          <cell r="KC46414">
            <v>28</v>
          </cell>
        </row>
        <row r="46415">
          <cell r="A46415" t="str">
            <v>P21040</v>
          </cell>
          <cell r="KA46415">
            <v>50</v>
          </cell>
          <cell r="KB46415">
            <v>40</v>
          </cell>
          <cell r="KC46415">
            <v>24</v>
          </cell>
        </row>
        <row r="46416">
          <cell r="A46416" t="str">
            <v>P21014</v>
          </cell>
          <cell r="KA46416">
            <v>50</v>
          </cell>
          <cell r="KB46416">
            <v>40</v>
          </cell>
          <cell r="KC46416">
            <v>24</v>
          </cell>
        </row>
        <row r="46417">
          <cell r="A46417" t="str">
            <v>P21021</v>
          </cell>
          <cell r="KA46417">
            <v>100</v>
          </cell>
          <cell r="KB46417">
            <v>40</v>
          </cell>
          <cell r="KC46417">
            <v>28</v>
          </cell>
        </row>
        <row r="46418">
          <cell r="A46418" t="str">
            <v>P21092</v>
          </cell>
          <cell r="KA46418">
            <v>100</v>
          </cell>
          <cell r="KB46418">
            <v>40</v>
          </cell>
          <cell r="KC46418">
            <v>28</v>
          </cell>
        </row>
        <row r="46419">
          <cell r="A46419" t="str">
            <v>P21090</v>
          </cell>
          <cell r="KA46419">
            <v>100</v>
          </cell>
          <cell r="KB46419">
            <v>40</v>
          </cell>
          <cell r="KC46419">
            <v>24</v>
          </cell>
        </row>
        <row r="46420">
          <cell r="A46420" t="str">
            <v>P21088</v>
          </cell>
          <cell r="KA46420">
            <v>200</v>
          </cell>
          <cell r="KB46420">
            <v>16</v>
          </cell>
          <cell r="KC46420">
            <v>20</v>
          </cell>
        </row>
        <row r="46421">
          <cell r="A46421" t="str">
            <v>P21064</v>
          </cell>
          <cell r="KA46421">
            <v>50</v>
          </cell>
          <cell r="KB46421">
            <v>60</v>
          </cell>
          <cell r="KC46421">
            <v>12</v>
          </cell>
        </row>
        <row r="46422">
          <cell r="A46422" t="str">
            <v>P21078</v>
          </cell>
          <cell r="KA46422">
            <v>100</v>
          </cell>
          <cell r="KB46422">
            <v>40</v>
          </cell>
          <cell r="KC46422">
            <v>24</v>
          </cell>
        </row>
        <row r="46423">
          <cell r="A46423" t="str">
            <v>P21106</v>
          </cell>
          <cell r="KA46423">
            <v>100</v>
          </cell>
          <cell r="KB46423">
            <v>40</v>
          </cell>
          <cell r="KC46423">
            <v>24</v>
          </cell>
        </row>
        <row r="46424">
          <cell r="A46424" t="str">
            <v>P21108</v>
          </cell>
          <cell r="KA46424">
            <v>100</v>
          </cell>
          <cell r="KB46424">
            <v>40</v>
          </cell>
          <cell r="KC46424">
            <v>28</v>
          </cell>
        </row>
        <row r="46425">
          <cell r="A46425" t="str">
            <v>P21099</v>
          </cell>
          <cell r="KA46425">
            <v>100</v>
          </cell>
          <cell r="KB46425">
            <v>40</v>
          </cell>
          <cell r="KC46425">
            <v>28</v>
          </cell>
        </row>
        <row r="46426">
          <cell r="A46426" t="str">
            <v>P21066</v>
          </cell>
          <cell r="KA46426">
            <v>50</v>
          </cell>
          <cell r="KB46426">
            <v>40</v>
          </cell>
          <cell r="KC46426">
            <v>24</v>
          </cell>
        </row>
        <row r="46427">
          <cell r="A46427" t="str">
            <v>p21318</v>
          </cell>
          <cell r="KA46427">
            <v>100</v>
          </cell>
          <cell r="KB46427">
            <v>40</v>
          </cell>
          <cell r="KC46427">
            <v>28</v>
          </cell>
        </row>
        <row r="46428">
          <cell r="A46428" t="str">
            <v>P21316</v>
          </cell>
          <cell r="KA46428">
            <v>50</v>
          </cell>
          <cell r="KB46428">
            <v>40</v>
          </cell>
          <cell r="KC46428">
            <v>24</v>
          </cell>
        </row>
        <row r="46429">
          <cell r="A46429" t="str">
            <v>P21413</v>
          </cell>
          <cell r="KA46429">
            <v>200</v>
          </cell>
          <cell r="KB46429">
            <v>16</v>
          </cell>
          <cell r="KC46429">
            <v>16</v>
          </cell>
        </row>
        <row r="46430">
          <cell r="A46430" t="str">
            <v>P21409</v>
          </cell>
          <cell r="KA46430">
            <v>50</v>
          </cell>
          <cell r="KB46430">
            <v>40</v>
          </cell>
          <cell r="KC46430">
            <v>24</v>
          </cell>
        </row>
        <row r="46431">
          <cell r="A46431" t="str">
            <v>P21545</v>
          </cell>
          <cell r="KA46431">
            <v>100</v>
          </cell>
          <cell r="KB46431">
            <v>40</v>
          </cell>
          <cell r="KC46431">
            <v>28</v>
          </cell>
        </row>
        <row r="46432">
          <cell r="A46432" t="str">
            <v>P21522</v>
          </cell>
          <cell r="KA46432">
            <v>50</v>
          </cell>
          <cell r="KB46432">
            <v>60</v>
          </cell>
          <cell r="KC46432">
            <v>12</v>
          </cell>
        </row>
        <row r="46433">
          <cell r="A46433" t="str">
            <v>P21497</v>
          </cell>
          <cell r="KA46433">
            <v>100</v>
          </cell>
          <cell r="KB46433">
            <v>40</v>
          </cell>
          <cell r="KC46433">
            <v>28</v>
          </cell>
        </row>
        <row r="46434">
          <cell r="A46434" t="str">
            <v>P21498</v>
          </cell>
          <cell r="KA46434">
            <v>100</v>
          </cell>
          <cell r="KB46434">
            <v>40</v>
          </cell>
          <cell r="KC46434">
            <v>28</v>
          </cell>
        </row>
        <row r="46435">
          <cell r="A46435" t="str">
            <v>P21437</v>
          </cell>
          <cell r="KA46435">
            <v>50</v>
          </cell>
          <cell r="KB46435">
            <v>40</v>
          </cell>
          <cell r="KC46435">
            <v>24</v>
          </cell>
        </row>
        <row r="46436">
          <cell r="A46436" t="str">
            <v>P22003</v>
          </cell>
          <cell r="KA46436">
            <v>200</v>
          </cell>
          <cell r="KB46436">
            <v>16</v>
          </cell>
          <cell r="KC46436">
            <v>20</v>
          </cell>
        </row>
        <row r="46437">
          <cell r="A46437" t="str">
            <v>P22004</v>
          </cell>
          <cell r="KA46437">
            <v>50</v>
          </cell>
          <cell r="KB46437">
            <v>60</v>
          </cell>
          <cell r="KC46437">
            <v>12</v>
          </cell>
        </row>
        <row r="46438">
          <cell r="A46438" t="str">
            <v>P21993</v>
          </cell>
          <cell r="KA46438">
            <v>100</v>
          </cell>
          <cell r="KB46438">
            <v>40</v>
          </cell>
          <cell r="KC46438">
            <v>28</v>
          </cell>
        </row>
        <row r="46439">
          <cell r="A46439" t="str">
            <v>P21994</v>
          </cell>
          <cell r="KA46439">
            <v>100</v>
          </cell>
          <cell r="KB46439">
            <v>40</v>
          </cell>
          <cell r="KC46439">
            <v>28</v>
          </cell>
        </row>
        <row r="46440">
          <cell r="A46440" t="str">
            <v>P21995</v>
          </cell>
          <cell r="KA46440">
            <v>100</v>
          </cell>
          <cell r="KB46440">
            <v>40</v>
          </cell>
          <cell r="KC46440">
            <v>28</v>
          </cell>
        </row>
        <row r="46441">
          <cell r="A46441" t="str">
            <v>P21996</v>
          </cell>
          <cell r="KA46441">
            <v>100</v>
          </cell>
          <cell r="KB46441">
            <v>40</v>
          </cell>
          <cell r="KC46441">
            <v>28</v>
          </cell>
        </row>
        <row r="46442">
          <cell r="A46442" t="str">
            <v>P21988</v>
          </cell>
          <cell r="KA46442">
            <v>100</v>
          </cell>
          <cell r="KB46442">
            <v>40</v>
          </cell>
          <cell r="KC46442">
            <v>28</v>
          </cell>
        </row>
        <row r="46443">
          <cell r="A46443" t="str">
            <v>P21947</v>
          </cell>
          <cell r="KA46443">
            <v>100</v>
          </cell>
          <cell r="KB46443">
            <v>40</v>
          </cell>
          <cell r="KC46443">
            <v>28</v>
          </cell>
        </row>
        <row r="46444">
          <cell r="A46444" t="str">
            <v>P21866</v>
          </cell>
          <cell r="KA46444">
            <v>100</v>
          </cell>
          <cell r="KB46444">
            <v>40</v>
          </cell>
          <cell r="KC46444">
            <v>28</v>
          </cell>
        </row>
        <row r="46445">
          <cell r="A46445" t="str">
            <v>P21936</v>
          </cell>
          <cell r="KA46445">
            <v>100</v>
          </cell>
          <cell r="KB46445">
            <v>40</v>
          </cell>
          <cell r="KC46445">
            <v>28</v>
          </cell>
        </row>
        <row r="46446">
          <cell r="A46446" t="str">
            <v>P21914</v>
          </cell>
          <cell r="KA46446">
            <v>100</v>
          </cell>
          <cell r="KB46446">
            <v>40</v>
          </cell>
          <cell r="KC46446">
            <v>28</v>
          </cell>
        </row>
        <row r="46447">
          <cell r="A46447" t="str">
            <v>P22058</v>
          </cell>
          <cell r="KA46447">
            <v>100</v>
          </cell>
          <cell r="KB46447">
            <v>40</v>
          </cell>
          <cell r="KC46447">
            <v>28</v>
          </cell>
        </row>
        <row r="46448">
          <cell r="A46448" t="str">
            <v>P22040</v>
          </cell>
          <cell r="KA46448">
            <v>200</v>
          </cell>
          <cell r="KB46448">
            <v>16</v>
          </cell>
          <cell r="KC46448">
            <v>20</v>
          </cell>
        </row>
        <row r="46449">
          <cell r="A46449" t="str">
            <v>P22137</v>
          </cell>
          <cell r="KA46449">
            <v>100</v>
          </cell>
          <cell r="KB46449">
            <v>8</v>
          </cell>
          <cell r="KC46449">
            <v>48</v>
          </cell>
        </row>
        <row r="46450">
          <cell r="A46450" t="str">
            <v>P22134</v>
          </cell>
          <cell r="KA46450">
            <v>100</v>
          </cell>
          <cell r="KB46450">
            <v>40</v>
          </cell>
          <cell r="KC46450">
            <v>28</v>
          </cell>
        </row>
        <row r="46451">
          <cell r="A46451" t="str">
            <v>P22126</v>
          </cell>
          <cell r="KA46451">
            <v>100</v>
          </cell>
          <cell r="KB46451">
            <v>40</v>
          </cell>
          <cell r="KC46451">
            <v>28</v>
          </cell>
        </row>
        <row r="46452">
          <cell r="A46452" t="str">
            <v>P22112</v>
          </cell>
          <cell r="KA46452">
            <v>100</v>
          </cell>
          <cell r="KB46452">
            <v>40</v>
          </cell>
          <cell r="KC46452">
            <v>28</v>
          </cell>
        </row>
        <row r="46453">
          <cell r="A46453" t="str">
            <v>P22096</v>
          </cell>
          <cell r="KA46453">
            <v>100</v>
          </cell>
          <cell r="KB46453">
            <v>40</v>
          </cell>
          <cell r="KC46453">
            <v>28</v>
          </cell>
        </row>
        <row r="46454">
          <cell r="A46454" t="str">
            <v>P21610</v>
          </cell>
          <cell r="KA46454">
            <v>100</v>
          </cell>
          <cell r="KB46454">
            <v>40</v>
          </cell>
          <cell r="KC46454">
            <v>28</v>
          </cell>
        </row>
        <row r="46455">
          <cell r="A46455" t="str">
            <v>P21601</v>
          </cell>
          <cell r="KA46455">
            <v>100</v>
          </cell>
          <cell r="KB46455">
            <v>40</v>
          </cell>
          <cell r="KC46455">
            <v>28</v>
          </cell>
        </row>
        <row r="46456">
          <cell r="A46456" t="str">
            <v>P21586</v>
          </cell>
          <cell r="KA46456">
            <v>100</v>
          </cell>
          <cell r="KB46456">
            <v>40</v>
          </cell>
          <cell r="KC46456">
            <v>24</v>
          </cell>
        </row>
        <row r="46457">
          <cell r="A46457" t="str">
            <v>P21702</v>
          </cell>
          <cell r="KA46457">
            <v>100</v>
          </cell>
          <cell r="KB46457">
            <v>40</v>
          </cell>
          <cell r="KC46457">
            <v>28</v>
          </cell>
        </row>
        <row r="46458">
          <cell r="A46458" t="str">
            <v>P21671</v>
          </cell>
          <cell r="KA46458">
            <v>100</v>
          </cell>
          <cell r="KB46458">
            <v>40</v>
          </cell>
          <cell r="KC46458">
            <v>28</v>
          </cell>
        </row>
        <row r="46459">
          <cell r="A46459" t="str">
            <v>P21721</v>
          </cell>
          <cell r="KA46459">
            <v>100</v>
          </cell>
          <cell r="KB46459">
            <v>40</v>
          </cell>
          <cell r="KC46459">
            <v>28</v>
          </cell>
        </row>
        <row r="46460">
          <cell r="A46460" t="str">
            <v>p21758</v>
          </cell>
          <cell r="KA46460">
            <v>50</v>
          </cell>
          <cell r="KB46460">
            <v>40</v>
          </cell>
          <cell r="KC46460">
            <v>24</v>
          </cell>
        </row>
        <row r="46461">
          <cell r="A46461" t="str">
            <v>P21816</v>
          </cell>
          <cell r="KA46461">
            <v>100</v>
          </cell>
          <cell r="KB46461">
            <v>40</v>
          </cell>
          <cell r="KC46461">
            <v>28</v>
          </cell>
        </row>
        <row r="46462">
          <cell r="A46462" t="str">
            <v>P21817</v>
          </cell>
          <cell r="KA46462">
            <v>100</v>
          </cell>
          <cell r="KB46462">
            <v>40</v>
          </cell>
          <cell r="KC46462">
            <v>28</v>
          </cell>
        </row>
        <row r="46463">
          <cell r="A46463" t="str">
            <v>p21858</v>
          </cell>
          <cell r="KA46463">
            <v>100</v>
          </cell>
          <cell r="KB46463">
            <v>40</v>
          </cell>
          <cell r="KC46463">
            <v>28</v>
          </cell>
        </row>
        <row r="46464">
          <cell r="A46464" t="str">
            <v>P28727</v>
          </cell>
          <cell r="KA46464">
            <v>100</v>
          </cell>
          <cell r="KB46464">
            <v>40</v>
          </cell>
          <cell r="KC46464">
            <v>28</v>
          </cell>
        </row>
        <row r="46465">
          <cell r="A46465" t="str">
            <v>P28625</v>
          </cell>
          <cell r="KA46465">
            <v>50</v>
          </cell>
          <cell r="KB46465">
            <v>60</v>
          </cell>
          <cell r="KC46465">
            <v>12</v>
          </cell>
        </row>
        <row r="46466">
          <cell r="A46466" t="str">
            <v>P28617</v>
          </cell>
          <cell r="KA46466">
            <v>100</v>
          </cell>
          <cell r="KB46466">
            <v>40</v>
          </cell>
          <cell r="KC46466">
            <v>28</v>
          </cell>
        </row>
        <row r="46467">
          <cell r="A46467" t="str">
            <v>P28641</v>
          </cell>
          <cell r="KA46467">
            <v>100</v>
          </cell>
          <cell r="KB46467">
            <v>40</v>
          </cell>
          <cell r="KC46467">
            <v>28</v>
          </cell>
        </row>
        <row r="46468">
          <cell r="A46468" t="str">
            <v>P28881</v>
          </cell>
          <cell r="KA46468">
            <v>50</v>
          </cell>
          <cell r="KB46468">
            <v>40</v>
          </cell>
          <cell r="KC46468">
            <v>24</v>
          </cell>
        </row>
        <row r="46469">
          <cell r="A46469" t="str">
            <v>P28778</v>
          </cell>
          <cell r="KA46469">
            <v>100</v>
          </cell>
          <cell r="KB46469">
            <v>40</v>
          </cell>
          <cell r="KC46469">
            <v>28</v>
          </cell>
        </row>
        <row r="46470">
          <cell r="A46470" t="str">
            <v>P28794</v>
          </cell>
          <cell r="KA46470">
            <v>100</v>
          </cell>
          <cell r="KB46470">
            <v>40</v>
          </cell>
          <cell r="KC46470">
            <v>28</v>
          </cell>
        </row>
        <row r="46471">
          <cell r="A46471" t="str">
            <v>P28328</v>
          </cell>
          <cell r="KA46471">
            <v>100</v>
          </cell>
          <cell r="KB46471">
            <v>40</v>
          </cell>
          <cell r="KC46471">
            <v>28</v>
          </cell>
        </row>
        <row r="46472">
          <cell r="A46472" t="str">
            <v>P28319</v>
          </cell>
          <cell r="KA46472">
            <v>100</v>
          </cell>
          <cell r="KB46472">
            <v>40</v>
          </cell>
          <cell r="KC46472">
            <v>28</v>
          </cell>
        </row>
        <row r="46473">
          <cell r="A46473" t="str">
            <v>P28340</v>
          </cell>
          <cell r="KA46473">
            <v>100</v>
          </cell>
          <cell r="KB46473">
            <v>40</v>
          </cell>
          <cell r="KC46473">
            <v>28</v>
          </cell>
        </row>
        <row r="46474">
          <cell r="A46474" t="str">
            <v>P28353</v>
          </cell>
          <cell r="KA46474">
            <v>100</v>
          </cell>
          <cell r="KB46474">
            <v>40</v>
          </cell>
          <cell r="KC46474">
            <v>28</v>
          </cell>
        </row>
        <row r="46475">
          <cell r="A46475" t="str">
            <v>P28366</v>
          </cell>
          <cell r="KA46475">
            <v>50</v>
          </cell>
          <cell r="KB46475">
            <v>60</v>
          </cell>
          <cell r="KC46475">
            <v>12</v>
          </cell>
        </row>
        <row r="46476">
          <cell r="A46476" t="str">
            <v>P28377</v>
          </cell>
          <cell r="KA46476">
            <v>100</v>
          </cell>
          <cell r="KB46476">
            <v>40</v>
          </cell>
          <cell r="KC46476">
            <v>28</v>
          </cell>
        </row>
        <row r="46477">
          <cell r="A46477" t="str">
            <v>P28427</v>
          </cell>
          <cell r="KA46477">
            <v>50</v>
          </cell>
          <cell r="KB46477">
            <v>60</v>
          </cell>
          <cell r="KC46477">
            <v>12</v>
          </cell>
        </row>
        <row r="46478">
          <cell r="A46478" t="str">
            <v>P28523</v>
          </cell>
          <cell r="KA46478">
            <v>100</v>
          </cell>
          <cell r="KB46478">
            <v>40</v>
          </cell>
          <cell r="KC46478">
            <v>28</v>
          </cell>
        </row>
        <row r="46479">
          <cell r="A46479" t="str">
            <v>P28575</v>
          </cell>
          <cell r="KA46479">
            <v>50</v>
          </cell>
          <cell r="KB46479">
            <v>40</v>
          </cell>
          <cell r="KC46479">
            <v>24</v>
          </cell>
        </row>
        <row r="46480">
          <cell r="A46480" t="str">
            <v>P28138</v>
          </cell>
          <cell r="KA46480">
            <v>50</v>
          </cell>
          <cell r="KB46480">
            <v>60</v>
          </cell>
          <cell r="KC46480">
            <v>12</v>
          </cell>
        </row>
        <row r="46481">
          <cell r="A46481" t="str">
            <v>P28157</v>
          </cell>
          <cell r="KA46481">
            <v>100</v>
          </cell>
          <cell r="KB46481">
            <v>40</v>
          </cell>
          <cell r="KC46481">
            <v>28</v>
          </cell>
        </row>
        <row r="46482">
          <cell r="A46482" t="str">
            <v>P28250</v>
          </cell>
          <cell r="KA46482">
            <v>100</v>
          </cell>
          <cell r="KB46482">
            <v>40</v>
          </cell>
          <cell r="KC46482">
            <v>28</v>
          </cell>
        </row>
        <row r="46483">
          <cell r="A46483" t="str">
            <v>P28242</v>
          </cell>
          <cell r="KA46483">
            <v>100</v>
          </cell>
          <cell r="KB46483">
            <v>40</v>
          </cell>
          <cell r="KC46483">
            <v>28</v>
          </cell>
        </row>
        <row r="46484">
          <cell r="A46484" t="str">
            <v>P27749</v>
          </cell>
          <cell r="KA46484">
            <v>100</v>
          </cell>
          <cell r="KB46484">
            <v>40</v>
          </cell>
          <cell r="KC46484">
            <v>28</v>
          </cell>
        </row>
        <row r="46485">
          <cell r="A46485" t="str">
            <v>P27821</v>
          </cell>
          <cell r="KA46485">
            <v>100</v>
          </cell>
          <cell r="KB46485">
            <v>40</v>
          </cell>
          <cell r="KC46485">
            <v>28</v>
          </cell>
        </row>
        <row r="46486">
          <cell r="A46486" t="str">
            <v>P27839</v>
          </cell>
          <cell r="KA46486">
            <v>100</v>
          </cell>
          <cell r="KB46486">
            <v>40</v>
          </cell>
          <cell r="KC46486">
            <v>28</v>
          </cell>
        </row>
        <row r="46487">
          <cell r="A46487" t="str">
            <v>P27943</v>
          </cell>
          <cell r="KA46487">
            <v>100</v>
          </cell>
          <cell r="KB46487">
            <v>40</v>
          </cell>
          <cell r="KC46487">
            <v>28</v>
          </cell>
        </row>
        <row r="46488">
          <cell r="A46488" t="str">
            <v>P27912</v>
          </cell>
          <cell r="KA46488">
            <v>50</v>
          </cell>
          <cell r="KB46488">
            <v>60</v>
          </cell>
          <cell r="KC46488">
            <v>12</v>
          </cell>
        </row>
        <row r="46489">
          <cell r="A46489" t="str">
            <v>P27921</v>
          </cell>
          <cell r="KA46489">
            <v>50</v>
          </cell>
          <cell r="KB46489">
            <v>60</v>
          </cell>
          <cell r="KC46489">
            <v>12</v>
          </cell>
        </row>
        <row r="46490">
          <cell r="A46490" t="str">
            <v>P27981</v>
          </cell>
          <cell r="KA46490">
            <v>100</v>
          </cell>
          <cell r="KB46490">
            <v>40</v>
          </cell>
          <cell r="KC46490">
            <v>28</v>
          </cell>
        </row>
        <row r="46491">
          <cell r="A46491" t="str">
            <v>P29073</v>
          </cell>
          <cell r="KA46491">
            <v>200</v>
          </cell>
          <cell r="KB46491">
            <v>16</v>
          </cell>
          <cell r="KC46491">
            <v>20</v>
          </cell>
        </row>
        <row r="46492">
          <cell r="A46492" t="str">
            <v>P29061</v>
          </cell>
          <cell r="KA46492">
            <v>50</v>
          </cell>
          <cell r="KB46492">
            <v>60</v>
          </cell>
          <cell r="KC46492">
            <v>12</v>
          </cell>
        </row>
        <row r="46493">
          <cell r="A46493" t="str">
            <v>P29062</v>
          </cell>
          <cell r="KA46493">
            <v>50</v>
          </cell>
          <cell r="KB46493">
            <v>60</v>
          </cell>
          <cell r="KC46493">
            <v>12</v>
          </cell>
        </row>
        <row r="46494">
          <cell r="A46494" t="str">
            <v>P29030</v>
          </cell>
          <cell r="KA46494">
            <v>50</v>
          </cell>
          <cell r="KB46494">
            <v>40</v>
          </cell>
          <cell r="KC46494">
            <v>24</v>
          </cell>
        </row>
        <row r="46495">
          <cell r="A46495" t="str">
            <v>P29017</v>
          </cell>
          <cell r="KA46495">
            <v>100</v>
          </cell>
          <cell r="KB46495">
            <v>40</v>
          </cell>
          <cell r="KC46495">
            <v>28</v>
          </cell>
        </row>
        <row r="46496">
          <cell r="A46496" t="str">
            <v>P29214</v>
          </cell>
          <cell r="KA46496">
            <v>100</v>
          </cell>
          <cell r="KB46496">
            <v>40</v>
          </cell>
          <cell r="KC46496">
            <v>28</v>
          </cell>
        </row>
        <row r="46497">
          <cell r="A46497" t="str">
            <v>P29158</v>
          </cell>
          <cell r="KA46497">
            <v>100</v>
          </cell>
          <cell r="KB46497">
            <v>40</v>
          </cell>
          <cell r="KC46497">
            <v>28</v>
          </cell>
        </row>
        <row r="46498">
          <cell r="A46498" t="str">
            <v>P29118</v>
          </cell>
          <cell r="KA46498">
            <v>100</v>
          </cell>
          <cell r="KB46498">
            <v>40</v>
          </cell>
          <cell r="KC46498">
            <v>28</v>
          </cell>
        </row>
        <row r="46499">
          <cell r="A46499" t="str">
            <v>P29108</v>
          </cell>
          <cell r="KA46499">
            <v>50</v>
          </cell>
          <cell r="KB46499">
            <v>60</v>
          </cell>
          <cell r="KC46499">
            <v>12</v>
          </cell>
        </row>
        <row r="46500">
          <cell r="A46500" t="str">
            <v>P29482</v>
          </cell>
          <cell r="KA46500">
            <v>100</v>
          </cell>
          <cell r="KB46500">
            <v>40</v>
          </cell>
          <cell r="KC46500">
            <v>28</v>
          </cell>
        </row>
        <row r="46501">
          <cell r="A46501" t="str">
            <v>P29421</v>
          </cell>
          <cell r="KA46501">
            <v>100</v>
          </cell>
          <cell r="KB46501">
            <v>40</v>
          </cell>
          <cell r="KC46501">
            <v>28</v>
          </cell>
        </row>
        <row r="46502">
          <cell r="A46502" t="str">
            <v>P29305</v>
          </cell>
          <cell r="KA46502">
            <v>100</v>
          </cell>
          <cell r="KB46502">
            <v>40</v>
          </cell>
          <cell r="KC46502">
            <v>28</v>
          </cell>
        </row>
        <row r="46503">
          <cell r="A46503" t="str">
            <v>P29265</v>
          </cell>
          <cell r="KA46503">
            <v>50</v>
          </cell>
          <cell r="KB46503">
            <v>60</v>
          </cell>
          <cell r="KC46503">
            <v>12</v>
          </cell>
        </row>
        <row r="46504">
          <cell r="A46504" t="str">
            <v>P29362</v>
          </cell>
          <cell r="KA46504">
            <v>100</v>
          </cell>
          <cell r="KB46504">
            <v>40</v>
          </cell>
          <cell r="KC46504">
            <v>28</v>
          </cell>
        </row>
        <row r="46505">
          <cell r="A46505" t="str">
            <v>P29352</v>
          </cell>
          <cell r="KA46505">
            <v>200</v>
          </cell>
          <cell r="KB46505">
            <v>16</v>
          </cell>
          <cell r="KC46505">
            <v>20</v>
          </cell>
        </row>
        <row r="46506">
          <cell r="A46506" t="str">
            <v>P29353</v>
          </cell>
          <cell r="KA46506">
            <v>100</v>
          </cell>
          <cell r="KB46506">
            <v>40</v>
          </cell>
          <cell r="KC46506">
            <v>28</v>
          </cell>
        </row>
        <row r="46507">
          <cell r="A46507" t="str">
            <v>P29620</v>
          </cell>
          <cell r="KA46507">
            <v>100</v>
          </cell>
          <cell r="KB46507">
            <v>40</v>
          </cell>
          <cell r="KC46507">
            <v>28</v>
          </cell>
        </row>
        <row r="46508">
          <cell r="A46508" t="str">
            <v>P29659</v>
          </cell>
          <cell r="KA46508">
            <v>100</v>
          </cell>
          <cell r="KB46508">
            <v>40</v>
          </cell>
          <cell r="KC46508">
            <v>28</v>
          </cell>
        </row>
        <row r="46509">
          <cell r="A46509" t="str">
            <v>P29684</v>
          </cell>
          <cell r="KA46509">
            <v>100</v>
          </cell>
          <cell r="KB46509">
            <v>40</v>
          </cell>
          <cell r="KC46509">
            <v>28</v>
          </cell>
        </row>
        <row r="46510">
          <cell r="A46510" t="str">
            <v>P29673</v>
          </cell>
          <cell r="KA46510">
            <v>100</v>
          </cell>
          <cell r="KB46510">
            <v>40</v>
          </cell>
          <cell r="KC46510">
            <v>28</v>
          </cell>
        </row>
        <row r="46511">
          <cell r="A46511" t="str">
            <v>P29597</v>
          </cell>
          <cell r="KA46511">
            <v>50</v>
          </cell>
          <cell r="KB46511">
            <v>40</v>
          </cell>
          <cell r="KC46511">
            <v>24</v>
          </cell>
        </row>
        <row r="46512">
          <cell r="A46512" t="str">
            <v>P29538</v>
          </cell>
          <cell r="KA46512">
            <v>100</v>
          </cell>
          <cell r="KB46512">
            <v>40</v>
          </cell>
          <cell r="KC46512">
            <v>28</v>
          </cell>
        </row>
        <row r="46513">
          <cell r="A46513" t="str">
            <v>P29962</v>
          </cell>
          <cell r="KA46513">
            <v>50</v>
          </cell>
          <cell r="KB46513">
            <v>60</v>
          </cell>
          <cell r="KC46513">
            <v>12</v>
          </cell>
        </row>
        <row r="46514">
          <cell r="A46514" t="str">
            <v>P29897</v>
          </cell>
          <cell r="KA46514">
            <v>100</v>
          </cell>
          <cell r="KB46514">
            <v>40</v>
          </cell>
          <cell r="KC46514">
            <v>28</v>
          </cell>
        </row>
        <row r="46515">
          <cell r="A46515" t="str">
            <v>S00029</v>
          </cell>
          <cell r="KA46515">
            <v>50</v>
          </cell>
          <cell r="KB46515">
            <v>24</v>
          </cell>
          <cell r="KC46515">
            <v>60</v>
          </cell>
        </row>
        <row r="46516">
          <cell r="A46516" t="str">
            <v>S00057</v>
          </cell>
          <cell r="KA46516">
            <v>50</v>
          </cell>
          <cell r="KB46516">
            <v>40</v>
          </cell>
          <cell r="KC46516">
            <v>15</v>
          </cell>
        </row>
        <row r="46517">
          <cell r="A46517" t="str">
            <v>S00250</v>
          </cell>
          <cell r="KA46517">
            <v>100</v>
          </cell>
          <cell r="KB46517">
            <v>40</v>
          </cell>
          <cell r="KC46517">
            <v>24</v>
          </cell>
        </row>
        <row r="46518">
          <cell r="A46518" t="str">
            <v>S00228</v>
          </cell>
          <cell r="KA46518">
            <v>50</v>
          </cell>
          <cell r="KB46518">
            <v>24</v>
          </cell>
          <cell r="KC46518">
            <v>60</v>
          </cell>
        </row>
        <row r="46519">
          <cell r="A46519" t="str">
            <v>S25034</v>
          </cell>
          <cell r="KA46519">
            <v>50</v>
          </cell>
          <cell r="KB46519">
            <v>18</v>
          </cell>
          <cell r="KC46519">
            <v>24</v>
          </cell>
        </row>
        <row r="46520">
          <cell r="A46520" t="str">
            <v>S01801</v>
          </cell>
          <cell r="KA46520">
            <v>100</v>
          </cell>
          <cell r="KB46520">
            <v>18</v>
          </cell>
          <cell r="KC46520">
            <v>24</v>
          </cell>
        </row>
        <row r="46521">
          <cell r="A46521" t="str">
            <v>S01680</v>
          </cell>
          <cell r="KA46521">
            <v>200</v>
          </cell>
          <cell r="KB46521">
            <v>16</v>
          </cell>
          <cell r="KC46521">
            <v>20</v>
          </cell>
        </row>
        <row r="46522">
          <cell r="A46522" t="str">
            <v>S01681</v>
          </cell>
          <cell r="KA46522">
            <v>100</v>
          </cell>
          <cell r="KB46522">
            <v>18</v>
          </cell>
          <cell r="KC46522">
            <v>24</v>
          </cell>
        </row>
        <row r="46523">
          <cell r="A46523" t="str">
            <v>S01699</v>
          </cell>
          <cell r="KA46523">
            <v>200</v>
          </cell>
          <cell r="KB46523">
            <v>16</v>
          </cell>
          <cell r="KC46523">
            <v>24</v>
          </cell>
        </row>
        <row r="46524">
          <cell r="A46524" t="str">
            <v>S01659</v>
          </cell>
          <cell r="KA46524">
            <v>400</v>
          </cell>
          <cell r="KB46524">
            <v>8</v>
          </cell>
          <cell r="KC46524">
            <v>48</v>
          </cell>
        </row>
        <row r="46525">
          <cell r="A46525" t="str">
            <v>S25137</v>
          </cell>
          <cell r="KA46525">
            <v>200</v>
          </cell>
          <cell r="KB46525">
            <v>16</v>
          </cell>
          <cell r="KC46525">
            <v>24</v>
          </cell>
        </row>
        <row r="46526">
          <cell r="A46526" t="str">
            <v>S25130</v>
          </cell>
          <cell r="KA46526">
            <v>200</v>
          </cell>
          <cell r="KB46526">
            <v>16</v>
          </cell>
          <cell r="KC46526">
            <v>20</v>
          </cell>
        </row>
        <row r="46527">
          <cell r="A46527" t="str">
            <v>S25175</v>
          </cell>
          <cell r="KA46527">
            <v>200</v>
          </cell>
          <cell r="KB46527">
            <v>16</v>
          </cell>
          <cell r="KC46527">
            <v>20</v>
          </cell>
        </row>
        <row r="46528">
          <cell r="A46528" t="str">
            <v>S25189</v>
          </cell>
          <cell r="KA46528">
            <v>200</v>
          </cell>
          <cell r="KB46528">
            <v>15</v>
          </cell>
          <cell r="KC46528">
            <v>24</v>
          </cell>
        </row>
        <row r="46529">
          <cell r="A46529" t="str">
            <v>U00007</v>
          </cell>
          <cell r="KA46529">
            <v>50</v>
          </cell>
          <cell r="KB46529">
            <v>1</v>
          </cell>
          <cell r="KC46529">
            <v>1000</v>
          </cell>
        </row>
        <row r="46530">
          <cell r="A46530" t="str">
            <v>U00008</v>
          </cell>
          <cell r="KA46530">
            <v>50</v>
          </cell>
          <cell r="KB46530">
            <v>1</v>
          </cell>
          <cell r="KC46530">
            <v>1000</v>
          </cell>
        </row>
        <row r="46531">
          <cell r="A46531" t="str">
            <v>Test</v>
          </cell>
          <cell r="KA46531">
            <v>40</v>
          </cell>
          <cell r="KB46531">
            <v>10</v>
          </cell>
          <cell r="KC46531">
            <v>48</v>
          </cell>
        </row>
        <row r="46532">
          <cell r="A46532" t="str">
            <v>TESTINFO</v>
          </cell>
          <cell r="KA46532">
            <v>200</v>
          </cell>
          <cell r="KB46532">
            <v>16</v>
          </cell>
          <cell r="KC46532">
            <v>20</v>
          </cell>
        </row>
        <row r="46533">
          <cell r="A46533" t="str">
            <v>U53663</v>
          </cell>
          <cell r="KA46533">
            <v>50</v>
          </cell>
          <cell r="KB46533">
            <v>1</v>
          </cell>
          <cell r="KC46533">
            <v>1</v>
          </cell>
        </row>
        <row r="46534">
          <cell r="A46534" t="str">
            <v>U53673</v>
          </cell>
          <cell r="KA46534">
            <v>50</v>
          </cell>
          <cell r="KB46534">
            <v>1</v>
          </cell>
          <cell r="KC46534">
            <v>1</v>
          </cell>
        </row>
        <row r="46535">
          <cell r="A46535" t="str">
            <v>U53783</v>
          </cell>
          <cell r="KA46535">
            <v>50</v>
          </cell>
          <cell r="KB46535">
            <v>1</v>
          </cell>
          <cell r="KC46535">
            <v>1</v>
          </cell>
        </row>
        <row r="46536">
          <cell r="A46536" t="str">
            <v>U53843</v>
          </cell>
          <cell r="KA46536">
            <v>50</v>
          </cell>
          <cell r="KB46536">
            <v>1</v>
          </cell>
          <cell r="KC46536">
            <v>1</v>
          </cell>
        </row>
        <row r="46537">
          <cell r="A46537" t="str">
            <v>U53853</v>
          </cell>
          <cell r="KA46537">
            <v>50</v>
          </cell>
          <cell r="KB46537">
            <v>1</v>
          </cell>
          <cell r="KC46537">
            <v>1</v>
          </cell>
        </row>
        <row r="46538">
          <cell r="A46538" t="str">
            <v>U53883</v>
          </cell>
          <cell r="KA46538">
            <v>50</v>
          </cell>
          <cell r="KB46538">
            <v>1</v>
          </cell>
          <cell r="KC46538">
            <v>1</v>
          </cell>
        </row>
        <row r="46539">
          <cell r="A46539" t="str">
            <v>U53963</v>
          </cell>
          <cell r="KA46539">
            <v>50</v>
          </cell>
          <cell r="KB46539">
            <v>1</v>
          </cell>
          <cell r="KC46539">
            <v>1</v>
          </cell>
        </row>
        <row r="46540">
          <cell r="A46540" t="str">
            <v>U54003</v>
          </cell>
          <cell r="KA46540">
            <v>50</v>
          </cell>
          <cell r="KB46540">
            <v>1</v>
          </cell>
          <cell r="KC46540">
            <v>1</v>
          </cell>
        </row>
        <row r="46541">
          <cell r="A46541" t="str">
            <v>U33063</v>
          </cell>
          <cell r="KA46541">
            <v>50</v>
          </cell>
          <cell r="KB46541">
            <v>1</v>
          </cell>
          <cell r="KC46541">
            <v>1</v>
          </cell>
        </row>
        <row r="46542">
          <cell r="A46542" t="str">
            <v>U33583</v>
          </cell>
          <cell r="KA46542">
            <v>50</v>
          </cell>
          <cell r="KB46542">
            <v>1</v>
          </cell>
          <cell r="KC46542">
            <v>1</v>
          </cell>
        </row>
        <row r="46543">
          <cell r="A46543" t="str">
            <v>U34063</v>
          </cell>
          <cell r="KA46543">
            <v>50</v>
          </cell>
          <cell r="KB46543">
            <v>1</v>
          </cell>
          <cell r="KC46543">
            <v>1</v>
          </cell>
        </row>
        <row r="46544">
          <cell r="A46544" t="str">
            <v>U51003</v>
          </cell>
          <cell r="KA46544">
            <v>50</v>
          </cell>
          <cell r="KB46544">
            <v>1</v>
          </cell>
          <cell r="KC46544">
            <v>1</v>
          </cell>
        </row>
        <row r="46545">
          <cell r="A46545" t="str">
            <v>U91364</v>
          </cell>
          <cell r="KA46545">
            <v>30</v>
          </cell>
          <cell r="KB46545">
            <v>46</v>
          </cell>
          <cell r="KC46545">
            <v>32</v>
          </cell>
        </row>
        <row r="46546">
          <cell r="A46546" t="str">
            <v>U91370</v>
          </cell>
          <cell r="KA46546">
            <v>30</v>
          </cell>
          <cell r="KB46546">
            <v>46</v>
          </cell>
          <cell r="KC46546">
            <v>32</v>
          </cell>
        </row>
        <row r="46547">
          <cell r="A46547" t="str">
            <v>U91367</v>
          </cell>
          <cell r="KA46547">
            <v>30</v>
          </cell>
          <cell r="KB46547">
            <v>46</v>
          </cell>
          <cell r="KC46547">
            <v>32</v>
          </cell>
        </row>
        <row r="46548">
          <cell r="A46548" t="str">
            <v>U93000</v>
          </cell>
          <cell r="KA46548">
            <v>100</v>
          </cell>
          <cell r="KB46548">
            <v>1</v>
          </cell>
          <cell r="KC46548">
            <v>1</v>
          </cell>
        </row>
        <row r="46549">
          <cell r="A46549" t="str">
            <v>U91350</v>
          </cell>
          <cell r="KA46549">
            <v>30</v>
          </cell>
          <cell r="KB46549">
            <v>46</v>
          </cell>
          <cell r="KC46549">
            <v>32</v>
          </cell>
        </row>
        <row r="46550">
          <cell r="A46550" t="str">
            <v>U91352</v>
          </cell>
          <cell r="KA46550">
            <v>30</v>
          </cell>
          <cell r="KB46550">
            <v>38</v>
          </cell>
          <cell r="KC46550">
            <v>32</v>
          </cell>
        </row>
        <row r="46551">
          <cell r="A46551" t="str">
            <v>U91353</v>
          </cell>
          <cell r="KA46551">
            <v>30</v>
          </cell>
          <cell r="KB46551">
            <v>46</v>
          </cell>
          <cell r="KC46551">
            <v>32</v>
          </cell>
        </row>
        <row r="46552">
          <cell r="A46552" t="str">
            <v>S00817</v>
          </cell>
          <cell r="KA46552">
            <v>50</v>
          </cell>
          <cell r="KB46552">
            <v>36</v>
          </cell>
          <cell r="KC46552">
            <v>36</v>
          </cell>
        </row>
        <row r="46553">
          <cell r="A46553" t="str">
            <v>S00797</v>
          </cell>
          <cell r="KA46553">
            <v>133</v>
          </cell>
          <cell r="KB46553">
            <v>23</v>
          </cell>
          <cell r="KC46553">
            <v>24</v>
          </cell>
        </row>
        <row r="46554">
          <cell r="A46554" t="str">
            <v>S00877</v>
          </cell>
          <cell r="KA46554">
            <v>200</v>
          </cell>
          <cell r="KB46554">
            <v>16</v>
          </cell>
          <cell r="KC46554">
            <v>20</v>
          </cell>
        </row>
        <row r="46555">
          <cell r="A46555" t="str">
            <v>S00878</v>
          </cell>
          <cell r="KA46555">
            <v>200</v>
          </cell>
          <cell r="KB46555">
            <v>16</v>
          </cell>
          <cell r="KC46555">
            <v>20</v>
          </cell>
        </row>
        <row r="46556">
          <cell r="A46556" t="str">
            <v>S00874</v>
          </cell>
          <cell r="KA46556">
            <v>400</v>
          </cell>
          <cell r="KB46556">
            <v>8</v>
          </cell>
          <cell r="KC46556">
            <v>48</v>
          </cell>
        </row>
        <row r="46557">
          <cell r="A46557" t="str">
            <v>S00875</v>
          </cell>
          <cell r="KA46557">
            <v>200</v>
          </cell>
          <cell r="KB46557">
            <v>16</v>
          </cell>
          <cell r="KC46557">
            <v>20</v>
          </cell>
        </row>
        <row r="46558">
          <cell r="A46558" t="str">
            <v>S00665</v>
          </cell>
          <cell r="KA46558">
            <v>200</v>
          </cell>
          <cell r="KB46558">
            <v>12</v>
          </cell>
          <cell r="KC46558">
            <v>20</v>
          </cell>
        </row>
        <row r="46559">
          <cell r="A46559" t="str">
            <v>S00666</v>
          </cell>
          <cell r="KA46559">
            <v>200</v>
          </cell>
          <cell r="KB46559">
            <v>12</v>
          </cell>
          <cell r="KC46559">
            <v>20</v>
          </cell>
        </row>
        <row r="46560">
          <cell r="A46560" t="str">
            <v>S00622</v>
          </cell>
          <cell r="KA46560">
            <v>100</v>
          </cell>
          <cell r="KB46560">
            <v>24</v>
          </cell>
          <cell r="KC46560">
            <v>20</v>
          </cell>
        </row>
        <row r="46561">
          <cell r="A46561" t="str">
            <v>S00640</v>
          </cell>
          <cell r="KA46561">
            <v>100</v>
          </cell>
          <cell r="KB46561">
            <v>40</v>
          </cell>
          <cell r="KC46561">
            <v>24</v>
          </cell>
        </row>
        <row r="46562">
          <cell r="A46562" t="str">
            <v>S00714</v>
          </cell>
          <cell r="KA46562">
            <v>400</v>
          </cell>
          <cell r="KB46562">
            <v>8</v>
          </cell>
          <cell r="KC46562">
            <v>48</v>
          </cell>
        </row>
        <row r="46563">
          <cell r="A46563" t="str">
            <v>S00715</v>
          </cell>
          <cell r="KA46563">
            <v>200</v>
          </cell>
          <cell r="KB46563">
            <v>16</v>
          </cell>
          <cell r="KC46563">
            <v>20</v>
          </cell>
        </row>
        <row r="46564">
          <cell r="A46564" t="str">
            <v>S00716</v>
          </cell>
          <cell r="KA46564">
            <v>400</v>
          </cell>
          <cell r="KB46564">
            <v>8</v>
          </cell>
          <cell r="KC46564">
            <v>48</v>
          </cell>
        </row>
        <row r="46565">
          <cell r="A46565" t="str">
            <v>S00722</v>
          </cell>
          <cell r="KA46565">
            <v>200</v>
          </cell>
          <cell r="KB46565">
            <v>16</v>
          </cell>
          <cell r="KC46565">
            <v>24</v>
          </cell>
        </row>
        <row r="46566">
          <cell r="A46566" t="str">
            <v>S00723</v>
          </cell>
          <cell r="KA46566">
            <v>100</v>
          </cell>
          <cell r="KB46566">
            <v>30</v>
          </cell>
          <cell r="KC46566">
            <v>24</v>
          </cell>
        </row>
        <row r="46567">
          <cell r="A46567" t="str">
            <v>S00741</v>
          </cell>
          <cell r="KA46567">
            <v>250</v>
          </cell>
          <cell r="KB46567">
            <v>12</v>
          </cell>
          <cell r="KC46567">
            <v>20</v>
          </cell>
        </row>
        <row r="46568">
          <cell r="A46568" t="str">
            <v>S00742</v>
          </cell>
          <cell r="KA46568">
            <v>200</v>
          </cell>
          <cell r="KB46568">
            <v>16</v>
          </cell>
          <cell r="KC46568">
            <v>20</v>
          </cell>
        </row>
        <row r="46569">
          <cell r="A46569" t="str">
            <v>S00481</v>
          </cell>
          <cell r="KA46569">
            <v>100</v>
          </cell>
          <cell r="KB46569">
            <v>32</v>
          </cell>
          <cell r="KC46569">
            <v>20</v>
          </cell>
        </row>
        <row r="46570">
          <cell r="A46570" t="str">
            <v>S00464</v>
          </cell>
          <cell r="KA46570">
            <v>50</v>
          </cell>
          <cell r="KB46570">
            <v>80</v>
          </cell>
          <cell r="KC46570">
            <v>24</v>
          </cell>
        </row>
        <row r="46571">
          <cell r="A46571" t="str">
            <v>S00554</v>
          </cell>
          <cell r="KA46571">
            <v>50</v>
          </cell>
          <cell r="KB46571">
            <v>20</v>
          </cell>
          <cell r="KC46571">
            <v>30</v>
          </cell>
        </row>
        <row r="46572">
          <cell r="A46572" t="str">
            <v>S00518</v>
          </cell>
          <cell r="KA46572">
            <v>20</v>
          </cell>
          <cell r="KB46572">
            <v>12</v>
          </cell>
          <cell r="KC46572">
            <v>40</v>
          </cell>
        </row>
        <row r="46573">
          <cell r="A46573" t="str">
            <v>S00541</v>
          </cell>
          <cell r="KA46573">
            <v>25</v>
          </cell>
          <cell r="KB46573">
            <v>40</v>
          </cell>
          <cell r="KC46573">
            <v>16</v>
          </cell>
        </row>
        <row r="46574">
          <cell r="A46574" t="str">
            <v>S00296</v>
          </cell>
          <cell r="KA46574">
            <v>100</v>
          </cell>
          <cell r="KB46574">
            <v>18</v>
          </cell>
          <cell r="KC46574">
            <v>24</v>
          </cell>
        </row>
        <row r="46575">
          <cell r="A46575" t="str">
            <v>S00339</v>
          </cell>
          <cell r="KA46575">
            <v>100</v>
          </cell>
          <cell r="KB46575">
            <v>30</v>
          </cell>
          <cell r="KC46575">
            <v>32</v>
          </cell>
        </row>
        <row r="46576">
          <cell r="A46576" t="str">
            <v>S00358</v>
          </cell>
          <cell r="KA46576">
            <v>50</v>
          </cell>
          <cell r="KB46576">
            <v>32</v>
          </cell>
          <cell r="KC46576">
            <v>16</v>
          </cell>
        </row>
        <row r="46577">
          <cell r="A46577" t="str">
            <v>S00375</v>
          </cell>
          <cell r="KA46577">
            <v>190</v>
          </cell>
          <cell r="KB46577">
            <v>16</v>
          </cell>
          <cell r="KC46577">
            <v>20</v>
          </cell>
        </row>
        <row r="46578">
          <cell r="A46578" t="str">
            <v>S00376</v>
          </cell>
          <cell r="KA46578">
            <v>200</v>
          </cell>
          <cell r="KB46578">
            <v>15</v>
          </cell>
          <cell r="KC46578">
            <v>20</v>
          </cell>
        </row>
        <row r="46579">
          <cell r="A46579" t="str">
            <v>S00377</v>
          </cell>
          <cell r="KA46579">
            <v>100</v>
          </cell>
          <cell r="KB46579">
            <v>24</v>
          </cell>
          <cell r="KC46579">
            <v>20</v>
          </cell>
        </row>
        <row r="46580">
          <cell r="A46580" t="str">
            <v>S00378</v>
          </cell>
          <cell r="KA46580">
            <v>100</v>
          </cell>
          <cell r="KB46580">
            <v>18</v>
          </cell>
          <cell r="KC46580">
            <v>24</v>
          </cell>
        </row>
        <row r="46581">
          <cell r="A46581" t="str">
            <v>S00379</v>
          </cell>
          <cell r="KA46581">
            <v>250</v>
          </cell>
          <cell r="KB46581">
            <v>16</v>
          </cell>
          <cell r="KC46581">
            <v>16</v>
          </cell>
        </row>
        <row r="46582">
          <cell r="A46582" t="str">
            <v>S00380</v>
          </cell>
          <cell r="KA46582">
            <v>200</v>
          </cell>
          <cell r="KB46582">
            <v>15</v>
          </cell>
          <cell r="KC46582">
            <v>16</v>
          </cell>
        </row>
        <row r="46583">
          <cell r="A46583" t="str">
            <v>S01526</v>
          </cell>
          <cell r="KA46583">
            <v>30</v>
          </cell>
          <cell r="KB46583">
            <v>24</v>
          </cell>
          <cell r="KC46583">
            <v>30</v>
          </cell>
        </row>
        <row r="46584">
          <cell r="A46584" t="str">
            <v>S01527</v>
          </cell>
          <cell r="KA46584">
            <v>30</v>
          </cell>
          <cell r="KB46584">
            <v>24</v>
          </cell>
          <cell r="KC46584">
            <v>30</v>
          </cell>
        </row>
        <row r="46585">
          <cell r="A46585" t="str">
            <v>S01528</v>
          </cell>
          <cell r="KA46585">
            <v>30</v>
          </cell>
          <cell r="KB46585">
            <v>24</v>
          </cell>
          <cell r="KC46585">
            <v>30</v>
          </cell>
        </row>
        <row r="46586">
          <cell r="A46586" t="str">
            <v>S01522</v>
          </cell>
          <cell r="KA46586">
            <v>30</v>
          </cell>
          <cell r="KB46586">
            <v>24</v>
          </cell>
          <cell r="KC46586">
            <v>30</v>
          </cell>
        </row>
        <row r="46587">
          <cell r="A46587" t="str">
            <v>S01517</v>
          </cell>
          <cell r="KA46587">
            <v>30</v>
          </cell>
          <cell r="KB46587">
            <v>24</v>
          </cell>
          <cell r="KC46587">
            <v>30</v>
          </cell>
        </row>
        <row r="46588">
          <cell r="A46588" t="str">
            <v>S01518</v>
          </cell>
          <cell r="KA46588">
            <v>30</v>
          </cell>
          <cell r="KB46588">
            <v>24</v>
          </cell>
          <cell r="KC46588">
            <v>30</v>
          </cell>
        </row>
        <row r="46589">
          <cell r="A46589" t="str">
            <v>S01524</v>
          </cell>
          <cell r="KA46589">
            <v>30</v>
          </cell>
          <cell r="KB46589">
            <v>24</v>
          </cell>
          <cell r="KC46589">
            <v>30</v>
          </cell>
        </row>
        <row r="46590">
          <cell r="A46590" t="str">
            <v>S01531</v>
          </cell>
          <cell r="KA46590">
            <v>30</v>
          </cell>
          <cell r="KB46590">
            <v>24</v>
          </cell>
          <cell r="KC46590">
            <v>30</v>
          </cell>
        </row>
        <row r="46591">
          <cell r="A46591" t="str">
            <v>S01535</v>
          </cell>
          <cell r="KA46591">
            <v>30</v>
          </cell>
          <cell r="KB46591">
            <v>24</v>
          </cell>
          <cell r="KC46591">
            <v>30</v>
          </cell>
        </row>
        <row r="46592">
          <cell r="A46592" t="str">
            <v>S01351</v>
          </cell>
          <cell r="KA46592">
            <v>30</v>
          </cell>
          <cell r="KB46592">
            <v>24</v>
          </cell>
          <cell r="KC46592">
            <v>30</v>
          </cell>
        </row>
        <row r="46593">
          <cell r="A46593" t="str">
            <v>S01352</v>
          </cell>
          <cell r="KA46593">
            <v>30</v>
          </cell>
          <cell r="KB46593">
            <v>24</v>
          </cell>
          <cell r="KC46593">
            <v>30</v>
          </cell>
        </row>
        <row r="46594">
          <cell r="A46594" t="str">
            <v>S01353</v>
          </cell>
          <cell r="KA46594">
            <v>30</v>
          </cell>
          <cell r="KB46594">
            <v>24</v>
          </cell>
          <cell r="KC46594">
            <v>30</v>
          </cell>
        </row>
        <row r="46595">
          <cell r="A46595" t="str">
            <v>S01354</v>
          </cell>
          <cell r="KA46595">
            <v>30</v>
          </cell>
          <cell r="KB46595">
            <v>24</v>
          </cell>
          <cell r="KC46595">
            <v>30</v>
          </cell>
        </row>
        <row r="46596">
          <cell r="A46596" t="str">
            <v>S01355</v>
          </cell>
          <cell r="KA46596">
            <v>30</v>
          </cell>
          <cell r="KB46596">
            <v>24</v>
          </cell>
          <cell r="KC46596">
            <v>30</v>
          </cell>
        </row>
        <row r="46597">
          <cell r="A46597" t="str">
            <v>S01356</v>
          </cell>
          <cell r="KA46597">
            <v>30</v>
          </cell>
          <cell r="KB46597">
            <v>24</v>
          </cell>
          <cell r="KC46597">
            <v>30</v>
          </cell>
        </row>
        <row r="46598">
          <cell r="A46598" t="str">
            <v>S01357</v>
          </cell>
          <cell r="KA46598">
            <v>30</v>
          </cell>
          <cell r="KB46598">
            <v>24</v>
          </cell>
          <cell r="KC46598">
            <v>30</v>
          </cell>
        </row>
        <row r="46599">
          <cell r="A46599" t="str">
            <v>S01361</v>
          </cell>
          <cell r="KA46599">
            <v>200</v>
          </cell>
          <cell r="KB46599">
            <v>16</v>
          </cell>
          <cell r="KC46599">
            <v>20</v>
          </cell>
        </row>
        <row r="46600">
          <cell r="A46600" t="str">
            <v>S01364</v>
          </cell>
          <cell r="KA46600">
            <v>100</v>
          </cell>
          <cell r="KB46600">
            <v>24</v>
          </cell>
          <cell r="KC46600">
            <v>20</v>
          </cell>
        </row>
        <row r="46601">
          <cell r="A46601" t="str">
            <v>S01365</v>
          </cell>
          <cell r="KA46601">
            <v>100</v>
          </cell>
          <cell r="KB46601">
            <v>18</v>
          </cell>
          <cell r="KC46601">
            <v>24</v>
          </cell>
        </row>
        <row r="46602">
          <cell r="A46602" t="str">
            <v>S01322</v>
          </cell>
          <cell r="KA46602">
            <v>30</v>
          </cell>
          <cell r="KB46602">
            <v>24</v>
          </cell>
          <cell r="KC46602">
            <v>30</v>
          </cell>
        </row>
        <row r="46603">
          <cell r="A46603" t="str">
            <v>S01257</v>
          </cell>
          <cell r="KA46603">
            <v>200</v>
          </cell>
          <cell r="KB46603">
            <v>12</v>
          </cell>
          <cell r="KC46603">
            <v>20</v>
          </cell>
        </row>
        <row r="46604">
          <cell r="A46604" t="str">
            <v>S00923</v>
          </cell>
          <cell r="KA46604">
            <v>50</v>
          </cell>
          <cell r="KB46604">
            <v>16</v>
          </cell>
          <cell r="KC46604">
            <v>24</v>
          </cell>
        </row>
        <row r="46605">
          <cell r="A46605" t="str">
            <v>S00920</v>
          </cell>
          <cell r="KA46605">
            <v>400</v>
          </cell>
          <cell r="KB46605">
            <v>232</v>
          </cell>
          <cell r="KC46605">
            <v>1</v>
          </cell>
        </row>
        <row r="46606">
          <cell r="A46606" t="str">
            <v>B01231</v>
          </cell>
          <cell r="KA46606">
            <v>200</v>
          </cell>
          <cell r="KB46606">
            <v>210</v>
          </cell>
          <cell r="KC46606">
            <v>1</v>
          </cell>
        </row>
        <row r="46607">
          <cell r="A46607" t="str">
            <v>B21821</v>
          </cell>
          <cell r="KA46607">
            <v>200</v>
          </cell>
          <cell r="KB46607">
            <v>135</v>
          </cell>
          <cell r="KC46607">
            <v>1</v>
          </cell>
        </row>
        <row r="46608">
          <cell r="A46608" t="str">
            <v>B32001</v>
          </cell>
          <cell r="KA46608">
            <v>250</v>
          </cell>
          <cell r="KB46608">
            <v>300</v>
          </cell>
          <cell r="KC46608">
            <v>1</v>
          </cell>
        </row>
        <row r="46609">
          <cell r="A46609" t="str">
            <v>B00417</v>
          </cell>
          <cell r="KA46609">
            <v>400</v>
          </cell>
          <cell r="KB46609">
            <v>270</v>
          </cell>
          <cell r="KC46609">
            <v>1</v>
          </cell>
        </row>
        <row r="46610">
          <cell r="A46610" t="str">
            <v>ABC101481</v>
          </cell>
          <cell r="KA46610">
            <v>200</v>
          </cell>
          <cell r="KB46610">
            <v>16</v>
          </cell>
          <cell r="KC46610">
            <v>20</v>
          </cell>
        </row>
        <row r="46611">
          <cell r="A46611" t="str">
            <v>B00283</v>
          </cell>
          <cell r="KA46611">
            <v>200</v>
          </cell>
          <cell r="KB46611">
            <v>210</v>
          </cell>
          <cell r="KC46611">
            <v>1</v>
          </cell>
        </row>
        <row r="46612">
          <cell r="A46612" t="str">
            <v>B00284</v>
          </cell>
          <cell r="KA46612">
            <v>200</v>
          </cell>
          <cell r="KB46612">
            <v>135</v>
          </cell>
          <cell r="KC46612">
            <v>1</v>
          </cell>
        </row>
        <row r="46613">
          <cell r="A46613" t="str">
            <v>B00329</v>
          </cell>
          <cell r="KA46613">
            <v>40</v>
          </cell>
          <cell r="KB46613">
            <v>120</v>
          </cell>
          <cell r="KC46613">
            <v>2</v>
          </cell>
        </row>
        <row r="46614">
          <cell r="A46614" t="str">
            <v>B00330</v>
          </cell>
          <cell r="KA46614">
            <v>200</v>
          </cell>
          <cell r="KB46614">
            <v>300</v>
          </cell>
          <cell r="KC46614">
            <v>1</v>
          </cell>
        </row>
        <row r="46615">
          <cell r="A46615" t="str">
            <v>C11716</v>
          </cell>
          <cell r="KA46615">
            <v>250</v>
          </cell>
          <cell r="KB46615">
            <v>8</v>
          </cell>
          <cell r="KC46615">
            <v>15</v>
          </cell>
        </row>
        <row r="46616">
          <cell r="A46616" t="str">
            <v>A00005</v>
          </cell>
          <cell r="KA46616">
            <v>20</v>
          </cell>
          <cell r="KB46616">
            <v>26</v>
          </cell>
          <cell r="KC46616">
            <v>30</v>
          </cell>
        </row>
        <row r="46617">
          <cell r="A46617" t="str">
            <v>A00006</v>
          </cell>
          <cell r="KA46617">
            <v>20</v>
          </cell>
          <cell r="KB46617">
            <v>1638</v>
          </cell>
          <cell r="KC46617">
            <v>1</v>
          </cell>
        </row>
        <row r="46618">
          <cell r="A46618" t="str">
            <v>108161</v>
          </cell>
          <cell r="KA46618">
            <v>200</v>
          </cell>
          <cell r="KB46618">
            <v>15</v>
          </cell>
          <cell r="KC46618">
            <v>16</v>
          </cell>
        </row>
        <row r="46619">
          <cell r="A46619" t="str">
            <v>108170</v>
          </cell>
          <cell r="KA46619">
            <v>100</v>
          </cell>
          <cell r="KB46619">
            <v>30</v>
          </cell>
          <cell r="KC46619">
            <v>12</v>
          </cell>
        </row>
        <row r="46620">
          <cell r="A46620" t="str">
            <v>108221</v>
          </cell>
          <cell r="KA46620">
            <v>200</v>
          </cell>
          <cell r="KB46620">
            <v>16</v>
          </cell>
          <cell r="KC46620">
            <v>12</v>
          </cell>
        </row>
        <row r="46621">
          <cell r="A46621" t="str">
            <v>108231</v>
          </cell>
          <cell r="KA46621">
            <v>200</v>
          </cell>
          <cell r="KB46621">
            <v>16</v>
          </cell>
          <cell r="KC46621">
            <v>28</v>
          </cell>
        </row>
        <row r="46622">
          <cell r="A46622" t="str">
            <v>103090</v>
          </cell>
          <cell r="KA46622">
            <v>100</v>
          </cell>
          <cell r="KB46622">
            <v>32</v>
          </cell>
          <cell r="KC46622">
            <v>20</v>
          </cell>
        </row>
        <row r="46623">
          <cell r="A46623" t="str">
            <v>103091</v>
          </cell>
          <cell r="KA46623">
            <v>200</v>
          </cell>
          <cell r="KB46623">
            <v>16</v>
          </cell>
          <cell r="KC46623">
            <v>20</v>
          </cell>
        </row>
        <row r="46624">
          <cell r="A46624" t="str">
            <v>120002</v>
          </cell>
          <cell r="KA46624">
            <v>250</v>
          </cell>
          <cell r="KB46624">
            <v>12</v>
          </cell>
          <cell r="KC46624">
            <v>16</v>
          </cell>
        </row>
        <row r="46625">
          <cell r="A46625" t="str">
            <v>120020</v>
          </cell>
          <cell r="KA46625">
            <v>100</v>
          </cell>
          <cell r="KB46625">
            <v>30</v>
          </cell>
          <cell r="KC46625">
            <v>12</v>
          </cell>
        </row>
        <row r="46626">
          <cell r="A46626" t="str">
            <v>120210</v>
          </cell>
          <cell r="KA46626">
            <v>100</v>
          </cell>
          <cell r="KB46626">
            <v>30</v>
          </cell>
          <cell r="KC46626">
            <v>12</v>
          </cell>
        </row>
        <row r="46627">
          <cell r="A46627" t="str">
            <v>121000</v>
          </cell>
          <cell r="KA46627">
            <v>100</v>
          </cell>
          <cell r="KB46627">
            <v>24</v>
          </cell>
          <cell r="KC46627">
            <v>20</v>
          </cell>
        </row>
        <row r="46628">
          <cell r="A46628" t="str">
            <v>121004</v>
          </cell>
          <cell r="KA46628">
            <v>400</v>
          </cell>
          <cell r="KB46628">
            <v>6</v>
          </cell>
          <cell r="KC46628">
            <v>20</v>
          </cell>
        </row>
        <row r="46629">
          <cell r="A46629" t="str">
            <v>121010</v>
          </cell>
          <cell r="KA46629">
            <v>100</v>
          </cell>
          <cell r="KB46629">
            <v>24</v>
          </cell>
          <cell r="KC46629">
            <v>20</v>
          </cell>
        </row>
        <row r="46630">
          <cell r="A46630" t="str">
            <v>121020</v>
          </cell>
          <cell r="KA46630">
            <v>100</v>
          </cell>
          <cell r="KB46630">
            <v>30</v>
          </cell>
          <cell r="KC46630">
            <v>12</v>
          </cell>
        </row>
        <row r="46631">
          <cell r="A46631" t="str">
            <v>121480</v>
          </cell>
          <cell r="KA46631">
            <v>100</v>
          </cell>
          <cell r="KB46631">
            <v>24</v>
          </cell>
          <cell r="KC46631">
            <v>20</v>
          </cell>
        </row>
        <row r="46632">
          <cell r="A46632" t="str">
            <v>121484</v>
          </cell>
          <cell r="KA46632">
            <v>400</v>
          </cell>
          <cell r="KB46632">
            <v>6</v>
          </cell>
          <cell r="KC46632">
            <v>20</v>
          </cell>
        </row>
        <row r="46633">
          <cell r="A46633" t="str">
            <v>108250</v>
          </cell>
          <cell r="KA46633">
            <v>100</v>
          </cell>
          <cell r="KB46633">
            <v>40</v>
          </cell>
          <cell r="KC46633">
            <v>20</v>
          </cell>
        </row>
        <row r="46634">
          <cell r="A46634" t="str">
            <v>108260</v>
          </cell>
          <cell r="KA46634">
            <v>100</v>
          </cell>
          <cell r="KB46634">
            <v>28</v>
          </cell>
          <cell r="KC46634">
            <v>20</v>
          </cell>
        </row>
        <row r="46635">
          <cell r="A46635" t="str">
            <v>108281</v>
          </cell>
          <cell r="KA46635">
            <v>200</v>
          </cell>
          <cell r="KB46635">
            <v>16</v>
          </cell>
          <cell r="KC46635">
            <v>20</v>
          </cell>
        </row>
        <row r="46636">
          <cell r="A46636" t="str">
            <v>114009</v>
          </cell>
          <cell r="KA46636">
            <v>50</v>
          </cell>
          <cell r="KB46636">
            <v>20</v>
          </cell>
          <cell r="KC46636">
            <v>16</v>
          </cell>
        </row>
        <row r="46637">
          <cell r="A46637" t="str">
            <v>101231</v>
          </cell>
          <cell r="KA46637">
            <v>200</v>
          </cell>
          <cell r="KB46637">
            <v>12</v>
          </cell>
          <cell r="KC46637">
            <v>20</v>
          </cell>
        </row>
        <row r="46638">
          <cell r="A46638" t="str">
            <v>121821</v>
          </cell>
          <cell r="KA46638">
            <v>200</v>
          </cell>
          <cell r="KB46638">
            <v>12</v>
          </cell>
          <cell r="KC46638">
            <v>20</v>
          </cell>
        </row>
        <row r="46639">
          <cell r="A46639" t="str">
            <v>100001</v>
          </cell>
          <cell r="KA46639">
            <v>200</v>
          </cell>
          <cell r="KB46639">
            <v>16</v>
          </cell>
          <cell r="KC46639">
            <v>20</v>
          </cell>
        </row>
        <row r="46640">
          <cell r="A46640" t="str">
            <v>100022</v>
          </cell>
          <cell r="KA46640">
            <v>250</v>
          </cell>
          <cell r="KB46640">
            <v>12</v>
          </cell>
          <cell r="KC46640">
            <v>24</v>
          </cell>
        </row>
        <row r="46641">
          <cell r="A46641" t="str">
            <v>100040</v>
          </cell>
          <cell r="KA46641">
            <v>100</v>
          </cell>
          <cell r="KB46641">
            <v>30</v>
          </cell>
          <cell r="KC46641">
            <v>18</v>
          </cell>
        </row>
        <row r="46642">
          <cell r="A46642" t="str">
            <v>100041</v>
          </cell>
          <cell r="KA46642">
            <v>150</v>
          </cell>
          <cell r="KB46642">
            <v>30</v>
          </cell>
          <cell r="KC46642">
            <v>36</v>
          </cell>
        </row>
        <row r="46643">
          <cell r="A46643" t="str">
            <v>100221</v>
          </cell>
          <cell r="KA46643">
            <v>100</v>
          </cell>
          <cell r="KB46643">
            <v>30</v>
          </cell>
          <cell r="KC46643">
            <v>24</v>
          </cell>
        </row>
        <row r="46644">
          <cell r="A46644" t="str">
            <v>100250</v>
          </cell>
          <cell r="KA46644">
            <v>100</v>
          </cell>
          <cell r="KB46644">
            <v>30</v>
          </cell>
          <cell r="KC46644">
            <v>24</v>
          </cell>
        </row>
        <row r="46645">
          <cell r="A46645" t="str">
            <v>100271</v>
          </cell>
          <cell r="KA46645">
            <v>200</v>
          </cell>
          <cell r="KB46645">
            <v>15</v>
          </cell>
          <cell r="KC46645">
            <v>24</v>
          </cell>
        </row>
        <row r="46646">
          <cell r="A46646" t="str">
            <v>100280</v>
          </cell>
          <cell r="KA46646">
            <v>4000</v>
          </cell>
          <cell r="KB46646">
            <v>1</v>
          </cell>
          <cell r="KC46646">
            <v>18</v>
          </cell>
        </row>
        <row r="46647">
          <cell r="A46647" t="str">
            <v>100301</v>
          </cell>
          <cell r="KA46647">
            <v>250</v>
          </cell>
          <cell r="KB46647">
            <v>12</v>
          </cell>
          <cell r="KC46647">
            <v>24</v>
          </cell>
        </row>
        <row r="46648">
          <cell r="A46648" t="str">
            <v>100302</v>
          </cell>
          <cell r="KA46648">
            <v>250</v>
          </cell>
          <cell r="KB46648">
            <v>12</v>
          </cell>
          <cell r="KC46648">
            <v>24</v>
          </cell>
        </row>
        <row r="46649">
          <cell r="A46649" t="str">
            <v>100314</v>
          </cell>
          <cell r="KA46649">
            <v>400</v>
          </cell>
          <cell r="KB46649">
            <v>12</v>
          </cell>
          <cell r="KC46649">
            <v>32</v>
          </cell>
        </row>
        <row r="46650">
          <cell r="A46650" t="str">
            <v>100330</v>
          </cell>
          <cell r="KA46650">
            <v>97</v>
          </cell>
          <cell r="KB46650">
            <v>60</v>
          </cell>
          <cell r="KC46650">
            <v>20</v>
          </cell>
        </row>
        <row r="46651">
          <cell r="A46651" t="str">
            <v>100341</v>
          </cell>
          <cell r="KA46651">
            <v>200</v>
          </cell>
          <cell r="KB46651">
            <v>30</v>
          </cell>
          <cell r="KC46651">
            <v>20</v>
          </cell>
        </row>
        <row r="46652">
          <cell r="A46652" t="str">
            <v>100354</v>
          </cell>
          <cell r="KA46652">
            <v>400</v>
          </cell>
          <cell r="KB46652">
            <v>8</v>
          </cell>
          <cell r="KC46652">
            <v>48</v>
          </cell>
        </row>
        <row r="46653">
          <cell r="A46653" t="str">
            <v>100364</v>
          </cell>
          <cell r="KA46653">
            <v>400</v>
          </cell>
          <cell r="KB46653">
            <v>8</v>
          </cell>
          <cell r="KC46653">
            <v>48</v>
          </cell>
        </row>
        <row r="46654">
          <cell r="A46654" t="str">
            <v>100370</v>
          </cell>
          <cell r="KA46654">
            <v>100</v>
          </cell>
          <cell r="KB46654">
            <v>40</v>
          </cell>
          <cell r="KC46654">
            <v>20</v>
          </cell>
        </row>
        <row r="46655">
          <cell r="A46655" t="str">
            <v>100372</v>
          </cell>
          <cell r="KA46655">
            <v>250</v>
          </cell>
          <cell r="KB46655">
            <v>16</v>
          </cell>
          <cell r="KC46655">
            <v>20</v>
          </cell>
        </row>
        <row r="46656">
          <cell r="A46656" t="str">
            <v>100380</v>
          </cell>
          <cell r="KA46656">
            <v>100</v>
          </cell>
          <cell r="KB46656">
            <v>40</v>
          </cell>
          <cell r="KC46656">
            <v>20</v>
          </cell>
        </row>
        <row r="46657">
          <cell r="A46657" t="str">
            <v>100390</v>
          </cell>
          <cell r="KA46657">
            <v>100</v>
          </cell>
          <cell r="KB46657">
            <v>35</v>
          </cell>
          <cell r="KC46657">
            <v>20</v>
          </cell>
        </row>
        <row r="46658">
          <cell r="A46658" t="str">
            <v>100442</v>
          </cell>
          <cell r="KA46658">
            <v>250</v>
          </cell>
          <cell r="KB46658">
            <v>12</v>
          </cell>
          <cell r="KC46658">
            <v>20</v>
          </cell>
        </row>
        <row r="46659">
          <cell r="A46659" t="str">
            <v>101000</v>
          </cell>
          <cell r="KA46659">
            <v>100</v>
          </cell>
          <cell r="KB46659">
            <v>32</v>
          </cell>
          <cell r="KC46659">
            <v>24</v>
          </cell>
        </row>
        <row r="46660">
          <cell r="A46660" t="str">
            <v>101001</v>
          </cell>
          <cell r="KA46660">
            <v>200</v>
          </cell>
          <cell r="KB46660">
            <v>16</v>
          </cell>
          <cell r="KC46660">
            <v>20</v>
          </cell>
        </row>
        <row r="46661">
          <cell r="A46661" t="str">
            <v>101011</v>
          </cell>
          <cell r="KA46661">
            <v>200</v>
          </cell>
          <cell r="KB46661">
            <v>16</v>
          </cell>
          <cell r="KC46661">
            <v>20</v>
          </cell>
        </row>
        <row r="46662">
          <cell r="A46662" t="str">
            <v>101041</v>
          </cell>
          <cell r="KA46662">
            <v>200</v>
          </cell>
          <cell r="KB46662">
            <v>15</v>
          </cell>
          <cell r="KC46662">
            <v>16</v>
          </cell>
        </row>
        <row r="46663">
          <cell r="A46663" t="str">
            <v>101050</v>
          </cell>
          <cell r="KA46663">
            <v>100</v>
          </cell>
          <cell r="KB46663">
            <v>30</v>
          </cell>
          <cell r="KC46663">
            <v>16</v>
          </cell>
        </row>
        <row r="46664">
          <cell r="A46664" t="str">
            <v>101481</v>
          </cell>
          <cell r="KA46664">
            <v>200</v>
          </cell>
          <cell r="KB46664">
            <v>16</v>
          </cell>
          <cell r="KC46664">
            <v>20</v>
          </cell>
        </row>
        <row r="46665">
          <cell r="A46665" t="str">
            <v>101482</v>
          </cell>
          <cell r="KA46665">
            <v>150</v>
          </cell>
          <cell r="KB46665">
            <v>16</v>
          </cell>
          <cell r="KC46665">
            <v>20</v>
          </cell>
        </row>
        <row r="46666">
          <cell r="A46666" t="str">
            <v>138860</v>
          </cell>
          <cell r="KA46666">
            <v>100</v>
          </cell>
          <cell r="KB46666">
            <v>20</v>
          </cell>
          <cell r="KC46666">
            <v>48</v>
          </cell>
        </row>
        <row r="46667">
          <cell r="A46667" t="str">
            <v>141091</v>
          </cell>
          <cell r="KA46667">
            <v>100</v>
          </cell>
          <cell r="KB46667">
            <v>30</v>
          </cell>
          <cell r="KC46667">
            <v>24</v>
          </cell>
        </row>
        <row r="46668">
          <cell r="A46668" t="str">
            <v>151000</v>
          </cell>
          <cell r="KA46668">
            <v>100</v>
          </cell>
          <cell r="KB46668">
            <v>18</v>
          </cell>
          <cell r="KC46668">
            <v>24</v>
          </cell>
        </row>
        <row r="46669">
          <cell r="A46669" t="str">
            <v>151003</v>
          </cell>
          <cell r="KA46669">
            <v>50</v>
          </cell>
          <cell r="KB46669">
            <v>40</v>
          </cell>
          <cell r="KC46669">
            <v>18</v>
          </cell>
        </row>
        <row r="46670">
          <cell r="A46670" t="str">
            <v>151030</v>
          </cell>
          <cell r="KA46670">
            <v>100</v>
          </cell>
          <cell r="KB46670">
            <v>24</v>
          </cell>
          <cell r="KC46670">
            <v>15</v>
          </cell>
        </row>
        <row r="46671">
          <cell r="A46671" t="str">
            <v>141480</v>
          </cell>
          <cell r="KA46671">
            <v>100</v>
          </cell>
          <cell r="KB46671">
            <v>30</v>
          </cell>
          <cell r="KC46671">
            <v>24</v>
          </cell>
        </row>
        <row r="46672">
          <cell r="A46672" t="str">
            <v>143023</v>
          </cell>
          <cell r="KA46672">
            <v>50</v>
          </cell>
          <cell r="KB46672">
            <v>30</v>
          </cell>
          <cell r="KC46672">
            <v>24</v>
          </cell>
        </row>
        <row r="46673">
          <cell r="A46673" t="str">
            <v>143530</v>
          </cell>
          <cell r="KA46673">
            <v>100</v>
          </cell>
          <cell r="KB46673">
            <v>5</v>
          </cell>
          <cell r="KC46673">
            <v>60</v>
          </cell>
        </row>
        <row r="46674">
          <cell r="A46674" t="str">
            <v>143540</v>
          </cell>
          <cell r="KA46674">
            <v>100</v>
          </cell>
          <cell r="KB46674">
            <v>5</v>
          </cell>
          <cell r="KC46674">
            <v>60</v>
          </cell>
        </row>
        <row r="46675">
          <cell r="A46675" t="str">
            <v>148860</v>
          </cell>
          <cell r="KA46675">
            <v>100</v>
          </cell>
          <cell r="KB46675">
            <v>30</v>
          </cell>
          <cell r="KC46675">
            <v>24</v>
          </cell>
        </row>
        <row r="46676">
          <cell r="A46676" t="str">
            <v>141000</v>
          </cell>
          <cell r="KA46676">
            <v>100</v>
          </cell>
          <cell r="KB46676">
            <v>30</v>
          </cell>
          <cell r="KC46676">
            <v>24</v>
          </cell>
        </row>
        <row r="46677">
          <cell r="A46677" t="str">
            <v>151480</v>
          </cell>
          <cell r="KA46677">
            <v>100</v>
          </cell>
          <cell r="KB46677">
            <v>18</v>
          </cell>
          <cell r="KC46677">
            <v>24</v>
          </cell>
        </row>
        <row r="46678">
          <cell r="A46678" t="str">
            <v>151683</v>
          </cell>
          <cell r="KA46678">
            <v>50</v>
          </cell>
          <cell r="KB46678">
            <v>40</v>
          </cell>
          <cell r="KC46678">
            <v>18</v>
          </cell>
        </row>
        <row r="46679">
          <cell r="A46679" t="str">
            <v>152008</v>
          </cell>
          <cell r="KA46679">
            <v>80</v>
          </cell>
          <cell r="KB46679">
            <v>24</v>
          </cell>
          <cell r="KC46679">
            <v>15</v>
          </cell>
        </row>
        <row r="46680">
          <cell r="A46680" t="str">
            <v>152078</v>
          </cell>
          <cell r="KA46680">
            <v>80</v>
          </cell>
          <cell r="KB46680">
            <v>24</v>
          </cell>
          <cell r="KC46680">
            <v>15</v>
          </cell>
        </row>
        <row r="46681">
          <cell r="A46681" t="str">
            <v>152086</v>
          </cell>
          <cell r="KA46681">
            <v>20</v>
          </cell>
          <cell r="KB46681">
            <v>12</v>
          </cell>
          <cell r="KC46681">
            <v>80</v>
          </cell>
        </row>
        <row r="46682">
          <cell r="A46682" t="str">
            <v>152090</v>
          </cell>
          <cell r="KA46682">
            <v>100</v>
          </cell>
          <cell r="KB46682">
            <v>12</v>
          </cell>
          <cell r="KC46682">
            <v>24</v>
          </cell>
        </row>
        <row r="46683">
          <cell r="A46683" t="str">
            <v>133063</v>
          </cell>
          <cell r="KA46683">
            <v>50</v>
          </cell>
          <cell r="KB46683">
            <v>12</v>
          </cell>
          <cell r="KC46683">
            <v>60</v>
          </cell>
        </row>
        <row r="46684">
          <cell r="A46684" t="str">
            <v>133933</v>
          </cell>
          <cell r="KA46684">
            <v>50</v>
          </cell>
          <cell r="KB46684">
            <v>12</v>
          </cell>
          <cell r="KC46684">
            <v>60</v>
          </cell>
        </row>
        <row r="46685">
          <cell r="A46685" t="str">
            <v>133573</v>
          </cell>
          <cell r="KA46685">
            <v>50</v>
          </cell>
          <cell r="KB46685">
            <v>24</v>
          </cell>
          <cell r="KC46685">
            <v>40</v>
          </cell>
        </row>
        <row r="46686">
          <cell r="A46686" t="str">
            <v>132001</v>
          </cell>
          <cell r="KA46686">
            <v>200</v>
          </cell>
          <cell r="KB46686">
            <v>16</v>
          </cell>
          <cell r="KC46686">
            <v>24</v>
          </cell>
        </row>
        <row r="46687">
          <cell r="A46687" t="str">
            <v>132280</v>
          </cell>
          <cell r="KA46687">
            <v>100</v>
          </cell>
          <cell r="KB46687">
            <v>16</v>
          </cell>
          <cell r="KC46687">
            <v>36</v>
          </cell>
        </row>
        <row r="46688">
          <cell r="A46688" t="str">
            <v>131594</v>
          </cell>
          <cell r="KA46688">
            <v>50</v>
          </cell>
          <cell r="KB46688">
            <v>60</v>
          </cell>
          <cell r="KC46688">
            <v>12</v>
          </cell>
        </row>
        <row r="46689">
          <cell r="A46689" t="str">
            <v>131480</v>
          </cell>
          <cell r="KA46689">
            <v>100</v>
          </cell>
          <cell r="KB46689">
            <v>30</v>
          </cell>
          <cell r="KC46689">
            <v>12</v>
          </cell>
        </row>
        <row r="46690">
          <cell r="A46690" t="str">
            <v>130001</v>
          </cell>
          <cell r="KA46690">
            <v>200</v>
          </cell>
          <cell r="KB46690">
            <v>15</v>
          </cell>
          <cell r="KC46690">
            <v>12</v>
          </cell>
        </row>
        <row r="46691">
          <cell r="A46691" t="str">
            <v>131003</v>
          </cell>
          <cell r="KA46691">
            <v>50</v>
          </cell>
          <cell r="KB46691">
            <v>24</v>
          </cell>
          <cell r="KC46691">
            <v>30</v>
          </cell>
        </row>
        <row r="46692">
          <cell r="A46692" t="str">
            <v>102006</v>
          </cell>
          <cell r="KA46692">
            <v>150</v>
          </cell>
          <cell r="KB46692">
            <v>20</v>
          </cell>
          <cell r="KC46692">
            <v>12</v>
          </cell>
        </row>
        <row r="46693">
          <cell r="A46693" t="str">
            <v>122007</v>
          </cell>
          <cell r="KA46693">
            <v>75</v>
          </cell>
          <cell r="KB46693">
            <v>40</v>
          </cell>
          <cell r="KC46693">
            <v>12</v>
          </cell>
        </row>
        <row r="46694">
          <cell r="A46694" t="str">
            <v>128210</v>
          </cell>
          <cell r="KA46694">
            <v>100</v>
          </cell>
          <cell r="KB46694">
            <v>30</v>
          </cell>
          <cell r="KC46694">
            <v>12</v>
          </cell>
        </row>
        <row r="46695">
          <cell r="A46695" t="str">
            <v>154505</v>
          </cell>
          <cell r="KA46695">
            <v>25</v>
          </cell>
          <cell r="KB46695">
            <v>16</v>
          </cell>
          <cell r="KC46695">
            <v>40</v>
          </cell>
        </row>
        <row r="46696">
          <cell r="A46696" t="str">
            <v>154156</v>
          </cell>
          <cell r="KA46696">
            <v>20</v>
          </cell>
          <cell r="KB46696">
            <v>20</v>
          </cell>
          <cell r="KC46696">
            <v>40</v>
          </cell>
        </row>
        <row r="46697">
          <cell r="A46697" t="str">
            <v>154116</v>
          </cell>
          <cell r="KA46697">
            <v>20</v>
          </cell>
          <cell r="KB46697">
            <v>20</v>
          </cell>
          <cell r="KC46697">
            <v>40</v>
          </cell>
        </row>
        <row r="46698">
          <cell r="A46698" t="str">
            <v>154126</v>
          </cell>
          <cell r="KA46698">
            <v>20</v>
          </cell>
          <cell r="KB46698">
            <v>20</v>
          </cell>
          <cell r="KC46698">
            <v>40</v>
          </cell>
        </row>
        <row r="46699">
          <cell r="A46699" t="str">
            <v>154555</v>
          </cell>
          <cell r="KA46699">
            <v>25</v>
          </cell>
          <cell r="KB46699">
            <v>16</v>
          </cell>
          <cell r="KC46699">
            <v>40</v>
          </cell>
        </row>
        <row r="46700">
          <cell r="A46700" t="str">
            <v>154565</v>
          </cell>
          <cell r="KA46700">
            <v>25</v>
          </cell>
          <cell r="KB46700">
            <v>16</v>
          </cell>
          <cell r="KC46700">
            <v>40</v>
          </cell>
        </row>
        <row r="46701">
          <cell r="A46701" t="str">
            <v>154626</v>
          </cell>
          <cell r="KA46701">
            <v>20</v>
          </cell>
          <cell r="KB46701">
            <v>20</v>
          </cell>
          <cell r="KC46701">
            <v>40</v>
          </cell>
        </row>
        <row r="46702">
          <cell r="A46702" t="str">
            <v>154636</v>
          </cell>
          <cell r="KA46702">
            <v>20</v>
          </cell>
          <cell r="KB46702">
            <v>20</v>
          </cell>
          <cell r="KC46702">
            <v>40</v>
          </cell>
        </row>
        <row r="46703">
          <cell r="A46703" t="str">
            <v>158270</v>
          </cell>
          <cell r="KA46703">
            <v>100</v>
          </cell>
          <cell r="KB46703">
            <v>16</v>
          </cell>
          <cell r="KC46703">
            <v>24</v>
          </cell>
        </row>
        <row r="46704">
          <cell r="A46704" t="str">
            <v>158500</v>
          </cell>
          <cell r="KA46704">
            <v>100</v>
          </cell>
          <cell r="KB46704">
            <v>12</v>
          </cell>
          <cell r="KC46704">
            <v>30</v>
          </cell>
        </row>
        <row r="46705">
          <cell r="A46705" t="str">
            <v>158552</v>
          </cell>
          <cell r="KA46705">
            <v>100</v>
          </cell>
          <cell r="KB46705">
            <v>8</v>
          </cell>
          <cell r="KC46705">
            <v>48</v>
          </cell>
        </row>
        <row r="46706">
          <cell r="A46706" t="str">
            <v>158860</v>
          </cell>
          <cell r="KA46706">
            <v>100</v>
          </cell>
          <cell r="KB46706">
            <v>18</v>
          </cell>
          <cell r="KC46706">
            <v>24</v>
          </cell>
        </row>
        <row r="46707">
          <cell r="A46707" t="str">
            <v>158550</v>
          </cell>
          <cell r="KA46707">
            <v>100</v>
          </cell>
          <cell r="KB46707">
            <v>8</v>
          </cell>
          <cell r="KC46707">
            <v>48</v>
          </cell>
        </row>
        <row r="46708">
          <cell r="A46708" t="str">
            <v>159010</v>
          </cell>
          <cell r="KA46708">
            <v>100</v>
          </cell>
          <cell r="KB46708">
            <v>18</v>
          </cell>
          <cell r="KC46708">
            <v>16</v>
          </cell>
        </row>
        <row r="46709">
          <cell r="A46709" t="str">
            <v>161000</v>
          </cell>
          <cell r="KA46709">
            <v>100</v>
          </cell>
          <cell r="KB46709">
            <v>20</v>
          </cell>
          <cell r="KC46709">
            <v>12</v>
          </cell>
        </row>
        <row r="46710">
          <cell r="A46710" t="str">
            <v>153663</v>
          </cell>
          <cell r="KA46710">
            <v>50</v>
          </cell>
          <cell r="KB46710">
            <v>5</v>
          </cell>
          <cell r="KC46710">
            <v>40</v>
          </cell>
        </row>
        <row r="46711">
          <cell r="A46711" t="str">
            <v>153673</v>
          </cell>
          <cell r="KA46711">
            <v>50</v>
          </cell>
          <cell r="KB46711">
            <v>5</v>
          </cell>
          <cell r="KC46711">
            <v>40</v>
          </cell>
        </row>
        <row r="46712">
          <cell r="A46712" t="str">
            <v>153723</v>
          </cell>
          <cell r="KA46712">
            <v>50</v>
          </cell>
          <cell r="KB46712">
            <v>5</v>
          </cell>
          <cell r="KC46712">
            <v>40</v>
          </cell>
        </row>
        <row r="46713">
          <cell r="A46713" t="str">
            <v>153753</v>
          </cell>
          <cell r="KA46713">
            <v>50</v>
          </cell>
          <cell r="KB46713">
            <v>5</v>
          </cell>
          <cell r="KC46713">
            <v>40</v>
          </cell>
        </row>
        <row r="46714">
          <cell r="A46714" t="str">
            <v>152898</v>
          </cell>
          <cell r="KA46714">
            <v>80</v>
          </cell>
          <cell r="KB46714">
            <v>16</v>
          </cell>
          <cell r="KC46714">
            <v>30</v>
          </cell>
        </row>
        <row r="46715">
          <cell r="A46715" t="str">
            <v>152200</v>
          </cell>
          <cell r="KA46715">
            <v>100</v>
          </cell>
          <cell r="KB46715">
            <v>12</v>
          </cell>
          <cell r="KC46715">
            <v>24</v>
          </cell>
        </row>
        <row r="46716">
          <cell r="A46716" t="str">
            <v>152249</v>
          </cell>
          <cell r="KA46716">
            <v>80</v>
          </cell>
          <cell r="KB46716">
            <v>16</v>
          </cell>
          <cell r="KC46716">
            <v>24</v>
          </cell>
        </row>
        <row r="46717">
          <cell r="A46717" t="str">
            <v>152280</v>
          </cell>
          <cell r="KA46717">
            <v>100</v>
          </cell>
          <cell r="KB46717">
            <v>12</v>
          </cell>
          <cell r="KC46717">
            <v>24</v>
          </cell>
        </row>
        <row r="46718">
          <cell r="A46718" t="str">
            <v>191000</v>
          </cell>
          <cell r="KA46718">
            <v>100</v>
          </cell>
          <cell r="KB46718">
            <v>40</v>
          </cell>
          <cell r="KC46718">
            <v>24</v>
          </cell>
        </row>
        <row r="46719">
          <cell r="A46719" t="str">
            <v>191003</v>
          </cell>
          <cell r="KA46719">
            <v>50</v>
          </cell>
          <cell r="KB46719">
            <v>80</v>
          </cell>
          <cell r="KC46719">
            <v>24</v>
          </cell>
        </row>
        <row r="46720">
          <cell r="A46720" t="str">
            <v>191090</v>
          </cell>
          <cell r="KA46720">
            <v>100</v>
          </cell>
          <cell r="KB46720">
            <v>40</v>
          </cell>
          <cell r="KC46720">
            <v>24</v>
          </cell>
        </row>
        <row r="46721">
          <cell r="A46721" t="str">
            <v>172483</v>
          </cell>
          <cell r="KA46721">
            <v>50</v>
          </cell>
          <cell r="KB46721">
            <v>24</v>
          </cell>
          <cell r="KC46721">
            <v>16</v>
          </cell>
        </row>
        <row r="46722">
          <cell r="A46722" t="str">
            <v>172883</v>
          </cell>
          <cell r="KA46722">
            <v>50</v>
          </cell>
          <cell r="KB46722">
            <v>12</v>
          </cell>
          <cell r="KC46722">
            <v>24</v>
          </cell>
        </row>
        <row r="46723">
          <cell r="A46723" t="str">
            <v>178753</v>
          </cell>
          <cell r="KA46723">
            <v>50</v>
          </cell>
          <cell r="KB46723">
            <v>16</v>
          </cell>
          <cell r="KC46723">
            <v>24</v>
          </cell>
        </row>
        <row r="46724">
          <cell r="A46724" t="str">
            <v>172003</v>
          </cell>
          <cell r="KA46724">
            <v>50</v>
          </cell>
          <cell r="KB46724">
            <v>24</v>
          </cell>
          <cell r="KC46724">
            <v>16</v>
          </cell>
        </row>
        <row r="46725">
          <cell r="A46725" t="str">
            <v>178794</v>
          </cell>
          <cell r="KA46725">
            <v>100</v>
          </cell>
          <cell r="KB46725">
            <v>8</v>
          </cell>
          <cell r="KC46725">
            <v>24</v>
          </cell>
        </row>
        <row r="46726">
          <cell r="A46726" t="str">
            <v>162003</v>
          </cell>
          <cell r="KA46726">
            <v>50</v>
          </cell>
          <cell r="KB46726">
            <v>20</v>
          </cell>
          <cell r="KC46726">
            <v>16</v>
          </cell>
        </row>
        <row r="46727">
          <cell r="A46727" t="str">
            <v>162073</v>
          </cell>
          <cell r="KA46727">
            <v>50</v>
          </cell>
          <cell r="KB46727">
            <v>20</v>
          </cell>
          <cell r="KC46727">
            <v>16</v>
          </cell>
        </row>
        <row r="46728">
          <cell r="A46728" t="str">
            <v>171000</v>
          </cell>
          <cell r="KA46728">
            <v>100</v>
          </cell>
          <cell r="KB46728">
            <v>16</v>
          </cell>
          <cell r="KC46728">
            <v>16</v>
          </cell>
        </row>
        <row r="46729">
          <cell r="A46729" t="str">
            <v>171003</v>
          </cell>
          <cell r="KA46729">
            <v>50</v>
          </cell>
          <cell r="KB46729">
            <v>32</v>
          </cell>
          <cell r="KC46729">
            <v>16</v>
          </cell>
        </row>
        <row r="46730">
          <cell r="A46730" t="str">
            <v>171483</v>
          </cell>
          <cell r="KA46730">
            <v>50</v>
          </cell>
          <cell r="KB46730">
            <v>32</v>
          </cell>
          <cell r="KC46730">
            <v>16</v>
          </cell>
        </row>
        <row r="46731">
          <cell r="A46731" t="str">
            <v>193360</v>
          </cell>
          <cell r="KA46731">
            <v>100</v>
          </cell>
          <cell r="KB46731">
            <v>18</v>
          </cell>
          <cell r="KC46731">
            <v>30</v>
          </cell>
        </row>
        <row r="46732">
          <cell r="A46732" t="str">
            <v>198220</v>
          </cell>
          <cell r="KA46732">
            <v>100</v>
          </cell>
          <cell r="KB46732">
            <v>40</v>
          </cell>
          <cell r="KC46732">
            <v>28</v>
          </cell>
        </row>
        <row r="46733">
          <cell r="A46733" t="str">
            <v>199999</v>
          </cell>
          <cell r="KA46733">
            <v>1</v>
          </cell>
          <cell r="KB46733">
            <v>1</v>
          </cell>
          <cell r="KC46733">
            <v>16</v>
          </cell>
        </row>
        <row r="46734">
          <cell r="A46734" t="str">
            <v>221635</v>
          </cell>
          <cell r="KA46734">
            <v>400</v>
          </cell>
          <cell r="KB46734">
            <v>8</v>
          </cell>
          <cell r="KC46734">
            <v>48</v>
          </cell>
        </row>
        <row r="46735">
          <cell r="A46735" t="str">
            <v>N51480</v>
          </cell>
          <cell r="KA46735">
            <v>100</v>
          </cell>
          <cell r="KB46735">
            <v>18</v>
          </cell>
          <cell r="KC46735">
            <v>24</v>
          </cell>
        </row>
        <row r="46736">
          <cell r="A46736" t="str">
            <v>N52090</v>
          </cell>
          <cell r="KA46736">
            <v>100</v>
          </cell>
          <cell r="KB46736">
            <v>12</v>
          </cell>
          <cell r="KC46736">
            <v>30</v>
          </cell>
        </row>
        <row r="46737">
          <cell r="A46737" t="str">
            <v>N01000</v>
          </cell>
          <cell r="KA46737">
            <v>100</v>
          </cell>
          <cell r="KB46737">
            <v>32</v>
          </cell>
          <cell r="KC46737">
            <v>24</v>
          </cell>
        </row>
        <row r="46738">
          <cell r="A46738" t="str">
            <v>N10148</v>
          </cell>
          <cell r="KA46738">
            <v>200</v>
          </cell>
          <cell r="KB46738">
            <v>16</v>
          </cell>
          <cell r="KC46738">
            <v>24</v>
          </cell>
        </row>
        <row r="46739">
          <cell r="A46739" t="str">
            <v>N00041</v>
          </cell>
          <cell r="KA46739">
            <v>150</v>
          </cell>
          <cell r="KB46739">
            <v>30</v>
          </cell>
          <cell r="KC46739">
            <v>24</v>
          </cell>
        </row>
        <row r="46740">
          <cell r="A46740" t="str">
            <v>P05038</v>
          </cell>
          <cell r="KA46740">
            <v>200</v>
          </cell>
          <cell r="KB46740">
            <v>15</v>
          </cell>
          <cell r="KC46740">
            <v>20</v>
          </cell>
        </row>
        <row r="46741">
          <cell r="A46741" t="str">
            <v>191108</v>
          </cell>
          <cell r="KA46741">
            <v>100</v>
          </cell>
          <cell r="KB46741">
            <v>18</v>
          </cell>
          <cell r="KC46741">
            <v>50</v>
          </cell>
        </row>
        <row r="46742">
          <cell r="A46742" t="str">
            <v>158551</v>
          </cell>
          <cell r="KA46742">
            <v>100</v>
          </cell>
          <cell r="KB46742">
            <v>8</v>
          </cell>
          <cell r="KC46742">
            <v>48</v>
          </cell>
        </row>
        <row r="46743">
          <cell r="A46743" t="str">
            <v>131595</v>
          </cell>
          <cell r="KA46743">
            <v>50</v>
          </cell>
          <cell r="KB46743">
            <v>60</v>
          </cell>
          <cell r="KC46743">
            <v>12</v>
          </cell>
        </row>
        <row r="46744">
          <cell r="A46744" t="str">
            <v>131603</v>
          </cell>
          <cell r="KA46744">
            <v>50</v>
          </cell>
          <cell r="KB46744">
            <v>24</v>
          </cell>
          <cell r="KC46744">
            <v>30</v>
          </cell>
        </row>
        <row r="46745">
          <cell r="A46745" t="str">
            <v>151470</v>
          </cell>
          <cell r="KA46745">
            <v>100</v>
          </cell>
          <cell r="KB46745">
            <v>18</v>
          </cell>
          <cell r="KC46745">
            <v>24</v>
          </cell>
        </row>
        <row r="46746">
          <cell r="A46746" t="str">
            <v>100365</v>
          </cell>
          <cell r="KA46746">
            <v>400</v>
          </cell>
          <cell r="KB46746">
            <v>8</v>
          </cell>
          <cell r="KC46746">
            <v>48</v>
          </cell>
        </row>
        <row r="46747">
          <cell r="A46747" t="str">
            <v>100291</v>
          </cell>
          <cell r="KA46747">
            <v>200</v>
          </cell>
          <cell r="KB46747">
            <v>16</v>
          </cell>
          <cell r="KC46747">
            <v>20</v>
          </cell>
        </row>
        <row r="46748">
          <cell r="A46748" t="str">
            <v>101232</v>
          </cell>
          <cell r="KA46748">
            <v>200</v>
          </cell>
          <cell r="KB46748">
            <v>12</v>
          </cell>
          <cell r="KC46748">
            <v>20</v>
          </cell>
        </row>
        <row r="46749">
          <cell r="A46749" t="str">
            <v>101471</v>
          </cell>
          <cell r="KA46749">
            <v>200</v>
          </cell>
          <cell r="KB46749">
            <v>16</v>
          </cell>
          <cell r="KC46749">
            <v>20</v>
          </cell>
        </row>
        <row r="46750">
          <cell r="A46750" t="str">
            <v>S01542</v>
          </cell>
          <cell r="KA46750">
            <v>200</v>
          </cell>
          <cell r="KB46750">
            <v>12</v>
          </cell>
          <cell r="KC46750">
            <v>20</v>
          </cell>
        </row>
        <row r="46751">
          <cell r="A46751" t="str">
            <v>S00415</v>
          </cell>
          <cell r="KA46751">
            <v>100</v>
          </cell>
          <cell r="KB46751">
            <v>18</v>
          </cell>
          <cell r="KC46751">
            <v>24</v>
          </cell>
        </row>
        <row r="46752">
          <cell r="A46752" t="str">
            <v>T00029</v>
          </cell>
          <cell r="KA46752">
            <v>200</v>
          </cell>
          <cell r="KB46752">
            <v>16</v>
          </cell>
          <cell r="KC46752">
            <v>20</v>
          </cell>
        </row>
        <row r="46753">
          <cell r="A46753" t="str">
            <v>S25198</v>
          </cell>
          <cell r="KA46753">
            <v>100</v>
          </cell>
          <cell r="KB46753">
            <v>18</v>
          </cell>
          <cell r="KC46753">
            <v>24</v>
          </cell>
        </row>
        <row r="46754">
          <cell r="A46754" t="str">
            <v>S25207</v>
          </cell>
          <cell r="KA46754">
            <v>200</v>
          </cell>
          <cell r="KB46754">
            <v>16</v>
          </cell>
          <cell r="KC46754">
            <v>20</v>
          </cell>
        </row>
        <row r="46755">
          <cell r="A46755" t="str">
            <v>S25192</v>
          </cell>
          <cell r="KA46755">
            <v>200</v>
          </cell>
          <cell r="KB46755">
            <v>15</v>
          </cell>
          <cell r="KC46755">
            <v>24</v>
          </cell>
        </row>
        <row r="46756">
          <cell r="A46756" t="str">
            <v>T00015</v>
          </cell>
          <cell r="KA46756">
            <v>200</v>
          </cell>
          <cell r="KB46756">
            <v>16</v>
          </cell>
          <cell r="KC46756">
            <v>20</v>
          </cell>
        </row>
        <row r="46757">
          <cell r="A46757" t="str">
            <v>S25199</v>
          </cell>
          <cell r="KA46757">
            <v>100</v>
          </cell>
          <cell r="KB46757">
            <v>18</v>
          </cell>
          <cell r="KC46757">
            <v>24</v>
          </cell>
        </row>
        <row r="46758">
          <cell r="A46758" t="str">
            <v>S25200</v>
          </cell>
          <cell r="KA46758">
            <v>100</v>
          </cell>
          <cell r="KB46758">
            <v>18</v>
          </cell>
          <cell r="KC46758">
            <v>24</v>
          </cell>
        </row>
        <row r="46759">
          <cell r="A46759" t="str">
            <v>S25186</v>
          </cell>
          <cell r="KA46759">
            <v>200</v>
          </cell>
          <cell r="KB46759">
            <v>16</v>
          </cell>
          <cell r="KC46759">
            <v>20</v>
          </cell>
        </row>
        <row r="46760">
          <cell r="A46760" t="str">
            <v>S25182</v>
          </cell>
          <cell r="KA46760">
            <v>200</v>
          </cell>
          <cell r="KB46760">
            <v>16</v>
          </cell>
          <cell r="KC46760">
            <v>20</v>
          </cell>
        </row>
        <row r="46761">
          <cell r="A46761" t="str">
            <v>S25183</v>
          </cell>
          <cell r="KA46761">
            <v>200</v>
          </cell>
          <cell r="KB46761">
            <v>16</v>
          </cell>
          <cell r="KC46761">
            <v>20</v>
          </cell>
        </row>
        <row r="46762">
          <cell r="A46762" t="str">
            <v>S25035</v>
          </cell>
          <cell r="KA46762">
            <v>50</v>
          </cell>
          <cell r="KB46762">
            <v>18</v>
          </cell>
          <cell r="KC46762">
            <v>24</v>
          </cell>
        </row>
        <row r="46763">
          <cell r="A46763" t="str">
            <v>S25057</v>
          </cell>
          <cell r="KA46763">
            <v>50</v>
          </cell>
          <cell r="KB46763">
            <v>18</v>
          </cell>
          <cell r="KC46763">
            <v>24</v>
          </cell>
        </row>
        <row r="46764">
          <cell r="A46764" t="str">
            <v>S25053</v>
          </cell>
          <cell r="KA46764">
            <v>50</v>
          </cell>
          <cell r="KB46764">
            <v>18</v>
          </cell>
          <cell r="KC46764">
            <v>24</v>
          </cell>
        </row>
        <row r="46765">
          <cell r="A46765" t="str">
            <v>U51193</v>
          </cell>
          <cell r="KA46765">
            <v>50</v>
          </cell>
          <cell r="KB46765">
            <v>1</v>
          </cell>
          <cell r="KC46765">
            <v>1</v>
          </cell>
        </row>
        <row r="46766">
          <cell r="A46766" t="str">
            <v>U51203</v>
          </cell>
          <cell r="KA46766">
            <v>50</v>
          </cell>
          <cell r="KB46766">
            <v>1</v>
          </cell>
          <cell r="KC46766">
            <v>1</v>
          </cell>
        </row>
        <row r="46767">
          <cell r="A46767" t="str">
            <v>U31803</v>
          </cell>
          <cell r="KA46767">
            <v>50</v>
          </cell>
          <cell r="KB46767">
            <v>1</v>
          </cell>
          <cell r="KC46767">
            <v>950</v>
          </cell>
        </row>
        <row r="46768">
          <cell r="A46768" t="str">
            <v>S00452</v>
          </cell>
          <cell r="KA46768">
            <v>50</v>
          </cell>
          <cell r="KB46768">
            <v>24</v>
          </cell>
          <cell r="KC46768">
            <v>70</v>
          </cell>
        </row>
        <row r="46769">
          <cell r="A46769" t="str">
            <v>S00453</v>
          </cell>
          <cell r="KA46769">
            <v>50</v>
          </cell>
          <cell r="KB46769">
            <v>24</v>
          </cell>
          <cell r="KC46769">
            <v>70</v>
          </cell>
        </row>
        <row r="46770">
          <cell r="A46770" t="str">
            <v>S00454</v>
          </cell>
          <cell r="KA46770">
            <v>50</v>
          </cell>
          <cell r="KB46770">
            <v>24</v>
          </cell>
          <cell r="KC46770">
            <v>70</v>
          </cell>
        </row>
        <row r="46771">
          <cell r="A46771" t="str">
            <v>S00391</v>
          </cell>
          <cell r="KA46771">
            <v>100</v>
          </cell>
          <cell r="KB46771">
            <v>18</v>
          </cell>
          <cell r="KC46771">
            <v>24</v>
          </cell>
        </row>
        <row r="46772">
          <cell r="A46772" t="str">
            <v>S00400</v>
          </cell>
          <cell r="KA46772">
            <v>50</v>
          </cell>
          <cell r="KB46772">
            <v>24</v>
          </cell>
          <cell r="KC46772">
            <v>70</v>
          </cell>
        </row>
        <row r="46773">
          <cell r="A46773" t="str">
            <v>S00385</v>
          </cell>
          <cell r="KA46773">
            <v>400</v>
          </cell>
          <cell r="KB46773">
            <v>6</v>
          </cell>
          <cell r="KC46773">
            <v>20</v>
          </cell>
        </row>
        <row r="46774">
          <cell r="A46774" t="str">
            <v>S00249</v>
          </cell>
          <cell r="KA46774">
            <v>100</v>
          </cell>
          <cell r="KB46774">
            <v>12</v>
          </cell>
          <cell r="KC46774">
            <v>70</v>
          </cell>
        </row>
        <row r="46775">
          <cell r="A46775" t="str">
            <v>S00324</v>
          </cell>
          <cell r="KA46775">
            <v>100</v>
          </cell>
          <cell r="KB46775">
            <v>12</v>
          </cell>
          <cell r="KC46775">
            <v>70</v>
          </cell>
        </row>
        <row r="46776">
          <cell r="A46776" t="str">
            <v>S00553</v>
          </cell>
          <cell r="KA46776">
            <v>50</v>
          </cell>
          <cell r="KB46776">
            <v>40</v>
          </cell>
          <cell r="KC46776">
            <v>24</v>
          </cell>
        </row>
        <row r="46777">
          <cell r="A46777" t="str">
            <v>S00547</v>
          </cell>
          <cell r="KA46777">
            <v>50</v>
          </cell>
          <cell r="KB46777">
            <v>18</v>
          </cell>
          <cell r="KC46777">
            <v>24</v>
          </cell>
        </row>
        <row r="46778">
          <cell r="A46778" t="str">
            <v>S00467</v>
          </cell>
          <cell r="KA46778">
            <v>50</v>
          </cell>
          <cell r="KB46778">
            <v>24</v>
          </cell>
          <cell r="KC46778">
            <v>70</v>
          </cell>
        </row>
        <row r="46779">
          <cell r="A46779" t="str">
            <v>S00463</v>
          </cell>
          <cell r="KA46779">
            <v>50</v>
          </cell>
          <cell r="KB46779">
            <v>24</v>
          </cell>
          <cell r="KC46779">
            <v>70</v>
          </cell>
        </row>
        <row r="46780">
          <cell r="A46780" t="str">
            <v>S00440</v>
          </cell>
          <cell r="KA46780">
            <v>100</v>
          </cell>
          <cell r="KB46780">
            <v>24</v>
          </cell>
          <cell r="KC46780">
            <v>20</v>
          </cell>
        </row>
        <row r="46781">
          <cell r="A46781" t="str">
            <v>S00459</v>
          </cell>
          <cell r="KA46781">
            <v>50</v>
          </cell>
          <cell r="KB46781">
            <v>24</v>
          </cell>
          <cell r="KC46781">
            <v>70</v>
          </cell>
        </row>
        <row r="46782">
          <cell r="A46782" t="str">
            <v>S00472</v>
          </cell>
          <cell r="KA46782">
            <v>50</v>
          </cell>
          <cell r="KB46782">
            <v>24</v>
          </cell>
          <cell r="KC46782">
            <v>70</v>
          </cell>
        </row>
        <row r="46783">
          <cell r="A46783" t="str">
            <v>S00508</v>
          </cell>
          <cell r="KA46783">
            <v>50</v>
          </cell>
          <cell r="KB46783">
            <v>40</v>
          </cell>
          <cell r="KC46783">
            <v>24</v>
          </cell>
        </row>
        <row r="46784">
          <cell r="A46784" t="str">
            <v>S00743</v>
          </cell>
          <cell r="KA46784">
            <v>50</v>
          </cell>
          <cell r="KB46784">
            <v>18</v>
          </cell>
          <cell r="KC46784">
            <v>24</v>
          </cell>
        </row>
        <row r="46785">
          <cell r="A46785" t="str">
            <v>S00647</v>
          </cell>
          <cell r="KA46785">
            <v>100</v>
          </cell>
          <cell r="KB46785">
            <v>18</v>
          </cell>
          <cell r="KC46785">
            <v>66</v>
          </cell>
        </row>
        <row r="46786">
          <cell r="A46786" t="str">
            <v>S00649</v>
          </cell>
          <cell r="KA46786">
            <v>100</v>
          </cell>
          <cell r="KB46786">
            <v>12</v>
          </cell>
          <cell r="KC46786">
            <v>70</v>
          </cell>
        </row>
        <row r="46787">
          <cell r="A46787" t="str">
            <v>S00639</v>
          </cell>
          <cell r="KA46787">
            <v>100</v>
          </cell>
          <cell r="KB46787">
            <v>18</v>
          </cell>
          <cell r="KC46787">
            <v>66</v>
          </cell>
        </row>
        <row r="46788">
          <cell r="A46788" t="str">
            <v>S00643</v>
          </cell>
          <cell r="KA46788">
            <v>100</v>
          </cell>
          <cell r="KB46788">
            <v>18</v>
          </cell>
          <cell r="KC46788">
            <v>66</v>
          </cell>
        </row>
        <row r="46789">
          <cell r="A46789" t="str">
            <v>S00635</v>
          </cell>
          <cell r="KA46789">
            <v>100</v>
          </cell>
          <cell r="KB46789">
            <v>18</v>
          </cell>
          <cell r="KC46789">
            <v>66</v>
          </cell>
        </row>
        <row r="46790">
          <cell r="A46790" t="str">
            <v>S00628</v>
          </cell>
          <cell r="KA46790">
            <v>100</v>
          </cell>
          <cell r="KB46790">
            <v>18</v>
          </cell>
          <cell r="KC46790">
            <v>66</v>
          </cell>
        </row>
        <row r="46791">
          <cell r="A46791" t="str">
            <v>S00629</v>
          </cell>
          <cell r="KA46791">
            <v>100</v>
          </cell>
          <cell r="KB46791">
            <v>18</v>
          </cell>
          <cell r="KC46791">
            <v>66</v>
          </cell>
        </row>
        <row r="46792">
          <cell r="A46792" t="str">
            <v>S00630</v>
          </cell>
          <cell r="KA46792">
            <v>100</v>
          </cell>
          <cell r="KB46792">
            <v>18</v>
          </cell>
          <cell r="KC46792">
            <v>66</v>
          </cell>
        </row>
        <row r="46793">
          <cell r="A46793" t="str">
            <v>S00833</v>
          </cell>
          <cell r="KA46793">
            <v>50</v>
          </cell>
          <cell r="KB46793">
            <v>40</v>
          </cell>
          <cell r="KC46793">
            <v>24</v>
          </cell>
        </row>
        <row r="46794">
          <cell r="A46794" t="str">
            <v>S00811</v>
          </cell>
          <cell r="KA46794">
            <v>100</v>
          </cell>
          <cell r="KB46794">
            <v>18</v>
          </cell>
          <cell r="KC46794">
            <v>24</v>
          </cell>
        </row>
        <row r="46795">
          <cell r="A46795" t="str">
            <v>S00803</v>
          </cell>
          <cell r="KA46795">
            <v>100</v>
          </cell>
          <cell r="KB46795">
            <v>18</v>
          </cell>
          <cell r="KC46795">
            <v>24</v>
          </cell>
        </row>
        <row r="46796">
          <cell r="A46796" t="str">
            <v>S00804</v>
          </cell>
          <cell r="KA46796">
            <v>100</v>
          </cell>
          <cell r="KB46796">
            <v>18</v>
          </cell>
          <cell r="KC46796">
            <v>24</v>
          </cell>
        </row>
        <row r="46797">
          <cell r="A46797" t="str">
            <v>S00805</v>
          </cell>
          <cell r="KA46797">
            <v>100</v>
          </cell>
          <cell r="KB46797">
            <v>18</v>
          </cell>
          <cell r="KC46797">
            <v>24</v>
          </cell>
        </row>
        <row r="46798">
          <cell r="A46798" t="str">
            <v>S00806</v>
          </cell>
          <cell r="KA46798">
            <v>100</v>
          </cell>
          <cell r="KB46798">
            <v>18</v>
          </cell>
          <cell r="KC46798">
            <v>24</v>
          </cell>
        </row>
        <row r="46799">
          <cell r="A46799" t="str">
            <v>S00807</v>
          </cell>
          <cell r="KA46799">
            <v>100</v>
          </cell>
          <cell r="KB46799">
            <v>18</v>
          </cell>
          <cell r="KC46799">
            <v>24</v>
          </cell>
        </row>
        <row r="46800">
          <cell r="A46800" t="str">
            <v>S00816</v>
          </cell>
          <cell r="KA46800">
            <v>100</v>
          </cell>
          <cell r="KB46800">
            <v>18</v>
          </cell>
          <cell r="KC46800">
            <v>66</v>
          </cell>
        </row>
        <row r="46801">
          <cell r="A46801" t="str">
            <v>S00813</v>
          </cell>
          <cell r="KA46801">
            <v>100</v>
          </cell>
          <cell r="KB46801">
            <v>18</v>
          </cell>
          <cell r="KC46801">
            <v>24</v>
          </cell>
        </row>
        <row r="46802">
          <cell r="A46802" t="str">
            <v>S00814</v>
          </cell>
          <cell r="KA46802">
            <v>100</v>
          </cell>
          <cell r="KB46802">
            <v>18</v>
          </cell>
          <cell r="KC46802">
            <v>24</v>
          </cell>
        </row>
        <row r="46803">
          <cell r="A46803" t="str">
            <v>S01439</v>
          </cell>
          <cell r="KA46803">
            <v>50</v>
          </cell>
          <cell r="KB46803">
            <v>24</v>
          </cell>
          <cell r="KC46803">
            <v>30</v>
          </cell>
        </row>
        <row r="46804">
          <cell r="A46804" t="str">
            <v>S01306</v>
          </cell>
          <cell r="KA46804">
            <v>50</v>
          </cell>
          <cell r="KB46804">
            <v>24</v>
          </cell>
          <cell r="KC46804">
            <v>30</v>
          </cell>
        </row>
        <row r="46805">
          <cell r="A46805" t="str">
            <v>S01397</v>
          </cell>
          <cell r="KA46805">
            <v>100</v>
          </cell>
          <cell r="KB46805">
            <v>24</v>
          </cell>
          <cell r="KC46805">
            <v>20</v>
          </cell>
        </row>
        <row r="46806">
          <cell r="A46806" t="str">
            <v>S01402</v>
          </cell>
          <cell r="KA46806">
            <v>100</v>
          </cell>
          <cell r="KB46806">
            <v>18</v>
          </cell>
          <cell r="KC46806">
            <v>24</v>
          </cell>
        </row>
        <row r="46807">
          <cell r="A46807" t="str">
            <v>S01403</v>
          </cell>
          <cell r="KA46807">
            <v>100</v>
          </cell>
          <cell r="KB46807">
            <v>18</v>
          </cell>
          <cell r="KC46807">
            <v>24</v>
          </cell>
        </row>
        <row r="46808">
          <cell r="A46808" t="str">
            <v>S01404</v>
          </cell>
          <cell r="KA46808">
            <v>100</v>
          </cell>
          <cell r="KB46808">
            <v>18</v>
          </cell>
          <cell r="KC46808">
            <v>24</v>
          </cell>
        </row>
        <row r="46809">
          <cell r="A46809" t="str">
            <v>S01086</v>
          </cell>
          <cell r="KA46809">
            <v>80</v>
          </cell>
          <cell r="KB46809">
            <v>24</v>
          </cell>
          <cell r="KC46809">
            <v>12</v>
          </cell>
        </row>
        <row r="46810">
          <cell r="A46810" t="str">
            <v>S01090</v>
          </cell>
          <cell r="KA46810">
            <v>80</v>
          </cell>
          <cell r="KB46810">
            <v>24</v>
          </cell>
          <cell r="KC46810">
            <v>12</v>
          </cell>
        </row>
        <row r="46811">
          <cell r="A46811" t="str">
            <v>S01091</v>
          </cell>
          <cell r="KA46811">
            <v>80</v>
          </cell>
          <cell r="KB46811">
            <v>24</v>
          </cell>
          <cell r="KC46811">
            <v>12</v>
          </cell>
        </row>
        <row r="46812">
          <cell r="A46812" t="str">
            <v>S01093</v>
          </cell>
          <cell r="KA46812">
            <v>80</v>
          </cell>
          <cell r="KB46812">
            <v>18</v>
          </cell>
          <cell r="KC46812">
            <v>12</v>
          </cell>
        </row>
        <row r="46813">
          <cell r="A46813" t="str">
            <v>S01095</v>
          </cell>
          <cell r="KA46813">
            <v>50</v>
          </cell>
          <cell r="KB46813">
            <v>30</v>
          </cell>
          <cell r="KC46813">
            <v>12</v>
          </cell>
        </row>
        <row r="46814">
          <cell r="A46814" t="str">
            <v>S01096</v>
          </cell>
          <cell r="KA46814">
            <v>50</v>
          </cell>
          <cell r="KB46814">
            <v>30</v>
          </cell>
          <cell r="KC46814">
            <v>12</v>
          </cell>
        </row>
        <row r="46815">
          <cell r="A46815" t="str">
            <v>S01097</v>
          </cell>
          <cell r="KA46815">
            <v>50</v>
          </cell>
          <cell r="KB46815">
            <v>30</v>
          </cell>
          <cell r="KC46815">
            <v>12</v>
          </cell>
        </row>
        <row r="46816">
          <cell r="A46816" t="str">
            <v>S01098</v>
          </cell>
          <cell r="KA46816">
            <v>50</v>
          </cell>
          <cell r="KB46816">
            <v>30</v>
          </cell>
          <cell r="KC46816">
            <v>12</v>
          </cell>
        </row>
        <row r="46817">
          <cell r="A46817" t="str">
            <v>S01099</v>
          </cell>
          <cell r="KA46817">
            <v>50</v>
          </cell>
          <cell r="KB46817">
            <v>30</v>
          </cell>
          <cell r="KC46817">
            <v>12</v>
          </cell>
        </row>
        <row r="46818">
          <cell r="A46818" t="str">
            <v>S00245</v>
          </cell>
          <cell r="KA46818">
            <v>100</v>
          </cell>
          <cell r="KB46818">
            <v>12</v>
          </cell>
          <cell r="KC46818">
            <v>70</v>
          </cell>
        </row>
        <row r="46819">
          <cell r="A46819" t="str">
            <v>S00251</v>
          </cell>
          <cell r="KA46819">
            <v>50</v>
          </cell>
          <cell r="KB46819">
            <v>40</v>
          </cell>
          <cell r="KC46819">
            <v>15</v>
          </cell>
        </row>
        <row r="46820">
          <cell r="A46820" t="str">
            <v>S00237</v>
          </cell>
          <cell r="KA46820">
            <v>100</v>
          </cell>
          <cell r="KB46820">
            <v>12</v>
          </cell>
          <cell r="KC46820">
            <v>70</v>
          </cell>
        </row>
        <row r="46821">
          <cell r="A46821" t="str">
            <v>S00238</v>
          </cell>
          <cell r="KA46821">
            <v>100</v>
          </cell>
          <cell r="KB46821">
            <v>12</v>
          </cell>
          <cell r="KC46821">
            <v>70</v>
          </cell>
        </row>
        <row r="46822">
          <cell r="A46822" t="str">
            <v>S00239</v>
          </cell>
          <cell r="KA46822">
            <v>100</v>
          </cell>
          <cell r="KB46822">
            <v>12</v>
          </cell>
          <cell r="KC46822">
            <v>70</v>
          </cell>
        </row>
        <row r="46823">
          <cell r="A46823" t="str">
            <v>S00209</v>
          </cell>
          <cell r="KA46823">
            <v>50</v>
          </cell>
          <cell r="KB46823">
            <v>40</v>
          </cell>
          <cell r="KC46823">
            <v>24</v>
          </cell>
        </row>
        <row r="46824">
          <cell r="A46824" t="str">
            <v>S00213</v>
          </cell>
          <cell r="KA46824">
            <v>50</v>
          </cell>
          <cell r="KB46824">
            <v>40</v>
          </cell>
          <cell r="KC46824">
            <v>24</v>
          </cell>
        </row>
        <row r="46825">
          <cell r="A46825" t="str">
            <v>S00138</v>
          </cell>
          <cell r="KA46825">
            <v>50</v>
          </cell>
          <cell r="KB46825">
            <v>40</v>
          </cell>
          <cell r="KC46825">
            <v>24</v>
          </cell>
        </row>
        <row r="46826">
          <cell r="A46826" t="str">
            <v>S00146</v>
          </cell>
          <cell r="KA46826">
            <v>50</v>
          </cell>
          <cell r="KB46826">
            <v>40</v>
          </cell>
          <cell r="KC46826">
            <v>24</v>
          </cell>
        </row>
        <row r="46827">
          <cell r="A46827" t="str">
            <v>S00147</v>
          </cell>
          <cell r="KA46827">
            <v>50</v>
          </cell>
          <cell r="KB46827">
            <v>40</v>
          </cell>
          <cell r="KC46827">
            <v>24</v>
          </cell>
        </row>
        <row r="46828">
          <cell r="A46828" t="str">
            <v>S00142</v>
          </cell>
          <cell r="KA46828">
            <v>50</v>
          </cell>
          <cell r="KB46828">
            <v>40</v>
          </cell>
          <cell r="KC46828">
            <v>24</v>
          </cell>
        </row>
        <row r="46829">
          <cell r="A46829" t="str">
            <v>S00143</v>
          </cell>
          <cell r="KA46829">
            <v>50</v>
          </cell>
          <cell r="KB46829">
            <v>40</v>
          </cell>
          <cell r="KC46829">
            <v>24</v>
          </cell>
        </row>
        <row r="46830">
          <cell r="A46830" t="str">
            <v>S00144</v>
          </cell>
          <cell r="KA46830">
            <v>50</v>
          </cell>
          <cell r="KB46830">
            <v>40</v>
          </cell>
          <cell r="KC46830">
            <v>24</v>
          </cell>
        </row>
        <row r="46831">
          <cell r="A46831" t="str">
            <v>121800</v>
          </cell>
          <cell r="KA46831">
            <v>100</v>
          </cell>
          <cell r="KB46831">
            <v>24</v>
          </cell>
          <cell r="KC46831">
            <v>20</v>
          </cell>
        </row>
        <row r="46832">
          <cell r="A46832" t="str">
            <v>121804</v>
          </cell>
          <cell r="KA46832">
            <v>400</v>
          </cell>
          <cell r="KB46832">
            <v>6</v>
          </cell>
          <cell r="KC46832">
            <v>20</v>
          </cell>
        </row>
        <row r="46833">
          <cell r="A46833" t="str">
            <v>121840</v>
          </cell>
          <cell r="KA46833">
            <v>100</v>
          </cell>
          <cell r="KB46833">
            <v>24</v>
          </cell>
          <cell r="KC46833">
            <v>20</v>
          </cell>
        </row>
        <row r="46834">
          <cell r="A46834" t="str">
            <v>114019</v>
          </cell>
          <cell r="KA46834">
            <v>50</v>
          </cell>
          <cell r="KB46834">
            <v>20</v>
          </cell>
          <cell r="KC46834">
            <v>16</v>
          </cell>
        </row>
        <row r="46835">
          <cell r="A46835" t="str">
            <v>114029</v>
          </cell>
          <cell r="KA46835">
            <v>50</v>
          </cell>
          <cell r="KB46835">
            <v>20</v>
          </cell>
          <cell r="KC46835">
            <v>16</v>
          </cell>
        </row>
        <row r="46836">
          <cell r="A46836" t="str">
            <v>114049</v>
          </cell>
          <cell r="KA46836">
            <v>50</v>
          </cell>
          <cell r="KB46836">
            <v>20</v>
          </cell>
          <cell r="KC46836">
            <v>16</v>
          </cell>
        </row>
        <row r="46837">
          <cell r="A46837" t="str">
            <v>121100</v>
          </cell>
          <cell r="KA46837">
            <v>100</v>
          </cell>
          <cell r="KB46837">
            <v>24</v>
          </cell>
          <cell r="KC46837">
            <v>20</v>
          </cell>
        </row>
        <row r="46838">
          <cell r="A46838" t="str">
            <v>121104</v>
          </cell>
          <cell r="KA46838">
            <v>400</v>
          </cell>
          <cell r="KB46838">
            <v>6</v>
          </cell>
          <cell r="KC46838">
            <v>20</v>
          </cell>
        </row>
        <row r="46839">
          <cell r="A46839" t="str">
            <v>121130</v>
          </cell>
          <cell r="KA46839">
            <v>100</v>
          </cell>
          <cell r="KB46839">
            <v>24</v>
          </cell>
          <cell r="KC46839">
            <v>20</v>
          </cell>
        </row>
        <row r="46840">
          <cell r="A46840" t="str">
            <v>121134</v>
          </cell>
          <cell r="KA46840">
            <v>400</v>
          </cell>
          <cell r="KB46840">
            <v>6</v>
          </cell>
          <cell r="KC46840">
            <v>20</v>
          </cell>
        </row>
        <row r="46841">
          <cell r="A46841" t="str">
            <v>121150</v>
          </cell>
          <cell r="KA46841">
            <v>100</v>
          </cell>
          <cell r="KB46841">
            <v>24</v>
          </cell>
          <cell r="KC46841">
            <v>20</v>
          </cell>
        </row>
        <row r="46842">
          <cell r="A46842" t="str">
            <v>121154</v>
          </cell>
          <cell r="KA46842">
            <v>400</v>
          </cell>
          <cell r="KB46842">
            <v>6</v>
          </cell>
          <cell r="KC46842">
            <v>20</v>
          </cell>
        </row>
        <row r="46843">
          <cell r="A46843" t="str">
            <v>121160</v>
          </cell>
          <cell r="KA46843">
            <v>100</v>
          </cell>
          <cell r="KB46843">
            <v>24</v>
          </cell>
          <cell r="KC46843">
            <v>20</v>
          </cell>
        </row>
        <row r="46844">
          <cell r="A46844" t="str">
            <v>121164</v>
          </cell>
          <cell r="KA46844">
            <v>400</v>
          </cell>
          <cell r="KB46844">
            <v>6</v>
          </cell>
          <cell r="KC46844">
            <v>20</v>
          </cell>
        </row>
        <row r="46845">
          <cell r="A46845" t="str">
            <v>121170</v>
          </cell>
          <cell r="KA46845">
            <v>100</v>
          </cell>
          <cell r="KB46845">
            <v>24</v>
          </cell>
          <cell r="KC46845">
            <v>20</v>
          </cell>
        </row>
        <row r="46846">
          <cell r="A46846" t="str">
            <v>121174</v>
          </cell>
          <cell r="KA46846">
            <v>400</v>
          </cell>
          <cell r="KB46846">
            <v>6</v>
          </cell>
          <cell r="KC46846">
            <v>20</v>
          </cell>
        </row>
        <row r="46847">
          <cell r="A46847" t="str">
            <v>121200</v>
          </cell>
          <cell r="KA46847">
            <v>100</v>
          </cell>
          <cell r="KB46847">
            <v>24</v>
          </cell>
          <cell r="KC46847">
            <v>20</v>
          </cell>
        </row>
        <row r="46848">
          <cell r="A46848" t="str">
            <v>121204</v>
          </cell>
          <cell r="KA46848">
            <v>400</v>
          </cell>
          <cell r="KB46848">
            <v>6</v>
          </cell>
          <cell r="KC46848">
            <v>20</v>
          </cell>
        </row>
        <row r="46849">
          <cell r="A46849" t="str">
            <v>121330</v>
          </cell>
          <cell r="KA46849">
            <v>100</v>
          </cell>
          <cell r="KB46849">
            <v>24</v>
          </cell>
          <cell r="KC46849">
            <v>20</v>
          </cell>
        </row>
        <row r="46850">
          <cell r="A46850" t="str">
            <v>121334</v>
          </cell>
          <cell r="KA46850">
            <v>400</v>
          </cell>
          <cell r="KB46850">
            <v>6</v>
          </cell>
          <cell r="KC46850">
            <v>20</v>
          </cell>
        </row>
        <row r="46851">
          <cell r="A46851" t="str">
            <v>121344</v>
          </cell>
          <cell r="KA46851">
            <v>400</v>
          </cell>
          <cell r="KB46851">
            <v>6</v>
          </cell>
          <cell r="KC46851">
            <v>20</v>
          </cell>
        </row>
        <row r="46852">
          <cell r="A46852" t="str">
            <v>108241</v>
          </cell>
          <cell r="KA46852">
            <v>200</v>
          </cell>
          <cell r="KB46852">
            <v>16</v>
          </cell>
          <cell r="KC46852">
            <v>20</v>
          </cell>
        </row>
        <row r="46853">
          <cell r="A46853" t="str">
            <v>100101</v>
          </cell>
          <cell r="KA46853">
            <v>200</v>
          </cell>
          <cell r="KB46853">
            <v>16</v>
          </cell>
          <cell r="KC46853">
            <v>20</v>
          </cell>
        </row>
        <row r="46854">
          <cell r="A46854" t="str">
            <v>100151</v>
          </cell>
          <cell r="KA46854">
            <v>200</v>
          </cell>
          <cell r="KB46854">
            <v>16</v>
          </cell>
          <cell r="KC46854">
            <v>20</v>
          </cell>
        </row>
        <row r="46855">
          <cell r="A46855" t="str">
            <v>100161</v>
          </cell>
          <cell r="KA46855">
            <v>200</v>
          </cell>
          <cell r="KB46855">
            <v>16</v>
          </cell>
          <cell r="KC46855">
            <v>20</v>
          </cell>
        </row>
        <row r="46856">
          <cell r="A46856" t="str">
            <v>100196</v>
          </cell>
          <cell r="KA46856">
            <v>150</v>
          </cell>
          <cell r="KB46856">
            <v>16</v>
          </cell>
          <cell r="KC46856">
            <v>20</v>
          </cell>
        </row>
        <row r="46857">
          <cell r="A46857" t="str">
            <v>101101</v>
          </cell>
          <cell r="KA46857">
            <v>200</v>
          </cell>
          <cell r="KB46857">
            <v>16</v>
          </cell>
          <cell r="KC46857">
            <v>20</v>
          </cell>
        </row>
        <row r="46858">
          <cell r="A46858" t="str">
            <v>101131</v>
          </cell>
          <cell r="KA46858">
            <v>200</v>
          </cell>
          <cell r="KB46858">
            <v>16</v>
          </cell>
          <cell r="KC46858">
            <v>20</v>
          </cell>
        </row>
        <row r="46859">
          <cell r="A46859" t="str">
            <v>101151</v>
          </cell>
          <cell r="KA46859">
            <v>200</v>
          </cell>
          <cell r="KB46859">
            <v>16</v>
          </cell>
          <cell r="KC46859">
            <v>20</v>
          </cell>
        </row>
        <row r="46860">
          <cell r="A46860" t="str">
            <v>101161</v>
          </cell>
          <cell r="KA46860">
            <v>200</v>
          </cell>
          <cell r="KB46860">
            <v>16</v>
          </cell>
          <cell r="KC46860">
            <v>20</v>
          </cell>
        </row>
        <row r="46861">
          <cell r="A46861" t="str">
            <v>101171</v>
          </cell>
          <cell r="KA46861">
            <v>200</v>
          </cell>
          <cell r="KB46861">
            <v>16</v>
          </cell>
          <cell r="KC46861">
            <v>20</v>
          </cell>
        </row>
        <row r="46862">
          <cell r="A46862" t="str">
            <v>100043</v>
          </cell>
          <cell r="KA46862">
            <v>150</v>
          </cell>
          <cell r="KB46862">
            <v>30</v>
          </cell>
          <cell r="KC46862">
            <v>36</v>
          </cell>
        </row>
        <row r="46863">
          <cell r="A46863" t="str">
            <v>151800</v>
          </cell>
          <cell r="KA46863">
            <v>100</v>
          </cell>
          <cell r="KB46863">
            <v>18</v>
          </cell>
          <cell r="KC46863">
            <v>24</v>
          </cell>
        </row>
        <row r="46864">
          <cell r="A46864" t="str">
            <v>151803</v>
          </cell>
          <cell r="KA46864">
            <v>50</v>
          </cell>
          <cell r="KB46864">
            <v>40</v>
          </cell>
          <cell r="KC46864">
            <v>15</v>
          </cell>
        </row>
        <row r="46865">
          <cell r="A46865" t="str">
            <v>151815</v>
          </cell>
          <cell r="KA46865">
            <v>250</v>
          </cell>
          <cell r="KB46865">
            <v>24</v>
          </cell>
          <cell r="KC46865">
            <v>48</v>
          </cell>
        </row>
        <row r="46866">
          <cell r="A46866" t="str">
            <v>152107</v>
          </cell>
          <cell r="KA46866">
            <v>75</v>
          </cell>
          <cell r="KB46866">
            <v>18</v>
          </cell>
          <cell r="KC46866">
            <v>24</v>
          </cell>
        </row>
        <row r="46867">
          <cell r="A46867" t="str">
            <v>152108</v>
          </cell>
          <cell r="KA46867">
            <v>80</v>
          </cell>
          <cell r="KB46867">
            <v>24</v>
          </cell>
          <cell r="KC46867">
            <v>15</v>
          </cell>
        </row>
        <row r="46868">
          <cell r="A46868" t="str">
            <v>152138</v>
          </cell>
          <cell r="KA46868">
            <v>80</v>
          </cell>
          <cell r="KB46868">
            <v>24</v>
          </cell>
          <cell r="KC46868">
            <v>15</v>
          </cell>
        </row>
        <row r="46869">
          <cell r="A46869" t="str">
            <v>152168</v>
          </cell>
          <cell r="KA46869">
            <v>80</v>
          </cell>
          <cell r="KB46869">
            <v>24</v>
          </cell>
          <cell r="KC46869">
            <v>18</v>
          </cell>
        </row>
        <row r="46870">
          <cell r="A46870" t="str">
            <v>152178</v>
          </cell>
          <cell r="KA46870">
            <v>80</v>
          </cell>
          <cell r="KB46870">
            <v>24</v>
          </cell>
          <cell r="KC46870">
            <v>15</v>
          </cell>
        </row>
        <row r="46871">
          <cell r="A46871" t="str">
            <v>152190</v>
          </cell>
          <cell r="KA46871">
            <v>100</v>
          </cell>
          <cell r="KB46871">
            <v>16</v>
          </cell>
          <cell r="KC46871">
            <v>15</v>
          </cell>
        </row>
        <row r="46872">
          <cell r="A46872" t="str">
            <v>151840</v>
          </cell>
          <cell r="KA46872">
            <v>100</v>
          </cell>
          <cell r="KB46872">
            <v>18</v>
          </cell>
          <cell r="KC46872">
            <v>24</v>
          </cell>
        </row>
        <row r="46873">
          <cell r="A46873" t="str">
            <v>151303</v>
          </cell>
          <cell r="KA46873">
            <v>50</v>
          </cell>
          <cell r="KB46873">
            <v>40</v>
          </cell>
          <cell r="KC46873">
            <v>15</v>
          </cell>
        </row>
        <row r="46874">
          <cell r="A46874" t="str">
            <v>151330</v>
          </cell>
          <cell r="KA46874">
            <v>100</v>
          </cell>
          <cell r="KB46874">
            <v>18</v>
          </cell>
          <cell r="KC46874">
            <v>24</v>
          </cell>
        </row>
        <row r="46875">
          <cell r="A46875" t="str">
            <v>151350</v>
          </cell>
          <cell r="KA46875">
            <v>100</v>
          </cell>
          <cell r="KB46875">
            <v>18</v>
          </cell>
          <cell r="KC46875">
            <v>24</v>
          </cell>
        </row>
        <row r="46876">
          <cell r="A46876" t="str">
            <v>151100</v>
          </cell>
          <cell r="KA46876">
            <v>100</v>
          </cell>
          <cell r="KB46876">
            <v>18</v>
          </cell>
          <cell r="KC46876">
            <v>24</v>
          </cell>
        </row>
        <row r="46877">
          <cell r="A46877" t="str">
            <v>151103</v>
          </cell>
          <cell r="KA46877">
            <v>50</v>
          </cell>
          <cell r="KB46877">
            <v>40</v>
          </cell>
          <cell r="KC46877">
            <v>15</v>
          </cell>
        </row>
        <row r="46878">
          <cell r="A46878" t="str">
            <v>151130</v>
          </cell>
          <cell r="KA46878">
            <v>100</v>
          </cell>
          <cell r="KB46878">
            <v>18</v>
          </cell>
          <cell r="KC46878">
            <v>24</v>
          </cell>
        </row>
        <row r="46879">
          <cell r="A46879" t="str">
            <v>151133</v>
          </cell>
          <cell r="KA46879">
            <v>50</v>
          </cell>
          <cell r="KB46879">
            <v>40</v>
          </cell>
          <cell r="KC46879">
            <v>15</v>
          </cell>
        </row>
        <row r="46880">
          <cell r="A46880" t="str">
            <v>151150</v>
          </cell>
          <cell r="KA46880">
            <v>100</v>
          </cell>
          <cell r="KB46880">
            <v>18</v>
          </cell>
          <cell r="KC46880">
            <v>24</v>
          </cell>
        </row>
        <row r="46881">
          <cell r="A46881" t="str">
            <v>151153</v>
          </cell>
          <cell r="KA46881">
            <v>50</v>
          </cell>
          <cell r="KB46881">
            <v>40</v>
          </cell>
          <cell r="KC46881">
            <v>15</v>
          </cell>
        </row>
        <row r="46882">
          <cell r="A46882" t="str">
            <v>151160</v>
          </cell>
          <cell r="KA46882">
            <v>100</v>
          </cell>
          <cell r="KB46882">
            <v>18</v>
          </cell>
          <cell r="KC46882">
            <v>24</v>
          </cell>
        </row>
        <row r="46883">
          <cell r="A46883" t="str">
            <v>151163</v>
          </cell>
          <cell r="KA46883">
            <v>50</v>
          </cell>
          <cell r="KB46883">
            <v>40</v>
          </cell>
          <cell r="KC46883">
            <v>15</v>
          </cell>
        </row>
        <row r="46884">
          <cell r="A46884" t="str">
            <v>151170</v>
          </cell>
          <cell r="KA46884">
            <v>100</v>
          </cell>
          <cell r="KB46884">
            <v>18</v>
          </cell>
          <cell r="KC46884">
            <v>24</v>
          </cell>
        </row>
        <row r="46885">
          <cell r="A46885" t="str">
            <v>151173</v>
          </cell>
          <cell r="KA46885">
            <v>50</v>
          </cell>
          <cell r="KB46885">
            <v>40</v>
          </cell>
          <cell r="KC46885">
            <v>15</v>
          </cell>
        </row>
        <row r="46886">
          <cell r="A46886" t="str">
            <v>151200</v>
          </cell>
          <cell r="KA46886">
            <v>100</v>
          </cell>
          <cell r="KB46886">
            <v>18</v>
          </cell>
          <cell r="KC46886">
            <v>24</v>
          </cell>
        </row>
        <row r="46887">
          <cell r="A46887" t="str">
            <v>151203</v>
          </cell>
          <cell r="KA46887">
            <v>50</v>
          </cell>
          <cell r="KB46887">
            <v>40</v>
          </cell>
          <cell r="KC46887">
            <v>15</v>
          </cell>
        </row>
        <row r="46888">
          <cell r="A46888" t="str">
            <v>151213</v>
          </cell>
          <cell r="KA46888">
            <v>50</v>
          </cell>
          <cell r="KB46888">
            <v>40</v>
          </cell>
          <cell r="KC46888">
            <v>15</v>
          </cell>
        </row>
        <row r="46889">
          <cell r="A46889" t="str">
            <v>151223</v>
          </cell>
          <cell r="KA46889">
            <v>50</v>
          </cell>
          <cell r="KB46889">
            <v>40</v>
          </cell>
          <cell r="KC46889">
            <v>15</v>
          </cell>
        </row>
        <row r="46890">
          <cell r="A46890" t="str">
            <v>151239</v>
          </cell>
          <cell r="KA46890">
            <v>40</v>
          </cell>
          <cell r="KB46890">
            <v>48</v>
          </cell>
          <cell r="KC46890">
            <v>15</v>
          </cell>
        </row>
        <row r="46891">
          <cell r="A46891" t="str">
            <v>141160</v>
          </cell>
          <cell r="KA46891">
            <v>100</v>
          </cell>
          <cell r="KB46891">
            <v>30</v>
          </cell>
          <cell r="KC46891">
            <v>30</v>
          </cell>
        </row>
        <row r="46892">
          <cell r="A46892" t="str">
            <v>141170</v>
          </cell>
          <cell r="KA46892">
            <v>100</v>
          </cell>
          <cell r="KB46892">
            <v>30</v>
          </cell>
          <cell r="KC46892">
            <v>30</v>
          </cell>
        </row>
        <row r="46893">
          <cell r="A46893" t="str">
            <v>141180</v>
          </cell>
          <cell r="KA46893">
            <v>100</v>
          </cell>
          <cell r="KB46893">
            <v>30</v>
          </cell>
          <cell r="KC46893">
            <v>30</v>
          </cell>
        </row>
        <row r="46894">
          <cell r="A46894" t="str">
            <v>138960</v>
          </cell>
          <cell r="KA46894">
            <v>100</v>
          </cell>
          <cell r="KB46894">
            <v>20</v>
          </cell>
          <cell r="KC46894">
            <v>48</v>
          </cell>
        </row>
        <row r="46895">
          <cell r="A46895" t="str">
            <v>138890</v>
          </cell>
          <cell r="KA46895">
            <v>100</v>
          </cell>
          <cell r="KB46895">
            <v>20</v>
          </cell>
          <cell r="KC46895">
            <v>48</v>
          </cell>
        </row>
        <row r="46896">
          <cell r="A46896" t="str">
            <v>138920</v>
          </cell>
          <cell r="KA46896">
            <v>100</v>
          </cell>
          <cell r="KB46896">
            <v>20</v>
          </cell>
          <cell r="KC46896">
            <v>48</v>
          </cell>
        </row>
        <row r="46897">
          <cell r="A46897" t="str">
            <v>138870</v>
          </cell>
          <cell r="KA46897">
            <v>100</v>
          </cell>
          <cell r="KB46897">
            <v>20</v>
          </cell>
          <cell r="KC46897">
            <v>48</v>
          </cell>
        </row>
        <row r="46898">
          <cell r="A46898" t="str">
            <v>131803</v>
          </cell>
          <cell r="KA46898">
            <v>50</v>
          </cell>
          <cell r="KB46898">
            <v>24</v>
          </cell>
          <cell r="KC46898">
            <v>30</v>
          </cell>
        </row>
        <row r="46899">
          <cell r="A46899" t="str">
            <v>132490</v>
          </cell>
          <cell r="KA46899">
            <v>100</v>
          </cell>
          <cell r="KB46899">
            <v>16</v>
          </cell>
          <cell r="KC46899">
            <v>36</v>
          </cell>
        </row>
        <row r="46900">
          <cell r="A46900" t="str">
            <v>131963</v>
          </cell>
          <cell r="KA46900">
            <v>50</v>
          </cell>
          <cell r="KB46900">
            <v>24</v>
          </cell>
          <cell r="KC46900">
            <v>30</v>
          </cell>
        </row>
        <row r="46901">
          <cell r="A46901" t="str">
            <v>133873</v>
          </cell>
          <cell r="KA46901">
            <v>50</v>
          </cell>
          <cell r="KB46901">
            <v>24</v>
          </cell>
          <cell r="KC46901">
            <v>30</v>
          </cell>
        </row>
        <row r="46902">
          <cell r="A46902" t="str">
            <v>128240</v>
          </cell>
          <cell r="KA46902">
            <v>100</v>
          </cell>
          <cell r="KB46902">
            <v>24</v>
          </cell>
          <cell r="KC46902">
            <v>20</v>
          </cell>
        </row>
        <row r="46903">
          <cell r="A46903" t="str">
            <v>128344</v>
          </cell>
          <cell r="KA46903">
            <v>400</v>
          </cell>
          <cell r="KB46903">
            <v>6</v>
          </cell>
          <cell r="KC46903">
            <v>20</v>
          </cell>
        </row>
        <row r="46904">
          <cell r="A46904" t="str">
            <v>128804</v>
          </cell>
          <cell r="KA46904">
            <v>400</v>
          </cell>
          <cell r="KB46904">
            <v>6</v>
          </cell>
          <cell r="KC46904">
            <v>20</v>
          </cell>
        </row>
        <row r="46905">
          <cell r="A46905" t="str">
            <v>128084</v>
          </cell>
          <cell r="KA46905">
            <v>400</v>
          </cell>
          <cell r="KB46905">
            <v>6</v>
          </cell>
          <cell r="KC46905">
            <v>20</v>
          </cell>
        </row>
        <row r="46906">
          <cell r="A46906" t="str">
            <v>128104</v>
          </cell>
          <cell r="KA46906">
            <v>400</v>
          </cell>
          <cell r="KB46906">
            <v>6</v>
          </cell>
          <cell r="KC46906">
            <v>20</v>
          </cell>
        </row>
        <row r="46907">
          <cell r="A46907" t="str">
            <v>128124</v>
          </cell>
          <cell r="KA46907">
            <v>400</v>
          </cell>
          <cell r="KB46907">
            <v>6</v>
          </cell>
          <cell r="KC46907">
            <v>20</v>
          </cell>
        </row>
        <row r="46908">
          <cell r="A46908" t="str">
            <v>128054</v>
          </cell>
          <cell r="KA46908">
            <v>400</v>
          </cell>
          <cell r="KB46908">
            <v>6</v>
          </cell>
          <cell r="KC46908">
            <v>20</v>
          </cell>
        </row>
        <row r="46909">
          <cell r="A46909" t="str">
            <v>131133</v>
          </cell>
          <cell r="KA46909">
            <v>50</v>
          </cell>
          <cell r="KB46909">
            <v>24</v>
          </cell>
          <cell r="KC46909">
            <v>30</v>
          </cell>
        </row>
        <row r="46910">
          <cell r="A46910" t="str">
            <v>131163</v>
          </cell>
          <cell r="KA46910">
            <v>50</v>
          </cell>
          <cell r="KB46910">
            <v>24</v>
          </cell>
          <cell r="KC46910">
            <v>32</v>
          </cell>
        </row>
        <row r="46911">
          <cell r="A46911" t="str">
            <v>131183</v>
          </cell>
          <cell r="KA46911">
            <v>50</v>
          </cell>
          <cell r="KB46911">
            <v>24</v>
          </cell>
          <cell r="KC46911">
            <v>30</v>
          </cell>
        </row>
        <row r="46912">
          <cell r="A46912" t="str">
            <v>131203</v>
          </cell>
          <cell r="KA46912">
            <v>50</v>
          </cell>
          <cell r="KB46912">
            <v>24</v>
          </cell>
          <cell r="KC46912">
            <v>30</v>
          </cell>
        </row>
        <row r="46913">
          <cell r="A46913" t="str">
            <v>131243</v>
          </cell>
          <cell r="KA46913">
            <v>50</v>
          </cell>
          <cell r="KB46913">
            <v>24</v>
          </cell>
          <cell r="KC46913">
            <v>30</v>
          </cell>
        </row>
        <row r="46914">
          <cell r="A46914" t="str">
            <v>131353</v>
          </cell>
          <cell r="KA46914">
            <v>50</v>
          </cell>
          <cell r="KB46914">
            <v>24</v>
          </cell>
          <cell r="KC46914">
            <v>30</v>
          </cell>
        </row>
        <row r="46915">
          <cell r="A46915" t="str">
            <v>128194</v>
          </cell>
          <cell r="KA46915">
            <v>400</v>
          </cell>
          <cell r="KB46915">
            <v>6</v>
          </cell>
          <cell r="KC46915">
            <v>20</v>
          </cell>
        </row>
        <row r="46916">
          <cell r="A46916" t="str">
            <v>128204</v>
          </cell>
          <cell r="KA46916">
            <v>400</v>
          </cell>
          <cell r="KB46916">
            <v>6</v>
          </cell>
          <cell r="KC46916">
            <v>20</v>
          </cell>
        </row>
        <row r="46917">
          <cell r="A46917" t="str">
            <v>158890</v>
          </cell>
          <cell r="KA46917">
            <v>100</v>
          </cell>
          <cell r="KB46917">
            <v>18</v>
          </cell>
          <cell r="KC46917">
            <v>24</v>
          </cell>
        </row>
        <row r="46918">
          <cell r="A46918" t="str">
            <v>158870</v>
          </cell>
          <cell r="KA46918">
            <v>100</v>
          </cell>
          <cell r="KB46918">
            <v>18</v>
          </cell>
          <cell r="KC46918">
            <v>24</v>
          </cell>
        </row>
        <row r="46919">
          <cell r="A46919" t="str">
            <v>161100</v>
          </cell>
          <cell r="KA46919">
            <v>100</v>
          </cell>
          <cell r="KB46919">
            <v>20</v>
          </cell>
          <cell r="KC46919">
            <v>12</v>
          </cell>
        </row>
        <row r="46920">
          <cell r="A46920" t="str">
            <v>161130</v>
          </cell>
          <cell r="KA46920">
            <v>100</v>
          </cell>
          <cell r="KB46920">
            <v>20</v>
          </cell>
          <cell r="KC46920">
            <v>12</v>
          </cell>
        </row>
        <row r="46921">
          <cell r="A46921" t="str">
            <v>161150</v>
          </cell>
          <cell r="KA46921">
            <v>100</v>
          </cell>
          <cell r="KB46921">
            <v>20</v>
          </cell>
          <cell r="KC46921">
            <v>12</v>
          </cell>
        </row>
        <row r="46922">
          <cell r="A46922" t="str">
            <v>161160</v>
          </cell>
          <cell r="KA46922">
            <v>100</v>
          </cell>
          <cell r="KB46922">
            <v>20</v>
          </cell>
          <cell r="KC46922">
            <v>12</v>
          </cell>
        </row>
        <row r="46923">
          <cell r="A46923" t="str">
            <v>161170</v>
          </cell>
          <cell r="KA46923">
            <v>100</v>
          </cell>
          <cell r="KB46923">
            <v>20</v>
          </cell>
          <cell r="KC46923">
            <v>12</v>
          </cell>
        </row>
        <row r="46924">
          <cell r="A46924" t="str">
            <v>158530</v>
          </cell>
          <cell r="KA46924">
            <v>100</v>
          </cell>
          <cell r="KB46924">
            <v>12</v>
          </cell>
          <cell r="KC46924">
            <v>30</v>
          </cell>
        </row>
        <row r="46925">
          <cell r="A46925" t="str">
            <v>158540</v>
          </cell>
          <cell r="KA46925">
            <v>100</v>
          </cell>
          <cell r="KB46925">
            <v>12</v>
          </cell>
          <cell r="KC46925">
            <v>30</v>
          </cell>
        </row>
        <row r="46926">
          <cell r="A46926" t="str">
            <v>152290</v>
          </cell>
          <cell r="KA46926">
            <v>100</v>
          </cell>
          <cell r="KB46926">
            <v>12</v>
          </cell>
          <cell r="KC46926">
            <v>24</v>
          </cell>
        </row>
        <row r="46927">
          <cell r="A46927" t="str">
            <v>152470</v>
          </cell>
          <cell r="KA46927">
            <v>100</v>
          </cell>
          <cell r="KB46927">
            <v>12</v>
          </cell>
          <cell r="KC46927">
            <v>24</v>
          </cell>
        </row>
        <row r="46928">
          <cell r="A46928" t="str">
            <v>152410</v>
          </cell>
          <cell r="KA46928">
            <v>100</v>
          </cell>
          <cell r="KB46928">
            <v>12</v>
          </cell>
          <cell r="KC46928">
            <v>24</v>
          </cell>
        </row>
        <row r="46929">
          <cell r="A46929" t="str">
            <v>152258</v>
          </cell>
          <cell r="KA46929">
            <v>80</v>
          </cell>
          <cell r="KB46929">
            <v>16</v>
          </cell>
          <cell r="KC46929">
            <v>24</v>
          </cell>
        </row>
        <row r="46930">
          <cell r="A46930" t="str">
            <v>152218</v>
          </cell>
          <cell r="KA46930">
            <v>80</v>
          </cell>
          <cell r="KB46930">
            <v>16</v>
          </cell>
          <cell r="KC46930">
            <v>24</v>
          </cell>
        </row>
        <row r="46931">
          <cell r="A46931" t="str">
            <v>152228</v>
          </cell>
          <cell r="KA46931">
            <v>80</v>
          </cell>
          <cell r="KB46931">
            <v>16</v>
          </cell>
          <cell r="KC46931">
            <v>24</v>
          </cell>
        </row>
        <row r="46932">
          <cell r="A46932" t="str">
            <v>152490</v>
          </cell>
          <cell r="KA46932">
            <v>100</v>
          </cell>
          <cell r="KB46932">
            <v>12</v>
          </cell>
          <cell r="KC46932">
            <v>24</v>
          </cell>
        </row>
        <row r="46933">
          <cell r="A46933" t="str">
            <v>152800</v>
          </cell>
          <cell r="KA46933">
            <v>100</v>
          </cell>
          <cell r="KB46933">
            <v>12</v>
          </cell>
          <cell r="KC46933">
            <v>24</v>
          </cell>
        </row>
        <row r="46934">
          <cell r="A46934" t="str">
            <v>152877</v>
          </cell>
          <cell r="KA46934">
            <v>75</v>
          </cell>
          <cell r="KB46934">
            <v>18</v>
          </cell>
          <cell r="KC46934">
            <v>24</v>
          </cell>
        </row>
        <row r="46935">
          <cell r="A46935" t="str">
            <v>152887</v>
          </cell>
          <cell r="KA46935">
            <v>75</v>
          </cell>
          <cell r="KB46935">
            <v>18</v>
          </cell>
          <cell r="KC46935">
            <v>24</v>
          </cell>
        </row>
        <row r="46936">
          <cell r="A46936" t="str">
            <v>152888</v>
          </cell>
          <cell r="KA46936">
            <v>100</v>
          </cell>
          <cell r="KB46936">
            <v>12</v>
          </cell>
          <cell r="KC46936">
            <v>24</v>
          </cell>
        </row>
        <row r="46937">
          <cell r="A46937" t="str">
            <v>152847</v>
          </cell>
          <cell r="KA46937">
            <v>75</v>
          </cell>
          <cell r="KB46937">
            <v>18</v>
          </cell>
          <cell r="KC46937">
            <v>24</v>
          </cell>
        </row>
        <row r="46938">
          <cell r="A46938" t="str">
            <v>191150</v>
          </cell>
          <cell r="KA46938">
            <v>100</v>
          </cell>
          <cell r="KB46938">
            <v>12</v>
          </cell>
          <cell r="KC46938">
            <v>70</v>
          </cell>
        </row>
        <row r="46939">
          <cell r="A46939" t="str">
            <v>191153</v>
          </cell>
          <cell r="KA46939">
            <v>50</v>
          </cell>
          <cell r="KB46939">
            <v>24</v>
          </cell>
          <cell r="KC46939">
            <v>70</v>
          </cell>
        </row>
        <row r="46940">
          <cell r="A46940" t="str">
            <v>191157</v>
          </cell>
          <cell r="KA46940">
            <v>100</v>
          </cell>
          <cell r="KB46940">
            <v>18</v>
          </cell>
          <cell r="KC46940">
            <v>30</v>
          </cell>
        </row>
        <row r="46941">
          <cell r="A46941" t="str">
            <v>191160</v>
          </cell>
          <cell r="KA46941">
            <v>100</v>
          </cell>
          <cell r="KB46941">
            <v>12</v>
          </cell>
          <cell r="KC46941">
            <v>70</v>
          </cell>
        </row>
        <row r="46942">
          <cell r="A46942" t="str">
            <v>191163</v>
          </cell>
          <cell r="KA46942">
            <v>50</v>
          </cell>
          <cell r="KB46942">
            <v>24</v>
          </cell>
          <cell r="KC46942">
            <v>70</v>
          </cell>
        </row>
        <row r="46943">
          <cell r="A46943" t="str">
            <v>191167</v>
          </cell>
          <cell r="KA46943">
            <v>100</v>
          </cell>
          <cell r="KB46943">
            <v>18</v>
          </cell>
          <cell r="KC46943">
            <v>30</v>
          </cell>
        </row>
        <row r="46944">
          <cell r="A46944" t="str">
            <v>191170</v>
          </cell>
          <cell r="KA46944">
            <v>100</v>
          </cell>
          <cell r="KB46944">
            <v>12</v>
          </cell>
          <cell r="KC46944">
            <v>70</v>
          </cell>
        </row>
        <row r="46945">
          <cell r="A46945" t="str">
            <v>191173</v>
          </cell>
          <cell r="KA46945">
            <v>50</v>
          </cell>
          <cell r="KB46945">
            <v>24</v>
          </cell>
          <cell r="KC46945">
            <v>70</v>
          </cell>
        </row>
        <row r="46946">
          <cell r="A46946" t="str">
            <v>191190</v>
          </cell>
          <cell r="KA46946">
            <v>100</v>
          </cell>
          <cell r="KB46946">
            <v>12</v>
          </cell>
          <cell r="KC46946">
            <v>70</v>
          </cell>
        </row>
        <row r="46947">
          <cell r="A46947" t="str">
            <v>191200</v>
          </cell>
          <cell r="KA46947">
            <v>100</v>
          </cell>
          <cell r="KB46947">
            <v>12</v>
          </cell>
          <cell r="KC46947">
            <v>70</v>
          </cell>
        </row>
        <row r="46948">
          <cell r="A46948" t="str">
            <v>191203</v>
          </cell>
          <cell r="KA46948">
            <v>50</v>
          </cell>
          <cell r="KB46948">
            <v>24</v>
          </cell>
          <cell r="KC46948">
            <v>70</v>
          </cell>
        </row>
        <row r="46949">
          <cell r="A46949" t="str">
            <v>191207</v>
          </cell>
          <cell r="KA46949">
            <v>100</v>
          </cell>
          <cell r="KB46949">
            <v>18</v>
          </cell>
          <cell r="KC46949">
            <v>50</v>
          </cell>
        </row>
        <row r="46950">
          <cell r="A46950" t="str">
            <v>191320</v>
          </cell>
          <cell r="KA46950">
            <v>100</v>
          </cell>
          <cell r="KB46950">
            <v>40</v>
          </cell>
          <cell r="KC46950">
            <v>28</v>
          </cell>
        </row>
        <row r="46951">
          <cell r="A46951" t="str">
            <v>191330</v>
          </cell>
          <cell r="KA46951">
            <v>100</v>
          </cell>
          <cell r="KB46951">
            <v>12</v>
          </cell>
          <cell r="KC46951">
            <v>70</v>
          </cell>
        </row>
        <row r="46952">
          <cell r="A46952" t="str">
            <v>191333</v>
          </cell>
          <cell r="KA46952">
            <v>50</v>
          </cell>
          <cell r="KB46952">
            <v>24</v>
          </cell>
          <cell r="KC46952">
            <v>70</v>
          </cell>
        </row>
        <row r="46953">
          <cell r="A46953" t="str">
            <v>191337</v>
          </cell>
          <cell r="KA46953">
            <v>100</v>
          </cell>
          <cell r="KB46953">
            <v>18</v>
          </cell>
          <cell r="KC46953">
            <v>30</v>
          </cell>
        </row>
        <row r="46954">
          <cell r="A46954" t="str">
            <v>191350</v>
          </cell>
          <cell r="KA46954">
            <v>100</v>
          </cell>
          <cell r="KB46954">
            <v>12</v>
          </cell>
          <cell r="KC46954">
            <v>70</v>
          </cell>
        </row>
        <row r="46955">
          <cell r="A46955" t="str">
            <v>191353</v>
          </cell>
          <cell r="KA46955">
            <v>50</v>
          </cell>
          <cell r="KB46955">
            <v>24</v>
          </cell>
          <cell r="KC46955">
            <v>70</v>
          </cell>
        </row>
        <row r="46956">
          <cell r="A46956" t="str">
            <v>191359</v>
          </cell>
          <cell r="KA46956">
            <v>100</v>
          </cell>
          <cell r="KB46956">
            <v>18</v>
          </cell>
          <cell r="KC46956">
            <v>50</v>
          </cell>
        </row>
        <row r="46957">
          <cell r="A46957" t="str">
            <v>171130</v>
          </cell>
          <cell r="KA46957">
            <v>100</v>
          </cell>
          <cell r="KB46957">
            <v>16</v>
          </cell>
          <cell r="KC46957">
            <v>16</v>
          </cell>
        </row>
        <row r="46958">
          <cell r="A46958" t="str">
            <v>171133</v>
          </cell>
          <cell r="KA46958">
            <v>50</v>
          </cell>
          <cell r="KB46958">
            <v>32</v>
          </cell>
          <cell r="KC46958">
            <v>16</v>
          </cell>
        </row>
        <row r="46959">
          <cell r="A46959" t="str">
            <v>171150</v>
          </cell>
          <cell r="KA46959">
            <v>100</v>
          </cell>
          <cell r="KB46959">
            <v>16</v>
          </cell>
          <cell r="KC46959">
            <v>16</v>
          </cell>
        </row>
        <row r="46960">
          <cell r="A46960" t="str">
            <v>171153</v>
          </cell>
          <cell r="KA46960">
            <v>50</v>
          </cell>
          <cell r="KB46960">
            <v>32</v>
          </cell>
          <cell r="KC46960">
            <v>16</v>
          </cell>
        </row>
        <row r="46961">
          <cell r="A46961" t="str">
            <v>171160</v>
          </cell>
          <cell r="KA46961">
            <v>100</v>
          </cell>
          <cell r="KB46961">
            <v>16</v>
          </cell>
          <cell r="KC46961">
            <v>16</v>
          </cell>
        </row>
        <row r="46962">
          <cell r="A46962" t="str">
            <v>171163</v>
          </cell>
          <cell r="KA46962">
            <v>50</v>
          </cell>
          <cell r="KB46962">
            <v>32</v>
          </cell>
          <cell r="KC46962">
            <v>16</v>
          </cell>
        </row>
        <row r="46963">
          <cell r="A46963" t="str">
            <v>171170</v>
          </cell>
          <cell r="KA46963">
            <v>100</v>
          </cell>
          <cell r="KB46963">
            <v>16</v>
          </cell>
          <cell r="KC46963">
            <v>16</v>
          </cell>
        </row>
        <row r="46964">
          <cell r="A46964" t="str">
            <v>171173</v>
          </cell>
          <cell r="KA46964">
            <v>50</v>
          </cell>
          <cell r="KB46964">
            <v>32</v>
          </cell>
          <cell r="KC46964">
            <v>16</v>
          </cell>
        </row>
        <row r="46965">
          <cell r="A46965" t="str">
            <v>162103</v>
          </cell>
          <cell r="KA46965">
            <v>50</v>
          </cell>
          <cell r="KB46965">
            <v>20</v>
          </cell>
          <cell r="KC46965">
            <v>16</v>
          </cell>
        </row>
        <row r="46966">
          <cell r="A46966" t="str">
            <v>162133</v>
          </cell>
          <cell r="KA46966">
            <v>50</v>
          </cell>
          <cell r="KB46966">
            <v>20</v>
          </cell>
          <cell r="KC46966">
            <v>16</v>
          </cell>
        </row>
        <row r="46967">
          <cell r="A46967" t="str">
            <v>162163</v>
          </cell>
          <cell r="KA46967">
            <v>50</v>
          </cell>
          <cell r="KB46967">
            <v>20</v>
          </cell>
          <cell r="KC46967">
            <v>16</v>
          </cell>
        </row>
        <row r="46968">
          <cell r="A46968" t="str">
            <v>162173</v>
          </cell>
          <cell r="KA46968">
            <v>50</v>
          </cell>
          <cell r="KB46968">
            <v>20</v>
          </cell>
          <cell r="KC46968">
            <v>16</v>
          </cell>
        </row>
        <row r="46969">
          <cell r="A46969" t="str">
            <v>162183</v>
          </cell>
          <cell r="KA46969">
            <v>50</v>
          </cell>
          <cell r="KB46969">
            <v>20</v>
          </cell>
          <cell r="KC46969">
            <v>16</v>
          </cell>
        </row>
        <row r="46970">
          <cell r="A46970" t="str">
            <v>158920</v>
          </cell>
          <cell r="KA46970">
            <v>100</v>
          </cell>
          <cell r="KB46970">
            <v>18</v>
          </cell>
          <cell r="KC46970">
            <v>24</v>
          </cell>
        </row>
        <row r="46971">
          <cell r="A46971" t="str">
            <v>158960</v>
          </cell>
          <cell r="KA46971">
            <v>100</v>
          </cell>
          <cell r="KB46971">
            <v>18</v>
          </cell>
          <cell r="KC46971">
            <v>24</v>
          </cell>
        </row>
        <row r="46972">
          <cell r="A46972" t="str">
            <v>158240</v>
          </cell>
          <cell r="KA46972">
            <v>100</v>
          </cell>
          <cell r="KB46972">
            <v>18</v>
          </cell>
          <cell r="KC46972">
            <v>24</v>
          </cell>
        </row>
        <row r="46973">
          <cell r="A46973" t="str">
            <v>162663</v>
          </cell>
          <cell r="KA46973">
            <v>50</v>
          </cell>
          <cell r="KB46973">
            <v>20</v>
          </cell>
          <cell r="KC46973">
            <v>16</v>
          </cell>
        </row>
        <row r="46974">
          <cell r="A46974" t="str">
            <v>178795</v>
          </cell>
          <cell r="KA46974">
            <v>100</v>
          </cell>
          <cell r="KB46974">
            <v>8</v>
          </cell>
          <cell r="KC46974">
            <v>24</v>
          </cell>
        </row>
        <row r="46975">
          <cell r="A46975" t="str">
            <v>178796</v>
          </cell>
          <cell r="KA46975">
            <v>100</v>
          </cell>
          <cell r="KB46975">
            <v>8</v>
          </cell>
          <cell r="KC46975">
            <v>24</v>
          </cell>
        </row>
        <row r="46976">
          <cell r="A46976" t="str">
            <v>172133</v>
          </cell>
          <cell r="KA46976">
            <v>50</v>
          </cell>
          <cell r="KB46976">
            <v>24</v>
          </cell>
          <cell r="KC46976">
            <v>16</v>
          </cell>
        </row>
        <row r="46977">
          <cell r="A46977" t="str">
            <v>172183</v>
          </cell>
          <cell r="KA46977">
            <v>50</v>
          </cell>
          <cell r="KB46977">
            <v>24</v>
          </cell>
          <cell r="KC46977">
            <v>16</v>
          </cell>
        </row>
        <row r="46978">
          <cell r="A46978" t="str">
            <v>178783</v>
          </cell>
          <cell r="KA46978">
            <v>50</v>
          </cell>
          <cell r="KB46978">
            <v>16</v>
          </cell>
          <cell r="KC46978">
            <v>24</v>
          </cell>
        </row>
        <row r="46979">
          <cell r="A46979" t="str">
            <v>178793</v>
          </cell>
          <cell r="KA46979">
            <v>50</v>
          </cell>
          <cell r="KB46979">
            <v>16</v>
          </cell>
          <cell r="KC46979">
            <v>24</v>
          </cell>
        </row>
        <row r="46980">
          <cell r="A46980" t="str">
            <v>191100</v>
          </cell>
          <cell r="KA46980">
            <v>100</v>
          </cell>
          <cell r="KB46980">
            <v>12</v>
          </cell>
          <cell r="KC46980">
            <v>70</v>
          </cell>
        </row>
        <row r="46981">
          <cell r="A46981" t="str">
            <v>191103</v>
          </cell>
          <cell r="KA46981">
            <v>50</v>
          </cell>
          <cell r="KB46981">
            <v>24</v>
          </cell>
          <cell r="KC46981">
            <v>70</v>
          </cell>
        </row>
        <row r="46982">
          <cell r="A46982" t="str">
            <v>191107</v>
          </cell>
          <cell r="KA46982">
            <v>100</v>
          </cell>
          <cell r="KB46982">
            <v>18</v>
          </cell>
          <cell r="KC46982">
            <v>50</v>
          </cell>
        </row>
        <row r="46983">
          <cell r="A46983" t="str">
            <v>191800</v>
          </cell>
          <cell r="KA46983">
            <v>100</v>
          </cell>
          <cell r="KB46983">
            <v>12</v>
          </cell>
          <cell r="KC46983">
            <v>70</v>
          </cell>
        </row>
        <row r="46984">
          <cell r="A46984" t="str">
            <v>191803</v>
          </cell>
          <cell r="KA46984">
            <v>50</v>
          </cell>
          <cell r="KB46984">
            <v>24</v>
          </cell>
          <cell r="KC46984">
            <v>70</v>
          </cell>
        </row>
        <row r="46985">
          <cell r="A46985" t="str">
            <v>191840</v>
          </cell>
          <cell r="KA46985">
            <v>100</v>
          </cell>
          <cell r="KB46985">
            <v>12</v>
          </cell>
          <cell r="KC46985">
            <v>70</v>
          </cell>
        </row>
        <row r="46986">
          <cell r="A46986" t="str">
            <v>191843</v>
          </cell>
          <cell r="KA46986">
            <v>50</v>
          </cell>
          <cell r="KB46986">
            <v>24</v>
          </cell>
          <cell r="KC46986">
            <v>70</v>
          </cell>
        </row>
        <row r="46987">
          <cell r="A46987" t="str">
            <v>191849</v>
          </cell>
          <cell r="KA46987">
            <v>100</v>
          </cell>
          <cell r="KB46987">
            <v>18</v>
          </cell>
          <cell r="KC46987">
            <v>50</v>
          </cell>
        </row>
        <row r="46988">
          <cell r="A46988" t="str">
            <v>190051</v>
          </cell>
          <cell r="KA46988">
            <v>100</v>
          </cell>
          <cell r="KB46988">
            <v>18</v>
          </cell>
          <cell r="KC46988">
            <v>50</v>
          </cell>
        </row>
        <row r="46989">
          <cell r="A46989" t="str">
            <v>198240</v>
          </cell>
          <cell r="KA46989">
            <v>100</v>
          </cell>
          <cell r="KB46989">
            <v>18</v>
          </cell>
          <cell r="KC46989">
            <v>50</v>
          </cell>
        </row>
        <row r="46990">
          <cell r="A46990" t="str">
            <v>711003</v>
          </cell>
          <cell r="KA46990">
            <v>200</v>
          </cell>
          <cell r="KB46990">
            <v>16</v>
          </cell>
          <cell r="KC46990">
            <v>20</v>
          </cell>
        </row>
        <row r="46991">
          <cell r="A46991" t="str">
            <v>711004</v>
          </cell>
          <cell r="KA46991">
            <v>250</v>
          </cell>
          <cell r="KB46991">
            <v>16</v>
          </cell>
          <cell r="KC46991">
            <v>20</v>
          </cell>
        </row>
        <row r="46992">
          <cell r="A46992" t="str">
            <v>711005</v>
          </cell>
          <cell r="KA46992">
            <v>250</v>
          </cell>
          <cell r="KB46992">
            <v>16</v>
          </cell>
          <cell r="KC46992">
            <v>20</v>
          </cell>
        </row>
        <row r="46993">
          <cell r="A46993" t="str">
            <v>C12047</v>
          </cell>
          <cell r="KA46993">
            <v>50</v>
          </cell>
          <cell r="KB46993">
            <v>80</v>
          </cell>
          <cell r="KC46993">
            <v>24</v>
          </cell>
        </row>
        <row r="46994">
          <cell r="A46994" t="str">
            <v>C11927</v>
          </cell>
          <cell r="KA46994">
            <v>50</v>
          </cell>
          <cell r="KB46994">
            <v>80</v>
          </cell>
          <cell r="KC46994">
            <v>24</v>
          </cell>
        </row>
        <row r="46995">
          <cell r="A46995" t="str">
            <v>C12395</v>
          </cell>
          <cell r="KA46995">
            <v>50</v>
          </cell>
          <cell r="KB46995">
            <v>80</v>
          </cell>
          <cell r="KC46995">
            <v>24</v>
          </cell>
        </row>
        <row r="46996">
          <cell r="A46996" t="str">
            <v>N00043</v>
          </cell>
          <cell r="KA46996">
            <v>150</v>
          </cell>
          <cell r="KB46996">
            <v>30</v>
          </cell>
          <cell r="KC46996">
            <v>16</v>
          </cell>
        </row>
        <row r="46997">
          <cell r="A46997" t="str">
            <v>D00016</v>
          </cell>
          <cell r="KA46997">
            <v>100</v>
          </cell>
          <cell r="KB46997">
            <v>18</v>
          </cell>
          <cell r="KC46997">
            <v>24</v>
          </cell>
        </row>
        <row r="46998">
          <cell r="A46998" t="str">
            <v>D00008</v>
          </cell>
          <cell r="KA46998">
            <v>100</v>
          </cell>
          <cell r="KB46998">
            <v>20</v>
          </cell>
          <cell r="KC46998">
            <v>12</v>
          </cell>
        </row>
        <row r="46999">
          <cell r="A46999" t="str">
            <v>D00009</v>
          </cell>
          <cell r="KA46999">
            <v>50</v>
          </cell>
          <cell r="KB46999">
            <v>20</v>
          </cell>
          <cell r="KC46999">
            <v>16</v>
          </cell>
        </row>
        <row r="47000">
          <cell r="A47000" t="str">
            <v>D00010</v>
          </cell>
          <cell r="KA47000">
            <v>100</v>
          </cell>
          <cell r="KB47000">
            <v>20</v>
          </cell>
          <cell r="KC47000">
            <v>12</v>
          </cell>
        </row>
        <row r="47001">
          <cell r="A47001" t="str">
            <v>D00011</v>
          </cell>
          <cell r="KA47001">
            <v>100</v>
          </cell>
          <cell r="KB47001">
            <v>20</v>
          </cell>
          <cell r="KC47001">
            <v>12</v>
          </cell>
        </row>
        <row r="47002">
          <cell r="A47002" t="str">
            <v>D00012</v>
          </cell>
          <cell r="KA47002">
            <v>100</v>
          </cell>
          <cell r="KB47002">
            <v>16</v>
          </cell>
          <cell r="KC47002">
            <v>16</v>
          </cell>
        </row>
        <row r="47003">
          <cell r="A47003" t="str">
            <v>D00013</v>
          </cell>
          <cell r="KA47003">
            <v>50</v>
          </cell>
          <cell r="KB47003">
            <v>24</v>
          </cell>
          <cell r="KC47003">
            <v>16</v>
          </cell>
        </row>
        <row r="47004">
          <cell r="A47004" t="str">
            <v>D00018</v>
          </cell>
          <cell r="KA47004">
            <v>100</v>
          </cell>
          <cell r="KB47004">
            <v>24</v>
          </cell>
          <cell r="KC47004">
            <v>20</v>
          </cell>
        </row>
        <row r="47005">
          <cell r="A47005" t="str">
            <v>G10751</v>
          </cell>
          <cell r="KA47005">
            <v>50</v>
          </cell>
          <cell r="KB47005">
            <v>24</v>
          </cell>
          <cell r="KC47005">
            <v>30</v>
          </cell>
        </row>
        <row r="47006">
          <cell r="A47006" t="str">
            <v>G10752</v>
          </cell>
          <cell r="KA47006">
            <v>50</v>
          </cell>
          <cell r="KB47006">
            <v>24</v>
          </cell>
          <cell r="KC47006">
            <v>30</v>
          </cell>
        </row>
        <row r="47007">
          <cell r="A47007" t="str">
            <v>N00044</v>
          </cell>
          <cell r="KA47007">
            <v>150</v>
          </cell>
          <cell r="KB47007">
            <v>30</v>
          </cell>
          <cell r="KC47007">
            <v>36</v>
          </cell>
        </row>
        <row r="47008">
          <cell r="A47008" t="str">
            <v>N00045</v>
          </cell>
          <cell r="KA47008">
            <v>150</v>
          </cell>
          <cell r="KB47008">
            <v>30</v>
          </cell>
          <cell r="KC47008">
            <v>20</v>
          </cell>
        </row>
        <row r="47009">
          <cell r="A47009" t="str">
            <v>N00046</v>
          </cell>
          <cell r="KA47009">
            <v>150</v>
          </cell>
          <cell r="KB47009">
            <v>30</v>
          </cell>
          <cell r="KC47009">
            <v>36</v>
          </cell>
        </row>
        <row r="47010">
          <cell r="A47010" t="str">
            <v>N00047</v>
          </cell>
          <cell r="KA47010">
            <v>150</v>
          </cell>
          <cell r="KB47010">
            <v>30</v>
          </cell>
          <cell r="KC47010">
            <v>36</v>
          </cell>
        </row>
        <row r="47011">
          <cell r="A47011" t="str">
            <v>N00042</v>
          </cell>
          <cell r="KA47011">
            <v>150</v>
          </cell>
          <cell r="KB47011">
            <v>30</v>
          </cell>
          <cell r="KC47011">
            <v>36</v>
          </cell>
        </row>
        <row r="47012">
          <cell r="A47012" t="str">
            <v>C11567</v>
          </cell>
          <cell r="KA47012">
            <v>50</v>
          </cell>
          <cell r="KB47012">
            <v>80</v>
          </cell>
          <cell r="KC47012">
            <v>6</v>
          </cell>
        </row>
        <row r="47013">
          <cell r="A47013" t="str">
            <v>190050</v>
          </cell>
          <cell r="KA47013">
            <v>100</v>
          </cell>
          <cell r="KB47013">
            <v>18</v>
          </cell>
          <cell r="KC47013">
            <v>50</v>
          </cell>
        </row>
        <row r="47014">
          <cell r="A47014" t="str">
            <v>190052</v>
          </cell>
          <cell r="KA47014">
            <v>100</v>
          </cell>
          <cell r="KB47014">
            <v>18</v>
          </cell>
          <cell r="KC47014">
            <v>50</v>
          </cell>
        </row>
        <row r="47015">
          <cell r="A47015" t="str">
            <v>190053</v>
          </cell>
          <cell r="KA47015">
            <v>100</v>
          </cell>
          <cell r="KB47015">
            <v>18</v>
          </cell>
          <cell r="KC47015">
            <v>50</v>
          </cell>
        </row>
        <row r="47016">
          <cell r="A47016" t="str">
            <v>190054</v>
          </cell>
          <cell r="KA47016">
            <v>100</v>
          </cell>
          <cell r="KB47016">
            <v>18</v>
          </cell>
          <cell r="KC47016">
            <v>50</v>
          </cell>
        </row>
        <row r="47017">
          <cell r="A47017" t="str">
            <v>193015</v>
          </cell>
          <cell r="KA47017">
            <v>100</v>
          </cell>
          <cell r="KB47017">
            <v>18</v>
          </cell>
          <cell r="KC47017">
            <v>50</v>
          </cell>
        </row>
        <row r="47018">
          <cell r="A47018" t="str">
            <v>193016</v>
          </cell>
          <cell r="KA47018">
            <v>100</v>
          </cell>
          <cell r="KB47018">
            <v>18</v>
          </cell>
          <cell r="KC47018">
            <v>50</v>
          </cell>
        </row>
        <row r="47019">
          <cell r="A47019" t="str">
            <v>193267</v>
          </cell>
          <cell r="KA47019">
            <v>100</v>
          </cell>
          <cell r="KB47019">
            <v>18</v>
          </cell>
          <cell r="KC47019">
            <v>50</v>
          </cell>
        </row>
        <row r="47020">
          <cell r="A47020" t="str">
            <v>198153</v>
          </cell>
          <cell r="KA47020">
            <v>50</v>
          </cell>
          <cell r="KB47020">
            <v>24</v>
          </cell>
          <cell r="KC47020">
            <v>70</v>
          </cell>
        </row>
        <row r="47021">
          <cell r="A47021" t="str">
            <v>198157</v>
          </cell>
          <cell r="KA47021">
            <v>100</v>
          </cell>
          <cell r="KB47021">
            <v>18</v>
          </cell>
          <cell r="KC47021">
            <v>30</v>
          </cell>
        </row>
        <row r="47022">
          <cell r="A47022" t="str">
            <v>191850</v>
          </cell>
          <cell r="KA47022">
            <v>100</v>
          </cell>
          <cell r="KB47022">
            <v>18</v>
          </cell>
          <cell r="KC47022">
            <v>50</v>
          </cell>
        </row>
        <row r="47023">
          <cell r="A47023" t="str">
            <v>191853</v>
          </cell>
          <cell r="KA47023">
            <v>50</v>
          </cell>
          <cell r="KB47023">
            <v>24</v>
          </cell>
          <cell r="KC47023">
            <v>70</v>
          </cell>
        </row>
        <row r="47024">
          <cell r="A47024" t="str">
            <v>191990</v>
          </cell>
          <cell r="KA47024">
            <v>100</v>
          </cell>
          <cell r="KB47024">
            <v>12</v>
          </cell>
          <cell r="KC47024">
            <v>70</v>
          </cell>
        </row>
        <row r="47025">
          <cell r="A47025" t="str">
            <v>191993</v>
          </cell>
          <cell r="KA47025">
            <v>50</v>
          </cell>
          <cell r="KB47025">
            <v>24</v>
          </cell>
          <cell r="KC47025">
            <v>70</v>
          </cell>
        </row>
        <row r="47026">
          <cell r="A47026" t="str">
            <v>191999</v>
          </cell>
          <cell r="KA47026">
            <v>100</v>
          </cell>
          <cell r="KB47026">
            <v>18</v>
          </cell>
          <cell r="KC47026">
            <v>50</v>
          </cell>
        </row>
        <row r="47027">
          <cell r="A47027" t="str">
            <v>178797</v>
          </cell>
          <cell r="KA47027">
            <v>100</v>
          </cell>
          <cell r="KB47027">
            <v>8</v>
          </cell>
          <cell r="KC47027">
            <v>24</v>
          </cell>
        </row>
        <row r="47028">
          <cell r="A47028" t="str">
            <v>178763</v>
          </cell>
          <cell r="KA47028">
            <v>50</v>
          </cell>
          <cell r="KB47028">
            <v>16</v>
          </cell>
          <cell r="KC47028">
            <v>24</v>
          </cell>
        </row>
        <row r="47029">
          <cell r="A47029" t="str">
            <v>178773</v>
          </cell>
          <cell r="KA47029">
            <v>50</v>
          </cell>
          <cell r="KB47029">
            <v>16</v>
          </cell>
          <cell r="KC47029">
            <v>24</v>
          </cell>
        </row>
        <row r="47030">
          <cell r="A47030" t="str">
            <v>172523</v>
          </cell>
          <cell r="KA47030">
            <v>50</v>
          </cell>
          <cell r="KB47030">
            <v>24</v>
          </cell>
          <cell r="KC47030">
            <v>16</v>
          </cell>
        </row>
        <row r="47031">
          <cell r="A47031" t="str">
            <v>172563</v>
          </cell>
          <cell r="KA47031">
            <v>50</v>
          </cell>
          <cell r="KB47031">
            <v>24</v>
          </cell>
          <cell r="KC47031">
            <v>16</v>
          </cell>
        </row>
        <row r="47032">
          <cell r="A47032" t="str">
            <v>172583</v>
          </cell>
          <cell r="KA47032">
            <v>50</v>
          </cell>
          <cell r="KB47032">
            <v>24</v>
          </cell>
          <cell r="KC47032">
            <v>16</v>
          </cell>
        </row>
        <row r="47033">
          <cell r="A47033" t="str">
            <v>158970</v>
          </cell>
          <cell r="KA47033">
            <v>100</v>
          </cell>
          <cell r="KB47033">
            <v>18</v>
          </cell>
          <cell r="KC47033">
            <v>24</v>
          </cell>
        </row>
        <row r="47034">
          <cell r="A47034" t="str">
            <v>158930</v>
          </cell>
          <cell r="KA47034">
            <v>100</v>
          </cell>
          <cell r="KB47034">
            <v>18</v>
          </cell>
          <cell r="KC47034">
            <v>24</v>
          </cell>
        </row>
        <row r="47035">
          <cell r="A47035" t="str">
            <v>158940</v>
          </cell>
          <cell r="KA47035">
            <v>100</v>
          </cell>
          <cell r="KB47035">
            <v>18</v>
          </cell>
          <cell r="KC47035">
            <v>24</v>
          </cell>
        </row>
        <row r="47036">
          <cell r="A47036" t="str">
            <v>158950</v>
          </cell>
          <cell r="KA47036">
            <v>100</v>
          </cell>
          <cell r="KB47036">
            <v>18</v>
          </cell>
          <cell r="KC47036">
            <v>24</v>
          </cell>
        </row>
        <row r="47037">
          <cell r="A47037" t="str">
            <v>162503</v>
          </cell>
          <cell r="KA47037">
            <v>50</v>
          </cell>
          <cell r="KB47037">
            <v>20</v>
          </cell>
          <cell r="KC47037">
            <v>16</v>
          </cell>
        </row>
        <row r="47038">
          <cell r="A47038" t="str">
            <v>162513</v>
          </cell>
          <cell r="KA47038">
            <v>50</v>
          </cell>
          <cell r="KB47038">
            <v>20</v>
          </cell>
          <cell r="KC47038">
            <v>16</v>
          </cell>
        </row>
        <row r="47039">
          <cell r="A47039" t="str">
            <v>162523</v>
          </cell>
          <cell r="KA47039">
            <v>50</v>
          </cell>
          <cell r="KB47039">
            <v>20</v>
          </cell>
          <cell r="KC47039">
            <v>16</v>
          </cell>
        </row>
        <row r="47040">
          <cell r="A47040" t="str">
            <v>162563</v>
          </cell>
          <cell r="KA47040">
            <v>50</v>
          </cell>
          <cell r="KB47040">
            <v>20</v>
          </cell>
          <cell r="KC47040">
            <v>16</v>
          </cell>
        </row>
        <row r="47041">
          <cell r="A47041" t="str">
            <v>162583</v>
          </cell>
          <cell r="KA47041">
            <v>50</v>
          </cell>
          <cell r="KB47041">
            <v>20</v>
          </cell>
          <cell r="KC47041">
            <v>16</v>
          </cell>
        </row>
        <row r="47042">
          <cell r="A47042" t="str">
            <v>162593</v>
          </cell>
          <cell r="KA47042">
            <v>50</v>
          </cell>
          <cell r="KB47042">
            <v>20</v>
          </cell>
          <cell r="KC47042">
            <v>16</v>
          </cell>
        </row>
        <row r="47043">
          <cell r="A47043" t="str">
            <v>162633</v>
          </cell>
          <cell r="KA47043">
            <v>50</v>
          </cell>
          <cell r="KB47043">
            <v>20</v>
          </cell>
          <cell r="KC47043">
            <v>16</v>
          </cell>
        </row>
        <row r="47044">
          <cell r="A47044" t="str">
            <v>171500</v>
          </cell>
          <cell r="KA47044">
            <v>100</v>
          </cell>
          <cell r="KB47044">
            <v>16</v>
          </cell>
          <cell r="KC47044">
            <v>16</v>
          </cell>
        </row>
        <row r="47045">
          <cell r="A47045" t="str">
            <v>171503</v>
          </cell>
          <cell r="KA47045">
            <v>50</v>
          </cell>
          <cell r="KB47045">
            <v>32</v>
          </cell>
          <cell r="KC47045">
            <v>16</v>
          </cell>
        </row>
        <row r="47046">
          <cell r="A47046" t="str">
            <v>171510</v>
          </cell>
          <cell r="KA47046">
            <v>100</v>
          </cell>
          <cell r="KB47046">
            <v>16</v>
          </cell>
          <cell r="KC47046">
            <v>16</v>
          </cell>
        </row>
        <row r="47047">
          <cell r="A47047" t="str">
            <v>171513</v>
          </cell>
          <cell r="KA47047">
            <v>50</v>
          </cell>
          <cell r="KB47047">
            <v>32</v>
          </cell>
          <cell r="KC47047">
            <v>16</v>
          </cell>
        </row>
        <row r="47048">
          <cell r="A47048" t="str">
            <v>171520</v>
          </cell>
          <cell r="KA47048">
            <v>100</v>
          </cell>
          <cell r="KB47048">
            <v>16</v>
          </cell>
          <cell r="KC47048">
            <v>16</v>
          </cell>
        </row>
        <row r="47049">
          <cell r="A47049" t="str">
            <v>171560</v>
          </cell>
          <cell r="KA47049">
            <v>100</v>
          </cell>
          <cell r="KB47049">
            <v>16</v>
          </cell>
          <cell r="KC47049">
            <v>16</v>
          </cell>
        </row>
        <row r="47050">
          <cell r="A47050" t="str">
            <v>171563</v>
          </cell>
          <cell r="KA47050">
            <v>50</v>
          </cell>
          <cell r="KB47050">
            <v>32</v>
          </cell>
          <cell r="KC47050">
            <v>16</v>
          </cell>
        </row>
        <row r="47051">
          <cell r="A47051" t="str">
            <v>171580</v>
          </cell>
          <cell r="KA47051">
            <v>100</v>
          </cell>
          <cell r="KB47051">
            <v>16</v>
          </cell>
          <cell r="KC47051">
            <v>16</v>
          </cell>
        </row>
        <row r="47052">
          <cell r="A47052" t="str">
            <v>171583</v>
          </cell>
          <cell r="KA47052">
            <v>50</v>
          </cell>
          <cell r="KB47052">
            <v>32</v>
          </cell>
          <cell r="KC47052">
            <v>16</v>
          </cell>
        </row>
        <row r="47053">
          <cell r="A47053" t="str">
            <v>171760</v>
          </cell>
          <cell r="KA47053">
            <v>100</v>
          </cell>
          <cell r="KB47053">
            <v>16</v>
          </cell>
          <cell r="KC47053">
            <v>16</v>
          </cell>
        </row>
        <row r="47054">
          <cell r="A47054" t="str">
            <v>171763</v>
          </cell>
          <cell r="KA47054">
            <v>50</v>
          </cell>
          <cell r="KB47054">
            <v>32</v>
          </cell>
          <cell r="KC47054">
            <v>16</v>
          </cell>
        </row>
        <row r="47055">
          <cell r="A47055" t="str">
            <v>191370</v>
          </cell>
          <cell r="KA47055">
            <v>100</v>
          </cell>
          <cell r="KB47055">
            <v>12</v>
          </cell>
          <cell r="KC47055">
            <v>70</v>
          </cell>
        </row>
        <row r="47056">
          <cell r="A47056" t="str">
            <v>191373</v>
          </cell>
          <cell r="KA47056">
            <v>50</v>
          </cell>
          <cell r="KB47056">
            <v>24</v>
          </cell>
          <cell r="KC47056">
            <v>70</v>
          </cell>
        </row>
        <row r="47057">
          <cell r="A47057" t="str">
            <v>191393</v>
          </cell>
          <cell r="KA47057">
            <v>50</v>
          </cell>
          <cell r="KB47057">
            <v>24</v>
          </cell>
          <cell r="KC47057">
            <v>70</v>
          </cell>
        </row>
        <row r="47058">
          <cell r="A47058" t="str">
            <v>191450</v>
          </cell>
          <cell r="KA47058">
            <v>100</v>
          </cell>
          <cell r="KB47058">
            <v>12</v>
          </cell>
          <cell r="KC47058">
            <v>70</v>
          </cell>
        </row>
        <row r="47059">
          <cell r="A47059" t="str">
            <v>191453</v>
          </cell>
          <cell r="KA47059">
            <v>50</v>
          </cell>
          <cell r="KB47059">
            <v>24</v>
          </cell>
          <cell r="KC47059">
            <v>70</v>
          </cell>
        </row>
        <row r="47060">
          <cell r="A47060" t="str">
            <v>191460</v>
          </cell>
          <cell r="KA47060">
            <v>100</v>
          </cell>
          <cell r="KB47060">
            <v>12</v>
          </cell>
          <cell r="KC47060">
            <v>70</v>
          </cell>
        </row>
        <row r="47061">
          <cell r="A47061" t="str">
            <v>191463</v>
          </cell>
          <cell r="KA47061">
            <v>50</v>
          </cell>
          <cell r="KB47061">
            <v>24</v>
          </cell>
          <cell r="KC47061">
            <v>70</v>
          </cell>
        </row>
        <row r="47062">
          <cell r="A47062" t="str">
            <v>191490</v>
          </cell>
          <cell r="KA47062">
            <v>100</v>
          </cell>
          <cell r="KB47062">
            <v>18</v>
          </cell>
          <cell r="KC47062">
            <v>50</v>
          </cell>
        </row>
        <row r="47063">
          <cell r="A47063" t="str">
            <v>191493</v>
          </cell>
          <cell r="KA47063">
            <v>50</v>
          </cell>
          <cell r="KB47063">
            <v>24</v>
          </cell>
          <cell r="KC47063">
            <v>70</v>
          </cell>
        </row>
        <row r="47064">
          <cell r="A47064" t="str">
            <v>191500</v>
          </cell>
          <cell r="KA47064">
            <v>100</v>
          </cell>
          <cell r="KB47064">
            <v>12</v>
          </cell>
          <cell r="KC47064">
            <v>70</v>
          </cell>
        </row>
        <row r="47065">
          <cell r="A47065" t="str">
            <v>191503</v>
          </cell>
          <cell r="KA47065">
            <v>50</v>
          </cell>
          <cell r="KB47065">
            <v>24</v>
          </cell>
          <cell r="KC47065">
            <v>70</v>
          </cell>
        </row>
        <row r="47066">
          <cell r="A47066" t="str">
            <v>191507</v>
          </cell>
          <cell r="KA47066">
            <v>100</v>
          </cell>
          <cell r="KB47066">
            <v>18</v>
          </cell>
          <cell r="KC47066">
            <v>50</v>
          </cell>
        </row>
        <row r="47067">
          <cell r="A47067" t="str">
            <v>191510</v>
          </cell>
          <cell r="KA47067">
            <v>100</v>
          </cell>
          <cell r="KB47067">
            <v>12</v>
          </cell>
          <cell r="KC47067">
            <v>70</v>
          </cell>
        </row>
        <row r="47068">
          <cell r="A47068" t="str">
            <v>191513</v>
          </cell>
          <cell r="KA47068">
            <v>50</v>
          </cell>
          <cell r="KB47068">
            <v>24</v>
          </cell>
          <cell r="KC47068">
            <v>70</v>
          </cell>
        </row>
        <row r="47069">
          <cell r="A47069" t="str">
            <v>191519</v>
          </cell>
          <cell r="KA47069">
            <v>100</v>
          </cell>
          <cell r="KB47069">
            <v>18</v>
          </cell>
          <cell r="KC47069">
            <v>50</v>
          </cell>
        </row>
        <row r="47070">
          <cell r="A47070" t="str">
            <v>191520</v>
          </cell>
          <cell r="KA47070">
            <v>100</v>
          </cell>
          <cell r="KB47070">
            <v>12</v>
          </cell>
          <cell r="KC47070">
            <v>70</v>
          </cell>
        </row>
        <row r="47071">
          <cell r="A47071" t="str">
            <v>191523</v>
          </cell>
          <cell r="KA47071">
            <v>50</v>
          </cell>
          <cell r="KB47071">
            <v>24</v>
          </cell>
          <cell r="KC47071">
            <v>70</v>
          </cell>
        </row>
        <row r="47072">
          <cell r="A47072" t="str">
            <v>191529</v>
          </cell>
          <cell r="KA47072">
            <v>100</v>
          </cell>
          <cell r="KB47072">
            <v>18</v>
          </cell>
          <cell r="KC47072">
            <v>50</v>
          </cell>
        </row>
        <row r="47073">
          <cell r="A47073" t="str">
            <v>191560</v>
          </cell>
          <cell r="KA47073">
            <v>100</v>
          </cell>
          <cell r="KB47073">
            <v>12</v>
          </cell>
          <cell r="KC47073">
            <v>70</v>
          </cell>
        </row>
        <row r="47074">
          <cell r="A47074" t="str">
            <v>191563</v>
          </cell>
          <cell r="KA47074">
            <v>50</v>
          </cell>
          <cell r="KB47074">
            <v>24</v>
          </cell>
          <cell r="KC47074">
            <v>70</v>
          </cell>
        </row>
        <row r="47075">
          <cell r="A47075" t="str">
            <v>191569</v>
          </cell>
          <cell r="KA47075">
            <v>100</v>
          </cell>
          <cell r="KB47075">
            <v>18</v>
          </cell>
          <cell r="KC47075">
            <v>50</v>
          </cell>
        </row>
        <row r="47076">
          <cell r="A47076" t="str">
            <v>191590</v>
          </cell>
          <cell r="KA47076">
            <v>100</v>
          </cell>
          <cell r="KB47076">
            <v>12</v>
          </cell>
          <cell r="KC47076">
            <v>70</v>
          </cell>
        </row>
        <row r="47077">
          <cell r="A47077" t="str">
            <v>191593</v>
          </cell>
          <cell r="KA47077">
            <v>50</v>
          </cell>
          <cell r="KB47077">
            <v>24</v>
          </cell>
          <cell r="KC47077">
            <v>70</v>
          </cell>
        </row>
        <row r="47078">
          <cell r="A47078" t="str">
            <v>191597</v>
          </cell>
          <cell r="KA47078">
            <v>100</v>
          </cell>
          <cell r="KB47078">
            <v>18</v>
          </cell>
          <cell r="KC47078">
            <v>50</v>
          </cell>
        </row>
        <row r="47079">
          <cell r="A47079" t="str">
            <v>191610</v>
          </cell>
          <cell r="KA47079">
            <v>100</v>
          </cell>
          <cell r="KB47079">
            <v>12</v>
          </cell>
          <cell r="KC47079">
            <v>70</v>
          </cell>
        </row>
        <row r="47080">
          <cell r="A47080" t="str">
            <v>191613</v>
          </cell>
          <cell r="KA47080">
            <v>50</v>
          </cell>
          <cell r="KB47080">
            <v>24</v>
          </cell>
          <cell r="KC47080">
            <v>70</v>
          </cell>
        </row>
        <row r="47081">
          <cell r="A47081" t="str">
            <v>191617</v>
          </cell>
          <cell r="KA47081">
            <v>100</v>
          </cell>
          <cell r="KB47081">
            <v>18</v>
          </cell>
          <cell r="KC47081">
            <v>50</v>
          </cell>
        </row>
        <row r="47082">
          <cell r="A47082" t="str">
            <v>191740</v>
          </cell>
          <cell r="KA47082">
            <v>100</v>
          </cell>
          <cell r="KB47082">
            <v>12</v>
          </cell>
          <cell r="KC47082">
            <v>70</v>
          </cell>
        </row>
        <row r="47083">
          <cell r="A47083" t="str">
            <v>191743</v>
          </cell>
          <cell r="KA47083">
            <v>50</v>
          </cell>
          <cell r="KB47083">
            <v>24</v>
          </cell>
          <cell r="KC47083">
            <v>70</v>
          </cell>
        </row>
        <row r="47084">
          <cell r="A47084" t="str">
            <v>191750</v>
          </cell>
          <cell r="KA47084">
            <v>100</v>
          </cell>
          <cell r="KB47084">
            <v>12</v>
          </cell>
          <cell r="KC47084">
            <v>70</v>
          </cell>
        </row>
        <row r="47085">
          <cell r="A47085" t="str">
            <v>191753</v>
          </cell>
          <cell r="KA47085">
            <v>50</v>
          </cell>
          <cell r="KB47085">
            <v>24</v>
          </cell>
          <cell r="KC47085">
            <v>70</v>
          </cell>
        </row>
        <row r="47086">
          <cell r="A47086" t="str">
            <v>191760</v>
          </cell>
          <cell r="KA47086">
            <v>100</v>
          </cell>
          <cell r="KB47086">
            <v>12</v>
          </cell>
          <cell r="KC47086">
            <v>70</v>
          </cell>
        </row>
        <row r="47087">
          <cell r="A47087" t="str">
            <v>191763</v>
          </cell>
          <cell r="KA47087">
            <v>50</v>
          </cell>
          <cell r="KB47087">
            <v>24</v>
          </cell>
          <cell r="KC47087">
            <v>70</v>
          </cell>
        </row>
        <row r="47088">
          <cell r="A47088" t="str">
            <v>152857</v>
          </cell>
          <cell r="KA47088">
            <v>75</v>
          </cell>
          <cell r="KB47088">
            <v>18</v>
          </cell>
          <cell r="KC47088">
            <v>24</v>
          </cell>
        </row>
        <row r="47089">
          <cell r="A47089" t="str">
            <v>152867</v>
          </cell>
          <cell r="KA47089">
            <v>75</v>
          </cell>
          <cell r="KB47089">
            <v>18</v>
          </cell>
          <cell r="KC47089">
            <v>24</v>
          </cell>
        </row>
        <row r="47090">
          <cell r="A47090" t="str">
            <v>153003</v>
          </cell>
          <cell r="KA47090">
            <v>50</v>
          </cell>
          <cell r="KB47090">
            <v>10</v>
          </cell>
          <cell r="KC47090">
            <v>30</v>
          </cell>
        </row>
        <row r="47091">
          <cell r="A47091" t="str">
            <v>152897</v>
          </cell>
          <cell r="KA47091">
            <v>75</v>
          </cell>
          <cell r="KB47091">
            <v>18</v>
          </cell>
          <cell r="KC47091">
            <v>24</v>
          </cell>
        </row>
        <row r="47092">
          <cell r="A47092" t="str">
            <v>152810</v>
          </cell>
          <cell r="KA47092">
            <v>100</v>
          </cell>
          <cell r="KB47092">
            <v>12</v>
          </cell>
          <cell r="KC47092">
            <v>24</v>
          </cell>
        </row>
        <row r="47093">
          <cell r="A47093" t="str">
            <v>152820</v>
          </cell>
          <cell r="KA47093">
            <v>100</v>
          </cell>
          <cell r="KB47093">
            <v>12</v>
          </cell>
          <cell r="KC47093">
            <v>24</v>
          </cell>
        </row>
        <row r="47094">
          <cell r="A47094" t="str">
            <v>152830</v>
          </cell>
          <cell r="KA47094">
            <v>100</v>
          </cell>
          <cell r="KB47094">
            <v>12</v>
          </cell>
          <cell r="KC47094">
            <v>24</v>
          </cell>
        </row>
        <row r="47095">
          <cell r="A47095" t="str">
            <v>152507</v>
          </cell>
          <cell r="KA47095">
            <v>75</v>
          </cell>
          <cell r="KB47095">
            <v>18</v>
          </cell>
          <cell r="KC47095">
            <v>24</v>
          </cell>
        </row>
        <row r="47096">
          <cell r="A47096" t="str">
            <v>152508</v>
          </cell>
          <cell r="KA47096">
            <v>80</v>
          </cell>
          <cell r="KB47096">
            <v>24</v>
          </cell>
          <cell r="KC47096">
            <v>15</v>
          </cell>
        </row>
        <row r="47097">
          <cell r="A47097" t="str">
            <v>152518</v>
          </cell>
          <cell r="KA47097">
            <v>80</v>
          </cell>
          <cell r="KB47097">
            <v>24</v>
          </cell>
          <cell r="KC47097">
            <v>15</v>
          </cell>
        </row>
        <row r="47098">
          <cell r="A47098" t="str">
            <v>152528</v>
          </cell>
          <cell r="KA47098">
            <v>80</v>
          </cell>
          <cell r="KB47098">
            <v>24</v>
          </cell>
          <cell r="KC47098">
            <v>15</v>
          </cell>
        </row>
        <row r="47099">
          <cell r="A47099" t="str">
            <v>152538</v>
          </cell>
          <cell r="KA47099">
            <v>80</v>
          </cell>
          <cell r="KB47099">
            <v>24</v>
          </cell>
          <cell r="KC47099">
            <v>15</v>
          </cell>
        </row>
        <row r="47100">
          <cell r="A47100" t="str">
            <v>152567</v>
          </cell>
          <cell r="KA47100">
            <v>75</v>
          </cell>
          <cell r="KB47100">
            <v>18</v>
          </cell>
          <cell r="KC47100">
            <v>24</v>
          </cell>
        </row>
        <row r="47101">
          <cell r="A47101" t="str">
            <v>152568</v>
          </cell>
          <cell r="KA47101">
            <v>80</v>
          </cell>
          <cell r="KB47101">
            <v>24</v>
          </cell>
          <cell r="KC47101">
            <v>15</v>
          </cell>
        </row>
        <row r="47102">
          <cell r="A47102" t="str">
            <v>152588</v>
          </cell>
          <cell r="KA47102">
            <v>80</v>
          </cell>
          <cell r="KB47102">
            <v>24</v>
          </cell>
          <cell r="KC47102">
            <v>15</v>
          </cell>
        </row>
        <row r="47103">
          <cell r="A47103" t="str">
            <v>152597</v>
          </cell>
          <cell r="KA47103">
            <v>75</v>
          </cell>
          <cell r="KB47103">
            <v>18</v>
          </cell>
          <cell r="KC47103">
            <v>24</v>
          </cell>
        </row>
        <row r="47104">
          <cell r="A47104" t="str">
            <v>152790</v>
          </cell>
          <cell r="KA47104">
            <v>100</v>
          </cell>
          <cell r="KB47104">
            <v>12</v>
          </cell>
          <cell r="KC47104">
            <v>24</v>
          </cell>
        </row>
        <row r="47105">
          <cell r="A47105" t="str">
            <v>152791</v>
          </cell>
          <cell r="KA47105">
            <v>100</v>
          </cell>
          <cell r="KB47105">
            <v>12</v>
          </cell>
          <cell r="KC47105">
            <v>24</v>
          </cell>
        </row>
        <row r="47106">
          <cell r="A47106" t="str">
            <v>152238</v>
          </cell>
          <cell r="KA47106">
            <v>80</v>
          </cell>
          <cell r="KB47106">
            <v>16</v>
          </cell>
          <cell r="KC47106">
            <v>24</v>
          </cell>
        </row>
        <row r="47107">
          <cell r="A47107" t="str">
            <v>152248</v>
          </cell>
          <cell r="KA47107">
            <v>80</v>
          </cell>
          <cell r="KB47107">
            <v>16</v>
          </cell>
          <cell r="KC47107">
            <v>24</v>
          </cell>
        </row>
        <row r="47108">
          <cell r="A47108" t="str">
            <v>152260</v>
          </cell>
          <cell r="KA47108">
            <v>100</v>
          </cell>
          <cell r="KB47108">
            <v>12</v>
          </cell>
          <cell r="KC47108">
            <v>24</v>
          </cell>
        </row>
        <row r="47109">
          <cell r="A47109" t="str">
            <v>152267</v>
          </cell>
          <cell r="KA47109">
            <v>75</v>
          </cell>
          <cell r="KB47109">
            <v>18</v>
          </cell>
          <cell r="KC47109">
            <v>24</v>
          </cell>
        </row>
        <row r="47110">
          <cell r="A47110" t="str">
            <v>152270</v>
          </cell>
          <cell r="KA47110">
            <v>100</v>
          </cell>
          <cell r="KB47110">
            <v>12</v>
          </cell>
          <cell r="KC47110">
            <v>24</v>
          </cell>
        </row>
        <row r="47111">
          <cell r="A47111" t="str">
            <v>152277</v>
          </cell>
          <cell r="KA47111">
            <v>75</v>
          </cell>
          <cell r="KB47111">
            <v>18</v>
          </cell>
          <cell r="KC47111">
            <v>24</v>
          </cell>
        </row>
        <row r="47112">
          <cell r="A47112" t="str">
            <v>152420</v>
          </cell>
          <cell r="KA47112">
            <v>100</v>
          </cell>
          <cell r="KB47112">
            <v>12</v>
          </cell>
          <cell r="KC47112">
            <v>24</v>
          </cell>
        </row>
        <row r="47113">
          <cell r="A47113" t="str">
            <v>152430</v>
          </cell>
          <cell r="KA47113">
            <v>100</v>
          </cell>
          <cell r="KB47113">
            <v>12</v>
          </cell>
          <cell r="KC47113">
            <v>24</v>
          </cell>
        </row>
        <row r="47114">
          <cell r="A47114" t="str">
            <v>152440</v>
          </cell>
          <cell r="KA47114">
            <v>100</v>
          </cell>
          <cell r="KB47114">
            <v>12</v>
          </cell>
          <cell r="KC47114">
            <v>24</v>
          </cell>
        </row>
        <row r="47115">
          <cell r="A47115" t="str">
            <v>152450</v>
          </cell>
          <cell r="KA47115">
            <v>100</v>
          </cell>
          <cell r="KB47115">
            <v>12</v>
          </cell>
          <cell r="KC47115">
            <v>24</v>
          </cell>
        </row>
        <row r="47116">
          <cell r="A47116" t="str">
            <v>152460</v>
          </cell>
          <cell r="KA47116">
            <v>100</v>
          </cell>
          <cell r="KB47116">
            <v>12</v>
          </cell>
          <cell r="KC47116">
            <v>24</v>
          </cell>
        </row>
        <row r="47117">
          <cell r="A47117" t="str">
            <v>152480</v>
          </cell>
          <cell r="KA47117">
            <v>100</v>
          </cell>
          <cell r="KB47117">
            <v>12</v>
          </cell>
          <cell r="KC47117">
            <v>24</v>
          </cell>
        </row>
        <row r="47118">
          <cell r="A47118" t="str">
            <v>152400</v>
          </cell>
          <cell r="KA47118">
            <v>100</v>
          </cell>
          <cell r="KB47118">
            <v>12</v>
          </cell>
          <cell r="KC47118">
            <v>24</v>
          </cell>
        </row>
        <row r="47119">
          <cell r="A47119" t="str">
            <v>158510</v>
          </cell>
          <cell r="KA47119">
            <v>100</v>
          </cell>
          <cell r="KB47119">
            <v>12</v>
          </cell>
          <cell r="KC47119">
            <v>30</v>
          </cell>
        </row>
        <row r="47120">
          <cell r="A47120" t="str">
            <v>158520</v>
          </cell>
          <cell r="KA47120">
            <v>100</v>
          </cell>
          <cell r="KB47120">
            <v>12</v>
          </cell>
          <cell r="KC47120">
            <v>30</v>
          </cell>
        </row>
        <row r="47121">
          <cell r="A47121" t="str">
            <v>158150</v>
          </cell>
          <cell r="KA47121">
            <v>100</v>
          </cell>
          <cell r="KB47121">
            <v>18</v>
          </cell>
          <cell r="KC47121">
            <v>24</v>
          </cell>
        </row>
        <row r="47122">
          <cell r="A47122" t="str">
            <v>161500</v>
          </cell>
          <cell r="KA47122">
            <v>100</v>
          </cell>
          <cell r="KB47122">
            <v>20</v>
          </cell>
          <cell r="KC47122">
            <v>12</v>
          </cell>
        </row>
        <row r="47123">
          <cell r="A47123" t="str">
            <v>161510</v>
          </cell>
          <cell r="KA47123">
            <v>100</v>
          </cell>
          <cell r="KB47123">
            <v>20</v>
          </cell>
          <cell r="KC47123">
            <v>12</v>
          </cell>
        </row>
        <row r="47124">
          <cell r="A47124" t="str">
            <v>161520</v>
          </cell>
          <cell r="KA47124">
            <v>100</v>
          </cell>
          <cell r="KB47124">
            <v>20</v>
          </cell>
          <cell r="KC47124">
            <v>12</v>
          </cell>
        </row>
        <row r="47125">
          <cell r="A47125" t="str">
            <v>161560</v>
          </cell>
          <cell r="KA47125">
            <v>100</v>
          </cell>
          <cell r="KB47125">
            <v>20</v>
          </cell>
          <cell r="KC47125">
            <v>12</v>
          </cell>
        </row>
        <row r="47126">
          <cell r="A47126" t="str">
            <v>161580</v>
          </cell>
          <cell r="KA47126">
            <v>100</v>
          </cell>
          <cell r="KB47126">
            <v>20</v>
          </cell>
          <cell r="KC47126">
            <v>12</v>
          </cell>
        </row>
        <row r="47127">
          <cell r="A47127" t="str">
            <v>161590</v>
          </cell>
          <cell r="KA47127">
            <v>100</v>
          </cell>
          <cell r="KB47127">
            <v>20</v>
          </cell>
          <cell r="KC47127">
            <v>12</v>
          </cell>
        </row>
        <row r="47128">
          <cell r="A47128" t="str">
            <v>161760</v>
          </cell>
          <cell r="KA47128">
            <v>100</v>
          </cell>
          <cell r="KB47128">
            <v>20</v>
          </cell>
          <cell r="KC47128">
            <v>12</v>
          </cell>
        </row>
        <row r="47129">
          <cell r="A47129" t="str">
            <v>158880</v>
          </cell>
          <cell r="KA47129">
            <v>100</v>
          </cell>
          <cell r="KB47129">
            <v>18</v>
          </cell>
          <cell r="KC47129">
            <v>24</v>
          </cell>
        </row>
        <row r="47130">
          <cell r="A47130" t="str">
            <v>158900</v>
          </cell>
          <cell r="KA47130">
            <v>100</v>
          </cell>
          <cell r="KB47130">
            <v>18</v>
          </cell>
          <cell r="KC47130">
            <v>24</v>
          </cell>
        </row>
        <row r="47131">
          <cell r="A47131" t="str">
            <v>158910</v>
          </cell>
          <cell r="KA47131">
            <v>100</v>
          </cell>
          <cell r="KB47131">
            <v>18</v>
          </cell>
          <cell r="KC47131">
            <v>24</v>
          </cell>
        </row>
        <row r="47132">
          <cell r="A47132" t="str">
            <v>153963</v>
          </cell>
          <cell r="KA47132">
            <v>50</v>
          </cell>
          <cell r="KB47132">
            <v>5</v>
          </cell>
          <cell r="KC47132">
            <v>40</v>
          </cell>
        </row>
        <row r="47133">
          <cell r="A47133" t="str">
            <v>131503</v>
          </cell>
          <cell r="KA47133">
            <v>50</v>
          </cell>
          <cell r="KB47133">
            <v>24</v>
          </cell>
          <cell r="KC47133">
            <v>30</v>
          </cell>
        </row>
        <row r="47134">
          <cell r="A47134" t="str">
            <v>131513</v>
          </cell>
          <cell r="KA47134">
            <v>50</v>
          </cell>
          <cell r="KB47134">
            <v>24</v>
          </cell>
          <cell r="KC47134">
            <v>30</v>
          </cell>
        </row>
        <row r="47135">
          <cell r="A47135" t="str">
            <v>131523</v>
          </cell>
          <cell r="KA47135">
            <v>50</v>
          </cell>
          <cell r="KB47135">
            <v>24</v>
          </cell>
          <cell r="KC47135">
            <v>30</v>
          </cell>
        </row>
        <row r="47136">
          <cell r="A47136" t="str">
            <v>131563</v>
          </cell>
          <cell r="KA47136">
            <v>50</v>
          </cell>
          <cell r="KB47136">
            <v>24</v>
          </cell>
          <cell r="KC47136">
            <v>30</v>
          </cell>
        </row>
        <row r="47137">
          <cell r="A47137" t="str">
            <v>131583</v>
          </cell>
          <cell r="KA47137">
            <v>50</v>
          </cell>
          <cell r="KB47137">
            <v>24</v>
          </cell>
          <cell r="KC47137">
            <v>30</v>
          </cell>
        </row>
        <row r="47138">
          <cell r="A47138" t="str">
            <v>131593</v>
          </cell>
          <cell r="KA47138">
            <v>50</v>
          </cell>
          <cell r="KB47138">
            <v>24</v>
          </cell>
          <cell r="KC47138">
            <v>30</v>
          </cell>
        </row>
        <row r="47139">
          <cell r="A47139" t="str">
            <v>128064</v>
          </cell>
          <cell r="KA47139">
            <v>400</v>
          </cell>
          <cell r="KB47139">
            <v>6</v>
          </cell>
          <cell r="KC47139">
            <v>20</v>
          </cell>
        </row>
        <row r="47140">
          <cell r="A47140" t="str">
            <v>128074</v>
          </cell>
          <cell r="KA47140">
            <v>400</v>
          </cell>
          <cell r="KB47140">
            <v>6</v>
          </cell>
          <cell r="KC47140">
            <v>20</v>
          </cell>
        </row>
        <row r="47141">
          <cell r="A47141" t="str">
            <v>128004</v>
          </cell>
          <cell r="KA47141">
            <v>400</v>
          </cell>
          <cell r="KB47141">
            <v>6</v>
          </cell>
          <cell r="KC47141">
            <v>20</v>
          </cell>
        </row>
        <row r="47142">
          <cell r="A47142" t="str">
            <v>128014</v>
          </cell>
          <cell r="KA47142">
            <v>400</v>
          </cell>
          <cell r="KB47142">
            <v>6</v>
          </cell>
          <cell r="KC47142">
            <v>20</v>
          </cell>
        </row>
        <row r="47143">
          <cell r="A47143" t="str">
            <v>128024</v>
          </cell>
          <cell r="KA47143">
            <v>400</v>
          </cell>
          <cell r="KB47143">
            <v>6</v>
          </cell>
          <cell r="KC47143">
            <v>20</v>
          </cell>
        </row>
        <row r="47144">
          <cell r="A47144" t="str">
            <v>128034</v>
          </cell>
          <cell r="KA47144">
            <v>400</v>
          </cell>
          <cell r="KB47144">
            <v>6</v>
          </cell>
          <cell r="KC47144">
            <v>20</v>
          </cell>
        </row>
        <row r="47145">
          <cell r="A47145" t="str">
            <v>128044</v>
          </cell>
          <cell r="KA47145">
            <v>400</v>
          </cell>
          <cell r="KB47145">
            <v>6</v>
          </cell>
          <cell r="KC47145">
            <v>20</v>
          </cell>
        </row>
        <row r="47146">
          <cell r="A47146" t="str">
            <v>128134</v>
          </cell>
          <cell r="KA47146">
            <v>400</v>
          </cell>
          <cell r="KB47146">
            <v>6</v>
          </cell>
          <cell r="KC47146">
            <v>20</v>
          </cell>
        </row>
        <row r="47147">
          <cell r="A47147" t="str">
            <v>128144</v>
          </cell>
          <cell r="KA47147">
            <v>400</v>
          </cell>
          <cell r="KB47147">
            <v>6</v>
          </cell>
          <cell r="KC47147">
            <v>20</v>
          </cell>
        </row>
        <row r="47148">
          <cell r="A47148" t="str">
            <v>128150</v>
          </cell>
          <cell r="KA47148">
            <v>100</v>
          </cell>
          <cell r="KB47148">
            <v>24</v>
          </cell>
          <cell r="KC47148">
            <v>20</v>
          </cell>
        </row>
        <row r="47149">
          <cell r="A47149" t="str">
            <v>128114</v>
          </cell>
          <cell r="KA47149">
            <v>400</v>
          </cell>
          <cell r="KB47149">
            <v>6</v>
          </cell>
          <cell r="KC47149">
            <v>20</v>
          </cell>
        </row>
        <row r="47150">
          <cell r="A47150" t="str">
            <v>128094</v>
          </cell>
          <cell r="KA47150">
            <v>400</v>
          </cell>
          <cell r="KB47150">
            <v>6</v>
          </cell>
          <cell r="KC47150">
            <v>20</v>
          </cell>
        </row>
        <row r="47151">
          <cell r="A47151" t="str">
            <v>128854</v>
          </cell>
          <cell r="KA47151">
            <v>400</v>
          </cell>
          <cell r="KB47151">
            <v>6</v>
          </cell>
          <cell r="KC47151">
            <v>20</v>
          </cell>
        </row>
        <row r="47152">
          <cell r="A47152" t="str">
            <v>128994</v>
          </cell>
          <cell r="KA47152">
            <v>400</v>
          </cell>
          <cell r="KB47152">
            <v>6</v>
          </cell>
          <cell r="KC47152">
            <v>20</v>
          </cell>
        </row>
        <row r="47153">
          <cell r="A47153" t="str">
            <v>128374</v>
          </cell>
          <cell r="KA47153">
            <v>400</v>
          </cell>
          <cell r="KB47153">
            <v>6</v>
          </cell>
          <cell r="KC47153">
            <v>20</v>
          </cell>
        </row>
        <row r="47154">
          <cell r="A47154" t="str">
            <v>128494</v>
          </cell>
          <cell r="KA47154">
            <v>400</v>
          </cell>
          <cell r="KB47154">
            <v>6</v>
          </cell>
          <cell r="KC47154">
            <v>20</v>
          </cell>
        </row>
        <row r="47155">
          <cell r="A47155" t="str">
            <v>134033</v>
          </cell>
          <cell r="KA47155">
            <v>50</v>
          </cell>
          <cell r="KB47155">
            <v>24</v>
          </cell>
          <cell r="KC47155">
            <v>30</v>
          </cell>
        </row>
        <row r="47156">
          <cell r="A47156" t="str">
            <v>134043</v>
          </cell>
          <cell r="KA47156">
            <v>50</v>
          </cell>
          <cell r="KB47156">
            <v>24</v>
          </cell>
          <cell r="KC47156">
            <v>30</v>
          </cell>
        </row>
        <row r="47157">
          <cell r="A47157" t="str">
            <v>134053</v>
          </cell>
          <cell r="KA47157">
            <v>50</v>
          </cell>
          <cell r="KB47157">
            <v>24</v>
          </cell>
          <cell r="KC47157">
            <v>30</v>
          </cell>
        </row>
        <row r="47158">
          <cell r="A47158" t="str">
            <v>133693</v>
          </cell>
          <cell r="KA47158">
            <v>50</v>
          </cell>
          <cell r="KB47158">
            <v>24</v>
          </cell>
          <cell r="KC47158">
            <v>30</v>
          </cell>
        </row>
        <row r="47159">
          <cell r="A47159" t="str">
            <v>138310</v>
          </cell>
          <cell r="KA47159">
            <v>100</v>
          </cell>
          <cell r="KB47159">
            <v>20</v>
          </cell>
          <cell r="KC47159">
            <v>36</v>
          </cell>
        </row>
        <row r="47160">
          <cell r="A47160" t="str">
            <v>134083</v>
          </cell>
          <cell r="KA47160">
            <v>50</v>
          </cell>
          <cell r="KB47160">
            <v>24</v>
          </cell>
          <cell r="KC47160">
            <v>30</v>
          </cell>
        </row>
        <row r="47161">
          <cell r="A47161" t="str">
            <v>134093</v>
          </cell>
          <cell r="KA47161">
            <v>50</v>
          </cell>
          <cell r="KB47161">
            <v>24</v>
          </cell>
          <cell r="KC47161">
            <v>30</v>
          </cell>
        </row>
        <row r="47162">
          <cell r="A47162" t="str">
            <v>134103</v>
          </cell>
          <cell r="KA47162">
            <v>50</v>
          </cell>
          <cell r="KB47162">
            <v>24</v>
          </cell>
          <cell r="KC47162">
            <v>30</v>
          </cell>
        </row>
        <row r="47163">
          <cell r="A47163" t="str">
            <v>131973</v>
          </cell>
          <cell r="KA47163">
            <v>50</v>
          </cell>
          <cell r="KB47163">
            <v>24</v>
          </cell>
          <cell r="KC47163">
            <v>30</v>
          </cell>
        </row>
        <row r="47164">
          <cell r="A47164" t="str">
            <v>133143</v>
          </cell>
          <cell r="KA47164">
            <v>50</v>
          </cell>
          <cell r="KB47164">
            <v>24</v>
          </cell>
          <cell r="KC47164">
            <v>30</v>
          </cell>
        </row>
        <row r="47165">
          <cell r="A47165" t="str">
            <v>133153</v>
          </cell>
          <cell r="KA47165">
            <v>50</v>
          </cell>
          <cell r="KB47165">
            <v>24</v>
          </cell>
          <cell r="KC47165">
            <v>30</v>
          </cell>
        </row>
        <row r="47166">
          <cell r="A47166" t="str">
            <v>133163</v>
          </cell>
          <cell r="KA47166">
            <v>50</v>
          </cell>
          <cell r="KB47166">
            <v>24</v>
          </cell>
          <cell r="KC47166">
            <v>30</v>
          </cell>
        </row>
        <row r="47167">
          <cell r="A47167" t="str">
            <v>131853</v>
          </cell>
          <cell r="KA47167">
            <v>50</v>
          </cell>
          <cell r="KB47167">
            <v>24</v>
          </cell>
          <cell r="KC47167">
            <v>30</v>
          </cell>
        </row>
        <row r="47168">
          <cell r="A47168" t="str">
            <v>131613</v>
          </cell>
          <cell r="KA47168">
            <v>50</v>
          </cell>
          <cell r="KB47168">
            <v>24</v>
          </cell>
          <cell r="KC47168">
            <v>30</v>
          </cell>
        </row>
        <row r="47169">
          <cell r="A47169" t="str">
            <v>131743</v>
          </cell>
          <cell r="KA47169">
            <v>50</v>
          </cell>
          <cell r="KB47169">
            <v>24</v>
          </cell>
          <cell r="KC47169">
            <v>30</v>
          </cell>
        </row>
        <row r="47170">
          <cell r="A47170" t="str">
            <v>131744</v>
          </cell>
          <cell r="KA47170">
            <v>50</v>
          </cell>
          <cell r="KB47170">
            <v>24</v>
          </cell>
          <cell r="KC47170">
            <v>30</v>
          </cell>
        </row>
        <row r="47171">
          <cell r="A47171" t="str">
            <v>131753</v>
          </cell>
          <cell r="KA47171">
            <v>50</v>
          </cell>
          <cell r="KB47171">
            <v>24</v>
          </cell>
          <cell r="KC47171">
            <v>30</v>
          </cell>
        </row>
        <row r="47172">
          <cell r="A47172" t="str">
            <v>131763</v>
          </cell>
          <cell r="KA47172">
            <v>50</v>
          </cell>
          <cell r="KB47172">
            <v>24</v>
          </cell>
          <cell r="KC47172">
            <v>30</v>
          </cell>
        </row>
        <row r="47173">
          <cell r="A47173" t="str">
            <v>138880</v>
          </cell>
          <cell r="KA47173">
            <v>100</v>
          </cell>
          <cell r="KB47173">
            <v>20</v>
          </cell>
          <cell r="KC47173">
            <v>48</v>
          </cell>
        </row>
        <row r="47174">
          <cell r="A47174" t="str">
            <v>138703</v>
          </cell>
          <cell r="KA47174">
            <v>30</v>
          </cell>
          <cell r="KB47174">
            <v>24</v>
          </cell>
          <cell r="KC47174">
            <v>30</v>
          </cell>
        </row>
        <row r="47175">
          <cell r="A47175" t="str">
            <v>138930</v>
          </cell>
          <cell r="KA47175">
            <v>100</v>
          </cell>
          <cell r="KB47175">
            <v>20</v>
          </cell>
          <cell r="KC47175">
            <v>48</v>
          </cell>
        </row>
        <row r="47176">
          <cell r="A47176" t="str">
            <v>138940</v>
          </cell>
          <cell r="KA47176">
            <v>100</v>
          </cell>
          <cell r="KB47176">
            <v>20</v>
          </cell>
          <cell r="KC47176">
            <v>48</v>
          </cell>
        </row>
        <row r="47177">
          <cell r="A47177" t="str">
            <v>138950</v>
          </cell>
          <cell r="KA47177">
            <v>100</v>
          </cell>
          <cell r="KB47177">
            <v>20</v>
          </cell>
          <cell r="KC47177">
            <v>48</v>
          </cell>
        </row>
        <row r="47178">
          <cell r="A47178" t="str">
            <v>138900</v>
          </cell>
          <cell r="KA47178">
            <v>100</v>
          </cell>
          <cell r="KB47178">
            <v>20</v>
          </cell>
          <cell r="KC47178">
            <v>48</v>
          </cell>
        </row>
        <row r="47179">
          <cell r="A47179" t="str">
            <v>138910</v>
          </cell>
          <cell r="KA47179">
            <v>100</v>
          </cell>
          <cell r="KB47179">
            <v>20</v>
          </cell>
          <cell r="KC47179">
            <v>48</v>
          </cell>
        </row>
        <row r="47180">
          <cell r="A47180" t="str">
            <v>138970</v>
          </cell>
          <cell r="KA47180">
            <v>100</v>
          </cell>
          <cell r="KB47180">
            <v>20</v>
          </cell>
          <cell r="KC47180">
            <v>48</v>
          </cell>
        </row>
        <row r="47181">
          <cell r="A47181" t="str">
            <v>151370</v>
          </cell>
          <cell r="KA47181">
            <v>100</v>
          </cell>
          <cell r="KB47181">
            <v>18</v>
          </cell>
          <cell r="KC47181">
            <v>24</v>
          </cell>
        </row>
        <row r="47182">
          <cell r="A47182" t="str">
            <v>151373</v>
          </cell>
          <cell r="KA47182">
            <v>50</v>
          </cell>
          <cell r="KB47182">
            <v>40</v>
          </cell>
          <cell r="KC47182">
            <v>15</v>
          </cell>
        </row>
        <row r="47183">
          <cell r="A47183" t="str">
            <v>151383</v>
          </cell>
          <cell r="KA47183">
            <v>50</v>
          </cell>
          <cell r="KB47183">
            <v>40</v>
          </cell>
          <cell r="KC47183">
            <v>15</v>
          </cell>
        </row>
        <row r="47184">
          <cell r="A47184" t="str">
            <v>151425</v>
          </cell>
          <cell r="KA47184">
            <v>250</v>
          </cell>
          <cell r="KB47184">
            <v>24</v>
          </cell>
          <cell r="KC47184">
            <v>48</v>
          </cell>
        </row>
        <row r="47185">
          <cell r="A47185" t="str">
            <v>151435</v>
          </cell>
          <cell r="KA47185">
            <v>250</v>
          </cell>
          <cell r="KB47185">
            <v>24</v>
          </cell>
          <cell r="KC47185">
            <v>48</v>
          </cell>
        </row>
        <row r="47186">
          <cell r="A47186" t="str">
            <v>151450</v>
          </cell>
          <cell r="KA47186">
            <v>100</v>
          </cell>
          <cell r="KB47186">
            <v>18</v>
          </cell>
          <cell r="KC47186">
            <v>24</v>
          </cell>
        </row>
        <row r="47187">
          <cell r="A47187" t="str">
            <v>151460</v>
          </cell>
          <cell r="KA47187">
            <v>100</v>
          </cell>
          <cell r="KB47187">
            <v>18</v>
          </cell>
          <cell r="KC47187">
            <v>24</v>
          </cell>
        </row>
        <row r="47188">
          <cell r="A47188" t="str">
            <v>148970</v>
          </cell>
          <cell r="KA47188">
            <v>100</v>
          </cell>
          <cell r="KB47188">
            <v>30</v>
          </cell>
          <cell r="KC47188">
            <v>24</v>
          </cell>
        </row>
        <row r="47189">
          <cell r="A47189" t="str">
            <v>141500</v>
          </cell>
          <cell r="KA47189">
            <v>100</v>
          </cell>
          <cell r="KB47189">
            <v>30</v>
          </cell>
          <cell r="KC47189">
            <v>30</v>
          </cell>
        </row>
        <row r="47190">
          <cell r="A47190" t="str">
            <v>141510</v>
          </cell>
          <cell r="KA47190">
            <v>100</v>
          </cell>
          <cell r="KB47190">
            <v>30</v>
          </cell>
          <cell r="KC47190">
            <v>30</v>
          </cell>
        </row>
        <row r="47191">
          <cell r="A47191" t="str">
            <v>141560</v>
          </cell>
          <cell r="KA47191">
            <v>100</v>
          </cell>
          <cell r="KB47191">
            <v>30</v>
          </cell>
          <cell r="KC47191">
            <v>30</v>
          </cell>
        </row>
        <row r="47192">
          <cell r="A47192" t="str">
            <v>151490</v>
          </cell>
          <cell r="KA47192">
            <v>100</v>
          </cell>
          <cell r="KB47192">
            <v>18</v>
          </cell>
          <cell r="KC47192">
            <v>24</v>
          </cell>
        </row>
        <row r="47193">
          <cell r="A47193" t="str">
            <v>151500</v>
          </cell>
          <cell r="KA47193">
            <v>100</v>
          </cell>
          <cell r="KB47193">
            <v>18</v>
          </cell>
          <cell r="KC47193">
            <v>24</v>
          </cell>
        </row>
        <row r="47194">
          <cell r="A47194" t="str">
            <v>151503</v>
          </cell>
          <cell r="KA47194">
            <v>50</v>
          </cell>
          <cell r="KB47194">
            <v>40</v>
          </cell>
          <cell r="KC47194">
            <v>15</v>
          </cell>
        </row>
        <row r="47195">
          <cell r="A47195" t="str">
            <v>151510</v>
          </cell>
          <cell r="KA47195">
            <v>100</v>
          </cell>
          <cell r="KB47195">
            <v>18</v>
          </cell>
          <cell r="KC47195">
            <v>24</v>
          </cell>
        </row>
        <row r="47196">
          <cell r="A47196" t="str">
            <v>151513</v>
          </cell>
          <cell r="KA47196">
            <v>50</v>
          </cell>
          <cell r="KB47196">
            <v>40</v>
          </cell>
          <cell r="KC47196">
            <v>15</v>
          </cell>
        </row>
        <row r="47197">
          <cell r="A47197" t="str">
            <v>151520</v>
          </cell>
          <cell r="KA47197">
            <v>100</v>
          </cell>
          <cell r="KB47197">
            <v>18</v>
          </cell>
          <cell r="KC47197">
            <v>24</v>
          </cell>
        </row>
        <row r="47198">
          <cell r="A47198" t="str">
            <v>151523</v>
          </cell>
          <cell r="KA47198">
            <v>50</v>
          </cell>
          <cell r="KB47198">
            <v>40</v>
          </cell>
          <cell r="KC47198">
            <v>15</v>
          </cell>
        </row>
        <row r="47199">
          <cell r="A47199" t="str">
            <v>151560</v>
          </cell>
          <cell r="KA47199">
            <v>100</v>
          </cell>
          <cell r="KB47199">
            <v>18</v>
          </cell>
          <cell r="KC47199">
            <v>24</v>
          </cell>
        </row>
        <row r="47200">
          <cell r="A47200" t="str">
            <v>151563</v>
          </cell>
          <cell r="KA47200">
            <v>50</v>
          </cell>
          <cell r="KB47200">
            <v>40</v>
          </cell>
          <cell r="KC47200">
            <v>15</v>
          </cell>
        </row>
        <row r="47201">
          <cell r="A47201" t="str">
            <v>151580</v>
          </cell>
          <cell r="KA47201">
            <v>100</v>
          </cell>
          <cell r="KB47201">
            <v>18</v>
          </cell>
          <cell r="KC47201">
            <v>24</v>
          </cell>
        </row>
        <row r="47202">
          <cell r="A47202" t="str">
            <v>151583</v>
          </cell>
          <cell r="KA47202">
            <v>50</v>
          </cell>
          <cell r="KB47202">
            <v>40</v>
          </cell>
          <cell r="KC47202">
            <v>15</v>
          </cell>
        </row>
        <row r="47203">
          <cell r="A47203" t="str">
            <v>151584</v>
          </cell>
          <cell r="KA47203">
            <v>400</v>
          </cell>
          <cell r="KB47203">
            <v>6</v>
          </cell>
          <cell r="KC47203">
            <v>20</v>
          </cell>
        </row>
        <row r="47204">
          <cell r="A47204" t="str">
            <v>151590</v>
          </cell>
          <cell r="KA47204">
            <v>100</v>
          </cell>
          <cell r="KB47204">
            <v>18</v>
          </cell>
          <cell r="KC47204">
            <v>24</v>
          </cell>
        </row>
        <row r="47205">
          <cell r="A47205" t="str">
            <v>151593</v>
          </cell>
          <cell r="KA47205">
            <v>50</v>
          </cell>
          <cell r="KB47205">
            <v>40</v>
          </cell>
          <cell r="KC47205">
            <v>15</v>
          </cell>
        </row>
        <row r="47206">
          <cell r="A47206" t="str">
            <v>151610</v>
          </cell>
          <cell r="KA47206">
            <v>100</v>
          </cell>
          <cell r="KB47206">
            <v>18</v>
          </cell>
          <cell r="KC47206">
            <v>24</v>
          </cell>
        </row>
        <row r="47207">
          <cell r="A47207" t="str">
            <v>151613</v>
          </cell>
          <cell r="KA47207">
            <v>50</v>
          </cell>
          <cell r="KB47207">
            <v>40</v>
          </cell>
          <cell r="KC47207">
            <v>15</v>
          </cell>
        </row>
        <row r="47208">
          <cell r="A47208" t="str">
            <v>151653</v>
          </cell>
          <cell r="KA47208">
            <v>50</v>
          </cell>
          <cell r="KB47208">
            <v>40</v>
          </cell>
          <cell r="KC47208">
            <v>15</v>
          </cell>
        </row>
        <row r="47209">
          <cell r="A47209" t="str">
            <v>151673</v>
          </cell>
          <cell r="KA47209">
            <v>50</v>
          </cell>
          <cell r="KB47209">
            <v>40</v>
          </cell>
          <cell r="KC47209">
            <v>15</v>
          </cell>
        </row>
        <row r="47210">
          <cell r="A47210" t="str">
            <v>151850</v>
          </cell>
          <cell r="KA47210">
            <v>100</v>
          </cell>
          <cell r="KB47210">
            <v>18</v>
          </cell>
          <cell r="KC47210">
            <v>24</v>
          </cell>
        </row>
        <row r="47211">
          <cell r="A47211" t="str">
            <v>151863</v>
          </cell>
          <cell r="KA47211">
            <v>50</v>
          </cell>
          <cell r="KB47211">
            <v>40</v>
          </cell>
          <cell r="KC47211">
            <v>15</v>
          </cell>
        </row>
        <row r="47212">
          <cell r="A47212" t="str">
            <v>151873</v>
          </cell>
          <cell r="KA47212">
            <v>50</v>
          </cell>
          <cell r="KB47212">
            <v>40</v>
          </cell>
          <cell r="KC47212">
            <v>15</v>
          </cell>
        </row>
        <row r="47213">
          <cell r="A47213" t="str">
            <v>151889</v>
          </cell>
          <cell r="KA47213">
            <v>40</v>
          </cell>
          <cell r="KB47213">
            <v>48</v>
          </cell>
          <cell r="KC47213">
            <v>15</v>
          </cell>
        </row>
        <row r="47214">
          <cell r="A47214" t="str">
            <v>151990</v>
          </cell>
          <cell r="KA47214">
            <v>100</v>
          </cell>
          <cell r="KB47214">
            <v>18</v>
          </cell>
          <cell r="KC47214">
            <v>24</v>
          </cell>
        </row>
        <row r="47215">
          <cell r="A47215" t="str">
            <v>151991</v>
          </cell>
          <cell r="KA47215">
            <v>100</v>
          </cell>
          <cell r="KB47215">
            <v>18</v>
          </cell>
          <cell r="KC47215">
            <v>24</v>
          </cell>
        </row>
        <row r="47216">
          <cell r="A47216" t="str">
            <v>151992</v>
          </cell>
          <cell r="KA47216">
            <v>100</v>
          </cell>
          <cell r="KB47216">
            <v>18</v>
          </cell>
          <cell r="KC47216">
            <v>24</v>
          </cell>
        </row>
        <row r="47217">
          <cell r="A47217" t="str">
            <v>151833</v>
          </cell>
          <cell r="KA47217">
            <v>50</v>
          </cell>
          <cell r="KB47217">
            <v>40</v>
          </cell>
          <cell r="KC47217">
            <v>15</v>
          </cell>
        </row>
        <row r="47218">
          <cell r="A47218" t="str">
            <v>151693</v>
          </cell>
          <cell r="KA47218">
            <v>50</v>
          </cell>
          <cell r="KB47218">
            <v>40</v>
          </cell>
          <cell r="KC47218">
            <v>15</v>
          </cell>
        </row>
        <row r="47219">
          <cell r="A47219" t="str">
            <v>151720</v>
          </cell>
          <cell r="KA47219">
            <v>100</v>
          </cell>
          <cell r="KB47219">
            <v>18</v>
          </cell>
          <cell r="KC47219">
            <v>24</v>
          </cell>
        </row>
        <row r="47220">
          <cell r="A47220" t="str">
            <v>151723</v>
          </cell>
          <cell r="KA47220">
            <v>50</v>
          </cell>
          <cell r="KB47220">
            <v>40</v>
          </cell>
          <cell r="KC47220">
            <v>15</v>
          </cell>
        </row>
        <row r="47221">
          <cell r="A47221" t="str">
            <v>151740</v>
          </cell>
          <cell r="KA47221">
            <v>100</v>
          </cell>
          <cell r="KB47221">
            <v>18</v>
          </cell>
          <cell r="KC47221">
            <v>24</v>
          </cell>
        </row>
        <row r="47222">
          <cell r="A47222" t="str">
            <v>151743</v>
          </cell>
          <cell r="KA47222">
            <v>50</v>
          </cell>
          <cell r="KB47222">
            <v>40</v>
          </cell>
          <cell r="KC47222">
            <v>15</v>
          </cell>
        </row>
        <row r="47223">
          <cell r="A47223" t="str">
            <v>151750</v>
          </cell>
          <cell r="KA47223">
            <v>100</v>
          </cell>
          <cell r="KB47223">
            <v>18</v>
          </cell>
          <cell r="KC47223">
            <v>24</v>
          </cell>
        </row>
        <row r="47224">
          <cell r="A47224" t="str">
            <v>151753</v>
          </cell>
          <cell r="KA47224">
            <v>50</v>
          </cell>
          <cell r="KB47224">
            <v>40</v>
          </cell>
          <cell r="KC47224">
            <v>15</v>
          </cell>
        </row>
        <row r="47225">
          <cell r="A47225" t="str">
            <v>151760</v>
          </cell>
          <cell r="KA47225">
            <v>100</v>
          </cell>
          <cell r="KB47225">
            <v>18</v>
          </cell>
          <cell r="KC47225">
            <v>24</v>
          </cell>
        </row>
        <row r="47226">
          <cell r="A47226" t="str">
            <v>151763</v>
          </cell>
          <cell r="KA47226">
            <v>50</v>
          </cell>
          <cell r="KB47226">
            <v>40</v>
          </cell>
          <cell r="KC47226">
            <v>15</v>
          </cell>
        </row>
        <row r="47227">
          <cell r="A47227" t="str">
            <v>100044</v>
          </cell>
          <cell r="KA47227">
            <v>150</v>
          </cell>
          <cell r="KB47227">
            <v>30</v>
          </cell>
          <cell r="KC47227">
            <v>36</v>
          </cell>
        </row>
        <row r="47228">
          <cell r="A47228" t="str">
            <v>100045</v>
          </cell>
          <cell r="KA47228">
            <v>150</v>
          </cell>
          <cell r="KB47228">
            <v>30</v>
          </cell>
          <cell r="KC47228">
            <v>36</v>
          </cell>
        </row>
        <row r="47229">
          <cell r="A47229" t="str">
            <v>100046</v>
          </cell>
          <cell r="KA47229">
            <v>150</v>
          </cell>
          <cell r="KB47229">
            <v>30</v>
          </cell>
          <cell r="KC47229">
            <v>36</v>
          </cell>
        </row>
        <row r="47230">
          <cell r="A47230" t="str">
            <v>100047</v>
          </cell>
          <cell r="KA47230">
            <v>150</v>
          </cell>
          <cell r="KB47230">
            <v>30</v>
          </cell>
          <cell r="KC47230">
            <v>36</v>
          </cell>
        </row>
        <row r="47231">
          <cell r="A47231" t="str">
            <v>100042</v>
          </cell>
          <cell r="KA47231">
            <v>150</v>
          </cell>
          <cell r="KB47231">
            <v>30</v>
          </cell>
          <cell r="KC47231">
            <v>36</v>
          </cell>
        </row>
        <row r="47232">
          <cell r="A47232" t="str">
            <v>101501</v>
          </cell>
          <cell r="KA47232">
            <v>200</v>
          </cell>
          <cell r="KB47232">
            <v>16</v>
          </cell>
          <cell r="KC47232">
            <v>20</v>
          </cell>
        </row>
        <row r="47233">
          <cell r="A47233" t="str">
            <v>101511</v>
          </cell>
          <cell r="KA47233">
            <v>200</v>
          </cell>
          <cell r="KB47233">
            <v>16</v>
          </cell>
          <cell r="KC47233">
            <v>20</v>
          </cell>
        </row>
        <row r="47234">
          <cell r="A47234" t="str">
            <v>101521</v>
          </cell>
          <cell r="KA47234">
            <v>200</v>
          </cell>
          <cell r="KB47234">
            <v>16</v>
          </cell>
          <cell r="KC47234">
            <v>20</v>
          </cell>
        </row>
        <row r="47235">
          <cell r="A47235" t="str">
            <v>101561</v>
          </cell>
          <cell r="KA47235">
            <v>200</v>
          </cell>
          <cell r="KB47235">
            <v>16</v>
          </cell>
          <cell r="KC47235">
            <v>20</v>
          </cell>
        </row>
        <row r="47236">
          <cell r="A47236" t="str">
            <v>101581</v>
          </cell>
          <cell r="KA47236">
            <v>200</v>
          </cell>
          <cell r="KB47236">
            <v>16</v>
          </cell>
          <cell r="KC47236">
            <v>20</v>
          </cell>
        </row>
        <row r="47237">
          <cell r="A47237" t="str">
            <v>101591</v>
          </cell>
          <cell r="KA47237">
            <v>200</v>
          </cell>
          <cell r="KB47237">
            <v>16</v>
          </cell>
          <cell r="KC47237">
            <v>20</v>
          </cell>
        </row>
        <row r="47238">
          <cell r="A47238" t="str">
            <v>121460</v>
          </cell>
          <cell r="KA47238">
            <v>100</v>
          </cell>
          <cell r="KB47238">
            <v>24</v>
          </cell>
          <cell r="KC47238">
            <v>20</v>
          </cell>
        </row>
        <row r="47239">
          <cell r="A47239" t="str">
            <v>114109</v>
          </cell>
          <cell r="KA47239">
            <v>50</v>
          </cell>
          <cell r="KB47239">
            <v>20</v>
          </cell>
          <cell r="KC47239">
            <v>16</v>
          </cell>
        </row>
        <row r="47240">
          <cell r="A47240" t="str">
            <v>114129</v>
          </cell>
          <cell r="KA47240">
            <v>50</v>
          </cell>
          <cell r="KB47240">
            <v>20</v>
          </cell>
          <cell r="KC47240">
            <v>16</v>
          </cell>
        </row>
        <row r="47241">
          <cell r="A47241" t="str">
            <v>121850</v>
          </cell>
          <cell r="KA47241">
            <v>100</v>
          </cell>
          <cell r="KB47241">
            <v>24</v>
          </cell>
          <cell r="KC47241">
            <v>20</v>
          </cell>
        </row>
        <row r="47242">
          <cell r="A47242" t="str">
            <v>121990</v>
          </cell>
          <cell r="KA47242">
            <v>100</v>
          </cell>
          <cell r="KB47242">
            <v>24</v>
          </cell>
          <cell r="KC47242">
            <v>20</v>
          </cell>
        </row>
        <row r="47243">
          <cell r="A47243" t="str">
            <v>121830</v>
          </cell>
          <cell r="KA47243">
            <v>100</v>
          </cell>
          <cell r="KB47243">
            <v>24</v>
          </cell>
          <cell r="KC47243">
            <v>20</v>
          </cell>
        </row>
        <row r="47244">
          <cell r="A47244" t="str">
            <v>121834</v>
          </cell>
          <cell r="KA47244">
            <v>400</v>
          </cell>
          <cell r="KB47244">
            <v>6</v>
          </cell>
          <cell r="KC47244">
            <v>20</v>
          </cell>
        </row>
        <row r="47245">
          <cell r="A47245" t="str">
            <v>121490</v>
          </cell>
          <cell r="KA47245">
            <v>100</v>
          </cell>
          <cell r="KB47245">
            <v>24</v>
          </cell>
          <cell r="KC47245">
            <v>20</v>
          </cell>
        </row>
        <row r="47246">
          <cell r="A47246" t="str">
            <v>121500</v>
          </cell>
          <cell r="KA47246">
            <v>100</v>
          </cell>
          <cell r="KB47246">
            <v>24</v>
          </cell>
          <cell r="KC47246">
            <v>20</v>
          </cell>
        </row>
        <row r="47247">
          <cell r="A47247" t="str">
            <v>121504</v>
          </cell>
          <cell r="KA47247">
            <v>400</v>
          </cell>
          <cell r="KB47247">
            <v>6</v>
          </cell>
          <cell r="KC47247">
            <v>20</v>
          </cell>
        </row>
        <row r="47248">
          <cell r="A47248" t="str">
            <v>121510</v>
          </cell>
          <cell r="KA47248">
            <v>100</v>
          </cell>
          <cell r="KB47248">
            <v>24</v>
          </cell>
          <cell r="KC47248">
            <v>20</v>
          </cell>
        </row>
        <row r="47249">
          <cell r="A47249" t="str">
            <v>121514</v>
          </cell>
          <cell r="KA47249">
            <v>400</v>
          </cell>
          <cell r="KB47249">
            <v>6</v>
          </cell>
          <cell r="KC47249">
            <v>20</v>
          </cell>
        </row>
        <row r="47250">
          <cell r="A47250" t="str">
            <v>121520</v>
          </cell>
          <cell r="KA47250">
            <v>100</v>
          </cell>
          <cell r="KB47250">
            <v>24</v>
          </cell>
          <cell r="KC47250">
            <v>20</v>
          </cell>
        </row>
        <row r="47251">
          <cell r="A47251" t="str">
            <v>121524</v>
          </cell>
          <cell r="KA47251">
            <v>400</v>
          </cell>
          <cell r="KB47251">
            <v>6</v>
          </cell>
          <cell r="KC47251">
            <v>20</v>
          </cell>
        </row>
        <row r="47252">
          <cell r="A47252" t="str">
            <v>121560</v>
          </cell>
          <cell r="KA47252">
            <v>100</v>
          </cell>
          <cell r="KB47252">
            <v>24</v>
          </cell>
          <cell r="KC47252">
            <v>20</v>
          </cell>
        </row>
        <row r="47253">
          <cell r="A47253" t="str">
            <v>121580</v>
          </cell>
          <cell r="KA47253">
            <v>100</v>
          </cell>
          <cell r="KB47253">
            <v>24</v>
          </cell>
          <cell r="KC47253">
            <v>20</v>
          </cell>
        </row>
        <row r="47254">
          <cell r="A47254" t="str">
            <v>121584</v>
          </cell>
          <cell r="KA47254">
            <v>400</v>
          </cell>
          <cell r="KB47254">
            <v>6</v>
          </cell>
          <cell r="KC47254">
            <v>20</v>
          </cell>
        </row>
        <row r="47255">
          <cell r="A47255" t="str">
            <v>121590</v>
          </cell>
          <cell r="KA47255">
            <v>100</v>
          </cell>
          <cell r="KB47255">
            <v>24</v>
          </cell>
          <cell r="KC47255">
            <v>20</v>
          </cell>
        </row>
        <row r="47256">
          <cell r="A47256" t="str">
            <v>121594</v>
          </cell>
          <cell r="KA47256">
            <v>400</v>
          </cell>
          <cell r="KB47256">
            <v>6</v>
          </cell>
          <cell r="KC47256">
            <v>20</v>
          </cell>
        </row>
        <row r="47257">
          <cell r="A47257" t="str">
            <v>121610</v>
          </cell>
          <cell r="KA47257">
            <v>100</v>
          </cell>
          <cell r="KB47257">
            <v>24</v>
          </cell>
          <cell r="KC47257">
            <v>20</v>
          </cell>
        </row>
        <row r="47258">
          <cell r="A47258" t="str">
            <v>121614</v>
          </cell>
          <cell r="KA47258">
            <v>400</v>
          </cell>
          <cell r="KB47258">
            <v>6</v>
          </cell>
          <cell r="KC47258">
            <v>20</v>
          </cell>
        </row>
        <row r="47259">
          <cell r="A47259" t="str">
            <v>121720</v>
          </cell>
          <cell r="KA47259">
            <v>100</v>
          </cell>
          <cell r="KB47259">
            <v>24</v>
          </cell>
          <cell r="KC47259">
            <v>20</v>
          </cell>
        </row>
        <row r="47260">
          <cell r="A47260" t="str">
            <v>121724</v>
          </cell>
          <cell r="KA47260">
            <v>400</v>
          </cell>
          <cell r="KB47260">
            <v>6</v>
          </cell>
          <cell r="KC47260">
            <v>20</v>
          </cell>
        </row>
        <row r="47261">
          <cell r="A47261" t="str">
            <v>121740</v>
          </cell>
          <cell r="KA47261">
            <v>100</v>
          </cell>
          <cell r="KB47261">
            <v>24</v>
          </cell>
          <cell r="KC47261">
            <v>20</v>
          </cell>
        </row>
        <row r="47262">
          <cell r="A47262" t="str">
            <v>121744</v>
          </cell>
          <cell r="KA47262">
            <v>400</v>
          </cell>
          <cell r="KB47262">
            <v>6</v>
          </cell>
          <cell r="KC47262">
            <v>20</v>
          </cell>
        </row>
        <row r="47263">
          <cell r="A47263" t="str">
            <v>121750</v>
          </cell>
          <cell r="KA47263">
            <v>100</v>
          </cell>
          <cell r="KB47263">
            <v>24</v>
          </cell>
          <cell r="KC47263">
            <v>20</v>
          </cell>
        </row>
        <row r="47264">
          <cell r="A47264" t="str">
            <v>121754</v>
          </cell>
          <cell r="KA47264">
            <v>400</v>
          </cell>
          <cell r="KB47264">
            <v>6</v>
          </cell>
          <cell r="KC47264">
            <v>20</v>
          </cell>
        </row>
        <row r="47265">
          <cell r="A47265" t="str">
            <v>121760</v>
          </cell>
          <cell r="KA47265">
            <v>100</v>
          </cell>
          <cell r="KB47265">
            <v>24</v>
          </cell>
          <cell r="KC47265">
            <v>20</v>
          </cell>
        </row>
        <row r="47266">
          <cell r="A47266" t="str">
            <v>121764</v>
          </cell>
          <cell r="KA47266">
            <v>400</v>
          </cell>
          <cell r="KB47266">
            <v>6</v>
          </cell>
          <cell r="KC47266">
            <v>20</v>
          </cell>
        </row>
        <row r="47267">
          <cell r="A47267" t="str">
            <v>S00145</v>
          </cell>
          <cell r="KA47267">
            <v>50</v>
          </cell>
          <cell r="KB47267">
            <v>40</v>
          </cell>
          <cell r="KC47267">
            <v>24</v>
          </cell>
        </row>
        <row r="47268">
          <cell r="A47268" t="str">
            <v>S00139</v>
          </cell>
          <cell r="KA47268">
            <v>50</v>
          </cell>
          <cell r="KB47268">
            <v>40</v>
          </cell>
          <cell r="KC47268">
            <v>24</v>
          </cell>
        </row>
        <row r="47269">
          <cell r="A47269" t="str">
            <v>S00134</v>
          </cell>
          <cell r="KA47269">
            <v>50</v>
          </cell>
          <cell r="KB47269">
            <v>40</v>
          </cell>
          <cell r="KC47269">
            <v>24</v>
          </cell>
        </row>
        <row r="47270">
          <cell r="A47270" t="str">
            <v>S00135</v>
          </cell>
          <cell r="KA47270">
            <v>50</v>
          </cell>
          <cell r="KB47270">
            <v>40</v>
          </cell>
          <cell r="KC47270">
            <v>24</v>
          </cell>
        </row>
        <row r="47271">
          <cell r="A47271" t="str">
            <v>S00136</v>
          </cell>
          <cell r="KA47271">
            <v>50</v>
          </cell>
          <cell r="KB47271">
            <v>40</v>
          </cell>
          <cell r="KC47271">
            <v>24</v>
          </cell>
        </row>
        <row r="47272">
          <cell r="A47272" t="str">
            <v>S00137</v>
          </cell>
          <cell r="KA47272">
            <v>50</v>
          </cell>
          <cell r="KB47272">
            <v>40</v>
          </cell>
          <cell r="KC47272">
            <v>24</v>
          </cell>
        </row>
        <row r="47273">
          <cell r="A47273" t="str">
            <v>S00240</v>
          </cell>
          <cell r="KA47273">
            <v>100</v>
          </cell>
          <cell r="KB47273">
            <v>12</v>
          </cell>
          <cell r="KC47273">
            <v>70</v>
          </cell>
        </row>
        <row r="47274">
          <cell r="A47274" t="str">
            <v>S00241</v>
          </cell>
          <cell r="KA47274">
            <v>100</v>
          </cell>
          <cell r="KB47274">
            <v>12</v>
          </cell>
          <cell r="KC47274">
            <v>70</v>
          </cell>
        </row>
        <row r="47275">
          <cell r="A47275" t="str">
            <v>S00242</v>
          </cell>
          <cell r="KA47275">
            <v>100</v>
          </cell>
          <cell r="KB47275">
            <v>12</v>
          </cell>
          <cell r="KC47275">
            <v>70</v>
          </cell>
        </row>
        <row r="47276">
          <cell r="A47276" t="str">
            <v>S00243</v>
          </cell>
          <cell r="KA47276">
            <v>100</v>
          </cell>
          <cell r="KB47276">
            <v>12</v>
          </cell>
          <cell r="KC47276">
            <v>70</v>
          </cell>
        </row>
        <row r="47277">
          <cell r="A47277" t="str">
            <v>S00244</v>
          </cell>
          <cell r="KA47277">
            <v>100</v>
          </cell>
          <cell r="KB47277">
            <v>12</v>
          </cell>
          <cell r="KC47277">
            <v>70</v>
          </cell>
        </row>
        <row r="47278">
          <cell r="A47278" t="str">
            <v>S00252</v>
          </cell>
          <cell r="KA47278">
            <v>50</v>
          </cell>
          <cell r="KB47278">
            <v>40</v>
          </cell>
          <cell r="KC47278">
            <v>24</v>
          </cell>
        </row>
        <row r="47279">
          <cell r="A47279" t="str">
            <v>S00253</v>
          </cell>
          <cell r="KA47279">
            <v>50</v>
          </cell>
          <cell r="KB47279">
            <v>40</v>
          </cell>
          <cell r="KC47279">
            <v>24</v>
          </cell>
        </row>
        <row r="47280">
          <cell r="A47280" t="str">
            <v>S00246</v>
          </cell>
          <cell r="KA47280">
            <v>100</v>
          </cell>
          <cell r="KB47280">
            <v>12</v>
          </cell>
          <cell r="KC47280">
            <v>70</v>
          </cell>
        </row>
        <row r="47281">
          <cell r="A47281" t="str">
            <v>S00247</v>
          </cell>
          <cell r="KA47281">
            <v>100</v>
          </cell>
          <cell r="KB47281">
            <v>12</v>
          </cell>
          <cell r="KC47281">
            <v>70</v>
          </cell>
        </row>
        <row r="47282">
          <cell r="A47282" t="str">
            <v>S00248</v>
          </cell>
          <cell r="KA47282">
            <v>100</v>
          </cell>
          <cell r="KB47282">
            <v>12</v>
          </cell>
          <cell r="KC47282">
            <v>70</v>
          </cell>
        </row>
        <row r="47283">
          <cell r="A47283" t="str">
            <v>S01100</v>
          </cell>
          <cell r="KA47283">
            <v>50</v>
          </cell>
          <cell r="KB47283">
            <v>30</v>
          </cell>
          <cell r="KC47283">
            <v>12</v>
          </cell>
        </row>
        <row r="47284">
          <cell r="A47284" t="str">
            <v>S01094</v>
          </cell>
          <cell r="KA47284">
            <v>80</v>
          </cell>
          <cell r="KB47284">
            <v>24</v>
          </cell>
          <cell r="KC47284">
            <v>12</v>
          </cell>
        </row>
        <row r="47285">
          <cell r="A47285" t="str">
            <v>S01092</v>
          </cell>
          <cell r="KA47285">
            <v>80</v>
          </cell>
          <cell r="KB47285">
            <v>24</v>
          </cell>
          <cell r="KC47285">
            <v>12</v>
          </cell>
        </row>
        <row r="47286">
          <cell r="A47286" t="str">
            <v>S01087</v>
          </cell>
          <cell r="KA47286">
            <v>80</v>
          </cell>
          <cell r="KB47286">
            <v>24</v>
          </cell>
          <cell r="KC47286">
            <v>12</v>
          </cell>
        </row>
        <row r="47287">
          <cell r="A47287" t="str">
            <v>S01088</v>
          </cell>
          <cell r="KA47287">
            <v>80</v>
          </cell>
          <cell r="KB47287">
            <v>24</v>
          </cell>
          <cell r="KC47287">
            <v>12</v>
          </cell>
        </row>
        <row r="47288">
          <cell r="A47288" t="str">
            <v>S01089</v>
          </cell>
          <cell r="KA47288">
            <v>80</v>
          </cell>
          <cell r="KB47288">
            <v>24</v>
          </cell>
          <cell r="KC47288">
            <v>12</v>
          </cell>
        </row>
        <row r="47289">
          <cell r="A47289" t="str">
            <v>S00957</v>
          </cell>
          <cell r="KA47289">
            <v>50</v>
          </cell>
          <cell r="KB47289">
            <v>40</v>
          </cell>
          <cell r="KC47289">
            <v>28</v>
          </cell>
        </row>
        <row r="47290">
          <cell r="A47290" t="str">
            <v>S00955</v>
          </cell>
          <cell r="KA47290">
            <v>50</v>
          </cell>
          <cell r="KB47290">
            <v>60</v>
          </cell>
          <cell r="KC47290">
            <v>12</v>
          </cell>
        </row>
        <row r="47291">
          <cell r="A47291" t="str">
            <v>S01405</v>
          </cell>
          <cell r="KA47291">
            <v>100</v>
          </cell>
          <cell r="KB47291">
            <v>18</v>
          </cell>
          <cell r="KC47291">
            <v>24</v>
          </cell>
        </row>
        <row r="47292">
          <cell r="A47292" t="str">
            <v>S01406</v>
          </cell>
          <cell r="KA47292">
            <v>100</v>
          </cell>
          <cell r="KB47292">
            <v>18</v>
          </cell>
          <cell r="KC47292">
            <v>24</v>
          </cell>
        </row>
        <row r="47293">
          <cell r="A47293" t="str">
            <v>S01407</v>
          </cell>
          <cell r="KA47293">
            <v>100</v>
          </cell>
          <cell r="KB47293">
            <v>18</v>
          </cell>
          <cell r="KC47293">
            <v>24</v>
          </cell>
        </row>
        <row r="47294">
          <cell r="A47294" t="str">
            <v>S01408</v>
          </cell>
          <cell r="KA47294">
            <v>100</v>
          </cell>
          <cell r="KB47294">
            <v>18</v>
          </cell>
          <cell r="KC47294">
            <v>24</v>
          </cell>
        </row>
        <row r="47295">
          <cell r="A47295" t="str">
            <v>S01409</v>
          </cell>
          <cell r="KA47295">
            <v>100</v>
          </cell>
          <cell r="KB47295">
            <v>18</v>
          </cell>
          <cell r="KC47295">
            <v>24</v>
          </cell>
        </row>
        <row r="47296">
          <cell r="A47296" t="str">
            <v>S01410</v>
          </cell>
          <cell r="KA47296">
            <v>100</v>
          </cell>
          <cell r="KB47296">
            <v>18</v>
          </cell>
          <cell r="KC47296">
            <v>24</v>
          </cell>
        </row>
        <row r="47297">
          <cell r="A47297" t="str">
            <v>S01411</v>
          </cell>
          <cell r="KA47297">
            <v>100</v>
          </cell>
          <cell r="KB47297">
            <v>18</v>
          </cell>
          <cell r="KC47297">
            <v>24</v>
          </cell>
        </row>
        <row r="47298">
          <cell r="A47298" t="str">
            <v>S01398</v>
          </cell>
          <cell r="KA47298">
            <v>100</v>
          </cell>
          <cell r="KB47298">
            <v>24</v>
          </cell>
          <cell r="KC47298">
            <v>20</v>
          </cell>
        </row>
        <row r="47299">
          <cell r="A47299" t="str">
            <v>S01399</v>
          </cell>
          <cell r="KA47299">
            <v>100</v>
          </cell>
          <cell r="KB47299">
            <v>24</v>
          </cell>
          <cell r="KC47299">
            <v>20</v>
          </cell>
        </row>
        <row r="47300">
          <cell r="A47300" t="str">
            <v>S01400</v>
          </cell>
          <cell r="KA47300">
            <v>100</v>
          </cell>
          <cell r="KB47300">
            <v>24</v>
          </cell>
          <cell r="KC47300">
            <v>20</v>
          </cell>
        </row>
        <row r="47301">
          <cell r="A47301" t="str">
            <v>S01401</v>
          </cell>
          <cell r="KA47301">
            <v>100</v>
          </cell>
          <cell r="KB47301">
            <v>24</v>
          </cell>
          <cell r="KC47301">
            <v>20</v>
          </cell>
        </row>
        <row r="47302">
          <cell r="A47302" t="str">
            <v>S01307</v>
          </cell>
          <cell r="KA47302">
            <v>50</v>
          </cell>
          <cell r="KB47302">
            <v>24</v>
          </cell>
          <cell r="KC47302">
            <v>30</v>
          </cell>
        </row>
        <row r="47303">
          <cell r="A47303" t="str">
            <v>S01308</v>
          </cell>
          <cell r="KA47303">
            <v>50</v>
          </cell>
          <cell r="KB47303">
            <v>24</v>
          </cell>
          <cell r="KC47303">
            <v>30</v>
          </cell>
        </row>
        <row r="47304">
          <cell r="A47304" t="str">
            <v>S01309</v>
          </cell>
          <cell r="KA47304">
            <v>50</v>
          </cell>
          <cell r="KB47304">
            <v>24</v>
          </cell>
          <cell r="KC47304">
            <v>30</v>
          </cell>
        </row>
        <row r="47305">
          <cell r="A47305" t="str">
            <v>S01438</v>
          </cell>
          <cell r="KA47305">
            <v>100</v>
          </cell>
          <cell r="KB47305">
            <v>20</v>
          </cell>
          <cell r="KC47305">
            <v>12</v>
          </cell>
        </row>
        <row r="47306">
          <cell r="A47306" t="str">
            <v>S00815</v>
          </cell>
          <cell r="KA47306">
            <v>100</v>
          </cell>
          <cell r="KB47306">
            <v>18</v>
          </cell>
          <cell r="KC47306">
            <v>24</v>
          </cell>
        </row>
        <row r="47307">
          <cell r="A47307" t="str">
            <v>S00832</v>
          </cell>
          <cell r="KA47307">
            <v>800</v>
          </cell>
          <cell r="KB47307">
            <v>3</v>
          </cell>
          <cell r="KC47307">
            <v>20</v>
          </cell>
        </row>
        <row r="47308">
          <cell r="A47308" t="str">
            <v>S00808</v>
          </cell>
          <cell r="KA47308">
            <v>100</v>
          </cell>
          <cell r="KB47308">
            <v>18</v>
          </cell>
          <cell r="KC47308">
            <v>24</v>
          </cell>
        </row>
        <row r="47309">
          <cell r="A47309" t="str">
            <v>S00809</v>
          </cell>
          <cell r="KA47309">
            <v>100</v>
          </cell>
          <cell r="KB47309">
            <v>18</v>
          </cell>
          <cell r="KC47309">
            <v>24</v>
          </cell>
        </row>
        <row r="47310">
          <cell r="A47310" t="str">
            <v>S00810</v>
          </cell>
          <cell r="KA47310">
            <v>100</v>
          </cell>
          <cell r="KB47310">
            <v>18</v>
          </cell>
          <cell r="KC47310">
            <v>24</v>
          </cell>
        </row>
        <row r="47311">
          <cell r="A47311" t="str">
            <v>S00812</v>
          </cell>
          <cell r="KA47311">
            <v>100</v>
          </cell>
          <cell r="KB47311">
            <v>18</v>
          </cell>
          <cell r="KC47311">
            <v>24</v>
          </cell>
        </row>
        <row r="47312">
          <cell r="A47312" t="str">
            <v>S00862</v>
          </cell>
          <cell r="KA47312">
            <v>50</v>
          </cell>
          <cell r="KB47312">
            <v>18</v>
          </cell>
          <cell r="KC47312">
            <v>24</v>
          </cell>
        </row>
        <row r="47313">
          <cell r="A47313" t="str">
            <v>S00631</v>
          </cell>
          <cell r="KA47313">
            <v>100</v>
          </cell>
          <cell r="KB47313">
            <v>18</v>
          </cell>
          <cell r="KC47313">
            <v>66</v>
          </cell>
        </row>
        <row r="47314">
          <cell r="A47314" t="str">
            <v>S00632</v>
          </cell>
          <cell r="KA47314">
            <v>100</v>
          </cell>
          <cell r="KB47314">
            <v>18</v>
          </cell>
          <cell r="KC47314">
            <v>66</v>
          </cell>
        </row>
        <row r="47315">
          <cell r="A47315" t="str">
            <v>S00633</v>
          </cell>
          <cell r="KA47315">
            <v>100</v>
          </cell>
          <cell r="KB47315">
            <v>18</v>
          </cell>
          <cell r="KC47315">
            <v>66</v>
          </cell>
        </row>
        <row r="47316">
          <cell r="A47316" t="str">
            <v>S00634</v>
          </cell>
          <cell r="KA47316">
            <v>100</v>
          </cell>
          <cell r="KB47316">
            <v>18</v>
          </cell>
          <cell r="KC47316">
            <v>30</v>
          </cell>
        </row>
        <row r="47317">
          <cell r="A47317" t="str">
            <v>S00636</v>
          </cell>
          <cell r="KA47317">
            <v>100</v>
          </cell>
          <cell r="KB47317">
            <v>18</v>
          </cell>
          <cell r="KC47317">
            <v>66</v>
          </cell>
        </row>
        <row r="47318">
          <cell r="A47318" t="str">
            <v>S00637</v>
          </cell>
          <cell r="KA47318">
            <v>100</v>
          </cell>
          <cell r="KB47318">
            <v>18</v>
          </cell>
          <cell r="KC47318">
            <v>66</v>
          </cell>
        </row>
        <row r="47319">
          <cell r="A47319" t="str">
            <v>S00638</v>
          </cell>
          <cell r="KA47319">
            <v>100</v>
          </cell>
          <cell r="KB47319">
            <v>18</v>
          </cell>
          <cell r="KC47319">
            <v>66</v>
          </cell>
        </row>
        <row r="47320">
          <cell r="A47320" t="str">
            <v>S00626</v>
          </cell>
          <cell r="KA47320">
            <v>50</v>
          </cell>
          <cell r="KB47320">
            <v>18</v>
          </cell>
          <cell r="KC47320">
            <v>24</v>
          </cell>
        </row>
        <row r="47321">
          <cell r="A47321" t="str">
            <v>S00644</v>
          </cell>
          <cell r="KA47321">
            <v>100</v>
          </cell>
          <cell r="KB47321">
            <v>18</v>
          </cell>
          <cell r="KC47321">
            <v>66</v>
          </cell>
        </row>
        <row r="47322">
          <cell r="A47322" t="str">
            <v>S00645</v>
          </cell>
          <cell r="KA47322">
            <v>100</v>
          </cell>
          <cell r="KB47322">
            <v>18</v>
          </cell>
          <cell r="KC47322">
            <v>66</v>
          </cell>
        </row>
        <row r="47323">
          <cell r="A47323" t="str">
            <v>S00646</v>
          </cell>
          <cell r="KA47323">
            <v>100</v>
          </cell>
          <cell r="KB47323">
            <v>18</v>
          </cell>
          <cell r="KC47323">
            <v>66</v>
          </cell>
        </row>
        <row r="47324">
          <cell r="A47324" t="str">
            <v>S00650</v>
          </cell>
          <cell r="KA47324">
            <v>100</v>
          </cell>
          <cell r="KB47324">
            <v>12</v>
          </cell>
          <cell r="KC47324">
            <v>70</v>
          </cell>
        </row>
        <row r="47325">
          <cell r="A47325" t="str">
            <v>S00651</v>
          </cell>
          <cell r="KA47325">
            <v>100</v>
          </cell>
          <cell r="KB47325">
            <v>12</v>
          </cell>
          <cell r="KC47325">
            <v>70</v>
          </cell>
        </row>
        <row r="47326">
          <cell r="A47326" t="str">
            <v>S00652</v>
          </cell>
          <cell r="KA47326">
            <v>100</v>
          </cell>
          <cell r="KB47326">
            <v>12</v>
          </cell>
          <cell r="KC47326">
            <v>70</v>
          </cell>
        </row>
        <row r="47327">
          <cell r="A47327" t="str">
            <v>S00648</v>
          </cell>
          <cell r="KA47327">
            <v>100</v>
          </cell>
          <cell r="KB47327">
            <v>12</v>
          </cell>
          <cell r="KC47327">
            <v>70</v>
          </cell>
        </row>
        <row r="47328">
          <cell r="A47328" t="str">
            <v>S00641</v>
          </cell>
          <cell r="KA47328">
            <v>100</v>
          </cell>
          <cell r="KB47328">
            <v>18</v>
          </cell>
          <cell r="KC47328">
            <v>66</v>
          </cell>
        </row>
        <row r="47329">
          <cell r="A47329" t="str">
            <v>S00642</v>
          </cell>
          <cell r="KA47329">
            <v>100</v>
          </cell>
          <cell r="KB47329">
            <v>18</v>
          </cell>
          <cell r="KC47329">
            <v>66</v>
          </cell>
        </row>
        <row r="47330">
          <cell r="A47330" t="str">
            <v>S00491</v>
          </cell>
          <cell r="KA47330">
            <v>50</v>
          </cell>
          <cell r="KB47330">
            <v>24</v>
          </cell>
          <cell r="KC47330">
            <v>60</v>
          </cell>
        </row>
        <row r="47331">
          <cell r="A47331" t="str">
            <v>S00470</v>
          </cell>
          <cell r="KA47331">
            <v>50</v>
          </cell>
          <cell r="KB47331">
            <v>24</v>
          </cell>
          <cell r="KC47331">
            <v>70</v>
          </cell>
        </row>
        <row r="47332">
          <cell r="A47332" t="str">
            <v>S00471</v>
          </cell>
          <cell r="KA47332">
            <v>50</v>
          </cell>
          <cell r="KB47332">
            <v>24</v>
          </cell>
          <cell r="KC47332">
            <v>70</v>
          </cell>
        </row>
        <row r="47333">
          <cell r="A47333" t="str">
            <v>S00460</v>
          </cell>
          <cell r="KA47333">
            <v>50</v>
          </cell>
          <cell r="KB47333">
            <v>24</v>
          </cell>
          <cell r="KC47333">
            <v>70</v>
          </cell>
        </row>
        <row r="47334">
          <cell r="A47334" t="str">
            <v>S00461</v>
          </cell>
          <cell r="KA47334">
            <v>50</v>
          </cell>
          <cell r="KB47334">
            <v>24</v>
          </cell>
          <cell r="KC47334">
            <v>70</v>
          </cell>
        </row>
        <row r="47335">
          <cell r="A47335" t="str">
            <v>S00462</v>
          </cell>
          <cell r="KA47335">
            <v>50</v>
          </cell>
          <cell r="KB47335">
            <v>24</v>
          </cell>
          <cell r="KC47335">
            <v>70</v>
          </cell>
        </row>
        <row r="47336">
          <cell r="A47336" t="str">
            <v>S00441</v>
          </cell>
          <cell r="KA47336">
            <v>100</v>
          </cell>
          <cell r="KB47336">
            <v>24</v>
          </cell>
          <cell r="KC47336">
            <v>20</v>
          </cell>
        </row>
        <row r="47337">
          <cell r="A47337" t="str">
            <v>S00468</v>
          </cell>
          <cell r="KA47337">
            <v>50</v>
          </cell>
          <cell r="KB47337">
            <v>24</v>
          </cell>
          <cell r="KC47337">
            <v>70</v>
          </cell>
        </row>
        <row r="47338">
          <cell r="A47338" t="str">
            <v>S00465</v>
          </cell>
          <cell r="KA47338">
            <v>50</v>
          </cell>
          <cell r="KB47338">
            <v>24</v>
          </cell>
          <cell r="KC47338">
            <v>70</v>
          </cell>
        </row>
        <row r="47339">
          <cell r="A47339" t="str">
            <v>S00466</v>
          </cell>
          <cell r="KA47339">
            <v>50</v>
          </cell>
          <cell r="KB47339">
            <v>24</v>
          </cell>
          <cell r="KC47339">
            <v>70</v>
          </cell>
        </row>
        <row r="47340">
          <cell r="A47340" t="str">
            <v>S00548</v>
          </cell>
          <cell r="KA47340">
            <v>50</v>
          </cell>
          <cell r="KB47340">
            <v>18</v>
          </cell>
          <cell r="KC47340">
            <v>24</v>
          </cell>
        </row>
        <row r="47341">
          <cell r="A47341" t="str">
            <v>S00549</v>
          </cell>
          <cell r="KA47341">
            <v>50</v>
          </cell>
          <cell r="KB47341">
            <v>18</v>
          </cell>
          <cell r="KC47341">
            <v>24</v>
          </cell>
        </row>
        <row r="47342">
          <cell r="A47342" t="str">
            <v>S00550</v>
          </cell>
          <cell r="KA47342">
            <v>50</v>
          </cell>
          <cell r="KB47342">
            <v>18</v>
          </cell>
          <cell r="KC47342">
            <v>24</v>
          </cell>
        </row>
        <row r="47343">
          <cell r="A47343" t="str">
            <v>S00551</v>
          </cell>
          <cell r="KA47343">
            <v>50</v>
          </cell>
          <cell r="KB47343">
            <v>18</v>
          </cell>
          <cell r="KC47343">
            <v>24</v>
          </cell>
        </row>
        <row r="47344">
          <cell r="A47344" t="str">
            <v>S00552</v>
          </cell>
          <cell r="KA47344">
            <v>50</v>
          </cell>
          <cell r="KB47344">
            <v>18</v>
          </cell>
          <cell r="KC47344">
            <v>24</v>
          </cell>
        </row>
        <row r="47345">
          <cell r="A47345" t="str">
            <v>S00540</v>
          </cell>
          <cell r="KA47345">
            <v>50</v>
          </cell>
          <cell r="KB47345">
            <v>24</v>
          </cell>
          <cell r="KC47345">
            <v>30</v>
          </cell>
        </row>
        <row r="47346">
          <cell r="A47346" t="str">
            <v>S00542</v>
          </cell>
          <cell r="KA47346">
            <v>50</v>
          </cell>
          <cell r="KB47346">
            <v>24</v>
          </cell>
          <cell r="KC47346">
            <v>30</v>
          </cell>
        </row>
        <row r="47347">
          <cell r="A47347" t="str">
            <v>S00543</v>
          </cell>
          <cell r="KA47347">
            <v>50</v>
          </cell>
          <cell r="KB47347">
            <v>24</v>
          </cell>
          <cell r="KC47347">
            <v>30</v>
          </cell>
        </row>
        <row r="47348">
          <cell r="A47348" t="str">
            <v>S00544</v>
          </cell>
          <cell r="KA47348">
            <v>50</v>
          </cell>
          <cell r="KB47348">
            <v>24</v>
          </cell>
          <cell r="KC47348">
            <v>30</v>
          </cell>
        </row>
        <row r="47349">
          <cell r="A47349" t="str">
            <v>S00338</v>
          </cell>
          <cell r="KA47349">
            <v>100</v>
          </cell>
          <cell r="KB47349">
            <v>12</v>
          </cell>
          <cell r="KC47349">
            <v>70</v>
          </cell>
        </row>
        <row r="47350">
          <cell r="A47350" t="str">
            <v>S00322</v>
          </cell>
          <cell r="KA47350">
            <v>100</v>
          </cell>
          <cell r="KB47350">
            <v>12</v>
          </cell>
          <cell r="KC47350">
            <v>70</v>
          </cell>
        </row>
        <row r="47351">
          <cell r="A47351" t="str">
            <v>S00323</v>
          </cell>
          <cell r="KA47351">
            <v>100</v>
          </cell>
          <cell r="KB47351">
            <v>12</v>
          </cell>
          <cell r="KC47351">
            <v>70</v>
          </cell>
        </row>
        <row r="47352">
          <cell r="A47352" t="str">
            <v>S00386</v>
          </cell>
          <cell r="KA47352">
            <v>400</v>
          </cell>
          <cell r="KB47352">
            <v>6</v>
          </cell>
          <cell r="KC47352">
            <v>20</v>
          </cell>
        </row>
        <row r="47353">
          <cell r="A47353" t="str">
            <v>S00387</v>
          </cell>
          <cell r="KA47353">
            <v>400</v>
          </cell>
          <cell r="KB47353">
            <v>6</v>
          </cell>
          <cell r="KC47353">
            <v>20</v>
          </cell>
        </row>
        <row r="47354">
          <cell r="A47354" t="str">
            <v>S00390</v>
          </cell>
          <cell r="KA47354">
            <v>100</v>
          </cell>
          <cell r="KB47354">
            <v>18</v>
          </cell>
          <cell r="KC47354">
            <v>24</v>
          </cell>
        </row>
        <row r="47355">
          <cell r="A47355" t="str">
            <v>S00414</v>
          </cell>
          <cell r="KA47355">
            <v>50</v>
          </cell>
          <cell r="KB47355">
            <v>40</v>
          </cell>
          <cell r="KC47355">
            <v>24</v>
          </cell>
        </row>
        <row r="47356">
          <cell r="A47356" t="str">
            <v>S00455</v>
          </cell>
          <cell r="KA47356">
            <v>50</v>
          </cell>
          <cell r="KB47356">
            <v>24</v>
          </cell>
          <cell r="KC47356">
            <v>70</v>
          </cell>
        </row>
        <row r="47357">
          <cell r="A47357" t="str">
            <v>S00456</v>
          </cell>
          <cell r="KA47357">
            <v>50</v>
          </cell>
          <cell r="KB47357">
            <v>24</v>
          </cell>
          <cell r="KC47357">
            <v>70</v>
          </cell>
        </row>
        <row r="47358">
          <cell r="A47358" t="str">
            <v>S00457</v>
          </cell>
          <cell r="KA47358">
            <v>50</v>
          </cell>
          <cell r="KB47358">
            <v>24</v>
          </cell>
          <cell r="KC47358">
            <v>70</v>
          </cell>
        </row>
        <row r="47359">
          <cell r="A47359" t="str">
            <v>S00458</v>
          </cell>
          <cell r="KA47359">
            <v>50</v>
          </cell>
          <cell r="KB47359">
            <v>24</v>
          </cell>
          <cell r="KC47359">
            <v>70</v>
          </cell>
        </row>
        <row r="47360">
          <cell r="A47360" t="str">
            <v>U32523</v>
          </cell>
          <cell r="KA47360">
            <v>50</v>
          </cell>
          <cell r="KB47360">
            <v>1</v>
          </cell>
          <cell r="KC47360">
            <v>1</v>
          </cell>
        </row>
        <row r="47361">
          <cell r="A47361" t="str">
            <v>U51503</v>
          </cell>
          <cell r="KA47361">
            <v>50</v>
          </cell>
          <cell r="KB47361">
            <v>1</v>
          </cell>
          <cell r="KC47361">
            <v>1</v>
          </cell>
        </row>
        <row r="47362">
          <cell r="A47362" t="str">
            <v>U51513</v>
          </cell>
          <cell r="KA47362">
            <v>50</v>
          </cell>
          <cell r="KB47362">
            <v>1</v>
          </cell>
          <cell r="KC47362">
            <v>1</v>
          </cell>
        </row>
        <row r="47363">
          <cell r="A47363" t="str">
            <v>U51523</v>
          </cell>
          <cell r="KA47363">
            <v>50</v>
          </cell>
          <cell r="KB47363">
            <v>1</v>
          </cell>
          <cell r="KC47363">
            <v>1</v>
          </cell>
        </row>
        <row r="47364">
          <cell r="A47364" t="str">
            <v>U51563</v>
          </cell>
          <cell r="KA47364">
            <v>50</v>
          </cell>
          <cell r="KB47364">
            <v>1</v>
          </cell>
          <cell r="KC47364">
            <v>1</v>
          </cell>
        </row>
        <row r="47365">
          <cell r="A47365" t="str">
            <v>U31133</v>
          </cell>
          <cell r="KA47365">
            <v>50</v>
          </cell>
          <cell r="KB47365">
            <v>1</v>
          </cell>
          <cell r="KC47365">
            <v>950</v>
          </cell>
        </row>
        <row r="47366">
          <cell r="A47366" t="str">
            <v>U31563</v>
          </cell>
          <cell r="KA47366">
            <v>50</v>
          </cell>
          <cell r="KB47366">
            <v>1</v>
          </cell>
          <cell r="KC47366">
            <v>950</v>
          </cell>
        </row>
        <row r="47367">
          <cell r="A47367" t="str">
            <v>U31743</v>
          </cell>
          <cell r="KA47367">
            <v>50</v>
          </cell>
          <cell r="KB47367">
            <v>1</v>
          </cell>
          <cell r="KC47367">
            <v>950</v>
          </cell>
        </row>
        <row r="47368">
          <cell r="A47368" t="str">
            <v>U31753</v>
          </cell>
          <cell r="KA47368">
            <v>50</v>
          </cell>
          <cell r="KB47368">
            <v>1</v>
          </cell>
          <cell r="KC47368">
            <v>950</v>
          </cell>
        </row>
        <row r="47369">
          <cell r="A47369" t="str">
            <v>U53393</v>
          </cell>
          <cell r="KA47369">
            <v>50</v>
          </cell>
          <cell r="KB47369">
            <v>1</v>
          </cell>
          <cell r="KC47369">
            <v>1</v>
          </cell>
        </row>
        <row r="47370">
          <cell r="A47370" t="str">
            <v>T00024</v>
          </cell>
          <cell r="KA47370">
            <v>200</v>
          </cell>
          <cell r="KB47370">
            <v>16</v>
          </cell>
          <cell r="KC47370">
            <v>20</v>
          </cell>
        </row>
        <row r="47371">
          <cell r="A47371" t="str">
            <v>S25054</v>
          </cell>
          <cell r="KA47371">
            <v>50</v>
          </cell>
          <cell r="KB47371">
            <v>18</v>
          </cell>
          <cell r="KC47371">
            <v>24</v>
          </cell>
        </row>
        <row r="47372">
          <cell r="A47372" t="str">
            <v>S25055</v>
          </cell>
          <cell r="KA47372">
            <v>50</v>
          </cell>
          <cell r="KB47372">
            <v>18</v>
          </cell>
          <cell r="KC47372">
            <v>24</v>
          </cell>
        </row>
        <row r="47373">
          <cell r="A47373" t="str">
            <v>S25056</v>
          </cell>
          <cell r="KA47373">
            <v>50</v>
          </cell>
          <cell r="KB47373">
            <v>18</v>
          </cell>
          <cell r="KC47373">
            <v>24</v>
          </cell>
        </row>
        <row r="47374">
          <cell r="A47374" t="str">
            <v>S25036</v>
          </cell>
          <cell r="KA47374">
            <v>50</v>
          </cell>
          <cell r="KB47374">
            <v>18</v>
          </cell>
          <cell r="KC47374">
            <v>24</v>
          </cell>
        </row>
        <row r="47375">
          <cell r="A47375" t="str">
            <v>S25051</v>
          </cell>
          <cell r="KA47375">
            <v>50</v>
          </cell>
          <cell r="KB47375">
            <v>18</v>
          </cell>
          <cell r="KC47375">
            <v>24</v>
          </cell>
        </row>
        <row r="47376">
          <cell r="A47376" t="str">
            <v>S25052</v>
          </cell>
          <cell r="KA47376">
            <v>50</v>
          </cell>
          <cell r="KB47376">
            <v>18</v>
          </cell>
          <cell r="KC47376">
            <v>24</v>
          </cell>
        </row>
        <row r="47377">
          <cell r="A47377" t="str">
            <v>S25031</v>
          </cell>
          <cell r="KA47377">
            <v>50</v>
          </cell>
          <cell r="KB47377">
            <v>40</v>
          </cell>
          <cell r="KC47377">
            <v>24</v>
          </cell>
        </row>
        <row r="47378">
          <cell r="A47378" t="str">
            <v>S25184</v>
          </cell>
          <cell r="KA47378">
            <v>200</v>
          </cell>
          <cell r="KB47378">
            <v>16</v>
          </cell>
          <cell r="KC47378">
            <v>20</v>
          </cell>
        </row>
        <row r="47379">
          <cell r="A47379" t="str">
            <v>S25185</v>
          </cell>
          <cell r="KA47379">
            <v>200</v>
          </cell>
          <cell r="KB47379">
            <v>16</v>
          </cell>
          <cell r="KC47379">
            <v>20</v>
          </cell>
        </row>
        <row r="47380">
          <cell r="A47380" t="str">
            <v>S25187</v>
          </cell>
          <cell r="KA47380">
            <v>200</v>
          </cell>
          <cell r="KB47380">
            <v>16</v>
          </cell>
          <cell r="KC47380">
            <v>20</v>
          </cell>
        </row>
        <row r="47381">
          <cell r="A47381" t="str">
            <v>S25188</v>
          </cell>
          <cell r="KA47381">
            <v>200</v>
          </cell>
          <cell r="KB47381">
            <v>16</v>
          </cell>
          <cell r="KC47381">
            <v>20</v>
          </cell>
        </row>
        <row r="47382">
          <cell r="A47382" t="str">
            <v>S25190</v>
          </cell>
          <cell r="KA47382">
            <v>200</v>
          </cell>
          <cell r="KB47382">
            <v>15</v>
          </cell>
          <cell r="KC47382">
            <v>24</v>
          </cell>
        </row>
        <row r="47383">
          <cell r="A47383" t="str">
            <v>S25191</v>
          </cell>
          <cell r="KA47383">
            <v>200</v>
          </cell>
          <cell r="KB47383">
            <v>15</v>
          </cell>
          <cell r="KC47383">
            <v>24</v>
          </cell>
        </row>
        <row r="47384">
          <cell r="A47384" t="str">
            <v>S25201</v>
          </cell>
          <cell r="KA47384">
            <v>100</v>
          </cell>
          <cell r="KB47384">
            <v>18</v>
          </cell>
          <cell r="KC47384">
            <v>24</v>
          </cell>
        </row>
        <row r="47385">
          <cell r="A47385" t="str">
            <v>S25202</v>
          </cell>
          <cell r="KA47385">
            <v>100</v>
          </cell>
          <cell r="KB47385">
            <v>18</v>
          </cell>
          <cell r="KC47385">
            <v>24</v>
          </cell>
        </row>
        <row r="47386">
          <cell r="A47386" t="str">
            <v>S25203</v>
          </cell>
          <cell r="KA47386">
            <v>100</v>
          </cell>
          <cell r="KB47386">
            <v>18</v>
          </cell>
          <cell r="KC47386">
            <v>24</v>
          </cell>
        </row>
        <row r="47387">
          <cell r="A47387" t="str">
            <v>S25204</v>
          </cell>
          <cell r="KA47387">
            <v>100</v>
          </cell>
          <cell r="KB47387">
            <v>18</v>
          </cell>
          <cell r="KC47387">
            <v>24</v>
          </cell>
        </row>
        <row r="47388">
          <cell r="A47388" t="str">
            <v>S25205</v>
          </cell>
          <cell r="KA47388">
            <v>100</v>
          </cell>
          <cell r="KB47388">
            <v>18</v>
          </cell>
          <cell r="KC47388">
            <v>24</v>
          </cell>
        </row>
        <row r="47389">
          <cell r="A47389" t="str">
            <v>S25206</v>
          </cell>
          <cell r="KA47389">
            <v>100</v>
          </cell>
          <cell r="KB47389">
            <v>18</v>
          </cell>
          <cell r="KC47389">
            <v>24</v>
          </cell>
        </row>
        <row r="47390">
          <cell r="A47390" t="str">
            <v>S25176</v>
          </cell>
          <cell r="KA47390">
            <v>200</v>
          </cell>
          <cell r="KB47390">
            <v>16</v>
          </cell>
          <cell r="KC47390">
            <v>20</v>
          </cell>
        </row>
        <row r="47391">
          <cell r="A47391" t="str">
            <v>S25177</v>
          </cell>
          <cell r="KA47391">
            <v>200</v>
          </cell>
          <cell r="KB47391">
            <v>16</v>
          </cell>
          <cell r="KC47391">
            <v>20</v>
          </cell>
        </row>
        <row r="47392">
          <cell r="A47392" t="str">
            <v>S25178</v>
          </cell>
          <cell r="KA47392">
            <v>200</v>
          </cell>
          <cell r="KB47392">
            <v>16</v>
          </cell>
          <cell r="KC47392">
            <v>20</v>
          </cell>
        </row>
        <row r="47393">
          <cell r="A47393" t="str">
            <v>S25179</v>
          </cell>
          <cell r="KA47393">
            <v>200</v>
          </cell>
          <cell r="KB47393">
            <v>16</v>
          </cell>
          <cell r="KC47393">
            <v>20</v>
          </cell>
        </row>
        <row r="47394">
          <cell r="A47394" t="str">
            <v>S25180</v>
          </cell>
          <cell r="KA47394">
            <v>200</v>
          </cell>
          <cell r="KB47394">
            <v>16</v>
          </cell>
          <cell r="KC47394">
            <v>20</v>
          </cell>
        </row>
        <row r="47395">
          <cell r="A47395" t="str">
            <v>S25181</v>
          </cell>
          <cell r="KA47395">
            <v>200</v>
          </cell>
          <cell r="KB47395">
            <v>16</v>
          </cell>
          <cell r="KC47395">
            <v>20</v>
          </cell>
        </row>
        <row r="47396">
          <cell r="A47396" t="str">
            <v>S25193</v>
          </cell>
          <cell r="KA47396">
            <v>200</v>
          </cell>
          <cell r="KB47396">
            <v>15</v>
          </cell>
          <cell r="KC47396">
            <v>24</v>
          </cell>
        </row>
        <row r="47397">
          <cell r="A47397" t="str">
            <v>S25194</v>
          </cell>
          <cell r="KA47397">
            <v>200</v>
          </cell>
          <cell r="KB47397">
            <v>15</v>
          </cell>
          <cell r="KC47397">
            <v>24</v>
          </cell>
        </row>
        <row r="47398">
          <cell r="A47398" t="str">
            <v>S25195</v>
          </cell>
          <cell r="KA47398">
            <v>200</v>
          </cell>
          <cell r="KB47398">
            <v>15</v>
          </cell>
          <cell r="KC47398">
            <v>24</v>
          </cell>
        </row>
        <row r="47399">
          <cell r="A47399" t="str">
            <v>S25196</v>
          </cell>
          <cell r="KA47399">
            <v>200</v>
          </cell>
          <cell r="KB47399">
            <v>15</v>
          </cell>
          <cell r="KC47399">
            <v>24</v>
          </cell>
        </row>
        <row r="47400">
          <cell r="A47400" t="str">
            <v>S25197</v>
          </cell>
          <cell r="KA47400">
            <v>200</v>
          </cell>
          <cell r="KB47400">
            <v>15</v>
          </cell>
          <cell r="KC47400">
            <v>24</v>
          </cell>
        </row>
        <row r="47401">
          <cell r="A47401" t="str">
            <v>C11568</v>
          </cell>
          <cell r="KA47401">
            <v>250</v>
          </cell>
          <cell r="KB47401">
            <v>12</v>
          </cell>
          <cell r="KC47401">
            <v>20</v>
          </cell>
        </row>
        <row r="47402">
          <cell r="A47402" t="str">
            <v>C13792</v>
          </cell>
          <cell r="KA47402">
            <v>50</v>
          </cell>
          <cell r="KB47402">
            <v>60</v>
          </cell>
          <cell r="KC47402">
            <v>16</v>
          </cell>
        </row>
        <row r="47403">
          <cell r="A47403" t="str">
            <v>C13876</v>
          </cell>
          <cell r="KA47403">
            <v>200</v>
          </cell>
          <cell r="KB47403">
            <v>16</v>
          </cell>
          <cell r="KC47403">
            <v>20</v>
          </cell>
        </row>
        <row r="47404">
          <cell r="A47404" t="str">
            <v>C13431</v>
          </cell>
          <cell r="KA47404">
            <v>50</v>
          </cell>
          <cell r="KB47404">
            <v>60</v>
          </cell>
          <cell r="KC47404">
            <v>16</v>
          </cell>
        </row>
        <row r="47405">
          <cell r="A47405" t="str">
            <v>C13403</v>
          </cell>
          <cell r="KA47405">
            <v>50</v>
          </cell>
          <cell r="KB47405">
            <v>80</v>
          </cell>
          <cell r="KC47405">
            <v>24</v>
          </cell>
        </row>
        <row r="47406">
          <cell r="A47406" t="str">
            <v>C13412</v>
          </cell>
          <cell r="KA47406">
            <v>200</v>
          </cell>
          <cell r="KB47406">
            <v>16</v>
          </cell>
          <cell r="KC47406">
            <v>16</v>
          </cell>
        </row>
        <row r="47407">
          <cell r="A47407" t="str">
            <v>C13413</v>
          </cell>
          <cell r="KA47407">
            <v>50</v>
          </cell>
          <cell r="KB47407">
            <v>80</v>
          </cell>
          <cell r="KC47407">
            <v>24</v>
          </cell>
        </row>
        <row r="47408">
          <cell r="A47408" t="str">
            <v>C13416</v>
          </cell>
          <cell r="KA47408">
            <v>200</v>
          </cell>
          <cell r="KB47408">
            <v>16</v>
          </cell>
          <cell r="KC47408">
            <v>20</v>
          </cell>
        </row>
        <row r="47409">
          <cell r="A47409" t="str">
            <v>C13373</v>
          </cell>
          <cell r="KA47409">
            <v>200</v>
          </cell>
          <cell r="KB47409">
            <v>16</v>
          </cell>
          <cell r="KC47409">
            <v>16</v>
          </cell>
        </row>
        <row r="47410">
          <cell r="A47410" t="str">
            <v>C13376</v>
          </cell>
          <cell r="KA47410">
            <v>200</v>
          </cell>
          <cell r="KB47410">
            <v>16</v>
          </cell>
          <cell r="KC47410">
            <v>20</v>
          </cell>
        </row>
        <row r="47411">
          <cell r="A47411" t="str">
            <v>C13467</v>
          </cell>
          <cell r="KA47411">
            <v>200</v>
          </cell>
          <cell r="KB47411">
            <v>16</v>
          </cell>
          <cell r="KC47411">
            <v>20</v>
          </cell>
        </row>
        <row r="47412">
          <cell r="A47412" t="str">
            <v>C13419</v>
          </cell>
          <cell r="KA47412">
            <v>200</v>
          </cell>
          <cell r="KB47412">
            <v>16</v>
          </cell>
          <cell r="KC47412">
            <v>16</v>
          </cell>
        </row>
        <row r="47413">
          <cell r="A47413" t="str">
            <v>C13441</v>
          </cell>
          <cell r="KA47413">
            <v>100</v>
          </cell>
          <cell r="KB47413">
            <v>30</v>
          </cell>
          <cell r="KC47413">
            <v>6</v>
          </cell>
        </row>
        <row r="47414">
          <cell r="A47414" t="str">
            <v>C13445</v>
          </cell>
          <cell r="KA47414">
            <v>100</v>
          </cell>
          <cell r="KB47414">
            <v>30</v>
          </cell>
          <cell r="KC47414">
            <v>6</v>
          </cell>
        </row>
        <row r="47415">
          <cell r="A47415" t="str">
            <v>C13454</v>
          </cell>
          <cell r="KA47415">
            <v>200</v>
          </cell>
          <cell r="KB47415">
            <v>16</v>
          </cell>
          <cell r="KC47415">
            <v>20</v>
          </cell>
        </row>
        <row r="47416">
          <cell r="A47416" t="str">
            <v>C13477</v>
          </cell>
          <cell r="KA47416">
            <v>200</v>
          </cell>
          <cell r="KB47416">
            <v>16</v>
          </cell>
          <cell r="KC47416">
            <v>20</v>
          </cell>
        </row>
        <row r="47417">
          <cell r="A47417" t="str">
            <v>C13486</v>
          </cell>
          <cell r="KA47417">
            <v>200</v>
          </cell>
          <cell r="KB47417">
            <v>16</v>
          </cell>
          <cell r="KC47417">
            <v>20</v>
          </cell>
        </row>
        <row r="47418">
          <cell r="A47418" t="str">
            <v>C13358</v>
          </cell>
          <cell r="KA47418">
            <v>200</v>
          </cell>
          <cell r="KB47418">
            <v>16</v>
          </cell>
          <cell r="KC47418">
            <v>20</v>
          </cell>
        </row>
        <row r="47419">
          <cell r="A47419" t="str">
            <v>C13337</v>
          </cell>
          <cell r="KA47419">
            <v>200</v>
          </cell>
          <cell r="KB47419">
            <v>16</v>
          </cell>
          <cell r="KC47419">
            <v>20</v>
          </cell>
        </row>
        <row r="47420">
          <cell r="A47420" t="str">
            <v>C13331</v>
          </cell>
          <cell r="KA47420">
            <v>100</v>
          </cell>
          <cell r="KB47420">
            <v>30</v>
          </cell>
          <cell r="KC47420">
            <v>30</v>
          </cell>
        </row>
        <row r="47421">
          <cell r="A47421" t="str">
            <v>C13332</v>
          </cell>
          <cell r="KA47421">
            <v>200</v>
          </cell>
          <cell r="KB47421">
            <v>16</v>
          </cell>
          <cell r="KC47421">
            <v>20</v>
          </cell>
        </row>
        <row r="47422">
          <cell r="A47422" t="str">
            <v>C13324</v>
          </cell>
          <cell r="KA47422">
            <v>100</v>
          </cell>
          <cell r="KB47422">
            <v>30</v>
          </cell>
          <cell r="KC47422">
            <v>30</v>
          </cell>
        </row>
        <row r="47423">
          <cell r="A47423" t="str">
            <v>C13325</v>
          </cell>
          <cell r="KA47423">
            <v>250</v>
          </cell>
          <cell r="KB47423">
            <v>8</v>
          </cell>
          <cell r="KC47423">
            <v>9</v>
          </cell>
        </row>
        <row r="47424">
          <cell r="A47424" t="str">
            <v>C13365</v>
          </cell>
          <cell r="KA47424">
            <v>200</v>
          </cell>
          <cell r="KB47424">
            <v>15</v>
          </cell>
          <cell r="KC47424">
            <v>20</v>
          </cell>
        </row>
        <row r="47425">
          <cell r="A47425" t="str">
            <v>C13361</v>
          </cell>
          <cell r="KA47425">
            <v>50</v>
          </cell>
          <cell r="KB47425">
            <v>40</v>
          </cell>
          <cell r="KC47425">
            <v>24</v>
          </cell>
        </row>
        <row r="47426">
          <cell r="A47426" t="str">
            <v>C13386</v>
          </cell>
          <cell r="KA47426">
            <v>200</v>
          </cell>
          <cell r="KB47426">
            <v>16</v>
          </cell>
          <cell r="KC47426">
            <v>16</v>
          </cell>
        </row>
        <row r="47427">
          <cell r="A47427" t="str">
            <v>C13392</v>
          </cell>
          <cell r="KA47427">
            <v>200</v>
          </cell>
          <cell r="KB47427">
            <v>16</v>
          </cell>
          <cell r="KC47427">
            <v>20</v>
          </cell>
        </row>
        <row r="47428">
          <cell r="A47428" t="str">
            <v>C13393</v>
          </cell>
          <cell r="KA47428">
            <v>50</v>
          </cell>
          <cell r="KB47428">
            <v>80</v>
          </cell>
          <cell r="KC47428">
            <v>24</v>
          </cell>
        </row>
        <row r="47429">
          <cell r="A47429" t="str">
            <v>C13398</v>
          </cell>
          <cell r="KA47429">
            <v>50</v>
          </cell>
          <cell r="KB47429">
            <v>80</v>
          </cell>
          <cell r="KC47429">
            <v>24</v>
          </cell>
        </row>
        <row r="47430">
          <cell r="A47430" t="str">
            <v>C13399</v>
          </cell>
          <cell r="KA47430">
            <v>200</v>
          </cell>
          <cell r="KB47430">
            <v>16</v>
          </cell>
          <cell r="KC47430">
            <v>20</v>
          </cell>
        </row>
        <row r="47431">
          <cell r="A47431" t="str">
            <v>C13400</v>
          </cell>
          <cell r="KA47431">
            <v>50</v>
          </cell>
          <cell r="KB47431">
            <v>80</v>
          </cell>
          <cell r="KC47431">
            <v>24</v>
          </cell>
        </row>
        <row r="47432">
          <cell r="A47432" t="str">
            <v>C13512</v>
          </cell>
          <cell r="KA47432">
            <v>200</v>
          </cell>
          <cell r="KB47432">
            <v>16</v>
          </cell>
          <cell r="KC47432">
            <v>20</v>
          </cell>
        </row>
        <row r="47433">
          <cell r="A47433" t="str">
            <v>C13504</v>
          </cell>
          <cell r="KA47433">
            <v>50</v>
          </cell>
          <cell r="KB47433">
            <v>80</v>
          </cell>
          <cell r="KC47433">
            <v>24</v>
          </cell>
        </row>
        <row r="47434">
          <cell r="A47434" t="str">
            <v>C13490</v>
          </cell>
          <cell r="KA47434">
            <v>200</v>
          </cell>
          <cell r="KB47434">
            <v>16</v>
          </cell>
          <cell r="KC47434">
            <v>20</v>
          </cell>
        </row>
        <row r="47435">
          <cell r="A47435" t="str">
            <v>C13493</v>
          </cell>
          <cell r="KA47435">
            <v>100</v>
          </cell>
          <cell r="KB47435">
            <v>30</v>
          </cell>
          <cell r="KC47435">
            <v>30</v>
          </cell>
        </row>
        <row r="47436">
          <cell r="A47436" t="str">
            <v>C13494</v>
          </cell>
          <cell r="KA47436">
            <v>200</v>
          </cell>
          <cell r="KB47436">
            <v>16</v>
          </cell>
          <cell r="KC47436">
            <v>20</v>
          </cell>
        </row>
        <row r="47437">
          <cell r="A47437" t="str">
            <v>C13533</v>
          </cell>
          <cell r="KA47437">
            <v>200</v>
          </cell>
          <cell r="KB47437">
            <v>16</v>
          </cell>
          <cell r="KC47437">
            <v>20</v>
          </cell>
        </row>
        <row r="47438">
          <cell r="A47438" t="str">
            <v>C13522</v>
          </cell>
          <cell r="KA47438">
            <v>50</v>
          </cell>
          <cell r="KB47438">
            <v>80</v>
          </cell>
          <cell r="KC47438">
            <v>24</v>
          </cell>
        </row>
        <row r="47439">
          <cell r="A47439" t="str">
            <v>C13577</v>
          </cell>
          <cell r="KA47439">
            <v>100</v>
          </cell>
          <cell r="KB47439">
            <v>30</v>
          </cell>
          <cell r="KC47439">
            <v>6</v>
          </cell>
        </row>
        <row r="47440">
          <cell r="A47440" t="str">
            <v>C13564</v>
          </cell>
          <cell r="KA47440">
            <v>50</v>
          </cell>
          <cell r="KB47440">
            <v>80</v>
          </cell>
          <cell r="KC47440">
            <v>24</v>
          </cell>
        </row>
        <row r="47441">
          <cell r="A47441" t="str">
            <v>C13565</v>
          </cell>
          <cell r="KA47441">
            <v>200</v>
          </cell>
          <cell r="KB47441">
            <v>16</v>
          </cell>
          <cell r="KC47441">
            <v>20</v>
          </cell>
        </row>
        <row r="47442">
          <cell r="A47442" t="str">
            <v>C13566</v>
          </cell>
          <cell r="KA47442">
            <v>250</v>
          </cell>
          <cell r="KB47442">
            <v>8</v>
          </cell>
          <cell r="KC47442">
            <v>15</v>
          </cell>
        </row>
        <row r="47443">
          <cell r="A47443" t="str">
            <v>C13569</v>
          </cell>
          <cell r="KA47443">
            <v>50</v>
          </cell>
          <cell r="KB47443">
            <v>80</v>
          </cell>
          <cell r="KC47443">
            <v>24</v>
          </cell>
        </row>
        <row r="47444">
          <cell r="A47444" t="str">
            <v>C13544</v>
          </cell>
          <cell r="KA47444">
            <v>50</v>
          </cell>
          <cell r="KB47444">
            <v>80</v>
          </cell>
          <cell r="KC47444">
            <v>24</v>
          </cell>
        </row>
        <row r="47445">
          <cell r="A47445" t="str">
            <v>C13545</v>
          </cell>
          <cell r="KA47445">
            <v>200</v>
          </cell>
          <cell r="KB47445">
            <v>16</v>
          </cell>
          <cell r="KC47445">
            <v>20</v>
          </cell>
        </row>
        <row r="47446">
          <cell r="A47446" t="str">
            <v>C13540</v>
          </cell>
          <cell r="KA47446">
            <v>200</v>
          </cell>
          <cell r="KB47446">
            <v>16</v>
          </cell>
          <cell r="KC47446">
            <v>20</v>
          </cell>
        </row>
        <row r="47447">
          <cell r="A47447" t="str">
            <v>C13535</v>
          </cell>
          <cell r="KA47447">
            <v>100</v>
          </cell>
          <cell r="KB47447">
            <v>30</v>
          </cell>
          <cell r="KC47447">
            <v>30</v>
          </cell>
        </row>
        <row r="47448">
          <cell r="A47448" t="str">
            <v>C13538</v>
          </cell>
          <cell r="KA47448">
            <v>100</v>
          </cell>
          <cell r="KB47448">
            <v>30</v>
          </cell>
          <cell r="KC47448">
            <v>30</v>
          </cell>
        </row>
        <row r="47449">
          <cell r="A47449" t="str">
            <v>C13587</v>
          </cell>
          <cell r="KA47449">
            <v>200</v>
          </cell>
          <cell r="KB47449">
            <v>16</v>
          </cell>
          <cell r="KC47449">
            <v>16</v>
          </cell>
        </row>
        <row r="47450">
          <cell r="A47450" t="str">
            <v>C13595</v>
          </cell>
          <cell r="KA47450">
            <v>200</v>
          </cell>
          <cell r="KB47450">
            <v>16</v>
          </cell>
          <cell r="KC47450">
            <v>20</v>
          </cell>
        </row>
        <row r="47451">
          <cell r="A47451" t="str">
            <v>C13631</v>
          </cell>
          <cell r="KA47451">
            <v>50</v>
          </cell>
          <cell r="KB47451">
            <v>80</v>
          </cell>
          <cell r="KC47451">
            <v>24</v>
          </cell>
        </row>
        <row r="47452">
          <cell r="A47452" t="str">
            <v>C13635</v>
          </cell>
          <cell r="KA47452">
            <v>200</v>
          </cell>
          <cell r="KB47452">
            <v>16</v>
          </cell>
          <cell r="KC47452">
            <v>20</v>
          </cell>
        </row>
        <row r="47453">
          <cell r="A47453" t="str">
            <v>C13636</v>
          </cell>
          <cell r="KA47453">
            <v>200</v>
          </cell>
          <cell r="KB47453">
            <v>16</v>
          </cell>
          <cell r="KC47453">
            <v>20</v>
          </cell>
        </row>
        <row r="47454">
          <cell r="A47454" t="str">
            <v>C13639</v>
          </cell>
          <cell r="KA47454">
            <v>200</v>
          </cell>
          <cell r="KB47454">
            <v>16</v>
          </cell>
          <cell r="KC47454">
            <v>20</v>
          </cell>
        </row>
        <row r="47455">
          <cell r="A47455" t="str">
            <v>C13641</v>
          </cell>
          <cell r="KA47455">
            <v>50</v>
          </cell>
          <cell r="KB47455">
            <v>60</v>
          </cell>
          <cell r="KC47455">
            <v>16</v>
          </cell>
        </row>
        <row r="47456">
          <cell r="A47456" t="str">
            <v>C13642</v>
          </cell>
          <cell r="KA47456">
            <v>200</v>
          </cell>
          <cell r="KB47456">
            <v>16</v>
          </cell>
          <cell r="KC47456">
            <v>20</v>
          </cell>
        </row>
        <row r="47457">
          <cell r="A47457" t="str">
            <v>C13644</v>
          </cell>
          <cell r="KA47457">
            <v>100</v>
          </cell>
          <cell r="KB47457">
            <v>12</v>
          </cell>
          <cell r="KC47457">
            <v>30</v>
          </cell>
        </row>
        <row r="47458">
          <cell r="A47458" t="str">
            <v>C13619</v>
          </cell>
          <cell r="KA47458">
            <v>200</v>
          </cell>
          <cell r="KB47458">
            <v>16</v>
          </cell>
          <cell r="KC47458">
            <v>20</v>
          </cell>
        </row>
        <row r="47459">
          <cell r="A47459" t="str">
            <v>C13623</v>
          </cell>
          <cell r="KA47459">
            <v>200</v>
          </cell>
          <cell r="KB47459">
            <v>16</v>
          </cell>
          <cell r="KC47459">
            <v>20</v>
          </cell>
        </row>
        <row r="47460">
          <cell r="A47460" t="str">
            <v>C13625</v>
          </cell>
          <cell r="KA47460">
            <v>200</v>
          </cell>
          <cell r="KB47460">
            <v>16</v>
          </cell>
          <cell r="KC47460">
            <v>16</v>
          </cell>
        </row>
        <row r="47461">
          <cell r="A47461" t="str">
            <v>C13661</v>
          </cell>
          <cell r="KA47461">
            <v>250</v>
          </cell>
          <cell r="KB47461">
            <v>12</v>
          </cell>
          <cell r="KC47461">
            <v>20</v>
          </cell>
        </row>
        <row r="47462">
          <cell r="A47462" t="str">
            <v>C13662</v>
          </cell>
          <cell r="KA47462">
            <v>250</v>
          </cell>
          <cell r="KB47462">
            <v>8</v>
          </cell>
          <cell r="KC47462">
            <v>15</v>
          </cell>
        </row>
        <row r="47463">
          <cell r="A47463" t="str">
            <v>C13665</v>
          </cell>
          <cell r="KA47463">
            <v>200</v>
          </cell>
          <cell r="KB47463">
            <v>20</v>
          </cell>
          <cell r="KC47463">
            <v>4</v>
          </cell>
        </row>
        <row r="47464">
          <cell r="A47464" t="str">
            <v>C13666</v>
          </cell>
          <cell r="KA47464">
            <v>50</v>
          </cell>
          <cell r="KB47464">
            <v>80</v>
          </cell>
          <cell r="KC47464">
            <v>24</v>
          </cell>
        </row>
        <row r="47465">
          <cell r="A47465" t="str">
            <v>C13880</v>
          </cell>
          <cell r="KA47465">
            <v>250</v>
          </cell>
          <cell r="KB47465">
            <v>8</v>
          </cell>
          <cell r="KC47465">
            <v>15</v>
          </cell>
        </row>
        <row r="47466">
          <cell r="A47466" t="str">
            <v>C13862</v>
          </cell>
          <cell r="KA47466">
            <v>200</v>
          </cell>
          <cell r="KB47466">
            <v>16</v>
          </cell>
          <cell r="KC47466">
            <v>20</v>
          </cell>
        </row>
        <row r="47467">
          <cell r="A47467" t="str">
            <v>C13873</v>
          </cell>
          <cell r="KA47467">
            <v>50</v>
          </cell>
          <cell r="KB47467">
            <v>80</v>
          </cell>
          <cell r="KC47467">
            <v>24</v>
          </cell>
        </row>
        <row r="47468">
          <cell r="A47468" t="str">
            <v>C13896</v>
          </cell>
          <cell r="KA47468">
            <v>100</v>
          </cell>
          <cell r="KB47468">
            <v>12</v>
          </cell>
          <cell r="KC47468">
            <v>30</v>
          </cell>
        </row>
        <row r="47469">
          <cell r="A47469" t="str">
            <v>C13884</v>
          </cell>
          <cell r="KA47469">
            <v>100</v>
          </cell>
          <cell r="KB47469">
            <v>30</v>
          </cell>
          <cell r="KC47469">
            <v>12</v>
          </cell>
        </row>
        <row r="47470">
          <cell r="A47470" t="str">
            <v>C13885</v>
          </cell>
          <cell r="KA47470">
            <v>200</v>
          </cell>
          <cell r="KB47470">
            <v>16</v>
          </cell>
          <cell r="KC47470">
            <v>20</v>
          </cell>
        </row>
        <row r="47471">
          <cell r="A47471" t="str">
            <v>C13886</v>
          </cell>
          <cell r="KA47471">
            <v>200</v>
          </cell>
          <cell r="KB47471">
            <v>16</v>
          </cell>
          <cell r="KC47471">
            <v>20</v>
          </cell>
        </row>
        <row r="47472">
          <cell r="A47472" t="str">
            <v>C13887</v>
          </cell>
          <cell r="KA47472">
            <v>50</v>
          </cell>
          <cell r="KB47472">
            <v>80</v>
          </cell>
          <cell r="KC47472">
            <v>24</v>
          </cell>
        </row>
        <row r="47473">
          <cell r="A47473" t="str">
            <v>C13889</v>
          </cell>
          <cell r="KA47473">
            <v>100</v>
          </cell>
          <cell r="KB47473">
            <v>30</v>
          </cell>
          <cell r="KC47473">
            <v>30</v>
          </cell>
        </row>
        <row r="47474">
          <cell r="A47474" t="str">
            <v>C13890</v>
          </cell>
          <cell r="KA47474">
            <v>50</v>
          </cell>
          <cell r="KB47474">
            <v>80</v>
          </cell>
          <cell r="KC47474">
            <v>24</v>
          </cell>
        </row>
        <row r="47475">
          <cell r="A47475" t="str">
            <v>C13831</v>
          </cell>
          <cell r="KA47475">
            <v>200</v>
          </cell>
          <cell r="KB47475">
            <v>16</v>
          </cell>
          <cell r="KC47475">
            <v>16</v>
          </cell>
        </row>
        <row r="47476">
          <cell r="A47476" t="str">
            <v>C13836</v>
          </cell>
          <cell r="KA47476">
            <v>50</v>
          </cell>
          <cell r="KB47476">
            <v>60</v>
          </cell>
          <cell r="KC47476">
            <v>16</v>
          </cell>
        </row>
        <row r="47477">
          <cell r="A47477" t="str">
            <v>C13837</v>
          </cell>
          <cell r="KA47477">
            <v>100</v>
          </cell>
          <cell r="KB47477">
            <v>30</v>
          </cell>
          <cell r="KC47477">
            <v>30</v>
          </cell>
        </row>
        <row r="47478">
          <cell r="A47478" t="str">
            <v>C13839</v>
          </cell>
          <cell r="KA47478">
            <v>100</v>
          </cell>
          <cell r="KB47478">
            <v>30</v>
          </cell>
          <cell r="KC47478">
            <v>6</v>
          </cell>
        </row>
        <row r="47479">
          <cell r="A47479" t="str">
            <v>C13840</v>
          </cell>
          <cell r="KA47479">
            <v>200</v>
          </cell>
          <cell r="KB47479">
            <v>16</v>
          </cell>
          <cell r="KC47479">
            <v>16</v>
          </cell>
        </row>
        <row r="47480">
          <cell r="A47480" t="str">
            <v>C13859</v>
          </cell>
          <cell r="KA47480">
            <v>200</v>
          </cell>
          <cell r="KB47480">
            <v>16</v>
          </cell>
          <cell r="KC47480">
            <v>20</v>
          </cell>
        </row>
        <row r="47481">
          <cell r="A47481" t="str">
            <v>C13845</v>
          </cell>
          <cell r="KA47481">
            <v>50</v>
          </cell>
          <cell r="KB47481">
            <v>60</v>
          </cell>
          <cell r="KC47481">
            <v>16</v>
          </cell>
        </row>
        <row r="47482">
          <cell r="A47482" t="str">
            <v>C13848</v>
          </cell>
          <cell r="KA47482">
            <v>50</v>
          </cell>
          <cell r="KB47482">
            <v>60</v>
          </cell>
          <cell r="KC47482">
            <v>16</v>
          </cell>
        </row>
        <row r="47483">
          <cell r="A47483" t="str">
            <v>C13849</v>
          </cell>
          <cell r="KA47483">
            <v>200</v>
          </cell>
          <cell r="KB47483">
            <v>16</v>
          </cell>
          <cell r="KC47483">
            <v>20</v>
          </cell>
        </row>
        <row r="47484">
          <cell r="A47484" t="str">
            <v>C13853</v>
          </cell>
          <cell r="KA47484">
            <v>50</v>
          </cell>
          <cell r="KB47484">
            <v>60</v>
          </cell>
          <cell r="KC47484">
            <v>16</v>
          </cell>
        </row>
        <row r="47485">
          <cell r="A47485" t="str">
            <v>C13854</v>
          </cell>
          <cell r="KA47485">
            <v>200</v>
          </cell>
          <cell r="KB47485">
            <v>16</v>
          </cell>
          <cell r="KC47485">
            <v>16</v>
          </cell>
        </row>
        <row r="47486">
          <cell r="A47486" t="str">
            <v>C13855</v>
          </cell>
          <cell r="KA47486">
            <v>200</v>
          </cell>
          <cell r="KB47486">
            <v>16</v>
          </cell>
          <cell r="KC47486">
            <v>16</v>
          </cell>
        </row>
        <row r="47487">
          <cell r="A47487" t="str">
            <v>C13900</v>
          </cell>
          <cell r="KA47487">
            <v>50</v>
          </cell>
          <cell r="KB47487">
            <v>80</v>
          </cell>
          <cell r="KC47487">
            <v>24</v>
          </cell>
        </row>
        <row r="47488">
          <cell r="A47488" t="str">
            <v>C13902</v>
          </cell>
          <cell r="KA47488">
            <v>100</v>
          </cell>
          <cell r="KB47488">
            <v>30</v>
          </cell>
          <cell r="KC47488">
            <v>6</v>
          </cell>
        </row>
        <row r="47489">
          <cell r="A47489" t="str">
            <v>C13911</v>
          </cell>
          <cell r="KA47489">
            <v>100</v>
          </cell>
          <cell r="KB47489">
            <v>30</v>
          </cell>
          <cell r="KC47489">
            <v>30</v>
          </cell>
        </row>
        <row r="47490">
          <cell r="A47490" t="str">
            <v>C13905</v>
          </cell>
          <cell r="KA47490">
            <v>200</v>
          </cell>
          <cell r="KB47490">
            <v>16</v>
          </cell>
          <cell r="KC47490">
            <v>16</v>
          </cell>
        </row>
        <row r="47491">
          <cell r="A47491" t="str">
            <v>C13908</v>
          </cell>
          <cell r="KA47491">
            <v>200</v>
          </cell>
          <cell r="KB47491">
            <v>16</v>
          </cell>
          <cell r="KC47491">
            <v>16</v>
          </cell>
        </row>
        <row r="47492">
          <cell r="A47492" t="str">
            <v>C13930</v>
          </cell>
          <cell r="KA47492">
            <v>200</v>
          </cell>
          <cell r="KB47492">
            <v>16</v>
          </cell>
          <cell r="KC47492">
            <v>20</v>
          </cell>
        </row>
        <row r="47493">
          <cell r="A47493" t="str">
            <v>C13914</v>
          </cell>
          <cell r="KA47493">
            <v>250</v>
          </cell>
          <cell r="KB47493">
            <v>8</v>
          </cell>
          <cell r="KC47493">
            <v>15</v>
          </cell>
        </row>
        <row r="47494">
          <cell r="A47494" t="str">
            <v>C13920</v>
          </cell>
          <cell r="KA47494">
            <v>50</v>
          </cell>
          <cell r="KB47494">
            <v>60</v>
          </cell>
          <cell r="KC47494">
            <v>16</v>
          </cell>
        </row>
        <row r="47495">
          <cell r="A47495" t="str">
            <v>C13935</v>
          </cell>
          <cell r="KA47495">
            <v>200</v>
          </cell>
          <cell r="KB47495">
            <v>16</v>
          </cell>
          <cell r="KC47495">
            <v>20</v>
          </cell>
        </row>
        <row r="47496">
          <cell r="A47496" t="str">
            <v>C13936</v>
          </cell>
          <cell r="KA47496">
            <v>200</v>
          </cell>
          <cell r="KB47496">
            <v>16</v>
          </cell>
          <cell r="KC47496">
            <v>20</v>
          </cell>
        </row>
        <row r="47497">
          <cell r="A47497" t="str">
            <v>C13938</v>
          </cell>
          <cell r="KA47497">
            <v>50</v>
          </cell>
          <cell r="KB47497">
            <v>80</v>
          </cell>
          <cell r="KC47497">
            <v>24</v>
          </cell>
        </row>
        <row r="47498">
          <cell r="A47498" t="str">
            <v>C13956</v>
          </cell>
          <cell r="KA47498">
            <v>200</v>
          </cell>
          <cell r="KB47498">
            <v>16</v>
          </cell>
          <cell r="KC47498">
            <v>16</v>
          </cell>
        </row>
        <row r="47499">
          <cell r="A47499" t="str">
            <v>C13981</v>
          </cell>
          <cell r="KA47499">
            <v>200</v>
          </cell>
          <cell r="KB47499">
            <v>16</v>
          </cell>
          <cell r="KC47499">
            <v>20</v>
          </cell>
        </row>
        <row r="47500">
          <cell r="A47500" t="str">
            <v>C13982</v>
          </cell>
          <cell r="KA47500">
            <v>50</v>
          </cell>
          <cell r="KB47500">
            <v>80</v>
          </cell>
          <cell r="KC47500">
            <v>24</v>
          </cell>
        </row>
        <row r="47501">
          <cell r="A47501" t="str">
            <v>C13968</v>
          </cell>
          <cell r="KA47501">
            <v>200</v>
          </cell>
          <cell r="KB47501">
            <v>16</v>
          </cell>
          <cell r="KC47501">
            <v>20</v>
          </cell>
        </row>
        <row r="47502">
          <cell r="A47502" t="str">
            <v>C13973</v>
          </cell>
          <cell r="KA47502">
            <v>50</v>
          </cell>
          <cell r="KB47502">
            <v>60</v>
          </cell>
          <cell r="KC47502">
            <v>16</v>
          </cell>
        </row>
        <row r="47503">
          <cell r="A47503" t="str">
            <v>C13785</v>
          </cell>
          <cell r="KA47503">
            <v>200</v>
          </cell>
          <cell r="KB47503">
            <v>16</v>
          </cell>
          <cell r="KC47503">
            <v>20</v>
          </cell>
        </row>
        <row r="47504">
          <cell r="A47504" t="str">
            <v>C13806</v>
          </cell>
          <cell r="KA47504">
            <v>50</v>
          </cell>
          <cell r="KB47504">
            <v>24</v>
          </cell>
          <cell r="KC47504">
            <v>16</v>
          </cell>
        </row>
        <row r="47505">
          <cell r="A47505" t="str">
            <v>C13811</v>
          </cell>
          <cell r="KA47505">
            <v>100</v>
          </cell>
          <cell r="KB47505">
            <v>30</v>
          </cell>
          <cell r="KC47505">
            <v>30</v>
          </cell>
        </row>
        <row r="47506">
          <cell r="A47506" t="str">
            <v>C13813</v>
          </cell>
          <cell r="KA47506">
            <v>100</v>
          </cell>
          <cell r="KB47506">
            <v>12</v>
          </cell>
          <cell r="KC47506">
            <v>30</v>
          </cell>
        </row>
        <row r="47507">
          <cell r="A47507" t="str">
            <v>C13815</v>
          </cell>
          <cell r="KA47507">
            <v>200</v>
          </cell>
          <cell r="KB47507">
            <v>16</v>
          </cell>
          <cell r="KC47507">
            <v>16</v>
          </cell>
        </row>
        <row r="47508">
          <cell r="A47508" t="str">
            <v>C13824</v>
          </cell>
          <cell r="KA47508">
            <v>50</v>
          </cell>
          <cell r="KB47508">
            <v>80</v>
          </cell>
          <cell r="KC47508">
            <v>24</v>
          </cell>
        </row>
        <row r="47509">
          <cell r="A47509" t="str">
            <v>C13825</v>
          </cell>
          <cell r="KA47509">
            <v>50</v>
          </cell>
          <cell r="KB47509">
            <v>80</v>
          </cell>
          <cell r="KC47509">
            <v>24</v>
          </cell>
        </row>
        <row r="47510">
          <cell r="A47510" t="str">
            <v>C13763</v>
          </cell>
          <cell r="KA47510">
            <v>200</v>
          </cell>
          <cell r="KB47510">
            <v>16</v>
          </cell>
          <cell r="KC47510">
            <v>20</v>
          </cell>
        </row>
        <row r="47511">
          <cell r="A47511" t="str">
            <v>C13772</v>
          </cell>
          <cell r="KA47511">
            <v>200</v>
          </cell>
          <cell r="KB47511">
            <v>16</v>
          </cell>
          <cell r="KC47511">
            <v>16</v>
          </cell>
        </row>
        <row r="47512">
          <cell r="A47512" t="str">
            <v>C13773</v>
          </cell>
          <cell r="KA47512">
            <v>200</v>
          </cell>
          <cell r="KB47512">
            <v>16</v>
          </cell>
          <cell r="KC47512">
            <v>20</v>
          </cell>
        </row>
        <row r="47513">
          <cell r="A47513" t="str">
            <v>C13779</v>
          </cell>
          <cell r="KA47513">
            <v>200</v>
          </cell>
          <cell r="KB47513">
            <v>16</v>
          </cell>
          <cell r="KC47513">
            <v>20</v>
          </cell>
        </row>
        <row r="47514">
          <cell r="A47514" t="str">
            <v>C13780</v>
          </cell>
          <cell r="KA47514">
            <v>50</v>
          </cell>
          <cell r="KB47514">
            <v>80</v>
          </cell>
          <cell r="KC47514">
            <v>24</v>
          </cell>
        </row>
        <row r="47515">
          <cell r="A47515" t="str">
            <v>C13781</v>
          </cell>
          <cell r="KA47515">
            <v>50</v>
          </cell>
          <cell r="KB47515">
            <v>80</v>
          </cell>
          <cell r="KC47515">
            <v>24</v>
          </cell>
        </row>
        <row r="47516">
          <cell r="A47516" t="str">
            <v>C13705</v>
          </cell>
          <cell r="KA47516">
            <v>50</v>
          </cell>
          <cell r="KB47516">
            <v>80</v>
          </cell>
          <cell r="KC47516">
            <v>24</v>
          </cell>
        </row>
        <row r="47517">
          <cell r="A47517" t="str">
            <v>C13702</v>
          </cell>
          <cell r="KA47517">
            <v>200</v>
          </cell>
          <cell r="KB47517">
            <v>16</v>
          </cell>
          <cell r="KC47517">
            <v>16</v>
          </cell>
        </row>
        <row r="47518">
          <cell r="A47518" t="str">
            <v>C13686</v>
          </cell>
          <cell r="KA47518">
            <v>200</v>
          </cell>
          <cell r="KB47518">
            <v>16</v>
          </cell>
          <cell r="KC47518">
            <v>20</v>
          </cell>
        </row>
        <row r="47519">
          <cell r="A47519" t="str">
            <v>C13671</v>
          </cell>
          <cell r="KA47519">
            <v>200</v>
          </cell>
          <cell r="KB47519">
            <v>16</v>
          </cell>
          <cell r="KC47519">
            <v>20</v>
          </cell>
        </row>
        <row r="47520">
          <cell r="A47520" t="str">
            <v>C13672</v>
          </cell>
          <cell r="KA47520">
            <v>200</v>
          </cell>
          <cell r="KB47520">
            <v>16</v>
          </cell>
          <cell r="KC47520">
            <v>20</v>
          </cell>
        </row>
        <row r="47521">
          <cell r="A47521" t="str">
            <v>C13681</v>
          </cell>
          <cell r="KA47521">
            <v>50</v>
          </cell>
          <cell r="KB47521">
            <v>80</v>
          </cell>
          <cell r="KC47521">
            <v>24</v>
          </cell>
        </row>
        <row r="47522">
          <cell r="A47522" t="str">
            <v>C13682</v>
          </cell>
          <cell r="KA47522">
            <v>50</v>
          </cell>
          <cell r="KB47522">
            <v>32</v>
          </cell>
          <cell r="KC47522">
            <v>16</v>
          </cell>
        </row>
        <row r="47523">
          <cell r="A47523" t="str">
            <v>C13683</v>
          </cell>
          <cell r="KA47523">
            <v>100</v>
          </cell>
          <cell r="KB47523">
            <v>30</v>
          </cell>
          <cell r="KC47523">
            <v>30</v>
          </cell>
        </row>
        <row r="47524">
          <cell r="A47524" t="str">
            <v>C13738</v>
          </cell>
          <cell r="KA47524">
            <v>100</v>
          </cell>
          <cell r="KB47524">
            <v>30</v>
          </cell>
          <cell r="KC47524">
            <v>30</v>
          </cell>
        </row>
        <row r="47525">
          <cell r="A47525" t="str">
            <v>C13740</v>
          </cell>
          <cell r="KA47525">
            <v>50</v>
          </cell>
          <cell r="KB47525">
            <v>80</v>
          </cell>
          <cell r="KC47525">
            <v>24</v>
          </cell>
        </row>
        <row r="47526">
          <cell r="A47526" t="str">
            <v>C13741</v>
          </cell>
          <cell r="KA47526">
            <v>50</v>
          </cell>
          <cell r="KB47526">
            <v>80</v>
          </cell>
          <cell r="KC47526">
            <v>24</v>
          </cell>
        </row>
        <row r="47527">
          <cell r="A47527" t="str">
            <v>C13715</v>
          </cell>
          <cell r="KA47527">
            <v>100</v>
          </cell>
          <cell r="KB47527">
            <v>30</v>
          </cell>
          <cell r="KC47527">
            <v>30</v>
          </cell>
        </row>
        <row r="47528">
          <cell r="A47528" t="str">
            <v>C13733</v>
          </cell>
          <cell r="KA47528">
            <v>100</v>
          </cell>
          <cell r="KB47528">
            <v>30</v>
          </cell>
          <cell r="KC47528">
            <v>30</v>
          </cell>
        </row>
        <row r="47529">
          <cell r="A47529" t="str">
            <v>C13168</v>
          </cell>
          <cell r="KA47529">
            <v>50</v>
          </cell>
          <cell r="KB47529">
            <v>80</v>
          </cell>
          <cell r="KC47529">
            <v>24</v>
          </cell>
        </row>
        <row r="47530">
          <cell r="A47530" t="str">
            <v>C13169</v>
          </cell>
          <cell r="KA47530">
            <v>100</v>
          </cell>
          <cell r="KB47530">
            <v>30</v>
          </cell>
          <cell r="KC47530">
            <v>30</v>
          </cell>
        </row>
        <row r="47531">
          <cell r="A47531" t="str">
            <v>C13163</v>
          </cell>
          <cell r="KA47531">
            <v>250</v>
          </cell>
          <cell r="KB47531">
            <v>8</v>
          </cell>
          <cell r="KC47531">
            <v>15</v>
          </cell>
        </row>
        <row r="47532">
          <cell r="A47532" t="str">
            <v>C13183</v>
          </cell>
          <cell r="KA47532">
            <v>200</v>
          </cell>
          <cell r="KB47532">
            <v>16</v>
          </cell>
          <cell r="KC47532">
            <v>20</v>
          </cell>
        </row>
        <row r="47533">
          <cell r="A47533" t="str">
            <v>C13179</v>
          </cell>
          <cell r="KA47533">
            <v>200</v>
          </cell>
          <cell r="KB47533">
            <v>16</v>
          </cell>
          <cell r="KC47533">
            <v>20</v>
          </cell>
        </row>
        <row r="47534">
          <cell r="A47534" t="str">
            <v>C13159</v>
          </cell>
          <cell r="KA47534">
            <v>100</v>
          </cell>
          <cell r="KB47534">
            <v>30</v>
          </cell>
          <cell r="KC47534">
            <v>6</v>
          </cell>
        </row>
        <row r="47535">
          <cell r="A47535" t="str">
            <v>C13150</v>
          </cell>
          <cell r="KA47535">
            <v>250</v>
          </cell>
          <cell r="KB47535">
            <v>8</v>
          </cell>
          <cell r="KC47535">
            <v>15</v>
          </cell>
        </row>
        <row r="47536">
          <cell r="A47536" t="str">
            <v>C13151</v>
          </cell>
          <cell r="KA47536">
            <v>200</v>
          </cell>
          <cell r="KB47536">
            <v>16</v>
          </cell>
          <cell r="KC47536">
            <v>20</v>
          </cell>
        </row>
        <row r="47537">
          <cell r="A47537" t="str">
            <v>C13152</v>
          </cell>
          <cell r="KA47537">
            <v>200</v>
          </cell>
          <cell r="KB47537">
            <v>16</v>
          </cell>
          <cell r="KC47537">
            <v>20</v>
          </cell>
        </row>
        <row r="47538">
          <cell r="A47538" t="str">
            <v>C13133</v>
          </cell>
          <cell r="KA47538">
            <v>50</v>
          </cell>
          <cell r="KB47538">
            <v>80</v>
          </cell>
          <cell r="KC47538">
            <v>24</v>
          </cell>
        </row>
        <row r="47539">
          <cell r="A47539" t="str">
            <v>C13138</v>
          </cell>
          <cell r="KA47539">
            <v>50</v>
          </cell>
          <cell r="KB47539">
            <v>80</v>
          </cell>
          <cell r="KC47539">
            <v>24</v>
          </cell>
        </row>
        <row r="47540">
          <cell r="A47540" t="str">
            <v>C13144</v>
          </cell>
          <cell r="KA47540">
            <v>50</v>
          </cell>
          <cell r="KB47540">
            <v>80</v>
          </cell>
          <cell r="KC47540">
            <v>24</v>
          </cell>
        </row>
        <row r="47541">
          <cell r="A47541" t="str">
            <v>C13191</v>
          </cell>
          <cell r="KA47541">
            <v>200</v>
          </cell>
          <cell r="KB47541">
            <v>16</v>
          </cell>
          <cell r="KC47541">
            <v>20</v>
          </cell>
        </row>
        <row r="47542">
          <cell r="A47542" t="str">
            <v>C13192</v>
          </cell>
          <cell r="KA47542">
            <v>200</v>
          </cell>
          <cell r="KB47542">
            <v>16</v>
          </cell>
          <cell r="KC47542">
            <v>20</v>
          </cell>
        </row>
        <row r="47543">
          <cell r="A47543" t="str">
            <v>C13197</v>
          </cell>
          <cell r="KA47543">
            <v>50</v>
          </cell>
          <cell r="KB47543">
            <v>80</v>
          </cell>
          <cell r="KC47543">
            <v>24</v>
          </cell>
        </row>
        <row r="47544">
          <cell r="A47544" t="str">
            <v>C13187</v>
          </cell>
          <cell r="KA47544">
            <v>50</v>
          </cell>
          <cell r="KB47544">
            <v>80</v>
          </cell>
          <cell r="KC47544">
            <v>24</v>
          </cell>
        </row>
        <row r="47545">
          <cell r="A47545" t="str">
            <v>C13188</v>
          </cell>
          <cell r="KA47545">
            <v>200</v>
          </cell>
          <cell r="KB47545">
            <v>15</v>
          </cell>
          <cell r="KC47545">
            <v>20</v>
          </cell>
        </row>
        <row r="47546">
          <cell r="A47546" t="str">
            <v>C13189</v>
          </cell>
          <cell r="KA47546">
            <v>50</v>
          </cell>
          <cell r="KB47546">
            <v>80</v>
          </cell>
          <cell r="KC47546">
            <v>24</v>
          </cell>
        </row>
        <row r="47547">
          <cell r="A47547" t="str">
            <v>C13200</v>
          </cell>
          <cell r="KA47547">
            <v>200</v>
          </cell>
          <cell r="KB47547">
            <v>16</v>
          </cell>
          <cell r="KC47547">
            <v>20</v>
          </cell>
        </row>
        <row r="47548">
          <cell r="A47548" t="str">
            <v>C13204</v>
          </cell>
          <cell r="KA47548">
            <v>200</v>
          </cell>
          <cell r="KB47548">
            <v>16</v>
          </cell>
          <cell r="KC47548">
            <v>20</v>
          </cell>
        </row>
        <row r="47549">
          <cell r="A47549" t="str">
            <v>C13225</v>
          </cell>
          <cell r="KA47549">
            <v>200</v>
          </cell>
          <cell r="KB47549">
            <v>16</v>
          </cell>
          <cell r="KC47549">
            <v>16</v>
          </cell>
        </row>
        <row r="47550">
          <cell r="A47550" t="str">
            <v>C13229</v>
          </cell>
          <cell r="KA47550">
            <v>50</v>
          </cell>
          <cell r="KB47550">
            <v>80</v>
          </cell>
          <cell r="KC47550">
            <v>24</v>
          </cell>
        </row>
        <row r="47551">
          <cell r="A47551" t="str">
            <v>C13311</v>
          </cell>
          <cell r="KA47551">
            <v>200</v>
          </cell>
          <cell r="KB47551">
            <v>16</v>
          </cell>
          <cell r="KC47551">
            <v>20</v>
          </cell>
        </row>
        <row r="47552">
          <cell r="A47552" t="str">
            <v>C13215</v>
          </cell>
          <cell r="KA47552">
            <v>50</v>
          </cell>
          <cell r="KB47552">
            <v>80</v>
          </cell>
          <cell r="KC47552">
            <v>24</v>
          </cell>
        </row>
        <row r="47553">
          <cell r="A47553" t="str">
            <v>C13219</v>
          </cell>
          <cell r="KA47553">
            <v>200</v>
          </cell>
          <cell r="KB47553">
            <v>16</v>
          </cell>
          <cell r="KC47553">
            <v>20</v>
          </cell>
        </row>
        <row r="47554">
          <cell r="A47554" t="str">
            <v>C13320</v>
          </cell>
          <cell r="KA47554">
            <v>200</v>
          </cell>
          <cell r="KB47554">
            <v>16</v>
          </cell>
          <cell r="KC47554">
            <v>16</v>
          </cell>
        </row>
        <row r="47555">
          <cell r="A47555" t="str">
            <v>C13321</v>
          </cell>
          <cell r="KA47555">
            <v>200</v>
          </cell>
          <cell r="KB47555">
            <v>16</v>
          </cell>
          <cell r="KC47555">
            <v>20</v>
          </cell>
        </row>
        <row r="47556">
          <cell r="A47556" t="str">
            <v>C13316</v>
          </cell>
          <cell r="KA47556">
            <v>200</v>
          </cell>
          <cell r="KB47556">
            <v>16</v>
          </cell>
          <cell r="KC47556">
            <v>20</v>
          </cell>
        </row>
        <row r="47557">
          <cell r="A47557" t="str">
            <v>C13313</v>
          </cell>
          <cell r="KA47557">
            <v>100</v>
          </cell>
          <cell r="KB47557">
            <v>30</v>
          </cell>
          <cell r="KC47557">
            <v>24</v>
          </cell>
        </row>
        <row r="47558">
          <cell r="A47558" t="str">
            <v>C13314</v>
          </cell>
          <cell r="KA47558">
            <v>200</v>
          </cell>
          <cell r="KB47558">
            <v>16</v>
          </cell>
          <cell r="KC47558">
            <v>20</v>
          </cell>
        </row>
        <row r="47559">
          <cell r="A47559" t="str">
            <v>C13121</v>
          </cell>
          <cell r="KA47559">
            <v>50</v>
          </cell>
          <cell r="KB47559">
            <v>80</v>
          </cell>
          <cell r="KC47559">
            <v>24</v>
          </cell>
        </row>
        <row r="47560">
          <cell r="A47560" t="str">
            <v>C13110</v>
          </cell>
          <cell r="KA47560">
            <v>100</v>
          </cell>
          <cell r="KB47560">
            <v>30</v>
          </cell>
          <cell r="KC47560">
            <v>30</v>
          </cell>
        </row>
        <row r="47561">
          <cell r="A47561" t="str">
            <v>C13113</v>
          </cell>
          <cell r="KA47561">
            <v>50</v>
          </cell>
          <cell r="KB47561">
            <v>60</v>
          </cell>
          <cell r="KC47561">
            <v>16</v>
          </cell>
        </row>
        <row r="47562">
          <cell r="A47562" t="str">
            <v>C13115</v>
          </cell>
          <cell r="KA47562">
            <v>250</v>
          </cell>
          <cell r="KB47562">
            <v>8</v>
          </cell>
          <cell r="KC47562">
            <v>15</v>
          </cell>
        </row>
        <row r="47563">
          <cell r="A47563" t="str">
            <v>C13117</v>
          </cell>
          <cell r="KA47563">
            <v>100</v>
          </cell>
          <cell r="KB47563">
            <v>30</v>
          </cell>
          <cell r="KC47563">
            <v>30</v>
          </cell>
        </row>
        <row r="47564">
          <cell r="A47564" t="str">
            <v>C13125</v>
          </cell>
          <cell r="KA47564">
            <v>100</v>
          </cell>
          <cell r="KB47564">
            <v>30</v>
          </cell>
          <cell r="KC47564">
            <v>30</v>
          </cell>
        </row>
        <row r="47565">
          <cell r="A47565" t="str">
            <v>C13127</v>
          </cell>
          <cell r="KA47565">
            <v>250</v>
          </cell>
          <cell r="KB47565">
            <v>12</v>
          </cell>
          <cell r="KC47565">
            <v>20</v>
          </cell>
        </row>
        <row r="47566">
          <cell r="A47566" t="str">
            <v>C13129</v>
          </cell>
          <cell r="KA47566">
            <v>100</v>
          </cell>
          <cell r="KB47566">
            <v>30</v>
          </cell>
          <cell r="KC47566">
            <v>30</v>
          </cell>
        </row>
        <row r="47567">
          <cell r="A47567" t="str">
            <v>C13130</v>
          </cell>
          <cell r="KA47567">
            <v>250</v>
          </cell>
          <cell r="KB47567">
            <v>12</v>
          </cell>
          <cell r="KC47567">
            <v>20</v>
          </cell>
        </row>
        <row r="47568">
          <cell r="A47568" t="str">
            <v>C13103</v>
          </cell>
          <cell r="KA47568">
            <v>100</v>
          </cell>
          <cell r="KB47568">
            <v>30</v>
          </cell>
          <cell r="KC47568">
            <v>30</v>
          </cell>
        </row>
        <row r="47569">
          <cell r="A47569" t="str">
            <v>C13104</v>
          </cell>
          <cell r="KA47569">
            <v>250</v>
          </cell>
          <cell r="KB47569">
            <v>8</v>
          </cell>
          <cell r="KC47569">
            <v>15</v>
          </cell>
        </row>
        <row r="47570">
          <cell r="A47570" t="str">
            <v>C13083</v>
          </cell>
          <cell r="KA47570">
            <v>50</v>
          </cell>
          <cell r="KB47570">
            <v>80</v>
          </cell>
          <cell r="KC47570">
            <v>24</v>
          </cell>
        </row>
        <row r="47571">
          <cell r="A47571" t="str">
            <v>C13086</v>
          </cell>
          <cell r="KA47571">
            <v>250</v>
          </cell>
          <cell r="KB47571">
            <v>12</v>
          </cell>
          <cell r="KC47571">
            <v>20</v>
          </cell>
        </row>
        <row r="47572">
          <cell r="A47572" t="str">
            <v>C13091</v>
          </cell>
          <cell r="KA47572">
            <v>50</v>
          </cell>
          <cell r="KB47572">
            <v>80</v>
          </cell>
          <cell r="KC47572">
            <v>24</v>
          </cell>
        </row>
        <row r="47573">
          <cell r="A47573" t="str">
            <v>C13057</v>
          </cell>
          <cell r="KA47573">
            <v>100</v>
          </cell>
          <cell r="KB47573">
            <v>30</v>
          </cell>
          <cell r="KC47573">
            <v>12</v>
          </cell>
        </row>
        <row r="47574">
          <cell r="A47574" t="str">
            <v>C13058</v>
          </cell>
          <cell r="KA47574">
            <v>250</v>
          </cell>
          <cell r="KB47574">
            <v>12</v>
          </cell>
          <cell r="KC47574">
            <v>20</v>
          </cell>
        </row>
        <row r="47575">
          <cell r="A47575" t="str">
            <v>C13049</v>
          </cell>
          <cell r="KA47575">
            <v>50</v>
          </cell>
          <cell r="KB47575">
            <v>80</v>
          </cell>
          <cell r="KC47575">
            <v>24</v>
          </cell>
        </row>
        <row r="47576">
          <cell r="A47576" t="str">
            <v>C13050</v>
          </cell>
          <cell r="KA47576">
            <v>250</v>
          </cell>
          <cell r="KB47576">
            <v>8</v>
          </cell>
          <cell r="KC47576">
            <v>15</v>
          </cell>
        </row>
        <row r="47577">
          <cell r="A47577" t="str">
            <v>C13045</v>
          </cell>
          <cell r="KA47577">
            <v>100</v>
          </cell>
          <cell r="KB47577">
            <v>30</v>
          </cell>
          <cell r="KC47577">
            <v>30</v>
          </cell>
        </row>
        <row r="47578">
          <cell r="A47578" t="str">
            <v>C13046</v>
          </cell>
          <cell r="KA47578">
            <v>200</v>
          </cell>
          <cell r="KB47578">
            <v>15</v>
          </cell>
          <cell r="KC47578">
            <v>20</v>
          </cell>
        </row>
        <row r="47579">
          <cell r="A47579" t="str">
            <v>C13047</v>
          </cell>
          <cell r="KA47579">
            <v>100</v>
          </cell>
          <cell r="KB47579">
            <v>30</v>
          </cell>
          <cell r="KC47579">
            <v>30</v>
          </cell>
        </row>
        <row r="47580">
          <cell r="A47580" t="str">
            <v>C13041</v>
          </cell>
          <cell r="KA47580">
            <v>100</v>
          </cell>
          <cell r="KB47580">
            <v>30</v>
          </cell>
          <cell r="KC47580">
            <v>30</v>
          </cell>
        </row>
        <row r="47581">
          <cell r="A47581" t="str">
            <v>C13042</v>
          </cell>
          <cell r="KA47581">
            <v>50</v>
          </cell>
          <cell r="KB47581">
            <v>24</v>
          </cell>
          <cell r="KC47581">
            <v>16</v>
          </cell>
        </row>
        <row r="47582">
          <cell r="A47582" t="str">
            <v>C13034</v>
          </cell>
          <cell r="KA47582">
            <v>250</v>
          </cell>
          <cell r="KB47582">
            <v>12</v>
          </cell>
          <cell r="KC47582">
            <v>20</v>
          </cell>
        </row>
        <row r="47583">
          <cell r="A47583" t="str">
            <v>C13036</v>
          </cell>
          <cell r="KA47583">
            <v>50</v>
          </cell>
          <cell r="KB47583">
            <v>80</v>
          </cell>
          <cell r="KC47583">
            <v>24</v>
          </cell>
        </row>
        <row r="47584">
          <cell r="A47584" t="str">
            <v>C13037</v>
          </cell>
          <cell r="KA47584">
            <v>50</v>
          </cell>
          <cell r="KB47584">
            <v>60</v>
          </cell>
          <cell r="KC47584">
            <v>16</v>
          </cell>
        </row>
        <row r="47585">
          <cell r="A47585" t="str">
            <v>C13038</v>
          </cell>
          <cell r="KA47585">
            <v>50</v>
          </cell>
          <cell r="KB47585">
            <v>80</v>
          </cell>
          <cell r="KC47585">
            <v>24</v>
          </cell>
        </row>
        <row r="47586">
          <cell r="A47586" t="str">
            <v>C13072</v>
          </cell>
          <cell r="KA47586">
            <v>250</v>
          </cell>
          <cell r="KB47586">
            <v>12</v>
          </cell>
          <cell r="KC47586">
            <v>20</v>
          </cell>
        </row>
        <row r="47587">
          <cell r="A47587" t="str">
            <v>C13070</v>
          </cell>
          <cell r="KA47587">
            <v>50</v>
          </cell>
          <cell r="KB47587">
            <v>80</v>
          </cell>
          <cell r="KC47587">
            <v>24</v>
          </cell>
        </row>
        <row r="47588">
          <cell r="A47588" t="str">
            <v>C13076</v>
          </cell>
          <cell r="KA47588">
            <v>250</v>
          </cell>
          <cell r="KB47588">
            <v>12</v>
          </cell>
          <cell r="KC47588">
            <v>20</v>
          </cell>
        </row>
        <row r="47589">
          <cell r="A47589" t="str">
            <v>C13077</v>
          </cell>
          <cell r="KA47589">
            <v>50</v>
          </cell>
          <cell r="KB47589">
            <v>80</v>
          </cell>
          <cell r="KC47589">
            <v>24</v>
          </cell>
        </row>
        <row r="47590">
          <cell r="A47590" t="str">
            <v>C13024</v>
          </cell>
          <cell r="KA47590">
            <v>250</v>
          </cell>
          <cell r="KB47590">
            <v>12</v>
          </cell>
          <cell r="KC47590">
            <v>20</v>
          </cell>
        </row>
        <row r="47591">
          <cell r="A47591" t="str">
            <v>C13060</v>
          </cell>
          <cell r="KA47591">
            <v>50</v>
          </cell>
          <cell r="KB47591">
            <v>60</v>
          </cell>
          <cell r="KC47591">
            <v>12</v>
          </cell>
        </row>
        <row r="47592">
          <cell r="A47592" t="str">
            <v>C13065</v>
          </cell>
          <cell r="KA47592">
            <v>250</v>
          </cell>
          <cell r="KB47592">
            <v>12</v>
          </cell>
          <cell r="KC47592">
            <v>20</v>
          </cell>
        </row>
        <row r="47593">
          <cell r="A47593" t="str">
            <v>C13066</v>
          </cell>
          <cell r="KA47593">
            <v>250</v>
          </cell>
          <cell r="KB47593">
            <v>12</v>
          </cell>
          <cell r="KC47593">
            <v>20</v>
          </cell>
        </row>
        <row r="47594">
          <cell r="A47594" t="str">
            <v>C12873</v>
          </cell>
          <cell r="KA47594">
            <v>50</v>
          </cell>
          <cell r="KB47594">
            <v>60</v>
          </cell>
          <cell r="KC47594">
            <v>16</v>
          </cell>
        </row>
        <row r="47595">
          <cell r="A47595" t="str">
            <v>C12890</v>
          </cell>
          <cell r="KA47595">
            <v>250</v>
          </cell>
          <cell r="KB47595">
            <v>12</v>
          </cell>
          <cell r="KC47595">
            <v>20</v>
          </cell>
        </row>
        <row r="47596">
          <cell r="A47596" t="str">
            <v>C12883</v>
          </cell>
          <cell r="KA47596">
            <v>50</v>
          </cell>
          <cell r="KB47596">
            <v>80</v>
          </cell>
          <cell r="KC47596">
            <v>24</v>
          </cell>
        </row>
        <row r="47597">
          <cell r="A47597" t="str">
            <v>C12884</v>
          </cell>
          <cell r="KA47597">
            <v>250</v>
          </cell>
          <cell r="KB47597">
            <v>12</v>
          </cell>
          <cell r="KC47597">
            <v>20</v>
          </cell>
        </row>
        <row r="47598">
          <cell r="A47598" t="str">
            <v>C12871</v>
          </cell>
          <cell r="KA47598">
            <v>100</v>
          </cell>
          <cell r="KB47598">
            <v>30</v>
          </cell>
          <cell r="KC47598">
            <v>30</v>
          </cell>
        </row>
        <row r="47599">
          <cell r="A47599" t="str">
            <v>C12861</v>
          </cell>
          <cell r="KA47599">
            <v>50</v>
          </cell>
          <cell r="KB47599">
            <v>80</v>
          </cell>
          <cell r="KC47599">
            <v>8</v>
          </cell>
        </row>
        <row r="47600">
          <cell r="A47600" t="str">
            <v>C12867</v>
          </cell>
          <cell r="KA47600">
            <v>250</v>
          </cell>
          <cell r="KB47600">
            <v>12</v>
          </cell>
          <cell r="KC47600">
            <v>20</v>
          </cell>
        </row>
        <row r="47601">
          <cell r="A47601" t="str">
            <v>C12869</v>
          </cell>
          <cell r="KA47601">
            <v>250</v>
          </cell>
          <cell r="KB47601">
            <v>12</v>
          </cell>
          <cell r="KC47601">
            <v>20</v>
          </cell>
        </row>
        <row r="47602">
          <cell r="A47602" t="str">
            <v>C12904</v>
          </cell>
          <cell r="KA47602">
            <v>50</v>
          </cell>
          <cell r="KB47602">
            <v>60</v>
          </cell>
          <cell r="KC47602">
            <v>16</v>
          </cell>
        </row>
        <row r="47603">
          <cell r="A47603" t="str">
            <v>C12905</v>
          </cell>
          <cell r="KA47603">
            <v>200</v>
          </cell>
          <cell r="KB47603">
            <v>15</v>
          </cell>
          <cell r="KC47603">
            <v>16</v>
          </cell>
        </row>
        <row r="47604">
          <cell r="A47604" t="str">
            <v>C12910</v>
          </cell>
          <cell r="KA47604">
            <v>250</v>
          </cell>
          <cell r="KB47604">
            <v>12</v>
          </cell>
          <cell r="KC47604">
            <v>20</v>
          </cell>
        </row>
        <row r="47605">
          <cell r="A47605" t="str">
            <v>C12892</v>
          </cell>
          <cell r="KA47605">
            <v>250</v>
          </cell>
          <cell r="KB47605">
            <v>12</v>
          </cell>
          <cell r="KC47605">
            <v>20</v>
          </cell>
        </row>
        <row r="47606">
          <cell r="A47606" t="str">
            <v>C12893</v>
          </cell>
          <cell r="KA47606">
            <v>250</v>
          </cell>
          <cell r="KB47606">
            <v>12</v>
          </cell>
          <cell r="KC47606">
            <v>20</v>
          </cell>
        </row>
        <row r="47607">
          <cell r="A47607" t="str">
            <v>C12819</v>
          </cell>
          <cell r="KA47607">
            <v>100</v>
          </cell>
          <cell r="KB47607">
            <v>30</v>
          </cell>
          <cell r="KC47607">
            <v>30</v>
          </cell>
        </row>
        <row r="47608">
          <cell r="A47608" t="str">
            <v>C12827</v>
          </cell>
          <cell r="KA47608">
            <v>200</v>
          </cell>
          <cell r="KB47608">
            <v>15</v>
          </cell>
          <cell r="KC47608">
            <v>16</v>
          </cell>
        </row>
        <row r="47609">
          <cell r="A47609" t="str">
            <v>C12828</v>
          </cell>
          <cell r="KA47609">
            <v>50</v>
          </cell>
          <cell r="KB47609">
            <v>80</v>
          </cell>
          <cell r="KC47609">
            <v>24</v>
          </cell>
        </row>
        <row r="47610">
          <cell r="A47610" t="str">
            <v>C12829</v>
          </cell>
          <cell r="KA47610">
            <v>50</v>
          </cell>
          <cell r="KB47610">
            <v>60</v>
          </cell>
          <cell r="KC47610">
            <v>16</v>
          </cell>
        </row>
        <row r="47611">
          <cell r="A47611" t="str">
            <v>C12830</v>
          </cell>
          <cell r="KA47611">
            <v>250</v>
          </cell>
          <cell r="KB47611">
            <v>12</v>
          </cell>
          <cell r="KC47611">
            <v>20</v>
          </cell>
        </row>
        <row r="47612">
          <cell r="A47612" t="str">
            <v>C12821</v>
          </cell>
          <cell r="KA47612">
            <v>50</v>
          </cell>
          <cell r="KB47612">
            <v>80</v>
          </cell>
          <cell r="KC47612">
            <v>24</v>
          </cell>
        </row>
        <row r="47613">
          <cell r="A47613" t="str">
            <v>C12839</v>
          </cell>
          <cell r="KA47613">
            <v>50</v>
          </cell>
          <cell r="KB47613">
            <v>60</v>
          </cell>
          <cell r="KC47613">
            <v>16</v>
          </cell>
        </row>
        <row r="47614">
          <cell r="A47614" t="str">
            <v>C12837</v>
          </cell>
          <cell r="KA47614">
            <v>250</v>
          </cell>
          <cell r="KB47614">
            <v>8</v>
          </cell>
          <cell r="KC47614">
            <v>15</v>
          </cell>
        </row>
        <row r="47615">
          <cell r="A47615" t="str">
            <v>C12853</v>
          </cell>
          <cell r="KA47615">
            <v>100</v>
          </cell>
          <cell r="KB47615">
            <v>30</v>
          </cell>
          <cell r="KC47615">
            <v>30</v>
          </cell>
        </row>
        <row r="47616">
          <cell r="A47616" t="str">
            <v>C12846</v>
          </cell>
          <cell r="KA47616">
            <v>50</v>
          </cell>
          <cell r="KB47616">
            <v>80</v>
          </cell>
          <cell r="KC47616">
            <v>24</v>
          </cell>
        </row>
        <row r="47617">
          <cell r="A47617" t="str">
            <v>C12847</v>
          </cell>
          <cell r="KA47617">
            <v>250</v>
          </cell>
          <cell r="KB47617">
            <v>12</v>
          </cell>
          <cell r="KC47617">
            <v>20</v>
          </cell>
        </row>
        <row r="47618">
          <cell r="A47618" t="str">
            <v>C12999</v>
          </cell>
          <cell r="KA47618">
            <v>250</v>
          </cell>
          <cell r="KB47618">
            <v>12</v>
          </cell>
          <cell r="KC47618">
            <v>20</v>
          </cell>
        </row>
        <row r="47619">
          <cell r="A47619" t="str">
            <v>C13004</v>
          </cell>
          <cell r="KA47619">
            <v>250</v>
          </cell>
          <cell r="KB47619">
            <v>12</v>
          </cell>
          <cell r="KC47619">
            <v>20</v>
          </cell>
        </row>
        <row r="47620">
          <cell r="A47620" t="str">
            <v>C12989</v>
          </cell>
          <cell r="KA47620">
            <v>50</v>
          </cell>
          <cell r="KB47620">
            <v>80</v>
          </cell>
          <cell r="KC47620">
            <v>24</v>
          </cell>
        </row>
        <row r="47621">
          <cell r="A47621" t="str">
            <v>C12985</v>
          </cell>
          <cell r="KA47621">
            <v>100</v>
          </cell>
          <cell r="KB47621">
            <v>12</v>
          </cell>
          <cell r="KC47621">
            <v>30</v>
          </cell>
        </row>
        <row r="47622">
          <cell r="A47622" t="str">
            <v>C12982</v>
          </cell>
          <cell r="KA47622">
            <v>50</v>
          </cell>
          <cell r="KB47622">
            <v>80</v>
          </cell>
          <cell r="KC47622">
            <v>24</v>
          </cell>
        </row>
        <row r="47623">
          <cell r="A47623" t="str">
            <v>C12975</v>
          </cell>
          <cell r="KA47623">
            <v>250</v>
          </cell>
          <cell r="KB47623">
            <v>12</v>
          </cell>
          <cell r="KC47623">
            <v>20</v>
          </cell>
        </row>
        <row r="47624">
          <cell r="A47624" t="str">
            <v>C12976</v>
          </cell>
          <cell r="KA47624">
            <v>200</v>
          </cell>
          <cell r="KB47624">
            <v>30</v>
          </cell>
          <cell r="KC47624">
            <v>12</v>
          </cell>
        </row>
        <row r="47625">
          <cell r="A47625" t="str">
            <v>C12978</v>
          </cell>
          <cell r="KA47625">
            <v>100</v>
          </cell>
          <cell r="KB47625">
            <v>30</v>
          </cell>
          <cell r="KC47625">
            <v>30</v>
          </cell>
        </row>
        <row r="47626">
          <cell r="A47626" t="str">
            <v>C13030</v>
          </cell>
          <cell r="KA47626">
            <v>50</v>
          </cell>
          <cell r="KB47626">
            <v>60</v>
          </cell>
          <cell r="KC47626">
            <v>12</v>
          </cell>
        </row>
        <row r="47627">
          <cell r="A47627" t="str">
            <v>C13031</v>
          </cell>
          <cell r="KA47627">
            <v>50</v>
          </cell>
          <cell r="KB47627">
            <v>80</v>
          </cell>
          <cell r="KC47627">
            <v>24</v>
          </cell>
        </row>
        <row r="47628">
          <cell r="A47628" t="str">
            <v>C12996</v>
          </cell>
          <cell r="KA47628">
            <v>250</v>
          </cell>
          <cell r="KB47628">
            <v>12</v>
          </cell>
          <cell r="KC47628">
            <v>20</v>
          </cell>
        </row>
        <row r="47629">
          <cell r="A47629" t="str">
            <v>C13014</v>
          </cell>
          <cell r="KA47629">
            <v>200</v>
          </cell>
          <cell r="KB47629">
            <v>15</v>
          </cell>
          <cell r="KC47629">
            <v>16</v>
          </cell>
        </row>
        <row r="47630">
          <cell r="A47630" t="str">
            <v>C13015</v>
          </cell>
          <cell r="KA47630">
            <v>250</v>
          </cell>
          <cell r="KB47630">
            <v>12</v>
          </cell>
          <cell r="KC47630">
            <v>20</v>
          </cell>
        </row>
        <row r="47631">
          <cell r="A47631" t="str">
            <v>C13009</v>
          </cell>
          <cell r="KA47631">
            <v>250</v>
          </cell>
          <cell r="KB47631">
            <v>8</v>
          </cell>
          <cell r="KC47631">
            <v>15</v>
          </cell>
        </row>
        <row r="47632">
          <cell r="A47632" t="str">
            <v>C13011</v>
          </cell>
          <cell r="KA47632">
            <v>250</v>
          </cell>
          <cell r="KB47632">
            <v>8</v>
          </cell>
          <cell r="KC47632">
            <v>15</v>
          </cell>
        </row>
        <row r="47633">
          <cell r="A47633" t="str">
            <v>C12935</v>
          </cell>
          <cell r="KA47633">
            <v>100</v>
          </cell>
          <cell r="KB47633">
            <v>30</v>
          </cell>
          <cell r="KC47633">
            <v>30</v>
          </cell>
        </row>
        <row r="47634">
          <cell r="A47634" t="str">
            <v>C12929</v>
          </cell>
          <cell r="KA47634">
            <v>100</v>
          </cell>
          <cell r="KB47634">
            <v>30</v>
          </cell>
          <cell r="KC47634">
            <v>30</v>
          </cell>
        </row>
        <row r="47635">
          <cell r="A47635" t="str">
            <v>C12931</v>
          </cell>
          <cell r="KA47635">
            <v>250</v>
          </cell>
          <cell r="KB47635">
            <v>12</v>
          </cell>
          <cell r="KC47635">
            <v>20</v>
          </cell>
        </row>
        <row r="47636">
          <cell r="A47636" t="str">
            <v>C12932</v>
          </cell>
          <cell r="KA47636">
            <v>250</v>
          </cell>
          <cell r="KB47636">
            <v>8</v>
          </cell>
          <cell r="KC47636">
            <v>15</v>
          </cell>
        </row>
        <row r="47637">
          <cell r="A47637" t="str">
            <v>C12914</v>
          </cell>
          <cell r="KA47637">
            <v>250</v>
          </cell>
          <cell r="KB47637">
            <v>8</v>
          </cell>
          <cell r="KC47637">
            <v>15</v>
          </cell>
        </row>
        <row r="47638">
          <cell r="A47638" t="str">
            <v>C12917</v>
          </cell>
          <cell r="KA47638">
            <v>250</v>
          </cell>
          <cell r="KB47638">
            <v>8</v>
          </cell>
          <cell r="KC47638">
            <v>15</v>
          </cell>
        </row>
        <row r="47639">
          <cell r="A47639" t="str">
            <v>C12947</v>
          </cell>
          <cell r="KA47639">
            <v>250</v>
          </cell>
          <cell r="KB47639">
            <v>12</v>
          </cell>
          <cell r="KC47639">
            <v>20</v>
          </cell>
        </row>
        <row r="47640">
          <cell r="A47640" t="str">
            <v>C12949</v>
          </cell>
          <cell r="KA47640">
            <v>250</v>
          </cell>
          <cell r="KB47640">
            <v>8</v>
          </cell>
          <cell r="KC47640">
            <v>15</v>
          </cell>
        </row>
        <row r="47641">
          <cell r="A47641" t="str">
            <v>C12966</v>
          </cell>
          <cell r="KA47641">
            <v>100</v>
          </cell>
          <cell r="KB47641">
            <v>30</v>
          </cell>
          <cell r="KC47641">
            <v>30</v>
          </cell>
        </row>
        <row r="47642">
          <cell r="A47642" t="str">
            <v>C12967</v>
          </cell>
          <cell r="KA47642">
            <v>200</v>
          </cell>
          <cell r="KB47642">
            <v>15</v>
          </cell>
          <cell r="KC47642">
            <v>20</v>
          </cell>
        </row>
        <row r="47643">
          <cell r="A47643" t="str">
            <v>C12968</v>
          </cell>
          <cell r="KA47643">
            <v>50</v>
          </cell>
          <cell r="KB47643">
            <v>32</v>
          </cell>
          <cell r="KC47643">
            <v>16</v>
          </cell>
        </row>
        <row r="47644">
          <cell r="A47644" t="str">
            <v>C12970</v>
          </cell>
          <cell r="KA47644">
            <v>50</v>
          </cell>
          <cell r="KB47644">
            <v>80</v>
          </cell>
          <cell r="KC47644">
            <v>24</v>
          </cell>
        </row>
        <row r="47645">
          <cell r="A47645" t="str">
            <v>C12962</v>
          </cell>
          <cell r="KA47645">
            <v>50</v>
          </cell>
          <cell r="KB47645">
            <v>80</v>
          </cell>
          <cell r="KC47645">
            <v>24</v>
          </cell>
        </row>
        <row r="47646">
          <cell r="A47646" t="str">
            <v>C12963</v>
          </cell>
          <cell r="KA47646">
            <v>50</v>
          </cell>
          <cell r="KB47646">
            <v>80</v>
          </cell>
          <cell r="KC47646">
            <v>24</v>
          </cell>
        </row>
        <row r="47647">
          <cell r="A47647" t="str">
            <v>C12399</v>
          </cell>
          <cell r="KA47647">
            <v>200</v>
          </cell>
          <cell r="KB47647">
            <v>15</v>
          </cell>
          <cell r="KC47647">
            <v>16</v>
          </cell>
        </row>
        <row r="47648">
          <cell r="A47648" t="str">
            <v>C12393</v>
          </cell>
          <cell r="KA47648">
            <v>50</v>
          </cell>
          <cell r="KB47648">
            <v>80</v>
          </cell>
          <cell r="KC47648">
            <v>24</v>
          </cell>
        </row>
        <row r="47649">
          <cell r="A47649" t="str">
            <v>C12409</v>
          </cell>
          <cell r="KA47649">
            <v>100</v>
          </cell>
          <cell r="KB47649">
            <v>30</v>
          </cell>
          <cell r="KC47649">
            <v>30</v>
          </cell>
        </row>
        <row r="47650">
          <cell r="A47650" t="str">
            <v>C12405</v>
          </cell>
          <cell r="KA47650">
            <v>250</v>
          </cell>
          <cell r="KB47650">
            <v>12</v>
          </cell>
          <cell r="KC47650">
            <v>20</v>
          </cell>
        </row>
        <row r="47651">
          <cell r="A47651" t="str">
            <v>C12421</v>
          </cell>
          <cell r="KA47651">
            <v>50</v>
          </cell>
          <cell r="KB47651">
            <v>32</v>
          </cell>
          <cell r="KC47651">
            <v>16</v>
          </cell>
        </row>
        <row r="47652">
          <cell r="A47652" t="str">
            <v>C12361</v>
          </cell>
          <cell r="KA47652">
            <v>250</v>
          </cell>
          <cell r="KB47652">
            <v>12</v>
          </cell>
          <cell r="KC47652">
            <v>20</v>
          </cell>
        </row>
        <row r="47653">
          <cell r="A47653" t="str">
            <v>C12416</v>
          </cell>
          <cell r="KA47653">
            <v>200</v>
          </cell>
          <cell r="KB47653">
            <v>15</v>
          </cell>
          <cell r="KC47653">
            <v>16</v>
          </cell>
        </row>
        <row r="47654">
          <cell r="A47654" t="str">
            <v>C12382</v>
          </cell>
          <cell r="KA47654">
            <v>50</v>
          </cell>
          <cell r="KB47654">
            <v>80</v>
          </cell>
          <cell r="KC47654">
            <v>24</v>
          </cell>
        </row>
        <row r="47655">
          <cell r="A47655" t="str">
            <v>C12385</v>
          </cell>
          <cell r="KA47655">
            <v>50</v>
          </cell>
          <cell r="KB47655">
            <v>80</v>
          </cell>
          <cell r="KC47655">
            <v>24</v>
          </cell>
        </row>
        <row r="47656">
          <cell r="A47656" t="str">
            <v>C12387</v>
          </cell>
          <cell r="KA47656">
            <v>50</v>
          </cell>
          <cell r="KB47656">
            <v>80</v>
          </cell>
          <cell r="KC47656">
            <v>24</v>
          </cell>
        </row>
        <row r="47657">
          <cell r="A47657" t="str">
            <v>C12388</v>
          </cell>
          <cell r="KA47657">
            <v>50</v>
          </cell>
          <cell r="KB47657">
            <v>60</v>
          </cell>
          <cell r="KC47657">
            <v>16</v>
          </cell>
        </row>
        <row r="47658">
          <cell r="A47658" t="str">
            <v>C12390</v>
          </cell>
          <cell r="KA47658">
            <v>250</v>
          </cell>
          <cell r="KB47658">
            <v>8</v>
          </cell>
          <cell r="KC47658">
            <v>15</v>
          </cell>
        </row>
        <row r="47659">
          <cell r="A47659" t="str">
            <v>C12391</v>
          </cell>
          <cell r="KA47659">
            <v>250</v>
          </cell>
          <cell r="KB47659">
            <v>12</v>
          </cell>
          <cell r="KC47659">
            <v>20</v>
          </cell>
        </row>
        <row r="47660">
          <cell r="A47660" t="str">
            <v>C12367</v>
          </cell>
          <cell r="KA47660">
            <v>250</v>
          </cell>
          <cell r="KB47660">
            <v>8</v>
          </cell>
          <cell r="KC47660">
            <v>15</v>
          </cell>
        </row>
        <row r="47661">
          <cell r="A47661" t="str">
            <v>C12375</v>
          </cell>
          <cell r="KA47661">
            <v>50</v>
          </cell>
          <cell r="KB47661">
            <v>80</v>
          </cell>
          <cell r="KC47661">
            <v>24</v>
          </cell>
        </row>
        <row r="47662">
          <cell r="A47662" t="str">
            <v>C12376</v>
          </cell>
          <cell r="KA47662">
            <v>250</v>
          </cell>
          <cell r="KB47662">
            <v>12</v>
          </cell>
          <cell r="KC47662">
            <v>20</v>
          </cell>
        </row>
        <row r="47663">
          <cell r="A47663" t="str">
            <v>C12377</v>
          </cell>
          <cell r="KA47663">
            <v>50</v>
          </cell>
          <cell r="KB47663">
            <v>24</v>
          </cell>
          <cell r="KC47663">
            <v>16</v>
          </cell>
        </row>
        <row r="47664">
          <cell r="A47664" t="str">
            <v>C12378</v>
          </cell>
          <cell r="KA47664">
            <v>50</v>
          </cell>
          <cell r="KB47664">
            <v>80</v>
          </cell>
          <cell r="KC47664">
            <v>24</v>
          </cell>
        </row>
        <row r="47665">
          <cell r="A47665" t="str">
            <v>C12379</v>
          </cell>
          <cell r="KA47665">
            <v>200</v>
          </cell>
          <cell r="KB47665">
            <v>15</v>
          </cell>
          <cell r="KC47665">
            <v>16</v>
          </cell>
        </row>
        <row r="47666">
          <cell r="A47666" t="str">
            <v>C12336</v>
          </cell>
          <cell r="KA47666">
            <v>50</v>
          </cell>
          <cell r="KB47666">
            <v>80</v>
          </cell>
          <cell r="KC47666">
            <v>24</v>
          </cell>
        </row>
        <row r="47667">
          <cell r="A47667" t="str">
            <v>C12337</v>
          </cell>
          <cell r="KA47667">
            <v>250</v>
          </cell>
          <cell r="KB47667">
            <v>12</v>
          </cell>
          <cell r="KC47667">
            <v>20</v>
          </cell>
        </row>
        <row r="47668">
          <cell r="A47668" t="str">
            <v>C12338</v>
          </cell>
          <cell r="KA47668">
            <v>250</v>
          </cell>
          <cell r="KB47668">
            <v>12</v>
          </cell>
          <cell r="KC47668">
            <v>20</v>
          </cell>
        </row>
        <row r="47669">
          <cell r="A47669" t="str">
            <v>C12342</v>
          </cell>
          <cell r="KA47669">
            <v>250</v>
          </cell>
          <cell r="KB47669">
            <v>8</v>
          </cell>
          <cell r="KC47669">
            <v>15</v>
          </cell>
        </row>
        <row r="47670">
          <cell r="A47670" t="str">
            <v>C12345</v>
          </cell>
          <cell r="KA47670">
            <v>100</v>
          </cell>
          <cell r="KB47670">
            <v>40</v>
          </cell>
          <cell r="KC47670">
            <v>24</v>
          </cell>
        </row>
        <row r="47671">
          <cell r="A47671" t="str">
            <v>C12346</v>
          </cell>
          <cell r="KA47671">
            <v>50</v>
          </cell>
          <cell r="KB47671">
            <v>60</v>
          </cell>
          <cell r="KC47671">
            <v>16</v>
          </cell>
        </row>
        <row r="47672">
          <cell r="A47672" t="str">
            <v>C12331</v>
          </cell>
          <cell r="KA47672">
            <v>50</v>
          </cell>
          <cell r="KB47672">
            <v>24</v>
          </cell>
          <cell r="KC47672">
            <v>16</v>
          </cell>
        </row>
        <row r="47673">
          <cell r="A47673" t="str">
            <v>C12333</v>
          </cell>
          <cell r="KA47673">
            <v>200</v>
          </cell>
          <cell r="KB47673">
            <v>15</v>
          </cell>
          <cell r="KC47673">
            <v>16</v>
          </cell>
        </row>
        <row r="47674">
          <cell r="A47674" t="str">
            <v>C12322</v>
          </cell>
          <cell r="KA47674">
            <v>100</v>
          </cell>
          <cell r="KB47674">
            <v>30</v>
          </cell>
          <cell r="KC47674">
            <v>30</v>
          </cell>
        </row>
        <row r="47675">
          <cell r="A47675" t="str">
            <v>C12363</v>
          </cell>
          <cell r="KA47675">
            <v>100</v>
          </cell>
          <cell r="KB47675">
            <v>30</v>
          </cell>
          <cell r="KC47675">
            <v>30</v>
          </cell>
        </row>
        <row r="47676">
          <cell r="A47676" t="str">
            <v>C12358</v>
          </cell>
          <cell r="KA47676">
            <v>50</v>
          </cell>
          <cell r="KB47676">
            <v>80</v>
          </cell>
          <cell r="KC47676">
            <v>24</v>
          </cell>
        </row>
        <row r="47677">
          <cell r="A47677" t="str">
            <v>C12354</v>
          </cell>
          <cell r="KA47677">
            <v>50</v>
          </cell>
          <cell r="KB47677">
            <v>80</v>
          </cell>
          <cell r="KC47677">
            <v>24</v>
          </cell>
        </row>
        <row r="47678">
          <cell r="A47678" t="str">
            <v>C12351</v>
          </cell>
          <cell r="KA47678">
            <v>250</v>
          </cell>
          <cell r="KB47678">
            <v>8</v>
          </cell>
          <cell r="KC47678">
            <v>15</v>
          </cell>
        </row>
        <row r="47679">
          <cell r="A47679" t="str">
            <v>C12352</v>
          </cell>
          <cell r="KA47679">
            <v>250</v>
          </cell>
          <cell r="KB47679">
            <v>12</v>
          </cell>
          <cell r="KC47679">
            <v>20</v>
          </cell>
        </row>
        <row r="47680">
          <cell r="A47680" t="str">
            <v>C12564</v>
          </cell>
          <cell r="KA47680">
            <v>50</v>
          </cell>
          <cell r="KB47680">
            <v>60</v>
          </cell>
          <cell r="KC47680">
            <v>16</v>
          </cell>
        </row>
        <row r="47681">
          <cell r="A47681" t="str">
            <v>C12568</v>
          </cell>
          <cell r="KA47681">
            <v>250</v>
          </cell>
          <cell r="KB47681">
            <v>8</v>
          </cell>
          <cell r="KC47681">
            <v>15</v>
          </cell>
        </row>
        <row r="47682">
          <cell r="A47682" t="str">
            <v>C12569</v>
          </cell>
          <cell r="KA47682">
            <v>50</v>
          </cell>
          <cell r="KB47682">
            <v>80</v>
          </cell>
          <cell r="KC47682">
            <v>24</v>
          </cell>
        </row>
        <row r="47683">
          <cell r="A47683" t="str">
            <v>C12560</v>
          </cell>
          <cell r="KA47683">
            <v>250</v>
          </cell>
          <cell r="KB47683">
            <v>8</v>
          </cell>
          <cell r="KC47683">
            <v>15</v>
          </cell>
        </row>
        <row r="47684">
          <cell r="A47684" t="str">
            <v>C12554</v>
          </cell>
          <cell r="KA47684">
            <v>50</v>
          </cell>
          <cell r="KB47684">
            <v>80</v>
          </cell>
          <cell r="KC47684">
            <v>24</v>
          </cell>
        </row>
        <row r="47685">
          <cell r="A47685" t="str">
            <v>C12556</v>
          </cell>
          <cell r="KA47685">
            <v>250</v>
          </cell>
          <cell r="KB47685">
            <v>12</v>
          </cell>
          <cell r="KC47685">
            <v>20</v>
          </cell>
        </row>
        <row r="47686">
          <cell r="A47686" t="str">
            <v>C12549</v>
          </cell>
          <cell r="KA47686">
            <v>250</v>
          </cell>
          <cell r="KB47686">
            <v>12</v>
          </cell>
          <cell r="KC47686">
            <v>20</v>
          </cell>
        </row>
        <row r="47687">
          <cell r="A47687" t="str">
            <v>C12532</v>
          </cell>
          <cell r="KA47687">
            <v>50</v>
          </cell>
          <cell r="KB47687">
            <v>80</v>
          </cell>
          <cell r="KC47687">
            <v>24</v>
          </cell>
        </row>
        <row r="47688">
          <cell r="A47688" t="str">
            <v>C12546</v>
          </cell>
          <cell r="KA47688">
            <v>50</v>
          </cell>
          <cell r="KB47688">
            <v>80</v>
          </cell>
          <cell r="KC47688">
            <v>24</v>
          </cell>
        </row>
        <row r="47689">
          <cell r="A47689" t="str">
            <v>C12497</v>
          </cell>
          <cell r="KA47689">
            <v>50</v>
          </cell>
          <cell r="KB47689">
            <v>80</v>
          </cell>
          <cell r="KC47689">
            <v>24</v>
          </cell>
        </row>
        <row r="47690">
          <cell r="A47690" t="str">
            <v>C12439</v>
          </cell>
          <cell r="KA47690">
            <v>100</v>
          </cell>
          <cell r="KB47690">
            <v>30</v>
          </cell>
          <cell r="KC47690">
            <v>30</v>
          </cell>
        </row>
        <row r="47691">
          <cell r="A47691" t="str">
            <v>C12441</v>
          </cell>
          <cell r="KA47691">
            <v>50</v>
          </cell>
          <cell r="KB47691">
            <v>80</v>
          </cell>
          <cell r="KC47691">
            <v>24</v>
          </cell>
        </row>
        <row r="47692">
          <cell r="A47692" t="str">
            <v>C12442</v>
          </cell>
          <cell r="KA47692">
            <v>250</v>
          </cell>
          <cell r="KB47692">
            <v>12</v>
          </cell>
          <cell r="KC47692">
            <v>20</v>
          </cell>
        </row>
        <row r="47693">
          <cell r="A47693" t="str">
            <v>C12444</v>
          </cell>
          <cell r="KA47693">
            <v>50</v>
          </cell>
          <cell r="KB47693">
            <v>80</v>
          </cell>
          <cell r="KC47693">
            <v>24</v>
          </cell>
        </row>
        <row r="47694">
          <cell r="A47694" t="str">
            <v>C12447</v>
          </cell>
          <cell r="KA47694">
            <v>250</v>
          </cell>
          <cell r="KB47694">
            <v>12</v>
          </cell>
          <cell r="KC47694">
            <v>20</v>
          </cell>
        </row>
        <row r="47695">
          <cell r="A47695" t="str">
            <v>C12453</v>
          </cell>
          <cell r="KA47695">
            <v>50</v>
          </cell>
          <cell r="KB47695">
            <v>80</v>
          </cell>
          <cell r="KC47695">
            <v>24</v>
          </cell>
        </row>
        <row r="47696">
          <cell r="A47696" t="str">
            <v>C12454</v>
          </cell>
          <cell r="KA47696">
            <v>50</v>
          </cell>
          <cell r="KB47696">
            <v>80</v>
          </cell>
          <cell r="KC47696">
            <v>24</v>
          </cell>
        </row>
        <row r="47697">
          <cell r="A47697" t="str">
            <v>C12455</v>
          </cell>
          <cell r="KA47697">
            <v>50</v>
          </cell>
          <cell r="KB47697">
            <v>80</v>
          </cell>
          <cell r="KC47697">
            <v>24</v>
          </cell>
        </row>
        <row r="47698">
          <cell r="A47698" t="str">
            <v>C12460</v>
          </cell>
          <cell r="KA47698">
            <v>50</v>
          </cell>
          <cell r="KB47698">
            <v>80</v>
          </cell>
          <cell r="KC47698">
            <v>24</v>
          </cell>
        </row>
        <row r="47699">
          <cell r="A47699" t="str">
            <v>C12463</v>
          </cell>
          <cell r="KA47699">
            <v>100</v>
          </cell>
          <cell r="KB47699">
            <v>12</v>
          </cell>
          <cell r="KC47699">
            <v>30</v>
          </cell>
        </row>
        <row r="47700">
          <cell r="A47700" t="str">
            <v>C12468</v>
          </cell>
          <cell r="KA47700">
            <v>50</v>
          </cell>
          <cell r="KB47700">
            <v>60</v>
          </cell>
          <cell r="KC47700">
            <v>16</v>
          </cell>
        </row>
        <row r="47701">
          <cell r="A47701" t="str">
            <v>C12524</v>
          </cell>
          <cell r="KA47701">
            <v>250</v>
          </cell>
          <cell r="KB47701">
            <v>12</v>
          </cell>
          <cell r="KC47701">
            <v>20</v>
          </cell>
        </row>
        <row r="47702">
          <cell r="A47702" t="str">
            <v>C12527</v>
          </cell>
          <cell r="KA47702">
            <v>250</v>
          </cell>
          <cell r="KB47702">
            <v>12</v>
          </cell>
          <cell r="KC47702">
            <v>20</v>
          </cell>
        </row>
        <row r="47703">
          <cell r="A47703" t="str">
            <v>C12515</v>
          </cell>
          <cell r="KA47703">
            <v>50</v>
          </cell>
          <cell r="KB47703">
            <v>80</v>
          </cell>
          <cell r="KC47703">
            <v>24</v>
          </cell>
        </row>
        <row r="47704">
          <cell r="A47704" t="str">
            <v>C12516</v>
          </cell>
          <cell r="KA47704">
            <v>250</v>
          </cell>
          <cell r="KB47704">
            <v>8</v>
          </cell>
          <cell r="KC47704">
            <v>15</v>
          </cell>
        </row>
        <row r="47705">
          <cell r="A47705" t="str">
            <v>C12521</v>
          </cell>
          <cell r="KA47705">
            <v>200</v>
          </cell>
          <cell r="KB47705">
            <v>15</v>
          </cell>
          <cell r="KC47705">
            <v>16</v>
          </cell>
        </row>
        <row r="47706">
          <cell r="A47706" t="str">
            <v>C12510</v>
          </cell>
          <cell r="KA47706">
            <v>250</v>
          </cell>
          <cell r="KB47706">
            <v>12</v>
          </cell>
          <cell r="KC47706">
            <v>20</v>
          </cell>
        </row>
        <row r="47707">
          <cell r="A47707" t="str">
            <v>C12506</v>
          </cell>
          <cell r="KA47707">
            <v>250</v>
          </cell>
          <cell r="KB47707">
            <v>12</v>
          </cell>
          <cell r="KC47707">
            <v>20</v>
          </cell>
        </row>
        <row r="47708">
          <cell r="A47708" t="str">
            <v>C12507</v>
          </cell>
          <cell r="KA47708">
            <v>50</v>
          </cell>
          <cell r="KB47708">
            <v>80</v>
          </cell>
          <cell r="KC47708">
            <v>24</v>
          </cell>
        </row>
        <row r="47709">
          <cell r="A47709" t="str">
            <v>C12491</v>
          </cell>
          <cell r="KA47709">
            <v>200</v>
          </cell>
          <cell r="KB47709">
            <v>15</v>
          </cell>
          <cell r="KC47709">
            <v>16</v>
          </cell>
        </row>
        <row r="47710">
          <cell r="A47710" t="str">
            <v>C12504</v>
          </cell>
          <cell r="KA47710">
            <v>250</v>
          </cell>
          <cell r="KB47710">
            <v>12</v>
          </cell>
          <cell r="KC47710">
            <v>20</v>
          </cell>
        </row>
        <row r="47711">
          <cell r="A47711" t="str">
            <v>C12744</v>
          </cell>
          <cell r="KA47711">
            <v>50</v>
          </cell>
          <cell r="KB47711">
            <v>80</v>
          </cell>
          <cell r="KC47711">
            <v>24</v>
          </cell>
        </row>
        <row r="47712">
          <cell r="A47712" t="str">
            <v>C12745</v>
          </cell>
          <cell r="KA47712">
            <v>250</v>
          </cell>
          <cell r="KB47712">
            <v>12</v>
          </cell>
          <cell r="KC47712">
            <v>20</v>
          </cell>
        </row>
        <row r="47713">
          <cell r="A47713" t="str">
            <v>C12746</v>
          </cell>
          <cell r="KA47713">
            <v>250</v>
          </cell>
          <cell r="KB47713">
            <v>12</v>
          </cell>
          <cell r="KC47713">
            <v>20</v>
          </cell>
        </row>
        <row r="47714">
          <cell r="A47714" t="str">
            <v>C12741</v>
          </cell>
          <cell r="KA47714">
            <v>50</v>
          </cell>
          <cell r="KB47714">
            <v>80</v>
          </cell>
          <cell r="KC47714">
            <v>6</v>
          </cell>
        </row>
        <row r="47715">
          <cell r="A47715" t="str">
            <v>C12734</v>
          </cell>
          <cell r="KA47715">
            <v>50</v>
          </cell>
          <cell r="KB47715">
            <v>80</v>
          </cell>
          <cell r="KC47715">
            <v>24</v>
          </cell>
        </row>
        <row r="47716">
          <cell r="A47716" t="str">
            <v>C12725</v>
          </cell>
          <cell r="KA47716">
            <v>50</v>
          </cell>
          <cell r="KB47716">
            <v>80</v>
          </cell>
          <cell r="KC47716">
            <v>6</v>
          </cell>
        </row>
        <row r="47717">
          <cell r="A47717" t="str">
            <v>C12726</v>
          </cell>
          <cell r="KA47717">
            <v>250</v>
          </cell>
          <cell r="KB47717">
            <v>8</v>
          </cell>
          <cell r="KC47717">
            <v>15</v>
          </cell>
        </row>
        <row r="47718">
          <cell r="A47718" t="str">
            <v>C12731</v>
          </cell>
          <cell r="KA47718">
            <v>250</v>
          </cell>
          <cell r="KB47718">
            <v>12</v>
          </cell>
          <cell r="KC47718">
            <v>20</v>
          </cell>
        </row>
        <row r="47719">
          <cell r="A47719" t="str">
            <v>C12723</v>
          </cell>
          <cell r="KA47719">
            <v>250</v>
          </cell>
          <cell r="KB47719">
            <v>8</v>
          </cell>
          <cell r="KC47719">
            <v>15</v>
          </cell>
        </row>
        <row r="47720">
          <cell r="A47720" t="str">
            <v>C12719</v>
          </cell>
          <cell r="KA47720">
            <v>200</v>
          </cell>
          <cell r="KB47720">
            <v>15</v>
          </cell>
          <cell r="KC47720">
            <v>16</v>
          </cell>
        </row>
        <row r="47721">
          <cell r="A47721" t="str">
            <v>C12720</v>
          </cell>
          <cell r="KA47721">
            <v>50</v>
          </cell>
          <cell r="KB47721">
            <v>60</v>
          </cell>
          <cell r="KC47721">
            <v>12</v>
          </cell>
        </row>
        <row r="47722">
          <cell r="A47722" t="str">
            <v>C12706</v>
          </cell>
          <cell r="KA47722">
            <v>100</v>
          </cell>
          <cell r="KB47722">
            <v>30</v>
          </cell>
          <cell r="KC47722">
            <v>30</v>
          </cell>
        </row>
        <row r="47723">
          <cell r="A47723" t="str">
            <v>C12707</v>
          </cell>
          <cell r="KA47723">
            <v>50</v>
          </cell>
          <cell r="KB47723">
            <v>80</v>
          </cell>
          <cell r="KC47723">
            <v>24</v>
          </cell>
        </row>
        <row r="47724">
          <cell r="A47724" t="str">
            <v>C12708</v>
          </cell>
          <cell r="KA47724">
            <v>250</v>
          </cell>
          <cell r="KB47724">
            <v>12</v>
          </cell>
          <cell r="KC47724">
            <v>20</v>
          </cell>
        </row>
        <row r="47725">
          <cell r="A47725" t="str">
            <v>C12694</v>
          </cell>
          <cell r="KA47725">
            <v>50</v>
          </cell>
          <cell r="KB47725">
            <v>60</v>
          </cell>
          <cell r="KC47725">
            <v>16</v>
          </cell>
        </row>
        <row r="47726">
          <cell r="A47726" t="str">
            <v>C12695</v>
          </cell>
          <cell r="KA47726">
            <v>250</v>
          </cell>
          <cell r="KB47726">
            <v>12</v>
          </cell>
          <cell r="KC47726">
            <v>20</v>
          </cell>
        </row>
        <row r="47727">
          <cell r="A47727" t="str">
            <v>C12696</v>
          </cell>
          <cell r="KA47727">
            <v>50</v>
          </cell>
          <cell r="KB47727">
            <v>80</v>
          </cell>
          <cell r="KC47727">
            <v>24</v>
          </cell>
        </row>
        <row r="47728">
          <cell r="A47728" t="str">
            <v>C12700</v>
          </cell>
          <cell r="KA47728">
            <v>50</v>
          </cell>
          <cell r="KB47728">
            <v>60</v>
          </cell>
          <cell r="KC47728">
            <v>16</v>
          </cell>
        </row>
        <row r="47729">
          <cell r="A47729" t="str">
            <v>C12701</v>
          </cell>
          <cell r="KA47729">
            <v>100</v>
          </cell>
          <cell r="KB47729">
            <v>30</v>
          </cell>
          <cell r="KC47729">
            <v>30</v>
          </cell>
        </row>
        <row r="47730">
          <cell r="A47730" t="str">
            <v>C12702</v>
          </cell>
          <cell r="KA47730">
            <v>50</v>
          </cell>
          <cell r="KB47730">
            <v>60</v>
          </cell>
          <cell r="KC47730">
            <v>16</v>
          </cell>
        </row>
        <row r="47731">
          <cell r="A47731" t="str">
            <v>C12703</v>
          </cell>
          <cell r="KA47731">
            <v>50</v>
          </cell>
          <cell r="KB47731">
            <v>80</v>
          </cell>
          <cell r="KC47731">
            <v>24</v>
          </cell>
        </row>
        <row r="47732">
          <cell r="A47732" t="str">
            <v>C12800</v>
          </cell>
          <cell r="KA47732">
            <v>250</v>
          </cell>
          <cell r="KB47732">
            <v>8</v>
          </cell>
          <cell r="KC47732">
            <v>15</v>
          </cell>
        </row>
        <row r="47733">
          <cell r="A47733" t="str">
            <v>C12789</v>
          </cell>
          <cell r="KA47733">
            <v>250</v>
          </cell>
          <cell r="KB47733">
            <v>12</v>
          </cell>
          <cell r="KC47733">
            <v>20</v>
          </cell>
        </row>
        <row r="47734">
          <cell r="A47734" t="str">
            <v>C12767</v>
          </cell>
          <cell r="KA47734">
            <v>50</v>
          </cell>
          <cell r="KB47734">
            <v>40</v>
          </cell>
          <cell r="KC47734">
            <v>12</v>
          </cell>
        </row>
        <row r="47735">
          <cell r="A47735" t="str">
            <v>C12772</v>
          </cell>
          <cell r="KA47735">
            <v>50</v>
          </cell>
          <cell r="KB47735">
            <v>80</v>
          </cell>
          <cell r="KC47735">
            <v>24</v>
          </cell>
        </row>
        <row r="47736">
          <cell r="A47736" t="str">
            <v>C12779</v>
          </cell>
          <cell r="KA47736">
            <v>100</v>
          </cell>
          <cell r="KB47736">
            <v>30</v>
          </cell>
          <cell r="KC47736">
            <v>30</v>
          </cell>
        </row>
        <row r="47737">
          <cell r="A47737" t="str">
            <v>C12780</v>
          </cell>
          <cell r="KA47737">
            <v>100</v>
          </cell>
          <cell r="KB47737">
            <v>30</v>
          </cell>
          <cell r="KC47737">
            <v>30</v>
          </cell>
        </row>
        <row r="47738">
          <cell r="A47738" t="str">
            <v>C12752</v>
          </cell>
          <cell r="KA47738">
            <v>250</v>
          </cell>
          <cell r="KB47738">
            <v>8</v>
          </cell>
          <cell r="KC47738">
            <v>15</v>
          </cell>
        </row>
        <row r="47739">
          <cell r="A47739" t="str">
            <v>C12760</v>
          </cell>
          <cell r="KA47739">
            <v>250</v>
          </cell>
          <cell r="KB47739">
            <v>12</v>
          </cell>
          <cell r="KC47739">
            <v>10</v>
          </cell>
        </row>
        <row r="47740">
          <cell r="A47740" t="str">
            <v>C12755</v>
          </cell>
          <cell r="KA47740">
            <v>100</v>
          </cell>
          <cell r="KB47740">
            <v>30</v>
          </cell>
          <cell r="KC47740">
            <v>30</v>
          </cell>
        </row>
        <row r="47741">
          <cell r="A47741" t="str">
            <v>C12756</v>
          </cell>
          <cell r="KA47741">
            <v>50</v>
          </cell>
          <cell r="KB47741">
            <v>60</v>
          </cell>
          <cell r="KC47741">
            <v>16</v>
          </cell>
        </row>
        <row r="47742">
          <cell r="A47742" t="str">
            <v>C12673</v>
          </cell>
          <cell r="KA47742">
            <v>250</v>
          </cell>
          <cell r="KB47742">
            <v>8</v>
          </cell>
          <cell r="KC47742">
            <v>15</v>
          </cell>
        </row>
        <row r="47743">
          <cell r="A47743" t="str">
            <v>C12676</v>
          </cell>
          <cell r="KA47743">
            <v>250</v>
          </cell>
          <cell r="KB47743">
            <v>12</v>
          </cell>
          <cell r="KC47743">
            <v>20</v>
          </cell>
        </row>
        <row r="47744">
          <cell r="A47744" t="str">
            <v>C12678</v>
          </cell>
          <cell r="KA47744">
            <v>50</v>
          </cell>
          <cell r="KB47744">
            <v>60</v>
          </cell>
          <cell r="KC47744">
            <v>16</v>
          </cell>
        </row>
        <row r="47745">
          <cell r="A47745" t="str">
            <v>C12679</v>
          </cell>
          <cell r="KA47745">
            <v>250</v>
          </cell>
          <cell r="KB47745">
            <v>12</v>
          </cell>
          <cell r="KC47745">
            <v>20</v>
          </cell>
        </row>
        <row r="47746">
          <cell r="A47746" t="str">
            <v>C12682</v>
          </cell>
          <cell r="KA47746">
            <v>250</v>
          </cell>
          <cell r="KB47746">
            <v>12</v>
          </cell>
          <cell r="KC47746">
            <v>20</v>
          </cell>
        </row>
        <row r="47747">
          <cell r="A47747" t="str">
            <v>C12684</v>
          </cell>
          <cell r="KA47747">
            <v>250</v>
          </cell>
          <cell r="KB47747">
            <v>12</v>
          </cell>
          <cell r="KC47747">
            <v>20</v>
          </cell>
        </row>
        <row r="47748">
          <cell r="A47748" t="str">
            <v>C12669</v>
          </cell>
          <cell r="KA47748">
            <v>50</v>
          </cell>
          <cell r="KB47748">
            <v>80</v>
          </cell>
          <cell r="KC47748">
            <v>24</v>
          </cell>
        </row>
        <row r="47749">
          <cell r="A47749" t="str">
            <v>C12671</v>
          </cell>
          <cell r="KA47749">
            <v>250</v>
          </cell>
          <cell r="KB47749">
            <v>12</v>
          </cell>
          <cell r="KC47749">
            <v>20</v>
          </cell>
        </row>
        <row r="47750">
          <cell r="A47750" t="str">
            <v>C12654</v>
          </cell>
          <cell r="KA47750">
            <v>250</v>
          </cell>
          <cell r="KB47750">
            <v>8</v>
          </cell>
          <cell r="KC47750">
            <v>15</v>
          </cell>
        </row>
        <row r="47751">
          <cell r="A47751" t="str">
            <v>C12652</v>
          </cell>
          <cell r="KA47751">
            <v>250</v>
          </cell>
          <cell r="KB47751">
            <v>12</v>
          </cell>
          <cell r="KC47751">
            <v>20</v>
          </cell>
        </row>
        <row r="47752">
          <cell r="A47752" t="str">
            <v>C12646</v>
          </cell>
          <cell r="KA47752">
            <v>250</v>
          </cell>
          <cell r="KB47752">
            <v>12</v>
          </cell>
          <cell r="KC47752">
            <v>20</v>
          </cell>
        </row>
        <row r="47753">
          <cell r="A47753" t="str">
            <v>C12648</v>
          </cell>
          <cell r="KA47753">
            <v>50</v>
          </cell>
          <cell r="KB47753">
            <v>80</v>
          </cell>
          <cell r="KC47753">
            <v>24</v>
          </cell>
        </row>
        <row r="47754">
          <cell r="A47754" t="str">
            <v>C12585</v>
          </cell>
          <cell r="KA47754">
            <v>250</v>
          </cell>
          <cell r="KB47754">
            <v>12</v>
          </cell>
          <cell r="KC47754">
            <v>20</v>
          </cell>
        </row>
        <row r="47755">
          <cell r="A47755" t="str">
            <v>C12572</v>
          </cell>
          <cell r="KA47755">
            <v>50</v>
          </cell>
          <cell r="KB47755">
            <v>80</v>
          </cell>
          <cell r="KC47755">
            <v>24</v>
          </cell>
        </row>
        <row r="47756">
          <cell r="A47756" t="str">
            <v>C12573</v>
          </cell>
          <cell r="KA47756">
            <v>50</v>
          </cell>
          <cell r="KB47756">
            <v>80</v>
          </cell>
          <cell r="KC47756">
            <v>24</v>
          </cell>
        </row>
        <row r="47757">
          <cell r="A47757" t="str">
            <v>C12575</v>
          </cell>
          <cell r="KA47757">
            <v>200</v>
          </cell>
          <cell r="KB47757">
            <v>15</v>
          </cell>
          <cell r="KC47757">
            <v>20</v>
          </cell>
        </row>
        <row r="47758">
          <cell r="A47758" t="str">
            <v>C12577</v>
          </cell>
          <cell r="KA47758">
            <v>50</v>
          </cell>
          <cell r="KB47758">
            <v>80</v>
          </cell>
          <cell r="KC47758">
            <v>24</v>
          </cell>
        </row>
        <row r="47759">
          <cell r="A47759" t="str">
            <v>C12578</v>
          </cell>
          <cell r="KA47759">
            <v>250</v>
          </cell>
          <cell r="KB47759">
            <v>12</v>
          </cell>
          <cell r="KC47759">
            <v>20</v>
          </cell>
        </row>
        <row r="47760">
          <cell r="A47760" t="str">
            <v>C12579</v>
          </cell>
          <cell r="KA47760">
            <v>50</v>
          </cell>
          <cell r="KB47760">
            <v>80</v>
          </cell>
          <cell r="KC47760">
            <v>24</v>
          </cell>
        </row>
        <row r="47761">
          <cell r="A47761" t="str">
            <v>C12605</v>
          </cell>
          <cell r="KA47761">
            <v>250</v>
          </cell>
          <cell r="KB47761">
            <v>12</v>
          </cell>
          <cell r="KC47761">
            <v>10</v>
          </cell>
        </row>
        <row r="47762">
          <cell r="A47762" t="str">
            <v>C12606</v>
          </cell>
          <cell r="KA47762">
            <v>50</v>
          </cell>
          <cell r="KB47762">
            <v>32</v>
          </cell>
          <cell r="KC47762">
            <v>16</v>
          </cell>
        </row>
        <row r="47763">
          <cell r="A47763" t="str">
            <v>C12609</v>
          </cell>
          <cell r="KA47763">
            <v>200</v>
          </cell>
          <cell r="KB47763">
            <v>15</v>
          </cell>
          <cell r="KC47763">
            <v>16</v>
          </cell>
        </row>
        <row r="47764">
          <cell r="A47764" t="str">
            <v>C12613</v>
          </cell>
          <cell r="KA47764">
            <v>50</v>
          </cell>
          <cell r="KB47764">
            <v>60</v>
          </cell>
          <cell r="KC47764">
            <v>16</v>
          </cell>
        </row>
        <row r="47765">
          <cell r="A47765" t="str">
            <v>C12614</v>
          </cell>
          <cell r="KA47765">
            <v>50</v>
          </cell>
          <cell r="KB47765">
            <v>60</v>
          </cell>
          <cell r="KC47765">
            <v>16</v>
          </cell>
        </row>
        <row r="47766">
          <cell r="A47766" t="str">
            <v>C12595</v>
          </cell>
          <cell r="KA47766">
            <v>250</v>
          </cell>
          <cell r="KB47766">
            <v>12</v>
          </cell>
          <cell r="KC47766">
            <v>20</v>
          </cell>
        </row>
        <row r="47767">
          <cell r="A47767" t="str">
            <v>C12617</v>
          </cell>
          <cell r="KA47767">
            <v>250</v>
          </cell>
          <cell r="KB47767">
            <v>12</v>
          </cell>
          <cell r="KC47767">
            <v>10</v>
          </cell>
        </row>
        <row r="47768">
          <cell r="A47768" t="str">
            <v>C12621</v>
          </cell>
          <cell r="KA47768">
            <v>50</v>
          </cell>
          <cell r="KB47768">
            <v>80</v>
          </cell>
          <cell r="KC47768">
            <v>24</v>
          </cell>
        </row>
        <row r="47769">
          <cell r="A47769" t="str">
            <v>C12625</v>
          </cell>
          <cell r="KA47769">
            <v>100</v>
          </cell>
          <cell r="KB47769">
            <v>30</v>
          </cell>
          <cell r="KC47769">
            <v>30</v>
          </cell>
        </row>
        <row r="47770">
          <cell r="A47770" t="str">
            <v>C12632</v>
          </cell>
          <cell r="KA47770">
            <v>200</v>
          </cell>
          <cell r="KB47770">
            <v>15</v>
          </cell>
          <cell r="KC47770">
            <v>16</v>
          </cell>
        </row>
        <row r="47771">
          <cell r="A47771" t="str">
            <v>C11928</v>
          </cell>
          <cell r="KA47771">
            <v>250</v>
          </cell>
          <cell r="KB47771">
            <v>12</v>
          </cell>
          <cell r="KC47771">
            <v>20</v>
          </cell>
        </row>
        <row r="47772">
          <cell r="A47772" t="str">
            <v>C11929</v>
          </cell>
          <cell r="KA47772">
            <v>50</v>
          </cell>
          <cell r="KB47772">
            <v>80</v>
          </cell>
          <cell r="KC47772">
            <v>24</v>
          </cell>
        </row>
        <row r="47773">
          <cell r="A47773" t="str">
            <v>C11939</v>
          </cell>
          <cell r="KA47773">
            <v>50</v>
          </cell>
          <cell r="KB47773">
            <v>60</v>
          </cell>
          <cell r="KC47773">
            <v>16</v>
          </cell>
        </row>
        <row r="47774">
          <cell r="A47774" t="str">
            <v>C11920</v>
          </cell>
          <cell r="KA47774">
            <v>50</v>
          </cell>
          <cell r="KB47774">
            <v>80</v>
          </cell>
          <cell r="KC47774">
            <v>24</v>
          </cell>
        </row>
        <row r="47775">
          <cell r="A47775" t="str">
            <v>C11947</v>
          </cell>
          <cell r="KA47775">
            <v>250</v>
          </cell>
          <cell r="KB47775">
            <v>12</v>
          </cell>
          <cell r="KC47775">
            <v>20</v>
          </cell>
        </row>
        <row r="47776">
          <cell r="A47776" t="str">
            <v>C11948</v>
          </cell>
          <cell r="KA47776">
            <v>50</v>
          </cell>
          <cell r="KB47776">
            <v>80</v>
          </cell>
          <cell r="KC47776">
            <v>24</v>
          </cell>
        </row>
        <row r="47777">
          <cell r="A47777" t="str">
            <v>C11901</v>
          </cell>
          <cell r="KA47777">
            <v>250</v>
          </cell>
          <cell r="KB47777">
            <v>12</v>
          </cell>
          <cell r="KC47777">
            <v>20</v>
          </cell>
        </row>
        <row r="47778">
          <cell r="A47778" t="str">
            <v>C11913</v>
          </cell>
          <cell r="KA47778">
            <v>100</v>
          </cell>
          <cell r="KB47778">
            <v>12</v>
          </cell>
          <cell r="KC47778">
            <v>30</v>
          </cell>
        </row>
        <row r="47779">
          <cell r="A47779" t="str">
            <v>C11905</v>
          </cell>
          <cell r="KA47779">
            <v>250</v>
          </cell>
          <cell r="KB47779">
            <v>8</v>
          </cell>
          <cell r="KC47779">
            <v>15</v>
          </cell>
        </row>
        <row r="47780">
          <cell r="A47780" t="str">
            <v>C11906</v>
          </cell>
          <cell r="KA47780">
            <v>50</v>
          </cell>
          <cell r="KB47780">
            <v>80</v>
          </cell>
          <cell r="KC47780">
            <v>24</v>
          </cell>
        </row>
        <row r="47781">
          <cell r="A47781" t="str">
            <v>C11908</v>
          </cell>
          <cell r="KA47781">
            <v>250</v>
          </cell>
          <cell r="KB47781">
            <v>12</v>
          </cell>
          <cell r="KC47781">
            <v>20</v>
          </cell>
        </row>
        <row r="47782">
          <cell r="A47782" t="str">
            <v>C11894</v>
          </cell>
          <cell r="KA47782">
            <v>250</v>
          </cell>
          <cell r="KB47782">
            <v>12</v>
          </cell>
          <cell r="KC47782">
            <v>20</v>
          </cell>
        </row>
        <row r="47783">
          <cell r="A47783" t="str">
            <v>C11903</v>
          </cell>
          <cell r="KA47783">
            <v>50</v>
          </cell>
          <cell r="KB47783">
            <v>40</v>
          </cell>
          <cell r="KC47783">
            <v>24</v>
          </cell>
        </row>
        <row r="47784">
          <cell r="A47784" t="str">
            <v>C11896</v>
          </cell>
          <cell r="KA47784">
            <v>250</v>
          </cell>
          <cell r="KB47784">
            <v>12</v>
          </cell>
          <cell r="KC47784">
            <v>20</v>
          </cell>
        </row>
        <row r="47785">
          <cell r="A47785" t="str">
            <v>C11898</v>
          </cell>
          <cell r="KA47785">
            <v>50</v>
          </cell>
          <cell r="KB47785">
            <v>80</v>
          </cell>
          <cell r="KC47785">
            <v>24</v>
          </cell>
        </row>
        <row r="47786">
          <cell r="A47786" t="str">
            <v>C11899</v>
          </cell>
          <cell r="KA47786">
            <v>200</v>
          </cell>
          <cell r="KB47786">
            <v>15</v>
          </cell>
          <cell r="KC47786">
            <v>16</v>
          </cell>
        </row>
        <row r="47787">
          <cell r="A47787" t="str">
            <v>C11878</v>
          </cell>
          <cell r="KA47787">
            <v>250</v>
          </cell>
          <cell r="KB47787">
            <v>12</v>
          </cell>
          <cell r="KC47787">
            <v>20</v>
          </cell>
        </row>
        <row r="47788">
          <cell r="A47788" t="str">
            <v>C11869</v>
          </cell>
          <cell r="KA47788">
            <v>50</v>
          </cell>
          <cell r="KB47788">
            <v>80</v>
          </cell>
          <cell r="KC47788">
            <v>24</v>
          </cell>
        </row>
        <row r="47789">
          <cell r="A47789" t="str">
            <v>C11870</v>
          </cell>
          <cell r="KA47789">
            <v>250</v>
          </cell>
          <cell r="KB47789">
            <v>12</v>
          </cell>
          <cell r="KC47789">
            <v>20</v>
          </cell>
        </row>
        <row r="47790">
          <cell r="A47790" t="str">
            <v>C11873</v>
          </cell>
          <cell r="KA47790">
            <v>50</v>
          </cell>
          <cell r="KB47790">
            <v>60</v>
          </cell>
          <cell r="KC47790">
            <v>16</v>
          </cell>
        </row>
        <row r="47791">
          <cell r="A47791" t="str">
            <v>C11874</v>
          </cell>
          <cell r="KA47791">
            <v>50</v>
          </cell>
          <cell r="KB47791">
            <v>80</v>
          </cell>
          <cell r="KC47791">
            <v>24</v>
          </cell>
        </row>
        <row r="47792">
          <cell r="A47792" t="str">
            <v>C11876</v>
          </cell>
          <cell r="KA47792">
            <v>250</v>
          </cell>
          <cell r="KB47792">
            <v>12</v>
          </cell>
          <cell r="KC47792">
            <v>20</v>
          </cell>
        </row>
        <row r="47793">
          <cell r="A47793" t="str">
            <v>C11882</v>
          </cell>
          <cell r="KA47793">
            <v>50</v>
          </cell>
          <cell r="KB47793">
            <v>40</v>
          </cell>
          <cell r="KC47793">
            <v>15</v>
          </cell>
        </row>
        <row r="47794">
          <cell r="A47794" t="str">
            <v>C11890</v>
          </cell>
          <cell r="KA47794">
            <v>50</v>
          </cell>
          <cell r="KB47794">
            <v>80</v>
          </cell>
          <cell r="KC47794">
            <v>24</v>
          </cell>
        </row>
        <row r="47795">
          <cell r="A47795" t="str">
            <v>C11891</v>
          </cell>
          <cell r="KA47795">
            <v>100</v>
          </cell>
          <cell r="KB47795">
            <v>12</v>
          </cell>
          <cell r="KC47795">
            <v>30</v>
          </cell>
        </row>
        <row r="47796">
          <cell r="A47796" t="str">
            <v>C11867</v>
          </cell>
          <cell r="KA47796">
            <v>250</v>
          </cell>
          <cell r="KB47796">
            <v>12</v>
          </cell>
          <cell r="KC47796">
            <v>20</v>
          </cell>
        </row>
        <row r="47797">
          <cell r="A47797" t="str">
            <v>C11864</v>
          </cell>
          <cell r="KA47797">
            <v>250</v>
          </cell>
          <cell r="KB47797">
            <v>12</v>
          </cell>
          <cell r="KC47797">
            <v>20</v>
          </cell>
        </row>
        <row r="47798">
          <cell r="A47798" t="str">
            <v>C11861</v>
          </cell>
          <cell r="KA47798">
            <v>50</v>
          </cell>
          <cell r="KB47798">
            <v>80</v>
          </cell>
          <cell r="KC47798">
            <v>24</v>
          </cell>
        </row>
        <row r="47799">
          <cell r="A47799" t="str">
            <v>C11852</v>
          </cell>
          <cell r="KA47799">
            <v>250</v>
          </cell>
          <cell r="KB47799">
            <v>12</v>
          </cell>
          <cell r="KC47799">
            <v>20</v>
          </cell>
        </row>
        <row r="47800">
          <cell r="A47800" t="str">
            <v>C11849</v>
          </cell>
          <cell r="KA47800">
            <v>250</v>
          </cell>
          <cell r="KB47800">
            <v>8</v>
          </cell>
          <cell r="KC47800">
            <v>15</v>
          </cell>
        </row>
        <row r="47801">
          <cell r="A47801" t="str">
            <v>C11858</v>
          </cell>
          <cell r="KA47801">
            <v>250</v>
          </cell>
          <cell r="KB47801">
            <v>12</v>
          </cell>
          <cell r="KC47801">
            <v>20</v>
          </cell>
        </row>
        <row r="47802">
          <cell r="A47802" t="str">
            <v>C11859</v>
          </cell>
          <cell r="KA47802">
            <v>250</v>
          </cell>
          <cell r="KB47802">
            <v>12</v>
          </cell>
          <cell r="KC47802">
            <v>20</v>
          </cell>
        </row>
        <row r="47803">
          <cell r="A47803" t="str">
            <v>C12001</v>
          </cell>
          <cell r="KA47803">
            <v>250</v>
          </cell>
          <cell r="KB47803">
            <v>12</v>
          </cell>
          <cell r="KC47803">
            <v>20</v>
          </cell>
        </row>
        <row r="47804">
          <cell r="A47804" t="str">
            <v>C11996</v>
          </cell>
          <cell r="KA47804">
            <v>100</v>
          </cell>
          <cell r="KB47804">
            <v>30</v>
          </cell>
          <cell r="KC47804">
            <v>30</v>
          </cell>
        </row>
        <row r="47805">
          <cell r="A47805" t="str">
            <v>C11997</v>
          </cell>
          <cell r="KA47805">
            <v>200</v>
          </cell>
          <cell r="KB47805">
            <v>15</v>
          </cell>
          <cell r="KC47805">
            <v>16</v>
          </cell>
        </row>
        <row r="47806">
          <cell r="A47806" t="str">
            <v>C11999</v>
          </cell>
          <cell r="KA47806">
            <v>50</v>
          </cell>
          <cell r="KB47806">
            <v>80</v>
          </cell>
          <cell r="KC47806">
            <v>24</v>
          </cell>
        </row>
        <row r="47807">
          <cell r="A47807" t="str">
            <v>C11980</v>
          </cell>
          <cell r="KA47807">
            <v>250</v>
          </cell>
          <cell r="KB47807">
            <v>12</v>
          </cell>
          <cell r="KC47807">
            <v>20</v>
          </cell>
        </row>
        <row r="47808">
          <cell r="A47808" t="str">
            <v>C11981</v>
          </cell>
          <cell r="KA47808">
            <v>50</v>
          </cell>
          <cell r="KB47808">
            <v>80</v>
          </cell>
          <cell r="KC47808">
            <v>24</v>
          </cell>
        </row>
        <row r="47809">
          <cell r="A47809" t="str">
            <v>C11985</v>
          </cell>
          <cell r="KA47809">
            <v>250</v>
          </cell>
          <cell r="KB47809">
            <v>8</v>
          </cell>
          <cell r="KC47809">
            <v>15</v>
          </cell>
        </row>
        <row r="47810">
          <cell r="A47810" t="str">
            <v>C11986</v>
          </cell>
          <cell r="KA47810">
            <v>100</v>
          </cell>
          <cell r="KB47810">
            <v>30</v>
          </cell>
          <cell r="KC47810">
            <v>30</v>
          </cell>
        </row>
        <row r="47811">
          <cell r="A47811" t="str">
            <v>C11989</v>
          </cell>
          <cell r="KA47811">
            <v>50</v>
          </cell>
          <cell r="KB47811">
            <v>80</v>
          </cell>
          <cell r="KC47811">
            <v>24</v>
          </cell>
        </row>
        <row r="47812">
          <cell r="A47812" t="str">
            <v>C11978</v>
          </cell>
          <cell r="KA47812">
            <v>100</v>
          </cell>
          <cell r="KB47812">
            <v>30</v>
          </cell>
          <cell r="KC47812">
            <v>30</v>
          </cell>
        </row>
        <row r="47813">
          <cell r="A47813" t="str">
            <v>C11971</v>
          </cell>
          <cell r="KA47813">
            <v>250</v>
          </cell>
          <cell r="KB47813">
            <v>12</v>
          </cell>
          <cell r="KC47813">
            <v>20</v>
          </cell>
        </row>
        <row r="47814">
          <cell r="A47814" t="str">
            <v>C11954</v>
          </cell>
          <cell r="KA47814">
            <v>250</v>
          </cell>
          <cell r="KB47814">
            <v>12</v>
          </cell>
          <cell r="KC47814">
            <v>20</v>
          </cell>
        </row>
        <row r="47815">
          <cell r="A47815" t="str">
            <v>C11956</v>
          </cell>
          <cell r="KA47815">
            <v>250</v>
          </cell>
          <cell r="KB47815">
            <v>12</v>
          </cell>
          <cell r="KC47815">
            <v>20</v>
          </cell>
        </row>
        <row r="47816">
          <cell r="A47816" t="str">
            <v>C11957</v>
          </cell>
          <cell r="KA47816">
            <v>50</v>
          </cell>
          <cell r="KB47816">
            <v>80</v>
          </cell>
          <cell r="KC47816">
            <v>24</v>
          </cell>
        </row>
        <row r="47817">
          <cell r="A47817" t="str">
            <v>C11950</v>
          </cell>
          <cell r="KA47817">
            <v>50</v>
          </cell>
          <cell r="KB47817">
            <v>80</v>
          </cell>
          <cell r="KC47817">
            <v>24</v>
          </cell>
        </row>
        <row r="47818">
          <cell r="A47818" t="str">
            <v>C11951</v>
          </cell>
          <cell r="KA47818">
            <v>250</v>
          </cell>
          <cell r="KB47818">
            <v>12</v>
          </cell>
          <cell r="KC47818">
            <v>20</v>
          </cell>
        </row>
        <row r="47819">
          <cell r="A47819" t="str">
            <v>C12017</v>
          </cell>
          <cell r="KA47819">
            <v>100</v>
          </cell>
          <cell r="KB47819">
            <v>30</v>
          </cell>
          <cell r="KC47819">
            <v>30</v>
          </cell>
        </row>
        <row r="47820">
          <cell r="A47820" t="str">
            <v>C12024</v>
          </cell>
          <cell r="KA47820">
            <v>50</v>
          </cell>
          <cell r="KB47820">
            <v>60</v>
          </cell>
          <cell r="KC47820">
            <v>16</v>
          </cell>
        </row>
        <row r="47821">
          <cell r="A47821" t="str">
            <v>C12027</v>
          </cell>
          <cell r="KA47821">
            <v>200</v>
          </cell>
          <cell r="KB47821">
            <v>15</v>
          </cell>
          <cell r="KC47821">
            <v>16</v>
          </cell>
        </row>
        <row r="47822">
          <cell r="A47822" t="str">
            <v>C12005</v>
          </cell>
          <cell r="KA47822">
            <v>250</v>
          </cell>
          <cell r="KB47822">
            <v>12</v>
          </cell>
          <cell r="KC47822">
            <v>20</v>
          </cell>
        </row>
        <row r="47823">
          <cell r="A47823" t="str">
            <v>C12014</v>
          </cell>
          <cell r="KA47823">
            <v>50</v>
          </cell>
          <cell r="KB47823">
            <v>40</v>
          </cell>
          <cell r="KC47823">
            <v>12</v>
          </cell>
        </row>
        <row r="47824">
          <cell r="A47824" t="str">
            <v>C12044</v>
          </cell>
          <cell r="KA47824">
            <v>250</v>
          </cell>
          <cell r="KB47824">
            <v>8</v>
          </cell>
          <cell r="KC47824">
            <v>15</v>
          </cell>
        </row>
        <row r="47825">
          <cell r="A47825" t="str">
            <v>C12045</v>
          </cell>
          <cell r="KA47825">
            <v>50</v>
          </cell>
          <cell r="KB47825">
            <v>80</v>
          </cell>
          <cell r="KC47825">
            <v>24</v>
          </cell>
        </row>
        <row r="47826">
          <cell r="A47826" t="str">
            <v>C12046</v>
          </cell>
          <cell r="KA47826">
            <v>50</v>
          </cell>
          <cell r="KB47826">
            <v>60</v>
          </cell>
          <cell r="KC47826">
            <v>16</v>
          </cell>
        </row>
        <row r="47827">
          <cell r="A47827" t="str">
            <v>C12034</v>
          </cell>
          <cell r="KA47827">
            <v>200</v>
          </cell>
          <cell r="KB47827">
            <v>15</v>
          </cell>
          <cell r="KC47827">
            <v>16</v>
          </cell>
        </row>
        <row r="47828">
          <cell r="A47828" t="str">
            <v>C12037</v>
          </cell>
          <cell r="KA47828">
            <v>50</v>
          </cell>
          <cell r="KB47828">
            <v>80</v>
          </cell>
          <cell r="KC47828">
            <v>24</v>
          </cell>
        </row>
        <row r="47829">
          <cell r="A47829" t="str">
            <v>C12052</v>
          </cell>
          <cell r="KA47829">
            <v>50</v>
          </cell>
          <cell r="KB47829">
            <v>80</v>
          </cell>
          <cell r="KC47829">
            <v>24</v>
          </cell>
        </row>
        <row r="47830">
          <cell r="A47830" t="str">
            <v>C12053</v>
          </cell>
          <cell r="KA47830">
            <v>250</v>
          </cell>
          <cell r="KB47830">
            <v>12</v>
          </cell>
          <cell r="KC47830">
            <v>20</v>
          </cell>
        </row>
        <row r="47831">
          <cell r="A47831" t="str">
            <v>C12054</v>
          </cell>
          <cell r="KA47831">
            <v>250</v>
          </cell>
          <cell r="KB47831">
            <v>12</v>
          </cell>
          <cell r="KC47831">
            <v>20</v>
          </cell>
        </row>
        <row r="47832">
          <cell r="A47832" t="str">
            <v>C12055</v>
          </cell>
          <cell r="KA47832">
            <v>250</v>
          </cell>
          <cell r="KB47832">
            <v>12</v>
          </cell>
          <cell r="KC47832">
            <v>20</v>
          </cell>
        </row>
        <row r="47833">
          <cell r="A47833" t="str">
            <v>C12056</v>
          </cell>
          <cell r="KA47833">
            <v>250</v>
          </cell>
          <cell r="KB47833">
            <v>8</v>
          </cell>
          <cell r="KC47833">
            <v>15</v>
          </cell>
        </row>
        <row r="47834">
          <cell r="A47834" t="str">
            <v>C12059</v>
          </cell>
          <cell r="KA47834">
            <v>250</v>
          </cell>
          <cell r="KB47834">
            <v>12</v>
          </cell>
          <cell r="KC47834">
            <v>20</v>
          </cell>
        </row>
        <row r="47835">
          <cell r="A47835" t="str">
            <v>C12108</v>
          </cell>
          <cell r="KA47835">
            <v>250</v>
          </cell>
          <cell r="KB47835">
            <v>8</v>
          </cell>
          <cell r="KC47835">
            <v>15</v>
          </cell>
        </row>
        <row r="47836">
          <cell r="A47836" t="str">
            <v>C12096</v>
          </cell>
          <cell r="KA47836">
            <v>250</v>
          </cell>
          <cell r="KB47836">
            <v>12</v>
          </cell>
          <cell r="KC47836">
            <v>20</v>
          </cell>
        </row>
        <row r="47837">
          <cell r="A47837" t="str">
            <v>C12098</v>
          </cell>
          <cell r="KA47837">
            <v>250</v>
          </cell>
          <cell r="KB47837">
            <v>8</v>
          </cell>
          <cell r="KC47837">
            <v>15</v>
          </cell>
        </row>
        <row r="47838">
          <cell r="A47838" t="str">
            <v>C12099</v>
          </cell>
          <cell r="KA47838">
            <v>250</v>
          </cell>
          <cell r="KB47838">
            <v>12</v>
          </cell>
          <cell r="KC47838">
            <v>20</v>
          </cell>
        </row>
        <row r="47839">
          <cell r="A47839" t="str">
            <v>C12092</v>
          </cell>
          <cell r="KA47839">
            <v>250</v>
          </cell>
          <cell r="KB47839">
            <v>12</v>
          </cell>
          <cell r="KC47839">
            <v>20</v>
          </cell>
        </row>
        <row r="47840">
          <cell r="A47840" t="str">
            <v>C12110</v>
          </cell>
          <cell r="KA47840">
            <v>250</v>
          </cell>
          <cell r="KB47840">
            <v>12</v>
          </cell>
          <cell r="KC47840">
            <v>20</v>
          </cell>
        </row>
        <row r="47841">
          <cell r="A47841" t="str">
            <v>C12117</v>
          </cell>
          <cell r="KA47841">
            <v>250</v>
          </cell>
          <cell r="KB47841">
            <v>12</v>
          </cell>
          <cell r="KC47841">
            <v>20</v>
          </cell>
        </row>
        <row r="47842">
          <cell r="A47842" t="str">
            <v>C12118</v>
          </cell>
          <cell r="KA47842">
            <v>50</v>
          </cell>
          <cell r="KB47842">
            <v>60</v>
          </cell>
          <cell r="KC47842">
            <v>16</v>
          </cell>
        </row>
        <row r="47843">
          <cell r="A47843" t="str">
            <v>C12072</v>
          </cell>
          <cell r="KA47843">
            <v>50</v>
          </cell>
          <cell r="KB47843">
            <v>60</v>
          </cell>
          <cell r="KC47843">
            <v>16</v>
          </cell>
        </row>
        <row r="47844">
          <cell r="A47844" t="str">
            <v>C12063</v>
          </cell>
          <cell r="KA47844">
            <v>50</v>
          </cell>
          <cell r="KB47844">
            <v>80</v>
          </cell>
          <cell r="KC47844">
            <v>24</v>
          </cell>
        </row>
        <row r="47845">
          <cell r="A47845" t="str">
            <v>C12064</v>
          </cell>
          <cell r="KA47845">
            <v>250</v>
          </cell>
          <cell r="KB47845">
            <v>12</v>
          </cell>
          <cell r="KC47845">
            <v>20</v>
          </cell>
        </row>
        <row r="47846">
          <cell r="A47846" t="str">
            <v>C12077</v>
          </cell>
          <cell r="KA47846">
            <v>50</v>
          </cell>
          <cell r="KB47846">
            <v>80</v>
          </cell>
          <cell r="KC47846">
            <v>24</v>
          </cell>
        </row>
        <row r="47847">
          <cell r="A47847" t="str">
            <v>C12129</v>
          </cell>
          <cell r="KA47847">
            <v>250</v>
          </cell>
          <cell r="KB47847">
            <v>8</v>
          </cell>
          <cell r="KC47847">
            <v>15</v>
          </cell>
        </row>
        <row r="47848">
          <cell r="A47848" t="str">
            <v>C12126</v>
          </cell>
          <cell r="KA47848">
            <v>250</v>
          </cell>
          <cell r="KB47848">
            <v>12</v>
          </cell>
          <cell r="KC47848">
            <v>20</v>
          </cell>
        </row>
        <row r="47849">
          <cell r="A47849" t="str">
            <v>C12132</v>
          </cell>
          <cell r="KA47849">
            <v>250</v>
          </cell>
          <cell r="KB47849">
            <v>12</v>
          </cell>
          <cell r="KC47849">
            <v>20</v>
          </cell>
        </row>
        <row r="47850">
          <cell r="A47850" t="str">
            <v>C12133</v>
          </cell>
          <cell r="KA47850">
            <v>250</v>
          </cell>
          <cell r="KB47850">
            <v>8</v>
          </cell>
          <cell r="KC47850">
            <v>15</v>
          </cell>
        </row>
        <row r="47851">
          <cell r="A47851" t="str">
            <v>C12134</v>
          </cell>
          <cell r="KA47851">
            <v>200</v>
          </cell>
          <cell r="KB47851">
            <v>15</v>
          </cell>
          <cell r="KC47851">
            <v>16</v>
          </cell>
        </row>
        <row r="47852">
          <cell r="A47852" t="str">
            <v>C12135</v>
          </cell>
          <cell r="KA47852">
            <v>50</v>
          </cell>
          <cell r="KB47852">
            <v>60</v>
          </cell>
          <cell r="KC47852">
            <v>16</v>
          </cell>
        </row>
        <row r="47853">
          <cell r="A47853" t="str">
            <v>C12148</v>
          </cell>
          <cell r="KA47853">
            <v>50</v>
          </cell>
          <cell r="KB47853">
            <v>80</v>
          </cell>
          <cell r="KC47853">
            <v>24</v>
          </cell>
        </row>
        <row r="47854">
          <cell r="A47854" t="str">
            <v>C12140</v>
          </cell>
          <cell r="KA47854">
            <v>250</v>
          </cell>
          <cell r="KB47854">
            <v>12</v>
          </cell>
          <cell r="KC47854">
            <v>20</v>
          </cell>
        </row>
        <row r="47855">
          <cell r="A47855" t="str">
            <v>C12167</v>
          </cell>
          <cell r="KA47855">
            <v>250</v>
          </cell>
          <cell r="KB47855">
            <v>12</v>
          </cell>
          <cell r="KC47855">
            <v>20</v>
          </cell>
        </row>
        <row r="47856">
          <cell r="A47856" t="str">
            <v>C12169</v>
          </cell>
          <cell r="KA47856">
            <v>100</v>
          </cell>
          <cell r="KB47856">
            <v>40</v>
          </cell>
          <cell r="KC47856">
            <v>24</v>
          </cell>
        </row>
        <row r="47857">
          <cell r="A47857" t="str">
            <v>C12170</v>
          </cell>
          <cell r="KA47857">
            <v>250</v>
          </cell>
          <cell r="KB47857">
            <v>12</v>
          </cell>
          <cell r="KC47857">
            <v>20</v>
          </cell>
        </row>
        <row r="47858">
          <cell r="A47858" t="str">
            <v>C12172</v>
          </cell>
          <cell r="KA47858">
            <v>200</v>
          </cell>
          <cell r="KB47858">
            <v>15</v>
          </cell>
          <cell r="KC47858">
            <v>16</v>
          </cell>
        </row>
        <row r="47859">
          <cell r="A47859" t="str">
            <v>C12173</v>
          </cell>
          <cell r="KA47859">
            <v>50</v>
          </cell>
          <cell r="KB47859">
            <v>80</v>
          </cell>
          <cell r="KC47859">
            <v>24</v>
          </cell>
        </row>
        <row r="47860">
          <cell r="A47860" t="str">
            <v>C12174</v>
          </cell>
          <cell r="KA47860">
            <v>250</v>
          </cell>
          <cell r="KB47860">
            <v>12</v>
          </cell>
          <cell r="KC47860">
            <v>20</v>
          </cell>
        </row>
        <row r="47861">
          <cell r="A47861" t="str">
            <v>C12143</v>
          </cell>
          <cell r="KA47861">
            <v>250</v>
          </cell>
          <cell r="KB47861">
            <v>12</v>
          </cell>
          <cell r="KC47861">
            <v>20</v>
          </cell>
        </row>
        <row r="47862">
          <cell r="A47862" t="str">
            <v>C12155</v>
          </cell>
          <cell r="KA47862">
            <v>50</v>
          </cell>
          <cell r="KB47862">
            <v>40</v>
          </cell>
          <cell r="KC47862">
            <v>15</v>
          </cell>
        </row>
        <row r="47863">
          <cell r="A47863" t="str">
            <v>C12156</v>
          </cell>
          <cell r="KA47863">
            <v>250</v>
          </cell>
          <cell r="KB47863">
            <v>8</v>
          </cell>
          <cell r="KC47863">
            <v>15</v>
          </cell>
        </row>
        <row r="47864">
          <cell r="A47864" t="str">
            <v>C12158</v>
          </cell>
          <cell r="KA47864">
            <v>50</v>
          </cell>
          <cell r="KB47864">
            <v>80</v>
          </cell>
          <cell r="KC47864">
            <v>24</v>
          </cell>
        </row>
        <row r="47865">
          <cell r="A47865" t="str">
            <v>C12159</v>
          </cell>
          <cell r="KA47865">
            <v>250</v>
          </cell>
          <cell r="KB47865">
            <v>12</v>
          </cell>
          <cell r="KC47865">
            <v>20</v>
          </cell>
        </row>
        <row r="47866">
          <cell r="A47866" t="str">
            <v>C12161</v>
          </cell>
          <cell r="KA47866">
            <v>250</v>
          </cell>
          <cell r="KB47866">
            <v>12</v>
          </cell>
          <cell r="KC47866">
            <v>20</v>
          </cell>
        </row>
        <row r="47867">
          <cell r="A47867" t="str">
            <v>C12162</v>
          </cell>
          <cell r="KA47867">
            <v>50</v>
          </cell>
          <cell r="KB47867">
            <v>80</v>
          </cell>
          <cell r="KC47867">
            <v>24</v>
          </cell>
        </row>
        <row r="47868">
          <cell r="A47868" t="str">
            <v>C12163</v>
          </cell>
          <cell r="KA47868">
            <v>100</v>
          </cell>
          <cell r="KB47868">
            <v>30</v>
          </cell>
          <cell r="KC47868">
            <v>30</v>
          </cell>
        </row>
        <row r="47869">
          <cell r="A47869" t="str">
            <v>C12184</v>
          </cell>
          <cell r="KA47869">
            <v>50</v>
          </cell>
          <cell r="KB47869">
            <v>60</v>
          </cell>
          <cell r="KC47869">
            <v>16</v>
          </cell>
        </row>
        <row r="47870">
          <cell r="A47870" t="str">
            <v>C12185</v>
          </cell>
          <cell r="KA47870">
            <v>50</v>
          </cell>
          <cell r="KB47870">
            <v>80</v>
          </cell>
          <cell r="KC47870">
            <v>24</v>
          </cell>
        </row>
        <row r="47871">
          <cell r="A47871" t="str">
            <v>C12202</v>
          </cell>
          <cell r="KA47871">
            <v>100</v>
          </cell>
          <cell r="KB47871">
            <v>30</v>
          </cell>
          <cell r="KC47871">
            <v>30</v>
          </cell>
        </row>
        <row r="47872">
          <cell r="A47872" t="str">
            <v>C12203</v>
          </cell>
          <cell r="KA47872">
            <v>250</v>
          </cell>
          <cell r="KB47872">
            <v>12</v>
          </cell>
          <cell r="KC47872">
            <v>20</v>
          </cell>
        </row>
        <row r="47873">
          <cell r="A47873" t="str">
            <v>C12206</v>
          </cell>
          <cell r="KA47873">
            <v>250</v>
          </cell>
          <cell r="KB47873">
            <v>12</v>
          </cell>
          <cell r="KC47873">
            <v>20</v>
          </cell>
        </row>
        <row r="47874">
          <cell r="A47874" t="str">
            <v>C12208</v>
          </cell>
          <cell r="KA47874">
            <v>250</v>
          </cell>
          <cell r="KB47874">
            <v>12</v>
          </cell>
          <cell r="KC47874">
            <v>20</v>
          </cell>
        </row>
        <row r="47875">
          <cell r="A47875" t="str">
            <v>C12209</v>
          </cell>
          <cell r="KA47875">
            <v>250</v>
          </cell>
          <cell r="KB47875">
            <v>12</v>
          </cell>
          <cell r="KC47875">
            <v>20</v>
          </cell>
        </row>
        <row r="47876">
          <cell r="A47876" t="str">
            <v>C12212</v>
          </cell>
          <cell r="KA47876">
            <v>250</v>
          </cell>
          <cell r="KB47876">
            <v>12</v>
          </cell>
          <cell r="KC47876">
            <v>20</v>
          </cell>
        </row>
        <row r="47877">
          <cell r="A47877" t="str">
            <v>C12196</v>
          </cell>
          <cell r="KA47877">
            <v>250</v>
          </cell>
          <cell r="KB47877">
            <v>12</v>
          </cell>
          <cell r="KC47877">
            <v>20</v>
          </cell>
        </row>
        <row r="47878">
          <cell r="A47878" t="str">
            <v>C12198</v>
          </cell>
          <cell r="KA47878">
            <v>50</v>
          </cell>
          <cell r="KB47878">
            <v>60</v>
          </cell>
          <cell r="KC47878">
            <v>16</v>
          </cell>
        </row>
        <row r="47879">
          <cell r="A47879" t="str">
            <v>C12191</v>
          </cell>
          <cell r="KA47879">
            <v>200</v>
          </cell>
          <cell r="KB47879">
            <v>15</v>
          </cell>
          <cell r="KC47879">
            <v>16</v>
          </cell>
        </row>
        <row r="47880">
          <cell r="A47880" t="str">
            <v>C12231</v>
          </cell>
          <cell r="KA47880">
            <v>100</v>
          </cell>
          <cell r="KB47880">
            <v>30</v>
          </cell>
          <cell r="KC47880">
            <v>30</v>
          </cell>
        </row>
        <row r="47881">
          <cell r="A47881" t="str">
            <v>C12234</v>
          </cell>
          <cell r="KA47881">
            <v>50</v>
          </cell>
          <cell r="KB47881">
            <v>80</v>
          </cell>
          <cell r="KC47881">
            <v>24</v>
          </cell>
        </row>
        <row r="47882">
          <cell r="A47882" t="str">
            <v>C12238</v>
          </cell>
          <cell r="KA47882">
            <v>50</v>
          </cell>
          <cell r="KB47882">
            <v>60</v>
          </cell>
          <cell r="KC47882">
            <v>16</v>
          </cell>
        </row>
        <row r="47883">
          <cell r="A47883" t="str">
            <v>C12216</v>
          </cell>
          <cell r="KA47883">
            <v>50</v>
          </cell>
          <cell r="KB47883">
            <v>80</v>
          </cell>
          <cell r="KC47883">
            <v>24</v>
          </cell>
        </row>
        <row r="47884">
          <cell r="A47884" t="str">
            <v>C12217</v>
          </cell>
          <cell r="KA47884">
            <v>50</v>
          </cell>
          <cell r="KB47884">
            <v>80</v>
          </cell>
          <cell r="KC47884">
            <v>24</v>
          </cell>
        </row>
        <row r="47885">
          <cell r="A47885" t="str">
            <v>C12220</v>
          </cell>
          <cell r="KA47885">
            <v>250</v>
          </cell>
          <cell r="KB47885">
            <v>8</v>
          </cell>
          <cell r="KC47885">
            <v>15</v>
          </cell>
        </row>
        <row r="47886">
          <cell r="A47886" t="str">
            <v>C12253</v>
          </cell>
          <cell r="KA47886">
            <v>50</v>
          </cell>
          <cell r="KB47886">
            <v>80</v>
          </cell>
          <cell r="KC47886">
            <v>24</v>
          </cell>
        </row>
        <row r="47887">
          <cell r="A47887" t="str">
            <v>C12248</v>
          </cell>
          <cell r="KA47887">
            <v>50</v>
          </cell>
          <cell r="KB47887">
            <v>80</v>
          </cell>
          <cell r="KC47887">
            <v>24</v>
          </cell>
        </row>
        <row r="47888">
          <cell r="A47888" t="str">
            <v>C12299</v>
          </cell>
          <cell r="KA47888">
            <v>200</v>
          </cell>
          <cell r="KB47888">
            <v>15</v>
          </cell>
          <cell r="KC47888">
            <v>16</v>
          </cell>
        </row>
        <row r="47889">
          <cell r="A47889" t="str">
            <v>C12301</v>
          </cell>
          <cell r="KA47889">
            <v>100</v>
          </cell>
          <cell r="KB47889">
            <v>30</v>
          </cell>
          <cell r="KC47889">
            <v>30</v>
          </cell>
        </row>
        <row r="47890">
          <cell r="A47890" t="str">
            <v>C12302</v>
          </cell>
          <cell r="KA47890">
            <v>250</v>
          </cell>
          <cell r="KB47890">
            <v>12</v>
          </cell>
          <cell r="KC47890">
            <v>20</v>
          </cell>
        </row>
        <row r="47891">
          <cell r="A47891" t="str">
            <v>C12314</v>
          </cell>
          <cell r="KA47891">
            <v>100</v>
          </cell>
          <cell r="KB47891">
            <v>30</v>
          </cell>
          <cell r="KC47891">
            <v>30</v>
          </cell>
        </row>
        <row r="47892">
          <cell r="A47892" t="str">
            <v>C12293</v>
          </cell>
          <cell r="KA47892">
            <v>250</v>
          </cell>
          <cell r="KB47892">
            <v>12</v>
          </cell>
          <cell r="KC47892">
            <v>20</v>
          </cell>
        </row>
        <row r="47893">
          <cell r="A47893" t="str">
            <v>C12295</v>
          </cell>
          <cell r="KA47893">
            <v>250</v>
          </cell>
          <cell r="KB47893">
            <v>8</v>
          </cell>
          <cell r="KC47893">
            <v>15</v>
          </cell>
        </row>
        <row r="47894">
          <cell r="A47894" t="str">
            <v>C12296</v>
          </cell>
          <cell r="KA47894">
            <v>50</v>
          </cell>
          <cell r="KB47894">
            <v>40</v>
          </cell>
          <cell r="KC47894">
            <v>12</v>
          </cell>
        </row>
        <row r="47895">
          <cell r="A47895" t="str">
            <v>C12285</v>
          </cell>
          <cell r="KA47895">
            <v>250</v>
          </cell>
          <cell r="KB47895">
            <v>8</v>
          </cell>
          <cell r="KC47895">
            <v>15</v>
          </cell>
        </row>
        <row r="47896">
          <cell r="A47896" t="str">
            <v>C12287</v>
          </cell>
          <cell r="KA47896">
            <v>250</v>
          </cell>
          <cell r="KB47896">
            <v>12</v>
          </cell>
          <cell r="KC47896">
            <v>20</v>
          </cell>
        </row>
        <row r="47897">
          <cell r="A47897" t="str">
            <v>C12270</v>
          </cell>
          <cell r="KA47897">
            <v>25</v>
          </cell>
          <cell r="KB47897">
            <v>40</v>
          </cell>
          <cell r="KC47897">
            <v>16</v>
          </cell>
        </row>
        <row r="47898">
          <cell r="A47898" t="str">
            <v>C12274</v>
          </cell>
          <cell r="KA47898">
            <v>50</v>
          </cell>
          <cell r="KB47898">
            <v>80</v>
          </cell>
          <cell r="KC47898">
            <v>24</v>
          </cell>
        </row>
        <row r="47899">
          <cell r="A47899" t="str">
            <v>C15808</v>
          </cell>
          <cell r="KA47899">
            <v>200</v>
          </cell>
          <cell r="KB47899">
            <v>16</v>
          </cell>
          <cell r="KC47899">
            <v>20</v>
          </cell>
        </row>
        <row r="47900">
          <cell r="A47900" t="str">
            <v>C15784</v>
          </cell>
          <cell r="KA47900">
            <v>50</v>
          </cell>
          <cell r="KB47900">
            <v>40</v>
          </cell>
          <cell r="KC47900">
            <v>24</v>
          </cell>
        </row>
        <row r="47901">
          <cell r="A47901" t="str">
            <v>C15786</v>
          </cell>
          <cell r="KA47901">
            <v>50</v>
          </cell>
          <cell r="KB47901">
            <v>60</v>
          </cell>
          <cell r="KC47901">
            <v>12</v>
          </cell>
        </row>
        <row r="47902">
          <cell r="A47902" t="str">
            <v>C15775</v>
          </cell>
          <cell r="KA47902">
            <v>50</v>
          </cell>
          <cell r="KB47902">
            <v>40</v>
          </cell>
          <cell r="KC47902">
            <v>24</v>
          </cell>
        </row>
        <row r="47903">
          <cell r="A47903" t="str">
            <v>C15776</v>
          </cell>
          <cell r="KA47903">
            <v>200</v>
          </cell>
          <cell r="KB47903">
            <v>16</v>
          </cell>
          <cell r="KC47903">
            <v>20</v>
          </cell>
        </row>
        <row r="47904">
          <cell r="A47904" t="str">
            <v>C15845</v>
          </cell>
          <cell r="KA47904">
            <v>100</v>
          </cell>
          <cell r="KB47904">
            <v>40</v>
          </cell>
          <cell r="KC47904">
            <v>24</v>
          </cell>
        </row>
        <row r="47905">
          <cell r="A47905" t="str">
            <v>C15846</v>
          </cell>
          <cell r="KA47905">
            <v>200</v>
          </cell>
          <cell r="KB47905">
            <v>16</v>
          </cell>
          <cell r="KC47905">
            <v>16</v>
          </cell>
        </row>
        <row r="47906">
          <cell r="A47906" t="str">
            <v>C15829</v>
          </cell>
          <cell r="KA47906">
            <v>100</v>
          </cell>
          <cell r="KB47906">
            <v>40</v>
          </cell>
          <cell r="KC47906">
            <v>24</v>
          </cell>
        </row>
        <row r="47907">
          <cell r="A47907" t="str">
            <v>C15843</v>
          </cell>
          <cell r="KA47907">
            <v>100</v>
          </cell>
          <cell r="KB47907">
            <v>40</v>
          </cell>
          <cell r="KC47907">
            <v>24</v>
          </cell>
        </row>
        <row r="47908">
          <cell r="A47908" t="str">
            <v>C15820</v>
          </cell>
          <cell r="KA47908">
            <v>100</v>
          </cell>
          <cell r="KB47908">
            <v>30</v>
          </cell>
          <cell r="KC47908">
            <v>30</v>
          </cell>
        </row>
        <row r="47909">
          <cell r="A47909" t="str">
            <v>C15822</v>
          </cell>
          <cell r="KA47909">
            <v>100</v>
          </cell>
          <cell r="KB47909">
            <v>40</v>
          </cell>
          <cell r="KC47909">
            <v>24</v>
          </cell>
        </row>
        <row r="47910">
          <cell r="A47910" t="str">
            <v>C15889</v>
          </cell>
          <cell r="KA47910">
            <v>200</v>
          </cell>
          <cell r="KB47910">
            <v>16</v>
          </cell>
          <cell r="KC47910">
            <v>16</v>
          </cell>
        </row>
        <row r="47911">
          <cell r="A47911" t="str">
            <v>C15905</v>
          </cell>
          <cell r="KA47911">
            <v>200</v>
          </cell>
          <cell r="KB47911">
            <v>16</v>
          </cell>
          <cell r="KC47911">
            <v>16</v>
          </cell>
        </row>
        <row r="47912">
          <cell r="A47912" t="str">
            <v>C15908</v>
          </cell>
          <cell r="KA47912">
            <v>100</v>
          </cell>
          <cell r="KB47912">
            <v>40</v>
          </cell>
          <cell r="KC47912">
            <v>24</v>
          </cell>
        </row>
        <row r="47913">
          <cell r="A47913" t="str">
            <v>C15909</v>
          </cell>
          <cell r="KA47913">
            <v>200</v>
          </cell>
          <cell r="KB47913">
            <v>16</v>
          </cell>
          <cell r="KC47913">
            <v>16</v>
          </cell>
        </row>
        <row r="47914">
          <cell r="A47914" t="str">
            <v>C15893</v>
          </cell>
          <cell r="KA47914">
            <v>100</v>
          </cell>
          <cell r="KB47914">
            <v>40</v>
          </cell>
          <cell r="KC47914">
            <v>24</v>
          </cell>
        </row>
        <row r="47915">
          <cell r="A47915" t="str">
            <v>C15863</v>
          </cell>
          <cell r="KA47915">
            <v>100</v>
          </cell>
          <cell r="KB47915">
            <v>30</v>
          </cell>
          <cell r="KC47915">
            <v>20</v>
          </cell>
        </row>
        <row r="47916">
          <cell r="A47916" t="str">
            <v>C15870</v>
          </cell>
          <cell r="KA47916">
            <v>100</v>
          </cell>
          <cell r="KB47916">
            <v>40</v>
          </cell>
          <cell r="KC47916">
            <v>24</v>
          </cell>
        </row>
        <row r="47917">
          <cell r="A47917" t="str">
            <v>C15871</v>
          </cell>
          <cell r="KA47917">
            <v>100</v>
          </cell>
          <cell r="KB47917">
            <v>40</v>
          </cell>
          <cell r="KC47917">
            <v>24</v>
          </cell>
        </row>
        <row r="47918">
          <cell r="A47918" t="str">
            <v>C15872</v>
          </cell>
          <cell r="KA47918">
            <v>200</v>
          </cell>
          <cell r="KB47918">
            <v>16</v>
          </cell>
          <cell r="KC47918">
            <v>16</v>
          </cell>
        </row>
        <row r="47919">
          <cell r="A47919" t="str">
            <v>C15695</v>
          </cell>
          <cell r="KA47919">
            <v>50</v>
          </cell>
          <cell r="KB47919">
            <v>40</v>
          </cell>
          <cell r="KC47919">
            <v>24</v>
          </cell>
        </row>
        <row r="47920">
          <cell r="A47920" t="str">
            <v>C15702</v>
          </cell>
          <cell r="KA47920">
            <v>100</v>
          </cell>
          <cell r="KB47920">
            <v>40</v>
          </cell>
          <cell r="KC47920">
            <v>24</v>
          </cell>
        </row>
        <row r="47921">
          <cell r="A47921" t="str">
            <v>C15705</v>
          </cell>
          <cell r="KA47921">
            <v>200</v>
          </cell>
          <cell r="KB47921">
            <v>16</v>
          </cell>
          <cell r="KC47921">
            <v>16</v>
          </cell>
        </row>
        <row r="47922">
          <cell r="A47922" t="str">
            <v>C15706</v>
          </cell>
          <cell r="KA47922">
            <v>100</v>
          </cell>
          <cell r="KB47922">
            <v>30</v>
          </cell>
          <cell r="KC47922">
            <v>30</v>
          </cell>
        </row>
        <row r="47923">
          <cell r="A47923" t="str">
            <v>C15735</v>
          </cell>
          <cell r="KA47923">
            <v>200</v>
          </cell>
          <cell r="KB47923">
            <v>16</v>
          </cell>
          <cell r="KC47923">
            <v>16</v>
          </cell>
        </row>
        <row r="47924">
          <cell r="A47924" t="str">
            <v>C15736</v>
          </cell>
          <cell r="KA47924">
            <v>100</v>
          </cell>
          <cell r="KB47924">
            <v>40</v>
          </cell>
          <cell r="KC47924">
            <v>24</v>
          </cell>
        </row>
        <row r="47925">
          <cell r="A47925" t="str">
            <v>C15718</v>
          </cell>
          <cell r="KA47925">
            <v>200</v>
          </cell>
          <cell r="KB47925">
            <v>16</v>
          </cell>
          <cell r="KC47925">
            <v>20</v>
          </cell>
        </row>
        <row r="47926">
          <cell r="A47926" t="str">
            <v>C15720</v>
          </cell>
          <cell r="KA47926">
            <v>100</v>
          </cell>
          <cell r="KB47926">
            <v>30</v>
          </cell>
          <cell r="KC47926">
            <v>30</v>
          </cell>
        </row>
        <row r="47927">
          <cell r="A47927" t="str">
            <v>C15723</v>
          </cell>
          <cell r="KA47927">
            <v>100</v>
          </cell>
          <cell r="KB47927">
            <v>30</v>
          </cell>
          <cell r="KC47927">
            <v>30</v>
          </cell>
        </row>
        <row r="47928">
          <cell r="A47928" t="str">
            <v>C15760</v>
          </cell>
          <cell r="KA47928">
            <v>200</v>
          </cell>
          <cell r="KB47928">
            <v>16</v>
          </cell>
          <cell r="KC47928">
            <v>16</v>
          </cell>
        </row>
        <row r="47929">
          <cell r="A47929" t="str">
            <v>C15762</v>
          </cell>
          <cell r="KA47929">
            <v>100</v>
          </cell>
          <cell r="KB47929">
            <v>30</v>
          </cell>
          <cell r="KC47929">
            <v>30</v>
          </cell>
        </row>
        <row r="47930">
          <cell r="A47930" t="str">
            <v>C15764</v>
          </cell>
          <cell r="KA47930">
            <v>100</v>
          </cell>
          <cell r="KB47930">
            <v>40</v>
          </cell>
          <cell r="KC47930">
            <v>24</v>
          </cell>
        </row>
        <row r="47931">
          <cell r="A47931" t="str">
            <v>C15767</v>
          </cell>
          <cell r="KA47931">
            <v>50</v>
          </cell>
          <cell r="KB47931">
            <v>40</v>
          </cell>
          <cell r="KC47931">
            <v>24</v>
          </cell>
        </row>
        <row r="47932">
          <cell r="A47932" t="str">
            <v>C15753</v>
          </cell>
          <cell r="KA47932">
            <v>100</v>
          </cell>
          <cell r="KB47932">
            <v>40</v>
          </cell>
          <cell r="KC47932">
            <v>24</v>
          </cell>
        </row>
        <row r="47933">
          <cell r="A47933" t="str">
            <v>C15755</v>
          </cell>
          <cell r="KA47933">
            <v>100</v>
          </cell>
          <cell r="KB47933">
            <v>30</v>
          </cell>
          <cell r="KC47933">
            <v>30</v>
          </cell>
        </row>
        <row r="47934">
          <cell r="A47934" t="str">
            <v>C15756</v>
          </cell>
          <cell r="KA47934">
            <v>200</v>
          </cell>
          <cell r="KB47934">
            <v>16</v>
          </cell>
          <cell r="KC47934">
            <v>16</v>
          </cell>
        </row>
        <row r="47935">
          <cell r="A47935" t="str">
            <v>C15740</v>
          </cell>
          <cell r="KA47935">
            <v>200</v>
          </cell>
          <cell r="KB47935">
            <v>16</v>
          </cell>
          <cell r="KC47935">
            <v>16</v>
          </cell>
        </row>
        <row r="47936">
          <cell r="A47936" t="str">
            <v>C15747</v>
          </cell>
          <cell r="KA47936">
            <v>50</v>
          </cell>
          <cell r="KB47936">
            <v>40</v>
          </cell>
          <cell r="KC47936">
            <v>24</v>
          </cell>
        </row>
        <row r="47937">
          <cell r="A47937" t="str">
            <v>C15665</v>
          </cell>
          <cell r="KA47937">
            <v>100</v>
          </cell>
          <cell r="KB47937">
            <v>40</v>
          </cell>
          <cell r="KC47937">
            <v>24</v>
          </cell>
        </row>
        <row r="47938">
          <cell r="A47938" t="str">
            <v>C15666</v>
          </cell>
          <cell r="KA47938">
            <v>100</v>
          </cell>
          <cell r="KB47938">
            <v>40</v>
          </cell>
          <cell r="KC47938">
            <v>24</v>
          </cell>
        </row>
        <row r="47939">
          <cell r="A47939" t="str">
            <v>C15657</v>
          </cell>
          <cell r="KA47939">
            <v>200</v>
          </cell>
          <cell r="KB47939">
            <v>16</v>
          </cell>
          <cell r="KC47939">
            <v>20</v>
          </cell>
        </row>
        <row r="47940">
          <cell r="A47940" t="str">
            <v>C15679</v>
          </cell>
          <cell r="KA47940">
            <v>100</v>
          </cell>
          <cell r="KB47940">
            <v>40</v>
          </cell>
          <cell r="KC47940">
            <v>24</v>
          </cell>
        </row>
        <row r="47941">
          <cell r="A47941" t="str">
            <v>C15687</v>
          </cell>
          <cell r="KA47941">
            <v>100</v>
          </cell>
          <cell r="KB47941">
            <v>40</v>
          </cell>
          <cell r="KC47941">
            <v>24</v>
          </cell>
        </row>
        <row r="47942">
          <cell r="A47942" t="str">
            <v>C15691</v>
          </cell>
          <cell r="KA47942">
            <v>200</v>
          </cell>
          <cell r="KB47942">
            <v>16</v>
          </cell>
          <cell r="KC47942">
            <v>20</v>
          </cell>
        </row>
        <row r="47943">
          <cell r="A47943" t="str">
            <v>C15671</v>
          </cell>
          <cell r="KA47943">
            <v>50</v>
          </cell>
          <cell r="KB47943">
            <v>20</v>
          </cell>
          <cell r="KC47943">
            <v>16</v>
          </cell>
        </row>
        <row r="47944">
          <cell r="A47944" t="str">
            <v>C15630</v>
          </cell>
          <cell r="KA47944">
            <v>50</v>
          </cell>
          <cell r="KB47944">
            <v>40</v>
          </cell>
          <cell r="KC47944">
            <v>24</v>
          </cell>
        </row>
        <row r="47945">
          <cell r="A47945" t="str">
            <v>C15642</v>
          </cell>
          <cell r="KA47945">
            <v>50</v>
          </cell>
          <cell r="KB47945">
            <v>10</v>
          </cell>
          <cell r="KC47945">
            <v>40</v>
          </cell>
        </row>
        <row r="47946">
          <cell r="A47946" t="str">
            <v>C15643</v>
          </cell>
          <cell r="KA47946">
            <v>50</v>
          </cell>
          <cell r="KB47946">
            <v>10</v>
          </cell>
          <cell r="KC47946">
            <v>40</v>
          </cell>
        </row>
        <row r="47947">
          <cell r="A47947" t="str">
            <v>C15545</v>
          </cell>
          <cell r="KA47947">
            <v>200</v>
          </cell>
          <cell r="KB47947">
            <v>16</v>
          </cell>
          <cell r="KC47947">
            <v>16</v>
          </cell>
        </row>
        <row r="47948">
          <cell r="A47948" t="str">
            <v>C15551</v>
          </cell>
          <cell r="KA47948">
            <v>100</v>
          </cell>
          <cell r="KB47948">
            <v>8</v>
          </cell>
          <cell r="KC47948">
            <v>48</v>
          </cell>
        </row>
        <row r="47949">
          <cell r="A47949" t="str">
            <v>C15552</v>
          </cell>
          <cell r="KA47949">
            <v>200</v>
          </cell>
          <cell r="KB47949">
            <v>16</v>
          </cell>
          <cell r="KC47949">
            <v>16</v>
          </cell>
        </row>
        <row r="47950">
          <cell r="A47950" t="str">
            <v>C15470</v>
          </cell>
          <cell r="KA47950">
            <v>200</v>
          </cell>
          <cell r="KB47950">
            <v>16</v>
          </cell>
          <cell r="KC47950">
            <v>16</v>
          </cell>
        </row>
        <row r="47951">
          <cell r="A47951" t="str">
            <v>C15572</v>
          </cell>
          <cell r="KA47951">
            <v>100</v>
          </cell>
          <cell r="KB47951">
            <v>40</v>
          </cell>
          <cell r="KC47951">
            <v>24</v>
          </cell>
        </row>
        <row r="47952">
          <cell r="A47952" t="str">
            <v>C15557</v>
          </cell>
          <cell r="KA47952">
            <v>50</v>
          </cell>
          <cell r="KB47952">
            <v>60</v>
          </cell>
          <cell r="KC47952">
            <v>12</v>
          </cell>
        </row>
        <row r="47953">
          <cell r="A47953" t="str">
            <v>C15559</v>
          </cell>
          <cell r="KA47953">
            <v>100</v>
          </cell>
          <cell r="KB47953">
            <v>40</v>
          </cell>
          <cell r="KC47953">
            <v>24</v>
          </cell>
        </row>
        <row r="47954">
          <cell r="A47954" t="str">
            <v>C15560</v>
          </cell>
          <cell r="KA47954">
            <v>100</v>
          </cell>
          <cell r="KB47954">
            <v>30</v>
          </cell>
          <cell r="KC47954">
            <v>30</v>
          </cell>
        </row>
        <row r="47955">
          <cell r="A47955" t="str">
            <v>C15621</v>
          </cell>
          <cell r="KA47955">
            <v>100</v>
          </cell>
          <cell r="KB47955">
            <v>40</v>
          </cell>
          <cell r="KC47955">
            <v>24</v>
          </cell>
        </row>
        <row r="47956">
          <cell r="A47956" t="str">
            <v>C15622</v>
          </cell>
          <cell r="KA47956">
            <v>100</v>
          </cell>
          <cell r="KB47956">
            <v>40</v>
          </cell>
          <cell r="KC47956">
            <v>24</v>
          </cell>
        </row>
        <row r="47957">
          <cell r="A47957" t="str">
            <v>C15624</v>
          </cell>
          <cell r="KA47957">
            <v>50</v>
          </cell>
          <cell r="KB47957">
            <v>60</v>
          </cell>
          <cell r="KC47957">
            <v>12</v>
          </cell>
        </row>
        <row r="47958">
          <cell r="A47958" t="str">
            <v>C15626</v>
          </cell>
          <cell r="KA47958">
            <v>200</v>
          </cell>
          <cell r="KB47958">
            <v>16</v>
          </cell>
          <cell r="KC47958">
            <v>16</v>
          </cell>
        </row>
        <row r="47959">
          <cell r="A47959" t="str">
            <v>C15586</v>
          </cell>
          <cell r="KA47959">
            <v>50</v>
          </cell>
          <cell r="KB47959">
            <v>60</v>
          </cell>
          <cell r="KC47959">
            <v>12</v>
          </cell>
        </row>
        <row r="47960">
          <cell r="A47960" t="str">
            <v>C15606</v>
          </cell>
          <cell r="KA47960">
            <v>100</v>
          </cell>
          <cell r="KB47960">
            <v>40</v>
          </cell>
          <cell r="KC47960">
            <v>24</v>
          </cell>
        </row>
        <row r="47961">
          <cell r="A47961" t="str">
            <v>C15593</v>
          </cell>
          <cell r="KA47961">
            <v>50</v>
          </cell>
          <cell r="KB47961">
            <v>40</v>
          </cell>
          <cell r="KC47961">
            <v>24</v>
          </cell>
        </row>
        <row r="47962">
          <cell r="A47962" t="str">
            <v>C15595</v>
          </cell>
          <cell r="KA47962">
            <v>100</v>
          </cell>
          <cell r="KB47962">
            <v>30</v>
          </cell>
          <cell r="KC47962">
            <v>30</v>
          </cell>
        </row>
        <row r="47963">
          <cell r="A47963" t="str">
            <v>C15520</v>
          </cell>
          <cell r="KA47963">
            <v>200</v>
          </cell>
          <cell r="KB47963">
            <v>16</v>
          </cell>
          <cell r="KC47963">
            <v>16</v>
          </cell>
        </row>
        <row r="47964">
          <cell r="A47964" t="str">
            <v>C15522</v>
          </cell>
          <cell r="KA47964">
            <v>100</v>
          </cell>
          <cell r="KB47964">
            <v>30</v>
          </cell>
          <cell r="KC47964">
            <v>30</v>
          </cell>
        </row>
        <row r="47965">
          <cell r="A47965" t="str">
            <v>C15526</v>
          </cell>
          <cell r="KA47965">
            <v>100</v>
          </cell>
          <cell r="KB47965">
            <v>40</v>
          </cell>
          <cell r="KC47965">
            <v>24</v>
          </cell>
        </row>
        <row r="47966">
          <cell r="A47966" t="str">
            <v>C15535</v>
          </cell>
          <cell r="KA47966">
            <v>200</v>
          </cell>
          <cell r="KB47966">
            <v>16</v>
          </cell>
          <cell r="KC47966">
            <v>20</v>
          </cell>
        </row>
        <row r="47967">
          <cell r="A47967" t="str">
            <v>C15542</v>
          </cell>
          <cell r="KA47967">
            <v>100</v>
          </cell>
          <cell r="KB47967">
            <v>40</v>
          </cell>
          <cell r="KC47967">
            <v>24</v>
          </cell>
        </row>
        <row r="47968">
          <cell r="A47968" t="str">
            <v>C15543</v>
          </cell>
          <cell r="KA47968">
            <v>200</v>
          </cell>
          <cell r="KB47968">
            <v>16</v>
          </cell>
          <cell r="KC47968">
            <v>16</v>
          </cell>
        </row>
        <row r="47969">
          <cell r="A47969" t="str">
            <v>C15505</v>
          </cell>
          <cell r="KA47969">
            <v>100</v>
          </cell>
          <cell r="KB47969">
            <v>40</v>
          </cell>
          <cell r="KC47969">
            <v>24</v>
          </cell>
        </row>
        <row r="47970">
          <cell r="A47970" t="str">
            <v>C15506</v>
          </cell>
          <cell r="KA47970">
            <v>100</v>
          </cell>
          <cell r="KB47970">
            <v>8</v>
          </cell>
          <cell r="KC47970">
            <v>48</v>
          </cell>
        </row>
        <row r="47971">
          <cell r="A47971" t="str">
            <v>C15507</v>
          </cell>
          <cell r="KA47971">
            <v>100</v>
          </cell>
          <cell r="KB47971">
            <v>40</v>
          </cell>
          <cell r="KC47971">
            <v>24</v>
          </cell>
        </row>
        <row r="47972">
          <cell r="A47972" t="str">
            <v>C15461</v>
          </cell>
          <cell r="KA47972">
            <v>200</v>
          </cell>
          <cell r="KB47972">
            <v>16</v>
          </cell>
          <cell r="KC47972">
            <v>16</v>
          </cell>
        </row>
        <row r="47973">
          <cell r="A47973" t="str">
            <v>C15445</v>
          </cell>
          <cell r="KA47973">
            <v>100</v>
          </cell>
          <cell r="KB47973">
            <v>40</v>
          </cell>
          <cell r="KC47973">
            <v>24</v>
          </cell>
        </row>
        <row r="47974">
          <cell r="A47974" t="str">
            <v>C15455</v>
          </cell>
          <cell r="KA47974">
            <v>200</v>
          </cell>
          <cell r="KB47974">
            <v>16</v>
          </cell>
          <cell r="KC47974">
            <v>16</v>
          </cell>
        </row>
        <row r="47975">
          <cell r="A47975" t="str">
            <v>C15492</v>
          </cell>
          <cell r="KA47975">
            <v>50</v>
          </cell>
          <cell r="KB47975">
            <v>60</v>
          </cell>
          <cell r="KC47975">
            <v>12</v>
          </cell>
        </row>
        <row r="47976">
          <cell r="A47976" t="str">
            <v>C15493</v>
          </cell>
          <cell r="KA47976">
            <v>200</v>
          </cell>
          <cell r="KB47976">
            <v>16</v>
          </cell>
          <cell r="KC47976">
            <v>16</v>
          </cell>
        </row>
        <row r="47977">
          <cell r="A47977" t="str">
            <v>C15499</v>
          </cell>
          <cell r="KA47977">
            <v>50</v>
          </cell>
          <cell r="KB47977">
            <v>40</v>
          </cell>
          <cell r="KC47977">
            <v>24</v>
          </cell>
        </row>
        <row r="47978">
          <cell r="A47978" t="str">
            <v>C15474</v>
          </cell>
          <cell r="KA47978">
            <v>100</v>
          </cell>
          <cell r="KB47978">
            <v>30</v>
          </cell>
          <cell r="KC47978">
            <v>30</v>
          </cell>
        </row>
        <row r="47979">
          <cell r="A47979" t="str">
            <v>C15414</v>
          </cell>
          <cell r="KA47979">
            <v>200</v>
          </cell>
          <cell r="KB47979">
            <v>16</v>
          </cell>
          <cell r="KC47979">
            <v>16</v>
          </cell>
        </row>
        <row r="47980">
          <cell r="A47980" t="str">
            <v>C15441</v>
          </cell>
          <cell r="KA47980">
            <v>100</v>
          </cell>
          <cell r="KB47980">
            <v>12</v>
          </cell>
          <cell r="KC47980">
            <v>30</v>
          </cell>
        </row>
        <row r="47981">
          <cell r="A47981" t="str">
            <v>C15442</v>
          </cell>
          <cell r="KA47981">
            <v>100</v>
          </cell>
          <cell r="KB47981">
            <v>40</v>
          </cell>
          <cell r="KC47981">
            <v>24</v>
          </cell>
        </row>
        <row r="47982">
          <cell r="A47982" t="str">
            <v>C15418</v>
          </cell>
          <cell r="KA47982">
            <v>200</v>
          </cell>
          <cell r="KB47982">
            <v>16</v>
          </cell>
          <cell r="KC47982">
            <v>16</v>
          </cell>
        </row>
        <row r="47983">
          <cell r="A47983" t="str">
            <v>C15384</v>
          </cell>
          <cell r="KA47983">
            <v>200</v>
          </cell>
          <cell r="KB47983">
            <v>16</v>
          </cell>
          <cell r="KC47983">
            <v>16</v>
          </cell>
        </row>
        <row r="47984">
          <cell r="A47984" t="str">
            <v>C15385</v>
          </cell>
          <cell r="KA47984">
            <v>100</v>
          </cell>
          <cell r="KB47984">
            <v>30</v>
          </cell>
          <cell r="KC47984">
            <v>30</v>
          </cell>
        </row>
        <row r="47985">
          <cell r="A47985" t="str">
            <v>C15373</v>
          </cell>
          <cell r="KA47985">
            <v>100</v>
          </cell>
          <cell r="KB47985">
            <v>40</v>
          </cell>
          <cell r="KC47985">
            <v>24</v>
          </cell>
        </row>
        <row r="47986">
          <cell r="A47986" t="str">
            <v>C15374</v>
          </cell>
          <cell r="KA47986">
            <v>200</v>
          </cell>
          <cell r="KB47986">
            <v>16</v>
          </cell>
          <cell r="KC47986">
            <v>16</v>
          </cell>
        </row>
        <row r="47987">
          <cell r="A47987" t="str">
            <v>C15368</v>
          </cell>
          <cell r="KA47987">
            <v>200</v>
          </cell>
          <cell r="KB47987">
            <v>16</v>
          </cell>
          <cell r="KC47987">
            <v>16</v>
          </cell>
        </row>
        <row r="47988">
          <cell r="A47988" t="str">
            <v>C15369</v>
          </cell>
          <cell r="KA47988">
            <v>100</v>
          </cell>
          <cell r="KB47988">
            <v>40</v>
          </cell>
          <cell r="KC47988">
            <v>24</v>
          </cell>
        </row>
        <row r="47989">
          <cell r="A47989" t="str">
            <v>C15370</v>
          </cell>
          <cell r="KA47989">
            <v>50</v>
          </cell>
          <cell r="KB47989">
            <v>60</v>
          </cell>
          <cell r="KC47989">
            <v>12</v>
          </cell>
        </row>
        <row r="47990">
          <cell r="A47990" t="str">
            <v>C15388</v>
          </cell>
          <cell r="KA47990">
            <v>200</v>
          </cell>
          <cell r="KB47990">
            <v>16</v>
          </cell>
          <cell r="KC47990">
            <v>16</v>
          </cell>
        </row>
        <row r="47991">
          <cell r="A47991" t="str">
            <v>C15398</v>
          </cell>
          <cell r="KA47991">
            <v>200</v>
          </cell>
          <cell r="KB47991">
            <v>16</v>
          </cell>
          <cell r="KC47991">
            <v>16</v>
          </cell>
        </row>
        <row r="47992">
          <cell r="A47992" t="str">
            <v>C15399</v>
          </cell>
          <cell r="KA47992">
            <v>200</v>
          </cell>
          <cell r="KB47992">
            <v>16</v>
          </cell>
          <cell r="KC47992">
            <v>16</v>
          </cell>
        </row>
        <row r="47993">
          <cell r="A47993" t="str">
            <v>C15400</v>
          </cell>
          <cell r="KA47993">
            <v>50</v>
          </cell>
          <cell r="KB47993">
            <v>24</v>
          </cell>
          <cell r="KC47993">
            <v>16</v>
          </cell>
        </row>
        <row r="47994">
          <cell r="A47994" t="str">
            <v>C15401</v>
          </cell>
          <cell r="KA47994">
            <v>200</v>
          </cell>
          <cell r="KB47994">
            <v>16</v>
          </cell>
          <cell r="KC47994">
            <v>16</v>
          </cell>
        </row>
        <row r="47995">
          <cell r="A47995" t="str">
            <v>C15402</v>
          </cell>
          <cell r="KA47995">
            <v>200</v>
          </cell>
          <cell r="KB47995">
            <v>16</v>
          </cell>
          <cell r="KC47995">
            <v>20</v>
          </cell>
        </row>
        <row r="47996">
          <cell r="A47996" t="str">
            <v>C15324</v>
          </cell>
          <cell r="KA47996">
            <v>100</v>
          </cell>
          <cell r="KB47996">
            <v>40</v>
          </cell>
          <cell r="KC47996">
            <v>24</v>
          </cell>
        </row>
        <row r="47997">
          <cell r="A47997" t="str">
            <v>C15328</v>
          </cell>
          <cell r="KA47997">
            <v>50</v>
          </cell>
          <cell r="KB47997">
            <v>40</v>
          </cell>
          <cell r="KC47997">
            <v>24</v>
          </cell>
        </row>
        <row r="47998">
          <cell r="A47998" t="str">
            <v>C15332</v>
          </cell>
          <cell r="KA47998">
            <v>100</v>
          </cell>
          <cell r="KB47998">
            <v>40</v>
          </cell>
          <cell r="KC47998">
            <v>24</v>
          </cell>
        </row>
        <row r="47999">
          <cell r="A47999" t="str">
            <v>C15336</v>
          </cell>
          <cell r="KA47999">
            <v>50</v>
          </cell>
          <cell r="KB47999">
            <v>40</v>
          </cell>
          <cell r="KC47999">
            <v>24</v>
          </cell>
        </row>
        <row r="48000">
          <cell r="A48000" t="str">
            <v>C15355</v>
          </cell>
          <cell r="KA48000">
            <v>100</v>
          </cell>
          <cell r="KB48000">
            <v>30</v>
          </cell>
          <cell r="KC48000">
            <v>30</v>
          </cell>
        </row>
        <row r="48001">
          <cell r="A48001" t="str">
            <v>C15359</v>
          </cell>
          <cell r="KA48001">
            <v>100</v>
          </cell>
          <cell r="KB48001">
            <v>40</v>
          </cell>
          <cell r="KC48001">
            <v>24</v>
          </cell>
        </row>
        <row r="48002">
          <cell r="A48002" t="str">
            <v>C15360</v>
          </cell>
          <cell r="KA48002">
            <v>100</v>
          </cell>
          <cell r="KB48002">
            <v>30</v>
          </cell>
          <cell r="KC48002">
            <v>30</v>
          </cell>
        </row>
        <row r="48003">
          <cell r="A48003" t="str">
            <v>C15299</v>
          </cell>
          <cell r="KA48003">
            <v>100</v>
          </cell>
          <cell r="KB48003">
            <v>40</v>
          </cell>
          <cell r="KC48003">
            <v>24</v>
          </cell>
        </row>
        <row r="48004">
          <cell r="A48004" t="str">
            <v>C15302</v>
          </cell>
          <cell r="KA48004">
            <v>200</v>
          </cell>
          <cell r="KB48004">
            <v>16</v>
          </cell>
          <cell r="KC48004">
            <v>16</v>
          </cell>
        </row>
        <row r="48005">
          <cell r="A48005" t="str">
            <v>C15303</v>
          </cell>
          <cell r="KA48005">
            <v>100</v>
          </cell>
          <cell r="KB48005">
            <v>40</v>
          </cell>
          <cell r="KC48005">
            <v>24</v>
          </cell>
        </row>
        <row r="48006">
          <cell r="A48006" t="str">
            <v>C15290</v>
          </cell>
          <cell r="KA48006">
            <v>100</v>
          </cell>
          <cell r="KB48006">
            <v>30</v>
          </cell>
          <cell r="KC48006">
            <v>30</v>
          </cell>
        </row>
        <row r="48007">
          <cell r="A48007" t="str">
            <v>C15291</v>
          </cell>
          <cell r="KA48007">
            <v>100</v>
          </cell>
          <cell r="KB48007">
            <v>40</v>
          </cell>
          <cell r="KC48007">
            <v>24</v>
          </cell>
        </row>
        <row r="48008">
          <cell r="A48008" t="str">
            <v>C15309</v>
          </cell>
          <cell r="KA48008">
            <v>100</v>
          </cell>
          <cell r="KB48008">
            <v>40</v>
          </cell>
          <cell r="KC48008">
            <v>24</v>
          </cell>
        </row>
        <row r="48009">
          <cell r="A48009" t="str">
            <v>C15313</v>
          </cell>
          <cell r="KA48009">
            <v>100</v>
          </cell>
          <cell r="KB48009">
            <v>40</v>
          </cell>
          <cell r="KC48009">
            <v>24</v>
          </cell>
        </row>
        <row r="48010">
          <cell r="A48010" t="str">
            <v>C15315</v>
          </cell>
          <cell r="KA48010">
            <v>50</v>
          </cell>
          <cell r="KB48010">
            <v>40</v>
          </cell>
          <cell r="KC48010">
            <v>24</v>
          </cell>
        </row>
        <row r="48011">
          <cell r="A48011" t="str">
            <v>C15285</v>
          </cell>
          <cell r="KA48011">
            <v>50</v>
          </cell>
          <cell r="KB48011">
            <v>60</v>
          </cell>
          <cell r="KC48011">
            <v>12</v>
          </cell>
        </row>
        <row r="48012">
          <cell r="A48012" t="str">
            <v>C14820</v>
          </cell>
          <cell r="KA48012">
            <v>100</v>
          </cell>
          <cell r="KB48012">
            <v>30</v>
          </cell>
          <cell r="KC48012">
            <v>30</v>
          </cell>
        </row>
        <row r="48013">
          <cell r="A48013" t="str">
            <v>C14812</v>
          </cell>
          <cell r="KA48013">
            <v>100</v>
          </cell>
          <cell r="KB48013">
            <v>30</v>
          </cell>
          <cell r="KC48013">
            <v>30</v>
          </cell>
        </row>
        <row r="48014">
          <cell r="A48014" t="str">
            <v>C14827</v>
          </cell>
          <cell r="KA48014">
            <v>80</v>
          </cell>
          <cell r="KB48014">
            <v>24</v>
          </cell>
          <cell r="KC48014">
            <v>15</v>
          </cell>
        </row>
        <row r="48015">
          <cell r="A48015" t="str">
            <v>C14828</v>
          </cell>
          <cell r="KA48015">
            <v>200</v>
          </cell>
          <cell r="KB48015">
            <v>16</v>
          </cell>
          <cell r="KC48015">
            <v>16</v>
          </cell>
        </row>
        <row r="48016">
          <cell r="A48016" t="str">
            <v>C14831</v>
          </cell>
          <cell r="KA48016">
            <v>200</v>
          </cell>
          <cell r="KB48016">
            <v>16</v>
          </cell>
          <cell r="KC48016">
            <v>16</v>
          </cell>
        </row>
        <row r="48017">
          <cell r="A48017" t="str">
            <v>C14832</v>
          </cell>
          <cell r="KA48017">
            <v>50</v>
          </cell>
          <cell r="KB48017">
            <v>32</v>
          </cell>
          <cell r="KC48017">
            <v>16</v>
          </cell>
        </row>
        <row r="48018">
          <cell r="A48018" t="str">
            <v>C14833</v>
          </cell>
          <cell r="KA48018">
            <v>50</v>
          </cell>
          <cell r="KB48018">
            <v>32</v>
          </cell>
          <cell r="KC48018">
            <v>16</v>
          </cell>
        </row>
        <row r="48019">
          <cell r="A48019" t="str">
            <v>C14835</v>
          </cell>
          <cell r="KA48019">
            <v>200</v>
          </cell>
          <cell r="KB48019">
            <v>16</v>
          </cell>
          <cell r="KC48019">
            <v>20</v>
          </cell>
        </row>
        <row r="48020">
          <cell r="A48020" t="str">
            <v>C14796</v>
          </cell>
          <cell r="KA48020">
            <v>200</v>
          </cell>
          <cell r="KB48020">
            <v>16</v>
          </cell>
          <cell r="KC48020">
            <v>16</v>
          </cell>
        </row>
        <row r="48021">
          <cell r="A48021" t="str">
            <v>C14798</v>
          </cell>
          <cell r="KA48021">
            <v>50</v>
          </cell>
          <cell r="KB48021">
            <v>40</v>
          </cell>
          <cell r="KC48021">
            <v>24</v>
          </cell>
        </row>
        <row r="48022">
          <cell r="A48022" t="str">
            <v>C14799</v>
          </cell>
          <cell r="KA48022">
            <v>200</v>
          </cell>
          <cell r="KB48022">
            <v>16</v>
          </cell>
          <cell r="KC48022">
            <v>16</v>
          </cell>
        </row>
        <row r="48023">
          <cell r="A48023" t="str">
            <v>C14804</v>
          </cell>
          <cell r="KA48023">
            <v>100</v>
          </cell>
          <cell r="KB48023">
            <v>40</v>
          </cell>
          <cell r="KC48023">
            <v>24</v>
          </cell>
        </row>
        <row r="48024">
          <cell r="A48024" t="str">
            <v>C14805</v>
          </cell>
          <cell r="KA48024">
            <v>50</v>
          </cell>
          <cell r="KB48024">
            <v>40</v>
          </cell>
          <cell r="KC48024">
            <v>24</v>
          </cell>
        </row>
        <row r="48025">
          <cell r="A48025" t="str">
            <v>C14775</v>
          </cell>
          <cell r="KA48025">
            <v>50</v>
          </cell>
          <cell r="KB48025">
            <v>80</v>
          </cell>
          <cell r="KC48025">
            <v>24</v>
          </cell>
        </row>
        <row r="48026">
          <cell r="A48026" t="str">
            <v>C14705</v>
          </cell>
          <cell r="KA48026">
            <v>100</v>
          </cell>
          <cell r="KB48026">
            <v>40</v>
          </cell>
          <cell r="KC48026">
            <v>24</v>
          </cell>
        </row>
        <row r="48027">
          <cell r="A48027" t="str">
            <v>C14791</v>
          </cell>
          <cell r="KA48027">
            <v>100</v>
          </cell>
          <cell r="KB48027">
            <v>20</v>
          </cell>
          <cell r="KC48027">
            <v>12</v>
          </cell>
        </row>
        <row r="48028">
          <cell r="A48028" t="str">
            <v>C14780</v>
          </cell>
          <cell r="KA48028">
            <v>200</v>
          </cell>
          <cell r="KB48028">
            <v>16</v>
          </cell>
          <cell r="KC48028">
            <v>16</v>
          </cell>
        </row>
        <row r="48029">
          <cell r="A48029" t="str">
            <v>C14781</v>
          </cell>
          <cell r="KA48029">
            <v>100</v>
          </cell>
          <cell r="KB48029">
            <v>40</v>
          </cell>
          <cell r="KC48029">
            <v>24</v>
          </cell>
        </row>
        <row r="48030">
          <cell r="A48030" t="str">
            <v>C14783</v>
          </cell>
          <cell r="KA48030">
            <v>100</v>
          </cell>
          <cell r="KB48030">
            <v>40</v>
          </cell>
          <cell r="KC48030">
            <v>24</v>
          </cell>
        </row>
        <row r="48031">
          <cell r="A48031" t="str">
            <v>C14785</v>
          </cell>
          <cell r="KA48031">
            <v>100</v>
          </cell>
          <cell r="KB48031">
            <v>40</v>
          </cell>
          <cell r="KC48031">
            <v>24</v>
          </cell>
        </row>
        <row r="48032">
          <cell r="A48032" t="str">
            <v>C14857</v>
          </cell>
          <cell r="KA48032">
            <v>200</v>
          </cell>
          <cell r="KB48032">
            <v>16</v>
          </cell>
          <cell r="KC48032">
            <v>16</v>
          </cell>
        </row>
        <row r="48033">
          <cell r="A48033" t="str">
            <v>C14879</v>
          </cell>
          <cell r="KA48033">
            <v>100</v>
          </cell>
          <cell r="KB48033">
            <v>30</v>
          </cell>
          <cell r="KC48033">
            <v>30</v>
          </cell>
        </row>
        <row r="48034">
          <cell r="A48034" t="str">
            <v>C14880</v>
          </cell>
          <cell r="KA48034">
            <v>100</v>
          </cell>
          <cell r="KB48034">
            <v>40</v>
          </cell>
          <cell r="KC48034">
            <v>24</v>
          </cell>
        </row>
        <row r="48035">
          <cell r="A48035" t="str">
            <v>C14883</v>
          </cell>
          <cell r="KA48035">
            <v>50</v>
          </cell>
          <cell r="KB48035">
            <v>60</v>
          </cell>
          <cell r="KC48035">
            <v>12</v>
          </cell>
        </row>
        <row r="48036">
          <cell r="A48036" t="str">
            <v>C14839</v>
          </cell>
          <cell r="KA48036">
            <v>50</v>
          </cell>
          <cell r="KB48036">
            <v>60</v>
          </cell>
          <cell r="KC48036">
            <v>12</v>
          </cell>
        </row>
        <row r="48037">
          <cell r="A48037" t="str">
            <v>C14843</v>
          </cell>
          <cell r="KA48037">
            <v>100</v>
          </cell>
          <cell r="KB48037">
            <v>40</v>
          </cell>
          <cell r="KC48037">
            <v>24</v>
          </cell>
        </row>
        <row r="48038">
          <cell r="A48038" t="str">
            <v>C14860</v>
          </cell>
          <cell r="KA48038">
            <v>200</v>
          </cell>
          <cell r="KB48038">
            <v>16</v>
          </cell>
          <cell r="KC48038">
            <v>16</v>
          </cell>
        </row>
        <row r="48039">
          <cell r="A48039" t="str">
            <v>C14861</v>
          </cell>
          <cell r="KA48039">
            <v>200</v>
          </cell>
          <cell r="KB48039">
            <v>16</v>
          </cell>
          <cell r="KC48039">
            <v>16</v>
          </cell>
        </row>
        <row r="48040">
          <cell r="A48040" t="str">
            <v>C14922</v>
          </cell>
          <cell r="KA48040">
            <v>50</v>
          </cell>
          <cell r="KB48040">
            <v>40</v>
          </cell>
          <cell r="KC48040">
            <v>24</v>
          </cell>
        </row>
        <row r="48041">
          <cell r="A48041" t="str">
            <v>C14905</v>
          </cell>
          <cell r="KA48041">
            <v>100</v>
          </cell>
          <cell r="KB48041">
            <v>30</v>
          </cell>
          <cell r="KC48041">
            <v>30</v>
          </cell>
        </row>
        <row r="48042">
          <cell r="A48042" t="str">
            <v>C14912</v>
          </cell>
          <cell r="KA48042">
            <v>100</v>
          </cell>
          <cell r="KB48042">
            <v>30</v>
          </cell>
          <cell r="KC48042">
            <v>30</v>
          </cell>
        </row>
        <row r="48043">
          <cell r="A48043" t="str">
            <v>C14917</v>
          </cell>
          <cell r="KA48043">
            <v>200</v>
          </cell>
          <cell r="KB48043">
            <v>16</v>
          </cell>
          <cell r="KC48043">
            <v>16</v>
          </cell>
        </row>
        <row r="48044">
          <cell r="A48044" t="str">
            <v>C14918</v>
          </cell>
          <cell r="KA48044">
            <v>100</v>
          </cell>
          <cell r="KB48044">
            <v>30</v>
          </cell>
          <cell r="KC48044">
            <v>30</v>
          </cell>
        </row>
        <row r="48045">
          <cell r="A48045" t="str">
            <v>C14896</v>
          </cell>
          <cell r="KA48045">
            <v>200</v>
          </cell>
          <cell r="KB48045">
            <v>16</v>
          </cell>
          <cell r="KC48045">
            <v>16</v>
          </cell>
        </row>
        <row r="48046">
          <cell r="A48046" t="str">
            <v>C14897</v>
          </cell>
          <cell r="KA48046">
            <v>100</v>
          </cell>
          <cell r="KB48046">
            <v>30</v>
          </cell>
          <cell r="KC48046">
            <v>30</v>
          </cell>
        </row>
        <row r="48047">
          <cell r="A48047" t="str">
            <v>C14873</v>
          </cell>
          <cell r="KA48047">
            <v>50</v>
          </cell>
          <cell r="KB48047">
            <v>40</v>
          </cell>
          <cell r="KC48047">
            <v>24</v>
          </cell>
        </row>
        <row r="48048">
          <cell r="A48048" t="str">
            <v>C14875</v>
          </cell>
          <cell r="KA48048">
            <v>100</v>
          </cell>
          <cell r="KB48048">
            <v>40</v>
          </cell>
          <cell r="KC48048">
            <v>24</v>
          </cell>
        </row>
        <row r="48049">
          <cell r="A48049" t="str">
            <v>C14648</v>
          </cell>
          <cell r="KA48049">
            <v>100</v>
          </cell>
          <cell r="KB48049">
            <v>30</v>
          </cell>
          <cell r="KC48049">
            <v>30</v>
          </cell>
        </row>
        <row r="48050">
          <cell r="A48050" t="str">
            <v>C14659</v>
          </cell>
          <cell r="KA48050">
            <v>100</v>
          </cell>
          <cell r="KB48050">
            <v>40</v>
          </cell>
          <cell r="KC48050">
            <v>24</v>
          </cell>
        </row>
        <row r="48051">
          <cell r="A48051" t="str">
            <v>C14652</v>
          </cell>
          <cell r="KA48051">
            <v>100</v>
          </cell>
          <cell r="KB48051">
            <v>40</v>
          </cell>
          <cell r="KC48051">
            <v>24</v>
          </cell>
        </row>
        <row r="48052">
          <cell r="A48052" t="str">
            <v>C14643</v>
          </cell>
          <cell r="KA48052">
            <v>200</v>
          </cell>
          <cell r="KB48052">
            <v>16</v>
          </cell>
          <cell r="KC48052">
            <v>20</v>
          </cell>
        </row>
        <row r="48053">
          <cell r="A48053" t="str">
            <v>C14645</v>
          </cell>
          <cell r="KA48053">
            <v>200</v>
          </cell>
          <cell r="KB48053">
            <v>16</v>
          </cell>
          <cell r="KC48053">
            <v>16</v>
          </cell>
        </row>
        <row r="48054">
          <cell r="A48054" t="str">
            <v>C14632</v>
          </cell>
          <cell r="KA48054">
            <v>100</v>
          </cell>
          <cell r="KB48054">
            <v>40</v>
          </cell>
          <cell r="KC48054">
            <v>24</v>
          </cell>
        </row>
        <row r="48055">
          <cell r="A48055" t="str">
            <v>C14634</v>
          </cell>
          <cell r="KA48055">
            <v>50</v>
          </cell>
          <cell r="KB48055">
            <v>40</v>
          </cell>
          <cell r="KC48055">
            <v>24</v>
          </cell>
        </row>
        <row r="48056">
          <cell r="A48056" t="str">
            <v>C14635</v>
          </cell>
          <cell r="KA48056">
            <v>200</v>
          </cell>
          <cell r="KB48056">
            <v>16</v>
          </cell>
          <cell r="KC48056">
            <v>16</v>
          </cell>
        </row>
        <row r="48057">
          <cell r="A48057" t="str">
            <v>C14675</v>
          </cell>
          <cell r="KA48057">
            <v>50</v>
          </cell>
          <cell r="KB48057">
            <v>60</v>
          </cell>
          <cell r="KC48057">
            <v>12</v>
          </cell>
        </row>
        <row r="48058">
          <cell r="A48058" t="str">
            <v>C14676</v>
          </cell>
          <cell r="KA48058">
            <v>200</v>
          </cell>
          <cell r="KB48058">
            <v>16</v>
          </cell>
          <cell r="KC48058">
            <v>16</v>
          </cell>
        </row>
        <row r="48059">
          <cell r="A48059" t="str">
            <v>C14682</v>
          </cell>
          <cell r="KA48059">
            <v>100</v>
          </cell>
          <cell r="KB48059">
            <v>30</v>
          </cell>
          <cell r="KC48059">
            <v>30</v>
          </cell>
        </row>
        <row r="48060">
          <cell r="A48060" t="str">
            <v>C14689</v>
          </cell>
          <cell r="KA48060">
            <v>50</v>
          </cell>
          <cell r="KB48060">
            <v>40</v>
          </cell>
          <cell r="KC48060">
            <v>24</v>
          </cell>
        </row>
        <row r="48061">
          <cell r="A48061" t="str">
            <v>C14702</v>
          </cell>
          <cell r="KA48061">
            <v>200</v>
          </cell>
          <cell r="KB48061">
            <v>16</v>
          </cell>
          <cell r="KC48061">
            <v>16</v>
          </cell>
        </row>
        <row r="48062">
          <cell r="A48062" t="str">
            <v>C14694</v>
          </cell>
          <cell r="KA48062">
            <v>100</v>
          </cell>
          <cell r="KB48062">
            <v>40</v>
          </cell>
          <cell r="KC48062">
            <v>24</v>
          </cell>
        </row>
        <row r="48063">
          <cell r="A48063" t="str">
            <v>C14692</v>
          </cell>
          <cell r="KA48063">
            <v>100</v>
          </cell>
          <cell r="KB48063">
            <v>40</v>
          </cell>
          <cell r="KC48063">
            <v>24</v>
          </cell>
        </row>
        <row r="48064">
          <cell r="A48064" t="str">
            <v>C14766</v>
          </cell>
          <cell r="KA48064">
            <v>200</v>
          </cell>
          <cell r="KB48064">
            <v>16</v>
          </cell>
          <cell r="KC48064">
            <v>16</v>
          </cell>
        </row>
        <row r="48065">
          <cell r="A48065" t="str">
            <v>C14772</v>
          </cell>
          <cell r="KA48065">
            <v>200</v>
          </cell>
          <cell r="KB48065">
            <v>16</v>
          </cell>
          <cell r="KC48065">
            <v>16</v>
          </cell>
        </row>
        <row r="48066">
          <cell r="A48066" t="str">
            <v>C14773</v>
          </cell>
          <cell r="KA48066">
            <v>100</v>
          </cell>
          <cell r="KB48066">
            <v>12</v>
          </cell>
          <cell r="KC48066">
            <v>30</v>
          </cell>
        </row>
        <row r="48067">
          <cell r="A48067" t="str">
            <v>C14736</v>
          </cell>
          <cell r="KA48067">
            <v>200</v>
          </cell>
          <cell r="KB48067">
            <v>16</v>
          </cell>
          <cell r="KC48067">
            <v>16</v>
          </cell>
        </row>
        <row r="48068">
          <cell r="A48068" t="str">
            <v>C14737</v>
          </cell>
          <cell r="KA48068">
            <v>100</v>
          </cell>
          <cell r="KB48068">
            <v>30</v>
          </cell>
          <cell r="KC48068">
            <v>30</v>
          </cell>
        </row>
        <row r="48069">
          <cell r="A48069" t="str">
            <v>C14738</v>
          </cell>
          <cell r="KA48069">
            <v>50</v>
          </cell>
          <cell r="KB48069">
            <v>40</v>
          </cell>
          <cell r="KC48069">
            <v>24</v>
          </cell>
        </row>
        <row r="48070">
          <cell r="A48070" t="str">
            <v>C14744</v>
          </cell>
          <cell r="KA48070">
            <v>50</v>
          </cell>
          <cell r="KB48070">
            <v>40</v>
          </cell>
          <cell r="KC48070">
            <v>24</v>
          </cell>
        </row>
        <row r="48071">
          <cell r="A48071" t="str">
            <v>C14727</v>
          </cell>
          <cell r="KA48071">
            <v>200</v>
          </cell>
          <cell r="KB48071">
            <v>16</v>
          </cell>
          <cell r="KC48071">
            <v>16</v>
          </cell>
        </row>
        <row r="48072">
          <cell r="A48072" t="str">
            <v>C14710</v>
          </cell>
          <cell r="KA48072">
            <v>100</v>
          </cell>
          <cell r="KB48072">
            <v>40</v>
          </cell>
          <cell r="KC48072">
            <v>24</v>
          </cell>
        </row>
        <row r="48073">
          <cell r="A48073" t="str">
            <v>C14711</v>
          </cell>
          <cell r="KA48073">
            <v>200</v>
          </cell>
          <cell r="KB48073">
            <v>16</v>
          </cell>
          <cell r="KC48073">
            <v>20</v>
          </cell>
        </row>
        <row r="48074">
          <cell r="A48074" t="str">
            <v>C14712</v>
          </cell>
          <cell r="KA48074">
            <v>200</v>
          </cell>
          <cell r="KB48074">
            <v>16</v>
          </cell>
          <cell r="KC48074">
            <v>16</v>
          </cell>
        </row>
        <row r="48075">
          <cell r="A48075" t="str">
            <v>C14717</v>
          </cell>
          <cell r="KA48075">
            <v>200</v>
          </cell>
          <cell r="KB48075">
            <v>16</v>
          </cell>
          <cell r="KC48075">
            <v>16</v>
          </cell>
        </row>
        <row r="48076">
          <cell r="A48076" t="str">
            <v>C14718</v>
          </cell>
          <cell r="KA48076">
            <v>200</v>
          </cell>
          <cell r="KB48076">
            <v>16</v>
          </cell>
          <cell r="KC48076">
            <v>16</v>
          </cell>
        </row>
        <row r="48077">
          <cell r="A48077" t="str">
            <v>C14719</v>
          </cell>
          <cell r="KA48077">
            <v>200</v>
          </cell>
          <cell r="KB48077">
            <v>16</v>
          </cell>
          <cell r="KC48077">
            <v>16</v>
          </cell>
        </row>
        <row r="48078">
          <cell r="A48078" t="str">
            <v>C15248</v>
          </cell>
          <cell r="KA48078">
            <v>100</v>
          </cell>
          <cell r="KB48078">
            <v>40</v>
          </cell>
          <cell r="KC48078">
            <v>24</v>
          </cell>
        </row>
        <row r="48079">
          <cell r="A48079" t="str">
            <v>C15249</v>
          </cell>
          <cell r="KA48079">
            <v>100</v>
          </cell>
          <cell r="KB48079">
            <v>40</v>
          </cell>
          <cell r="KC48079">
            <v>24</v>
          </cell>
        </row>
        <row r="48080">
          <cell r="A48080" t="str">
            <v>C15246</v>
          </cell>
          <cell r="KA48080">
            <v>100</v>
          </cell>
          <cell r="KB48080">
            <v>30</v>
          </cell>
          <cell r="KC48080">
            <v>30</v>
          </cell>
        </row>
        <row r="48081">
          <cell r="A48081" t="str">
            <v>C15230</v>
          </cell>
          <cell r="KA48081">
            <v>100</v>
          </cell>
          <cell r="KB48081">
            <v>40</v>
          </cell>
          <cell r="KC48081">
            <v>24</v>
          </cell>
        </row>
        <row r="48082">
          <cell r="A48082" t="str">
            <v>C15270</v>
          </cell>
          <cell r="KA48082">
            <v>200</v>
          </cell>
          <cell r="KB48082">
            <v>16</v>
          </cell>
          <cell r="KC48082">
            <v>16</v>
          </cell>
        </row>
        <row r="48083">
          <cell r="A48083" t="str">
            <v>C15274</v>
          </cell>
          <cell r="KA48083">
            <v>200</v>
          </cell>
          <cell r="KB48083">
            <v>16</v>
          </cell>
          <cell r="KC48083">
            <v>20</v>
          </cell>
        </row>
        <row r="48084">
          <cell r="A48084" t="str">
            <v>C15263</v>
          </cell>
          <cell r="KA48084">
            <v>100</v>
          </cell>
          <cell r="KB48084">
            <v>40</v>
          </cell>
          <cell r="KC48084">
            <v>24</v>
          </cell>
        </row>
        <row r="48085">
          <cell r="A48085" t="str">
            <v>C15217</v>
          </cell>
          <cell r="KA48085">
            <v>200</v>
          </cell>
          <cell r="KB48085">
            <v>16</v>
          </cell>
          <cell r="KC48085">
            <v>16</v>
          </cell>
        </row>
        <row r="48086">
          <cell r="A48086" t="str">
            <v>C15214</v>
          </cell>
          <cell r="KA48086">
            <v>200</v>
          </cell>
          <cell r="KB48086">
            <v>16</v>
          </cell>
          <cell r="KC48086">
            <v>16</v>
          </cell>
        </row>
        <row r="48087">
          <cell r="A48087" t="str">
            <v>C15240</v>
          </cell>
          <cell r="KA48087">
            <v>200</v>
          </cell>
          <cell r="KB48087">
            <v>16</v>
          </cell>
          <cell r="KC48087">
            <v>20</v>
          </cell>
        </row>
        <row r="48088">
          <cell r="A48088" t="str">
            <v>C15227</v>
          </cell>
          <cell r="KA48088">
            <v>50</v>
          </cell>
          <cell r="KB48088">
            <v>60</v>
          </cell>
          <cell r="KC48088">
            <v>12</v>
          </cell>
        </row>
        <row r="48089">
          <cell r="A48089" t="str">
            <v>C15225</v>
          </cell>
          <cell r="KA48089">
            <v>200</v>
          </cell>
          <cell r="KB48089">
            <v>16</v>
          </cell>
          <cell r="KC48089">
            <v>20</v>
          </cell>
        </row>
        <row r="48090">
          <cell r="A48090" t="str">
            <v>C15207</v>
          </cell>
          <cell r="KA48090">
            <v>200</v>
          </cell>
          <cell r="KB48090">
            <v>16</v>
          </cell>
          <cell r="KC48090">
            <v>16</v>
          </cell>
        </row>
        <row r="48091">
          <cell r="A48091" t="str">
            <v>C15198</v>
          </cell>
          <cell r="KA48091">
            <v>200</v>
          </cell>
          <cell r="KB48091">
            <v>16</v>
          </cell>
          <cell r="KC48091">
            <v>16</v>
          </cell>
        </row>
        <row r="48092">
          <cell r="A48092" t="str">
            <v>C15199</v>
          </cell>
          <cell r="KA48092">
            <v>50</v>
          </cell>
          <cell r="KB48092">
            <v>60</v>
          </cell>
          <cell r="KC48092">
            <v>12</v>
          </cell>
        </row>
        <row r="48093">
          <cell r="A48093" t="str">
            <v>C15200</v>
          </cell>
          <cell r="KA48093">
            <v>100</v>
          </cell>
          <cell r="KB48093">
            <v>40</v>
          </cell>
          <cell r="KC48093">
            <v>24</v>
          </cell>
        </row>
        <row r="48094">
          <cell r="A48094" t="str">
            <v>C15176</v>
          </cell>
          <cell r="KA48094">
            <v>100</v>
          </cell>
          <cell r="KB48094">
            <v>40</v>
          </cell>
          <cell r="KC48094">
            <v>24</v>
          </cell>
        </row>
        <row r="48095">
          <cell r="A48095" t="str">
            <v>C15185</v>
          </cell>
          <cell r="KA48095">
            <v>100</v>
          </cell>
          <cell r="KB48095">
            <v>40</v>
          </cell>
          <cell r="KC48095">
            <v>24</v>
          </cell>
        </row>
        <row r="48096">
          <cell r="A48096" t="str">
            <v>C15157</v>
          </cell>
          <cell r="KA48096">
            <v>50</v>
          </cell>
          <cell r="KB48096">
            <v>40</v>
          </cell>
          <cell r="KC48096">
            <v>24</v>
          </cell>
        </row>
        <row r="48097">
          <cell r="A48097" t="str">
            <v>C15158</v>
          </cell>
          <cell r="KA48097">
            <v>200</v>
          </cell>
          <cell r="KB48097">
            <v>16</v>
          </cell>
          <cell r="KC48097">
            <v>16</v>
          </cell>
        </row>
        <row r="48098">
          <cell r="A48098" t="str">
            <v>C15162</v>
          </cell>
          <cell r="KA48098">
            <v>200</v>
          </cell>
          <cell r="KB48098">
            <v>16</v>
          </cell>
          <cell r="KC48098">
            <v>16</v>
          </cell>
        </row>
        <row r="48099">
          <cell r="A48099" t="str">
            <v>C15141</v>
          </cell>
          <cell r="KA48099">
            <v>200</v>
          </cell>
          <cell r="KB48099">
            <v>16</v>
          </cell>
          <cell r="KC48099">
            <v>16</v>
          </cell>
        </row>
        <row r="48100">
          <cell r="A48100" t="str">
            <v>C15165</v>
          </cell>
          <cell r="KA48100">
            <v>100</v>
          </cell>
          <cell r="KB48100">
            <v>30</v>
          </cell>
          <cell r="KC48100">
            <v>30</v>
          </cell>
        </row>
        <row r="48101">
          <cell r="A48101" t="str">
            <v>C15136</v>
          </cell>
          <cell r="KA48101">
            <v>200</v>
          </cell>
          <cell r="KB48101">
            <v>16</v>
          </cell>
          <cell r="KC48101">
            <v>20</v>
          </cell>
        </row>
        <row r="48102">
          <cell r="A48102" t="str">
            <v>C15137</v>
          </cell>
          <cell r="KA48102">
            <v>100</v>
          </cell>
          <cell r="KB48102">
            <v>40</v>
          </cell>
          <cell r="KC48102">
            <v>24</v>
          </cell>
        </row>
        <row r="48103">
          <cell r="A48103" t="str">
            <v>C15100</v>
          </cell>
          <cell r="KA48103">
            <v>100</v>
          </cell>
          <cell r="KB48103">
            <v>40</v>
          </cell>
          <cell r="KC48103">
            <v>24</v>
          </cell>
        </row>
        <row r="48104">
          <cell r="A48104" t="str">
            <v>C15101</v>
          </cell>
          <cell r="KA48104">
            <v>100</v>
          </cell>
          <cell r="KB48104">
            <v>30</v>
          </cell>
          <cell r="KC48104">
            <v>12</v>
          </cell>
        </row>
        <row r="48105">
          <cell r="A48105" t="str">
            <v>C15102</v>
          </cell>
          <cell r="KA48105">
            <v>50</v>
          </cell>
          <cell r="KB48105">
            <v>60</v>
          </cell>
          <cell r="KC48105">
            <v>12</v>
          </cell>
        </row>
        <row r="48106">
          <cell r="A48106" t="str">
            <v>C15103</v>
          </cell>
          <cell r="KA48106">
            <v>200</v>
          </cell>
          <cell r="KB48106">
            <v>16</v>
          </cell>
          <cell r="KC48106">
            <v>16</v>
          </cell>
        </row>
        <row r="48107">
          <cell r="A48107" t="str">
            <v>C15124</v>
          </cell>
          <cell r="KA48107">
            <v>50</v>
          </cell>
          <cell r="KB48107">
            <v>40</v>
          </cell>
          <cell r="KC48107">
            <v>24</v>
          </cell>
        </row>
        <row r="48108">
          <cell r="A48108" t="str">
            <v>C15125</v>
          </cell>
          <cell r="KA48108">
            <v>50</v>
          </cell>
          <cell r="KB48108">
            <v>60</v>
          </cell>
          <cell r="KC48108">
            <v>12</v>
          </cell>
        </row>
        <row r="48109">
          <cell r="A48109" t="str">
            <v>C15127</v>
          </cell>
          <cell r="KA48109">
            <v>200</v>
          </cell>
          <cell r="KB48109">
            <v>16</v>
          </cell>
          <cell r="KC48109">
            <v>16</v>
          </cell>
        </row>
        <row r="48110">
          <cell r="A48110" t="str">
            <v>C15129</v>
          </cell>
          <cell r="KA48110">
            <v>100</v>
          </cell>
          <cell r="KB48110">
            <v>30</v>
          </cell>
          <cell r="KC48110">
            <v>30</v>
          </cell>
        </row>
        <row r="48111">
          <cell r="A48111" t="str">
            <v>C15130</v>
          </cell>
          <cell r="KA48111">
            <v>200</v>
          </cell>
          <cell r="KB48111">
            <v>16</v>
          </cell>
          <cell r="KC48111">
            <v>16</v>
          </cell>
        </row>
        <row r="48112">
          <cell r="A48112" t="str">
            <v>C15090</v>
          </cell>
          <cell r="KA48112">
            <v>200</v>
          </cell>
          <cell r="KB48112">
            <v>16</v>
          </cell>
          <cell r="KC48112">
            <v>16</v>
          </cell>
        </row>
        <row r="48113">
          <cell r="A48113" t="str">
            <v>C15091</v>
          </cell>
          <cell r="KA48113">
            <v>200</v>
          </cell>
          <cell r="KB48113">
            <v>16</v>
          </cell>
          <cell r="KC48113">
            <v>20</v>
          </cell>
        </row>
        <row r="48114">
          <cell r="A48114" t="str">
            <v>C15033</v>
          </cell>
          <cell r="KA48114">
            <v>100</v>
          </cell>
          <cell r="KB48114">
            <v>30</v>
          </cell>
          <cell r="KC48114">
            <v>30</v>
          </cell>
        </row>
        <row r="48115">
          <cell r="A48115" t="str">
            <v>C15034</v>
          </cell>
          <cell r="KA48115">
            <v>200</v>
          </cell>
          <cell r="KB48115">
            <v>16</v>
          </cell>
          <cell r="KC48115">
            <v>16</v>
          </cell>
        </row>
        <row r="48116">
          <cell r="A48116" t="str">
            <v>C15035</v>
          </cell>
          <cell r="KA48116">
            <v>200</v>
          </cell>
          <cell r="KB48116">
            <v>16</v>
          </cell>
          <cell r="KC48116">
            <v>16</v>
          </cell>
        </row>
        <row r="48117">
          <cell r="A48117" t="str">
            <v>C15050</v>
          </cell>
          <cell r="KA48117">
            <v>100</v>
          </cell>
          <cell r="KB48117">
            <v>30</v>
          </cell>
          <cell r="KC48117">
            <v>20</v>
          </cell>
        </row>
        <row r="48118">
          <cell r="A48118" t="str">
            <v>C15051</v>
          </cell>
          <cell r="KA48118">
            <v>200</v>
          </cell>
          <cell r="KB48118">
            <v>15</v>
          </cell>
          <cell r="KC48118">
            <v>20</v>
          </cell>
        </row>
        <row r="48119">
          <cell r="A48119" t="str">
            <v>C15055</v>
          </cell>
          <cell r="KA48119">
            <v>100</v>
          </cell>
          <cell r="KB48119">
            <v>40</v>
          </cell>
          <cell r="KC48119">
            <v>24</v>
          </cell>
        </row>
        <row r="48120">
          <cell r="A48120" t="str">
            <v>C15066</v>
          </cell>
          <cell r="KA48120">
            <v>200</v>
          </cell>
          <cell r="KB48120">
            <v>16</v>
          </cell>
          <cell r="KC48120">
            <v>16</v>
          </cell>
        </row>
        <row r="48121">
          <cell r="A48121" t="str">
            <v>C15018</v>
          </cell>
          <cell r="KA48121">
            <v>100</v>
          </cell>
          <cell r="KB48121">
            <v>30</v>
          </cell>
          <cell r="KC48121">
            <v>30</v>
          </cell>
        </row>
        <row r="48122">
          <cell r="A48122" t="str">
            <v>C15009</v>
          </cell>
          <cell r="KA48122">
            <v>200</v>
          </cell>
          <cell r="KB48122">
            <v>16</v>
          </cell>
          <cell r="KC48122">
            <v>16</v>
          </cell>
        </row>
        <row r="48123">
          <cell r="A48123" t="str">
            <v>C14996</v>
          </cell>
          <cell r="KA48123">
            <v>200</v>
          </cell>
          <cell r="KB48123">
            <v>16</v>
          </cell>
          <cell r="KC48123">
            <v>16</v>
          </cell>
        </row>
        <row r="48124">
          <cell r="A48124" t="str">
            <v>C15004</v>
          </cell>
          <cell r="KA48124">
            <v>100</v>
          </cell>
          <cell r="KB48124">
            <v>40</v>
          </cell>
          <cell r="KC48124">
            <v>24</v>
          </cell>
        </row>
        <row r="48125">
          <cell r="A48125" t="str">
            <v>C15006</v>
          </cell>
          <cell r="KA48125">
            <v>200</v>
          </cell>
          <cell r="KB48125">
            <v>16</v>
          </cell>
          <cell r="KC48125">
            <v>16</v>
          </cell>
        </row>
        <row r="48126">
          <cell r="A48126" t="str">
            <v>C15007</v>
          </cell>
          <cell r="KA48126">
            <v>200</v>
          </cell>
          <cell r="KB48126">
            <v>16</v>
          </cell>
          <cell r="KC48126">
            <v>16</v>
          </cell>
        </row>
        <row r="48127">
          <cell r="A48127" t="str">
            <v>C14983</v>
          </cell>
          <cell r="KA48127">
            <v>200</v>
          </cell>
          <cell r="KB48127">
            <v>16</v>
          </cell>
          <cell r="KC48127">
            <v>16</v>
          </cell>
        </row>
        <row r="48128">
          <cell r="A48128" t="str">
            <v>C14984</v>
          </cell>
          <cell r="KA48128">
            <v>200</v>
          </cell>
          <cell r="KB48128">
            <v>16</v>
          </cell>
          <cell r="KC48128">
            <v>20</v>
          </cell>
        </row>
        <row r="48129">
          <cell r="A48129" t="str">
            <v>C14968</v>
          </cell>
          <cell r="KA48129">
            <v>100</v>
          </cell>
          <cell r="KB48129">
            <v>40</v>
          </cell>
          <cell r="KC48129">
            <v>24</v>
          </cell>
        </row>
        <row r="48130">
          <cell r="A48130" t="str">
            <v>C14971</v>
          </cell>
          <cell r="KA48130">
            <v>100</v>
          </cell>
          <cell r="KB48130">
            <v>30</v>
          </cell>
          <cell r="KC48130">
            <v>30</v>
          </cell>
        </row>
        <row r="48131">
          <cell r="A48131" t="str">
            <v>C14974</v>
          </cell>
          <cell r="KA48131">
            <v>100</v>
          </cell>
          <cell r="KB48131">
            <v>40</v>
          </cell>
          <cell r="KC48131">
            <v>24</v>
          </cell>
        </row>
        <row r="48132">
          <cell r="A48132" t="str">
            <v>C14933</v>
          </cell>
          <cell r="KA48132">
            <v>200</v>
          </cell>
          <cell r="KB48132">
            <v>16</v>
          </cell>
          <cell r="KC48132">
            <v>16</v>
          </cell>
        </row>
        <row r="48133">
          <cell r="A48133" t="str">
            <v>C14925</v>
          </cell>
          <cell r="KA48133">
            <v>200</v>
          </cell>
          <cell r="KB48133">
            <v>16</v>
          </cell>
          <cell r="KC48133">
            <v>20</v>
          </cell>
        </row>
        <row r="48134">
          <cell r="A48134" t="str">
            <v>C14959</v>
          </cell>
          <cell r="KA48134">
            <v>200</v>
          </cell>
          <cell r="KB48134">
            <v>16</v>
          </cell>
          <cell r="KC48134">
            <v>16</v>
          </cell>
        </row>
        <row r="48135">
          <cell r="A48135" t="str">
            <v>C14961</v>
          </cell>
          <cell r="KA48135">
            <v>100</v>
          </cell>
          <cell r="KB48135">
            <v>30</v>
          </cell>
          <cell r="KC48135">
            <v>30</v>
          </cell>
        </row>
        <row r="48136">
          <cell r="A48136" t="str">
            <v>C14963</v>
          </cell>
          <cell r="KA48136">
            <v>100</v>
          </cell>
          <cell r="KB48136">
            <v>30</v>
          </cell>
          <cell r="KC48136">
            <v>30</v>
          </cell>
        </row>
        <row r="48137">
          <cell r="A48137" t="str">
            <v>C14939</v>
          </cell>
          <cell r="KA48137">
            <v>100</v>
          </cell>
          <cell r="KB48137">
            <v>30</v>
          </cell>
          <cell r="KC48137">
            <v>30</v>
          </cell>
        </row>
        <row r="48138">
          <cell r="A48138" t="str">
            <v>C14090</v>
          </cell>
          <cell r="KA48138">
            <v>50</v>
          </cell>
          <cell r="KB48138">
            <v>80</v>
          </cell>
          <cell r="KC48138">
            <v>24</v>
          </cell>
        </row>
        <row r="48139">
          <cell r="A48139" t="str">
            <v>C14115</v>
          </cell>
          <cell r="KA48139">
            <v>100</v>
          </cell>
          <cell r="KB48139">
            <v>30</v>
          </cell>
          <cell r="KC48139">
            <v>6</v>
          </cell>
        </row>
        <row r="48140">
          <cell r="A48140" t="str">
            <v>C14113</v>
          </cell>
          <cell r="KA48140">
            <v>50</v>
          </cell>
          <cell r="KB48140">
            <v>60</v>
          </cell>
          <cell r="KC48140">
            <v>16</v>
          </cell>
        </row>
        <row r="48141">
          <cell r="A48141" t="str">
            <v>C14137</v>
          </cell>
          <cell r="KA48141">
            <v>50</v>
          </cell>
          <cell r="KB48141">
            <v>80</v>
          </cell>
          <cell r="KC48141">
            <v>24</v>
          </cell>
        </row>
        <row r="48142">
          <cell r="A48142" t="str">
            <v>C14138</v>
          </cell>
          <cell r="KA48142">
            <v>200</v>
          </cell>
          <cell r="KB48142">
            <v>16</v>
          </cell>
          <cell r="KC48142">
            <v>16</v>
          </cell>
        </row>
        <row r="48143">
          <cell r="A48143" t="str">
            <v>C14139</v>
          </cell>
          <cell r="KA48143">
            <v>200</v>
          </cell>
          <cell r="KB48143">
            <v>16</v>
          </cell>
          <cell r="KC48143">
            <v>16</v>
          </cell>
        </row>
        <row r="48144">
          <cell r="A48144" t="str">
            <v>C14140</v>
          </cell>
          <cell r="KA48144">
            <v>50</v>
          </cell>
          <cell r="KB48144">
            <v>80</v>
          </cell>
          <cell r="KC48144">
            <v>24</v>
          </cell>
        </row>
        <row r="48145">
          <cell r="A48145" t="str">
            <v>C14119</v>
          </cell>
          <cell r="KA48145">
            <v>50</v>
          </cell>
          <cell r="KB48145">
            <v>60</v>
          </cell>
          <cell r="KC48145">
            <v>16</v>
          </cell>
        </row>
        <row r="48146">
          <cell r="A48146" t="str">
            <v>C14131</v>
          </cell>
          <cell r="KA48146">
            <v>50</v>
          </cell>
          <cell r="KB48146">
            <v>80</v>
          </cell>
          <cell r="KC48146">
            <v>24</v>
          </cell>
        </row>
        <row r="48147">
          <cell r="A48147" t="str">
            <v>C14072</v>
          </cell>
          <cell r="KA48147">
            <v>200</v>
          </cell>
          <cell r="KB48147">
            <v>16</v>
          </cell>
          <cell r="KC48147">
            <v>16</v>
          </cell>
        </row>
        <row r="48148">
          <cell r="A48148" t="str">
            <v>C14066</v>
          </cell>
          <cell r="KA48148">
            <v>100</v>
          </cell>
          <cell r="KB48148">
            <v>30</v>
          </cell>
          <cell r="KC48148">
            <v>30</v>
          </cell>
        </row>
        <row r="48149">
          <cell r="A48149" t="str">
            <v>C14098</v>
          </cell>
          <cell r="KA48149">
            <v>50</v>
          </cell>
          <cell r="KB48149">
            <v>80</v>
          </cell>
          <cell r="KC48149">
            <v>24</v>
          </cell>
        </row>
        <row r="48150">
          <cell r="A48150" t="str">
            <v>C14100</v>
          </cell>
          <cell r="KA48150">
            <v>50</v>
          </cell>
          <cell r="KB48150">
            <v>80</v>
          </cell>
          <cell r="KC48150">
            <v>24</v>
          </cell>
        </row>
        <row r="48151">
          <cell r="A48151" t="str">
            <v>C14101</v>
          </cell>
          <cell r="KA48151">
            <v>200</v>
          </cell>
          <cell r="KB48151">
            <v>16</v>
          </cell>
          <cell r="KC48151">
            <v>16</v>
          </cell>
        </row>
        <row r="48152">
          <cell r="A48152" t="str">
            <v>C14047</v>
          </cell>
          <cell r="KA48152">
            <v>50</v>
          </cell>
          <cell r="KB48152">
            <v>60</v>
          </cell>
          <cell r="KC48152">
            <v>16</v>
          </cell>
        </row>
        <row r="48153">
          <cell r="A48153" t="str">
            <v>C14085</v>
          </cell>
          <cell r="KA48153">
            <v>200</v>
          </cell>
          <cell r="KB48153">
            <v>16</v>
          </cell>
          <cell r="KC48153">
            <v>20</v>
          </cell>
        </row>
        <row r="48154">
          <cell r="A48154" t="str">
            <v>C14086</v>
          </cell>
          <cell r="KA48154">
            <v>100</v>
          </cell>
          <cell r="KB48154">
            <v>30</v>
          </cell>
          <cell r="KC48154">
            <v>30</v>
          </cell>
        </row>
        <row r="48155">
          <cell r="A48155" t="str">
            <v>C14029</v>
          </cell>
          <cell r="KA48155">
            <v>50</v>
          </cell>
          <cell r="KB48155">
            <v>80</v>
          </cell>
          <cell r="KC48155">
            <v>24</v>
          </cell>
        </row>
        <row r="48156">
          <cell r="A48156" t="str">
            <v>C14030</v>
          </cell>
          <cell r="KA48156">
            <v>200</v>
          </cell>
          <cell r="KB48156">
            <v>16</v>
          </cell>
          <cell r="KC48156">
            <v>20</v>
          </cell>
        </row>
        <row r="48157">
          <cell r="A48157" t="str">
            <v>C14032</v>
          </cell>
          <cell r="KA48157">
            <v>50</v>
          </cell>
          <cell r="KB48157">
            <v>80</v>
          </cell>
          <cell r="KC48157">
            <v>24</v>
          </cell>
        </row>
        <row r="48158">
          <cell r="A48158" t="str">
            <v>C14012</v>
          </cell>
          <cell r="KA48158">
            <v>50</v>
          </cell>
          <cell r="KB48158">
            <v>80</v>
          </cell>
          <cell r="KC48158">
            <v>24</v>
          </cell>
        </row>
        <row r="48159">
          <cell r="A48159" t="str">
            <v>C14019</v>
          </cell>
          <cell r="KA48159">
            <v>200</v>
          </cell>
          <cell r="KB48159">
            <v>16</v>
          </cell>
          <cell r="KC48159">
            <v>20</v>
          </cell>
        </row>
        <row r="48160">
          <cell r="A48160" t="str">
            <v>C14037</v>
          </cell>
          <cell r="KA48160">
            <v>200</v>
          </cell>
          <cell r="KB48160">
            <v>16</v>
          </cell>
          <cell r="KC48160">
            <v>16</v>
          </cell>
        </row>
        <row r="48161">
          <cell r="A48161" t="str">
            <v>C14051</v>
          </cell>
          <cell r="KA48161">
            <v>50</v>
          </cell>
          <cell r="KB48161">
            <v>80</v>
          </cell>
          <cell r="KC48161">
            <v>24</v>
          </cell>
        </row>
        <row r="48162">
          <cell r="A48162" t="str">
            <v>C14052</v>
          </cell>
          <cell r="KA48162">
            <v>250</v>
          </cell>
          <cell r="KB48162">
            <v>8</v>
          </cell>
          <cell r="KC48162">
            <v>15</v>
          </cell>
        </row>
        <row r="48163">
          <cell r="A48163" t="str">
            <v>C14057</v>
          </cell>
          <cell r="KA48163">
            <v>200</v>
          </cell>
          <cell r="KB48163">
            <v>16</v>
          </cell>
          <cell r="KC48163">
            <v>20</v>
          </cell>
        </row>
        <row r="48164">
          <cell r="A48164" t="str">
            <v>C14058</v>
          </cell>
          <cell r="KA48164">
            <v>50</v>
          </cell>
          <cell r="KB48164">
            <v>40</v>
          </cell>
          <cell r="KC48164">
            <v>24</v>
          </cell>
        </row>
        <row r="48165">
          <cell r="A48165" t="str">
            <v>C14059</v>
          </cell>
          <cell r="KA48165">
            <v>250</v>
          </cell>
          <cell r="KB48165">
            <v>8</v>
          </cell>
          <cell r="KC48165">
            <v>15</v>
          </cell>
        </row>
        <row r="48166">
          <cell r="A48166" t="str">
            <v>C14060</v>
          </cell>
          <cell r="KA48166">
            <v>200</v>
          </cell>
          <cell r="KB48166">
            <v>16</v>
          </cell>
          <cell r="KC48166">
            <v>16</v>
          </cell>
        </row>
        <row r="48167">
          <cell r="A48167" t="str">
            <v>C13984</v>
          </cell>
          <cell r="KA48167">
            <v>200</v>
          </cell>
          <cell r="KB48167">
            <v>16</v>
          </cell>
          <cell r="KC48167">
            <v>20</v>
          </cell>
        </row>
        <row r="48168">
          <cell r="A48168" t="str">
            <v>C13989</v>
          </cell>
          <cell r="KA48168">
            <v>250</v>
          </cell>
          <cell r="KB48168">
            <v>8</v>
          </cell>
          <cell r="KC48168">
            <v>15</v>
          </cell>
        </row>
        <row r="48169">
          <cell r="A48169" t="str">
            <v>C13991</v>
          </cell>
          <cell r="KA48169">
            <v>50</v>
          </cell>
          <cell r="KB48169">
            <v>60</v>
          </cell>
          <cell r="KC48169">
            <v>16</v>
          </cell>
        </row>
        <row r="48170">
          <cell r="A48170" t="str">
            <v>C14000</v>
          </cell>
          <cell r="KA48170">
            <v>50</v>
          </cell>
          <cell r="KB48170">
            <v>40</v>
          </cell>
          <cell r="KC48170">
            <v>24</v>
          </cell>
        </row>
        <row r="48171">
          <cell r="A48171" t="str">
            <v>C13963</v>
          </cell>
          <cell r="KA48171">
            <v>50</v>
          </cell>
          <cell r="KB48171">
            <v>60</v>
          </cell>
          <cell r="KC48171">
            <v>16</v>
          </cell>
        </row>
        <row r="48172">
          <cell r="A48172" t="str">
            <v>C14006</v>
          </cell>
          <cell r="KA48172">
            <v>100</v>
          </cell>
          <cell r="KB48172">
            <v>30</v>
          </cell>
          <cell r="KC48172">
            <v>6</v>
          </cell>
        </row>
        <row r="48173">
          <cell r="A48173" t="str">
            <v>C14010</v>
          </cell>
          <cell r="KA48173">
            <v>250</v>
          </cell>
          <cell r="KB48173">
            <v>8</v>
          </cell>
          <cell r="KC48173">
            <v>15</v>
          </cell>
        </row>
        <row r="48174">
          <cell r="A48174" t="str">
            <v>C14199</v>
          </cell>
          <cell r="KA48174">
            <v>200</v>
          </cell>
          <cell r="KB48174">
            <v>16</v>
          </cell>
          <cell r="KC48174">
            <v>20</v>
          </cell>
        </row>
        <row r="48175">
          <cell r="A48175" t="str">
            <v>C14202</v>
          </cell>
          <cell r="KA48175">
            <v>50</v>
          </cell>
          <cell r="KB48175">
            <v>80</v>
          </cell>
          <cell r="KC48175">
            <v>24</v>
          </cell>
        </row>
        <row r="48176">
          <cell r="A48176" t="str">
            <v>C14209</v>
          </cell>
          <cell r="KA48176">
            <v>200</v>
          </cell>
          <cell r="KB48176">
            <v>16</v>
          </cell>
          <cell r="KC48176">
            <v>20</v>
          </cell>
        </row>
        <row r="48177">
          <cell r="A48177" t="str">
            <v>C14234</v>
          </cell>
          <cell r="KA48177">
            <v>200</v>
          </cell>
          <cell r="KB48177">
            <v>16</v>
          </cell>
          <cell r="KC48177">
            <v>20</v>
          </cell>
        </row>
        <row r="48178">
          <cell r="A48178" t="str">
            <v>C14244</v>
          </cell>
          <cell r="KA48178">
            <v>200</v>
          </cell>
          <cell r="KB48178">
            <v>16</v>
          </cell>
          <cell r="KC48178">
            <v>16</v>
          </cell>
        </row>
        <row r="48179">
          <cell r="A48179" t="str">
            <v>C14238</v>
          </cell>
          <cell r="KA48179">
            <v>100</v>
          </cell>
          <cell r="KB48179">
            <v>12</v>
          </cell>
          <cell r="KC48179">
            <v>30</v>
          </cell>
        </row>
        <row r="48180">
          <cell r="A48180" t="str">
            <v>C14252</v>
          </cell>
          <cell r="KA48180">
            <v>50</v>
          </cell>
          <cell r="KB48180">
            <v>60</v>
          </cell>
          <cell r="KC48180">
            <v>12</v>
          </cell>
        </row>
        <row r="48181">
          <cell r="A48181" t="str">
            <v>C14254</v>
          </cell>
          <cell r="KA48181">
            <v>50</v>
          </cell>
          <cell r="KB48181">
            <v>80</v>
          </cell>
          <cell r="KC48181">
            <v>24</v>
          </cell>
        </row>
        <row r="48182">
          <cell r="A48182" t="str">
            <v>C14278</v>
          </cell>
          <cell r="KA48182">
            <v>200</v>
          </cell>
          <cell r="KB48182">
            <v>16</v>
          </cell>
          <cell r="KC48182">
            <v>20</v>
          </cell>
        </row>
        <row r="48183">
          <cell r="A48183" t="str">
            <v>C14280</v>
          </cell>
          <cell r="KA48183">
            <v>200</v>
          </cell>
          <cell r="KB48183">
            <v>16</v>
          </cell>
          <cell r="KC48183">
            <v>16</v>
          </cell>
        </row>
        <row r="48184">
          <cell r="A48184" t="str">
            <v>C14283</v>
          </cell>
          <cell r="KA48184">
            <v>200</v>
          </cell>
          <cell r="KB48184">
            <v>16</v>
          </cell>
          <cell r="KC48184">
            <v>20</v>
          </cell>
        </row>
        <row r="48185">
          <cell r="A48185" t="str">
            <v>C14268</v>
          </cell>
          <cell r="KA48185">
            <v>100</v>
          </cell>
          <cell r="KB48185">
            <v>30</v>
          </cell>
          <cell r="KC48185">
            <v>30</v>
          </cell>
        </row>
        <row r="48186">
          <cell r="A48186" t="str">
            <v>C14272</v>
          </cell>
          <cell r="KA48186">
            <v>200</v>
          </cell>
          <cell r="KB48186">
            <v>16</v>
          </cell>
          <cell r="KC48186">
            <v>16</v>
          </cell>
        </row>
        <row r="48187">
          <cell r="A48187" t="str">
            <v>C14285</v>
          </cell>
          <cell r="KA48187">
            <v>50</v>
          </cell>
          <cell r="KB48187">
            <v>80</v>
          </cell>
          <cell r="KC48187">
            <v>24</v>
          </cell>
        </row>
        <row r="48188">
          <cell r="A48188" t="str">
            <v>C14286</v>
          </cell>
          <cell r="KA48188">
            <v>200</v>
          </cell>
          <cell r="KB48188">
            <v>16</v>
          </cell>
          <cell r="KC48188">
            <v>20</v>
          </cell>
        </row>
        <row r="48189">
          <cell r="A48189" t="str">
            <v>C14155</v>
          </cell>
          <cell r="KA48189">
            <v>50</v>
          </cell>
          <cell r="KB48189">
            <v>60</v>
          </cell>
          <cell r="KC48189">
            <v>16</v>
          </cell>
        </row>
        <row r="48190">
          <cell r="A48190" t="str">
            <v>C14151</v>
          </cell>
          <cell r="KA48190">
            <v>50</v>
          </cell>
          <cell r="KB48190">
            <v>80</v>
          </cell>
          <cell r="KC48190">
            <v>24</v>
          </cell>
        </row>
        <row r="48191">
          <cell r="A48191" t="str">
            <v>C14164</v>
          </cell>
          <cell r="KA48191">
            <v>250</v>
          </cell>
          <cell r="KB48191">
            <v>8</v>
          </cell>
          <cell r="KC48191">
            <v>15</v>
          </cell>
        </row>
        <row r="48192">
          <cell r="A48192" t="str">
            <v>C14157</v>
          </cell>
          <cell r="KA48192">
            <v>200</v>
          </cell>
          <cell r="KB48192">
            <v>16</v>
          </cell>
          <cell r="KC48192">
            <v>20</v>
          </cell>
        </row>
        <row r="48193">
          <cell r="A48193" t="str">
            <v>C14178</v>
          </cell>
          <cell r="KA48193">
            <v>200</v>
          </cell>
          <cell r="KB48193">
            <v>16</v>
          </cell>
          <cell r="KC48193">
            <v>20</v>
          </cell>
        </row>
        <row r="48194">
          <cell r="A48194" t="str">
            <v>C14180</v>
          </cell>
          <cell r="KA48194">
            <v>50</v>
          </cell>
          <cell r="KB48194">
            <v>80</v>
          </cell>
          <cell r="KC48194">
            <v>24</v>
          </cell>
        </row>
        <row r="48195">
          <cell r="A48195" t="str">
            <v>C14181</v>
          </cell>
          <cell r="KA48195">
            <v>250</v>
          </cell>
          <cell r="KB48195">
            <v>8</v>
          </cell>
          <cell r="KC48195">
            <v>15</v>
          </cell>
        </row>
        <row r="48196">
          <cell r="A48196" t="str">
            <v>C14187</v>
          </cell>
          <cell r="KA48196">
            <v>250</v>
          </cell>
          <cell r="KB48196">
            <v>8</v>
          </cell>
          <cell r="KC48196">
            <v>15</v>
          </cell>
        </row>
        <row r="48197">
          <cell r="A48197" t="str">
            <v>C14188</v>
          </cell>
          <cell r="KA48197">
            <v>200</v>
          </cell>
          <cell r="KB48197">
            <v>16</v>
          </cell>
          <cell r="KC48197">
            <v>16</v>
          </cell>
        </row>
        <row r="48198">
          <cell r="A48198" t="str">
            <v>C14191</v>
          </cell>
          <cell r="KA48198">
            <v>50</v>
          </cell>
          <cell r="KB48198">
            <v>80</v>
          </cell>
          <cell r="KC48198">
            <v>24</v>
          </cell>
        </row>
        <row r="48199">
          <cell r="A48199" t="str">
            <v>C14196</v>
          </cell>
          <cell r="KA48199">
            <v>200</v>
          </cell>
          <cell r="KB48199">
            <v>16</v>
          </cell>
          <cell r="KC48199">
            <v>20</v>
          </cell>
        </row>
        <row r="48200">
          <cell r="A48200" t="str">
            <v>C14211</v>
          </cell>
          <cell r="KA48200">
            <v>50</v>
          </cell>
          <cell r="KB48200">
            <v>80</v>
          </cell>
          <cell r="KC48200">
            <v>24</v>
          </cell>
        </row>
        <row r="48201">
          <cell r="A48201" t="str">
            <v>C14212</v>
          </cell>
          <cell r="KA48201">
            <v>200</v>
          </cell>
          <cell r="KB48201">
            <v>16</v>
          </cell>
          <cell r="KC48201">
            <v>20</v>
          </cell>
        </row>
        <row r="48202">
          <cell r="A48202" t="str">
            <v>C14213</v>
          </cell>
          <cell r="KA48202">
            <v>100</v>
          </cell>
          <cell r="KB48202">
            <v>30</v>
          </cell>
          <cell r="KC48202">
            <v>6</v>
          </cell>
        </row>
        <row r="48203">
          <cell r="A48203" t="str">
            <v>C14221</v>
          </cell>
          <cell r="KA48203">
            <v>200</v>
          </cell>
          <cell r="KB48203">
            <v>16</v>
          </cell>
          <cell r="KC48203">
            <v>16</v>
          </cell>
        </row>
        <row r="48204">
          <cell r="A48204" t="str">
            <v>C14222</v>
          </cell>
          <cell r="KA48204">
            <v>100</v>
          </cell>
          <cell r="KB48204">
            <v>30</v>
          </cell>
          <cell r="KC48204">
            <v>6</v>
          </cell>
        </row>
        <row r="48205">
          <cell r="A48205" t="str">
            <v>C14223</v>
          </cell>
          <cell r="KA48205">
            <v>200</v>
          </cell>
          <cell r="KB48205">
            <v>16</v>
          </cell>
          <cell r="KC48205">
            <v>20</v>
          </cell>
        </row>
        <row r="48206">
          <cell r="A48206" t="str">
            <v>C14318</v>
          </cell>
          <cell r="KA48206">
            <v>200</v>
          </cell>
          <cell r="KB48206">
            <v>16</v>
          </cell>
          <cell r="KC48206">
            <v>16</v>
          </cell>
        </row>
        <row r="48207">
          <cell r="A48207" t="str">
            <v>C14308</v>
          </cell>
          <cell r="KA48207">
            <v>200</v>
          </cell>
          <cell r="KB48207">
            <v>16</v>
          </cell>
          <cell r="KC48207">
            <v>16</v>
          </cell>
        </row>
        <row r="48208">
          <cell r="A48208" t="str">
            <v>C14309</v>
          </cell>
          <cell r="KA48208">
            <v>50</v>
          </cell>
          <cell r="KB48208">
            <v>80</v>
          </cell>
          <cell r="KC48208">
            <v>24</v>
          </cell>
        </row>
        <row r="48209">
          <cell r="A48209" t="str">
            <v>C14288</v>
          </cell>
          <cell r="KA48209">
            <v>100</v>
          </cell>
          <cell r="KB48209">
            <v>30</v>
          </cell>
          <cell r="KC48209">
            <v>6</v>
          </cell>
        </row>
        <row r="48210">
          <cell r="A48210" t="str">
            <v>C14289</v>
          </cell>
          <cell r="KA48210">
            <v>50</v>
          </cell>
          <cell r="KB48210">
            <v>80</v>
          </cell>
          <cell r="KC48210">
            <v>24</v>
          </cell>
        </row>
        <row r="48211">
          <cell r="A48211" t="str">
            <v>C14295</v>
          </cell>
          <cell r="KA48211">
            <v>200</v>
          </cell>
          <cell r="KB48211">
            <v>16</v>
          </cell>
          <cell r="KC48211">
            <v>16</v>
          </cell>
        </row>
        <row r="48212">
          <cell r="A48212" t="str">
            <v>C14296</v>
          </cell>
          <cell r="KA48212">
            <v>100</v>
          </cell>
          <cell r="KB48212">
            <v>32</v>
          </cell>
          <cell r="KC48212">
            <v>16</v>
          </cell>
        </row>
        <row r="48213">
          <cell r="A48213" t="str">
            <v>C14328</v>
          </cell>
          <cell r="KA48213">
            <v>100</v>
          </cell>
          <cell r="KB48213">
            <v>12</v>
          </cell>
          <cell r="KC48213">
            <v>30</v>
          </cell>
        </row>
        <row r="48214">
          <cell r="A48214" t="str">
            <v>C14324</v>
          </cell>
          <cell r="KA48214">
            <v>50</v>
          </cell>
          <cell r="KB48214">
            <v>80</v>
          </cell>
          <cell r="KC48214">
            <v>24</v>
          </cell>
        </row>
        <row r="48215">
          <cell r="A48215" t="str">
            <v>C14345</v>
          </cell>
          <cell r="KA48215">
            <v>50</v>
          </cell>
          <cell r="KB48215">
            <v>60</v>
          </cell>
          <cell r="KC48215">
            <v>12</v>
          </cell>
        </row>
        <row r="48216">
          <cell r="A48216" t="str">
            <v>C14347</v>
          </cell>
          <cell r="KA48216">
            <v>250</v>
          </cell>
          <cell r="KB48216">
            <v>8</v>
          </cell>
          <cell r="KC48216">
            <v>15</v>
          </cell>
        </row>
        <row r="48217">
          <cell r="A48217" t="str">
            <v>C14348</v>
          </cell>
          <cell r="KA48217">
            <v>50</v>
          </cell>
          <cell r="KB48217">
            <v>60</v>
          </cell>
          <cell r="KC48217">
            <v>12</v>
          </cell>
        </row>
        <row r="48218">
          <cell r="A48218" t="str">
            <v>C14378</v>
          </cell>
          <cell r="KA48218">
            <v>50</v>
          </cell>
          <cell r="KB48218">
            <v>60</v>
          </cell>
          <cell r="KC48218">
            <v>12</v>
          </cell>
        </row>
        <row r="48219">
          <cell r="A48219" t="str">
            <v>C14379</v>
          </cell>
          <cell r="KA48219">
            <v>100</v>
          </cell>
          <cell r="KB48219">
            <v>30</v>
          </cell>
          <cell r="KC48219">
            <v>30</v>
          </cell>
        </row>
        <row r="48220">
          <cell r="A48220" t="str">
            <v>C14380</v>
          </cell>
          <cell r="KA48220">
            <v>100</v>
          </cell>
          <cell r="KB48220">
            <v>30</v>
          </cell>
          <cell r="KC48220">
            <v>30</v>
          </cell>
        </row>
        <row r="48221">
          <cell r="A48221" t="str">
            <v>C14381</v>
          </cell>
          <cell r="KA48221">
            <v>100</v>
          </cell>
          <cell r="KB48221">
            <v>30</v>
          </cell>
          <cell r="KC48221">
            <v>30</v>
          </cell>
        </row>
        <row r="48222">
          <cell r="A48222" t="str">
            <v>C14369</v>
          </cell>
          <cell r="KA48222">
            <v>200</v>
          </cell>
          <cell r="KB48222">
            <v>16</v>
          </cell>
          <cell r="KC48222">
            <v>16</v>
          </cell>
        </row>
        <row r="48223">
          <cell r="A48223" t="str">
            <v>C14370</v>
          </cell>
          <cell r="KA48223">
            <v>250</v>
          </cell>
          <cell r="KB48223">
            <v>8</v>
          </cell>
          <cell r="KC48223">
            <v>15</v>
          </cell>
        </row>
        <row r="48224">
          <cell r="A48224" t="str">
            <v>C14375</v>
          </cell>
          <cell r="KA48224">
            <v>200</v>
          </cell>
          <cell r="KB48224">
            <v>16</v>
          </cell>
          <cell r="KC48224">
            <v>20</v>
          </cell>
        </row>
        <row r="48225">
          <cell r="A48225" t="str">
            <v>C14360</v>
          </cell>
          <cell r="KA48225">
            <v>50</v>
          </cell>
          <cell r="KB48225">
            <v>80</v>
          </cell>
          <cell r="KC48225">
            <v>24</v>
          </cell>
        </row>
        <row r="48226">
          <cell r="A48226" t="str">
            <v>C14363</v>
          </cell>
          <cell r="KA48226">
            <v>200</v>
          </cell>
          <cell r="KB48226">
            <v>16</v>
          </cell>
          <cell r="KC48226">
            <v>20</v>
          </cell>
        </row>
        <row r="48227">
          <cell r="A48227" t="str">
            <v>C14352</v>
          </cell>
          <cell r="KA48227">
            <v>200</v>
          </cell>
          <cell r="KB48227">
            <v>16</v>
          </cell>
          <cell r="KC48227">
            <v>16</v>
          </cell>
        </row>
        <row r="48228">
          <cell r="A48228" t="str">
            <v>C14356</v>
          </cell>
          <cell r="KA48228">
            <v>100</v>
          </cell>
          <cell r="KB48228">
            <v>30</v>
          </cell>
          <cell r="KC48228">
            <v>6</v>
          </cell>
        </row>
        <row r="48229">
          <cell r="A48229" t="str">
            <v>C14357</v>
          </cell>
          <cell r="KA48229">
            <v>50</v>
          </cell>
          <cell r="KB48229">
            <v>80</v>
          </cell>
          <cell r="KC48229">
            <v>24</v>
          </cell>
        </row>
        <row r="48230">
          <cell r="A48230" t="str">
            <v>C14392</v>
          </cell>
          <cell r="KA48230">
            <v>50</v>
          </cell>
          <cell r="KB48230">
            <v>80</v>
          </cell>
          <cell r="KC48230">
            <v>24</v>
          </cell>
        </row>
        <row r="48231">
          <cell r="A48231" t="str">
            <v>C14390</v>
          </cell>
          <cell r="KA48231">
            <v>250</v>
          </cell>
          <cell r="KB48231">
            <v>8</v>
          </cell>
          <cell r="KC48231">
            <v>15</v>
          </cell>
        </row>
        <row r="48232">
          <cell r="A48232" t="str">
            <v>C14394</v>
          </cell>
          <cell r="KA48232">
            <v>100</v>
          </cell>
          <cell r="KB48232">
            <v>30</v>
          </cell>
          <cell r="KC48232">
            <v>30</v>
          </cell>
        </row>
        <row r="48233">
          <cell r="A48233" t="str">
            <v>C14415</v>
          </cell>
          <cell r="KA48233">
            <v>200</v>
          </cell>
          <cell r="KB48233">
            <v>16</v>
          </cell>
          <cell r="KC48233">
            <v>20</v>
          </cell>
        </row>
        <row r="48234">
          <cell r="A48234" t="str">
            <v>C14438</v>
          </cell>
          <cell r="KA48234">
            <v>50</v>
          </cell>
          <cell r="KB48234">
            <v>80</v>
          </cell>
          <cell r="KC48234">
            <v>24</v>
          </cell>
        </row>
        <row r="48235">
          <cell r="A48235" t="str">
            <v>C14439</v>
          </cell>
          <cell r="KA48235">
            <v>200</v>
          </cell>
          <cell r="KB48235">
            <v>16</v>
          </cell>
          <cell r="KC48235">
            <v>16</v>
          </cell>
        </row>
        <row r="48236">
          <cell r="A48236" t="str">
            <v>C14459</v>
          </cell>
          <cell r="KA48236">
            <v>50</v>
          </cell>
          <cell r="KB48236">
            <v>60</v>
          </cell>
          <cell r="KC48236">
            <v>12</v>
          </cell>
        </row>
        <row r="48237">
          <cell r="A48237" t="str">
            <v>C14402</v>
          </cell>
          <cell r="KA48237">
            <v>50</v>
          </cell>
          <cell r="KB48237">
            <v>80</v>
          </cell>
          <cell r="KC48237">
            <v>24</v>
          </cell>
        </row>
        <row r="48238">
          <cell r="A48238" t="str">
            <v>C14408</v>
          </cell>
          <cell r="KA48238">
            <v>50</v>
          </cell>
          <cell r="KB48238">
            <v>80</v>
          </cell>
          <cell r="KC48238">
            <v>24</v>
          </cell>
        </row>
        <row r="48239">
          <cell r="A48239" t="str">
            <v>C14421</v>
          </cell>
          <cell r="KA48239">
            <v>200</v>
          </cell>
          <cell r="KB48239">
            <v>16</v>
          </cell>
          <cell r="KC48239">
            <v>16</v>
          </cell>
        </row>
        <row r="48240">
          <cell r="A48240" t="str">
            <v>C14424</v>
          </cell>
          <cell r="KA48240">
            <v>50</v>
          </cell>
          <cell r="KB48240">
            <v>80</v>
          </cell>
          <cell r="KC48240">
            <v>24</v>
          </cell>
        </row>
        <row r="48241">
          <cell r="A48241" t="str">
            <v>C14427</v>
          </cell>
          <cell r="KA48241">
            <v>50</v>
          </cell>
          <cell r="KB48241">
            <v>80</v>
          </cell>
          <cell r="KC48241">
            <v>24</v>
          </cell>
        </row>
        <row r="48242">
          <cell r="A48242" t="str">
            <v>C14429</v>
          </cell>
          <cell r="KA48242">
            <v>200</v>
          </cell>
          <cell r="KB48242">
            <v>16</v>
          </cell>
          <cell r="KC48242">
            <v>20</v>
          </cell>
        </row>
        <row r="48243">
          <cell r="A48243" t="str">
            <v>C14435</v>
          </cell>
          <cell r="KA48243">
            <v>50</v>
          </cell>
          <cell r="KB48243">
            <v>32</v>
          </cell>
          <cell r="KC48243">
            <v>16</v>
          </cell>
        </row>
        <row r="48244">
          <cell r="A48244" t="str">
            <v>C14582</v>
          </cell>
          <cell r="KA48244">
            <v>50</v>
          </cell>
          <cell r="KB48244">
            <v>40</v>
          </cell>
          <cell r="KC48244">
            <v>24</v>
          </cell>
        </row>
        <row r="48245">
          <cell r="A48245" t="str">
            <v>C14575</v>
          </cell>
          <cell r="KA48245">
            <v>200</v>
          </cell>
          <cell r="KB48245">
            <v>16</v>
          </cell>
          <cell r="KC48245">
            <v>20</v>
          </cell>
        </row>
        <row r="48246">
          <cell r="A48246" t="str">
            <v>C14571</v>
          </cell>
          <cell r="KA48246">
            <v>100</v>
          </cell>
          <cell r="KB48246">
            <v>40</v>
          </cell>
          <cell r="KC48246">
            <v>24</v>
          </cell>
        </row>
        <row r="48247">
          <cell r="A48247" t="str">
            <v>C14573</v>
          </cell>
          <cell r="KA48247">
            <v>100</v>
          </cell>
          <cell r="KB48247">
            <v>30</v>
          </cell>
          <cell r="KC48247">
            <v>6</v>
          </cell>
        </row>
        <row r="48248">
          <cell r="A48248" t="str">
            <v>C14465</v>
          </cell>
          <cell r="KA48248">
            <v>100</v>
          </cell>
          <cell r="KB48248">
            <v>30</v>
          </cell>
          <cell r="KC48248">
            <v>6</v>
          </cell>
        </row>
        <row r="48249">
          <cell r="A48249" t="str">
            <v>C14473</v>
          </cell>
          <cell r="KA48249">
            <v>200</v>
          </cell>
          <cell r="KB48249">
            <v>16</v>
          </cell>
          <cell r="KC48249">
            <v>16</v>
          </cell>
        </row>
        <row r="48250">
          <cell r="A48250" t="str">
            <v>C14561</v>
          </cell>
          <cell r="KA48250">
            <v>200</v>
          </cell>
          <cell r="KB48250">
            <v>16</v>
          </cell>
          <cell r="KC48250">
            <v>16</v>
          </cell>
        </row>
        <row r="48251">
          <cell r="A48251" t="str">
            <v>C14562</v>
          </cell>
          <cell r="KA48251">
            <v>50</v>
          </cell>
          <cell r="KB48251">
            <v>40</v>
          </cell>
          <cell r="KC48251">
            <v>24</v>
          </cell>
        </row>
        <row r="48252">
          <cell r="A48252" t="str">
            <v>C14615</v>
          </cell>
          <cell r="KA48252">
            <v>100</v>
          </cell>
          <cell r="KB48252">
            <v>30</v>
          </cell>
          <cell r="KC48252">
            <v>6</v>
          </cell>
        </row>
        <row r="48253">
          <cell r="A48253" t="str">
            <v>C14617</v>
          </cell>
          <cell r="KA48253">
            <v>100</v>
          </cell>
          <cell r="KB48253">
            <v>40</v>
          </cell>
          <cell r="KC48253">
            <v>24</v>
          </cell>
        </row>
        <row r="48254">
          <cell r="A48254" t="str">
            <v>C14591</v>
          </cell>
          <cell r="KA48254">
            <v>50</v>
          </cell>
          <cell r="KB48254">
            <v>60</v>
          </cell>
          <cell r="KC48254">
            <v>12</v>
          </cell>
        </row>
        <row r="48255">
          <cell r="A48255" t="str">
            <v>C14594</v>
          </cell>
          <cell r="KA48255">
            <v>100</v>
          </cell>
          <cell r="KB48255">
            <v>30</v>
          </cell>
          <cell r="KC48255">
            <v>30</v>
          </cell>
        </row>
        <row r="48256">
          <cell r="A48256" t="str">
            <v>C14625</v>
          </cell>
          <cell r="KA48256">
            <v>100</v>
          </cell>
          <cell r="KB48256">
            <v>30</v>
          </cell>
          <cell r="KC48256">
            <v>30</v>
          </cell>
        </row>
        <row r="48257">
          <cell r="A48257" t="str">
            <v>C14600</v>
          </cell>
          <cell r="KA48257">
            <v>200</v>
          </cell>
          <cell r="KB48257">
            <v>16</v>
          </cell>
          <cell r="KC48257">
            <v>16</v>
          </cell>
        </row>
        <row r="48258">
          <cell r="A48258" t="str">
            <v>C14601</v>
          </cell>
          <cell r="KA48258">
            <v>200</v>
          </cell>
          <cell r="KB48258">
            <v>16</v>
          </cell>
          <cell r="KC48258">
            <v>16</v>
          </cell>
        </row>
        <row r="48259">
          <cell r="A48259" t="str">
            <v>C14628</v>
          </cell>
          <cell r="KA48259">
            <v>100</v>
          </cell>
          <cell r="KB48259">
            <v>40</v>
          </cell>
          <cell r="KC48259">
            <v>24</v>
          </cell>
        </row>
        <row r="48260">
          <cell r="A48260" t="str">
            <v>C11574</v>
          </cell>
          <cell r="KA48260">
            <v>250</v>
          </cell>
          <cell r="KB48260">
            <v>12</v>
          </cell>
          <cell r="KC48260">
            <v>20</v>
          </cell>
        </row>
        <row r="48261">
          <cell r="A48261" t="str">
            <v>C11564</v>
          </cell>
          <cell r="KA48261">
            <v>250</v>
          </cell>
          <cell r="KB48261">
            <v>8</v>
          </cell>
          <cell r="KC48261">
            <v>15</v>
          </cell>
        </row>
        <row r="48262">
          <cell r="A48262" t="str">
            <v>C11565</v>
          </cell>
          <cell r="KA48262">
            <v>250</v>
          </cell>
          <cell r="KB48262">
            <v>12</v>
          </cell>
          <cell r="KC48262">
            <v>20</v>
          </cell>
        </row>
        <row r="48263">
          <cell r="A48263" t="str">
            <v>C11558</v>
          </cell>
          <cell r="KA48263">
            <v>50</v>
          </cell>
          <cell r="KB48263">
            <v>80</v>
          </cell>
          <cell r="KC48263">
            <v>24</v>
          </cell>
        </row>
        <row r="48264">
          <cell r="A48264" t="str">
            <v>C11536</v>
          </cell>
          <cell r="KA48264">
            <v>100</v>
          </cell>
          <cell r="KB48264">
            <v>30</v>
          </cell>
          <cell r="KC48264">
            <v>30</v>
          </cell>
        </row>
        <row r="48265">
          <cell r="A48265" t="str">
            <v>C11601</v>
          </cell>
          <cell r="KA48265">
            <v>50</v>
          </cell>
          <cell r="KB48265">
            <v>80</v>
          </cell>
          <cell r="KC48265">
            <v>24</v>
          </cell>
        </row>
        <row r="48266">
          <cell r="A48266" t="str">
            <v>C11593</v>
          </cell>
          <cell r="KA48266">
            <v>100</v>
          </cell>
          <cell r="KB48266">
            <v>30</v>
          </cell>
          <cell r="KC48266">
            <v>30</v>
          </cell>
        </row>
        <row r="48267">
          <cell r="A48267" t="str">
            <v>C11594</v>
          </cell>
          <cell r="KA48267">
            <v>50</v>
          </cell>
          <cell r="KB48267">
            <v>80</v>
          </cell>
          <cell r="KC48267">
            <v>24</v>
          </cell>
        </row>
        <row r="48268">
          <cell r="A48268" t="str">
            <v>C11595</v>
          </cell>
          <cell r="KA48268">
            <v>250</v>
          </cell>
          <cell r="KB48268">
            <v>12</v>
          </cell>
          <cell r="KC48268">
            <v>20</v>
          </cell>
        </row>
        <row r="48269">
          <cell r="A48269" t="str">
            <v>C11597</v>
          </cell>
          <cell r="KA48269">
            <v>250</v>
          </cell>
          <cell r="KB48269">
            <v>8</v>
          </cell>
          <cell r="KC48269">
            <v>15</v>
          </cell>
        </row>
        <row r="48270">
          <cell r="A48270" t="str">
            <v>C11598</v>
          </cell>
          <cell r="KA48270">
            <v>50</v>
          </cell>
          <cell r="KB48270">
            <v>80</v>
          </cell>
          <cell r="KC48270">
            <v>24</v>
          </cell>
        </row>
        <row r="48271">
          <cell r="A48271" t="str">
            <v>C11599</v>
          </cell>
          <cell r="KA48271">
            <v>250</v>
          </cell>
          <cell r="KB48271">
            <v>8</v>
          </cell>
          <cell r="KC48271">
            <v>15</v>
          </cell>
        </row>
        <row r="48272">
          <cell r="A48272" t="str">
            <v>C11620</v>
          </cell>
          <cell r="KA48272">
            <v>200</v>
          </cell>
          <cell r="KB48272">
            <v>15</v>
          </cell>
          <cell r="KC48272">
            <v>16</v>
          </cell>
        </row>
        <row r="48273">
          <cell r="A48273" t="str">
            <v>C11621</v>
          </cell>
          <cell r="KA48273">
            <v>100</v>
          </cell>
          <cell r="KB48273">
            <v>30</v>
          </cell>
          <cell r="KC48273">
            <v>30</v>
          </cell>
        </row>
        <row r="48274">
          <cell r="A48274" t="str">
            <v>C11606</v>
          </cell>
          <cell r="KA48274">
            <v>100</v>
          </cell>
          <cell r="KB48274">
            <v>30</v>
          </cell>
          <cell r="KC48274">
            <v>30</v>
          </cell>
        </row>
        <row r="48275">
          <cell r="A48275" t="str">
            <v>C11607</v>
          </cell>
          <cell r="KA48275">
            <v>250</v>
          </cell>
          <cell r="KB48275">
            <v>12</v>
          </cell>
          <cell r="KC48275">
            <v>20</v>
          </cell>
        </row>
        <row r="48276">
          <cell r="A48276" t="str">
            <v>C11611</v>
          </cell>
          <cell r="KA48276">
            <v>50</v>
          </cell>
          <cell r="KB48276">
            <v>60</v>
          </cell>
          <cell r="KC48276">
            <v>16</v>
          </cell>
        </row>
        <row r="48277">
          <cell r="A48277" t="str">
            <v>C11613</v>
          </cell>
          <cell r="KA48277">
            <v>100</v>
          </cell>
          <cell r="KB48277">
            <v>30</v>
          </cell>
          <cell r="KC48277">
            <v>30</v>
          </cell>
        </row>
        <row r="48278">
          <cell r="A48278" t="str">
            <v>C11495</v>
          </cell>
          <cell r="KA48278">
            <v>100</v>
          </cell>
          <cell r="KB48278">
            <v>30</v>
          </cell>
          <cell r="KC48278">
            <v>30</v>
          </cell>
        </row>
        <row r="48279">
          <cell r="A48279" t="str">
            <v>C11480</v>
          </cell>
          <cell r="KA48279">
            <v>50</v>
          </cell>
          <cell r="KB48279">
            <v>80</v>
          </cell>
          <cell r="KC48279">
            <v>24</v>
          </cell>
        </row>
        <row r="48280">
          <cell r="A48280" t="str">
            <v>C11481</v>
          </cell>
          <cell r="KA48280">
            <v>50</v>
          </cell>
          <cell r="KB48280">
            <v>40</v>
          </cell>
          <cell r="KC48280">
            <v>24</v>
          </cell>
        </row>
        <row r="48281">
          <cell r="A48281" t="str">
            <v>C11482</v>
          </cell>
          <cell r="KA48281">
            <v>50</v>
          </cell>
          <cell r="KB48281">
            <v>80</v>
          </cell>
          <cell r="KC48281">
            <v>24</v>
          </cell>
        </row>
        <row r="48282">
          <cell r="A48282" t="str">
            <v>C11484</v>
          </cell>
          <cell r="KA48282">
            <v>100</v>
          </cell>
          <cell r="KB48282">
            <v>30</v>
          </cell>
          <cell r="KC48282">
            <v>30</v>
          </cell>
        </row>
        <row r="48283">
          <cell r="A48283" t="str">
            <v>C11485</v>
          </cell>
          <cell r="KA48283">
            <v>250</v>
          </cell>
          <cell r="KB48283">
            <v>12</v>
          </cell>
          <cell r="KC48283">
            <v>6</v>
          </cell>
        </row>
        <row r="48284">
          <cell r="A48284" t="str">
            <v>C11489</v>
          </cell>
          <cell r="KA48284">
            <v>250</v>
          </cell>
          <cell r="KB48284">
            <v>8</v>
          </cell>
          <cell r="KC48284">
            <v>15</v>
          </cell>
        </row>
        <row r="48285">
          <cell r="A48285" t="str">
            <v>C11505</v>
          </cell>
          <cell r="KA48285">
            <v>100</v>
          </cell>
          <cell r="KB48285">
            <v>30</v>
          </cell>
          <cell r="KC48285">
            <v>16</v>
          </cell>
        </row>
        <row r="48286">
          <cell r="A48286" t="str">
            <v>C11508</v>
          </cell>
          <cell r="KA48286">
            <v>50</v>
          </cell>
          <cell r="KB48286">
            <v>80</v>
          </cell>
          <cell r="KC48286">
            <v>24</v>
          </cell>
        </row>
        <row r="48287">
          <cell r="A48287" t="str">
            <v>C11510</v>
          </cell>
          <cell r="KA48287">
            <v>200</v>
          </cell>
          <cell r="KB48287">
            <v>15</v>
          </cell>
          <cell r="KC48287">
            <v>16</v>
          </cell>
        </row>
        <row r="48288">
          <cell r="A48288" t="str">
            <v>C11511</v>
          </cell>
          <cell r="KA48288">
            <v>50</v>
          </cell>
          <cell r="KB48288">
            <v>80</v>
          </cell>
          <cell r="KC48288">
            <v>24</v>
          </cell>
        </row>
        <row r="48289">
          <cell r="A48289" t="str">
            <v>C11512</v>
          </cell>
          <cell r="KA48289">
            <v>50</v>
          </cell>
          <cell r="KB48289">
            <v>80</v>
          </cell>
          <cell r="KC48289">
            <v>24</v>
          </cell>
        </row>
        <row r="48290">
          <cell r="A48290" t="str">
            <v>C11513</v>
          </cell>
          <cell r="KA48290">
            <v>250</v>
          </cell>
          <cell r="KB48290">
            <v>12</v>
          </cell>
          <cell r="KC48290">
            <v>20</v>
          </cell>
        </row>
        <row r="48291">
          <cell r="A48291" t="str">
            <v>C11514</v>
          </cell>
          <cell r="KA48291">
            <v>250</v>
          </cell>
          <cell r="KB48291">
            <v>12</v>
          </cell>
          <cell r="KC48291">
            <v>20</v>
          </cell>
        </row>
        <row r="48292">
          <cell r="A48292" t="str">
            <v>C11515</v>
          </cell>
          <cell r="KA48292">
            <v>250</v>
          </cell>
          <cell r="KB48292">
            <v>8</v>
          </cell>
          <cell r="KC48292">
            <v>15</v>
          </cell>
        </row>
        <row r="48293">
          <cell r="A48293" t="str">
            <v>C11541</v>
          </cell>
          <cell r="KA48293">
            <v>250</v>
          </cell>
          <cell r="KB48293">
            <v>8</v>
          </cell>
          <cell r="KC48293">
            <v>15</v>
          </cell>
        </row>
        <row r="48294">
          <cell r="A48294" t="str">
            <v>C11542</v>
          </cell>
          <cell r="KA48294">
            <v>250</v>
          </cell>
          <cell r="KB48294">
            <v>8</v>
          </cell>
          <cell r="KC48294">
            <v>15</v>
          </cell>
        </row>
        <row r="48295">
          <cell r="A48295" t="str">
            <v>C11548</v>
          </cell>
          <cell r="KA48295">
            <v>250</v>
          </cell>
          <cell r="KB48295">
            <v>12</v>
          </cell>
          <cell r="KC48295">
            <v>20</v>
          </cell>
        </row>
        <row r="48296">
          <cell r="A48296" t="str">
            <v>C11551</v>
          </cell>
          <cell r="KA48296">
            <v>50</v>
          </cell>
          <cell r="KB48296">
            <v>80</v>
          </cell>
          <cell r="KC48296">
            <v>6</v>
          </cell>
        </row>
        <row r="48297">
          <cell r="A48297" t="str">
            <v>C11553</v>
          </cell>
          <cell r="KA48297">
            <v>50</v>
          </cell>
          <cell r="KB48297">
            <v>80</v>
          </cell>
          <cell r="KC48297">
            <v>24</v>
          </cell>
        </row>
        <row r="48298">
          <cell r="A48298" t="str">
            <v>C11554</v>
          </cell>
          <cell r="KA48298">
            <v>250</v>
          </cell>
          <cell r="KB48298">
            <v>12</v>
          </cell>
          <cell r="KC48298">
            <v>20</v>
          </cell>
        </row>
        <row r="48299">
          <cell r="A48299" t="str">
            <v>C11500</v>
          </cell>
          <cell r="KA48299">
            <v>50</v>
          </cell>
          <cell r="KB48299">
            <v>80</v>
          </cell>
          <cell r="KC48299">
            <v>24</v>
          </cell>
        </row>
        <row r="48300">
          <cell r="A48300" t="str">
            <v>C11501</v>
          </cell>
          <cell r="KA48300">
            <v>50</v>
          </cell>
          <cell r="KB48300">
            <v>80</v>
          </cell>
          <cell r="KC48300">
            <v>24</v>
          </cell>
        </row>
        <row r="48301">
          <cell r="A48301" t="str">
            <v>C11491</v>
          </cell>
          <cell r="KA48301">
            <v>50</v>
          </cell>
          <cell r="KB48301">
            <v>80</v>
          </cell>
          <cell r="KC48301">
            <v>24</v>
          </cell>
        </row>
        <row r="48302">
          <cell r="A48302" t="str">
            <v>C11521</v>
          </cell>
          <cell r="KA48302">
            <v>100</v>
          </cell>
          <cell r="KB48302">
            <v>30</v>
          </cell>
          <cell r="KC48302">
            <v>30</v>
          </cell>
        </row>
        <row r="48303">
          <cell r="A48303" t="str">
            <v>C11528</v>
          </cell>
          <cell r="KA48303">
            <v>100</v>
          </cell>
          <cell r="KB48303">
            <v>30</v>
          </cell>
          <cell r="KC48303">
            <v>30</v>
          </cell>
        </row>
        <row r="48304">
          <cell r="A48304" t="str">
            <v>C11408</v>
          </cell>
          <cell r="KA48304">
            <v>50</v>
          </cell>
          <cell r="KB48304">
            <v>80</v>
          </cell>
          <cell r="KC48304">
            <v>24</v>
          </cell>
        </row>
        <row r="48305">
          <cell r="A48305" t="str">
            <v>C11410</v>
          </cell>
          <cell r="KA48305">
            <v>250</v>
          </cell>
          <cell r="KB48305">
            <v>12</v>
          </cell>
          <cell r="KC48305">
            <v>6</v>
          </cell>
        </row>
        <row r="48306">
          <cell r="A48306" t="str">
            <v>C11412</v>
          </cell>
          <cell r="KA48306">
            <v>50</v>
          </cell>
          <cell r="KB48306">
            <v>60</v>
          </cell>
          <cell r="KC48306">
            <v>16</v>
          </cell>
        </row>
        <row r="48307">
          <cell r="A48307" t="str">
            <v>C11413</v>
          </cell>
          <cell r="KA48307">
            <v>200</v>
          </cell>
          <cell r="KB48307">
            <v>12</v>
          </cell>
          <cell r="KC48307">
            <v>16</v>
          </cell>
        </row>
        <row r="48308">
          <cell r="A48308" t="str">
            <v>C11417</v>
          </cell>
          <cell r="KA48308">
            <v>50</v>
          </cell>
          <cell r="KB48308">
            <v>80</v>
          </cell>
          <cell r="KC48308">
            <v>24</v>
          </cell>
        </row>
        <row r="48309">
          <cell r="A48309" t="str">
            <v>C11423</v>
          </cell>
          <cell r="KA48309">
            <v>250</v>
          </cell>
          <cell r="KB48309">
            <v>12</v>
          </cell>
          <cell r="KC48309">
            <v>20</v>
          </cell>
        </row>
        <row r="48310">
          <cell r="A48310" t="str">
            <v>C11426</v>
          </cell>
          <cell r="KA48310">
            <v>50</v>
          </cell>
          <cell r="KB48310">
            <v>24</v>
          </cell>
          <cell r="KC48310">
            <v>16</v>
          </cell>
        </row>
        <row r="48311">
          <cell r="A48311" t="str">
            <v>C11427</v>
          </cell>
          <cell r="KA48311">
            <v>250</v>
          </cell>
          <cell r="KB48311">
            <v>12</v>
          </cell>
          <cell r="KC48311">
            <v>20</v>
          </cell>
        </row>
        <row r="48312">
          <cell r="A48312" t="str">
            <v>C11432</v>
          </cell>
          <cell r="KA48312">
            <v>250</v>
          </cell>
          <cell r="KB48312">
            <v>8</v>
          </cell>
          <cell r="KC48312">
            <v>15</v>
          </cell>
        </row>
        <row r="48313">
          <cell r="A48313" t="str">
            <v>C11434</v>
          </cell>
          <cell r="KA48313">
            <v>100</v>
          </cell>
          <cell r="KB48313">
            <v>30</v>
          </cell>
          <cell r="KC48313">
            <v>20</v>
          </cell>
        </row>
        <row r="48314">
          <cell r="A48314" t="str">
            <v>C11442</v>
          </cell>
          <cell r="KA48314">
            <v>250</v>
          </cell>
          <cell r="KB48314">
            <v>12</v>
          </cell>
          <cell r="KC48314">
            <v>20</v>
          </cell>
        </row>
        <row r="48315">
          <cell r="A48315" t="str">
            <v>C11461</v>
          </cell>
          <cell r="KA48315">
            <v>250</v>
          </cell>
          <cell r="KB48315">
            <v>12</v>
          </cell>
          <cell r="KC48315">
            <v>20</v>
          </cell>
        </row>
        <row r="48316">
          <cell r="A48316" t="str">
            <v>C11446</v>
          </cell>
          <cell r="KA48316">
            <v>250</v>
          </cell>
          <cell r="KB48316">
            <v>12</v>
          </cell>
          <cell r="KC48316">
            <v>20</v>
          </cell>
        </row>
        <row r="48317">
          <cell r="A48317" t="str">
            <v>C11467</v>
          </cell>
          <cell r="KA48317">
            <v>250</v>
          </cell>
          <cell r="KB48317">
            <v>12</v>
          </cell>
          <cell r="KC48317">
            <v>8</v>
          </cell>
        </row>
        <row r="48318">
          <cell r="A48318" t="str">
            <v>C11468</v>
          </cell>
          <cell r="KA48318">
            <v>250</v>
          </cell>
          <cell r="KB48318">
            <v>12</v>
          </cell>
          <cell r="KC48318">
            <v>8</v>
          </cell>
        </row>
        <row r="48319">
          <cell r="A48319" t="str">
            <v>C11465</v>
          </cell>
          <cell r="KA48319">
            <v>100</v>
          </cell>
          <cell r="KB48319">
            <v>30</v>
          </cell>
          <cell r="KC48319">
            <v>30</v>
          </cell>
        </row>
        <row r="48320">
          <cell r="A48320" t="str">
            <v>C11474</v>
          </cell>
          <cell r="KA48320">
            <v>250</v>
          </cell>
          <cell r="KB48320">
            <v>12</v>
          </cell>
          <cell r="KC48320">
            <v>20</v>
          </cell>
        </row>
        <row r="48321">
          <cell r="A48321" t="str">
            <v>C11360</v>
          </cell>
          <cell r="KA48321">
            <v>50</v>
          </cell>
          <cell r="KB48321">
            <v>20</v>
          </cell>
          <cell r="KC48321">
            <v>16</v>
          </cell>
        </row>
        <row r="48322">
          <cell r="A48322" t="str">
            <v>C11362</v>
          </cell>
          <cell r="KA48322">
            <v>50</v>
          </cell>
          <cell r="KB48322">
            <v>80</v>
          </cell>
          <cell r="KC48322">
            <v>24</v>
          </cell>
        </row>
        <row r="48323">
          <cell r="A48323" t="str">
            <v>C11363</v>
          </cell>
          <cell r="KA48323">
            <v>250</v>
          </cell>
          <cell r="KB48323">
            <v>12</v>
          </cell>
          <cell r="KC48323">
            <v>20</v>
          </cell>
        </row>
        <row r="48324">
          <cell r="A48324" t="str">
            <v>C11368</v>
          </cell>
          <cell r="KA48324">
            <v>250</v>
          </cell>
          <cell r="KB48324">
            <v>8</v>
          </cell>
          <cell r="KC48324">
            <v>9</v>
          </cell>
        </row>
        <row r="48325">
          <cell r="A48325" t="str">
            <v>C11353</v>
          </cell>
          <cell r="KA48325">
            <v>50</v>
          </cell>
          <cell r="KB48325">
            <v>80</v>
          </cell>
          <cell r="KC48325">
            <v>24</v>
          </cell>
        </row>
        <row r="48326">
          <cell r="A48326" t="str">
            <v>C11357</v>
          </cell>
          <cell r="KA48326">
            <v>50</v>
          </cell>
          <cell r="KB48326">
            <v>80</v>
          </cell>
          <cell r="KC48326">
            <v>6</v>
          </cell>
        </row>
        <row r="48327">
          <cell r="A48327" t="str">
            <v>C11338</v>
          </cell>
          <cell r="KA48327">
            <v>50</v>
          </cell>
          <cell r="KB48327">
            <v>80</v>
          </cell>
          <cell r="KC48327">
            <v>6</v>
          </cell>
        </row>
        <row r="48328">
          <cell r="A48328" t="str">
            <v>C11340</v>
          </cell>
          <cell r="KA48328">
            <v>50</v>
          </cell>
          <cell r="KB48328">
            <v>24</v>
          </cell>
          <cell r="KC48328">
            <v>24</v>
          </cell>
        </row>
        <row r="48329">
          <cell r="A48329" t="str">
            <v>C11341</v>
          </cell>
          <cell r="KA48329">
            <v>100</v>
          </cell>
          <cell r="KB48329">
            <v>30</v>
          </cell>
          <cell r="KC48329">
            <v>30</v>
          </cell>
        </row>
        <row r="48330">
          <cell r="A48330" t="str">
            <v>C11343</v>
          </cell>
          <cell r="KA48330">
            <v>50</v>
          </cell>
          <cell r="KB48330">
            <v>80</v>
          </cell>
          <cell r="KC48330">
            <v>24</v>
          </cell>
        </row>
        <row r="48331">
          <cell r="A48331" t="str">
            <v>C11344</v>
          </cell>
          <cell r="KA48331">
            <v>50</v>
          </cell>
          <cell r="KB48331">
            <v>80</v>
          </cell>
          <cell r="KC48331">
            <v>6</v>
          </cell>
        </row>
        <row r="48332">
          <cell r="A48332" t="str">
            <v>C11346</v>
          </cell>
          <cell r="KA48332">
            <v>50</v>
          </cell>
          <cell r="KB48332">
            <v>80</v>
          </cell>
          <cell r="KC48332">
            <v>6</v>
          </cell>
        </row>
        <row r="48333">
          <cell r="A48333" t="str">
            <v>C11347</v>
          </cell>
          <cell r="KA48333">
            <v>250</v>
          </cell>
          <cell r="KB48333">
            <v>12</v>
          </cell>
          <cell r="KC48333">
            <v>6</v>
          </cell>
        </row>
        <row r="48334">
          <cell r="A48334" t="str">
            <v>C11374</v>
          </cell>
          <cell r="KA48334">
            <v>250</v>
          </cell>
          <cell r="KB48334">
            <v>12</v>
          </cell>
          <cell r="KC48334">
            <v>20</v>
          </cell>
        </row>
        <row r="48335">
          <cell r="A48335" t="str">
            <v>C11377</v>
          </cell>
          <cell r="KA48335">
            <v>50</v>
          </cell>
          <cell r="KB48335">
            <v>80</v>
          </cell>
          <cell r="KC48335">
            <v>24</v>
          </cell>
        </row>
        <row r="48336">
          <cell r="A48336" t="str">
            <v>C11378</v>
          </cell>
          <cell r="KA48336">
            <v>50</v>
          </cell>
          <cell r="KB48336">
            <v>80</v>
          </cell>
          <cell r="KC48336">
            <v>24</v>
          </cell>
        </row>
        <row r="48337">
          <cell r="A48337" t="str">
            <v>C11380</v>
          </cell>
          <cell r="KA48337">
            <v>50</v>
          </cell>
          <cell r="KB48337">
            <v>60</v>
          </cell>
          <cell r="KC48337">
            <v>16</v>
          </cell>
        </row>
        <row r="48338">
          <cell r="A48338" t="str">
            <v>C11382</v>
          </cell>
          <cell r="KA48338">
            <v>50</v>
          </cell>
          <cell r="KB48338">
            <v>24</v>
          </cell>
          <cell r="KC48338">
            <v>16</v>
          </cell>
        </row>
        <row r="48339">
          <cell r="A48339" t="str">
            <v>C11384</v>
          </cell>
          <cell r="KA48339">
            <v>250</v>
          </cell>
          <cell r="KB48339">
            <v>12</v>
          </cell>
          <cell r="KC48339">
            <v>20</v>
          </cell>
        </row>
        <row r="48340">
          <cell r="A48340" t="str">
            <v>C11399</v>
          </cell>
          <cell r="KA48340">
            <v>250</v>
          </cell>
          <cell r="KB48340">
            <v>12</v>
          </cell>
          <cell r="KC48340">
            <v>8</v>
          </cell>
        </row>
        <row r="48341">
          <cell r="A48341" t="str">
            <v>C11388</v>
          </cell>
          <cell r="KA48341">
            <v>50</v>
          </cell>
          <cell r="KB48341">
            <v>24</v>
          </cell>
          <cell r="KC48341">
            <v>16</v>
          </cell>
        </row>
        <row r="48342">
          <cell r="A48342" t="str">
            <v>C11389</v>
          </cell>
          <cell r="KA48342">
            <v>100</v>
          </cell>
          <cell r="KB48342">
            <v>30</v>
          </cell>
          <cell r="KC48342">
            <v>30</v>
          </cell>
        </row>
        <row r="48343">
          <cell r="A48343" t="str">
            <v>C11390</v>
          </cell>
          <cell r="KA48343">
            <v>50</v>
          </cell>
          <cell r="KB48343">
            <v>80</v>
          </cell>
          <cell r="KC48343">
            <v>24</v>
          </cell>
        </row>
        <row r="48344">
          <cell r="A48344" t="str">
            <v>C11392</v>
          </cell>
          <cell r="KA48344">
            <v>100</v>
          </cell>
          <cell r="KB48344">
            <v>30</v>
          </cell>
          <cell r="KC48344">
            <v>30</v>
          </cell>
        </row>
        <row r="48345">
          <cell r="A48345" t="str">
            <v>C11720</v>
          </cell>
          <cell r="KA48345">
            <v>50</v>
          </cell>
          <cell r="KB48345">
            <v>80</v>
          </cell>
          <cell r="KC48345">
            <v>24</v>
          </cell>
        </row>
        <row r="48346">
          <cell r="A48346" t="str">
            <v>C11723</v>
          </cell>
          <cell r="KA48346">
            <v>250</v>
          </cell>
          <cell r="KB48346">
            <v>12</v>
          </cell>
          <cell r="KC48346">
            <v>20</v>
          </cell>
        </row>
        <row r="48347">
          <cell r="A48347" t="str">
            <v>C11727</v>
          </cell>
          <cell r="KA48347">
            <v>50</v>
          </cell>
          <cell r="KB48347">
            <v>80</v>
          </cell>
          <cell r="KC48347">
            <v>24</v>
          </cell>
        </row>
        <row r="48348">
          <cell r="A48348" t="str">
            <v>C11730</v>
          </cell>
          <cell r="KA48348">
            <v>250</v>
          </cell>
          <cell r="KB48348">
            <v>12</v>
          </cell>
          <cell r="KC48348">
            <v>20</v>
          </cell>
        </row>
        <row r="48349">
          <cell r="A48349" t="str">
            <v>C11708</v>
          </cell>
          <cell r="KA48349">
            <v>100</v>
          </cell>
          <cell r="KB48349">
            <v>30</v>
          </cell>
          <cell r="KC48349">
            <v>30</v>
          </cell>
        </row>
        <row r="48350">
          <cell r="A48350" t="str">
            <v>C11700</v>
          </cell>
          <cell r="KA48350">
            <v>250</v>
          </cell>
          <cell r="KB48350">
            <v>12</v>
          </cell>
          <cell r="KC48350">
            <v>20</v>
          </cell>
        </row>
        <row r="48351">
          <cell r="A48351" t="str">
            <v>C11701</v>
          </cell>
          <cell r="KA48351">
            <v>250</v>
          </cell>
          <cell r="KB48351">
            <v>12</v>
          </cell>
          <cell r="KC48351">
            <v>20</v>
          </cell>
        </row>
        <row r="48352">
          <cell r="A48352" t="str">
            <v>C11693</v>
          </cell>
          <cell r="KA48352">
            <v>250</v>
          </cell>
          <cell r="KB48352">
            <v>8</v>
          </cell>
          <cell r="KC48352">
            <v>15</v>
          </cell>
        </row>
        <row r="48353">
          <cell r="A48353" t="str">
            <v>C11694</v>
          </cell>
          <cell r="KA48353">
            <v>50</v>
          </cell>
          <cell r="KB48353">
            <v>60</v>
          </cell>
          <cell r="KC48353">
            <v>16</v>
          </cell>
        </row>
        <row r="48354">
          <cell r="A48354" t="str">
            <v>C11695</v>
          </cell>
          <cell r="KA48354">
            <v>250</v>
          </cell>
          <cell r="KB48354">
            <v>12</v>
          </cell>
          <cell r="KC48354">
            <v>20</v>
          </cell>
        </row>
        <row r="48355">
          <cell r="A48355" t="str">
            <v>C11683</v>
          </cell>
          <cell r="KA48355">
            <v>250</v>
          </cell>
          <cell r="KB48355">
            <v>8</v>
          </cell>
          <cell r="KC48355">
            <v>15</v>
          </cell>
        </row>
        <row r="48356">
          <cell r="A48356" t="str">
            <v>C11684</v>
          </cell>
          <cell r="KA48356">
            <v>250</v>
          </cell>
          <cell r="KB48356">
            <v>8</v>
          </cell>
          <cell r="KC48356">
            <v>15</v>
          </cell>
        </row>
        <row r="48357">
          <cell r="A48357" t="str">
            <v>C11685</v>
          </cell>
          <cell r="KA48357">
            <v>100</v>
          </cell>
          <cell r="KB48357">
            <v>30</v>
          </cell>
          <cell r="KC48357">
            <v>30</v>
          </cell>
        </row>
        <row r="48358">
          <cell r="A48358" t="str">
            <v>C11680</v>
          </cell>
          <cell r="KA48358">
            <v>250</v>
          </cell>
          <cell r="KB48358">
            <v>12</v>
          </cell>
          <cell r="KC48358">
            <v>20</v>
          </cell>
        </row>
        <row r="48359">
          <cell r="A48359" t="str">
            <v>C11590</v>
          </cell>
          <cell r="KA48359">
            <v>50</v>
          </cell>
          <cell r="KB48359">
            <v>80</v>
          </cell>
          <cell r="KC48359">
            <v>24</v>
          </cell>
        </row>
        <row r="48360">
          <cell r="A48360" t="str">
            <v>C11628</v>
          </cell>
          <cell r="KA48360">
            <v>250</v>
          </cell>
          <cell r="KB48360">
            <v>12</v>
          </cell>
          <cell r="KC48360">
            <v>20</v>
          </cell>
        </row>
        <row r="48361">
          <cell r="A48361" t="str">
            <v>C11629</v>
          </cell>
          <cell r="KA48361">
            <v>50</v>
          </cell>
          <cell r="KB48361">
            <v>80</v>
          </cell>
          <cell r="KC48361">
            <v>24</v>
          </cell>
        </row>
        <row r="48362">
          <cell r="A48362" t="str">
            <v>C11624</v>
          </cell>
          <cell r="KA48362">
            <v>50</v>
          </cell>
          <cell r="KB48362">
            <v>80</v>
          </cell>
          <cell r="KC48362">
            <v>24</v>
          </cell>
        </row>
        <row r="48363">
          <cell r="A48363" t="str">
            <v>C11625</v>
          </cell>
          <cell r="KA48363">
            <v>200</v>
          </cell>
          <cell r="KB48363">
            <v>15</v>
          </cell>
          <cell r="KC48363">
            <v>16</v>
          </cell>
        </row>
        <row r="48364">
          <cell r="A48364" t="str">
            <v>C11626</v>
          </cell>
          <cell r="KA48364">
            <v>250</v>
          </cell>
          <cell r="KB48364">
            <v>12</v>
          </cell>
          <cell r="KC48364">
            <v>20</v>
          </cell>
        </row>
        <row r="48365">
          <cell r="A48365" t="str">
            <v>C11637</v>
          </cell>
          <cell r="KA48365">
            <v>50</v>
          </cell>
          <cell r="KB48365">
            <v>80</v>
          </cell>
          <cell r="KC48365">
            <v>24</v>
          </cell>
        </row>
        <row r="48366">
          <cell r="A48366" t="str">
            <v>C11640</v>
          </cell>
          <cell r="KA48366">
            <v>250</v>
          </cell>
          <cell r="KB48366">
            <v>12</v>
          </cell>
          <cell r="KC48366">
            <v>20</v>
          </cell>
        </row>
        <row r="48367">
          <cell r="A48367" t="str">
            <v>C11644</v>
          </cell>
          <cell r="KA48367">
            <v>50</v>
          </cell>
          <cell r="KB48367">
            <v>80</v>
          </cell>
          <cell r="KC48367">
            <v>24</v>
          </cell>
        </row>
        <row r="48368">
          <cell r="A48368" t="str">
            <v>C11645</v>
          </cell>
          <cell r="KA48368">
            <v>250</v>
          </cell>
          <cell r="KB48368">
            <v>12</v>
          </cell>
          <cell r="KC48368">
            <v>20</v>
          </cell>
        </row>
        <row r="48369">
          <cell r="A48369" t="str">
            <v>C11647</v>
          </cell>
          <cell r="KA48369">
            <v>100</v>
          </cell>
          <cell r="KB48369">
            <v>30</v>
          </cell>
          <cell r="KC48369">
            <v>30</v>
          </cell>
        </row>
        <row r="48370">
          <cell r="A48370" t="str">
            <v>C11651</v>
          </cell>
          <cell r="KA48370">
            <v>250</v>
          </cell>
          <cell r="KB48370">
            <v>12</v>
          </cell>
          <cell r="KC48370">
            <v>20</v>
          </cell>
        </row>
        <row r="48371">
          <cell r="A48371" t="str">
            <v>C11664</v>
          </cell>
          <cell r="KA48371">
            <v>250</v>
          </cell>
          <cell r="KB48371">
            <v>12</v>
          </cell>
          <cell r="KC48371">
            <v>20</v>
          </cell>
        </row>
        <row r="48372">
          <cell r="A48372" t="str">
            <v>C11661</v>
          </cell>
          <cell r="KA48372">
            <v>250</v>
          </cell>
          <cell r="KB48372">
            <v>8</v>
          </cell>
          <cell r="KC48372">
            <v>15</v>
          </cell>
        </row>
        <row r="48373">
          <cell r="A48373" t="str">
            <v>C11673</v>
          </cell>
          <cell r="KA48373">
            <v>250</v>
          </cell>
          <cell r="KB48373">
            <v>12</v>
          </cell>
          <cell r="KC48373">
            <v>20</v>
          </cell>
        </row>
        <row r="48374">
          <cell r="A48374" t="str">
            <v>C11674</v>
          </cell>
          <cell r="KA48374">
            <v>100</v>
          </cell>
          <cell r="KB48374">
            <v>12</v>
          </cell>
          <cell r="KC48374">
            <v>30</v>
          </cell>
        </row>
        <row r="48375">
          <cell r="A48375" t="str">
            <v>C11676</v>
          </cell>
          <cell r="KA48375">
            <v>250</v>
          </cell>
          <cell r="KB48375">
            <v>8</v>
          </cell>
          <cell r="KC48375">
            <v>15</v>
          </cell>
        </row>
        <row r="48376">
          <cell r="A48376" t="str">
            <v>C11655</v>
          </cell>
          <cell r="KA48376">
            <v>50</v>
          </cell>
          <cell r="KB48376">
            <v>80</v>
          </cell>
          <cell r="KC48376">
            <v>24</v>
          </cell>
        </row>
        <row r="48377">
          <cell r="A48377" t="str">
            <v>C11657</v>
          </cell>
          <cell r="KA48377">
            <v>250</v>
          </cell>
          <cell r="KB48377">
            <v>12</v>
          </cell>
          <cell r="KC48377">
            <v>20</v>
          </cell>
        </row>
        <row r="48378">
          <cell r="A48378" t="str">
            <v>C11841</v>
          </cell>
          <cell r="KA48378">
            <v>50</v>
          </cell>
          <cell r="KB48378">
            <v>40</v>
          </cell>
          <cell r="KC48378">
            <v>24</v>
          </cell>
        </row>
        <row r="48379">
          <cell r="A48379" t="str">
            <v>C11842</v>
          </cell>
          <cell r="KA48379">
            <v>100</v>
          </cell>
          <cell r="KB48379">
            <v>30</v>
          </cell>
          <cell r="KC48379">
            <v>30</v>
          </cell>
        </row>
        <row r="48380">
          <cell r="A48380" t="str">
            <v>C11837</v>
          </cell>
          <cell r="KA48380">
            <v>200</v>
          </cell>
          <cell r="KB48380">
            <v>15</v>
          </cell>
          <cell r="KC48380">
            <v>16</v>
          </cell>
        </row>
        <row r="48381">
          <cell r="A48381" t="str">
            <v>C11838</v>
          </cell>
          <cell r="KA48381">
            <v>250</v>
          </cell>
          <cell r="KB48381">
            <v>8</v>
          </cell>
          <cell r="KC48381">
            <v>15</v>
          </cell>
        </row>
        <row r="48382">
          <cell r="A48382" t="str">
            <v>C11831</v>
          </cell>
          <cell r="KA48382">
            <v>250</v>
          </cell>
          <cell r="KB48382">
            <v>12</v>
          </cell>
          <cell r="KC48382">
            <v>20</v>
          </cell>
        </row>
        <row r="48383">
          <cell r="A48383" t="str">
            <v>C11832</v>
          </cell>
          <cell r="KA48383">
            <v>50</v>
          </cell>
          <cell r="KB48383">
            <v>80</v>
          </cell>
          <cell r="KC48383">
            <v>24</v>
          </cell>
        </row>
        <row r="48384">
          <cell r="A48384" t="str">
            <v>C11781</v>
          </cell>
          <cell r="KA48384">
            <v>50</v>
          </cell>
          <cell r="KB48384">
            <v>80</v>
          </cell>
          <cell r="KC48384">
            <v>24</v>
          </cell>
        </row>
        <row r="48385">
          <cell r="A48385" t="str">
            <v>C11821</v>
          </cell>
          <cell r="KA48385">
            <v>250</v>
          </cell>
          <cell r="KB48385">
            <v>12</v>
          </cell>
          <cell r="KC48385">
            <v>20</v>
          </cell>
        </row>
        <row r="48386">
          <cell r="A48386" t="str">
            <v>C11800</v>
          </cell>
          <cell r="KA48386">
            <v>250</v>
          </cell>
          <cell r="KB48386">
            <v>8</v>
          </cell>
          <cell r="KC48386">
            <v>15</v>
          </cell>
        </row>
        <row r="48387">
          <cell r="A48387" t="str">
            <v>C11773</v>
          </cell>
          <cell r="KA48387">
            <v>50</v>
          </cell>
          <cell r="KB48387">
            <v>80</v>
          </cell>
          <cell r="KC48387">
            <v>24</v>
          </cell>
        </row>
        <row r="48388">
          <cell r="A48388" t="str">
            <v>C11803</v>
          </cell>
          <cell r="KA48388">
            <v>250</v>
          </cell>
          <cell r="KB48388">
            <v>12</v>
          </cell>
          <cell r="KC48388">
            <v>20</v>
          </cell>
        </row>
        <row r="48389">
          <cell r="A48389" t="str">
            <v>C11805</v>
          </cell>
          <cell r="KA48389">
            <v>50</v>
          </cell>
          <cell r="KB48389">
            <v>80</v>
          </cell>
          <cell r="KC48389">
            <v>24</v>
          </cell>
        </row>
        <row r="48390">
          <cell r="A48390" t="str">
            <v>C11807</v>
          </cell>
          <cell r="KA48390">
            <v>250</v>
          </cell>
          <cell r="KB48390">
            <v>8</v>
          </cell>
          <cell r="KC48390">
            <v>15</v>
          </cell>
        </row>
        <row r="48391">
          <cell r="A48391" t="str">
            <v>C11815</v>
          </cell>
          <cell r="KA48391">
            <v>250</v>
          </cell>
          <cell r="KB48391">
            <v>12</v>
          </cell>
          <cell r="KC48391">
            <v>20</v>
          </cell>
        </row>
        <row r="48392">
          <cell r="A48392" t="str">
            <v>C11817</v>
          </cell>
          <cell r="KA48392">
            <v>50</v>
          </cell>
          <cell r="KB48392">
            <v>60</v>
          </cell>
          <cell r="KC48392">
            <v>16</v>
          </cell>
        </row>
        <row r="48393">
          <cell r="A48393" t="str">
            <v>C11818</v>
          </cell>
          <cell r="KA48393">
            <v>250</v>
          </cell>
          <cell r="KB48393">
            <v>8</v>
          </cell>
          <cell r="KC48393">
            <v>15</v>
          </cell>
        </row>
        <row r="48394">
          <cell r="A48394" t="str">
            <v>C11747</v>
          </cell>
          <cell r="KA48394">
            <v>250</v>
          </cell>
          <cell r="KB48394">
            <v>8</v>
          </cell>
          <cell r="KC48394">
            <v>15</v>
          </cell>
        </row>
        <row r="48395">
          <cell r="A48395" t="str">
            <v>C11752</v>
          </cell>
          <cell r="KA48395">
            <v>200</v>
          </cell>
          <cell r="KB48395">
            <v>15</v>
          </cell>
          <cell r="KC48395">
            <v>16</v>
          </cell>
        </row>
        <row r="48396">
          <cell r="A48396" t="str">
            <v>C11753</v>
          </cell>
          <cell r="KA48396">
            <v>250</v>
          </cell>
          <cell r="KB48396">
            <v>12</v>
          </cell>
          <cell r="KC48396">
            <v>20</v>
          </cell>
        </row>
        <row r="48397">
          <cell r="A48397" t="str">
            <v>C11754</v>
          </cell>
          <cell r="KA48397">
            <v>250</v>
          </cell>
          <cell r="KB48397">
            <v>8</v>
          </cell>
          <cell r="KC48397">
            <v>15</v>
          </cell>
        </row>
        <row r="48398">
          <cell r="A48398" t="str">
            <v>C11759</v>
          </cell>
          <cell r="KA48398">
            <v>250</v>
          </cell>
          <cell r="KB48398">
            <v>12</v>
          </cell>
          <cell r="KC48398">
            <v>20</v>
          </cell>
        </row>
        <row r="48399">
          <cell r="A48399" t="str">
            <v>C11738</v>
          </cell>
          <cell r="KA48399">
            <v>100</v>
          </cell>
          <cell r="KB48399">
            <v>30</v>
          </cell>
          <cell r="KC48399">
            <v>30</v>
          </cell>
        </row>
        <row r="48400">
          <cell r="A48400" t="str">
            <v>C11734</v>
          </cell>
          <cell r="KA48400">
            <v>100</v>
          </cell>
          <cell r="KB48400">
            <v>30</v>
          </cell>
          <cell r="KC48400">
            <v>30</v>
          </cell>
        </row>
        <row r="48401">
          <cell r="A48401" t="str">
            <v>C11783</v>
          </cell>
          <cell r="KA48401">
            <v>250</v>
          </cell>
          <cell r="KB48401">
            <v>12</v>
          </cell>
          <cell r="KC48401">
            <v>20</v>
          </cell>
        </row>
        <row r="48402">
          <cell r="A48402" t="str">
            <v>C11784</v>
          </cell>
          <cell r="KA48402">
            <v>100</v>
          </cell>
          <cell r="KB48402">
            <v>12</v>
          </cell>
          <cell r="KC48402">
            <v>30</v>
          </cell>
        </row>
        <row r="48403">
          <cell r="A48403" t="str">
            <v>C11778</v>
          </cell>
          <cell r="KA48403">
            <v>50</v>
          </cell>
          <cell r="KB48403">
            <v>80</v>
          </cell>
          <cell r="KC48403">
            <v>24</v>
          </cell>
        </row>
        <row r="48404">
          <cell r="A48404" t="str">
            <v>C11779</v>
          </cell>
          <cell r="KA48404">
            <v>50</v>
          </cell>
          <cell r="KB48404">
            <v>80</v>
          </cell>
          <cell r="KC48404">
            <v>24</v>
          </cell>
        </row>
        <row r="48405">
          <cell r="A48405" t="str">
            <v>C11763</v>
          </cell>
          <cell r="KA48405">
            <v>100</v>
          </cell>
          <cell r="KB48405">
            <v>30</v>
          </cell>
          <cell r="KC48405">
            <v>30</v>
          </cell>
        </row>
        <row r="48406">
          <cell r="A48406" t="str">
            <v>C11764</v>
          </cell>
          <cell r="KA48406">
            <v>250</v>
          </cell>
          <cell r="KB48406">
            <v>12</v>
          </cell>
          <cell r="KC48406">
            <v>20</v>
          </cell>
        </row>
        <row r="48407">
          <cell r="A48407" t="str">
            <v>C11765</v>
          </cell>
          <cell r="KA48407">
            <v>50</v>
          </cell>
          <cell r="KB48407">
            <v>80</v>
          </cell>
          <cell r="KC48407">
            <v>24</v>
          </cell>
        </row>
        <row r="48408">
          <cell r="A48408" t="str">
            <v>C11766</v>
          </cell>
          <cell r="KA48408">
            <v>100</v>
          </cell>
          <cell r="KB48408">
            <v>30</v>
          </cell>
          <cell r="KC48408">
            <v>30</v>
          </cell>
        </row>
        <row r="48409">
          <cell r="A48409" t="str">
            <v>C11767</v>
          </cell>
          <cell r="KA48409">
            <v>200</v>
          </cell>
          <cell r="KB48409">
            <v>15</v>
          </cell>
          <cell r="KC48409">
            <v>16</v>
          </cell>
        </row>
        <row r="48410">
          <cell r="A48410" t="str">
            <v>C11768</v>
          </cell>
          <cell r="KA48410">
            <v>50</v>
          </cell>
          <cell r="KB48410">
            <v>80</v>
          </cell>
          <cell r="KC48410">
            <v>24</v>
          </cell>
        </row>
        <row r="48411">
          <cell r="A48411" t="str">
            <v>C09382</v>
          </cell>
          <cell r="KA48411">
            <v>50</v>
          </cell>
          <cell r="KB48411">
            <v>24</v>
          </cell>
          <cell r="KC48411">
            <v>24</v>
          </cell>
        </row>
        <row r="48412">
          <cell r="A48412" t="str">
            <v>C09397</v>
          </cell>
          <cell r="KA48412">
            <v>100</v>
          </cell>
          <cell r="KB48412">
            <v>40</v>
          </cell>
          <cell r="KC48412">
            <v>24</v>
          </cell>
        </row>
        <row r="48413">
          <cell r="A48413" t="str">
            <v>C09409</v>
          </cell>
          <cell r="KA48413">
            <v>25</v>
          </cell>
          <cell r="KB48413">
            <v>20</v>
          </cell>
          <cell r="KC48413">
            <v>15</v>
          </cell>
        </row>
        <row r="48414">
          <cell r="A48414" t="str">
            <v>C09305</v>
          </cell>
          <cell r="KA48414">
            <v>50</v>
          </cell>
          <cell r="KB48414">
            <v>32</v>
          </cell>
          <cell r="KC48414">
            <v>16</v>
          </cell>
        </row>
        <row r="48415">
          <cell r="A48415" t="str">
            <v>C09337</v>
          </cell>
          <cell r="KA48415">
            <v>50</v>
          </cell>
          <cell r="KB48415">
            <v>60</v>
          </cell>
          <cell r="KC48415">
            <v>16</v>
          </cell>
        </row>
        <row r="48416">
          <cell r="A48416" t="str">
            <v>C09347</v>
          </cell>
          <cell r="KA48416">
            <v>100</v>
          </cell>
          <cell r="KB48416">
            <v>16</v>
          </cell>
          <cell r="KC48416">
            <v>16</v>
          </cell>
        </row>
        <row r="48417">
          <cell r="A48417" t="str">
            <v>C09710</v>
          </cell>
          <cell r="KA48417">
            <v>50</v>
          </cell>
          <cell r="KB48417">
            <v>60</v>
          </cell>
          <cell r="KC48417">
            <v>16</v>
          </cell>
        </row>
        <row r="48418">
          <cell r="A48418" t="str">
            <v>C09598</v>
          </cell>
          <cell r="KA48418">
            <v>50</v>
          </cell>
          <cell r="KB48418">
            <v>60</v>
          </cell>
          <cell r="KC48418">
            <v>16</v>
          </cell>
        </row>
        <row r="48419">
          <cell r="A48419" t="str">
            <v>C09604</v>
          </cell>
          <cell r="KA48419">
            <v>250</v>
          </cell>
          <cell r="KB48419">
            <v>12</v>
          </cell>
          <cell r="KC48419">
            <v>20</v>
          </cell>
        </row>
        <row r="48420">
          <cell r="A48420" t="str">
            <v>C09638</v>
          </cell>
          <cell r="KA48420">
            <v>250</v>
          </cell>
          <cell r="KB48420">
            <v>8</v>
          </cell>
          <cell r="KC48420">
            <v>15</v>
          </cell>
        </row>
        <row r="48421">
          <cell r="A48421" t="str">
            <v>C09679</v>
          </cell>
          <cell r="KA48421">
            <v>250</v>
          </cell>
          <cell r="KB48421">
            <v>8</v>
          </cell>
          <cell r="KC48421">
            <v>15</v>
          </cell>
        </row>
        <row r="48422">
          <cell r="A48422" t="str">
            <v>C09957</v>
          </cell>
          <cell r="KA48422">
            <v>250</v>
          </cell>
          <cell r="KB48422">
            <v>12</v>
          </cell>
          <cell r="KC48422">
            <v>12</v>
          </cell>
        </row>
        <row r="48423">
          <cell r="A48423" t="str">
            <v>C10037</v>
          </cell>
          <cell r="KA48423">
            <v>250</v>
          </cell>
          <cell r="KB48423">
            <v>12</v>
          </cell>
          <cell r="KC48423">
            <v>20</v>
          </cell>
        </row>
        <row r="48424">
          <cell r="A48424" t="str">
            <v>C09928</v>
          </cell>
          <cell r="KA48424">
            <v>50</v>
          </cell>
          <cell r="KB48424">
            <v>60</v>
          </cell>
          <cell r="KC48424">
            <v>12</v>
          </cell>
        </row>
        <row r="48425">
          <cell r="A48425" t="str">
            <v>C09923</v>
          </cell>
          <cell r="KA48425">
            <v>50</v>
          </cell>
          <cell r="KB48425">
            <v>60</v>
          </cell>
          <cell r="KC48425">
            <v>16</v>
          </cell>
        </row>
        <row r="48426">
          <cell r="A48426" t="str">
            <v>C09878</v>
          </cell>
          <cell r="KA48426">
            <v>200</v>
          </cell>
          <cell r="KB48426">
            <v>15</v>
          </cell>
          <cell r="KC48426">
            <v>20</v>
          </cell>
        </row>
        <row r="48427">
          <cell r="A48427" t="str">
            <v>C09821</v>
          </cell>
          <cell r="KA48427">
            <v>250</v>
          </cell>
          <cell r="KB48427">
            <v>12</v>
          </cell>
          <cell r="KC48427">
            <v>20</v>
          </cell>
        </row>
        <row r="48428">
          <cell r="A48428" t="str">
            <v>C10662</v>
          </cell>
          <cell r="KA48428">
            <v>50</v>
          </cell>
          <cell r="KB48428">
            <v>80</v>
          </cell>
          <cell r="KC48428">
            <v>24</v>
          </cell>
        </row>
        <row r="48429">
          <cell r="A48429" t="str">
            <v>C10815</v>
          </cell>
          <cell r="KA48429">
            <v>100</v>
          </cell>
          <cell r="KB48429">
            <v>30</v>
          </cell>
          <cell r="KC48429">
            <v>24</v>
          </cell>
        </row>
        <row r="48430">
          <cell r="A48430" t="str">
            <v>C10826</v>
          </cell>
          <cell r="KA48430">
            <v>50</v>
          </cell>
          <cell r="KB48430">
            <v>80</v>
          </cell>
          <cell r="KC48430">
            <v>6</v>
          </cell>
        </row>
        <row r="48431">
          <cell r="A48431" t="str">
            <v>C10832</v>
          </cell>
          <cell r="KA48431">
            <v>250</v>
          </cell>
          <cell r="KB48431">
            <v>12</v>
          </cell>
          <cell r="KC48431">
            <v>20</v>
          </cell>
        </row>
        <row r="48432">
          <cell r="A48432" t="str">
            <v>C10926</v>
          </cell>
          <cell r="KA48432">
            <v>100</v>
          </cell>
          <cell r="KB48432">
            <v>30</v>
          </cell>
          <cell r="KC48432">
            <v>30</v>
          </cell>
        </row>
        <row r="48433">
          <cell r="A48433" t="str">
            <v>C10927</v>
          </cell>
          <cell r="KA48433">
            <v>250</v>
          </cell>
          <cell r="KB48433">
            <v>6</v>
          </cell>
          <cell r="KC48433">
            <v>20</v>
          </cell>
        </row>
        <row r="48434">
          <cell r="A48434" t="str">
            <v>C10928</v>
          </cell>
          <cell r="KA48434">
            <v>50</v>
          </cell>
          <cell r="KB48434">
            <v>80</v>
          </cell>
          <cell r="KC48434">
            <v>8</v>
          </cell>
        </row>
        <row r="48435">
          <cell r="A48435" t="str">
            <v>C10936</v>
          </cell>
          <cell r="KA48435">
            <v>50</v>
          </cell>
          <cell r="KB48435">
            <v>80</v>
          </cell>
          <cell r="KC48435">
            <v>24</v>
          </cell>
        </row>
        <row r="48436">
          <cell r="A48436" t="str">
            <v>C10968</v>
          </cell>
          <cell r="KA48436">
            <v>50</v>
          </cell>
          <cell r="KB48436">
            <v>80</v>
          </cell>
          <cell r="KC48436">
            <v>6</v>
          </cell>
        </row>
        <row r="48437">
          <cell r="A48437" t="str">
            <v>C10767</v>
          </cell>
          <cell r="KA48437">
            <v>50</v>
          </cell>
          <cell r="KB48437">
            <v>80</v>
          </cell>
          <cell r="KC48437">
            <v>20</v>
          </cell>
        </row>
        <row r="48438">
          <cell r="A48438" t="str">
            <v>C10386</v>
          </cell>
          <cell r="KA48438">
            <v>50</v>
          </cell>
          <cell r="KB48438">
            <v>80</v>
          </cell>
          <cell r="KC48438">
            <v>16</v>
          </cell>
        </row>
        <row r="48439">
          <cell r="A48439" t="str">
            <v>C10185</v>
          </cell>
          <cell r="KA48439">
            <v>100</v>
          </cell>
          <cell r="KB48439">
            <v>30</v>
          </cell>
          <cell r="KC48439">
            <v>30</v>
          </cell>
        </row>
        <row r="48440">
          <cell r="A48440" t="str">
            <v>C10204</v>
          </cell>
          <cell r="KA48440">
            <v>100</v>
          </cell>
          <cell r="KB48440">
            <v>30</v>
          </cell>
          <cell r="KC48440">
            <v>30</v>
          </cell>
        </row>
        <row r="48441">
          <cell r="A48441" t="str">
            <v>C10302</v>
          </cell>
          <cell r="KA48441">
            <v>250</v>
          </cell>
          <cell r="KB48441">
            <v>8</v>
          </cell>
          <cell r="KC48441">
            <v>15</v>
          </cell>
        </row>
        <row r="48442">
          <cell r="A48442" t="str">
            <v>C10339</v>
          </cell>
          <cell r="KA48442">
            <v>250</v>
          </cell>
          <cell r="KB48442">
            <v>12</v>
          </cell>
          <cell r="KC48442">
            <v>20</v>
          </cell>
        </row>
        <row r="48443">
          <cell r="A48443" t="str">
            <v>C10340</v>
          </cell>
          <cell r="KA48443">
            <v>250</v>
          </cell>
          <cell r="KB48443">
            <v>12</v>
          </cell>
          <cell r="KC48443">
            <v>20</v>
          </cell>
        </row>
        <row r="48444">
          <cell r="A48444" t="str">
            <v>C10549</v>
          </cell>
          <cell r="KA48444">
            <v>50</v>
          </cell>
          <cell r="KB48444">
            <v>60</v>
          </cell>
          <cell r="KC48444">
            <v>12</v>
          </cell>
        </row>
        <row r="48445">
          <cell r="A48445" t="str">
            <v>C10413</v>
          </cell>
          <cell r="KA48445">
            <v>50</v>
          </cell>
          <cell r="KB48445">
            <v>80</v>
          </cell>
          <cell r="KC48445">
            <v>6</v>
          </cell>
        </row>
        <row r="48446">
          <cell r="A48446" t="str">
            <v>C06284</v>
          </cell>
          <cell r="KA48446">
            <v>250</v>
          </cell>
          <cell r="KB48446">
            <v>8</v>
          </cell>
          <cell r="KC48446">
            <v>15</v>
          </cell>
        </row>
        <row r="48447">
          <cell r="A48447" t="str">
            <v>C06295</v>
          </cell>
          <cell r="KA48447">
            <v>50</v>
          </cell>
          <cell r="KB48447">
            <v>20</v>
          </cell>
          <cell r="KC48447">
            <v>16</v>
          </cell>
        </row>
        <row r="48448">
          <cell r="A48448" t="str">
            <v>C05382</v>
          </cell>
          <cell r="KA48448">
            <v>200</v>
          </cell>
          <cell r="KB48448">
            <v>15</v>
          </cell>
          <cell r="KC48448">
            <v>16</v>
          </cell>
        </row>
        <row r="48449">
          <cell r="A48449" t="str">
            <v>C06179</v>
          </cell>
          <cell r="KA48449">
            <v>200</v>
          </cell>
          <cell r="KB48449">
            <v>15</v>
          </cell>
          <cell r="KC48449">
            <v>16</v>
          </cell>
        </row>
        <row r="48450">
          <cell r="A48450" t="str">
            <v>C06323</v>
          </cell>
          <cell r="KA48450">
            <v>250</v>
          </cell>
          <cell r="KB48450">
            <v>8</v>
          </cell>
          <cell r="KC48450">
            <v>15</v>
          </cell>
        </row>
        <row r="48451">
          <cell r="A48451" t="str">
            <v>C07003</v>
          </cell>
          <cell r="KA48451">
            <v>250</v>
          </cell>
          <cell r="KB48451">
            <v>12</v>
          </cell>
          <cell r="KC48451">
            <v>20</v>
          </cell>
        </row>
        <row r="48452">
          <cell r="A48452" t="str">
            <v>C07450</v>
          </cell>
          <cell r="KA48452">
            <v>250</v>
          </cell>
          <cell r="KB48452">
            <v>12</v>
          </cell>
          <cell r="KC48452">
            <v>20</v>
          </cell>
        </row>
        <row r="48453">
          <cell r="A48453" t="str">
            <v>C07569</v>
          </cell>
          <cell r="KA48453">
            <v>250</v>
          </cell>
          <cell r="KB48453">
            <v>12</v>
          </cell>
          <cell r="KC48453">
            <v>20</v>
          </cell>
        </row>
        <row r="48454">
          <cell r="A48454" t="str">
            <v>C07788</v>
          </cell>
          <cell r="KA48454">
            <v>250</v>
          </cell>
          <cell r="KB48454">
            <v>12</v>
          </cell>
          <cell r="KC48454">
            <v>20</v>
          </cell>
        </row>
        <row r="48455">
          <cell r="A48455" t="str">
            <v>C07720</v>
          </cell>
          <cell r="KA48455">
            <v>250</v>
          </cell>
          <cell r="KB48455">
            <v>12</v>
          </cell>
          <cell r="KC48455">
            <v>20</v>
          </cell>
        </row>
        <row r="48456">
          <cell r="A48456" t="str">
            <v>C08825</v>
          </cell>
          <cell r="KA48456">
            <v>250</v>
          </cell>
          <cell r="KB48456">
            <v>12</v>
          </cell>
          <cell r="KC48456">
            <v>20</v>
          </cell>
        </row>
        <row r="48457">
          <cell r="A48457" t="str">
            <v>C08873</v>
          </cell>
          <cell r="KA48457">
            <v>250</v>
          </cell>
          <cell r="KB48457">
            <v>12</v>
          </cell>
          <cell r="KC48457">
            <v>20</v>
          </cell>
        </row>
        <row r="48458">
          <cell r="A48458" t="str">
            <v>C08881</v>
          </cell>
          <cell r="KA48458">
            <v>250</v>
          </cell>
          <cell r="KB48458">
            <v>8</v>
          </cell>
          <cell r="KC48458">
            <v>15</v>
          </cell>
        </row>
        <row r="48459">
          <cell r="A48459" t="str">
            <v>C08924</v>
          </cell>
          <cell r="KA48459">
            <v>50</v>
          </cell>
          <cell r="KB48459">
            <v>24</v>
          </cell>
          <cell r="KC48459">
            <v>16</v>
          </cell>
        </row>
        <row r="48460">
          <cell r="A48460" t="str">
            <v>C09274</v>
          </cell>
          <cell r="KA48460">
            <v>250</v>
          </cell>
          <cell r="KB48460">
            <v>8</v>
          </cell>
          <cell r="KC48460">
            <v>15</v>
          </cell>
        </row>
        <row r="48461">
          <cell r="A48461" t="str">
            <v>C08727</v>
          </cell>
          <cell r="KA48461">
            <v>250</v>
          </cell>
          <cell r="KB48461">
            <v>12</v>
          </cell>
          <cell r="KC48461">
            <v>20</v>
          </cell>
        </row>
        <row r="48462">
          <cell r="A48462" t="str">
            <v>C08531</v>
          </cell>
          <cell r="KA48462">
            <v>100</v>
          </cell>
          <cell r="KB48462">
            <v>30</v>
          </cell>
          <cell r="KC48462">
            <v>30</v>
          </cell>
        </row>
        <row r="48463">
          <cell r="A48463" t="str">
            <v>C08554</v>
          </cell>
          <cell r="KA48463">
            <v>50</v>
          </cell>
          <cell r="KB48463">
            <v>20</v>
          </cell>
          <cell r="KC48463">
            <v>16</v>
          </cell>
        </row>
        <row r="48464">
          <cell r="A48464" t="str">
            <v>C07852</v>
          </cell>
          <cell r="KA48464">
            <v>50</v>
          </cell>
          <cell r="KB48464">
            <v>40</v>
          </cell>
          <cell r="KC48464">
            <v>12</v>
          </cell>
        </row>
        <row r="48465">
          <cell r="A48465" t="str">
            <v>C08088</v>
          </cell>
          <cell r="KA48465">
            <v>200</v>
          </cell>
          <cell r="KB48465">
            <v>30</v>
          </cell>
          <cell r="KC48465">
            <v>12</v>
          </cell>
        </row>
        <row r="48466">
          <cell r="A48466" t="str">
            <v>C08169</v>
          </cell>
          <cell r="KA48466">
            <v>100</v>
          </cell>
          <cell r="KB48466">
            <v>30</v>
          </cell>
          <cell r="KC48466">
            <v>30</v>
          </cell>
        </row>
        <row r="48467">
          <cell r="A48467" t="str">
            <v>C08182</v>
          </cell>
          <cell r="KA48467">
            <v>250</v>
          </cell>
          <cell r="KB48467">
            <v>8</v>
          </cell>
          <cell r="KC48467">
            <v>15</v>
          </cell>
        </row>
        <row r="48468">
          <cell r="A48468" t="str">
            <v>C08256</v>
          </cell>
          <cell r="KA48468">
            <v>250</v>
          </cell>
          <cell r="KB48468">
            <v>12</v>
          </cell>
          <cell r="KC48468">
            <v>20</v>
          </cell>
        </row>
        <row r="48469">
          <cell r="A48469" t="str">
            <v>C08303</v>
          </cell>
          <cell r="KA48469">
            <v>100</v>
          </cell>
          <cell r="KB48469">
            <v>30</v>
          </cell>
          <cell r="KC48469">
            <v>16</v>
          </cell>
        </row>
        <row r="48470">
          <cell r="A48470" t="str">
            <v>C08324</v>
          </cell>
          <cell r="KA48470">
            <v>250</v>
          </cell>
          <cell r="KB48470">
            <v>8</v>
          </cell>
          <cell r="KC48470">
            <v>15</v>
          </cell>
        </row>
        <row r="48471">
          <cell r="A48471" t="str">
            <v>C08335</v>
          </cell>
          <cell r="KA48471">
            <v>100</v>
          </cell>
          <cell r="KB48471">
            <v>30</v>
          </cell>
          <cell r="KC48471">
            <v>30</v>
          </cell>
        </row>
        <row r="48472">
          <cell r="A48472" t="str">
            <v>C08407</v>
          </cell>
          <cell r="KA48472">
            <v>250</v>
          </cell>
          <cell r="KB48472">
            <v>12</v>
          </cell>
          <cell r="KC48472">
            <v>20</v>
          </cell>
        </row>
        <row r="48473">
          <cell r="A48473" t="str">
            <v>C11218</v>
          </cell>
          <cell r="KA48473">
            <v>50</v>
          </cell>
          <cell r="KB48473">
            <v>80</v>
          </cell>
          <cell r="KC48473">
            <v>24</v>
          </cell>
        </row>
        <row r="48474">
          <cell r="A48474" t="str">
            <v>C11280</v>
          </cell>
          <cell r="KA48474">
            <v>50</v>
          </cell>
          <cell r="KB48474">
            <v>24</v>
          </cell>
          <cell r="KC48474">
            <v>24</v>
          </cell>
        </row>
        <row r="48475">
          <cell r="A48475" t="str">
            <v>C11270</v>
          </cell>
          <cell r="KA48475">
            <v>250</v>
          </cell>
          <cell r="KB48475">
            <v>8</v>
          </cell>
          <cell r="KC48475">
            <v>15</v>
          </cell>
        </row>
        <row r="48476">
          <cell r="A48476" t="str">
            <v>C11271</v>
          </cell>
          <cell r="KA48476">
            <v>50</v>
          </cell>
          <cell r="KB48476">
            <v>80</v>
          </cell>
          <cell r="KC48476">
            <v>24</v>
          </cell>
        </row>
        <row r="48477">
          <cell r="A48477" t="str">
            <v>C11293</v>
          </cell>
          <cell r="KA48477">
            <v>50</v>
          </cell>
          <cell r="KB48477">
            <v>80</v>
          </cell>
          <cell r="KC48477">
            <v>24</v>
          </cell>
        </row>
        <row r="48478">
          <cell r="A48478" t="str">
            <v>C11294</v>
          </cell>
          <cell r="KA48478">
            <v>250</v>
          </cell>
          <cell r="KB48478">
            <v>12</v>
          </cell>
          <cell r="KC48478">
            <v>20</v>
          </cell>
        </row>
        <row r="48479">
          <cell r="A48479" t="str">
            <v>C11288</v>
          </cell>
          <cell r="KA48479">
            <v>250</v>
          </cell>
          <cell r="KB48479">
            <v>8</v>
          </cell>
          <cell r="KC48479">
            <v>15</v>
          </cell>
        </row>
        <row r="48480">
          <cell r="A48480" t="str">
            <v>C11289</v>
          </cell>
          <cell r="KA48480">
            <v>100</v>
          </cell>
          <cell r="KB48480">
            <v>30</v>
          </cell>
          <cell r="KC48480">
            <v>30</v>
          </cell>
        </row>
        <row r="48481">
          <cell r="A48481" t="str">
            <v>C11329</v>
          </cell>
          <cell r="KA48481">
            <v>250</v>
          </cell>
          <cell r="KB48481">
            <v>12</v>
          </cell>
          <cell r="KC48481">
            <v>6</v>
          </cell>
        </row>
        <row r="48482">
          <cell r="A48482" t="str">
            <v>C11332</v>
          </cell>
          <cell r="KA48482">
            <v>50</v>
          </cell>
          <cell r="KB48482">
            <v>32</v>
          </cell>
          <cell r="KC48482">
            <v>16</v>
          </cell>
        </row>
        <row r="48483">
          <cell r="A48483" t="str">
            <v>C11324</v>
          </cell>
          <cell r="KA48483">
            <v>100</v>
          </cell>
          <cell r="KB48483">
            <v>30</v>
          </cell>
          <cell r="KC48483">
            <v>16</v>
          </cell>
        </row>
        <row r="48484">
          <cell r="A48484" t="str">
            <v>C11326</v>
          </cell>
          <cell r="KA48484">
            <v>50</v>
          </cell>
          <cell r="KB48484">
            <v>60</v>
          </cell>
          <cell r="KC48484">
            <v>6</v>
          </cell>
        </row>
        <row r="48485">
          <cell r="A48485" t="str">
            <v>C11327</v>
          </cell>
          <cell r="KA48485">
            <v>250</v>
          </cell>
          <cell r="KB48485">
            <v>12</v>
          </cell>
          <cell r="KC48485">
            <v>20</v>
          </cell>
        </row>
        <row r="48486">
          <cell r="A48486" t="str">
            <v>C11300</v>
          </cell>
          <cell r="KA48486">
            <v>200</v>
          </cell>
          <cell r="KB48486">
            <v>15</v>
          </cell>
          <cell r="KC48486">
            <v>16</v>
          </cell>
        </row>
        <row r="48487">
          <cell r="A48487" t="str">
            <v>C11306</v>
          </cell>
          <cell r="KA48487">
            <v>50</v>
          </cell>
          <cell r="KB48487">
            <v>80</v>
          </cell>
          <cell r="KC48487">
            <v>24</v>
          </cell>
        </row>
        <row r="48488">
          <cell r="A48488" t="str">
            <v>C11307</v>
          </cell>
          <cell r="KA48488">
            <v>50</v>
          </cell>
          <cell r="KB48488">
            <v>60</v>
          </cell>
          <cell r="KC48488">
            <v>16</v>
          </cell>
        </row>
        <row r="48489">
          <cell r="A48489" t="str">
            <v>C11308</v>
          </cell>
          <cell r="KA48489">
            <v>50</v>
          </cell>
          <cell r="KB48489">
            <v>80</v>
          </cell>
          <cell r="KC48489">
            <v>6</v>
          </cell>
        </row>
        <row r="48490">
          <cell r="A48490" t="str">
            <v>C11312</v>
          </cell>
          <cell r="KA48490">
            <v>50</v>
          </cell>
          <cell r="KB48490">
            <v>24</v>
          </cell>
          <cell r="KC48490">
            <v>24</v>
          </cell>
        </row>
        <row r="48491">
          <cell r="A48491" t="str">
            <v>C11316</v>
          </cell>
          <cell r="KA48491">
            <v>200</v>
          </cell>
          <cell r="KB48491">
            <v>15</v>
          </cell>
          <cell r="KC48491">
            <v>20</v>
          </cell>
        </row>
        <row r="48492">
          <cell r="A48492" t="str">
            <v>C11317</v>
          </cell>
          <cell r="KA48492">
            <v>50</v>
          </cell>
          <cell r="KB48492">
            <v>80</v>
          </cell>
          <cell r="KC48492">
            <v>24</v>
          </cell>
        </row>
        <row r="48493">
          <cell r="A48493" t="str">
            <v>C11318</v>
          </cell>
          <cell r="KA48493">
            <v>50</v>
          </cell>
          <cell r="KB48493">
            <v>24</v>
          </cell>
          <cell r="KC48493">
            <v>24</v>
          </cell>
        </row>
        <row r="48494">
          <cell r="A48494" t="str">
            <v>C11084</v>
          </cell>
          <cell r="KA48494">
            <v>50</v>
          </cell>
          <cell r="KB48494">
            <v>32</v>
          </cell>
          <cell r="KC48494">
            <v>16</v>
          </cell>
        </row>
        <row r="48495">
          <cell r="A48495" t="str">
            <v>C11210</v>
          </cell>
          <cell r="KA48495">
            <v>100</v>
          </cell>
          <cell r="KB48495">
            <v>30</v>
          </cell>
          <cell r="KC48495">
            <v>30</v>
          </cell>
        </row>
        <row r="48496">
          <cell r="A48496" t="str">
            <v>C11201</v>
          </cell>
          <cell r="KA48496">
            <v>250</v>
          </cell>
          <cell r="KB48496">
            <v>8</v>
          </cell>
          <cell r="KC48496">
            <v>9</v>
          </cell>
        </row>
        <row r="48497">
          <cell r="A48497" t="str">
            <v>C11205</v>
          </cell>
          <cell r="KA48497">
            <v>50</v>
          </cell>
          <cell r="KB48497">
            <v>60</v>
          </cell>
          <cell r="KC48497">
            <v>16</v>
          </cell>
        </row>
        <row r="48498">
          <cell r="A48498" t="str">
            <v>C11196</v>
          </cell>
          <cell r="KA48498">
            <v>50</v>
          </cell>
          <cell r="KB48498">
            <v>24</v>
          </cell>
          <cell r="KC48498">
            <v>24</v>
          </cell>
        </row>
        <row r="48499">
          <cell r="A48499" t="str">
            <v>C11182</v>
          </cell>
          <cell r="KA48499">
            <v>250</v>
          </cell>
          <cell r="KB48499">
            <v>12</v>
          </cell>
          <cell r="KC48499">
            <v>20</v>
          </cell>
        </row>
        <row r="48500">
          <cell r="A48500" t="str">
            <v>C11183</v>
          </cell>
          <cell r="KA48500">
            <v>250</v>
          </cell>
          <cell r="KB48500">
            <v>8</v>
          </cell>
          <cell r="KC48500">
            <v>18</v>
          </cell>
        </row>
        <row r="48501">
          <cell r="A48501" t="str">
            <v>C11190</v>
          </cell>
          <cell r="KA48501">
            <v>50</v>
          </cell>
          <cell r="KB48501">
            <v>80</v>
          </cell>
          <cell r="KC48501">
            <v>24</v>
          </cell>
        </row>
        <row r="48502">
          <cell r="A48502" t="str">
            <v>C11254</v>
          </cell>
          <cell r="KA48502">
            <v>100</v>
          </cell>
          <cell r="KB48502">
            <v>30</v>
          </cell>
          <cell r="KC48502">
            <v>30</v>
          </cell>
        </row>
        <row r="48503">
          <cell r="A48503" t="str">
            <v>C11252</v>
          </cell>
          <cell r="KA48503">
            <v>50</v>
          </cell>
          <cell r="KB48503">
            <v>80</v>
          </cell>
          <cell r="KC48503">
            <v>24</v>
          </cell>
        </row>
        <row r="48504">
          <cell r="A48504" t="str">
            <v>C11236</v>
          </cell>
          <cell r="KA48504">
            <v>250</v>
          </cell>
          <cell r="KB48504">
            <v>12</v>
          </cell>
          <cell r="KC48504">
            <v>20</v>
          </cell>
        </row>
        <row r="48505">
          <cell r="A48505" t="str">
            <v>C11244</v>
          </cell>
          <cell r="KA48505">
            <v>250</v>
          </cell>
          <cell r="KB48505">
            <v>12</v>
          </cell>
          <cell r="KC48505">
            <v>6</v>
          </cell>
        </row>
        <row r="48506">
          <cell r="A48506" t="str">
            <v>C11224</v>
          </cell>
          <cell r="KA48506">
            <v>100</v>
          </cell>
          <cell r="KB48506">
            <v>30</v>
          </cell>
          <cell r="KC48506">
            <v>30</v>
          </cell>
        </row>
        <row r="48507">
          <cell r="A48507" t="str">
            <v>C11226</v>
          </cell>
          <cell r="KA48507">
            <v>250</v>
          </cell>
          <cell r="KB48507">
            <v>12</v>
          </cell>
          <cell r="KC48507">
            <v>20</v>
          </cell>
        </row>
        <row r="48508">
          <cell r="A48508" t="str">
            <v>C11229</v>
          </cell>
          <cell r="KA48508">
            <v>100</v>
          </cell>
          <cell r="KB48508">
            <v>30</v>
          </cell>
          <cell r="KC48508">
            <v>30</v>
          </cell>
        </row>
        <row r="48509">
          <cell r="A48509" t="str">
            <v>C11234</v>
          </cell>
          <cell r="KA48509">
            <v>200</v>
          </cell>
          <cell r="KB48509">
            <v>15</v>
          </cell>
          <cell r="KC48509">
            <v>16</v>
          </cell>
        </row>
        <row r="48510">
          <cell r="A48510" t="str">
            <v>C10982</v>
          </cell>
          <cell r="KA48510">
            <v>50</v>
          </cell>
          <cell r="KB48510">
            <v>80</v>
          </cell>
          <cell r="KC48510">
            <v>24</v>
          </cell>
        </row>
        <row r="48511">
          <cell r="A48511" t="str">
            <v>C10998</v>
          </cell>
          <cell r="KA48511">
            <v>250</v>
          </cell>
          <cell r="KB48511">
            <v>12</v>
          </cell>
          <cell r="KC48511">
            <v>6</v>
          </cell>
        </row>
        <row r="48512">
          <cell r="A48512" t="str">
            <v>C11014</v>
          </cell>
          <cell r="KA48512">
            <v>100</v>
          </cell>
          <cell r="KB48512">
            <v>12</v>
          </cell>
          <cell r="KC48512">
            <v>30</v>
          </cell>
        </row>
        <row r="48513">
          <cell r="A48513" t="str">
            <v>C11019</v>
          </cell>
          <cell r="KA48513">
            <v>250</v>
          </cell>
          <cell r="KB48513">
            <v>12</v>
          </cell>
          <cell r="KC48513">
            <v>6</v>
          </cell>
        </row>
        <row r="48514">
          <cell r="A48514" t="str">
            <v>C11021</v>
          </cell>
          <cell r="KA48514">
            <v>100</v>
          </cell>
          <cell r="KB48514">
            <v>30</v>
          </cell>
          <cell r="KC48514">
            <v>6</v>
          </cell>
        </row>
        <row r="48515">
          <cell r="A48515" t="str">
            <v>C11001</v>
          </cell>
          <cell r="KA48515">
            <v>50</v>
          </cell>
          <cell r="KB48515">
            <v>60</v>
          </cell>
          <cell r="KC48515">
            <v>16</v>
          </cell>
        </row>
        <row r="48516">
          <cell r="A48516" t="str">
            <v>C11004</v>
          </cell>
          <cell r="KA48516">
            <v>250</v>
          </cell>
          <cell r="KB48516">
            <v>12</v>
          </cell>
          <cell r="KC48516">
            <v>20</v>
          </cell>
        </row>
        <row r="48517">
          <cell r="A48517" t="str">
            <v>C11040</v>
          </cell>
          <cell r="KA48517">
            <v>50</v>
          </cell>
          <cell r="KB48517">
            <v>24</v>
          </cell>
          <cell r="KC48517">
            <v>24</v>
          </cell>
        </row>
        <row r="48518">
          <cell r="A48518" t="str">
            <v>C11050</v>
          </cell>
          <cell r="KA48518">
            <v>50</v>
          </cell>
          <cell r="KB48518">
            <v>80</v>
          </cell>
          <cell r="KC48518">
            <v>6</v>
          </cell>
        </row>
        <row r="48519">
          <cell r="A48519" t="str">
            <v>C11054</v>
          </cell>
          <cell r="KA48519">
            <v>50</v>
          </cell>
          <cell r="KB48519">
            <v>80</v>
          </cell>
          <cell r="KC48519">
            <v>8</v>
          </cell>
        </row>
        <row r="48520">
          <cell r="A48520" t="str">
            <v>C11057</v>
          </cell>
          <cell r="KA48520">
            <v>250</v>
          </cell>
          <cell r="KB48520">
            <v>8</v>
          </cell>
          <cell r="KC48520">
            <v>9</v>
          </cell>
        </row>
        <row r="48521">
          <cell r="A48521" t="str">
            <v>C11075</v>
          </cell>
          <cell r="KA48521">
            <v>50</v>
          </cell>
          <cell r="KB48521">
            <v>60</v>
          </cell>
          <cell r="KC48521">
            <v>16</v>
          </cell>
        </row>
        <row r="48522">
          <cell r="A48522" t="str">
            <v>C11076</v>
          </cell>
          <cell r="KA48522">
            <v>50</v>
          </cell>
          <cell r="KB48522">
            <v>60</v>
          </cell>
          <cell r="KC48522">
            <v>16</v>
          </cell>
        </row>
        <row r="48523">
          <cell r="A48523" t="str">
            <v>C11077</v>
          </cell>
          <cell r="KA48523">
            <v>50</v>
          </cell>
          <cell r="KB48523">
            <v>60</v>
          </cell>
          <cell r="KC48523">
            <v>16</v>
          </cell>
        </row>
        <row r="48524">
          <cell r="A48524" t="str">
            <v>C11024</v>
          </cell>
          <cell r="KA48524">
            <v>250</v>
          </cell>
          <cell r="KB48524">
            <v>8</v>
          </cell>
          <cell r="KC48524">
            <v>9</v>
          </cell>
        </row>
        <row r="48525">
          <cell r="A48525" t="str">
            <v>C11026</v>
          </cell>
          <cell r="KA48525">
            <v>250</v>
          </cell>
          <cell r="KB48525">
            <v>12</v>
          </cell>
          <cell r="KC48525">
            <v>8</v>
          </cell>
        </row>
        <row r="48526">
          <cell r="A48526" t="str">
            <v>C11027</v>
          </cell>
          <cell r="KA48526">
            <v>50</v>
          </cell>
          <cell r="KB48526">
            <v>80</v>
          </cell>
          <cell r="KC48526">
            <v>6</v>
          </cell>
        </row>
        <row r="48527">
          <cell r="A48527" t="str">
            <v>C11029</v>
          </cell>
          <cell r="KA48527">
            <v>250</v>
          </cell>
          <cell r="KB48527">
            <v>8</v>
          </cell>
          <cell r="KC48527">
            <v>9</v>
          </cell>
        </row>
        <row r="48528">
          <cell r="A48528" t="str">
            <v>C11030</v>
          </cell>
          <cell r="KA48528">
            <v>250</v>
          </cell>
          <cell r="KB48528">
            <v>12</v>
          </cell>
          <cell r="KC48528">
            <v>8</v>
          </cell>
        </row>
        <row r="48529">
          <cell r="A48529" t="str">
            <v>C11166</v>
          </cell>
          <cell r="KA48529">
            <v>50</v>
          </cell>
          <cell r="KB48529">
            <v>80</v>
          </cell>
          <cell r="KC48529">
            <v>24</v>
          </cell>
        </row>
        <row r="48530">
          <cell r="A48530" t="str">
            <v>C11147</v>
          </cell>
          <cell r="KA48530">
            <v>200</v>
          </cell>
          <cell r="KB48530">
            <v>15</v>
          </cell>
          <cell r="KC48530">
            <v>16</v>
          </cell>
        </row>
        <row r="48531">
          <cell r="A48531" t="str">
            <v>C11152</v>
          </cell>
          <cell r="KA48531">
            <v>50</v>
          </cell>
          <cell r="KB48531">
            <v>80</v>
          </cell>
          <cell r="KC48531">
            <v>24</v>
          </cell>
        </row>
        <row r="48532">
          <cell r="A48532" t="str">
            <v>C11168</v>
          </cell>
          <cell r="KA48532">
            <v>50</v>
          </cell>
          <cell r="KB48532">
            <v>80</v>
          </cell>
          <cell r="KC48532">
            <v>24</v>
          </cell>
        </row>
        <row r="48533">
          <cell r="A48533" t="str">
            <v>C11169</v>
          </cell>
          <cell r="KA48533">
            <v>50</v>
          </cell>
          <cell r="KB48533">
            <v>40</v>
          </cell>
          <cell r="KC48533">
            <v>24</v>
          </cell>
        </row>
        <row r="48534">
          <cell r="A48534" t="str">
            <v>C11170</v>
          </cell>
          <cell r="KA48534">
            <v>50</v>
          </cell>
          <cell r="KB48534">
            <v>80</v>
          </cell>
          <cell r="KC48534">
            <v>24</v>
          </cell>
        </row>
        <row r="48535">
          <cell r="A48535" t="str">
            <v>C11154</v>
          </cell>
          <cell r="KA48535">
            <v>50</v>
          </cell>
          <cell r="KB48535">
            <v>80</v>
          </cell>
          <cell r="KC48535">
            <v>24</v>
          </cell>
        </row>
        <row r="48536">
          <cell r="A48536" t="str">
            <v>C11156</v>
          </cell>
          <cell r="KA48536">
            <v>250</v>
          </cell>
          <cell r="KB48536">
            <v>12</v>
          </cell>
          <cell r="KC48536">
            <v>8</v>
          </cell>
        </row>
        <row r="48537">
          <cell r="A48537" t="str">
            <v>C11160</v>
          </cell>
          <cell r="KA48537">
            <v>250</v>
          </cell>
          <cell r="KB48537">
            <v>8</v>
          </cell>
          <cell r="KC48537">
            <v>15</v>
          </cell>
        </row>
        <row r="48538">
          <cell r="A48538" t="str">
            <v>C11134</v>
          </cell>
          <cell r="KA48538">
            <v>100</v>
          </cell>
          <cell r="KB48538">
            <v>30</v>
          </cell>
          <cell r="KC48538">
            <v>30</v>
          </cell>
        </row>
        <row r="48539">
          <cell r="A48539" t="str">
            <v>C11135</v>
          </cell>
          <cell r="KA48539">
            <v>50</v>
          </cell>
          <cell r="KB48539">
            <v>80</v>
          </cell>
          <cell r="KC48539">
            <v>24</v>
          </cell>
        </row>
        <row r="48540">
          <cell r="A48540" t="str">
            <v>C11136</v>
          </cell>
          <cell r="KA48540">
            <v>250</v>
          </cell>
          <cell r="KB48540">
            <v>8</v>
          </cell>
          <cell r="KC48540">
            <v>15</v>
          </cell>
        </row>
        <row r="48541">
          <cell r="A48541" t="str">
            <v>C11089</v>
          </cell>
          <cell r="KA48541">
            <v>50</v>
          </cell>
          <cell r="KB48541">
            <v>80</v>
          </cell>
          <cell r="KC48541">
            <v>6</v>
          </cell>
        </row>
        <row r="48542">
          <cell r="A48542" t="str">
            <v>C11096</v>
          </cell>
          <cell r="KA48542">
            <v>250</v>
          </cell>
          <cell r="KB48542">
            <v>12</v>
          </cell>
          <cell r="KC48542">
            <v>6</v>
          </cell>
        </row>
        <row r="48543">
          <cell r="A48543" t="str">
            <v>C11106</v>
          </cell>
          <cell r="KA48543">
            <v>100</v>
          </cell>
          <cell r="KB48543">
            <v>30</v>
          </cell>
          <cell r="KC48543">
            <v>30</v>
          </cell>
        </row>
        <row r="48544">
          <cell r="A48544" t="str">
            <v>C11128</v>
          </cell>
          <cell r="KA48544">
            <v>50</v>
          </cell>
          <cell r="KB48544">
            <v>80</v>
          </cell>
          <cell r="KC48544">
            <v>24</v>
          </cell>
        </row>
        <row r="48545">
          <cell r="A48545" t="str">
            <v>C11129</v>
          </cell>
          <cell r="KA48545">
            <v>250</v>
          </cell>
          <cell r="KB48545">
            <v>12</v>
          </cell>
          <cell r="KC48545">
            <v>20</v>
          </cell>
        </row>
        <row r="48546">
          <cell r="A48546" t="str">
            <v>C11130</v>
          </cell>
          <cell r="KA48546">
            <v>250</v>
          </cell>
          <cell r="KB48546">
            <v>8</v>
          </cell>
          <cell r="KC48546">
            <v>15</v>
          </cell>
        </row>
        <row r="48547">
          <cell r="A48547" t="str">
            <v>C11124</v>
          </cell>
          <cell r="KA48547">
            <v>50</v>
          </cell>
          <cell r="KB48547">
            <v>80</v>
          </cell>
          <cell r="KC48547">
            <v>24</v>
          </cell>
        </row>
        <row r="48548">
          <cell r="A48548" t="str">
            <v>C11114</v>
          </cell>
          <cell r="KA48548">
            <v>50</v>
          </cell>
          <cell r="KB48548">
            <v>80</v>
          </cell>
          <cell r="KC48548">
            <v>8</v>
          </cell>
        </row>
        <row r="48549">
          <cell r="A48549" t="str">
            <v>C00158</v>
          </cell>
          <cell r="KA48549">
            <v>200</v>
          </cell>
          <cell r="KB48549">
            <v>15</v>
          </cell>
          <cell r="KC48549">
            <v>16</v>
          </cell>
        </row>
        <row r="48550">
          <cell r="A48550" t="str">
            <v>C00359</v>
          </cell>
          <cell r="KA48550">
            <v>250</v>
          </cell>
          <cell r="KB48550">
            <v>12</v>
          </cell>
          <cell r="KC48550">
            <v>20</v>
          </cell>
        </row>
        <row r="48551">
          <cell r="A48551" t="str">
            <v>C00459</v>
          </cell>
          <cell r="KA48551">
            <v>200</v>
          </cell>
          <cell r="KB48551">
            <v>15</v>
          </cell>
          <cell r="KC48551">
            <v>16</v>
          </cell>
        </row>
        <row r="48552">
          <cell r="A48552" t="str">
            <v>C00472</v>
          </cell>
          <cell r="KA48552">
            <v>250</v>
          </cell>
          <cell r="KB48552">
            <v>12</v>
          </cell>
          <cell r="KC48552">
            <v>20</v>
          </cell>
        </row>
        <row r="48553">
          <cell r="A48553" t="str">
            <v>C00600</v>
          </cell>
          <cell r="KA48553">
            <v>250</v>
          </cell>
          <cell r="KB48553">
            <v>12</v>
          </cell>
          <cell r="KC48553">
            <v>20</v>
          </cell>
        </row>
        <row r="48554">
          <cell r="A48554" t="str">
            <v>C00812</v>
          </cell>
          <cell r="KA48554">
            <v>50</v>
          </cell>
          <cell r="KB48554">
            <v>40</v>
          </cell>
          <cell r="KC48554">
            <v>15</v>
          </cell>
        </row>
        <row r="48555">
          <cell r="A48555" t="str">
            <v>C00882</v>
          </cell>
          <cell r="KA48555">
            <v>100</v>
          </cell>
          <cell r="KB48555">
            <v>20</v>
          </cell>
          <cell r="KC48555">
            <v>12</v>
          </cell>
        </row>
        <row r="48556">
          <cell r="A48556" t="str">
            <v>C00758</v>
          </cell>
          <cell r="KA48556">
            <v>50</v>
          </cell>
          <cell r="KB48556">
            <v>20</v>
          </cell>
          <cell r="KC48556">
            <v>16</v>
          </cell>
        </row>
        <row r="48557">
          <cell r="A48557" t="str">
            <v>C00415</v>
          </cell>
          <cell r="KA48557">
            <v>250</v>
          </cell>
          <cell r="KB48557">
            <v>12</v>
          </cell>
          <cell r="KC48557">
            <v>20</v>
          </cell>
        </row>
        <row r="48558">
          <cell r="A48558" t="str">
            <v>C00424</v>
          </cell>
          <cell r="KA48558">
            <v>100</v>
          </cell>
          <cell r="KB48558">
            <v>30</v>
          </cell>
          <cell r="KC48558">
            <v>20</v>
          </cell>
        </row>
        <row r="48559">
          <cell r="A48559" t="str">
            <v>C00096</v>
          </cell>
          <cell r="KA48559">
            <v>200</v>
          </cell>
          <cell r="KB48559">
            <v>15</v>
          </cell>
          <cell r="KC48559">
            <v>20</v>
          </cell>
        </row>
        <row r="48560">
          <cell r="A48560" t="str">
            <v>C01474</v>
          </cell>
          <cell r="KA48560">
            <v>250</v>
          </cell>
          <cell r="KB48560">
            <v>12</v>
          </cell>
          <cell r="KC48560">
            <v>20</v>
          </cell>
        </row>
        <row r="48561">
          <cell r="A48561" t="str">
            <v>C01506</v>
          </cell>
          <cell r="KA48561">
            <v>250</v>
          </cell>
          <cell r="KB48561">
            <v>12</v>
          </cell>
          <cell r="KC48561">
            <v>20</v>
          </cell>
        </row>
        <row r="48562">
          <cell r="A48562" t="str">
            <v>C01514</v>
          </cell>
          <cell r="KA48562">
            <v>250</v>
          </cell>
          <cell r="KB48562">
            <v>8</v>
          </cell>
          <cell r="KC48562">
            <v>15</v>
          </cell>
        </row>
        <row r="48563">
          <cell r="A48563" t="str">
            <v>C01373</v>
          </cell>
          <cell r="KA48563">
            <v>50</v>
          </cell>
          <cell r="KB48563">
            <v>32</v>
          </cell>
          <cell r="KC48563">
            <v>16</v>
          </cell>
        </row>
        <row r="48564">
          <cell r="A48564" t="str">
            <v>C01073</v>
          </cell>
          <cell r="KA48564">
            <v>100</v>
          </cell>
          <cell r="KB48564">
            <v>20</v>
          </cell>
          <cell r="KC48564">
            <v>12</v>
          </cell>
        </row>
        <row r="48565">
          <cell r="A48565" t="str">
            <v>C01221</v>
          </cell>
          <cell r="KA48565">
            <v>250</v>
          </cell>
          <cell r="KB48565">
            <v>12</v>
          </cell>
          <cell r="KC48565">
            <v>20</v>
          </cell>
        </row>
        <row r="48566">
          <cell r="A48566" t="str">
            <v>C04255</v>
          </cell>
          <cell r="KA48566">
            <v>250</v>
          </cell>
          <cell r="KB48566">
            <v>12</v>
          </cell>
          <cell r="KC48566">
            <v>20</v>
          </cell>
        </row>
        <row r="48567">
          <cell r="A48567" t="str">
            <v>C04328</v>
          </cell>
          <cell r="KA48567">
            <v>50</v>
          </cell>
          <cell r="KB48567">
            <v>80</v>
          </cell>
          <cell r="KC48567">
            <v>24</v>
          </cell>
        </row>
        <row r="48568">
          <cell r="A48568" t="str">
            <v>C04374</v>
          </cell>
          <cell r="KA48568">
            <v>250</v>
          </cell>
          <cell r="KB48568">
            <v>12</v>
          </cell>
          <cell r="KC48568">
            <v>20</v>
          </cell>
        </row>
        <row r="48569">
          <cell r="A48569" t="str">
            <v>C04775</v>
          </cell>
          <cell r="KA48569">
            <v>50</v>
          </cell>
          <cell r="KB48569">
            <v>24</v>
          </cell>
          <cell r="KC48569">
            <v>16</v>
          </cell>
        </row>
        <row r="48570">
          <cell r="A48570" t="str">
            <v>C04826</v>
          </cell>
          <cell r="KA48570">
            <v>100</v>
          </cell>
          <cell r="KB48570">
            <v>30</v>
          </cell>
          <cell r="KC48570">
            <v>30</v>
          </cell>
        </row>
        <row r="48571">
          <cell r="A48571" t="str">
            <v>C04617</v>
          </cell>
          <cell r="KA48571">
            <v>250</v>
          </cell>
          <cell r="KB48571">
            <v>8</v>
          </cell>
          <cell r="KC48571">
            <v>15</v>
          </cell>
        </row>
        <row r="48572">
          <cell r="A48572" t="str">
            <v>C04618</v>
          </cell>
          <cell r="KA48572">
            <v>100</v>
          </cell>
          <cell r="KB48572">
            <v>30</v>
          </cell>
          <cell r="KC48572">
            <v>30</v>
          </cell>
        </row>
        <row r="48573">
          <cell r="A48573" t="str">
            <v>C05278</v>
          </cell>
          <cell r="KA48573">
            <v>100</v>
          </cell>
          <cell r="KB48573">
            <v>40</v>
          </cell>
          <cell r="KC48573">
            <v>24</v>
          </cell>
        </row>
        <row r="48574">
          <cell r="A48574" t="str">
            <v>C05292</v>
          </cell>
          <cell r="KA48574">
            <v>250</v>
          </cell>
          <cell r="KB48574">
            <v>12</v>
          </cell>
          <cell r="KC48574">
            <v>20</v>
          </cell>
        </row>
        <row r="48575">
          <cell r="A48575" t="str">
            <v>C03402</v>
          </cell>
          <cell r="KA48575">
            <v>250</v>
          </cell>
          <cell r="KB48575">
            <v>12</v>
          </cell>
          <cell r="KC48575">
            <v>20</v>
          </cell>
        </row>
        <row r="48576">
          <cell r="A48576" t="str">
            <v>C03515</v>
          </cell>
          <cell r="KA48576">
            <v>100</v>
          </cell>
          <cell r="KB48576">
            <v>30</v>
          </cell>
          <cell r="KC48576">
            <v>30</v>
          </cell>
        </row>
        <row r="48577">
          <cell r="A48577" t="str">
            <v>C04096</v>
          </cell>
          <cell r="KA48577">
            <v>200</v>
          </cell>
          <cell r="KB48577">
            <v>15</v>
          </cell>
          <cell r="KC48577">
            <v>16</v>
          </cell>
        </row>
        <row r="48578">
          <cell r="A48578" t="str">
            <v>C04195</v>
          </cell>
          <cell r="KA48578">
            <v>200</v>
          </cell>
          <cell r="KB48578">
            <v>15</v>
          </cell>
          <cell r="KC48578">
            <v>16</v>
          </cell>
        </row>
        <row r="48579">
          <cell r="A48579" t="str">
            <v>C01425</v>
          </cell>
          <cell r="KA48579">
            <v>250</v>
          </cell>
          <cell r="KB48579">
            <v>8</v>
          </cell>
          <cell r="KC48579">
            <v>15</v>
          </cell>
        </row>
        <row r="48580">
          <cell r="A48580" t="str">
            <v>C02461</v>
          </cell>
          <cell r="KA48580">
            <v>250</v>
          </cell>
          <cell r="KB48580">
            <v>8</v>
          </cell>
          <cell r="KC48580">
            <v>15</v>
          </cell>
        </row>
        <row r="48581">
          <cell r="A48581" t="str">
            <v>C02805</v>
          </cell>
          <cell r="KA48581">
            <v>50</v>
          </cell>
          <cell r="KB48581">
            <v>32</v>
          </cell>
          <cell r="KC48581">
            <v>16</v>
          </cell>
        </row>
        <row r="48582">
          <cell r="A48582" t="str">
            <v>C02916</v>
          </cell>
          <cell r="KA48582">
            <v>100</v>
          </cell>
          <cell r="KB48582">
            <v>30</v>
          </cell>
          <cell r="KC48582">
            <v>30</v>
          </cell>
        </row>
        <row r="48583">
          <cell r="A48583" t="str">
            <v>C03252</v>
          </cell>
          <cell r="KA48583">
            <v>250</v>
          </cell>
          <cell r="KB48583">
            <v>12</v>
          </cell>
          <cell r="KC48583">
            <v>20</v>
          </cell>
        </row>
        <row r="48584">
          <cell r="A48584" t="str">
            <v>13936</v>
          </cell>
          <cell r="KA48584">
            <v>200</v>
          </cell>
          <cell r="KB48584">
            <v>16</v>
          </cell>
          <cell r="KC48584">
            <v>20</v>
          </cell>
        </row>
        <row r="48585">
          <cell r="A48585" t="str">
            <v>15419</v>
          </cell>
          <cell r="KA48585">
            <v>50</v>
          </cell>
          <cell r="KB48585">
            <v>60</v>
          </cell>
          <cell r="KC48585">
            <v>12</v>
          </cell>
        </row>
        <row r="48586">
          <cell r="A48586" t="str">
            <v>P15921</v>
          </cell>
          <cell r="KA48586">
            <v>200</v>
          </cell>
          <cell r="KB48586">
            <v>16</v>
          </cell>
          <cell r="KC48586">
            <v>20</v>
          </cell>
        </row>
        <row r="48587">
          <cell r="A48587" t="str">
            <v>P15911</v>
          </cell>
          <cell r="KA48587">
            <v>100</v>
          </cell>
          <cell r="KB48587">
            <v>40</v>
          </cell>
          <cell r="KC48587">
            <v>28</v>
          </cell>
        </row>
        <row r="48588">
          <cell r="A48588" t="str">
            <v>P15930</v>
          </cell>
          <cell r="KA48588">
            <v>200</v>
          </cell>
          <cell r="KB48588">
            <v>16</v>
          </cell>
          <cell r="KC48588">
            <v>20</v>
          </cell>
        </row>
        <row r="48589">
          <cell r="A48589" t="str">
            <v>P15908</v>
          </cell>
          <cell r="KA48589">
            <v>100</v>
          </cell>
          <cell r="KB48589">
            <v>40</v>
          </cell>
          <cell r="KC48589">
            <v>28</v>
          </cell>
        </row>
        <row r="48590">
          <cell r="A48590" t="str">
            <v>P15909</v>
          </cell>
          <cell r="KA48590">
            <v>200</v>
          </cell>
          <cell r="KB48590">
            <v>16</v>
          </cell>
          <cell r="KC48590">
            <v>16</v>
          </cell>
        </row>
        <row r="48591">
          <cell r="A48591" t="str">
            <v>P15905</v>
          </cell>
          <cell r="KA48591">
            <v>200</v>
          </cell>
          <cell r="KB48591">
            <v>16</v>
          </cell>
          <cell r="KC48591">
            <v>16</v>
          </cell>
        </row>
        <row r="48592">
          <cell r="A48592" t="str">
            <v>P15906</v>
          </cell>
          <cell r="KA48592">
            <v>200</v>
          </cell>
          <cell r="KB48592">
            <v>16</v>
          </cell>
          <cell r="KC48592">
            <v>20</v>
          </cell>
        </row>
        <row r="48593">
          <cell r="A48593" t="str">
            <v>P15910</v>
          </cell>
          <cell r="KA48593">
            <v>200</v>
          </cell>
          <cell r="KB48593">
            <v>16</v>
          </cell>
          <cell r="KC48593">
            <v>16</v>
          </cell>
        </row>
        <row r="48594">
          <cell r="A48594" t="str">
            <v>P13345</v>
          </cell>
          <cell r="KA48594">
            <v>200</v>
          </cell>
          <cell r="KB48594">
            <v>15</v>
          </cell>
          <cell r="KC48594">
            <v>20</v>
          </cell>
        </row>
        <row r="48595">
          <cell r="A48595" t="str">
            <v>P13166</v>
          </cell>
          <cell r="KA48595">
            <v>200</v>
          </cell>
          <cell r="KB48595">
            <v>15</v>
          </cell>
          <cell r="KC48595">
            <v>20</v>
          </cell>
        </row>
        <row r="48596">
          <cell r="A48596" t="str">
            <v>P12397</v>
          </cell>
          <cell r="KA48596">
            <v>250</v>
          </cell>
          <cell r="KB48596">
            <v>12</v>
          </cell>
          <cell r="KC48596">
            <v>20</v>
          </cell>
        </row>
        <row r="48597">
          <cell r="A48597" t="str">
            <v>P13975</v>
          </cell>
          <cell r="KA48597">
            <v>200</v>
          </cell>
          <cell r="KB48597">
            <v>16</v>
          </cell>
          <cell r="KC48597">
            <v>20</v>
          </cell>
        </row>
        <row r="48598">
          <cell r="A48598" t="str">
            <v>P12016</v>
          </cell>
          <cell r="KA48598">
            <v>50</v>
          </cell>
          <cell r="KB48598">
            <v>60</v>
          </cell>
          <cell r="KC48598">
            <v>16</v>
          </cell>
        </row>
        <row r="48599">
          <cell r="A48599" t="str">
            <v>P12175</v>
          </cell>
          <cell r="KA48599">
            <v>250</v>
          </cell>
          <cell r="KB48599">
            <v>12</v>
          </cell>
          <cell r="KC48599">
            <v>20</v>
          </cell>
        </row>
        <row r="48600">
          <cell r="A48600" t="str">
            <v>P000004</v>
          </cell>
          <cell r="KA48600">
            <v>100</v>
          </cell>
          <cell r="KB48600">
            <v>30</v>
          </cell>
          <cell r="KC48600">
            <v>24</v>
          </cell>
        </row>
        <row r="48601">
          <cell r="A48601" t="str">
            <v>C14038</v>
          </cell>
          <cell r="KA48601">
            <v>200</v>
          </cell>
          <cell r="KB48601">
            <v>16</v>
          </cell>
          <cell r="KC48601">
            <v>20</v>
          </cell>
        </row>
        <row r="48602">
          <cell r="A48602" t="str">
            <v>C15613</v>
          </cell>
          <cell r="KA48602">
            <v>200</v>
          </cell>
          <cell r="KB48602">
            <v>16</v>
          </cell>
          <cell r="KC48602">
            <v>16</v>
          </cell>
        </row>
        <row r="48603">
          <cell r="A48603" t="str">
            <v>C15694</v>
          </cell>
          <cell r="KA48603">
            <v>200</v>
          </cell>
          <cell r="KB48603">
            <v>16</v>
          </cell>
          <cell r="KC48603">
            <v>20</v>
          </cell>
        </row>
        <row r="48604">
          <cell r="A48604" t="str">
            <v>C15689</v>
          </cell>
          <cell r="KA48604">
            <v>200</v>
          </cell>
          <cell r="KB48604">
            <v>16</v>
          </cell>
          <cell r="KC48604">
            <v>20</v>
          </cell>
        </row>
        <row r="48605">
          <cell r="A48605" t="str">
            <v>C15722</v>
          </cell>
          <cell r="KA48605">
            <v>200</v>
          </cell>
          <cell r="KB48605">
            <v>16</v>
          </cell>
          <cell r="KC48605">
            <v>16</v>
          </cell>
        </row>
        <row r="48606">
          <cell r="A48606" t="str">
            <v>C15910</v>
          </cell>
          <cell r="KA48606">
            <v>200</v>
          </cell>
          <cell r="KB48606">
            <v>16</v>
          </cell>
          <cell r="KC48606">
            <v>16</v>
          </cell>
        </row>
        <row r="48607">
          <cell r="A48607" t="str">
            <v>C13033</v>
          </cell>
          <cell r="KA48607">
            <v>250</v>
          </cell>
          <cell r="KB48607">
            <v>12</v>
          </cell>
          <cell r="KC48607">
            <v>20</v>
          </cell>
        </row>
        <row r="48608">
          <cell r="A48608" t="str">
            <v>C12983</v>
          </cell>
          <cell r="KA48608">
            <v>250</v>
          </cell>
          <cell r="KB48608">
            <v>12</v>
          </cell>
          <cell r="KC48608">
            <v>20</v>
          </cell>
        </row>
        <row r="48609">
          <cell r="A48609" t="str">
            <v>C12988</v>
          </cell>
          <cell r="KA48609">
            <v>250</v>
          </cell>
          <cell r="KB48609">
            <v>12</v>
          </cell>
          <cell r="KC48609">
            <v>20</v>
          </cell>
        </row>
        <row r="48610">
          <cell r="A48610" t="str">
            <v>C12814</v>
          </cell>
          <cell r="KA48610">
            <v>250</v>
          </cell>
          <cell r="KB48610">
            <v>12</v>
          </cell>
          <cell r="KC48610">
            <v>20</v>
          </cell>
        </row>
        <row r="48611">
          <cell r="A48611" t="str">
            <v>C13078</v>
          </cell>
          <cell r="KA48611">
            <v>250</v>
          </cell>
          <cell r="KB48611">
            <v>12</v>
          </cell>
          <cell r="KC48611">
            <v>20</v>
          </cell>
        </row>
        <row r="48612">
          <cell r="A48612" t="str">
            <v>C13079</v>
          </cell>
          <cell r="KA48612">
            <v>250</v>
          </cell>
          <cell r="KB48612">
            <v>12</v>
          </cell>
          <cell r="KC48612">
            <v>20</v>
          </cell>
        </row>
        <row r="48613">
          <cell r="A48613" t="str">
            <v>C13039</v>
          </cell>
          <cell r="KA48613">
            <v>250</v>
          </cell>
          <cell r="KB48613">
            <v>12</v>
          </cell>
          <cell r="KC48613">
            <v>20</v>
          </cell>
        </row>
        <row r="48614">
          <cell r="A48614" t="str">
            <v>C13059</v>
          </cell>
          <cell r="KA48614">
            <v>250</v>
          </cell>
          <cell r="KB48614">
            <v>12</v>
          </cell>
          <cell r="KC48614">
            <v>20</v>
          </cell>
        </row>
        <row r="48615">
          <cell r="A48615" t="str">
            <v>C13126</v>
          </cell>
          <cell r="KA48615">
            <v>250</v>
          </cell>
          <cell r="KB48615">
            <v>12</v>
          </cell>
          <cell r="KC48615">
            <v>20</v>
          </cell>
        </row>
        <row r="48616">
          <cell r="A48616" t="str">
            <v>C13141</v>
          </cell>
          <cell r="KA48616">
            <v>250</v>
          </cell>
          <cell r="KB48616">
            <v>12</v>
          </cell>
          <cell r="KC48616">
            <v>20</v>
          </cell>
        </row>
        <row r="48617">
          <cell r="A48617" t="str">
            <v>C13145</v>
          </cell>
          <cell r="KA48617">
            <v>200</v>
          </cell>
          <cell r="KB48617">
            <v>16</v>
          </cell>
          <cell r="KC48617">
            <v>20</v>
          </cell>
        </row>
        <row r="48618">
          <cell r="A48618" t="str">
            <v>C13165</v>
          </cell>
          <cell r="KA48618">
            <v>200</v>
          </cell>
          <cell r="KB48618">
            <v>16</v>
          </cell>
          <cell r="KC48618">
            <v>16</v>
          </cell>
        </row>
        <row r="48619">
          <cell r="A48619" t="str">
            <v>C13317</v>
          </cell>
          <cell r="KA48619">
            <v>250</v>
          </cell>
          <cell r="KB48619">
            <v>8</v>
          </cell>
          <cell r="KC48619">
            <v>15</v>
          </cell>
        </row>
        <row r="48620">
          <cell r="A48620" t="str">
            <v>C13214</v>
          </cell>
          <cell r="KA48620">
            <v>250</v>
          </cell>
          <cell r="KB48620">
            <v>8</v>
          </cell>
          <cell r="KC48620">
            <v>15</v>
          </cell>
        </row>
        <row r="48621">
          <cell r="A48621" t="str">
            <v>C13223</v>
          </cell>
          <cell r="KA48621">
            <v>250</v>
          </cell>
          <cell r="KB48621">
            <v>8</v>
          </cell>
          <cell r="KC48621">
            <v>15</v>
          </cell>
        </row>
        <row r="48622">
          <cell r="A48622" t="str">
            <v>C13224</v>
          </cell>
          <cell r="KA48622">
            <v>100</v>
          </cell>
          <cell r="KB48622">
            <v>30</v>
          </cell>
          <cell r="KC48622">
            <v>30</v>
          </cell>
        </row>
        <row r="48623">
          <cell r="A48623" t="str">
            <v>C13210</v>
          </cell>
          <cell r="KA48623">
            <v>100</v>
          </cell>
          <cell r="KB48623">
            <v>12</v>
          </cell>
          <cell r="KC48623">
            <v>30</v>
          </cell>
        </row>
        <row r="48624">
          <cell r="A48624" t="str">
            <v>C13212</v>
          </cell>
          <cell r="KA48624">
            <v>200</v>
          </cell>
          <cell r="KB48624">
            <v>16</v>
          </cell>
          <cell r="KC48624">
            <v>20</v>
          </cell>
        </row>
        <row r="48625">
          <cell r="A48625" t="str">
            <v>C13111</v>
          </cell>
          <cell r="KA48625">
            <v>250</v>
          </cell>
          <cell r="KB48625">
            <v>8</v>
          </cell>
          <cell r="KC48625">
            <v>15</v>
          </cell>
        </row>
        <row r="48626">
          <cell r="A48626" t="str">
            <v>C13109</v>
          </cell>
          <cell r="KA48626">
            <v>250</v>
          </cell>
          <cell r="KB48626">
            <v>8</v>
          </cell>
          <cell r="KC48626">
            <v>15</v>
          </cell>
        </row>
        <row r="48627">
          <cell r="A48627" t="str">
            <v>C13123</v>
          </cell>
          <cell r="KA48627">
            <v>250</v>
          </cell>
          <cell r="KB48627">
            <v>12</v>
          </cell>
          <cell r="KC48627">
            <v>20</v>
          </cell>
        </row>
        <row r="48628">
          <cell r="A48628" t="str">
            <v>C13074</v>
          </cell>
          <cell r="KA48628">
            <v>200</v>
          </cell>
          <cell r="KB48628">
            <v>15</v>
          </cell>
          <cell r="KC48628">
            <v>16</v>
          </cell>
        </row>
        <row r="48629">
          <cell r="A48629" t="str">
            <v>C13096</v>
          </cell>
          <cell r="KA48629">
            <v>50</v>
          </cell>
          <cell r="KB48629">
            <v>80</v>
          </cell>
          <cell r="KC48629">
            <v>24</v>
          </cell>
        </row>
        <row r="48630">
          <cell r="A48630" t="str">
            <v>C13062</v>
          </cell>
          <cell r="KA48630">
            <v>50</v>
          </cell>
          <cell r="KB48630">
            <v>80</v>
          </cell>
          <cell r="KC48630">
            <v>24</v>
          </cell>
        </row>
        <row r="48631">
          <cell r="A48631" t="str">
            <v>C13063</v>
          </cell>
          <cell r="KA48631">
            <v>250</v>
          </cell>
          <cell r="KB48631">
            <v>8</v>
          </cell>
          <cell r="KC48631">
            <v>15</v>
          </cell>
        </row>
        <row r="48632">
          <cell r="A48632" t="str">
            <v>C13064</v>
          </cell>
          <cell r="KA48632">
            <v>50</v>
          </cell>
          <cell r="KB48632">
            <v>80</v>
          </cell>
          <cell r="KC48632">
            <v>24</v>
          </cell>
        </row>
        <row r="48633">
          <cell r="A48633" t="str">
            <v>C12822</v>
          </cell>
          <cell r="KA48633">
            <v>50</v>
          </cell>
          <cell r="KB48633">
            <v>40</v>
          </cell>
          <cell r="KC48633">
            <v>24</v>
          </cell>
        </row>
        <row r="48634">
          <cell r="A48634" t="str">
            <v>C12823</v>
          </cell>
          <cell r="KA48634">
            <v>100</v>
          </cell>
          <cell r="KB48634">
            <v>12</v>
          </cell>
          <cell r="KC48634">
            <v>30</v>
          </cell>
        </row>
        <row r="48635">
          <cell r="A48635" t="str">
            <v>C12849</v>
          </cell>
          <cell r="KA48635">
            <v>250</v>
          </cell>
          <cell r="KB48635">
            <v>8</v>
          </cell>
          <cell r="KC48635">
            <v>15</v>
          </cell>
        </row>
        <row r="48636">
          <cell r="A48636" t="str">
            <v>C12860</v>
          </cell>
          <cell r="KA48636">
            <v>250</v>
          </cell>
          <cell r="KB48636">
            <v>8</v>
          </cell>
          <cell r="KC48636">
            <v>15</v>
          </cell>
        </row>
        <row r="48637">
          <cell r="A48637" t="str">
            <v>C12843</v>
          </cell>
          <cell r="KA48637">
            <v>50</v>
          </cell>
          <cell r="KB48637">
            <v>80</v>
          </cell>
          <cell r="KC48637">
            <v>24</v>
          </cell>
        </row>
        <row r="48638">
          <cell r="A48638" t="str">
            <v>C12872</v>
          </cell>
          <cell r="KA48638">
            <v>250</v>
          </cell>
          <cell r="KB48638">
            <v>8</v>
          </cell>
          <cell r="KC48638">
            <v>15</v>
          </cell>
        </row>
        <row r="48639">
          <cell r="A48639" t="str">
            <v>C12994</v>
          </cell>
          <cell r="KA48639">
            <v>250</v>
          </cell>
          <cell r="KB48639">
            <v>12</v>
          </cell>
          <cell r="KC48639">
            <v>20</v>
          </cell>
        </row>
        <row r="48640">
          <cell r="A48640" t="str">
            <v>C12922</v>
          </cell>
          <cell r="KA48640">
            <v>250</v>
          </cell>
          <cell r="KB48640">
            <v>8</v>
          </cell>
          <cell r="KC48640">
            <v>9</v>
          </cell>
        </row>
        <row r="48641">
          <cell r="A48641" t="str">
            <v>C12936</v>
          </cell>
          <cell r="KA48641">
            <v>50</v>
          </cell>
          <cell r="KB48641">
            <v>80</v>
          </cell>
          <cell r="KC48641">
            <v>24</v>
          </cell>
        </row>
        <row r="48642">
          <cell r="A48642" t="str">
            <v>C13687</v>
          </cell>
          <cell r="KA48642">
            <v>50</v>
          </cell>
          <cell r="KB48642">
            <v>80</v>
          </cell>
          <cell r="KC48642">
            <v>24</v>
          </cell>
        </row>
        <row r="48643">
          <cell r="A48643" t="str">
            <v>C13775</v>
          </cell>
          <cell r="KA48643">
            <v>50</v>
          </cell>
          <cell r="KB48643">
            <v>60</v>
          </cell>
          <cell r="KC48643">
            <v>16</v>
          </cell>
        </row>
        <row r="48644">
          <cell r="A48644" t="str">
            <v>C13820</v>
          </cell>
          <cell r="KA48644">
            <v>50</v>
          </cell>
          <cell r="KB48644">
            <v>80</v>
          </cell>
          <cell r="KC48644">
            <v>24</v>
          </cell>
        </row>
        <row r="48645">
          <cell r="A48645" t="str">
            <v>C13821</v>
          </cell>
          <cell r="KA48645">
            <v>250</v>
          </cell>
          <cell r="KB48645">
            <v>8</v>
          </cell>
          <cell r="KC48645">
            <v>15</v>
          </cell>
        </row>
        <row r="48646">
          <cell r="A48646" t="str">
            <v>C13822</v>
          </cell>
          <cell r="KA48646">
            <v>50</v>
          </cell>
          <cell r="KB48646">
            <v>80</v>
          </cell>
          <cell r="KC48646">
            <v>24</v>
          </cell>
        </row>
        <row r="48647">
          <cell r="A48647" t="str">
            <v>C13823</v>
          </cell>
          <cell r="KA48647">
            <v>250</v>
          </cell>
          <cell r="KB48647">
            <v>8</v>
          </cell>
          <cell r="KC48647">
            <v>15</v>
          </cell>
        </row>
        <row r="48648">
          <cell r="A48648" t="str">
            <v>C13660</v>
          </cell>
          <cell r="KA48648">
            <v>100</v>
          </cell>
          <cell r="KB48648">
            <v>30</v>
          </cell>
          <cell r="KC48648">
            <v>30</v>
          </cell>
        </row>
        <row r="48649">
          <cell r="A48649" t="str">
            <v>C13627</v>
          </cell>
          <cell r="KA48649">
            <v>200</v>
          </cell>
          <cell r="KB48649">
            <v>16</v>
          </cell>
          <cell r="KC48649">
            <v>16</v>
          </cell>
        </row>
        <row r="48650">
          <cell r="A48650" t="str">
            <v>C13597</v>
          </cell>
          <cell r="KA48650">
            <v>200</v>
          </cell>
          <cell r="KB48650">
            <v>16</v>
          </cell>
          <cell r="KC48650">
            <v>20</v>
          </cell>
        </row>
        <row r="48651">
          <cell r="A48651" t="str">
            <v>C13563</v>
          </cell>
          <cell r="KA48651">
            <v>50</v>
          </cell>
          <cell r="KB48651">
            <v>80</v>
          </cell>
          <cell r="KC48651">
            <v>24</v>
          </cell>
        </row>
        <row r="48652">
          <cell r="A48652" t="str">
            <v>C13571</v>
          </cell>
          <cell r="KA48652">
            <v>50</v>
          </cell>
          <cell r="KB48652">
            <v>80</v>
          </cell>
          <cell r="KC48652">
            <v>24</v>
          </cell>
        </row>
        <row r="48653">
          <cell r="A48653" t="str">
            <v>C13330</v>
          </cell>
          <cell r="KA48653">
            <v>50</v>
          </cell>
          <cell r="KB48653">
            <v>80</v>
          </cell>
          <cell r="KC48653">
            <v>24</v>
          </cell>
        </row>
        <row r="48654">
          <cell r="A48654" t="str">
            <v>C13488</v>
          </cell>
          <cell r="KA48654">
            <v>50</v>
          </cell>
          <cell r="KB48654">
            <v>60</v>
          </cell>
          <cell r="KC48654">
            <v>16</v>
          </cell>
        </row>
        <row r="48655">
          <cell r="A48655" t="str">
            <v>C13469</v>
          </cell>
          <cell r="KA48655">
            <v>50</v>
          </cell>
          <cell r="KB48655">
            <v>40</v>
          </cell>
          <cell r="KC48655">
            <v>15</v>
          </cell>
        </row>
        <row r="48656">
          <cell r="A48656" t="str">
            <v>C12288</v>
          </cell>
          <cell r="KA48656">
            <v>50</v>
          </cell>
          <cell r="KB48656">
            <v>80</v>
          </cell>
          <cell r="KC48656">
            <v>24</v>
          </cell>
        </row>
        <row r="48657">
          <cell r="A48657" t="str">
            <v>C12249</v>
          </cell>
          <cell r="KA48657">
            <v>200</v>
          </cell>
          <cell r="KB48657">
            <v>15</v>
          </cell>
          <cell r="KC48657">
            <v>16</v>
          </cell>
        </row>
        <row r="48658">
          <cell r="A48658" t="str">
            <v>C12257</v>
          </cell>
          <cell r="KA48658">
            <v>50</v>
          </cell>
          <cell r="KB48658">
            <v>80</v>
          </cell>
          <cell r="KC48658">
            <v>32</v>
          </cell>
        </row>
        <row r="48659">
          <cell r="A48659" t="str">
            <v>C12269</v>
          </cell>
          <cell r="KA48659">
            <v>250</v>
          </cell>
          <cell r="KB48659">
            <v>12</v>
          </cell>
          <cell r="KC48659">
            <v>20</v>
          </cell>
        </row>
        <row r="48660">
          <cell r="A48660" t="str">
            <v>C12265</v>
          </cell>
          <cell r="KA48660">
            <v>200</v>
          </cell>
          <cell r="KB48660">
            <v>15</v>
          </cell>
          <cell r="KC48660">
            <v>20</v>
          </cell>
        </row>
        <row r="48661">
          <cell r="A48661" t="str">
            <v>C12219</v>
          </cell>
          <cell r="KA48661">
            <v>250</v>
          </cell>
          <cell r="KB48661">
            <v>12</v>
          </cell>
          <cell r="KC48661">
            <v>20</v>
          </cell>
        </row>
        <row r="48662">
          <cell r="A48662" t="str">
            <v>C12186</v>
          </cell>
          <cell r="KA48662">
            <v>50</v>
          </cell>
          <cell r="KB48662">
            <v>80</v>
          </cell>
          <cell r="KC48662">
            <v>24</v>
          </cell>
        </row>
        <row r="48663">
          <cell r="A48663" t="str">
            <v>C12189</v>
          </cell>
          <cell r="KA48663">
            <v>250</v>
          </cell>
          <cell r="KB48663">
            <v>8</v>
          </cell>
          <cell r="KC48663">
            <v>15</v>
          </cell>
        </row>
        <row r="48664">
          <cell r="A48664" t="str">
            <v>C12183</v>
          </cell>
          <cell r="KA48664">
            <v>50</v>
          </cell>
          <cell r="KB48664">
            <v>60</v>
          </cell>
          <cell r="KC48664">
            <v>16</v>
          </cell>
        </row>
        <row r="48665">
          <cell r="A48665" t="str">
            <v>C12154</v>
          </cell>
          <cell r="KA48665">
            <v>100</v>
          </cell>
          <cell r="KB48665">
            <v>30</v>
          </cell>
          <cell r="KC48665">
            <v>30</v>
          </cell>
        </row>
        <row r="48666">
          <cell r="A48666" t="str">
            <v>C12079</v>
          </cell>
          <cell r="KA48666">
            <v>50</v>
          </cell>
          <cell r="KB48666">
            <v>80</v>
          </cell>
          <cell r="KC48666">
            <v>24</v>
          </cell>
        </row>
        <row r="48667">
          <cell r="A48667" t="str">
            <v>C12085</v>
          </cell>
          <cell r="KA48667">
            <v>100</v>
          </cell>
          <cell r="KB48667">
            <v>20</v>
          </cell>
          <cell r="KC48667">
            <v>12</v>
          </cell>
        </row>
        <row r="48668">
          <cell r="A48668" t="str">
            <v>C12086</v>
          </cell>
          <cell r="KA48668">
            <v>50</v>
          </cell>
          <cell r="KB48668">
            <v>80</v>
          </cell>
          <cell r="KC48668">
            <v>24</v>
          </cell>
        </row>
        <row r="48669">
          <cell r="A48669" t="str">
            <v>C11973</v>
          </cell>
          <cell r="KA48669">
            <v>250</v>
          </cell>
          <cell r="KB48669">
            <v>12</v>
          </cell>
          <cell r="KC48669">
            <v>20</v>
          </cell>
        </row>
        <row r="48670">
          <cell r="A48670" t="str">
            <v>C12000</v>
          </cell>
          <cell r="KA48670">
            <v>50</v>
          </cell>
          <cell r="KB48670">
            <v>60</v>
          </cell>
          <cell r="KC48670">
            <v>16</v>
          </cell>
        </row>
        <row r="48671">
          <cell r="A48671" t="str">
            <v>C11863</v>
          </cell>
          <cell r="KA48671">
            <v>50</v>
          </cell>
          <cell r="KB48671">
            <v>80</v>
          </cell>
          <cell r="KC48671">
            <v>24</v>
          </cell>
        </row>
        <row r="48672">
          <cell r="A48672" t="str">
            <v>C11865</v>
          </cell>
          <cell r="KA48672">
            <v>50</v>
          </cell>
          <cell r="KB48672">
            <v>80</v>
          </cell>
          <cell r="KC48672">
            <v>24</v>
          </cell>
        </row>
        <row r="48673">
          <cell r="A48673" t="str">
            <v>C11889</v>
          </cell>
          <cell r="KA48673">
            <v>100</v>
          </cell>
          <cell r="KB48673">
            <v>20</v>
          </cell>
          <cell r="KC48673">
            <v>12</v>
          </cell>
        </row>
        <row r="48674">
          <cell r="A48674" t="str">
            <v>C11900</v>
          </cell>
          <cell r="KA48674">
            <v>50</v>
          </cell>
          <cell r="KB48674">
            <v>80</v>
          </cell>
          <cell r="KC48674">
            <v>24</v>
          </cell>
        </row>
        <row r="48675">
          <cell r="A48675" t="str">
            <v>C11949</v>
          </cell>
          <cell r="KA48675">
            <v>50</v>
          </cell>
          <cell r="KB48675">
            <v>60</v>
          </cell>
          <cell r="KC48675">
            <v>16</v>
          </cell>
        </row>
        <row r="48676">
          <cell r="A48676" t="str">
            <v>C11924</v>
          </cell>
          <cell r="KA48676">
            <v>250</v>
          </cell>
          <cell r="KB48676">
            <v>8</v>
          </cell>
          <cell r="KC48676">
            <v>15</v>
          </cell>
        </row>
        <row r="48677">
          <cell r="A48677" t="str">
            <v>C12636</v>
          </cell>
          <cell r="KA48677">
            <v>50</v>
          </cell>
          <cell r="KB48677">
            <v>80</v>
          </cell>
          <cell r="KC48677">
            <v>24</v>
          </cell>
        </row>
        <row r="48678">
          <cell r="A48678" t="str">
            <v>C12627</v>
          </cell>
          <cell r="KA48678">
            <v>200</v>
          </cell>
          <cell r="KB48678">
            <v>15</v>
          </cell>
          <cell r="KC48678">
            <v>16</v>
          </cell>
        </row>
        <row r="48679">
          <cell r="A48679" t="str">
            <v>C12583</v>
          </cell>
          <cell r="KA48679">
            <v>50</v>
          </cell>
          <cell r="KB48679">
            <v>80</v>
          </cell>
          <cell r="KC48679">
            <v>24</v>
          </cell>
        </row>
        <row r="48680">
          <cell r="A48680" t="str">
            <v>C12629</v>
          </cell>
          <cell r="KA48680">
            <v>50</v>
          </cell>
          <cell r="KB48680">
            <v>80</v>
          </cell>
          <cell r="KC48680">
            <v>24</v>
          </cell>
        </row>
        <row r="48681">
          <cell r="A48681" t="str">
            <v>C12620</v>
          </cell>
          <cell r="KA48681">
            <v>50</v>
          </cell>
          <cell r="KB48681">
            <v>80</v>
          </cell>
          <cell r="KC48681">
            <v>24</v>
          </cell>
        </row>
        <row r="48682">
          <cell r="A48682" t="str">
            <v>C12590</v>
          </cell>
          <cell r="KA48682">
            <v>200</v>
          </cell>
          <cell r="KB48682">
            <v>15</v>
          </cell>
          <cell r="KC48682">
            <v>16</v>
          </cell>
        </row>
        <row r="48683">
          <cell r="A48683" t="str">
            <v>C12591</v>
          </cell>
          <cell r="KA48683">
            <v>250</v>
          </cell>
          <cell r="KB48683">
            <v>8</v>
          </cell>
          <cell r="KC48683">
            <v>15</v>
          </cell>
        </row>
        <row r="48684">
          <cell r="A48684" t="str">
            <v>C12672</v>
          </cell>
          <cell r="KA48684">
            <v>50</v>
          </cell>
          <cell r="KB48684">
            <v>60</v>
          </cell>
          <cell r="KC48684">
            <v>16</v>
          </cell>
        </row>
        <row r="48685">
          <cell r="A48685" t="str">
            <v>C12658</v>
          </cell>
          <cell r="KA48685">
            <v>250</v>
          </cell>
          <cell r="KB48685">
            <v>12</v>
          </cell>
          <cell r="KC48685">
            <v>20</v>
          </cell>
        </row>
        <row r="48686">
          <cell r="A48686" t="str">
            <v>C12688</v>
          </cell>
          <cell r="KA48686">
            <v>250</v>
          </cell>
          <cell r="KB48686">
            <v>8</v>
          </cell>
          <cell r="KC48686">
            <v>15</v>
          </cell>
        </row>
        <row r="48687">
          <cell r="A48687" t="str">
            <v>C12692</v>
          </cell>
          <cell r="KA48687">
            <v>50</v>
          </cell>
          <cell r="KB48687">
            <v>80</v>
          </cell>
          <cell r="KC48687">
            <v>24</v>
          </cell>
        </row>
        <row r="48688">
          <cell r="A48688" t="str">
            <v>C12754</v>
          </cell>
          <cell r="KA48688">
            <v>250</v>
          </cell>
          <cell r="KB48688">
            <v>8</v>
          </cell>
          <cell r="KC48688">
            <v>15</v>
          </cell>
        </row>
        <row r="48689">
          <cell r="A48689" t="str">
            <v>C12751</v>
          </cell>
          <cell r="KA48689">
            <v>50</v>
          </cell>
          <cell r="KB48689">
            <v>80</v>
          </cell>
          <cell r="KC48689">
            <v>24</v>
          </cell>
        </row>
        <row r="48690">
          <cell r="A48690" t="str">
            <v>C12759</v>
          </cell>
          <cell r="KA48690">
            <v>250</v>
          </cell>
          <cell r="KB48690">
            <v>12</v>
          </cell>
          <cell r="KC48690">
            <v>20</v>
          </cell>
        </row>
        <row r="48691">
          <cell r="A48691" t="str">
            <v>C12764</v>
          </cell>
          <cell r="KA48691">
            <v>250</v>
          </cell>
          <cell r="KB48691">
            <v>8</v>
          </cell>
          <cell r="KC48691">
            <v>15</v>
          </cell>
        </row>
        <row r="48692">
          <cell r="A48692" t="str">
            <v>C12778</v>
          </cell>
          <cell r="KA48692">
            <v>50</v>
          </cell>
          <cell r="KB48692">
            <v>80</v>
          </cell>
          <cell r="KC48692">
            <v>24</v>
          </cell>
        </row>
        <row r="48693">
          <cell r="A48693" t="str">
            <v>C12768</v>
          </cell>
          <cell r="KA48693">
            <v>250</v>
          </cell>
          <cell r="KB48693">
            <v>8</v>
          </cell>
          <cell r="KC48693">
            <v>15</v>
          </cell>
        </row>
        <row r="48694">
          <cell r="A48694" t="str">
            <v>C12771</v>
          </cell>
          <cell r="KA48694">
            <v>250</v>
          </cell>
          <cell r="KB48694">
            <v>8</v>
          </cell>
          <cell r="KC48694">
            <v>15</v>
          </cell>
        </row>
        <row r="48695">
          <cell r="A48695" t="str">
            <v>C12718</v>
          </cell>
          <cell r="KA48695">
            <v>250</v>
          </cell>
          <cell r="KB48695">
            <v>8</v>
          </cell>
          <cell r="KC48695">
            <v>15</v>
          </cell>
        </row>
        <row r="48696">
          <cell r="A48696" t="str">
            <v>C12511</v>
          </cell>
          <cell r="KA48696">
            <v>50</v>
          </cell>
          <cell r="KB48696">
            <v>80</v>
          </cell>
          <cell r="KC48696">
            <v>24</v>
          </cell>
        </row>
        <row r="48697">
          <cell r="A48697" t="str">
            <v>C12445</v>
          </cell>
          <cell r="KA48697">
            <v>50</v>
          </cell>
          <cell r="KB48697">
            <v>80</v>
          </cell>
          <cell r="KC48697">
            <v>24</v>
          </cell>
        </row>
        <row r="48698">
          <cell r="A48698" t="str">
            <v>C12533</v>
          </cell>
          <cell r="KA48698">
            <v>250</v>
          </cell>
          <cell r="KB48698">
            <v>8</v>
          </cell>
          <cell r="KC48698">
            <v>15</v>
          </cell>
        </row>
        <row r="48699">
          <cell r="A48699" t="str">
            <v>C12565</v>
          </cell>
          <cell r="KA48699">
            <v>250</v>
          </cell>
          <cell r="KB48699">
            <v>12</v>
          </cell>
          <cell r="KC48699">
            <v>20</v>
          </cell>
        </row>
        <row r="48700">
          <cell r="A48700" t="str">
            <v>C12348</v>
          </cell>
          <cell r="KA48700">
            <v>50</v>
          </cell>
          <cell r="KB48700">
            <v>80</v>
          </cell>
          <cell r="KC48700">
            <v>24</v>
          </cell>
        </row>
        <row r="48701">
          <cell r="A48701" t="str">
            <v>C12360</v>
          </cell>
          <cell r="KA48701">
            <v>250</v>
          </cell>
          <cell r="KB48701">
            <v>8</v>
          </cell>
          <cell r="KC48701">
            <v>15</v>
          </cell>
        </row>
        <row r="48702">
          <cell r="A48702" t="str">
            <v>C12374</v>
          </cell>
          <cell r="KA48702">
            <v>250</v>
          </cell>
          <cell r="KB48702">
            <v>8</v>
          </cell>
          <cell r="KC48702">
            <v>15</v>
          </cell>
        </row>
        <row r="48703">
          <cell r="A48703" t="str">
            <v>C12394</v>
          </cell>
          <cell r="KA48703">
            <v>50</v>
          </cell>
          <cell r="KB48703">
            <v>60</v>
          </cell>
          <cell r="KC48703">
            <v>16</v>
          </cell>
        </row>
        <row r="48704">
          <cell r="A48704" t="str">
            <v>C12401</v>
          </cell>
          <cell r="KA48704">
            <v>50</v>
          </cell>
          <cell r="KB48704">
            <v>60</v>
          </cell>
          <cell r="KC48704">
            <v>16</v>
          </cell>
        </row>
        <row r="48705">
          <cell r="A48705" t="str">
            <v>C15778</v>
          </cell>
          <cell r="KA48705">
            <v>200</v>
          </cell>
          <cell r="KB48705">
            <v>16</v>
          </cell>
          <cell r="KC48705">
            <v>16</v>
          </cell>
        </row>
        <row r="48706">
          <cell r="A48706" t="str">
            <v>C15813</v>
          </cell>
          <cell r="KA48706">
            <v>50</v>
          </cell>
          <cell r="KB48706">
            <v>40</v>
          </cell>
          <cell r="KC48706">
            <v>24</v>
          </cell>
        </row>
        <row r="48707">
          <cell r="A48707" t="str">
            <v>C15719</v>
          </cell>
          <cell r="KA48707">
            <v>100</v>
          </cell>
          <cell r="KB48707">
            <v>40</v>
          </cell>
          <cell r="KC48707">
            <v>24</v>
          </cell>
        </row>
        <row r="48708">
          <cell r="A48708" t="str">
            <v>C15707</v>
          </cell>
          <cell r="KA48708">
            <v>100</v>
          </cell>
          <cell r="KB48708">
            <v>40</v>
          </cell>
          <cell r="KC48708">
            <v>24</v>
          </cell>
        </row>
        <row r="48709">
          <cell r="A48709" t="str">
            <v>C15741</v>
          </cell>
          <cell r="KA48709">
            <v>200</v>
          </cell>
          <cell r="KB48709">
            <v>16</v>
          </cell>
          <cell r="KC48709">
            <v>20</v>
          </cell>
        </row>
        <row r="48710">
          <cell r="A48710" t="str">
            <v>C15742</v>
          </cell>
          <cell r="KA48710">
            <v>100</v>
          </cell>
          <cell r="KB48710">
            <v>40</v>
          </cell>
          <cell r="KC48710">
            <v>24</v>
          </cell>
        </row>
        <row r="48711">
          <cell r="A48711" t="str">
            <v>c15649</v>
          </cell>
          <cell r="KA48711">
            <v>100</v>
          </cell>
          <cell r="KB48711">
            <v>40</v>
          </cell>
          <cell r="KC48711">
            <v>24</v>
          </cell>
        </row>
        <row r="48712">
          <cell r="A48712" t="str">
            <v>C15589</v>
          </cell>
          <cell r="KA48712">
            <v>100</v>
          </cell>
          <cell r="KB48712">
            <v>40</v>
          </cell>
          <cell r="KC48712">
            <v>24</v>
          </cell>
        </row>
        <row r="48713">
          <cell r="A48713" t="str">
            <v>C15458</v>
          </cell>
          <cell r="KA48713">
            <v>50</v>
          </cell>
          <cell r="KB48713">
            <v>60</v>
          </cell>
          <cell r="KC48713">
            <v>12</v>
          </cell>
        </row>
        <row r="48714">
          <cell r="A48714" t="str">
            <v>C15459</v>
          </cell>
          <cell r="KA48714">
            <v>100</v>
          </cell>
          <cell r="KB48714">
            <v>12</v>
          </cell>
          <cell r="KC48714">
            <v>30</v>
          </cell>
        </row>
        <row r="48715">
          <cell r="A48715" t="str">
            <v>C15462</v>
          </cell>
          <cell r="KA48715">
            <v>200</v>
          </cell>
          <cell r="KB48715">
            <v>16</v>
          </cell>
          <cell r="KC48715">
            <v>20</v>
          </cell>
        </row>
        <row r="48716">
          <cell r="A48716" t="str">
            <v>C15540</v>
          </cell>
          <cell r="KA48716">
            <v>200</v>
          </cell>
          <cell r="KB48716">
            <v>16</v>
          </cell>
          <cell r="KC48716">
            <v>16</v>
          </cell>
        </row>
        <row r="48717">
          <cell r="A48717" t="str">
            <v>C15323</v>
          </cell>
          <cell r="KA48717">
            <v>100</v>
          </cell>
          <cell r="KB48717">
            <v>40</v>
          </cell>
          <cell r="KC48717">
            <v>24</v>
          </cell>
        </row>
        <row r="48718">
          <cell r="A48718" t="str">
            <v>C15297</v>
          </cell>
          <cell r="KA48718">
            <v>200</v>
          </cell>
          <cell r="KB48718">
            <v>16</v>
          </cell>
          <cell r="KC48718">
            <v>16</v>
          </cell>
        </row>
        <row r="48719">
          <cell r="A48719" t="str">
            <v>C14050</v>
          </cell>
          <cell r="KA48719">
            <v>50</v>
          </cell>
          <cell r="KB48719">
            <v>80</v>
          </cell>
          <cell r="KC48719">
            <v>24</v>
          </cell>
        </row>
        <row r="48720">
          <cell r="A48720" t="str">
            <v>C14062</v>
          </cell>
          <cell r="KA48720">
            <v>50</v>
          </cell>
          <cell r="KB48720">
            <v>80</v>
          </cell>
          <cell r="KC48720">
            <v>24</v>
          </cell>
        </row>
        <row r="48721">
          <cell r="A48721" t="str">
            <v>C13992</v>
          </cell>
          <cell r="KA48721">
            <v>50</v>
          </cell>
          <cell r="KB48721">
            <v>80</v>
          </cell>
          <cell r="KC48721">
            <v>24</v>
          </cell>
        </row>
        <row r="48722">
          <cell r="A48722" t="str">
            <v>C13994</v>
          </cell>
          <cell r="KA48722">
            <v>50</v>
          </cell>
          <cell r="KB48722">
            <v>80</v>
          </cell>
          <cell r="KC48722">
            <v>24</v>
          </cell>
        </row>
        <row r="48723">
          <cell r="A48723" t="str">
            <v>C14084</v>
          </cell>
          <cell r="KA48723">
            <v>50</v>
          </cell>
          <cell r="KB48723">
            <v>80</v>
          </cell>
          <cell r="KC48723">
            <v>24</v>
          </cell>
        </row>
        <row r="48724">
          <cell r="A48724" t="str">
            <v>C14067</v>
          </cell>
          <cell r="KA48724">
            <v>50</v>
          </cell>
          <cell r="KB48724">
            <v>80</v>
          </cell>
          <cell r="KC48724">
            <v>24</v>
          </cell>
        </row>
        <row r="48725">
          <cell r="A48725" t="str">
            <v>C14073</v>
          </cell>
          <cell r="KA48725">
            <v>200</v>
          </cell>
          <cell r="KB48725">
            <v>16</v>
          </cell>
          <cell r="KC48725">
            <v>20</v>
          </cell>
        </row>
        <row r="48726">
          <cell r="A48726" t="str">
            <v>C14117</v>
          </cell>
          <cell r="KA48726">
            <v>50</v>
          </cell>
          <cell r="KB48726">
            <v>80</v>
          </cell>
          <cell r="KC48726">
            <v>24</v>
          </cell>
        </row>
        <row r="48727">
          <cell r="A48727" t="str">
            <v>C14287</v>
          </cell>
          <cell r="KA48727">
            <v>200</v>
          </cell>
          <cell r="KB48727">
            <v>16</v>
          </cell>
          <cell r="KC48727">
            <v>20</v>
          </cell>
        </row>
        <row r="48728">
          <cell r="A48728" t="str">
            <v>C14257</v>
          </cell>
          <cell r="KA48728">
            <v>200</v>
          </cell>
          <cell r="KB48728">
            <v>16</v>
          </cell>
          <cell r="KC48728">
            <v>20</v>
          </cell>
        </row>
        <row r="48729">
          <cell r="A48729" t="str">
            <v>C14255</v>
          </cell>
          <cell r="KA48729">
            <v>50</v>
          </cell>
          <cell r="KB48729">
            <v>80</v>
          </cell>
          <cell r="KC48729">
            <v>24</v>
          </cell>
        </row>
        <row r="48730">
          <cell r="A48730" t="str">
            <v>C14227</v>
          </cell>
          <cell r="KA48730">
            <v>250</v>
          </cell>
          <cell r="KB48730">
            <v>8</v>
          </cell>
          <cell r="KC48730">
            <v>15</v>
          </cell>
        </row>
        <row r="48731">
          <cell r="A48731" t="str">
            <v>C14578</v>
          </cell>
          <cell r="KA48731">
            <v>100</v>
          </cell>
          <cell r="KB48731">
            <v>40</v>
          </cell>
          <cell r="KC48731">
            <v>24</v>
          </cell>
        </row>
        <row r="48732">
          <cell r="A48732" t="str">
            <v>C14418</v>
          </cell>
          <cell r="KA48732">
            <v>200</v>
          </cell>
          <cell r="KB48732">
            <v>16</v>
          </cell>
          <cell r="KC48732">
            <v>16</v>
          </cell>
        </row>
        <row r="48733">
          <cell r="A48733" t="str">
            <v>C14419</v>
          </cell>
          <cell r="KA48733">
            <v>200</v>
          </cell>
          <cell r="KB48733">
            <v>16</v>
          </cell>
          <cell r="KC48733">
            <v>16</v>
          </cell>
        </row>
        <row r="48734">
          <cell r="A48734" t="str">
            <v>C14367</v>
          </cell>
          <cell r="KA48734">
            <v>250</v>
          </cell>
          <cell r="KB48734">
            <v>8</v>
          </cell>
          <cell r="KC48734">
            <v>15</v>
          </cell>
        </row>
        <row r="48735">
          <cell r="A48735" t="str">
            <v>C14351</v>
          </cell>
          <cell r="KA48735">
            <v>50</v>
          </cell>
          <cell r="KB48735">
            <v>80</v>
          </cell>
          <cell r="KC48735">
            <v>24</v>
          </cell>
        </row>
        <row r="48736">
          <cell r="A48736" t="str">
            <v>C14929</v>
          </cell>
          <cell r="KA48736">
            <v>200</v>
          </cell>
          <cell r="KB48736">
            <v>16</v>
          </cell>
          <cell r="KC48736">
            <v>16</v>
          </cell>
        </row>
        <row r="48737">
          <cell r="A48737" t="str">
            <v>C15039</v>
          </cell>
          <cell r="KA48737">
            <v>50</v>
          </cell>
          <cell r="KB48737">
            <v>60</v>
          </cell>
          <cell r="KC48737">
            <v>12</v>
          </cell>
        </row>
        <row r="48738">
          <cell r="A48738" t="str">
            <v>C15133</v>
          </cell>
          <cell r="KA48738">
            <v>200</v>
          </cell>
          <cell r="KB48738">
            <v>16</v>
          </cell>
          <cell r="KC48738">
            <v>16</v>
          </cell>
        </row>
        <row r="48739">
          <cell r="A48739" t="str">
            <v>C15168</v>
          </cell>
          <cell r="KA48739">
            <v>200</v>
          </cell>
          <cell r="KB48739">
            <v>16</v>
          </cell>
          <cell r="KC48739">
            <v>16</v>
          </cell>
        </row>
        <row r="48740">
          <cell r="A48740" t="str">
            <v>C15206</v>
          </cell>
          <cell r="KA48740">
            <v>100</v>
          </cell>
          <cell r="KB48740">
            <v>40</v>
          </cell>
          <cell r="KC48740">
            <v>24</v>
          </cell>
        </row>
        <row r="48741">
          <cell r="A48741" t="str">
            <v>C15242</v>
          </cell>
          <cell r="KA48741">
            <v>50</v>
          </cell>
          <cell r="KB48741">
            <v>32</v>
          </cell>
          <cell r="KC48741">
            <v>16</v>
          </cell>
        </row>
        <row r="48742">
          <cell r="A48742" t="str">
            <v>C15264</v>
          </cell>
          <cell r="KA48742">
            <v>100</v>
          </cell>
          <cell r="KB48742">
            <v>40</v>
          </cell>
          <cell r="KC48742">
            <v>24</v>
          </cell>
        </row>
        <row r="48743">
          <cell r="A48743" t="str">
            <v>C15269</v>
          </cell>
          <cell r="KA48743">
            <v>50</v>
          </cell>
          <cell r="KB48743">
            <v>40</v>
          </cell>
          <cell r="KC48743">
            <v>24</v>
          </cell>
        </row>
        <row r="48744">
          <cell r="A48744" t="str">
            <v>C15247</v>
          </cell>
          <cell r="KA48744">
            <v>100</v>
          </cell>
          <cell r="KB48744">
            <v>40</v>
          </cell>
          <cell r="KC48744">
            <v>24</v>
          </cell>
        </row>
        <row r="48745">
          <cell r="A48745" t="str">
            <v>C14720</v>
          </cell>
          <cell r="KA48745">
            <v>50</v>
          </cell>
          <cell r="KB48745">
            <v>40</v>
          </cell>
          <cell r="KC48745">
            <v>24</v>
          </cell>
        </row>
        <row r="48746">
          <cell r="A48746" t="str">
            <v>C14724</v>
          </cell>
          <cell r="KA48746">
            <v>100</v>
          </cell>
          <cell r="KB48746">
            <v>40</v>
          </cell>
          <cell r="KC48746">
            <v>24</v>
          </cell>
        </row>
        <row r="48747">
          <cell r="A48747" t="str">
            <v>C14725</v>
          </cell>
          <cell r="KA48747">
            <v>200</v>
          </cell>
          <cell r="KB48747">
            <v>16</v>
          </cell>
          <cell r="KC48747">
            <v>16</v>
          </cell>
        </row>
        <row r="48748">
          <cell r="A48748" t="str">
            <v>C14752</v>
          </cell>
          <cell r="KA48748">
            <v>50</v>
          </cell>
          <cell r="KB48748">
            <v>60</v>
          </cell>
          <cell r="KC48748">
            <v>12</v>
          </cell>
        </row>
        <row r="48749">
          <cell r="A48749" t="str">
            <v>C14654</v>
          </cell>
          <cell r="KA48749">
            <v>200</v>
          </cell>
          <cell r="KB48749">
            <v>16</v>
          </cell>
          <cell r="KC48749">
            <v>16</v>
          </cell>
        </row>
        <row r="48750">
          <cell r="A48750" t="str">
            <v>C14664</v>
          </cell>
          <cell r="KA48750">
            <v>100</v>
          </cell>
          <cell r="KB48750">
            <v>40</v>
          </cell>
          <cell r="KC48750">
            <v>24</v>
          </cell>
        </row>
        <row r="48751">
          <cell r="A48751" t="str">
            <v>C14671</v>
          </cell>
          <cell r="KA48751">
            <v>100</v>
          </cell>
          <cell r="KB48751">
            <v>40</v>
          </cell>
          <cell r="KC48751">
            <v>24</v>
          </cell>
        </row>
        <row r="48752">
          <cell r="A48752" t="str">
            <v>c14862</v>
          </cell>
          <cell r="KA48752">
            <v>200</v>
          </cell>
          <cell r="KB48752">
            <v>16</v>
          </cell>
          <cell r="KC48752">
            <v>20</v>
          </cell>
        </row>
        <row r="48753">
          <cell r="A48753" t="str">
            <v>C03567</v>
          </cell>
          <cell r="KA48753">
            <v>200</v>
          </cell>
          <cell r="KB48753">
            <v>15</v>
          </cell>
          <cell r="KC48753">
            <v>16</v>
          </cell>
        </row>
        <row r="48754">
          <cell r="A48754" t="str">
            <v>C05023</v>
          </cell>
          <cell r="KA48754">
            <v>100</v>
          </cell>
          <cell r="KB48754">
            <v>30</v>
          </cell>
          <cell r="KC48754">
            <v>30</v>
          </cell>
        </row>
        <row r="48755">
          <cell r="A48755" t="str">
            <v>C11125</v>
          </cell>
          <cell r="KA48755">
            <v>100</v>
          </cell>
          <cell r="KB48755">
            <v>30</v>
          </cell>
          <cell r="KC48755">
            <v>30</v>
          </cell>
        </row>
        <row r="48756">
          <cell r="A48756" t="str">
            <v>C11131</v>
          </cell>
          <cell r="KA48756">
            <v>50</v>
          </cell>
          <cell r="KB48756">
            <v>60</v>
          </cell>
          <cell r="KC48756">
            <v>16</v>
          </cell>
        </row>
        <row r="48757">
          <cell r="A48757" t="str">
            <v>C11083</v>
          </cell>
          <cell r="KA48757">
            <v>250</v>
          </cell>
          <cell r="KB48757">
            <v>12</v>
          </cell>
          <cell r="KC48757">
            <v>20</v>
          </cell>
        </row>
        <row r="48758">
          <cell r="A48758" t="str">
            <v>C11032</v>
          </cell>
          <cell r="KA48758">
            <v>50</v>
          </cell>
          <cell r="KB48758">
            <v>80</v>
          </cell>
          <cell r="KC48758">
            <v>32</v>
          </cell>
        </row>
        <row r="48759">
          <cell r="A48759" t="str">
            <v>C11008</v>
          </cell>
          <cell r="KA48759">
            <v>250</v>
          </cell>
          <cell r="KB48759">
            <v>12</v>
          </cell>
          <cell r="KC48759">
            <v>20</v>
          </cell>
        </row>
        <row r="48760">
          <cell r="A48760" t="str">
            <v>C11023</v>
          </cell>
          <cell r="KA48760">
            <v>250</v>
          </cell>
          <cell r="KB48760">
            <v>8</v>
          </cell>
          <cell r="KC48760">
            <v>15</v>
          </cell>
        </row>
        <row r="48761">
          <cell r="A48761" t="str">
            <v>C11247</v>
          </cell>
          <cell r="KA48761">
            <v>200</v>
          </cell>
          <cell r="KB48761">
            <v>15</v>
          </cell>
          <cell r="KC48761">
            <v>16</v>
          </cell>
        </row>
        <row r="48762">
          <cell r="A48762" t="str">
            <v>C11258</v>
          </cell>
          <cell r="KA48762">
            <v>50</v>
          </cell>
          <cell r="KB48762">
            <v>60</v>
          </cell>
          <cell r="KC48762">
            <v>16</v>
          </cell>
        </row>
        <row r="48763">
          <cell r="A48763" t="str">
            <v>C11178</v>
          </cell>
          <cell r="KA48763">
            <v>250</v>
          </cell>
          <cell r="KB48763">
            <v>12</v>
          </cell>
          <cell r="KC48763">
            <v>20</v>
          </cell>
        </row>
        <row r="48764">
          <cell r="A48764" t="str">
            <v>C11200</v>
          </cell>
          <cell r="KA48764">
            <v>50</v>
          </cell>
          <cell r="KB48764">
            <v>80</v>
          </cell>
          <cell r="KC48764">
            <v>6</v>
          </cell>
        </row>
        <row r="48765">
          <cell r="A48765" t="str">
            <v>C11314</v>
          </cell>
          <cell r="KA48765">
            <v>50</v>
          </cell>
          <cell r="KB48765">
            <v>80</v>
          </cell>
          <cell r="KC48765">
            <v>24</v>
          </cell>
        </row>
        <row r="48766">
          <cell r="A48766" t="str">
            <v>C11321</v>
          </cell>
          <cell r="KA48766">
            <v>50</v>
          </cell>
          <cell r="KB48766">
            <v>60</v>
          </cell>
          <cell r="KC48766">
            <v>16</v>
          </cell>
        </row>
        <row r="48767">
          <cell r="A48767" t="str">
            <v>C11295</v>
          </cell>
          <cell r="KA48767">
            <v>50</v>
          </cell>
          <cell r="KB48767">
            <v>80</v>
          </cell>
          <cell r="KC48767">
            <v>6</v>
          </cell>
        </row>
        <row r="48768">
          <cell r="A48768" t="str">
            <v>C11272</v>
          </cell>
          <cell r="KA48768">
            <v>250</v>
          </cell>
          <cell r="KB48768">
            <v>8</v>
          </cell>
          <cell r="KC48768">
            <v>15</v>
          </cell>
        </row>
        <row r="48769">
          <cell r="A48769" t="str">
            <v>C08267</v>
          </cell>
          <cell r="KA48769">
            <v>250</v>
          </cell>
          <cell r="KB48769">
            <v>12</v>
          </cell>
          <cell r="KC48769">
            <v>20</v>
          </cell>
        </row>
        <row r="48770">
          <cell r="A48770" t="str">
            <v>C08758</v>
          </cell>
          <cell r="KA48770">
            <v>250</v>
          </cell>
          <cell r="KB48770">
            <v>8</v>
          </cell>
          <cell r="KC48770">
            <v>15</v>
          </cell>
        </row>
        <row r="48771">
          <cell r="A48771" t="str">
            <v>C09090</v>
          </cell>
          <cell r="KA48771">
            <v>200</v>
          </cell>
          <cell r="KB48771">
            <v>15</v>
          </cell>
          <cell r="KC48771">
            <v>16</v>
          </cell>
        </row>
        <row r="48772">
          <cell r="A48772" t="str">
            <v>C10177</v>
          </cell>
          <cell r="KA48772">
            <v>100</v>
          </cell>
          <cell r="KB48772">
            <v>30</v>
          </cell>
          <cell r="KC48772">
            <v>30</v>
          </cell>
        </row>
        <row r="48773">
          <cell r="A48773" t="str">
            <v>C09925</v>
          </cell>
          <cell r="KA48773">
            <v>50</v>
          </cell>
          <cell r="KB48773">
            <v>80</v>
          </cell>
          <cell r="KC48773">
            <v>6</v>
          </cell>
        </row>
        <row r="48774">
          <cell r="A48774" t="str">
            <v>C11785</v>
          </cell>
          <cell r="KA48774">
            <v>250</v>
          </cell>
          <cell r="KB48774">
            <v>8</v>
          </cell>
          <cell r="KC48774">
            <v>18</v>
          </cell>
        </row>
        <row r="48775">
          <cell r="A48775" t="str">
            <v>C11741</v>
          </cell>
          <cell r="KA48775">
            <v>250</v>
          </cell>
          <cell r="KB48775">
            <v>8</v>
          </cell>
          <cell r="KC48775">
            <v>15</v>
          </cell>
        </row>
        <row r="48776">
          <cell r="A48776" t="str">
            <v>C11744</v>
          </cell>
          <cell r="KA48776">
            <v>100</v>
          </cell>
          <cell r="KB48776">
            <v>10</v>
          </cell>
          <cell r="KC48776">
            <v>16</v>
          </cell>
        </row>
        <row r="48777">
          <cell r="A48777" t="str">
            <v>C11748</v>
          </cell>
          <cell r="KA48777">
            <v>50</v>
          </cell>
          <cell r="KB48777">
            <v>80</v>
          </cell>
          <cell r="KC48777">
            <v>24</v>
          </cell>
        </row>
        <row r="48778">
          <cell r="A48778" t="str">
            <v>C11810</v>
          </cell>
          <cell r="KA48778">
            <v>50</v>
          </cell>
          <cell r="KB48778">
            <v>80</v>
          </cell>
          <cell r="KC48778">
            <v>24</v>
          </cell>
        </row>
        <row r="48779">
          <cell r="A48779" t="str">
            <v>C11811</v>
          </cell>
          <cell r="KA48779">
            <v>50</v>
          </cell>
          <cell r="KB48779">
            <v>80</v>
          </cell>
          <cell r="KC48779">
            <v>24</v>
          </cell>
        </row>
        <row r="48780">
          <cell r="A48780" t="str">
            <v>C11762</v>
          </cell>
          <cell r="KA48780">
            <v>250</v>
          </cell>
          <cell r="KB48780">
            <v>8</v>
          </cell>
          <cell r="KC48780">
            <v>15</v>
          </cell>
        </row>
        <row r="48781">
          <cell r="A48781" t="str">
            <v>C11658</v>
          </cell>
          <cell r="KA48781">
            <v>50</v>
          </cell>
          <cell r="KB48781">
            <v>80</v>
          </cell>
          <cell r="KC48781">
            <v>24</v>
          </cell>
        </row>
        <row r="48782">
          <cell r="A48782" t="str">
            <v>C11656</v>
          </cell>
          <cell r="KA48782">
            <v>100</v>
          </cell>
          <cell r="KB48782">
            <v>20</v>
          </cell>
          <cell r="KC48782">
            <v>9</v>
          </cell>
        </row>
        <row r="48783">
          <cell r="A48783" t="str">
            <v>C11633</v>
          </cell>
          <cell r="KA48783">
            <v>250</v>
          </cell>
          <cell r="KB48783">
            <v>12</v>
          </cell>
          <cell r="KC48783">
            <v>20</v>
          </cell>
        </row>
        <row r="48784">
          <cell r="A48784" t="str">
            <v>C11662</v>
          </cell>
          <cell r="KA48784">
            <v>50</v>
          </cell>
          <cell r="KB48784">
            <v>80</v>
          </cell>
          <cell r="KC48784">
            <v>24</v>
          </cell>
        </row>
        <row r="48785">
          <cell r="A48785" t="str">
            <v>C11682</v>
          </cell>
          <cell r="KA48785">
            <v>250</v>
          </cell>
          <cell r="KB48785">
            <v>8</v>
          </cell>
          <cell r="KC48785">
            <v>15</v>
          </cell>
        </row>
        <row r="48786">
          <cell r="A48786" t="str">
            <v>C11678</v>
          </cell>
          <cell r="KA48786">
            <v>250</v>
          </cell>
          <cell r="KB48786">
            <v>8</v>
          </cell>
          <cell r="KC48786">
            <v>9</v>
          </cell>
        </row>
        <row r="48787">
          <cell r="A48787" t="str">
            <v>C11679</v>
          </cell>
          <cell r="KA48787">
            <v>50</v>
          </cell>
          <cell r="KB48787">
            <v>80</v>
          </cell>
          <cell r="KC48787">
            <v>6</v>
          </cell>
        </row>
        <row r="48788">
          <cell r="A48788" t="str">
            <v>C11669</v>
          </cell>
          <cell r="KA48788">
            <v>100</v>
          </cell>
          <cell r="KB48788">
            <v>12</v>
          </cell>
          <cell r="KC48788">
            <v>30</v>
          </cell>
        </row>
        <row r="48789">
          <cell r="A48789" t="str">
            <v>C11724</v>
          </cell>
          <cell r="KA48789">
            <v>100</v>
          </cell>
          <cell r="KB48789">
            <v>12</v>
          </cell>
          <cell r="KC48789">
            <v>30</v>
          </cell>
        </row>
        <row r="48790">
          <cell r="A48790" t="str">
            <v>C11721</v>
          </cell>
          <cell r="KA48790">
            <v>50</v>
          </cell>
          <cell r="KB48790">
            <v>80</v>
          </cell>
          <cell r="KC48790">
            <v>24</v>
          </cell>
        </row>
        <row r="48791">
          <cell r="A48791" t="str">
            <v>C11370</v>
          </cell>
          <cell r="KA48791">
            <v>250</v>
          </cell>
          <cell r="KB48791">
            <v>12</v>
          </cell>
          <cell r="KC48791">
            <v>6</v>
          </cell>
        </row>
        <row r="48792">
          <cell r="A48792" t="str">
            <v>C11478</v>
          </cell>
          <cell r="KA48792">
            <v>50</v>
          </cell>
          <cell r="KB48792">
            <v>80</v>
          </cell>
          <cell r="KC48792">
            <v>24</v>
          </cell>
        </row>
        <row r="48793">
          <cell r="A48793" t="str">
            <v>C11471</v>
          </cell>
          <cell r="KA48793">
            <v>250</v>
          </cell>
          <cell r="KB48793">
            <v>8</v>
          </cell>
          <cell r="KC48793">
            <v>15</v>
          </cell>
        </row>
        <row r="48794">
          <cell r="A48794" t="str">
            <v>C11443</v>
          </cell>
          <cell r="KA48794">
            <v>250</v>
          </cell>
          <cell r="KB48794">
            <v>8</v>
          </cell>
          <cell r="KC48794">
            <v>15</v>
          </cell>
        </row>
        <row r="48795">
          <cell r="A48795" t="str">
            <v>C11496</v>
          </cell>
          <cell r="KA48795">
            <v>50</v>
          </cell>
          <cell r="KB48795">
            <v>80</v>
          </cell>
          <cell r="KC48795">
            <v>24</v>
          </cell>
        </row>
        <row r="48796">
          <cell r="A48796" t="str">
            <v>C11592</v>
          </cell>
          <cell r="KA48796">
            <v>200</v>
          </cell>
          <cell r="KB48796">
            <v>15</v>
          </cell>
          <cell r="KC48796">
            <v>16</v>
          </cell>
        </row>
        <row r="48797">
          <cell r="A48797" t="str">
            <v>C11538</v>
          </cell>
          <cell r="KA48797">
            <v>50</v>
          </cell>
          <cell r="KB48797">
            <v>80</v>
          </cell>
          <cell r="KC48797">
            <v>24</v>
          </cell>
        </row>
        <row r="48798">
          <cell r="A48798" t="str">
            <v>C11586</v>
          </cell>
          <cell r="KA48798">
            <v>250</v>
          </cell>
          <cell r="KB48798">
            <v>8</v>
          </cell>
          <cell r="KC48798">
            <v>15</v>
          </cell>
        </row>
        <row r="48799">
          <cell r="A48799" t="str">
            <v>C11589</v>
          </cell>
          <cell r="KA48799">
            <v>200</v>
          </cell>
          <cell r="KB48799">
            <v>15</v>
          </cell>
          <cell r="KC48799">
            <v>16</v>
          </cell>
        </row>
        <row r="48800">
          <cell r="A48800" t="str">
            <v>P09183</v>
          </cell>
          <cell r="KA48800">
            <v>50</v>
          </cell>
          <cell r="KB48800">
            <v>18</v>
          </cell>
          <cell r="KC48800">
            <v>24</v>
          </cell>
        </row>
        <row r="48801">
          <cell r="A48801" t="str">
            <v>P09352</v>
          </cell>
          <cell r="KA48801">
            <v>250</v>
          </cell>
          <cell r="KB48801">
            <v>12</v>
          </cell>
          <cell r="KC48801">
            <v>20</v>
          </cell>
        </row>
        <row r="48802">
          <cell r="A48802" t="str">
            <v>P09360</v>
          </cell>
          <cell r="KA48802">
            <v>250</v>
          </cell>
          <cell r="KB48802">
            <v>12</v>
          </cell>
          <cell r="KC48802">
            <v>20</v>
          </cell>
        </row>
        <row r="48803">
          <cell r="A48803" t="str">
            <v>P09341</v>
          </cell>
          <cell r="KA48803">
            <v>250</v>
          </cell>
          <cell r="KB48803">
            <v>12</v>
          </cell>
          <cell r="KC48803">
            <v>20</v>
          </cell>
        </row>
        <row r="48804">
          <cell r="A48804" t="str">
            <v>P09312</v>
          </cell>
          <cell r="KA48804">
            <v>50</v>
          </cell>
          <cell r="KB48804">
            <v>18</v>
          </cell>
          <cell r="KC48804">
            <v>24</v>
          </cell>
        </row>
        <row r="48805">
          <cell r="A48805" t="str">
            <v>P09301</v>
          </cell>
          <cell r="KA48805">
            <v>50</v>
          </cell>
          <cell r="KB48805">
            <v>18</v>
          </cell>
          <cell r="KC48805">
            <v>24</v>
          </cell>
        </row>
        <row r="48806">
          <cell r="A48806" t="str">
            <v>P09270</v>
          </cell>
          <cell r="KA48806">
            <v>50</v>
          </cell>
          <cell r="KB48806">
            <v>18</v>
          </cell>
          <cell r="KC48806">
            <v>24</v>
          </cell>
        </row>
        <row r="48807">
          <cell r="A48807" t="str">
            <v>P09332</v>
          </cell>
          <cell r="KA48807">
            <v>250</v>
          </cell>
          <cell r="KB48807">
            <v>8</v>
          </cell>
          <cell r="KC48807">
            <v>15</v>
          </cell>
        </row>
        <row r="48808">
          <cell r="A48808" t="str">
            <v>P10597</v>
          </cell>
          <cell r="KA48808">
            <v>250</v>
          </cell>
          <cell r="KB48808">
            <v>8</v>
          </cell>
          <cell r="KC48808">
            <v>15</v>
          </cell>
        </row>
        <row r="48809">
          <cell r="A48809" t="str">
            <v>P15912</v>
          </cell>
          <cell r="KA48809">
            <v>100</v>
          </cell>
          <cell r="KB48809">
            <v>40</v>
          </cell>
          <cell r="KC48809">
            <v>28</v>
          </cell>
        </row>
        <row r="48810">
          <cell r="A48810" t="str">
            <v>C11561</v>
          </cell>
          <cell r="KA48810">
            <v>250</v>
          </cell>
          <cell r="KB48810">
            <v>8</v>
          </cell>
          <cell r="KC48810">
            <v>15</v>
          </cell>
        </row>
        <row r="48811">
          <cell r="A48811" t="str">
            <v>C11562</v>
          </cell>
          <cell r="KA48811">
            <v>50</v>
          </cell>
          <cell r="KB48811">
            <v>18</v>
          </cell>
          <cell r="KC48811">
            <v>14</v>
          </cell>
        </row>
        <row r="48812">
          <cell r="A48812" t="str">
            <v>C11530</v>
          </cell>
          <cell r="KA48812">
            <v>200</v>
          </cell>
          <cell r="KB48812">
            <v>15</v>
          </cell>
          <cell r="KC48812">
            <v>20</v>
          </cell>
        </row>
        <row r="48813">
          <cell r="A48813" t="str">
            <v>C11453</v>
          </cell>
          <cell r="KA48813">
            <v>250</v>
          </cell>
          <cell r="KB48813">
            <v>12</v>
          </cell>
          <cell r="KC48813">
            <v>20</v>
          </cell>
        </row>
        <row r="48814">
          <cell r="A48814" t="str">
            <v>C11472</v>
          </cell>
          <cell r="KA48814">
            <v>50</v>
          </cell>
          <cell r="KB48814">
            <v>80</v>
          </cell>
          <cell r="KC48814">
            <v>24</v>
          </cell>
        </row>
        <row r="48815">
          <cell r="A48815" t="str">
            <v>C11479</v>
          </cell>
          <cell r="KA48815">
            <v>250</v>
          </cell>
          <cell r="KB48815">
            <v>12</v>
          </cell>
          <cell r="KC48815">
            <v>20</v>
          </cell>
        </row>
        <row r="48816">
          <cell r="A48816" t="str">
            <v>C11361</v>
          </cell>
          <cell r="KA48816">
            <v>200</v>
          </cell>
          <cell r="KB48816">
            <v>15</v>
          </cell>
          <cell r="KC48816">
            <v>20</v>
          </cell>
        </row>
        <row r="48817">
          <cell r="A48817" t="str">
            <v>C11358</v>
          </cell>
          <cell r="KA48817">
            <v>250</v>
          </cell>
          <cell r="KB48817">
            <v>8</v>
          </cell>
          <cell r="KC48817">
            <v>15</v>
          </cell>
        </row>
        <row r="48818">
          <cell r="A48818" t="str">
            <v>C11354</v>
          </cell>
          <cell r="KA48818">
            <v>50</v>
          </cell>
          <cell r="KB48818">
            <v>80</v>
          </cell>
          <cell r="KC48818">
            <v>24</v>
          </cell>
        </row>
        <row r="48819">
          <cell r="A48819" t="str">
            <v>C11394</v>
          </cell>
          <cell r="KA48819">
            <v>50</v>
          </cell>
          <cell r="KB48819">
            <v>80</v>
          </cell>
          <cell r="KC48819">
            <v>6</v>
          </cell>
        </row>
        <row r="48820">
          <cell r="A48820" t="str">
            <v>C11387</v>
          </cell>
          <cell r="KA48820">
            <v>50</v>
          </cell>
          <cell r="KB48820">
            <v>80</v>
          </cell>
          <cell r="KC48820">
            <v>6</v>
          </cell>
        </row>
        <row r="48821">
          <cell r="A48821" t="str">
            <v>C11375</v>
          </cell>
          <cell r="KA48821">
            <v>50</v>
          </cell>
          <cell r="KB48821">
            <v>60</v>
          </cell>
          <cell r="KC48821">
            <v>16</v>
          </cell>
        </row>
        <row r="48822">
          <cell r="A48822" t="str">
            <v>C11726</v>
          </cell>
          <cell r="KA48822">
            <v>250</v>
          </cell>
          <cell r="KB48822">
            <v>8</v>
          </cell>
          <cell r="KC48822">
            <v>15</v>
          </cell>
        </row>
        <row r="48823">
          <cell r="A48823" t="str">
            <v>C11703</v>
          </cell>
          <cell r="KA48823">
            <v>100</v>
          </cell>
          <cell r="KB48823">
            <v>30</v>
          </cell>
          <cell r="KC48823">
            <v>30</v>
          </cell>
        </row>
        <row r="48824">
          <cell r="A48824" t="str">
            <v>C11686</v>
          </cell>
          <cell r="KA48824">
            <v>200</v>
          </cell>
          <cell r="KB48824">
            <v>15</v>
          </cell>
          <cell r="KC48824">
            <v>16</v>
          </cell>
        </row>
        <row r="48825">
          <cell r="A48825" t="str">
            <v>C11696</v>
          </cell>
          <cell r="KA48825">
            <v>50</v>
          </cell>
          <cell r="KB48825">
            <v>18</v>
          </cell>
          <cell r="KC48825">
            <v>24</v>
          </cell>
        </row>
        <row r="48826">
          <cell r="A48826" t="str">
            <v>C11660</v>
          </cell>
          <cell r="KA48826">
            <v>50</v>
          </cell>
          <cell r="KB48826">
            <v>80</v>
          </cell>
          <cell r="KC48826">
            <v>24</v>
          </cell>
        </row>
        <row r="48827">
          <cell r="A48827" t="str">
            <v>C11653</v>
          </cell>
          <cell r="KA48827">
            <v>50</v>
          </cell>
          <cell r="KB48827">
            <v>80</v>
          </cell>
          <cell r="KC48827">
            <v>24</v>
          </cell>
        </row>
        <row r="48828">
          <cell r="A48828" t="str">
            <v>C11641</v>
          </cell>
          <cell r="KA48828">
            <v>250</v>
          </cell>
          <cell r="KB48828">
            <v>8</v>
          </cell>
          <cell r="KC48828">
            <v>15</v>
          </cell>
        </row>
        <row r="48829">
          <cell r="A48829" t="str">
            <v>C11627</v>
          </cell>
          <cell r="KA48829">
            <v>250</v>
          </cell>
          <cell r="KB48829">
            <v>8</v>
          </cell>
          <cell r="KC48829">
            <v>15</v>
          </cell>
        </row>
        <row r="48830">
          <cell r="A48830" t="str">
            <v>C11802</v>
          </cell>
          <cell r="KA48830">
            <v>50</v>
          </cell>
          <cell r="KB48830">
            <v>80</v>
          </cell>
          <cell r="KC48830">
            <v>24</v>
          </cell>
        </row>
        <row r="48831">
          <cell r="A48831" t="str">
            <v>C11820</v>
          </cell>
          <cell r="KA48831">
            <v>250</v>
          </cell>
          <cell r="KB48831">
            <v>12</v>
          </cell>
          <cell r="KC48831">
            <v>20</v>
          </cell>
        </row>
        <row r="48832">
          <cell r="A48832" t="str">
            <v>C11840</v>
          </cell>
          <cell r="KA48832">
            <v>50</v>
          </cell>
          <cell r="KB48832">
            <v>80</v>
          </cell>
          <cell r="KC48832">
            <v>24</v>
          </cell>
        </row>
        <row r="48833">
          <cell r="A48833" t="str">
            <v>C11844</v>
          </cell>
          <cell r="KA48833">
            <v>50</v>
          </cell>
          <cell r="KB48833">
            <v>80</v>
          </cell>
          <cell r="KC48833">
            <v>6</v>
          </cell>
        </row>
        <row r="48834">
          <cell r="A48834" t="str">
            <v>C11761</v>
          </cell>
          <cell r="KA48834">
            <v>200</v>
          </cell>
          <cell r="KB48834">
            <v>15</v>
          </cell>
          <cell r="KC48834">
            <v>20</v>
          </cell>
        </row>
        <row r="48835">
          <cell r="A48835" t="str">
            <v>C11746</v>
          </cell>
          <cell r="KA48835">
            <v>250</v>
          </cell>
          <cell r="KB48835">
            <v>8</v>
          </cell>
          <cell r="KC48835">
            <v>15</v>
          </cell>
        </row>
        <row r="48836">
          <cell r="A48836" t="str">
            <v>C11780</v>
          </cell>
          <cell r="KA48836">
            <v>200</v>
          </cell>
          <cell r="KB48836">
            <v>15</v>
          </cell>
          <cell r="KC48836">
            <v>16</v>
          </cell>
        </row>
        <row r="48837">
          <cell r="A48837" t="str">
            <v>C11770</v>
          </cell>
          <cell r="KA48837">
            <v>100</v>
          </cell>
          <cell r="KB48837">
            <v>20</v>
          </cell>
          <cell r="KC48837">
            <v>16</v>
          </cell>
        </row>
        <row r="48838">
          <cell r="A48838" t="str">
            <v>C11771</v>
          </cell>
          <cell r="KA48838">
            <v>250</v>
          </cell>
          <cell r="KB48838">
            <v>8</v>
          </cell>
          <cell r="KC48838">
            <v>15</v>
          </cell>
        </row>
        <row r="48839">
          <cell r="A48839" t="str">
            <v>C09804</v>
          </cell>
          <cell r="KA48839">
            <v>250</v>
          </cell>
          <cell r="KB48839">
            <v>8</v>
          </cell>
          <cell r="KC48839">
            <v>15</v>
          </cell>
        </row>
        <row r="48840">
          <cell r="A48840" t="str">
            <v>C10571</v>
          </cell>
          <cell r="KA48840">
            <v>50</v>
          </cell>
          <cell r="KB48840">
            <v>18</v>
          </cell>
          <cell r="KC48840">
            <v>24</v>
          </cell>
        </row>
        <row r="48841">
          <cell r="A48841" t="str">
            <v>C10864</v>
          </cell>
          <cell r="KA48841">
            <v>250</v>
          </cell>
          <cell r="KB48841">
            <v>8</v>
          </cell>
          <cell r="KC48841">
            <v>15</v>
          </cell>
        </row>
        <row r="48842">
          <cell r="A48842" t="str">
            <v>C08929</v>
          </cell>
          <cell r="KA48842">
            <v>50</v>
          </cell>
          <cell r="KB48842">
            <v>60</v>
          </cell>
          <cell r="KC48842">
            <v>16</v>
          </cell>
        </row>
        <row r="48843">
          <cell r="A48843" t="str">
            <v>C07181</v>
          </cell>
          <cell r="KA48843">
            <v>250</v>
          </cell>
          <cell r="KB48843">
            <v>8</v>
          </cell>
          <cell r="KC48843">
            <v>18</v>
          </cell>
        </row>
        <row r="48844">
          <cell r="A48844" t="str">
            <v>C11286</v>
          </cell>
          <cell r="KA48844">
            <v>50</v>
          </cell>
          <cell r="KB48844">
            <v>80</v>
          </cell>
          <cell r="KC48844">
            <v>24</v>
          </cell>
        </row>
        <row r="48845">
          <cell r="A48845" t="str">
            <v>C11337</v>
          </cell>
          <cell r="KA48845">
            <v>100</v>
          </cell>
          <cell r="KB48845">
            <v>12</v>
          </cell>
          <cell r="KC48845">
            <v>30</v>
          </cell>
        </row>
        <row r="48846">
          <cell r="A48846" t="str">
            <v>C11228</v>
          </cell>
          <cell r="KA48846">
            <v>250</v>
          </cell>
          <cell r="KB48846">
            <v>8</v>
          </cell>
          <cell r="KC48846">
            <v>9</v>
          </cell>
        </row>
        <row r="48847">
          <cell r="A48847" t="str">
            <v>C11225</v>
          </cell>
          <cell r="KA48847">
            <v>50</v>
          </cell>
          <cell r="KB48847">
            <v>80</v>
          </cell>
          <cell r="KC48847">
            <v>6</v>
          </cell>
        </row>
        <row r="48848">
          <cell r="A48848" t="str">
            <v>C11212</v>
          </cell>
          <cell r="KA48848">
            <v>50</v>
          </cell>
          <cell r="KB48848">
            <v>80</v>
          </cell>
          <cell r="KC48848">
            <v>6</v>
          </cell>
        </row>
        <row r="48849">
          <cell r="A48849" t="str">
            <v>C11035</v>
          </cell>
          <cell r="KA48849">
            <v>50</v>
          </cell>
          <cell r="KB48849">
            <v>80</v>
          </cell>
          <cell r="KC48849">
            <v>6</v>
          </cell>
        </row>
        <row r="48850">
          <cell r="A48850" t="str">
            <v>C11082</v>
          </cell>
          <cell r="KA48850">
            <v>50</v>
          </cell>
          <cell r="KB48850">
            <v>80</v>
          </cell>
          <cell r="KC48850">
            <v>6</v>
          </cell>
        </row>
        <row r="48851">
          <cell r="A48851" t="str">
            <v>C11141</v>
          </cell>
          <cell r="KA48851">
            <v>50</v>
          </cell>
          <cell r="KB48851">
            <v>60</v>
          </cell>
          <cell r="KC48851">
            <v>16</v>
          </cell>
        </row>
        <row r="48852">
          <cell r="A48852" t="str">
            <v>C11142</v>
          </cell>
          <cell r="KA48852">
            <v>250</v>
          </cell>
          <cell r="KB48852">
            <v>8</v>
          </cell>
          <cell r="KC48852">
            <v>15</v>
          </cell>
        </row>
        <row r="48853">
          <cell r="A48853" t="str">
            <v>C14919</v>
          </cell>
          <cell r="KA48853">
            <v>200</v>
          </cell>
          <cell r="KB48853">
            <v>16</v>
          </cell>
          <cell r="KC48853">
            <v>16</v>
          </cell>
        </row>
        <row r="48854">
          <cell r="A48854" t="str">
            <v>C14821</v>
          </cell>
          <cell r="KA48854">
            <v>100</v>
          </cell>
          <cell r="KB48854">
            <v>40</v>
          </cell>
          <cell r="KC48854">
            <v>24</v>
          </cell>
        </row>
        <row r="48855">
          <cell r="A48855" t="str">
            <v>C14665</v>
          </cell>
          <cell r="KA48855">
            <v>100</v>
          </cell>
          <cell r="KB48855">
            <v>12</v>
          </cell>
          <cell r="KC48855">
            <v>30</v>
          </cell>
        </row>
        <row r="48856">
          <cell r="A48856" t="str">
            <v>C14693</v>
          </cell>
          <cell r="KA48856">
            <v>100</v>
          </cell>
          <cell r="KB48856">
            <v>40</v>
          </cell>
          <cell r="KC48856">
            <v>24</v>
          </cell>
        </row>
        <row r="48857">
          <cell r="A48857" t="str">
            <v>C14678</v>
          </cell>
          <cell r="KA48857">
            <v>100</v>
          </cell>
          <cell r="KB48857">
            <v>40</v>
          </cell>
          <cell r="KC48857">
            <v>24</v>
          </cell>
        </row>
        <row r="48858">
          <cell r="A48858" t="str">
            <v>C14729</v>
          </cell>
          <cell r="KA48858">
            <v>100</v>
          </cell>
          <cell r="KB48858">
            <v>40</v>
          </cell>
          <cell r="KC48858">
            <v>24</v>
          </cell>
        </row>
        <row r="48859">
          <cell r="A48859" t="str">
            <v>C15224</v>
          </cell>
          <cell r="KA48859">
            <v>100</v>
          </cell>
          <cell r="KB48859">
            <v>40</v>
          </cell>
          <cell r="KC48859">
            <v>24</v>
          </cell>
        </row>
        <row r="48860">
          <cell r="A48860" t="str">
            <v>C15183</v>
          </cell>
          <cell r="KA48860">
            <v>50</v>
          </cell>
          <cell r="KB48860">
            <v>60</v>
          </cell>
          <cell r="KC48860">
            <v>12</v>
          </cell>
        </row>
        <row r="48861">
          <cell r="A48861" t="str">
            <v>C15123</v>
          </cell>
          <cell r="KA48861">
            <v>100</v>
          </cell>
          <cell r="KB48861">
            <v>40</v>
          </cell>
          <cell r="KC48861">
            <v>24</v>
          </cell>
        </row>
        <row r="48862">
          <cell r="A48862" t="str">
            <v>C15024</v>
          </cell>
          <cell r="KA48862">
            <v>100</v>
          </cell>
          <cell r="KB48862">
            <v>40</v>
          </cell>
          <cell r="KC48862">
            <v>24</v>
          </cell>
        </row>
        <row r="48863">
          <cell r="A48863" t="str">
            <v>C14942</v>
          </cell>
          <cell r="KA48863">
            <v>100</v>
          </cell>
          <cell r="KB48863">
            <v>40</v>
          </cell>
          <cell r="KC48863">
            <v>24</v>
          </cell>
        </row>
        <row r="48864">
          <cell r="A48864" t="str">
            <v>C14964</v>
          </cell>
          <cell r="KA48864">
            <v>100</v>
          </cell>
          <cell r="KB48864">
            <v>12</v>
          </cell>
          <cell r="KC48864">
            <v>30</v>
          </cell>
        </row>
        <row r="48865">
          <cell r="A48865" t="str">
            <v>C15008</v>
          </cell>
          <cell r="KA48865">
            <v>100</v>
          </cell>
          <cell r="KB48865">
            <v>40</v>
          </cell>
          <cell r="KC48865">
            <v>24</v>
          </cell>
        </row>
        <row r="48866">
          <cell r="A48866" t="str">
            <v>C14395</v>
          </cell>
          <cell r="KA48866">
            <v>200</v>
          </cell>
          <cell r="KB48866">
            <v>16</v>
          </cell>
          <cell r="KC48866">
            <v>16</v>
          </cell>
        </row>
        <row r="48867">
          <cell r="A48867" t="str">
            <v>C14329</v>
          </cell>
          <cell r="KA48867">
            <v>50</v>
          </cell>
          <cell r="KB48867">
            <v>80</v>
          </cell>
          <cell r="KC48867">
            <v>24</v>
          </cell>
        </row>
        <row r="48868">
          <cell r="A48868" t="str">
            <v>C14460</v>
          </cell>
          <cell r="KA48868">
            <v>50</v>
          </cell>
          <cell r="KB48868">
            <v>40</v>
          </cell>
          <cell r="KC48868">
            <v>24</v>
          </cell>
        </row>
        <row r="48869">
          <cell r="A48869" t="str">
            <v>C14454</v>
          </cell>
          <cell r="KA48869">
            <v>200</v>
          </cell>
          <cell r="KB48869">
            <v>16</v>
          </cell>
          <cell r="KC48869">
            <v>16</v>
          </cell>
        </row>
        <row r="48870">
          <cell r="A48870" t="str">
            <v>C14631</v>
          </cell>
          <cell r="KA48870">
            <v>50</v>
          </cell>
          <cell r="KB48870">
            <v>40</v>
          </cell>
          <cell r="KC48870">
            <v>24</v>
          </cell>
        </row>
        <row r="48871">
          <cell r="A48871" t="str">
            <v>C14589</v>
          </cell>
          <cell r="KA48871">
            <v>200</v>
          </cell>
          <cell r="KB48871">
            <v>16</v>
          </cell>
          <cell r="KC48871">
            <v>16</v>
          </cell>
        </row>
        <row r="48872">
          <cell r="A48872" t="str">
            <v>C14233</v>
          </cell>
          <cell r="KA48872">
            <v>50</v>
          </cell>
          <cell r="KB48872">
            <v>80</v>
          </cell>
          <cell r="KC48872">
            <v>24</v>
          </cell>
        </row>
        <row r="48873">
          <cell r="A48873" t="str">
            <v>C14197</v>
          </cell>
          <cell r="KA48873">
            <v>50</v>
          </cell>
          <cell r="KB48873">
            <v>80</v>
          </cell>
          <cell r="KC48873">
            <v>24</v>
          </cell>
        </row>
        <row r="48874">
          <cell r="A48874" t="str">
            <v>C14198</v>
          </cell>
          <cell r="KA48874">
            <v>50</v>
          </cell>
          <cell r="KB48874">
            <v>80</v>
          </cell>
          <cell r="KC48874">
            <v>24</v>
          </cell>
        </row>
        <row r="48875">
          <cell r="A48875" t="str">
            <v>C14194</v>
          </cell>
          <cell r="KA48875">
            <v>50</v>
          </cell>
          <cell r="KB48875">
            <v>80</v>
          </cell>
          <cell r="KC48875">
            <v>24</v>
          </cell>
        </row>
        <row r="48876">
          <cell r="A48876" t="str">
            <v>C14087</v>
          </cell>
          <cell r="KA48876">
            <v>200</v>
          </cell>
          <cell r="KB48876">
            <v>16</v>
          </cell>
          <cell r="KC48876">
            <v>16</v>
          </cell>
        </row>
        <row r="48877">
          <cell r="A48877" t="str">
            <v>C14102</v>
          </cell>
          <cell r="KA48877">
            <v>100</v>
          </cell>
          <cell r="KB48877">
            <v>12</v>
          </cell>
          <cell r="KC48877">
            <v>30</v>
          </cell>
        </row>
        <row r="48878">
          <cell r="A48878" t="str">
            <v>C13960</v>
          </cell>
          <cell r="KA48878">
            <v>50</v>
          </cell>
          <cell r="KB48878">
            <v>80</v>
          </cell>
          <cell r="KC48878">
            <v>24</v>
          </cell>
        </row>
        <row r="48879">
          <cell r="A48879" t="str">
            <v>C14025</v>
          </cell>
          <cell r="KA48879">
            <v>250</v>
          </cell>
          <cell r="KB48879">
            <v>8</v>
          </cell>
          <cell r="KC48879">
            <v>15</v>
          </cell>
        </row>
        <row r="48880">
          <cell r="A48880" t="str">
            <v>C15404</v>
          </cell>
          <cell r="KA48880">
            <v>100</v>
          </cell>
          <cell r="KB48880">
            <v>40</v>
          </cell>
          <cell r="KC48880">
            <v>24</v>
          </cell>
        </row>
        <row r="48881">
          <cell r="A48881" t="str">
            <v>C15383</v>
          </cell>
          <cell r="KA48881">
            <v>200</v>
          </cell>
          <cell r="KB48881">
            <v>16</v>
          </cell>
          <cell r="KC48881">
            <v>16</v>
          </cell>
        </row>
        <row r="48882">
          <cell r="A48882" t="str">
            <v>C15386</v>
          </cell>
          <cell r="KA48882">
            <v>50</v>
          </cell>
          <cell r="KB48882">
            <v>40</v>
          </cell>
          <cell r="KC48882">
            <v>24</v>
          </cell>
        </row>
        <row r="48883">
          <cell r="A48883" t="str">
            <v>C15421</v>
          </cell>
          <cell r="KA48883">
            <v>100</v>
          </cell>
          <cell r="KB48883">
            <v>40</v>
          </cell>
          <cell r="KC48883">
            <v>24</v>
          </cell>
        </row>
        <row r="48884">
          <cell r="A48884" t="str">
            <v>C15428</v>
          </cell>
          <cell r="KA48884">
            <v>50</v>
          </cell>
          <cell r="KB48884">
            <v>40</v>
          </cell>
          <cell r="KC48884">
            <v>24</v>
          </cell>
        </row>
        <row r="48885">
          <cell r="A48885" t="str">
            <v>C15449</v>
          </cell>
          <cell r="KA48885">
            <v>100</v>
          </cell>
          <cell r="KB48885">
            <v>40</v>
          </cell>
          <cell r="KC48885">
            <v>24</v>
          </cell>
        </row>
        <row r="48886">
          <cell r="A48886" t="str">
            <v>C15532</v>
          </cell>
          <cell r="KA48886">
            <v>200</v>
          </cell>
          <cell r="KB48886">
            <v>16</v>
          </cell>
          <cell r="KC48886">
            <v>16</v>
          </cell>
        </row>
        <row r="48887">
          <cell r="A48887" t="str">
            <v>C15512</v>
          </cell>
          <cell r="KA48887">
            <v>100</v>
          </cell>
          <cell r="KB48887">
            <v>40</v>
          </cell>
          <cell r="KC48887">
            <v>24</v>
          </cell>
        </row>
        <row r="48888">
          <cell r="A48888" t="str">
            <v>C15610</v>
          </cell>
          <cell r="KA48888">
            <v>100</v>
          </cell>
          <cell r="KB48888">
            <v>40</v>
          </cell>
          <cell r="KC48888">
            <v>24</v>
          </cell>
        </row>
        <row r="48889">
          <cell r="A48889" t="str">
            <v>C15564</v>
          </cell>
          <cell r="KA48889">
            <v>100</v>
          </cell>
          <cell r="KB48889">
            <v>40</v>
          </cell>
          <cell r="KC48889">
            <v>24</v>
          </cell>
        </row>
        <row r="48890">
          <cell r="A48890" t="str">
            <v>C15652</v>
          </cell>
          <cell r="KA48890">
            <v>100</v>
          </cell>
          <cell r="KB48890">
            <v>40</v>
          </cell>
          <cell r="KC48890">
            <v>24</v>
          </cell>
        </row>
        <row r="48891">
          <cell r="A48891" t="str">
            <v>C15684</v>
          </cell>
          <cell r="KA48891">
            <v>100</v>
          </cell>
          <cell r="KB48891">
            <v>40</v>
          </cell>
          <cell r="KC48891">
            <v>24</v>
          </cell>
        </row>
        <row r="48892">
          <cell r="A48892" t="str">
            <v>C15751</v>
          </cell>
          <cell r="KA48892">
            <v>200</v>
          </cell>
          <cell r="KB48892">
            <v>16</v>
          </cell>
          <cell r="KC48892">
            <v>16</v>
          </cell>
        </row>
        <row r="48893">
          <cell r="A48893" t="str">
            <v>C15754</v>
          </cell>
          <cell r="KA48893">
            <v>100</v>
          </cell>
          <cell r="KB48893">
            <v>40</v>
          </cell>
          <cell r="KC48893">
            <v>24</v>
          </cell>
        </row>
        <row r="48894">
          <cell r="A48894" t="str">
            <v>C15770</v>
          </cell>
          <cell r="KA48894">
            <v>100</v>
          </cell>
          <cell r="KB48894">
            <v>40</v>
          </cell>
          <cell r="KC48894">
            <v>24</v>
          </cell>
        </row>
        <row r="48895">
          <cell r="A48895" t="str">
            <v>C15739</v>
          </cell>
          <cell r="KA48895">
            <v>100</v>
          </cell>
          <cell r="KB48895">
            <v>40</v>
          </cell>
          <cell r="KC48895">
            <v>24</v>
          </cell>
        </row>
        <row r="48896">
          <cell r="A48896" t="str">
            <v>C15811</v>
          </cell>
          <cell r="KA48896">
            <v>100</v>
          </cell>
          <cell r="KB48896">
            <v>40</v>
          </cell>
          <cell r="KC48896">
            <v>24</v>
          </cell>
        </row>
        <row r="48897">
          <cell r="A48897" t="str">
            <v>C15879</v>
          </cell>
          <cell r="KA48897">
            <v>100</v>
          </cell>
          <cell r="KB48897">
            <v>40</v>
          </cell>
          <cell r="KC48897">
            <v>24</v>
          </cell>
        </row>
        <row r="48898">
          <cell r="A48898" t="str">
            <v>C12413</v>
          </cell>
          <cell r="KA48898">
            <v>50</v>
          </cell>
          <cell r="KB48898">
            <v>80</v>
          </cell>
          <cell r="KC48898">
            <v>24</v>
          </cell>
        </row>
        <row r="48899">
          <cell r="A48899" t="str">
            <v>C12431</v>
          </cell>
          <cell r="KA48899">
            <v>50</v>
          </cell>
          <cell r="KB48899">
            <v>80</v>
          </cell>
          <cell r="KC48899">
            <v>24</v>
          </cell>
        </row>
        <row r="48900">
          <cell r="A48900" t="str">
            <v>C12357</v>
          </cell>
          <cell r="KA48900">
            <v>50</v>
          </cell>
          <cell r="KB48900">
            <v>18</v>
          </cell>
          <cell r="KC48900">
            <v>24</v>
          </cell>
        </row>
        <row r="48901">
          <cell r="A48901" t="str">
            <v>C12350</v>
          </cell>
          <cell r="KA48901">
            <v>250</v>
          </cell>
          <cell r="KB48901">
            <v>8</v>
          </cell>
          <cell r="KC48901">
            <v>15</v>
          </cell>
        </row>
        <row r="48902">
          <cell r="A48902" t="str">
            <v>C12552</v>
          </cell>
          <cell r="KA48902">
            <v>50</v>
          </cell>
          <cell r="KB48902">
            <v>80</v>
          </cell>
          <cell r="KC48902">
            <v>6</v>
          </cell>
        </row>
        <row r="48903">
          <cell r="A48903" t="str">
            <v>C12547</v>
          </cell>
          <cell r="KA48903">
            <v>50</v>
          </cell>
          <cell r="KB48903">
            <v>80</v>
          </cell>
          <cell r="KC48903">
            <v>24</v>
          </cell>
        </row>
        <row r="48904">
          <cell r="A48904" t="str">
            <v>C12548</v>
          </cell>
          <cell r="KA48904">
            <v>50</v>
          </cell>
          <cell r="KB48904">
            <v>80</v>
          </cell>
          <cell r="KC48904">
            <v>24</v>
          </cell>
        </row>
        <row r="48905">
          <cell r="A48905" t="str">
            <v>C12540</v>
          </cell>
          <cell r="KA48905">
            <v>50</v>
          </cell>
          <cell r="KB48905">
            <v>18</v>
          </cell>
          <cell r="KC48905">
            <v>24</v>
          </cell>
        </row>
        <row r="48906">
          <cell r="A48906" t="str">
            <v>C12499</v>
          </cell>
          <cell r="KA48906">
            <v>50</v>
          </cell>
          <cell r="KB48906">
            <v>80</v>
          </cell>
          <cell r="KC48906">
            <v>24</v>
          </cell>
        </row>
        <row r="48907">
          <cell r="A48907" t="str">
            <v>C12501</v>
          </cell>
          <cell r="KA48907">
            <v>50</v>
          </cell>
          <cell r="KB48907">
            <v>80</v>
          </cell>
          <cell r="KC48907">
            <v>24</v>
          </cell>
        </row>
        <row r="48908">
          <cell r="A48908" t="str">
            <v>C12502</v>
          </cell>
          <cell r="KA48908">
            <v>200</v>
          </cell>
          <cell r="KB48908">
            <v>15</v>
          </cell>
          <cell r="KC48908">
            <v>16</v>
          </cell>
        </row>
        <row r="48909">
          <cell r="A48909" t="str">
            <v>C12522</v>
          </cell>
          <cell r="KA48909">
            <v>250</v>
          </cell>
          <cell r="KB48909">
            <v>8</v>
          </cell>
          <cell r="KC48909">
            <v>15</v>
          </cell>
        </row>
        <row r="48910">
          <cell r="A48910" t="str">
            <v>C12788</v>
          </cell>
          <cell r="KA48910">
            <v>50</v>
          </cell>
          <cell r="KB48910">
            <v>80</v>
          </cell>
          <cell r="KC48910">
            <v>6</v>
          </cell>
        </row>
        <row r="48911">
          <cell r="A48911" t="str">
            <v>C12693</v>
          </cell>
          <cell r="KA48911">
            <v>50</v>
          </cell>
          <cell r="KB48911">
            <v>80</v>
          </cell>
          <cell r="KC48911">
            <v>24</v>
          </cell>
        </row>
        <row r="48912">
          <cell r="A48912" t="str">
            <v>C12690</v>
          </cell>
          <cell r="KA48912">
            <v>200</v>
          </cell>
          <cell r="KB48912">
            <v>15</v>
          </cell>
          <cell r="KC48912">
            <v>16</v>
          </cell>
        </row>
        <row r="48913">
          <cell r="A48913" t="str">
            <v>C12691</v>
          </cell>
          <cell r="KA48913">
            <v>200</v>
          </cell>
          <cell r="KB48913">
            <v>15</v>
          </cell>
          <cell r="KC48913">
            <v>16</v>
          </cell>
        </row>
        <row r="48914">
          <cell r="A48914" t="str">
            <v>C12659</v>
          </cell>
          <cell r="KA48914">
            <v>50</v>
          </cell>
          <cell r="KB48914">
            <v>80</v>
          </cell>
          <cell r="KC48914">
            <v>6</v>
          </cell>
        </row>
        <row r="48915">
          <cell r="A48915" t="str">
            <v>C12657</v>
          </cell>
          <cell r="KA48915">
            <v>50</v>
          </cell>
          <cell r="KB48915">
            <v>18</v>
          </cell>
          <cell r="KC48915">
            <v>24</v>
          </cell>
        </row>
        <row r="48916">
          <cell r="A48916" t="str">
            <v>C12589</v>
          </cell>
          <cell r="KA48916">
            <v>200</v>
          </cell>
          <cell r="KB48916">
            <v>15</v>
          </cell>
          <cell r="KC48916">
            <v>16</v>
          </cell>
        </row>
        <row r="48917">
          <cell r="A48917" t="str">
            <v>C12582</v>
          </cell>
          <cell r="KA48917">
            <v>50</v>
          </cell>
          <cell r="KB48917">
            <v>80</v>
          </cell>
          <cell r="KC48917">
            <v>24</v>
          </cell>
        </row>
        <row r="48918">
          <cell r="A48918" t="str">
            <v>C12626</v>
          </cell>
          <cell r="KA48918">
            <v>200</v>
          </cell>
          <cell r="KB48918">
            <v>15</v>
          </cell>
          <cell r="KC48918">
            <v>20</v>
          </cell>
        </row>
        <row r="48919">
          <cell r="A48919" t="str">
            <v>C12645</v>
          </cell>
          <cell r="KA48919">
            <v>50</v>
          </cell>
          <cell r="KB48919">
            <v>80</v>
          </cell>
          <cell r="KC48919">
            <v>24</v>
          </cell>
        </row>
        <row r="48920">
          <cell r="A48920" t="str">
            <v>C11926</v>
          </cell>
          <cell r="KA48920">
            <v>50</v>
          </cell>
          <cell r="KB48920">
            <v>80</v>
          </cell>
          <cell r="KC48920">
            <v>24</v>
          </cell>
        </row>
        <row r="48921">
          <cell r="A48921" t="str">
            <v>C11931</v>
          </cell>
          <cell r="KA48921">
            <v>50</v>
          </cell>
          <cell r="KB48921">
            <v>60</v>
          </cell>
          <cell r="KC48921">
            <v>16</v>
          </cell>
        </row>
        <row r="48922">
          <cell r="A48922" t="str">
            <v>C11910</v>
          </cell>
          <cell r="KA48922">
            <v>50</v>
          </cell>
          <cell r="KB48922">
            <v>80</v>
          </cell>
          <cell r="KC48922">
            <v>24</v>
          </cell>
        </row>
        <row r="48923">
          <cell r="A48923" t="str">
            <v>C11993</v>
          </cell>
          <cell r="KA48923">
            <v>50</v>
          </cell>
          <cell r="KB48923">
            <v>80</v>
          </cell>
          <cell r="KC48923">
            <v>24</v>
          </cell>
        </row>
        <row r="48924">
          <cell r="A48924" t="str">
            <v>C11958</v>
          </cell>
          <cell r="KA48924">
            <v>200</v>
          </cell>
          <cell r="KB48924">
            <v>15</v>
          </cell>
          <cell r="KC48924">
            <v>20</v>
          </cell>
        </row>
        <row r="48925">
          <cell r="A48925" t="str">
            <v>C12061</v>
          </cell>
          <cell r="KA48925">
            <v>50</v>
          </cell>
          <cell r="KB48925">
            <v>80</v>
          </cell>
          <cell r="KC48925">
            <v>24</v>
          </cell>
        </row>
        <row r="48926">
          <cell r="A48926" t="str">
            <v>C12039</v>
          </cell>
          <cell r="KA48926">
            <v>50</v>
          </cell>
          <cell r="KB48926">
            <v>60</v>
          </cell>
          <cell r="KC48926">
            <v>16</v>
          </cell>
        </row>
        <row r="48927">
          <cell r="A48927" t="str">
            <v>C12015</v>
          </cell>
          <cell r="KA48927">
            <v>50</v>
          </cell>
          <cell r="KB48927">
            <v>80</v>
          </cell>
          <cell r="KC48927">
            <v>24</v>
          </cell>
        </row>
        <row r="48928">
          <cell r="A48928" t="str">
            <v>C12008</v>
          </cell>
          <cell r="KA48928">
            <v>50</v>
          </cell>
          <cell r="KB48928">
            <v>80</v>
          </cell>
          <cell r="KC48928">
            <v>24</v>
          </cell>
        </row>
        <row r="48929">
          <cell r="A48929" t="str">
            <v>C12020</v>
          </cell>
          <cell r="KA48929">
            <v>50</v>
          </cell>
          <cell r="KB48929">
            <v>80</v>
          </cell>
          <cell r="KC48929">
            <v>24</v>
          </cell>
        </row>
        <row r="48930">
          <cell r="A48930" t="str">
            <v>C12087</v>
          </cell>
          <cell r="KA48930">
            <v>250</v>
          </cell>
          <cell r="KB48930">
            <v>12</v>
          </cell>
          <cell r="KC48930">
            <v>20</v>
          </cell>
        </row>
        <row r="48931">
          <cell r="A48931" t="str">
            <v>C12164</v>
          </cell>
          <cell r="KA48931">
            <v>50</v>
          </cell>
          <cell r="KB48931">
            <v>80</v>
          </cell>
          <cell r="KC48931">
            <v>24</v>
          </cell>
        </row>
        <row r="48932">
          <cell r="A48932" t="str">
            <v>C12221</v>
          </cell>
          <cell r="KA48932">
            <v>50</v>
          </cell>
          <cell r="KB48932">
            <v>18</v>
          </cell>
          <cell r="KC48932">
            <v>24</v>
          </cell>
        </row>
        <row r="48933">
          <cell r="A48933" t="str">
            <v>C12229</v>
          </cell>
          <cell r="KA48933">
            <v>200</v>
          </cell>
          <cell r="KB48933">
            <v>15</v>
          </cell>
          <cell r="KC48933">
            <v>20</v>
          </cell>
        </row>
        <row r="48934">
          <cell r="A48934" t="str">
            <v>C12266</v>
          </cell>
          <cell r="KA48934">
            <v>200</v>
          </cell>
          <cell r="KB48934">
            <v>15</v>
          </cell>
          <cell r="KC48934">
            <v>20</v>
          </cell>
        </row>
        <row r="48935">
          <cell r="A48935" t="str">
            <v>C13346</v>
          </cell>
          <cell r="KA48935">
            <v>50</v>
          </cell>
          <cell r="KB48935">
            <v>80</v>
          </cell>
          <cell r="KC48935">
            <v>24</v>
          </cell>
        </row>
        <row r="48936">
          <cell r="A48936" t="str">
            <v>C13349</v>
          </cell>
          <cell r="KA48936">
            <v>50</v>
          </cell>
          <cell r="KB48936">
            <v>80</v>
          </cell>
          <cell r="KC48936">
            <v>24</v>
          </cell>
        </row>
        <row r="48937">
          <cell r="A48937" t="str">
            <v>C13401</v>
          </cell>
          <cell r="KA48937">
            <v>50</v>
          </cell>
          <cell r="KB48937">
            <v>80</v>
          </cell>
          <cell r="KC48937">
            <v>24</v>
          </cell>
        </row>
        <row r="48938">
          <cell r="A48938" t="str">
            <v>C13518</v>
          </cell>
          <cell r="KA48938">
            <v>50</v>
          </cell>
          <cell r="KB48938">
            <v>80</v>
          </cell>
          <cell r="KC48938">
            <v>24</v>
          </cell>
        </row>
        <row r="48939">
          <cell r="A48939" t="str">
            <v>C13525</v>
          </cell>
          <cell r="KA48939">
            <v>250</v>
          </cell>
          <cell r="KB48939">
            <v>8</v>
          </cell>
          <cell r="KC48939">
            <v>15</v>
          </cell>
        </row>
        <row r="48940">
          <cell r="A48940" t="str">
            <v>C13646</v>
          </cell>
          <cell r="KA48940">
            <v>250</v>
          </cell>
          <cell r="KB48940">
            <v>8</v>
          </cell>
          <cell r="KC48940">
            <v>15</v>
          </cell>
        </row>
        <row r="48941">
          <cell r="A48941" t="str">
            <v>C13664</v>
          </cell>
          <cell r="KA48941">
            <v>250</v>
          </cell>
          <cell r="KB48941">
            <v>8</v>
          </cell>
          <cell r="KC48941">
            <v>15</v>
          </cell>
        </row>
        <row r="48942">
          <cell r="A48942" t="str">
            <v>C13829</v>
          </cell>
          <cell r="KA48942">
            <v>250</v>
          </cell>
          <cell r="KB48942">
            <v>8</v>
          </cell>
          <cell r="KC48942">
            <v>15</v>
          </cell>
        </row>
        <row r="48943">
          <cell r="A48943" t="str">
            <v>C13810</v>
          </cell>
          <cell r="KA48943">
            <v>50</v>
          </cell>
          <cell r="KB48943">
            <v>80</v>
          </cell>
          <cell r="KC48943">
            <v>24</v>
          </cell>
        </row>
        <row r="48944">
          <cell r="A48944" t="str">
            <v>C13784</v>
          </cell>
          <cell r="KA48944">
            <v>50</v>
          </cell>
          <cell r="KB48944">
            <v>80</v>
          </cell>
          <cell r="KC48944">
            <v>24</v>
          </cell>
        </row>
        <row r="48945">
          <cell r="A48945" t="str">
            <v>C13731</v>
          </cell>
          <cell r="KA48945">
            <v>200</v>
          </cell>
          <cell r="KB48945">
            <v>16</v>
          </cell>
          <cell r="KC48945">
            <v>20</v>
          </cell>
        </row>
        <row r="48946">
          <cell r="A48946" t="str">
            <v>C13950</v>
          </cell>
          <cell r="KA48946">
            <v>50</v>
          </cell>
          <cell r="KB48946">
            <v>80</v>
          </cell>
          <cell r="KC48946">
            <v>24</v>
          </cell>
        </row>
        <row r="48947">
          <cell r="A48947" t="str">
            <v>C13951</v>
          </cell>
          <cell r="KA48947">
            <v>250</v>
          </cell>
          <cell r="KB48947">
            <v>8</v>
          </cell>
          <cell r="KC48947">
            <v>15</v>
          </cell>
        </row>
        <row r="48948">
          <cell r="A48948" t="str">
            <v>C13934</v>
          </cell>
          <cell r="KA48948">
            <v>50</v>
          </cell>
          <cell r="KB48948">
            <v>80</v>
          </cell>
          <cell r="KC48948">
            <v>24</v>
          </cell>
        </row>
        <row r="48949">
          <cell r="A48949" t="str">
            <v>C13924</v>
          </cell>
          <cell r="KA48949">
            <v>200</v>
          </cell>
          <cell r="KB48949">
            <v>16</v>
          </cell>
          <cell r="KC48949">
            <v>16</v>
          </cell>
        </row>
        <row r="48950">
          <cell r="A48950" t="str">
            <v>C13903</v>
          </cell>
          <cell r="KA48950">
            <v>50</v>
          </cell>
          <cell r="KB48950">
            <v>80</v>
          </cell>
          <cell r="KC48950">
            <v>24</v>
          </cell>
        </row>
        <row r="48951">
          <cell r="A48951" t="str">
            <v>C13874</v>
          </cell>
          <cell r="KA48951">
            <v>250</v>
          </cell>
          <cell r="KB48951">
            <v>8</v>
          </cell>
          <cell r="KC48951">
            <v>15</v>
          </cell>
        </row>
        <row r="48952">
          <cell r="A48952" t="str">
            <v>C13875</v>
          </cell>
          <cell r="KA48952">
            <v>50</v>
          </cell>
          <cell r="KB48952">
            <v>80</v>
          </cell>
          <cell r="KC48952">
            <v>24</v>
          </cell>
        </row>
        <row r="48953">
          <cell r="A48953" t="str">
            <v>C12930</v>
          </cell>
          <cell r="KA48953">
            <v>250</v>
          </cell>
          <cell r="KB48953">
            <v>12</v>
          </cell>
          <cell r="KC48953">
            <v>20</v>
          </cell>
        </row>
        <row r="48954">
          <cell r="A48954" t="str">
            <v>C12921</v>
          </cell>
          <cell r="KA48954">
            <v>250</v>
          </cell>
          <cell r="KB48954">
            <v>8</v>
          </cell>
          <cell r="KC48954">
            <v>15</v>
          </cell>
        </row>
        <row r="48955">
          <cell r="A48955" t="str">
            <v>C12973</v>
          </cell>
          <cell r="KA48955">
            <v>200</v>
          </cell>
          <cell r="KB48955">
            <v>15</v>
          </cell>
          <cell r="KC48955">
            <v>20</v>
          </cell>
        </row>
        <row r="48956">
          <cell r="A48956" t="str">
            <v>C12995</v>
          </cell>
          <cell r="KA48956">
            <v>250</v>
          </cell>
          <cell r="KB48956">
            <v>8</v>
          </cell>
          <cell r="KC48956">
            <v>15</v>
          </cell>
        </row>
        <row r="48957">
          <cell r="A48957" t="str">
            <v>C12993</v>
          </cell>
          <cell r="KA48957">
            <v>50</v>
          </cell>
          <cell r="KB48957">
            <v>80</v>
          </cell>
          <cell r="KC48957">
            <v>24</v>
          </cell>
        </row>
        <row r="48958">
          <cell r="A48958" t="str">
            <v>C13023</v>
          </cell>
          <cell r="KA48958">
            <v>50</v>
          </cell>
          <cell r="KB48958">
            <v>80</v>
          </cell>
          <cell r="KC48958">
            <v>24</v>
          </cell>
        </row>
        <row r="48959">
          <cell r="A48959" t="str">
            <v>C12885</v>
          </cell>
          <cell r="KA48959">
            <v>50</v>
          </cell>
          <cell r="KB48959">
            <v>60</v>
          </cell>
          <cell r="KC48959">
            <v>16</v>
          </cell>
        </row>
        <row r="48960">
          <cell r="A48960" t="str">
            <v>C12878</v>
          </cell>
          <cell r="KA48960">
            <v>200</v>
          </cell>
          <cell r="KB48960">
            <v>15</v>
          </cell>
          <cell r="KC48960">
            <v>16</v>
          </cell>
        </row>
        <row r="48961">
          <cell r="A48961" t="str">
            <v>C12841</v>
          </cell>
          <cell r="KA48961">
            <v>50</v>
          </cell>
          <cell r="KB48961">
            <v>80</v>
          </cell>
          <cell r="KC48961">
            <v>24</v>
          </cell>
        </row>
        <row r="48962">
          <cell r="A48962" t="str">
            <v>C12833</v>
          </cell>
          <cell r="KA48962">
            <v>250</v>
          </cell>
          <cell r="KB48962">
            <v>8</v>
          </cell>
          <cell r="KC48962">
            <v>15</v>
          </cell>
        </row>
        <row r="48963">
          <cell r="A48963" t="str">
            <v>C13102</v>
          </cell>
          <cell r="KA48963">
            <v>50</v>
          </cell>
          <cell r="KB48963">
            <v>80</v>
          </cell>
          <cell r="KC48963">
            <v>24</v>
          </cell>
        </row>
        <row r="48964">
          <cell r="A48964" t="str">
            <v>C13092</v>
          </cell>
          <cell r="KA48964">
            <v>250</v>
          </cell>
          <cell r="KB48964">
            <v>8</v>
          </cell>
          <cell r="KC48964">
            <v>15</v>
          </cell>
        </row>
        <row r="48965">
          <cell r="A48965" t="str">
            <v>C13131</v>
          </cell>
          <cell r="KA48965">
            <v>50</v>
          </cell>
          <cell r="KB48965">
            <v>80</v>
          </cell>
          <cell r="KC48965">
            <v>24</v>
          </cell>
        </row>
        <row r="48966">
          <cell r="A48966" t="str">
            <v>C13213</v>
          </cell>
          <cell r="KA48966">
            <v>250</v>
          </cell>
          <cell r="KB48966">
            <v>8</v>
          </cell>
          <cell r="KC48966">
            <v>15</v>
          </cell>
        </row>
        <row r="48967">
          <cell r="A48967" t="str">
            <v>C13203</v>
          </cell>
          <cell r="KA48967">
            <v>50</v>
          </cell>
          <cell r="KB48967">
            <v>18</v>
          </cell>
          <cell r="KC48967">
            <v>24</v>
          </cell>
        </row>
        <row r="48968">
          <cell r="A48968" t="str">
            <v>C13198</v>
          </cell>
          <cell r="KA48968">
            <v>250</v>
          </cell>
          <cell r="KB48968">
            <v>8</v>
          </cell>
          <cell r="KC48968">
            <v>15</v>
          </cell>
        </row>
        <row r="48969">
          <cell r="A48969" t="str">
            <v>C13174</v>
          </cell>
          <cell r="KA48969">
            <v>50</v>
          </cell>
          <cell r="KB48969">
            <v>60</v>
          </cell>
          <cell r="KC48969">
            <v>16</v>
          </cell>
        </row>
        <row r="48970">
          <cell r="A48970" t="str">
            <v>1894</v>
          </cell>
          <cell r="KA48970">
            <v>50</v>
          </cell>
          <cell r="KB48970">
            <v>80</v>
          </cell>
          <cell r="KC48970">
            <v>24</v>
          </cell>
        </row>
        <row r="48971">
          <cell r="A48971" t="str">
            <v>100366</v>
          </cell>
          <cell r="KA48971">
            <v>400</v>
          </cell>
          <cell r="KB48971">
            <v>8</v>
          </cell>
          <cell r="KC48971">
            <v>48</v>
          </cell>
        </row>
        <row r="48972">
          <cell r="A48972" t="str">
            <v>G10748</v>
          </cell>
          <cell r="KA48972">
            <v>50</v>
          </cell>
          <cell r="KB48972">
            <v>60</v>
          </cell>
          <cell r="KC48972">
            <v>12</v>
          </cell>
        </row>
        <row r="48973">
          <cell r="A48973" t="str">
            <v>133583</v>
          </cell>
          <cell r="KA48973">
            <v>50</v>
          </cell>
          <cell r="KB48973">
            <v>12</v>
          </cell>
          <cell r="KC48973">
            <v>60</v>
          </cell>
        </row>
        <row r="48974">
          <cell r="A48974" t="str">
            <v>133973</v>
          </cell>
          <cell r="KA48974">
            <v>50</v>
          </cell>
          <cell r="KB48974">
            <v>12</v>
          </cell>
          <cell r="KC48974">
            <v>60</v>
          </cell>
        </row>
        <row r="48975">
          <cell r="A48975" t="str">
            <v>G10749</v>
          </cell>
          <cell r="KA48975">
            <v>50</v>
          </cell>
          <cell r="KB48975">
            <v>60</v>
          </cell>
          <cell r="KC48975">
            <v>12</v>
          </cell>
        </row>
        <row r="48976">
          <cell r="A48976" t="str">
            <v>103092</v>
          </cell>
          <cell r="KA48976">
            <v>200</v>
          </cell>
          <cell r="KB48976">
            <v>16</v>
          </cell>
          <cell r="KC48976">
            <v>20</v>
          </cell>
        </row>
        <row r="48977">
          <cell r="A48977" t="str">
            <v>S25123</v>
          </cell>
          <cell r="KA48977">
            <v>400</v>
          </cell>
          <cell r="KB48977">
            <v>8</v>
          </cell>
          <cell r="KC48977">
            <v>48</v>
          </cell>
        </row>
        <row r="48978">
          <cell r="A48978" t="str">
            <v>C23113</v>
          </cell>
          <cell r="KA48978">
            <v>500</v>
          </cell>
          <cell r="KB48978">
            <v>1</v>
          </cell>
          <cell r="KC48978">
            <v>60</v>
          </cell>
        </row>
        <row r="48979">
          <cell r="A48979" t="str">
            <v>785087</v>
          </cell>
          <cell r="KA48979">
            <v>200</v>
          </cell>
          <cell r="KB48979">
            <v>16</v>
          </cell>
          <cell r="KC48979">
            <v>20</v>
          </cell>
        </row>
        <row r="48980">
          <cell r="A48980" t="str">
            <v>785088</v>
          </cell>
          <cell r="KA48980">
            <v>50</v>
          </cell>
          <cell r="KB48980">
            <v>40</v>
          </cell>
          <cell r="KC48980">
            <v>24</v>
          </cell>
        </row>
        <row r="48981">
          <cell r="A48981" t="str">
            <v>785089</v>
          </cell>
          <cell r="KA48981">
            <v>50</v>
          </cell>
          <cell r="KB48981">
            <v>60</v>
          </cell>
          <cell r="KC48981">
            <v>12</v>
          </cell>
        </row>
        <row r="48982">
          <cell r="A48982" t="str">
            <v>785090</v>
          </cell>
          <cell r="KA48982">
            <v>50</v>
          </cell>
          <cell r="KB48982">
            <v>60</v>
          </cell>
          <cell r="KC48982">
            <v>12</v>
          </cell>
        </row>
        <row r="48983">
          <cell r="A48983" t="str">
            <v>785091</v>
          </cell>
          <cell r="KA48983">
            <v>200</v>
          </cell>
          <cell r="KB48983">
            <v>16</v>
          </cell>
          <cell r="KC48983">
            <v>20</v>
          </cell>
        </row>
        <row r="48984">
          <cell r="A48984" t="str">
            <v>785092</v>
          </cell>
          <cell r="KA48984">
            <v>100</v>
          </cell>
          <cell r="KB48984">
            <v>30</v>
          </cell>
          <cell r="KC48984">
            <v>24</v>
          </cell>
        </row>
        <row r="48985">
          <cell r="A48985" t="str">
            <v>785093</v>
          </cell>
          <cell r="KA48985">
            <v>200</v>
          </cell>
          <cell r="KB48985">
            <v>16</v>
          </cell>
          <cell r="KC48985">
            <v>20</v>
          </cell>
        </row>
        <row r="48986">
          <cell r="A48986" t="str">
            <v>785094</v>
          </cell>
          <cell r="KA48986">
            <v>50</v>
          </cell>
          <cell r="KB48986">
            <v>60</v>
          </cell>
          <cell r="KC48986">
            <v>12</v>
          </cell>
        </row>
        <row r="48987">
          <cell r="A48987" t="str">
            <v>785095</v>
          </cell>
          <cell r="KA48987">
            <v>100</v>
          </cell>
          <cell r="KB48987">
            <v>8</v>
          </cell>
          <cell r="KC48987">
            <v>48</v>
          </cell>
        </row>
        <row r="48988">
          <cell r="A48988" t="str">
            <v>785137</v>
          </cell>
          <cell r="KA48988">
            <v>200</v>
          </cell>
          <cell r="KB48988">
            <v>16</v>
          </cell>
          <cell r="KC48988">
            <v>20</v>
          </cell>
        </row>
        <row r="48989">
          <cell r="A48989" t="str">
            <v>785138</v>
          </cell>
          <cell r="KA48989">
            <v>100</v>
          </cell>
          <cell r="KB48989">
            <v>30</v>
          </cell>
          <cell r="KC48989">
            <v>24</v>
          </cell>
        </row>
        <row r="48990">
          <cell r="A48990" t="str">
            <v>785139</v>
          </cell>
          <cell r="KA48990">
            <v>100</v>
          </cell>
          <cell r="KB48990">
            <v>40</v>
          </cell>
          <cell r="KC48990">
            <v>28</v>
          </cell>
        </row>
        <row r="48991">
          <cell r="A48991" t="str">
            <v>785140</v>
          </cell>
          <cell r="KA48991">
            <v>200</v>
          </cell>
          <cell r="KB48991">
            <v>16</v>
          </cell>
          <cell r="KC48991">
            <v>20</v>
          </cell>
        </row>
        <row r="48992">
          <cell r="A48992" t="str">
            <v>785141</v>
          </cell>
          <cell r="KA48992">
            <v>50</v>
          </cell>
          <cell r="KB48992">
            <v>60</v>
          </cell>
          <cell r="KC48992">
            <v>12</v>
          </cell>
        </row>
        <row r="48993">
          <cell r="A48993" t="str">
            <v>785142</v>
          </cell>
          <cell r="KA48993">
            <v>50</v>
          </cell>
          <cell r="KB48993">
            <v>60</v>
          </cell>
          <cell r="KC48993">
            <v>12</v>
          </cell>
        </row>
        <row r="48994">
          <cell r="A48994" t="str">
            <v>785143</v>
          </cell>
          <cell r="KA48994">
            <v>200</v>
          </cell>
          <cell r="KB48994">
            <v>16</v>
          </cell>
          <cell r="KC48994">
            <v>20</v>
          </cell>
        </row>
        <row r="48995">
          <cell r="A48995" t="str">
            <v>785144</v>
          </cell>
          <cell r="KA48995">
            <v>100</v>
          </cell>
          <cell r="KB48995">
            <v>30</v>
          </cell>
          <cell r="KC48995">
            <v>24</v>
          </cell>
        </row>
        <row r="48996">
          <cell r="A48996" t="str">
            <v>785145</v>
          </cell>
          <cell r="KA48996">
            <v>200</v>
          </cell>
          <cell r="KB48996">
            <v>16</v>
          </cell>
          <cell r="KC48996">
            <v>20</v>
          </cell>
        </row>
        <row r="48997">
          <cell r="A48997" t="str">
            <v>785127</v>
          </cell>
          <cell r="KA48997">
            <v>20</v>
          </cell>
          <cell r="KB48997">
            <v>20</v>
          </cell>
          <cell r="KC48997">
            <v>80</v>
          </cell>
        </row>
        <row r="48998">
          <cell r="A48998" t="str">
            <v>785128</v>
          </cell>
          <cell r="KA48998">
            <v>20</v>
          </cell>
          <cell r="KB48998">
            <v>20</v>
          </cell>
          <cell r="KC48998">
            <v>80</v>
          </cell>
        </row>
        <row r="48999">
          <cell r="A48999" t="str">
            <v>785129</v>
          </cell>
          <cell r="KA48999">
            <v>20</v>
          </cell>
          <cell r="KB48999">
            <v>20</v>
          </cell>
          <cell r="KC48999">
            <v>80</v>
          </cell>
        </row>
        <row r="49000">
          <cell r="A49000" t="str">
            <v>785130</v>
          </cell>
          <cell r="KA49000">
            <v>200</v>
          </cell>
          <cell r="KB49000">
            <v>16</v>
          </cell>
          <cell r="KC49000">
            <v>20</v>
          </cell>
        </row>
        <row r="49001">
          <cell r="A49001" t="str">
            <v>785131</v>
          </cell>
          <cell r="KA49001">
            <v>100</v>
          </cell>
          <cell r="KB49001">
            <v>8</v>
          </cell>
          <cell r="KC49001">
            <v>48</v>
          </cell>
        </row>
        <row r="49002">
          <cell r="A49002" t="str">
            <v>785132</v>
          </cell>
          <cell r="KA49002">
            <v>200</v>
          </cell>
          <cell r="KB49002">
            <v>16</v>
          </cell>
          <cell r="KC49002">
            <v>20</v>
          </cell>
        </row>
        <row r="49003">
          <cell r="A49003" t="str">
            <v>785133</v>
          </cell>
          <cell r="KA49003">
            <v>200</v>
          </cell>
          <cell r="KB49003">
            <v>16</v>
          </cell>
          <cell r="KC49003">
            <v>20</v>
          </cell>
        </row>
        <row r="49004">
          <cell r="A49004" t="str">
            <v>785134</v>
          </cell>
          <cell r="KA49004">
            <v>100</v>
          </cell>
          <cell r="KB49004">
            <v>30</v>
          </cell>
          <cell r="KC49004">
            <v>24</v>
          </cell>
        </row>
        <row r="49005">
          <cell r="A49005" t="str">
            <v>785135</v>
          </cell>
          <cell r="KA49005">
            <v>200</v>
          </cell>
          <cell r="KB49005">
            <v>16</v>
          </cell>
          <cell r="KC49005">
            <v>20</v>
          </cell>
        </row>
        <row r="49006">
          <cell r="A49006" t="str">
            <v>785097</v>
          </cell>
          <cell r="KA49006">
            <v>200</v>
          </cell>
          <cell r="KB49006">
            <v>16</v>
          </cell>
          <cell r="KC49006">
            <v>20</v>
          </cell>
        </row>
        <row r="49007">
          <cell r="A49007" t="str">
            <v>785098</v>
          </cell>
          <cell r="KA49007">
            <v>200</v>
          </cell>
          <cell r="KB49007">
            <v>16</v>
          </cell>
          <cell r="KC49007">
            <v>20</v>
          </cell>
        </row>
        <row r="49008">
          <cell r="A49008" t="str">
            <v>785099</v>
          </cell>
          <cell r="KA49008">
            <v>100</v>
          </cell>
          <cell r="KB49008">
            <v>30</v>
          </cell>
          <cell r="KC49008">
            <v>24</v>
          </cell>
        </row>
        <row r="49009">
          <cell r="A49009" t="str">
            <v>785100</v>
          </cell>
          <cell r="KA49009">
            <v>50</v>
          </cell>
          <cell r="KB49009">
            <v>60</v>
          </cell>
          <cell r="KC49009">
            <v>12</v>
          </cell>
        </row>
        <row r="49010">
          <cell r="A49010" t="str">
            <v>785101</v>
          </cell>
          <cell r="KA49010">
            <v>200</v>
          </cell>
          <cell r="KB49010">
            <v>16</v>
          </cell>
          <cell r="KC49010">
            <v>20</v>
          </cell>
        </row>
        <row r="49011">
          <cell r="A49011" t="str">
            <v>785102</v>
          </cell>
          <cell r="KA49011">
            <v>100</v>
          </cell>
          <cell r="KB49011">
            <v>30</v>
          </cell>
          <cell r="KC49011">
            <v>24</v>
          </cell>
        </row>
        <row r="49012">
          <cell r="A49012" t="str">
            <v>785103</v>
          </cell>
          <cell r="KA49012">
            <v>100</v>
          </cell>
          <cell r="KB49012">
            <v>40</v>
          </cell>
          <cell r="KC49012">
            <v>28</v>
          </cell>
        </row>
        <row r="49013">
          <cell r="A49013" t="str">
            <v>785104</v>
          </cell>
          <cell r="KA49013">
            <v>50</v>
          </cell>
          <cell r="KB49013">
            <v>40</v>
          </cell>
          <cell r="KC49013">
            <v>24</v>
          </cell>
        </row>
        <row r="49014">
          <cell r="A49014" t="str">
            <v>785105</v>
          </cell>
          <cell r="KA49014">
            <v>100</v>
          </cell>
          <cell r="KB49014">
            <v>30</v>
          </cell>
          <cell r="KC49014">
            <v>24</v>
          </cell>
        </row>
        <row r="49015">
          <cell r="A49015" t="str">
            <v>785107</v>
          </cell>
          <cell r="KA49015">
            <v>50</v>
          </cell>
          <cell r="KB49015">
            <v>40</v>
          </cell>
          <cell r="KC49015">
            <v>24</v>
          </cell>
        </row>
        <row r="49016">
          <cell r="A49016" t="str">
            <v>785108</v>
          </cell>
          <cell r="KA49016">
            <v>200</v>
          </cell>
          <cell r="KB49016">
            <v>16</v>
          </cell>
          <cell r="KC49016">
            <v>20</v>
          </cell>
        </row>
        <row r="49017">
          <cell r="A49017" t="str">
            <v>785109</v>
          </cell>
          <cell r="KA49017">
            <v>100</v>
          </cell>
          <cell r="KB49017">
            <v>24</v>
          </cell>
          <cell r="KC49017">
            <v>20</v>
          </cell>
        </row>
        <row r="49018">
          <cell r="A49018" t="str">
            <v>785110</v>
          </cell>
          <cell r="KA49018">
            <v>100</v>
          </cell>
          <cell r="KB49018">
            <v>30</v>
          </cell>
          <cell r="KC49018">
            <v>24</v>
          </cell>
        </row>
        <row r="49019">
          <cell r="A49019" t="str">
            <v>785111</v>
          </cell>
          <cell r="KA49019">
            <v>100</v>
          </cell>
          <cell r="KB49019">
            <v>30</v>
          </cell>
          <cell r="KC49019">
            <v>24</v>
          </cell>
        </row>
        <row r="49020">
          <cell r="A49020" t="str">
            <v>785112</v>
          </cell>
          <cell r="KA49020">
            <v>100</v>
          </cell>
          <cell r="KB49020">
            <v>30</v>
          </cell>
          <cell r="KC49020">
            <v>24</v>
          </cell>
        </row>
        <row r="49021">
          <cell r="A49021" t="str">
            <v>785113</v>
          </cell>
          <cell r="KA49021">
            <v>200</v>
          </cell>
          <cell r="KB49021">
            <v>16</v>
          </cell>
          <cell r="KC49021">
            <v>20</v>
          </cell>
        </row>
        <row r="49022">
          <cell r="A49022" t="str">
            <v>785114</v>
          </cell>
          <cell r="KA49022">
            <v>100</v>
          </cell>
          <cell r="KB49022">
            <v>30</v>
          </cell>
          <cell r="KC49022">
            <v>24</v>
          </cell>
        </row>
        <row r="49023">
          <cell r="A49023" t="str">
            <v>785115</v>
          </cell>
          <cell r="KA49023">
            <v>100</v>
          </cell>
          <cell r="KB49023">
            <v>40</v>
          </cell>
          <cell r="KC49023">
            <v>28</v>
          </cell>
        </row>
        <row r="49024">
          <cell r="A49024" t="str">
            <v>785116</v>
          </cell>
          <cell r="KA49024">
            <v>100</v>
          </cell>
          <cell r="KB49024">
            <v>30</v>
          </cell>
          <cell r="KC49024">
            <v>24</v>
          </cell>
        </row>
        <row r="49025">
          <cell r="A49025" t="str">
            <v>785117</v>
          </cell>
          <cell r="KA49025">
            <v>25</v>
          </cell>
          <cell r="KB49025">
            <v>120</v>
          </cell>
          <cell r="KC49025">
            <v>12</v>
          </cell>
        </row>
        <row r="49026">
          <cell r="A49026" t="str">
            <v>785118</v>
          </cell>
          <cell r="KA49026">
            <v>100</v>
          </cell>
          <cell r="KB49026">
            <v>30</v>
          </cell>
          <cell r="KC49026">
            <v>12</v>
          </cell>
        </row>
        <row r="49027">
          <cell r="A49027" t="str">
            <v>785119</v>
          </cell>
          <cell r="KA49027">
            <v>100</v>
          </cell>
          <cell r="KB49027">
            <v>40</v>
          </cell>
          <cell r="KC49027">
            <v>28</v>
          </cell>
        </row>
        <row r="49028">
          <cell r="A49028" t="str">
            <v>785120</v>
          </cell>
          <cell r="KA49028">
            <v>200</v>
          </cell>
          <cell r="KB49028">
            <v>16</v>
          </cell>
          <cell r="KC49028">
            <v>20</v>
          </cell>
        </row>
        <row r="49029">
          <cell r="A49029" t="str">
            <v>785121</v>
          </cell>
          <cell r="KA49029">
            <v>200</v>
          </cell>
          <cell r="KB49029">
            <v>16</v>
          </cell>
          <cell r="KC49029">
            <v>20</v>
          </cell>
        </row>
        <row r="49030">
          <cell r="A49030" t="str">
            <v>785122</v>
          </cell>
          <cell r="KA49030">
            <v>100</v>
          </cell>
          <cell r="KB49030">
            <v>40</v>
          </cell>
          <cell r="KC49030">
            <v>28</v>
          </cell>
        </row>
        <row r="49031">
          <cell r="A49031" t="str">
            <v>785123</v>
          </cell>
          <cell r="KA49031">
            <v>200</v>
          </cell>
          <cell r="KB49031">
            <v>16</v>
          </cell>
          <cell r="KC49031">
            <v>20</v>
          </cell>
        </row>
        <row r="49032">
          <cell r="A49032" t="str">
            <v>785124</v>
          </cell>
          <cell r="KA49032">
            <v>100</v>
          </cell>
          <cell r="KB49032">
            <v>40</v>
          </cell>
          <cell r="KC49032">
            <v>28</v>
          </cell>
        </row>
        <row r="49033">
          <cell r="A49033" t="str">
            <v>785125</v>
          </cell>
          <cell r="KA49033">
            <v>100</v>
          </cell>
          <cell r="KB49033">
            <v>30</v>
          </cell>
          <cell r="KC49033">
            <v>24</v>
          </cell>
        </row>
        <row r="49034">
          <cell r="A49034" t="str">
            <v>S25050</v>
          </cell>
          <cell r="KA49034">
            <v>1</v>
          </cell>
          <cell r="KB49034">
            <v>1</v>
          </cell>
          <cell r="KC49034">
            <v>1</v>
          </cell>
        </row>
        <row r="49035">
          <cell r="A49035" t="str">
            <v>712402</v>
          </cell>
          <cell r="KA49035">
            <v>75</v>
          </cell>
          <cell r="KB49035">
            <v>16</v>
          </cell>
          <cell r="KC49035">
            <v>30</v>
          </cell>
        </row>
        <row r="49036">
          <cell r="A49036" t="str">
            <v>M04275</v>
          </cell>
          <cell r="KA49036">
            <v>200</v>
          </cell>
          <cell r="KB49036">
            <v>16</v>
          </cell>
          <cell r="KC49036">
            <v>20</v>
          </cell>
        </row>
        <row r="49037">
          <cell r="A49037" t="str">
            <v>129015</v>
          </cell>
          <cell r="KA49037">
            <v>50</v>
          </cell>
          <cell r="KB49037">
            <v>10</v>
          </cell>
          <cell r="KC49037">
            <v>48</v>
          </cell>
        </row>
        <row r="49038">
          <cell r="A49038" t="str">
            <v>129023</v>
          </cell>
          <cell r="KA49038">
            <v>50</v>
          </cell>
          <cell r="KB49038">
            <v>10</v>
          </cell>
          <cell r="KC49038">
            <v>48</v>
          </cell>
        </row>
        <row r="49039">
          <cell r="A49039" t="str">
            <v>129002</v>
          </cell>
          <cell r="KA49039">
            <v>50</v>
          </cell>
          <cell r="KB49039">
            <v>10</v>
          </cell>
          <cell r="KC49039">
            <v>48</v>
          </cell>
        </row>
        <row r="49040">
          <cell r="A49040" t="str">
            <v>129003</v>
          </cell>
          <cell r="KA49040">
            <v>50</v>
          </cell>
          <cell r="KB49040">
            <v>10</v>
          </cell>
          <cell r="KC49040">
            <v>48</v>
          </cell>
        </row>
        <row r="49041">
          <cell r="A49041" t="str">
            <v>792980</v>
          </cell>
          <cell r="KA49041">
            <v>50</v>
          </cell>
          <cell r="KB49041">
            <v>10</v>
          </cell>
          <cell r="KC49041">
            <v>48</v>
          </cell>
        </row>
        <row r="49042">
          <cell r="A49042" t="str">
            <v>792990</v>
          </cell>
          <cell r="KA49042">
            <v>50</v>
          </cell>
          <cell r="KB49042">
            <v>10</v>
          </cell>
          <cell r="KC49042">
            <v>48</v>
          </cell>
        </row>
        <row r="49043">
          <cell r="A49043" t="str">
            <v>792910</v>
          </cell>
          <cell r="KA49043">
            <v>50</v>
          </cell>
          <cell r="KB49043">
            <v>10</v>
          </cell>
          <cell r="KC49043">
            <v>48</v>
          </cell>
        </row>
        <row r="49044">
          <cell r="A49044" t="str">
            <v>C00176</v>
          </cell>
          <cell r="KA49044">
            <v>50</v>
          </cell>
          <cell r="KB49044">
            <v>10</v>
          </cell>
          <cell r="KC49044">
            <v>48</v>
          </cell>
        </row>
        <row r="49045">
          <cell r="A49045" t="str">
            <v>C00155</v>
          </cell>
          <cell r="KA49045">
            <v>50</v>
          </cell>
          <cell r="KB49045">
            <v>10</v>
          </cell>
          <cell r="KC49045">
            <v>48</v>
          </cell>
        </row>
        <row r="49046">
          <cell r="A49046" t="str">
            <v>S00558</v>
          </cell>
          <cell r="KA49046">
            <v>50</v>
          </cell>
          <cell r="KB49046">
            <v>12</v>
          </cell>
          <cell r="KC49046">
            <v>30</v>
          </cell>
        </row>
        <row r="49047">
          <cell r="A49047" t="str">
            <v>792940</v>
          </cell>
          <cell r="KA49047">
            <v>50</v>
          </cell>
          <cell r="KB49047">
            <v>5</v>
          </cell>
          <cell r="KC49047">
            <v>60</v>
          </cell>
        </row>
        <row r="49048">
          <cell r="A49048" t="str">
            <v>P22655</v>
          </cell>
          <cell r="KA49048">
            <v>50</v>
          </cell>
          <cell r="KB49048">
            <v>10</v>
          </cell>
          <cell r="KC49048">
            <v>48</v>
          </cell>
        </row>
        <row r="49049">
          <cell r="A49049" t="str">
            <v>P22656</v>
          </cell>
          <cell r="KA49049">
            <v>50</v>
          </cell>
          <cell r="KB49049">
            <v>10</v>
          </cell>
          <cell r="KC49049">
            <v>48</v>
          </cell>
        </row>
        <row r="49050">
          <cell r="A49050" t="str">
            <v>P22664</v>
          </cell>
          <cell r="KA49050">
            <v>50</v>
          </cell>
          <cell r="KB49050">
            <v>10</v>
          </cell>
          <cell r="KC49050">
            <v>48</v>
          </cell>
        </row>
        <row r="49051">
          <cell r="A49051" t="str">
            <v>P22670</v>
          </cell>
          <cell r="KA49051">
            <v>50</v>
          </cell>
          <cell r="KB49051">
            <v>10</v>
          </cell>
          <cell r="KC49051">
            <v>48</v>
          </cell>
        </row>
        <row r="49052">
          <cell r="A49052" t="str">
            <v>P22675</v>
          </cell>
          <cell r="KA49052">
            <v>50</v>
          </cell>
          <cell r="KB49052">
            <v>10</v>
          </cell>
          <cell r="KC49052">
            <v>48</v>
          </cell>
        </row>
        <row r="49053">
          <cell r="A49053" t="str">
            <v>P22690</v>
          </cell>
          <cell r="KA49053">
            <v>50</v>
          </cell>
          <cell r="KB49053">
            <v>10</v>
          </cell>
          <cell r="KC49053">
            <v>48</v>
          </cell>
        </row>
        <row r="49054">
          <cell r="A49054" t="str">
            <v>P22686</v>
          </cell>
          <cell r="KA49054">
            <v>50</v>
          </cell>
          <cell r="KB49054">
            <v>10</v>
          </cell>
          <cell r="KC49054">
            <v>48</v>
          </cell>
        </row>
        <row r="49055">
          <cell r="A49055" t="str">
            <v>P22631</v>
          </cell>
          <cell r="KA49055">
            <v>50</v>
          </cell>
          <cell r="KB49055">
            <v>10</v>
          </cell>
          <cell r="KC49055">
            <v>48</v>
          </cell>
        </row>
        <row r="49056">
          <cell r="A49056" t="str">
            <v>P22625</v>
          </cell>
          <cell r="KA49056">
            <v>50</v>
          </cell>
          <cell r="KB49056">
            <v>10</v>
          </cell>
          <cell r="KC49056">
            <v>48</v>
          </cell>
        </row>
        <row r="49057">
          <cell r="A49057" t="str">
            <v>P22640</v>
          </cell>
          <cell r="KA49057">
            <v>50</v>
          </cell>
          <cell r="KB49057">
            <v>10</v>
          </cell>
          <cell r="KC49057">
            <v>48</v>
          </cell>
        </row>
        <row r="49058">
          <cell r="A49058" t="str">
            <v>P22641</v>
          </cell>
          <cell r="KA49058">
            <v>50</v>
          </cell>
          <cell r="KB49058">
            <v>10</v>
          </cell>
          <cell r="KC49058">
            <v>48</v>
          </cell>
        </row>
        <row r="49059">
          <cell r="A49059" t="str">
            <v>P22751</v>
          </cell>
          <cell r="KA49059">
            <v>50</v>
          </cell>
          <cell r="KB49059">
            <v>10</v>
          </cell>
          <cell r="KC49059">
            <v>48</v>
          </cell>
        </row>
        <row r="49060">
          <cell r="A49060" t="str">
            <v>P22746</v>
          </cell>
          <cell r="KA49060">
            <v>50</v>
          </cell>
          <cell r="KB49060">
            <v>10</v>
          </cell>
          <cell r="KC49060">
            <v>48</v>
          </cell>
        </row>
        <row r="49061">
          <cell r="A49061" t="str">
            <v>P22749</v>
          </cell>
          <cell r="KA49061">
            <v>50</v>
          </cell>
          <cell r="KB49061">
            <v>10</v>
          </cell>
          <cell r="KC49061">
            <v>48</v>
          </cell>
        </row>
        <row r="49062">
          <cell r="A49062" t="str">
            <v>P22693</v>
          </cell>
          <cell r="KA49062">
            <v>50</v>
          </cell>
          <cell r="KB49062">
            <v>10</v>
          </cell>
          <cell r="KC49062">
            <v>48</v>
          </cell>
        </row>
        <row r="49063">
          <cell r="A49063" t="str">
            <v>P22678</v>
          </cell>
          <cell r="KA49063">
            <v>50</v>
          </cell>
          <cell r="KB49063">
            <v>10</v>
          </cell>
          <cell r="KC49063">
            <v>48</v>
          </cell>
        </row>
        <row r="49064">
          <cell r="A49064" t="str">
            <v>P22575</v>
          </cell>
          <cell r="KA49064">
            <v>50</v>
          </cell>
          <cell r="KB49064">
            <v>10</v>
          </cell>
          <cell r="KC49064">
            <v>48</v>
          </cell>
        </row>
        <row r="49065">
          <cell r="A49065" t="str">
            <v>P22601</v>
          </cell>
          <cell r="KA49065">
            <v>50</v>
          </cell>
          <cell r="KB49065">
            <v>10</v>
          </cell>
          <cell r="KC49065">
            <v>48</v>
          </cell>
        </row>
        <row r="49066">
          <cell r="A49066" t="str">
            <v>P22562</v>
          </cell>
          <cell r="KA49066">
            <v>50</v>
          </cell>
          <cell r="KB49066">
            <v>10</v>
          </cell>
          <cell r="KC49066">
            <v>48</v>
          </cell>
        </row>
        <row r="49067">
          <cell r="A49067" t="str">
            <v>P22553</v>
          </cell>
          <cell r="KA49067">
            <v>50</v>
          </cell>
          <cell r="KB49067">
            <v>10</v>
          </cell>
          <cell r="KC49067">
            <v>48</v>
          </cell>
        </row>
        <row r="49068">
          <cell r="A49068" t="str">
            <v>P22546</v>
          </cell>
          <cell r="KA49068">
            <v>50</v>
          </cell>
          <cell r="KB49068">
            <v>10</v>
          </cell>
          <cell r="KC49068">
            <v>48</v>
          </cell>
        </row>
        <row r="49069">
          <cell r="A49069" t="str">
            <v>P22572</v>
          </cell>
          <cell r="KA49069">
            <v>50</v>
          </cell>
          <cell r="KB49069">
            <v>10</v>
          </cell>
          <cell r="KC49069">
            <v>48</v>
          </cell>
        </row>
        <row r="49070">
          <cell r="A49070" t="str">
            <v>P22587</v>
          </cell>
          <cell r="KA49070">
            <v>50</v>
          </cell>
          <cell r="KB49070">
            <v>10</v>
          </cell>
          <cell r="KC49070">
            <v>48</v>
          </cell>
        </row>
        <row r="49071">
          <cell r="A49071" t="str">
            <v>P22486</v>
          </cell>
          <cell r="KA49071">
            <v>50</v>
          </cell>
          <cell r="KB49071">
            <v>10</v>
          </cell>
          <cell r="KC49071">
            <v>48</v>
          </cell>
        </row>
        <row r="49072">
          <cell r="A49072" t="str">
            <v>P22487</v>
          </cell>
          <cell r="KA49072">
            <v>50</v>
          </cell>
          <cell r="KB49072">
            <v>10</v>
          </cell>
          <cell r="KC49072">
            <v>48</v>
          </cell>
        </row>
        <row r="49073">
          <cell r="A49073" t="str">
            <v>P22502</v>
          </cell>
          <cell r="KA49073">
            <v>50</v>
          </cell>
          <cell r="KB49073">
            <v>10</v>
          </cell>
          <cell r="KC49073">
            <v>48</v>
          </cell>
        </row>
        <row r="49074">
          <cell r="A49074" t="str">
            <v>P22503</v>
          </cell>
          <cell r="KA49074">
            <v>50</v>
          </cell>
          <cell r="KB49074">
            <v>10</v>
          </cell>
          <cell r="KC49074">
            <v>48</v>
          </cell>
        </row>
        <row r="49075">
          <cell r="A49075" t="str">
            <v>P22500</v>
          </cell>
          <cell r="KA49075">
            <v>50</v>
          </cell>
          <cell r="KB49075">
            <v>10</v>
          </cell>
          <cell r="KC49075">
            <v>48</v>
          </cell>
        </row>
        <row r="49076">
          <cell r="A49076" t="str">
            <v>P22494</v>
          </cell>
          <cell r="KA49076">
            <v>50</v>
          </cell>
          <cell r="KB49076">
            <v>10</v>
          </cell>
          <cell r="KC49076">
            <v>48</v>
          </cell>
        </row>
        <row r="49077">
          <cell r="A49077" t="str">
            <v>P22517</v>
          </cell>
          <cell r="KA49077">
            <v>50</v>
          </cell>
          <cell r="KB49077">
            <v>10</v>
          </cell>
          <cell r="KC49077">
            <v>48</v>
          </cell>
        </row>
        <row r="49078">
          <cell r="A49078" t="str">
            <v>P22538</v>
          </cell>
          <cell r="KA49078">
            <v>50</v>
          </cell>
          <cell r="KB49078">
            <v>10</v>
          </cell>
          <cell r="KC49078">
            <v>48</v>
          </cell>
        </row>
        <row r="49079">
          <cell r="A49079" t="str">
            <v>P22262</v>
          </cell>
          <cell r="KA49079">
            <v>50</v>
          </cell>
          <cell r="KB49079">
            <v>10</v>
          </cell>
          <cell r="KC49079">
            <v>48</v>
          </cell>
        </row>
        <row r="49080">
          <cell r="A49080" t="str">
            <v>P22253</v>
          </cell>
          <cell r="KA49080">
            <v>50</v>
          </cell>
          <cell r="KB49080">
            <v>10</v>
          </cell>
          <cell r="KC49080">
            <v>48</v>
          </cell>
        </row>
        <row r="49081">
          <cell r="A49081" t="str">
            <v>P22270</v>
          </cell>
          <cell r="KA49081">
            <v>50</v>
          </cell>
          <cell r="KB49081">
            <v>10</v>
          </cell>
          <cell r="KC49081">
            <v>48</v>
          </cell>
        </row>
        <row r="49082">
          <cell r="A49082" t="str">
            <v>P22250</v>
          </cell>
          <cell r="KA49082">
            <v>50</v>
          </cell>
          <cell r="KB49082">
            <v>10</v>
          </cell>
          <cell r="KC49082">
            <v>48</v>
          </cell>
        </row>
        <row r="49083">
          <cell r="A49083" t="str">
            <v>P22288</v>
          </cell>
          <cell r="KA49083">
            <v>50</v>
          </cell>
          <cell r="KB49083">
            <v>10</v>
          </cell>
          <cell r="KC49083">
            <v>48</v>
          </cell>
        </row>
        <row r="49084">
          <cell r="A49084" t="str">
            <v>P22296</v>
          </cell>
          <cell r="KA49084">
            <v>50</v>
          </cell>
          <cell r="KB49084">
            <v>10</v>
          </cell>
          <cell r="KC49084">
            <v>48</v>
          </cell>
        </row>
        <row r="49085">
          <cell r="A49085" t="str">
            <v>P22304</v>
          </cell>
          <cell r="KA49085">
            <v>50</v>
          </cell>
          <cell r="KB49085">
            <v>10</v>
          </cell>
          <cell r="KC49085">
            <v>48</v>
          </cell>
        </row>
        <row r="49086">
          <cell r="A49086" t="str">
            <v>P22291</v>
          </cell>
          <cell r="KA49086">
            <v>50</v>
          </cell>
          <cell r="KB49086">
            <v>10</v>
          </cell>
          <cell r="KC49086">
            <v>48</v>
          </cell>
        </row>
        <row r="49087">
          <cell r="A49087" t="str">
            <v>P22177</v>
          </cell>
          <cell r="KA49087">
            <v>50</v>
          </cell>
          <cell r="KB49087">
            <v>10</v>
          </cell>
          <cell r="KC49087">
            <v>48</v>
          </cell>
        </row>
        <row r="49088">
          <cell r="A49088" t="str">
            <v>P22178</v>
          </cell>
          <cell r="KA49088">
            <v>50</v>
          </cell>
          <cell r="KB49088">
            <v>10</v>
          </cell>
          <cell r="KC49088">
            <v>48</v>
          </cell>
        </row>
        <row r="49089">
          <cell r="A49089" t="str">
            <v>P22188</v>
          </cell>
          <cell r="KA49089">
            <v>50</v>
          </cell>
          <cell r="KB49089">
            <v>10</v>
          </cell>
          <cell r="KC49089">
            <v>48</v>
          </cell>
        </row>
        <row r="49090">
          <cell r="A49090" t="str">
            <v>P22186</v>
          </cell>
          <cell r="KA49090">
            <v>50</v>
          </cell>
          <cell r="KB49090">
            <v>10</v>
          </cell>
          <cell r="KC49090">
            <v>48</v>
          </cell>
        </row>
        <row r="49091">
          <cell r="A49091" t="str">
            <v>P22202</v>
          </cell>
          <cell r="KA49091">
            <v>50</v>
          </cell>
          <cell r="KB49091">
            <v>10</v>
          </cell>
          <cell r="KC49091">
            <v>48</v>
          </cell>
        </row>
        <row r="49092">
          <cell r="A49092" t="str">
            <v>P22197</v>
          </cell>
          <cell r="KA49092">
            <v>50</v>
          </cell>
          <cell r="KB49092">
            <v>10</v>
          </cell>
          <cell r="KC49092">
            <v>48</v>
          </cell>
        </row>
        <row r="49093">
          <cell r="A49093" t="str">
            <v>P22230</v>
          </cell>
          <cell r="KA49093">
            <v>25</v>
          </cell>
          <cell r="KB49093">
            <v>20</v>
          </cell>
          <cell r="KC49093">
            <v>48</v>
          </cell>
        </row>
        <row r="49094">
          <cell r="A49094" t="str">
            <v>P22231</v>
          </cell>
          <cell r="KA49094">
            <v>50</v>
          </cell>
          <cell r="KB49094">
            <v>10</v>
          </cell>
          <cell r="KC49094">
            <v>48</v>
          </cell>
        </row>
        <row r="49095">
          <cell r="A49095" t="str">
            <v>P22221</v>
          </cell>
          <cell r="KA49095">
            <v>50</v>
          </cell>
          <cell r="KB49095">
            <v>10</v>
          </cell>
          <cell r="KC49095">
            <v>48</v>
          </cell>
        </row>
        <row r="49096">
          <cell r="A49096" t="str">
            <v>P22222</v>
          </cell>
          <cell r="KA49096">
            <v>50</v>
          </cell>
          <cell r="KB49096">
            <v>10</v>
          </cell>
          <cell r="KC49096">
            <v>48</v>
          </cell>
        </row>
        <row r="49097">
          <cell r="A49097" t="str">
            <v>P22374</v>
          </cell>
          <cell r="KA49097">
            <v>50</v>
          </cell>
          <cell r="KB49097">
            <v>10</v>
          </cell>
          <cell r="KC49097">
            <v>48</v>
          </cell>
        </row>
        <row r="49098">
          <cell r="A49098" t="str">
            <v>P22369</v>
          </cell>
          <cell r="KA49098">
            <v>50</v>
          </cell>
          <cell r="KB49098">
            <v>10</v>
          </cell>
          <cell r="KC49098">
            <v>48</v>
          </cell>
        </row>
        <row r="49099">
          <cell r="A49099" t="str">
            <v>P22348</v>
          </cell>
          <cell r="KA49099">
            <v>50</v>
          </cell>
          <cell r="KB49099">
            <v>10</v>
          </cell>
          <cell r="KC49099">
            <v>48</v>
          </cell>
        </row>
        <row r="49100">
          <cell r="A49100" t="str">
            <v>P22349</v>
          </cell>
          <cell r="KA49100">
            <v>50</v>
          </cell>
          <cell r="KB49100">
            <v>10</v>
          </cell>
          <cell r="KC49100">
            <v>48</v>
          </cell>
        </row>
        <row r="49101">
          <cell r="A49101" t="str">
            <v>P22325</v>
          </cell>
          <cell r="KA49101">
            <v>50</v>
          </cell>
          <cell r="KB49101">
            <v>10</v>
          </cell>
          <cell r="KC49101">
            <v>48</v>
          </cell>
        </row>
        <row r="49102">
          <cell r="A49102" t="str">
            <v>P22329</v>
          </cell>
          <cell r="KA49102">
            <v>50</v>
          </cell>
          <cell r="KB49102">
            <v>10</v>
          </cell>
          <cell r="KC49102">
            <v>48</v>
          </cell>
        </row>
        <row r="49103">
          <cell r="A49103" t="str">
            <v>P22345</v>
          </cell>
          <cell r="KA49103">
            <v>50</v>
          </cell>
          <cell r="KB49103">
            <v>10</v>
          </cell>
          <cell r="KC49103">
            <v>48</v>
          </cell>
        </row>
        <row r="49104">
          <cell r="A49104" t="str">
            <v>P22432</v>
          </cell>
          <cell r="KA49104">
            <v>50</v>
          </cell>
          <cell r="KB49104">
            <v>10</v>
          </cell>
          <cell r="KC49104">
            <v>48</v>
          </cell>
        </row>
        <row r="49105">
          <cell r="A49105" t="str">
            <v>P22394</v>
          </cell>
          <cell r="KA49105">
            <v>50</v>
          </cell>
          <cell r="KB49105">
            <v>10</v>
          </cell>
          <cell r="KC49105">
            <v>48</v>
          </cell>
        </row>
        <row r="49106">
          <cell r="A49106" t="str">
            <v>P22415</v>
          </cell>
          <cell r="KA49106">
            <v>50</v>
          </cell>
          <cell r="KB49106">
            <v>10</v>
          </cell>
          <cell r="KC49106">
            <v>48</v>
          </cell>
        </row>
        <row r="49107">
          <cell r="A49107" t="str">
            <v>P22416</v>
          </cell>
          <cell r="KA49107">
            <v>50</v>
          </cell>
          <cell r="KB49107">
            <v>10</v>
          </cell>
          <cell r="KC49107">
            <v>48</v>
          </cell>
        </row>
        <row r="49108">
          <cell r="A49108" t="str">
            <v>P22417</v>
          </cell>
          <cell r="KA49108">
            <v>50</v>
          </cell>
          <cell r="KB49108">
            <v>10</v>
          </cell>
          <cell r="KC49108">
            <v>48</v>
          </cell>
        </row>
        <row r="49109">
          <cell r="A49109" t="str">
            <v>P22413</v>
          </cell>
          <cell r="KA49109">
            <v>50</v>
          </cell>
          <cell r="KB49109">
            <v>10</v>
          </cell>
          <cell r="KC49109">
            <v>48</v>
          </cell>
        </row>
        <row r="49110">
          <cell r="A49110" t="str">
            <v>P22817</v>
          </cell>
          <cell r="KA49110">
            <v>50</v>
          </cell>
          <cell r="KB49110">
            <v>10</v>
          </cell>
          <cell r="KC49110">
            <v>48</v>
          </cell>
        </row>
        <row r="49111">
          <cell r="A49111" t="str">
            <v>P22801</v>
          </cell>
          <cell r="KA49111">
            <v>50</v>
          </cell>
          <cell r="KB49111">
            <v>10</v>
          </cell>
          <cell r="KC49111">
            <v>48</v>
          </cell>
        </row>
        <row r="49112">
          <cell r="A49112" t="str">
            <v>P22808</v>
          </cell>
          <cell r="KA49112">
            <v>50</v>
          </cell>
          <cell r="KB49112">
            <v>10</v>
          </cell>
          <cell r="KC49112">
            <v>48</v>
          </cell>
        </row>
        <row r="49113">
          <cell r="A49113" t="str">
            <v>P22781</v>
          </cell>
          <cell r="KA49113">
            <v>50</v>
          </cell>
          <cell r="KB49113">
            <v>10</v>
          </cell>
          <cell r="KC49113">
            <v>48</v>
          </cell>
        </row>
        <row r="49114">
          <cell r="A49114" t="str">
            <v>P22792</v>
          </cell>
          <cell r="KA49114">
            <v>50</v>
          </cell>
          <cell r="KB49114">
            <v>10</v>
          </cell>
          <cell r="KC49114">
            <v>48</v>
          </cell>
        </row>
        <row r="49115">
          <cell r="A49115" t="str">
            <v>P22783</v>
          </cell>
          <cell r="KA49115">
            <v>50</v>
          </cell>
          <cell r="KB49115">
            <v>10</v>
          </cell>
          <cell r="KC49115">
            <v>48</v>
          </cell>
        </row>
        <row r="49116">
          <cell r="A49116" t="str">
            <v>P22773</v>
          </cell>
          <cell r="KA49116">
            <v>50</v>
          </cell>
          <cell r="KB49116">
            <v>10</v>
          </cell>
          <cell r="KC49116">
            <v>48</v>
          </cell>
        </row>
        <row r="49117">
          <cell r="A49117" t="str">
            <v>P22778</v>
          </cell>
          <cell r="KA49117">
            <v>50</v>
          </cell>
          <cell r="KB49117">
            <v>10</v>
          </cell>
          <cell r="KC49117">
            <v>48</v>
          </cell>
        </row>
        <row r="49118">
          <cell r="A49118" t="str">
            <v>P22779</v>
          </cell>
          <cell r="KA49118">
            <v>50</v>
          </cell>
          <cell r="KB49118">
            <v>10</v>
          </cell>
          <cell r="KC49118">
            <v>48</v>
          </cell>
        </row>
        <row r="49119">
          <cell r="A49119" t="str">
            <v>P22757</v>
          </cell>
          <cell r="KA49119">
            <v>50</v>
          </cell>
          <cell r="KB49119">
            <v>10</v>
          </cell>
          <cell r="KC49119">
            <v>48</v>
          </cell>
        </row>
        <row r="49120">
          <cell r="A49120" t="str">
            <v>P22770</v>
          </cell>
          <cell r="KA49120">
            <v>50</v>
          </cell>
          <cell r="KB49120">
            <v>10</v>
          </cell>
          <cell r="KC49120">
            <v>48</v>
          </cell>
        </row>
        <row r="49121">
          <cell r="A49121" t="str">
            <v>P22876</v>
          </cell>
          <cell r="KA49121">
            <v>50</v>
          </cell>
          <cell r="KB49121">
            <v>10</v>
          </cell>
          <cell r="KC49121">
            <v>48</v>
          </cell>
        </row>
        <row r="49122">
          <cell r="A49122" t="str">
            <v>P22853</v>
          </cell>
          <cell r="KA49122">
            <v>50</v>
          </cell>
          <cell r="KB49122">
            <v>10</v>
          </cell>
          <cell r="KC49122">
            <v>48</v>
          </cell>
        </row>
        <row r="49123">
          <cell r="A49123" t="str">
            <v>P22903</v>
          </cell>
          <cell r="KA49123">
            <v>25</v>
          </cell>
          <cell r="KB49123">
            <v>20</v>
          </cell>
          <cell r="KC49123">
            <v>48</v>
          </cell>
        </row>
        <row r="49124">
          <cell r="A49124" t="str">
            <v>P22904</v>
          </cell>
          <cell r="KA49124">
            <v>25</v>
          </cell>
          <cell r="KB49124">
            <v>20</v>
          </cell>
          <cell r="KC49124">
            <v>48</v>
          </cell>
        </row>
        <row r="49125">
          <cell r="A49125" t="str">
            <v>P22905</v>
          </cell>
          <cell r="KA49125">
            <v>25</v>
          </cell>
          <cell r="KB49125">
            <v>20</v>
          </cell>
          <cell r="KC49125">
            <v>48</v>
          </cell>
        </row>
        <row r="49126">
          <cell r="A49126" t="str">
            <v>P22906</v>
          </cell>
          <cell r="KA49126">
            <v>25</v>
          </cell>
          <cell r="KB49126">
            <v>20</v>
          </cell>
          <cell r="KC49126">
            <v>48</v>
          </cell>
        </row>
        <row r="49127">
          <cell r="A49127" t="str">
            <v>P22907</v>
          </cell>
          <cell r="KA49127">
            <v>25</v>
          </cell>
          <cell r="KB49127">
            <v>20</v>
          </cell>
          <cell r="KC49127">
            <v>48</v>
          </cell>
        </row>
        <row r="49128">
          <cell r="A49128" t="str">
            <v>P22913</v>
          </cell>
          <cell r="KA49128">
            <v>50</v>
          </cell>
          <cell r="KB49128">
            <v>10</v>
          </cell>
          <cell r="KC49128">
            <v>48</v>
          </cell>
        </row>
        <row r="49129">
          <cell r="A49129" t="str">
            <v>P22893</v>
          </cell>
          <cell r="KA49129">
            <v>50</v>
          </cell>
          <cell r="KB49129">
            <v>10</v>
          </cell>
          <cell r="KC49129">
            <v>48</v>
          </cell>
        </row>
        <row r="49130">
          <cell r="A49130" t="str">
            <v>P22882</v>
          </cell>
          <cell r="KA49130">
            <v>50</v>
          </cell>
          <cell r="KB49130">
            <v>10</v>
          </cell>
          <cell r="KC49130">
            <v>48</v>
          </cell>
        </row>
        <row r="49131">
          <cell r="A49131" t="str">
            <v>P23014</v>
          </cell>
          <cell r="KA49131">
            <v>50</v>
          </cell>
          <cell r="KB49131">
            <v>10</v>
          </cell>
          <cell r="KC49131">
            <v>48</v>
          </cell>
        </row>
        <row r="49132">
          <cell r="A49132" t="str">
            <v>P23005</v>
          </cell>
          <cell r="KA49132">
            <v>50</v>
          </cell>
          <cell r="KB49132">
            <v>10</v>
          </cell>
          <cell r="KC49132">
            <v>48</v>
          </cell>
        </row>
        <row r="49133">
          <cell r="A49133" t="str">
            <v>P22991</v>
          </cell>
          <cell r="KA49133">
            <v>50</v>
          </cell>
          <cell r="KB49133">
            <v>10</v>
          </cell>
          <cell r="KC49133">
            <v>48</v>
          </cell>
        </row>
        <row r="49134">
          <cell r="A49134" t="str">
            <v>P22992</v>
          </cell>
          <cell r="KA49134">
            <v>50</v>
          </cell>
          <cell r="KB49134">
            <v>10</v>
          </cell>
          <cell r="KC49134">
            <v>48</v>
          </cell>
        </row>
        <row r="49135">
          <cell r="A49135" t="str">
            <v>P22998</v>
          </cell>
          <cell r="KA49135">
            <v>50</v>
          </cell>
          <cell r="KB49135">
            <v>10</v>
          </cell>
          <cell r="KC49135">
            <v>48</v>
          </cell>
        </row>
        <row r="49136">
          <cell r="A49136" t="str">
            <v>P23001</v>
          </cell>
          <cell r="KA49136">
            <v>50</v>
          </cell>
          <cell r="KB49136">
            <v>10</v>
          </cell>
          <cell r="KC49136">
            <v>48</v>
          </cell>
        </row>
        <row r="49137">
          <cell r="A49137" t="str">
            <v>P23002</v>
          </cell>
          <cell r="KA49137">
            <v>50</v>
          </cell>
          <cell r="KB49137">
            <v>10</v>
          </cell>
          <cell r="KC49137">
            <v>48</v>
          </cell>
        </row>
        <row r="49138">
          <cell r="A49138" t="str">
            <v>P23056</v>
          </cell>
          <cell r="KA49138">
            <v>50</v>
          </cell>
          <cell r="KB49138">
            <v>10</v>
          </cell>
          <cell r="KC49138">
            <v>48</v>
          </cell>
        </row>
        <row r="49139">
          <cell r="A49139" t="str">
            <v>P23037</v>
          </cell>
          <cell r="KA49139">
            <v>50</v>
          </cell>
          <cell r="KB49139">
            <v>10</v>
          </cell>
          <cell r="KC49139">
            <v>48</v>
          </cell>
        </row>
        <row r="49140">
          <cell r="A49140" t="str">
            <v>P22952</v>
          </cell>
          <cell r="KA49140">
            <v>50</v>
          </cell>
          <cell r="KB49140">
            <v>10</v>
          </cell>
          <cell r="KC49140">
            <v>48</v>
          </cell>
        </row>
        <row r="49141">
          <cell r="A49141" t="str">
            <v>P22953</v>
          </cell>
          <cell r="KA49141">
            <v>50</v>
          </cell>
          <cell r="KB49141">
            <v>10</v>
          </cell>
          <cell r="KC49141">
            <v>48</v>
          </cell>
        </row>
        <row r="49142">
          <cell r="A49142" t="str">
            <v>P22926</v>
          </cell>
          <cell r="KA49142">
            <v>50</v>
          </cell>
          <cell r="KB49142">
            <v>10</v>
          </cell>
          <cell r="KC49142">
            <v>48</v>
          </cell>
        </row>
        <row r="49143">
          <cell r="A49143" t="str">
            <v>P22930</v>
          </cell>
          <cell r="KA49143">
            <v>50</v>
          </cell>
          <cell r="KB49143">
            <v>10</v>
          </cell>
          <cell r="KC49143">
            <v>48</v>
          </cell>
        </row>
        <row r="49144">
          <cell r="A49144" t="str">
            <v>P22932</v>
          </cell>
          <cell r="KA49144">
            <v>50</v>
          </cell>
          <cell r="KB49144">
            <v>10</v>
          </cell>
          <cell r="KC49144">
            <v>48</v>
          </cell>
        </row>
        <row r="49145">
          <cell r="A49145" t="str">
            <v>P22916</v>
          </cell>
          <cell r="KA49145">
            <v>50</v>
          </cell>
          <cell r="KB49145">
            <v>10</v>
          </cell>
          <cell r="KC49145">
            <v>48</v>
          </cell>
        </row>
        <row r="49146">
          <cell r="A49146" t="str">
            <v>P22924</v>
          </cell>
          <cell r="KA49146">
            <v>50</v>
          </cell>
          <cell r="KB49146">
            <v>10</v>
          </cell>
          <cell r="KC49146">
            <v>48</v>
          </cell>
        </row>
        <row r="49147">
          <cell r="A49147" t="str">
            <v>P22922</v>
          </cell>
          <cell r="KA49147">
            <v>50</v>
          </cell>
          <cell r="KB49147">
            <v>10</v>
          </cell>
          <cell r="KC49147">
            <v>48</v>
          </cell>
        </row>
        <row r="49148">
          <cell r="A49148" t="str">
            <v>P22981</v>
          </cell>
          <cell r="KA49148">
            <v>50</v>
          </cell>
          <cell r="KB49148">
            <v>10</v>
          </cell>
          <cell r="KC49148">
            <v>48</v>
          </cell>
        </row>
        <row r="49149">
          <cell r="A49149" t="str">
            <v>P22972</v>
          </cell>
          <cell r="KA49149">
            <v>50</v>
          </cell>
          <cell r="KB49149">
            <v>10</v>
          </cell>
          <cell r="KC49149">
            <v>48</v>
          </cell>
        </row>
        <row r="49150">
          <cell r="A49150" t="str">
            <v>P22974</v>
          </cell>
          <cell r="KA49150">
            <v>50</v>
          </cell>
          <cell r="KB49150">
            <v>10</v>
          </cell>
          <cell r="KC49150">
            <v>48</v>
          </cell>
        </row>
        <row r="49151">
          <cell r="A49151" t="str">
            <v>P22956</v>
          </cell>
          <cell r="KA49151">
            <v>50</v>
          </cell>
          <cell r="KB49151">
            <v>10</v>
          </cell>
          <cell r="KC49151">
            <v>48</v>
          </cell>
        </row>
        <row r="49152">
          <cell r="A49152" t="str">
            <v>P22961</v>
          </cell>
          <cell r="KA49152">
            <v>50</v>
          </cell>
          <cell r="KB49152">
            <v>10</v>
          </cell>
          <cell r="KC49152">
            <v>48</v>
          </cell>
        </row>
        <row r="49153">
          <cell r="A49153" t="str">
            <v>P22962</v>
          </cell>
          <cell r="KA49153">
            <v>50</v>
          </cell>
          <cell r="KB49153">
            <v>10</v>
          </cell>
          <cell r="KC49153">
            <v>48</v>
          </cell>
        </row>
        <row r="49154">
          <cell r="A49154" t="str">
            <v>P23121</v>
          </cell>
          <cell r="KA49154">
            <v>50</v>
          </cell>
          <cell r="KB49154">
            <v>10</v>
          </cell>
          <cell r="KC49154">
            <v>48</v>
          </cell>
        </row>
        <row r="49155">
          <cell r="A49155" t="str">
            <v>P23122</v>
          </cell>
          <cell r="KA49155">
            <v>50</v>
          </cell>
          <cell r="KB49155">
            <v>10</v>
          </cell>
          <cell r="KC49155">
            <v>48</v>
          </cell>
        </row>
        <row r="49156">
          <cell r="A49156" t="str">
            <v>P23131</v>
          </cell>
          <cell r="KA49156">
            <v>50</v>
          </cell>
          <cell r="KB49156">
            <v>10</v>
          </cell>
          <cell r="KC49156">
            <v>48</v>
          </cell>
        </row>
        <row r="49157">
          <cell r="A49157" t="str">
            <v>P23087</v>
          </cell>
          <cell r="KA49157">
            <v>50</v>
          </cell>
          <cell r="KB49157">
            <v>10</v>
          </cell>
          <cell r="KC49157">
            <v>48</v>
          </cell>
        </row>
        <row r="49158">
          <cell r="A49158" t="str">
            <v>P23107</v>
          </cell>
          <cell r="KA49158">
            <v>50</v>
          </cell>
          <cell r="KB49158">
            <v>10</v>
          </cell>
          <cell r="KC49158">
            <v>48</v>
          </cell>
        </row>
        <row r="49159">
          <cell r="A49159" t="str">
            <v>P23070</v>
          </cell>
          <cell r="KA49159">
            <v>50</v>
          </cell>
          <cell r="KB49159">
            <v>10</v>
          </cell>
          <cell r="KC49159">
            <v>48</v>
          </cell>
        </row>
        <row r="49160">
          <cell r="A49160" t="str">
            <v>P23154</v>
          </cell>
          <cell r="KA49160">
            <v>50</v>
          </cell>
          <cell r="KB49160">
            <v>10</v>
          </cell>
          <cell r="KC49160">
            <v>48</v>
          </cell>
        </row>
        <row r="49161">
          <cell r="A49161" t="str">
            <v>P23144</v>
          </cell>
          <cell r="KA49161">
            <v>50</v>
          </cell>
          <cell r="KB49161">
            <v>10</v>
          </cell>
          <cell r="KC49161">
            <v>48</v>
          </cell>
        </row>
        <row r="49162">
          <cell r="A49162" t="str">
            <v>P23180</v>
          </cell>
          <cell r="KA49162">
            <v>50</v>
          </cell>
          <cell r="KB49162">
            <v>10</v>
          </cell>
          <cell r="KC49162">
            <v>48</v>
          </cell>
        </row>
        <row r="49163">
          <cell r="A49163" t="str">
            <v>P23217</v>
          </cell>
          <cell r="KA49163">
            <v>50</v>
          </cell>
          <cell r="KB49163">
            <v>10</v>
          </cell>
          <cell r="KC49163">
            <v>48</v>
          </cell>
        </row>
        <row r="49164">
          <cell r="A49164" t="str">
            <v>P23196</v>
          </cell>
          <cell r="KA49164">
            <v>50</v>
          </cell>
          <cell r="KB49164">
            <v>10</v>
          </cell>
          <cell r="KC49164">
            <v>48</v>
          </cell>
        </row>
        <row r="49165">
          <cell r="A49165" t="str">
            <v>P23209</v>
          </cell>
          <cell r="KA49165">
            <v>50</v>
          </cell>
          <cell r="KB49165">
            <v>10</v>
          </cell>
          <cell r="KC49165">
            <v>48</v>
          </cell>
        </row>
        <row r="49166">
          <cell r="A49166" t="str">
            <v>P23207</v>
          </cell>
          <cell r="KA49166">
            <v>50</v>
          </cell>
          <cell r="KB49166">
            <v>10</v>
          </cell>
          <cell r="KC49166">
            <v>48</v>
          </cell>
        </row>
        <row r="49167">
          <cell r="A49167" t="str">
            <v>P23185</v>
          </cell>
          <cell r="KA49167">
            <v>50</v>
          </cell>
          <cell r="KB49167">
            <v>10</v>
          </cell>
          <cell r="KC49167">
            <v>48</v>
          </cell>
        </row>
        <row r="49168">
          <cell r="A49168" t="str">
            <v>P23186</v>
          </cell>
          <cell r="KA49168">
            <v>50</v>
          </cell>
          <cell r="KB49168">
            <v>10</v>
          </cell>
          <cell r="KC49168">
            <v>48</v>
          </cell>
        </row>
        <row r="49169">
          <cell r="A49169" t="str">
            <v>P23277</v>
          </cell>
          <cell r="KA49169">
            <v>50</v>
          </cell>
          <cell r="KB49169">
            <v>10</v>
          </cell>
          <cell r="KC49169">
            <v>48</v>
          </cell>
        </row>
        <row r="49170">
          <cell r="A49170" t="str">
            <v>P23270</v>
          </cell>
          <cell r="KA49170">
            <v>50</v>
          </cell>
          <cell r="KB49170">
            <v>10</v>
          </cell>
          <cell r="KC49170">
            <v>48</v>
          </cell>
        </row>
        <row r="49171">
          <cell r="A49171" t="str">
            <v>P23229</v>
          </cell>
          <cell r="KA49171">
            <v>50</v>
          </cell>
          <cell r="KB49171">
            <v>10</v>
          </cell>
          <cell r="KC49171">
            <v>48</v>
          </cell>
        </row>
        <row r="49172">
          <cell r="A49172" t="str">
            <v>P23225</v>
          </cell>
          <cell r="KA49172">
            <v>50</v>
          </cell>
          <cell r="KB49172">
            <v>10</v>
          </cell>
          <cell r="KC49172">
            <v>48</v>
          </cell>
        </row>
        <row r="49173">
          <cell r="A49173" t="str">
            <v>P23246</v>
          </cell>
          <cell r="KA49173">
            <v>50</v>
          </cell>
          <cell r="KB49173">
            <v>10</v>
          </cell>
          <cell r="KC49173">
            <v>48</v>
          </cell>
        </row>
        <row r="49174">
          <cell r="A49174" t="str">
            <v>P23242</v>
          </cell>
          <cell r="KA49174">
            <v>50</v>
          </cell>
          <cell r="KB49174">
            <v>10</v>
          </cell>
          <cell r="KC49174">
            <v>48</v>
          </cell>
        </row>
        <row r="49175">
          <cell r="A49175" t="str">
            <v>P23233</v>
          </cell>
          <cell r="KA49175">
            <v>50</v>
          </cell>
          <cell r="KB49175">
            <v>10</v>
          </cell>
          <cell r="KC49175">
            <v>48</v>
          </cell>
        </row>
        <row r="49176">
          <cell r="A49176" t="str">
            <v>P23256</v>
          </cell>
          <cell r="KA49176">
            <v>50</v>
          </cell>
          <cell r="KB49176">
            <v>10</v>
          </cell>
          <cell r="KC49176">
            <v>48</v>
          </cell>
        </row>
        <row r="49177">
          <cell r="A49177" t="str">
            <v>P23362</v>
          </cell>
          <cell r="KA49177">
            <v>50</v>
          </cell>
          <cell r="KB49177">
            <v>10</v>
          </cell>
          <cell r="KC49177">
            <v>48</v>
          </cell>
        </row>
        <row r="49178">
          <cell r="A49178" t="str">
            <v>P23357</v>
          </cell>
          <cell r="KA49178">
            <v>50</v>
          </cell>
          <cell r="KB49178">
            <v>10</v>
          </cell>
          <cell r="KC49178">
            <v>48</v>
          </cell>
        </row>
        <row r="49179">
          <cell r="A49179" t="str">
            <v>P23332</v>
          </cell>
          <cell r="KA49179">
            <v>50</v>
          </cell>
          <cell r="KB49179">
            <v>10</v>
          </cell>
          <cell r="KC49179">
            <v>48</v>
          </cell>
        </row>
        <row r="49180">
          <cell r="A49180" t="str">
            <v>P233330</v>
          </cell>
          <cell r="KA49180">
            <v>50</v>
          </cell>
          <cell r="KB49180">
            <v>10</v>
          </cell>
          <cell r="KC49180">
            <v>48</v>
          </cell>
        </row>
        <row r="49181">
          <cell r="A49181" t="str">
            <v>P23338</v>
          </cell>
          <cell r="KA49181">
            <v>50</v>
          </cell>
          <cell r="KB49181">
            <v>10</v>
          </cell>
          <cell r="KC49181">
            <v>48</v>
          </cell>
        </row>
        <row r="49182">
          <cell r="A49182" t="str">
            <v>P23336</v>
          </cell>
          <cell r="KA49182">
            <v>50</v>
          </cell>
          <cell r="KB49182">
            <v>10</v>
          </cell>
          <cell r="KC49182">
            <v>48</v>
          </cell>
        </row>
        <row r="49183">
          <cell r="A49183" t="str">
            <v>P23348</v>
          </cell>
          <cell r="KA49183">
            <v>50</v>
          </cell>
          <cell r="KB49183">
            <v>10</v>
          </cell>
          <cell r="KC49183">
            <v>48</v>
          </cell>
        </row>
        <row r="49184">
          <cell r="A49184" t="str">
            <v>P23350</v>
          </cell>
          <cell r="KA49184">
            <v>50</v>
          </cell>
          <cell r="KB49184">
            <v>10</v>
          </cell>
          <cell r="KC49184">
            <v>48</v>
          </cell>
        </row>
        <row r="49185">
          <cell r="A49185" t="str">
            <v>P23302</v>
          </cell>
          <cell r="KA49185">
            <v>50</v>
          </cell>
          <cell r="KB49185">
            <v>10</v>
          </cell>
          <cell r="KC49185">
            <v>48</v>
          </cell>
        </row>
        <row r="49186">
          <cell r="A49186" t="str">
            <v>P23330</v>
          </cell>
          <cell r="KA49186">
            <v>50</v>
          </cell>
          <cell r="KB49186">
            <v>10</v>
          </cell>
          <cell r="KC49186">
            <v>48</v>
          </cell>
        </row>
        <row r="49187">
          <cell r="A49187" t="str">
            <v>P23318</v>
          </cell>
          <cell r="KA49187">
            <v>50</v>
          </cell>
          <cell r="KB49187">
            <v>10</v>
          </cell>
          <cell r="KC49187">
            <v>48</v>
          </cell>
        </row>
        <row r="49188">
          <cell r="A49188" t="str">
            <v>P23550</v>
          </cell>
          <cell r="KA49188">
            <v>50</v>
          </cell>
          <cell r="KB49188">
            <v>10</v>
          </cell>
          <cell r="KC49188">
            <v>48</v>
          </cell>
        </row>
        <row r="49189">
          <cell r="A49189" t="str">
            <v>P23551</v>
          </cell>
          <cell r="KA49189">
            <v>50</v>
          </cell>
          <cell r="KB49189">
            <v>10</v>
          </cell>
          <cell r="KC49189">
            <v>48</v>
          </cell>
        </row>
        <row r="49190">
          <cell r="A49190" t="str">
            <v>P23543</v>
          </cell>
          <cell r="KA49190">
            <v>50</v>
          </cell>
          <cell r="KB49190">
            <v>10</v>
          </cell>
          <cell r="KC49190">
            <v>48</v>
          </cell>
        </row>
        <row r="49191">
          <cell r="A49191" t="str">
            <v>P23544</v>
          </cell>
          <cell r="KA49191">
            <v>50</v>
          </cell>
          <cell r="KB49191">
            <v>10</v>
          </cell>
          <cell r="KC49191">
            <v>48</v>
          </cell>
        </row>
        <row r="49192">
          <cell r="A49192" t="str">
            <v>P23630</v>
          </cell>
          <cell r="KA49192">
            <v>50</v>
          </cell>
          <cell r="KB49192">
            <v>10</v>
          </cell>
          <cell r="KC49192">
            <v>48</v>
          </cell>
        </row>
        <row r="49193">
          <cell r="A49193" t="str">
            <v>P23636</v>
          </cell>
          <cell r="KA49193">
            <v>50</v>
          </cell>
          <cell r="KB49193">
            <v>10</v>
          </cell>
          <cell r="KC49193">
            <v>48</v>
          </cell>
        </row>
        <row r="49194">
          <cell r="A49194" t="str">
            <v>P23648</v>
          </cell>
          <cell r="KA49194">
            <v>50</v>
          </cell>
          <cell r="KB49194">
            <v>10</v>
          </cell>
          <cell r="KC49194">
            <v>48</v>
          </cell>
        </row>
        <row r="49195">
          <cell r="A49195" t="str">
            <v>P23646</v>
          </cell>
          <cell r="KA49195">
            <v>50</v>
          </cell>
          <cell r="KB49195">
            <v>10</v>
          </cell>
          <cell r="KC49195">
            <v>48</v>
          </cell>
        </row>
        <row r="49196">
          <cell r="A49196" t="str">
            <v>P23640</v>
          </cell>
          <cell r="KA49196">
            <v>50</v>
          </cell>
          <cell r="KB49196">
            <v>10</v>
          </cell>
          <cell r="KC49196">
            <v>48</v>
          </cell>
        </row>
        <row r="49197">
          <cell r="A49197" t="str">
            <v>P23654</v>
          </cell>
          <cell r="KA49197">
            <v>50</v>
          </cell>
          <cell r="KB49197">
            <v>10</v>
          </cell>
          <cell r="KC49197">
            <v>48</v>
          </cell>
        </row>
        <row r="49198">
          <cell r="A49198" t="str">
            <v>P23655</v>
          </cell>
          <cell r="KA49198">
            <v>50</v>
          </cell>
          <cell r="KB49198">
            <v>10</v>
          </cell>
          <cell r="KC49198">
            <v>48</v>
          </cell>
        </row>
        <row r="49199">
          <cell r="A49199" t="str">
            <v>P23599</v>
          </cell>
          <cell r="KA49199">
            <v>50</v>
          </cell>
          <cell r="KB49199">
            <v>10</v>
          </cell>
          <cell r="KC49199">
            <v>48</v>
          </cell>
        </row>
        <row r="49200">
          <cell r="A49200" t="str">
            <v>p23597</v>
          </cell>
          <cell r="KA49200">
            <v>50</v>
          </cell>
          <cell r="KB49200">
            <v>10</v>
          </cell>
          <cell r="KC49200">
            <v>48</v>
          </cell>
        </row>
        <row r="49201">
          <cell r="A49201" t="str">
            <v>P23614</v>
          </cell>
          <cell r="KA49201">
            <v>50</v>
          </cell>
          <cell r="KB49201">
            <v>10</v>
          </cell>
          <cell r="KC49201">
            <v>48</v>
          </cell>
        </row>
        <row r="49202">
          <cell r="A49202" t="str">
            <v>P23417</v>
          </cell>
          <cell r="KA49202">
            <v>50</v>
          </cell>
          <cell r="KB49202">
            <v>10</v>
          </cell>
          <cell r="KC49202">
            <v>48</v>
          </cell>
        </row>
        <row r="49203">
          <cell r="A49203" t="str">
            <v>P23412</v>
          </cell>
          <cell r="KA49203">
            <v>50</v>
          </cell>
          <cell r="KB49203">
            <v>10</v>
          </cell>
          <cell r="KC49203">
            <v>48</v>
          </cell>
        </row>
        <row r="49204">
          <cell r="A49204" t="str">
            <v>P23443</v>
          </cell>
          <cell r="KA49204">
            <v>50</v>
          </cell>
          <cell r="KB49204">
            <v>10</v>
          </cell>
          <cell r="KC49204">
            <v>48</v>
          </cell>
        </row>
        <row r="49205">
          <cell r="A49205" t="str">
            <v>P23444</v>
          </cell>
          <cell r="KA49205">
            <v>50</v>
          </cell>
          <cell r="KB49205">
            <v>10</v>
          </cell>
          <cell r="KC49205">
            <v>48</v>
          </cell>
        </row>
        <row r="49206">
          <cell r="A49206" t="str">
            <v>P23435</v>
          </cell>
          <cell r="KA49206">
            <v>50</v>
          </cell>
          <cell r="KB49206">
            <v>10</v>
          </cell>
          <cell r="KC49206">
            <v>48</v>
          </cell>
        </row>
        <row r="49207">
          <cell r="A49207" t="str">
            <v>P23436</v>
          </cell>
          <cell r="KA49207">
            <v>50</v>
          </cell>
          <cell r="KB49207">
            <v>10</v>
          </cell>
          <cell r="KC49207">
            <v>48</v>
          </cell>
        </row>
        <row r="49208">
          <cell r="A49208" t="str">
            <v>P23396</v>
          </cell>
          <cell r="KA49208">
            <v>50</v>
          </cell>
          <cell r="KB49208">
            <v>10</v>
          </cell>
          <cell r="KC49208">
            <v>48</v>
          </cell>
        </row>
        <row r="49209">
          <cell r="A49209" t="str">
            <v>P23373</v>
          </cell>
          <cell r="KA49209">
            <v>50</v>
          </cell>
          <cell r="KB49209">
            <v>10</v>
          </cell>
          <cell r="KC49209">
            <v>48</v>
          </cell>
        </row>
        <row r="49210">
          <cell r="A49210" t="str">
            <v>P23390</v>
          </cell>
          <cell r="KA49210">
            <v>50</v>
          </cell>
          <cell r="KB49210">
            <v>10</v>
          </cell>
          <cell r="KC49210">
            <v>48</v>
          </cell>
        </row>
        <row r="49211">
          <cell r="A49211" t="str">
            <v>P23486</v>
          </cell>
          <cell r="KA49211">
            <v>50</v>
          </cell>
          <cell r="KB49211">
            <v>10</v>
          </cell>
          <cell r="KC49211">
            <v>48</v>
          </cell>
        </row>
        <row r="49212">
          <cell r="A49212" t="str">
            <v>P23484</v>
          </cell>
          <cell r="KA49212">
            <v>50</v>
          </cell>
          <cell r="KB49212">
            <v>10</v>
          </cell>
          <cell r="KC49212">
            <v>48</v>
          </cell>
        </row>
        <row r="49213">
          <cell r="A49213" t="str">
            <v>P23499</v>
          </cell>
          <cell r="KA49213">
            <v>50</v>
          </cell>
          <cell r="KB49213">
            <v>10</v>
          </cell>
          <cell r="KC49213">
            <v>48</v>
          </cell>
        </row>
        <row r="49214">
          <cell r="A49214" t="str">
            <v>P23507</v>
          </cell>
          <cell r="KA49214">
            <v>50</v>
          </cell>
          <cell r="KB49214">
            <v>10</v>
          </cell>
          <cell r="KC49214">
            <v>48</v>
          </cell>
        </row>
        <row r="49215">
          <cell r="A49215" t="str">
            <v>P23505</v>
          </cell>
          <cell r="KA49215">
            <v>50</v>
          </cell>
          <cell r="KB49215">
            <v>10</v>
          </cell>
          <cell r="KC49215">
            <v>48</v>
          </cell>
        </row>
        <row r="49216">
          <cell r="A49216" t="str">
            <v>P23473</v>
          </cell>
          <cell r="KA49216">
            <v>50</v>
          </cell>
          <cell r="KB49216">
            <v>10</v>
          </cell>
          <cell r="KC49216">
            <v>48</v>
          </cell>
        </row>
        <row r="49217">
          <cell r="A49217" t="str">
            <v>P23460</v>
          </cell>
          <cell r="KA49217">
            <v>50</v>
          </cell>
          <cell r="KB49217">
            <v>10</v>
          </cell>
          <cell r="KC49217">
            <v>48</v>
          </cell>
        </row>
        <row r="49218">
          <cell r="A49218" t="str">
            <v>P23957</v>
          </cell>
          <cell r="KA49218">
            <v>50</v>
          </cell>
          <cell r="KB49218">
            <v>10</v>
          </cell>
          <cell r="KC49218">
            <v>35</v>
          </cell>
        </row>
        <row r="49219">
          <cell r="A49219" t="str">
            <v>P23926</v>
          </cell>
          <cell r="KA49219">
            <v>50</v>
          </cell>
          <cell r="KB49219">
            <v>10</v>
          </cell>
          <cell r="KC49219">
            <v>36</v>
          </cell>
        </row>
        <row r="49220">
          <cell r="A49220" t="str">
            <v>P23904</v>
          </cell>
          <cell r="KA49220">
            <v>50</v>
          </cell>
          <cell r="KB49220">
            <v>10</v>
          </cell>
          <cell r="KC49220">
            <v>48</v>
          </cell>
        </row>
        <row r="49221">
          <cell r="A49221" t="str">
            <v>P23910</v>
          </cell>
          <cell r="KA49221">
            <v>50</v>
          </cell>
          <cell r="KB49221">
            <v>10</v>
          </cell>
          <cell r="KC49221">
            <v>48</v>
          </cell>
        </row>
        <row r="49222">
          <cell r="A49222" t="str">
            <v>P23890</v>
          </cell>
          <cell r="KA49222">
            <v>50</v>
          </cell>
          <cell r="KB49222">
            <v>10</v>
          </cell>
          <cell r="KC49222">
            <v>48</v>
          </cell>
        </row>
        <row r="49223">
          <cell r="A49223" t="str">
            <v>P23886</v>
          </cell>
          <cell r="KA49223">
            <v>50</v>
          </cell>
          <cell r="KB49223">
            <v>10</v>
          </cell>
          <cell r="KC49223">
            <v>48</v>
          </cell>
        </row>
        <row r="49224">
          <cell r="A49224" t="str">
            <v>P23841</v>
          </cell>
          <cell r="KA49224">
            <v>50</v>
          </cell>
          <cell r="KB49224">
            <v>10</v>
          </cell>
          <cell r="KC49224">
            <v>48</v>
          </cell>
        </row>
        <row r="49225">
          <cell r="A49225" t="str">
            <v>P23808</v>
          </cell>
          <cell r="KA49225">
            <v>50</v>
          </cell>
          <cell r="KB49225">
            <v>10</v>
          </cell>
          <cell r="KC49225">
            <v>48</v>
          </cell>
        </row>
        <row r="49226">
          <cell r="A49226" t="str">
            <v>P23814</v>
          </cell>
          <cell r="KA49226">
            <v>50</v>
          </cell>
          <cell r="KB49226">
            <v>10</v>
          </cell>
          <cell r="KC49226">
            <v>48</v>
          </cell>
        </row>
        <row r="49227">
          <cell r="A49227" t="str">
            <v>P23853</v>
          </cell>
          <cell r="KA49227">
            <v>50</v>
          </cell>
          <cell r="KB49227">
            <v>10</v>
          </cell>
          <cell r="KC49227">
            <v>48</v>
          </cell>
        </row>
        <row r="49228">
          <cell r="A49228" t="str">
            <v>P23854</v>
          </cell>
          <cell r="KA49228">
            <v>50</v>
          </cell>
          <cell r="KB49228">
            <v>10</v>
          </cell>
          <cell r="KC49228">
            <v>48</v>
          </cell>
        </row>
        <row r="49229">
          <cell r="A49229" t="str">
            <v>P23845</v>
          </cell>
          <cell r="KA49229">
            <v>50</v>
          </cell>
          <cell r="KB49229">
            <v>10</v>
          </cell>
          <cell r="KC49229">
            <v>48</v>
          </cell>
        </row>
        <row r="49230">
          <cell r="A49230" t="str">
            <v>P23722</v>
          </cell>
          <cell r="KA49230">
            <v>50</v>
          </cell>
          <cell r="KB49230">
            <v>10</v>
          </cell>
          <cell r="KC49230">
            <v>48</v>
          </cell>
        </row>
        <row r="49231">
          <cell r="A49231" t="str">
            <v>P23723</v>
          </cell>
          <cell r="KA49231">
            <v>50</v>
          </cell>
          <cell r="KB49231">
            <v>10</v>
          </cell>
          <cell r="KC49231">
            <v>48</v>
          </cell>
        </row>
        <row r="49232">
          <cell r="A49232" t="str">
            <v>P23729</v>
          </cell>
          <cell r="KA49232">
            <v>50</v>
          </cell>
          <cell r="KB49232">
            <v>10</v>
          </cell>
          <cell r="KC49232">
            <v>48</v>
          </cell>
        </row>
        <row r="49233">
          <cell r="A49233" t="str">
            <v>P23716</v>
          </cell>
          <cell r="KA49233">
            <v>50</v>
          </cell>
          <cell r="KB49233">
            <v>10</v>
          </cell>
          <cell r="KC49233">
            <v>35</v>
          </cell>
        </row>
        <row r="49234">
          <cell r="A49234" t="str">
            <v>P23664</v>
          </cell>
          <cell r="KA49234">
            <v>50</v>
          </cell>
          <cell r="KB49234">
            <v>10</v>
          </cell>
          <cell r="KC49234">
            <v>48</v>
          </cell>
        </row>
        <row r="49235">
          <cell r="A49235" t="str">
            <v>P23665</v>
          </cell>
          <cell r="KA49235">
            <v>50</v>
          </cell>
          <cell r="KB49235">
            <v>10</v>
          </cell>
          <cell r="KC49235">
            <v>48</v>
          </cell>
        </row>
        <row r="49236">
          <cell r="A49236" t="str">
            <v>P23673</v>
          </cell>
          <cell r="KA49236">
            <v>50</v>
          </cell>
          <cell r="KB49236">
            <v>10</v>
          </cell>
          <cell r="KC49236">
            <v>48</v>
          </cell>
        </row>
        <row r="49237">
          <cell r="A49237" t="str">
            <v>P23671</v>
          </cell>
          <cell r="KA49237">
            <v>50</v>
          </cell>
          <cell r="KB49237">
            <v>10</v>
          </cell>
          <cell r="KC49237">
            <v>48</v>
          </cell>
        </row>
        <row r="49238">
          <cell r="A49238" t="str">
            <v>P23679</v>
          </cell>
          <cell r="KA49238">
            <v>50</v>
          </cell>
          <cell r="KB49238">
            <v>10</v>
          </cell>
          <cell r="KC49238">
            <v>48</v>
          </cell>
        </row>
        <row r="49239">
          <cell r="A49239" t="str">
            <v>P23681</v>
          </cell>
          <cell r="KA49239">
            <v>50</v>
          </cell>
          <cell r="KB49239">
            <v>10</v>
          </cell>
          <cell r="KC49239">
            <v>48</v>
          </cell>
        </row>
        <row r="49240">
          <cell r="A49240" t="str">
            <v>P23688</v>
          </cell>
          <cell r="KA49240">
            <v>50</v>
          </cell>
          <cell r="KB49240">
            <v>10</v>
          </cell>
          <cell r="KC49240">
            <v>48</v>
          </cell>
        </row>
        <row r="49241">
          <cell r="A49241" t="str">
            <v>P23690</v>
          </cell>
          <cell r="KA49241">
            <v>50</v>
          </cell>
          <cell r="KB49241">
            <v>10</v>
          </cell>
          <cell r="KC49241">
            <v>35</v>
          </cell>
        </row>
        <row r="49242">
          <cell r="A49242" t="str">
            <v>P23695</v>
          </cell>
          <cell r="KA49242">
            <v>50</v>
          </cell>
          <cell r="KB49242">
            <v>10</v>
          </cell>
          <cell r="KC49242">
            <v>48</v>
          </cell>
        </row>
        <row r="49243">
          <cell r="A49243" t="str">
            <v>P23696</v>
          </cell>
          <cell r="KA49243">
            <v>50</v>
          </cell>
          <cell r="KB49243">
            <v>10</v>
          </cell>
          <cell r="KC49243">
            <v>48</v>
          </cell>
        </row>
        <row r="49244">
          <cell r="A49244" t="str">
            <v>P23752</v>
          </cell>
          <cell r="KA49244">
            <v>50</v>
          </cell>
          <cell r="KB49244">
            <v>10</v>
          </cell>
          <cell r="KC49244">
            <v>48</v>
          </cell>
        </row>
        <row r="49245">
          <cell r="A49245" t="str">
            <v>P23732</v>
          </cell>
          <cell r="KA49245">
            <v>50</v>
          </cell>
          <cell r="KB49245">
            <v>10</v>
          </cell>
          <cell r="KC49245">
            <v>48</v>
          </cell>
        </row>
        <row r="49246">
          <cell r="A49246" t="str">
            <v>P23736</v>
          </cell>
          <cell r="KA49246">
            <v>50</v>
          </cell>
          <cell r="KB49246">
            <v>10</v>
          </cell>
          <cell r="KC49246">
            <v>35</v>
          </cell>
        </row>
        <row r="49247">
          <cell r="A49247" t="str">
            <v>P23747</v>
          </cell>
          <cell r="KA49247">
            <v>50</v>
          </cell>
          <cell r="KB49247">
            <v>10</v>
          </cell>
          <cell r="KC49247">
            <v>48</v>
          </cell>
        </row>
        <row r="49248">
          <cell r="A49248" t="str">
            <v>P24518</v>
          </cell>
          <cell r="KA49248">
            <v>50</v>
          </cell>
          <cell r="KB49248">
            <v>10</v>
          </cell>
          <cell r="KC49248">
            <v>48</v>
          </cell>
        </row>
        <row r="49249">
          <cell r="A49249" t="str">
            <v>P24510</v>
          </cell>
          <cell r="KA49249">
            <v>50</v>
          </cell>
          <cell r="KB49249">
            <v>10</v>
          </cell>
          <cell r="KC49249">
            <v>48</v>
          </cell>
        </row>
        <row r="49250">
          <cell r="A49250" t="str">
            <v>P24544</v>
          </cell>
          <cell r="KA49250">
            <v>50</v>
          </cell>
          <cell r="KB49250">
            <v>10</v>
          </cell>
          <cell r="KC49250">
            <v>48</v>
          </cell>
        </row>
        <row r="49251">
          <cell r="A49251" t="str">
            <v>P24542</v>
          </cell>
          <cell r="KA49251">
            <v>50</v>
          </cell>
          <cell r="KB49251">
            <v>10</v>
          </cell>
          <cell r="KC49251">
            <v>48</v>
          </cell>
        </row>
        <row r="49252">
          <cell r="A49252" t="str">
            <v>P24539</v>
          </cell>
          <cell r="KA49252">
            <v>50</v>
          </cell>
          <cell r="KB49252">
            <v>10</v>
          </cell>
          <cell r="KC49252">
            <v>48</v>
          </cell>
        </row>
        <row r="49253">
          <cell r="A49253" t="str">
            <v>P24537</v>
          </cell>
          <cell r="KA49253">
            <v>50</v>
          </cell>
          <cell r="KB49253">
            <v>10</v>
          </cell>
          <cell r="KC49253">
            <v>48</v>
          </cell>
        </row>
        <row r="49254">
          <cell r="A49254" t="str">
            <v>P24483</v>
          </cell>
          <cell r="KA49254">
            <v>50</v>
          </cell>
          <cell r="KB49254">
            <v>10</v>
          </cell>
          <cell r="KC49254">
            <v>48</v>
          </cell>
        </row>
        <row r="49255">
          <cell r="A49255" t="str">
            <v>P24477</v>
          </cell>
          <cell r="KA49255">
            <v>50</v>
          </cell>
          <cell r="KB49255">
            <v>10</v>
          </cell>
          <cell r="KC49255">
            <v>48</v>
          </cell>
        </row>
        <row r="49256">
          <cell r="A49256" t="str">
            <v>P24475</v>
          </cell>
          <cell r="KA49256">
            <v>50</v>
          </cell>
          <cell r="KB49256">
            <v>10</v>
          </cell>
          <cell r="KC49256">
            <v>48</v>
          </cell>
        </row>
        <row r="49257">
          <cell r="A49257" t="str">
            <v>P24497</v>
          </cell>
          <cell r="KA49257">
            <v>50</v>
          </cell>
          <cell r="KB49257">
            <v>10</v>
          </cell>
          <cell r="KC49257">
            <v>48</v>
          </cell>
        </row>
        <row r="49258">
          <cell r="A49258" t="str">
            <v>P24426</v>
          </cell>
          <cell r="KA49258">
            <v>50</v>
          </cell>
          <cell r="KB49258">
            <v>10</v>
          </cell>
          <cell r="KC49258">
            <v>48</v>
          </cell>
        </row>
        <row r="49259">
          <cell r="A49259" t="str">
            <v>P24424</v>
          </cell>
          <cell r="KA49259">
            <v>50</v>
          </cell>
          <cell r="KB49259">
            <v>10</v>
          </cell>
          <cell r="KC49259">
            <v>48</v>
          </cell>
        </row>
        <row r="49260">
          <cell r="A49260" t="str">
            <v>P24408</v>
          </cell>
          <cell r="KA49260">
            <v>50</v>
          </cell>
          <cell r="KB49260">
            <v>10</v>
          </cell>
          <cell r="KC49260">
            <v>48</v>
          </cell>
        </row>
        <row r="49261">
          <cell r="A49261" t="str">
            <v>P24454</v>
          </cell>
          <cell r="KA49261">
            <v>50</v>
          </cell>
          <cell r="KB49261">
            <v>10</v>
          </cell>
          <cell r="KC49261">
            <v>48</v>
          </cell>
        </row>
        <row r="49262">
          <cell r="A49262" t="str">
            <v>P24448</v>
          </cell>
          <cell r="KA49262">
            <v>50</v>
          </cell>
          <cell r="KB49262">
            <v>10</v>
          </cell>
          <cell r="KC49262">
            <v>48</v>
          </cell>
        </row>
        <row r="49263">
          <cell r="A49263" t="str">
            <v>P24444</v>
          </cell>
          <cell r="KA49263">
            <v>50</v>
          </cell>
          <cell r="KB49263">
            <v>10</v>
          </cell>
          <cell r="KC49263">
            <v>48</v>
          </cell>
        </row>
        <row r="49264">
          <cell r="A49264" t="str">
            <v>P24439</v>
          </cell>
          <cell r="KA49264">
            <v>50</v>
          </cell>
          <cell r="KB49264">
            <v>10</v>
          </cell>
          <cell r="KC49264">
            <v>48</v>
          </cell>
        </row>
        <row r="49265">
          <cell r="A49265" t="str">
            <v>P24468</v>
          </cell>
          <cell r="KA49265">
            <v>50</v>
          </cell>
          <cell r="KB49265">
            <v>10</v>
          </cell>
          <cell r="KC49265">
            <v>48</v>
          </cell>
        </row>
        <row r="49266">
          <cell r="A49266" t="str">
            <v>P24457</v>
          </cell>
          <cell r="KA49266">
            <v>50</v>
          </cell>
          <cell r="KB49266">
            <v>10</v>
          </cell>
          <cell r="KC49266">
            <v>48</v>
          </cell>
        </row>
        <row r="49267">
          <cell r="A49267" t="str">
            <v>P24322</v>
          </cell>
          <cell r="KA49267">
            <v>50</v>
          </cell>
          <cell r="KB49267">
            <v>10</v>
          </cell>
          <cell r="KC49267">
            <v>48</v>
          </cell>
        </row>
        <row r="49268">
          <cell r="A49268" t="str">
            <v>P24323</v>
          </cell>
          <cell r="KA49268">
            <v>50</v>
          </cell>
          <cell r="KB49268">
            <v>10</v>
          </cell>
          <cell r="KC49268">
            <v>48</v>
          </cell>
        </row>
        <row r="49269">
          <cell r="A49269" t="str">
            <v>P24309</v>
          </cell>
          <cell r="KA49269">
            <v>50</v>
          </cell>
          <cell r="KB49269">
            <v>10</v>
          </cell>
          <cell r="KC49269">
            <v>48</v>
          </cell>
        </row>
        <row r="49270">
          <cell r="A49270" t="str">
            <v>P24290</v>
          </cell>
          <cell r="KA49270">
            <v>50</v>
          </cell>
          <cell r="KB49270">
            <v>10</v>
          </cell>
          <cell r="KC49270">
            <v>48</v>
          </cell>
        </row>
        <row r="49271">
          <cell r="A49271" t="str">
            <v>P24294</v>
          </cell>
          <cell r="KA49271">
            <v>50</v>
          </cell>
          <cell r="KB49271">
            <v>10</v>
          </cell>
          <cell r="KC49271">
            <v>48</v>
          </cell>
        </row>
        <row r="49272">
          <cell r="A49272" t="str">
            <v>P24300</v>
          </cell>
          <cell r="KA49272">
            <v>50</v>
          </cell>
          <cell r="KB49272">
            <v>10</v>
          </cell>
          <cell r="KC49272">
            <v>48</v>
          </cell>
        </row>
        <row r="49273">
          <cell r="A49273" t="str">
            <v>P24303</v>
          </cell>
          <cell r="KA49273">
            <v>50</v>
          </cell>
          <cell r="KB49273">
            <v>10</v>
          </cell>
          <cell r="KC49273">
            <v>48</v>
          </cell>
        </row>
        <row r="49274">
          <cell r="A49274" t="str">
            <v>P24276</v>
          </cell>
          <cell r="KA49274">
            <v>50</v>
          </cell>
          <cell r="KB49274">
            <v>10</v>
          </cell>
          <cell r="KC49274">
            <v>48</v>
          </cell>
        </row>
        <row r="49275">
          <cell r="A49275" t="str">
            <v>P24265</v>
          </cell>
          <cell r="KA49275">
            <v>50</v>
          </cell>
          <cell r="KB49275">
            <v>10</v>
          </cell>
          <cell r="KC49275">
            <v>48</v>
          </cell>
        </row>
        <row r="49276">
          <cell r="A49276" t="str">
            <v>P24258</v>
          </cell>
          <cell r="KA49276">
            <v>50</v>
          </cell>
          <cell r="KB49276">
            <v>10</v>
          </cell>
          <cell r="KC49276">
            <v>48</v>
          </cell>
        </row>
        <row r="49277">
          <cell r="A49277" t="str">
            <v>P24262</v>
          </cell>
          <cell r="KA49277">
            <v>50</v>
          </cell>
          <cell r="KB49277">
            <v>10</v>
          </cell>
          <cell r="KC49277">
            <v>48</v>
          </cell>
        </row>
        <row r="49278">
          <cell r="A49278" t="str">
            <v>P24364</v>
          </cell>
          <cell r="KA49278">
            <v>50</v>
          </cell>
          <cell r="KB49278">
            <v>10</v>
          </cell>
          <cell r="KC49278">
            <v>48</v>
          </cell>
        </row>
        <row r="49279">
          <cell r="A49279" t="str">
            <v>P24362</v>
          </cell>
          <cell r="KA49279">
            <v>50</v>
          </cell>
          <cell r="KB49279">
            <v>10</v>
          </cell>
          <cell r="KC49279">
            <v>48</v>
          </cell>
        </row>
        <row r="49280">
          <cell r="A49280" t="str">
            <v>P24352</v>
          </cell>
          <cell r="KA49280">
            <v>50</v>
          </cell>
          <cell r="KB49280">
            <v>10</v>
          </cell>
          <cell r="KC49280">
            <v>48</v>
          </cell>
        </row>
        <row r="49281">
          <cell r="A49281" t="str">
            <v>P24330</v>
          </cell>
          <cell r="KA49281">
            <v>25</v>
          </cell>
          <cell r="KB49281">
            <v>20</v>
          </cell>
          <cell r="KC49281">
            <v>48</v>
          </cell>
        </row>
        <row r="49282">
          <cell r="A49282" t="str">
            <v>P24328</v>
          </cell>
          <cell r="KA49282">
            <v>50</v>
          </cell>
          <cell r="KB49282">
            <v>10</v>
          </cell>
          <cell r="KC49282">
            <v>48</v>
          </cell>
        </row>
        <row r="49283">
          <cell r="A49283" t="str">
            <v>P24387</v>
          </cell>
          <cell r="KA49283">
            <v>50</v>
          </cell>
          <cell r="KB49283">
            <v>10</v>
          </cell>
          <cell r="KC49283">
            <v>48</v>
          </cell>
        </row>
        <row r="49284">
          <cell r="A49284" t="str">
            <v>P24397</v>
          </cell>
          <cell r="KA49284">
            <v>50</v>
          </cell>
          <cell r="KB49284">
            <v>10</v>
          </cell>
          <cell r="KC49284">
            <v>48</v>
          </cell>
        </row>
        <row r="49285">
          <cell r="A49285" t="str">
            <v>P24376</v>
          </cell>
          <cell r="KA49285">
            <v>50</v>
          </cell>
          <cell r="KB49285">
            <v>10</v>
          </cell>
          <cell r="KC49285">
            <v>48</v>
          </cell>
        </row>
        <row r="49286">
          <cell r="A49286" t="str">
            <v>P24026</v>
          </cell>
          <cell r="KA49286">
            <v>50</v>
          </cell>
          <cell r="KB49286">
            <v>10</v>
          </cell>
          <cell r="KC49286">
            <v>48</v>
          </cell>
        </row>
        <row r="49287">
          <cell r="A49287" t="str">
            <v>P24018</v>
          </cell>
          <cell r="KA49287">
            <v>50</v>
          </cell>
          <cell r="KB49287">
            <v>10</v>
          </cell>
          <cell r="KC49287">
            <v>48</v>
          </cell>
        </row>
        <row r="49288">
          <cell r="A49288" t="str">
            <v>P24006</v>
          </cell>
          <cell r="KA49288">
            <v>50</v>
          </cell>
          <cell r="KB49288">
            <v>10</v>
          </cell>
          <cell r="KC49288">
            <v>48</v>
          </cell>
        </row>
        <row r="49289">
          <cell r="A49289" t="str">
            <v>P23982</v>
          </cell>
          <cell r="KA49289">
            <v>50</v>
          </cell>
          <cell r="KB49289">
            <v>10</v>
          </cell>
          <cell r="KC49289">
            <v>48</v>
          </cell>
        </row>
        <row r="49290">
          <cell r="A49290" t="str">
            <v>P23983</v>
          </cell>
          <cell r="KA49290">
            <v>50</v>
          </cell>
          <cell r="KB49290">
            <v>10</v>
          </cell>
          <cell r="KC49290">
            <v>48</v>
          </cell>
        </row>
        <row r="49291">
          <cell r="A49291" t="str">
            <v>P24107</v>
          </cell>
          <cell r="KA49291">
            <v>50</v>
          </cell>
          <cell r="KB49291">
            <v>10</v>
          </cell>
          <cell r="KC49291">
            <v>48</v>
          </cell>
        </row>
        <row r="49292">
          <cell r="A49292" t="str">
            <v>P24063</v>
          </cell>
          <cell r="KA49292">
            <v>50</v>
          </cell>
          <cell r="KB49292">
            <v>10</v>
          </cell>
          <cell r="KC49292">
            <v>48</v>
          </cell>
        </row>
        <row r="49293">
          <cell r="A49293" t="str">
            <v>P24055</v>
          </cell>
          <cell r="KA49293">
            <v>50</v>
          </cell>
          <cell r="KB49293">
            <v>10</v>
          </cell>
          <cell r="KC49293">
            <v>48</v>
          </cell>
        </row>
        <row r="49294">
          <cell r="A49294" t="str">
            <v>P24171</v>
          </cell>
          <cell r="KA49294">
            <v>50</v>
          </cell>
          <cell r="KB49294">
            <v>10</v>
          </cell>
          <cell r="KC49294">
            <v>48</v>
          </cell>
        </row>
        <row r="49295">
          <cell r="A49295" t="str">
            <v>P24182</v>
          </cell>
          <cell r="KA49295">
            <v>50</v>
          </cell>
          <cell r="KB49295">
            <v>10</v>
          </cell>
          <cell r="KC49295">
            <v>48</v>
          </cell>
        </row>
        <row r="49296">
          <cell r="A49296" t="str">
            <v>P24158</v>
          </cell>
          <cell r="KA49296">
            <v>50</v>
          </cell>
          <cell r="KB49296">
            <v>10</v>
          </cell>
          <cell r="KC49296">
            <v>48</v>
          </cell>
        </row>
        <row r="49297">
          <cell r="A49297" t="str">
            <v>P24166</v>
          </cell>
          <cell r="KA49297">
            <v>50</v>
          </cell>
          <cell r="KB49297">
            <v>10</v>
          </cell>
          <cell r="KC49297">
            <v>48</v>
          </cell>
        </row>
        <row r="49298">
          <cell r="A49298" t="str">
            <v>P24129</v>
          </cell>
          <cell r="KA49298">
            <v>50</v>
          </cell>
          <cell r="KB49298">
            <v>10</v>
          </cell>
          <cell r="KC49298">
            <v>48</v>
          </cell>
        </row>
        <row r="49299">
          <cell r="A49299" t="str">
            <v>P24122</v>
          </cell>
          <cell r="KA49299">
            <v>50</v>
          </cell>
          <cell r="KB49299">
            <v>10</v>
          </cell>
          <cell r="KC49299">
            <v>48</v>
          </cell>
        </row>
        <row r="49300">
          <cell r="A49300" t="str">
            <v>P24151</v>
          </cell>
          <cell r="KA49300">
            <v>50</v>
          </cell>
          <cell r="KB49300">
            <v>10</v>
          </cell>
          <cell r="KC49300">
            <v>48</v>
          </cell>
        </row>
        <row r="49301">
          <cell r="A49301" t="str">
            <v>P24235</v>
          </cell>
          <cell r="KA49301">
            <v>50</v>
          </cell>
          <cell r="KB49301">
            <v>10</v>
          </cell>
          <cell r="KC49301">
            <v>48</v>
          </cell>
        </row>
        <row r="49302">
          <cell r="A49302" t="str">
            <v>P24199</v>
          </cell>
          <cell r="KA49302">
            <v>50</v>
          </cell>
          <cell r="KB49302">
            <v>10</v>
          </cell>
          <cell r="KC49302">
            <v>48</v>
          </cell>
        </row>
        <row r="49303">
          <cell r="A49303" t="str">
            <v>P24205</v>
          </cell>
          <cell r="KA49303">
            <v>50</v>
          </cell>
          <cell r="KB49303">
            <v>10</v>
          </cell>
          <cell r="KC49303">
            <v>48</v>
          </cell>
        </row>
        <row r="49304">
          <cell r="A49304" t="str">
            <v>P24712</v>
          </cell>
          <cell r="KA49304">
            <v>50</v>
          </cell>
          <cell r="KB49304">
            <v>10</v>
          </cell>
          <cell r="KC49304">
            <v>35</v>
          </cell>
        </row>
        <row r="49305">
          <cell r="A49305" t="str">
            <v>P24723</v>
          </cell>
          <cell r="KA49305">
            <v>50</v>
          </cell>
          <cell r="KB49305">
            <v>10</v>
          </cell>
          <cell r="KC49305">
            <v>35</v>
          </cell>
        </row>
        <row r="49306">
          <cell r="A49306" t="str">
            <v>P24724</v>
          </cell>
          <cell r="KA49306">
            <v>50</v>
          </cell>
          <cell r="KB49306">
            <v>10</v>
          </cell>
          <cell r="KC49306">
            <v>48</v>
          </cell>
        </row>
        <row r="49307">
          <cell r="A49307" t="str">
            <v>P24700</v>
          </cell>
          <cell r="KA49307">
            <v>50</v>
          </cell>
          <cell r="KB49307">
            <v>10</v>
          </cell>
          <cell r="KC49307">
            <v>48</v>
          </cell>
        </row>
        <row r="49308">
          <cell r="A49308" t="str">
            <v>P24703</v>
          </cell>
          <cell r="KA49308">
            <v>50</v>
          </cell>
          <cell r="KB49308">
            <v>10</v>
          </cell>
          <cell r="KC49308">
            <v>48</v>
          </cell>
        </row>
        <row r="49309">
          <cell r="A49309" t="str">
            <v>P24698</v>
          </cell>
          <cell r="KA49309">
            <v>50</v>
          </cell>
          <cell r="KB49309">
            <v>10</v>
          </cell>
          <cell r="KC49309">
            <v>48</v>
          </cell>
        </row>
        <row r="49310">
          <cell r="A49310" t="str">
            <v>P24692</v>
          </cell>
          <cell r="KA49310">
            <v>50</v>
          </cell>
          <cell r="KB49310">
            <v>10</v>
          </cell>
          <cell r="KC49310">
            <v>35</v>
          </cell>
        </row>
        <row r="49311">
          <cell r="A49311" t="str">
            <v>P24733</v>
          </cell>
          <cell r="KA49311">
            <v>50</v>
          </cell>
          <cell r="KB49311">
            <v>10</v>
          </cell>
          <cell r="KC49311">
            <v>48</v>
          </cell>
        </row>
        <row r="49312">
          <cell r="A49312" t="str">
            <v>P24781</v>
          </cell>
          <cell r="KA49312">
            <v>50</v>
          </cell>
          <cell r="KB49312">
            <v>10</v>
          </cell>
          <cell r="KC49312">
            <v>48</v>
          </cell>
        </row>
        <row r="49313">
          <cell r="A49313" t="str">
            <v>P24789</v>
          </cell>
          <cell r="KA49313">
            <v>50</v>
          </cell>
          <cell r="KB49313">
            <v>10</v>
          </cell>
          <cell r="KC49313">
            <v>48</v>
          </cell>
        </row>
        <row r="49314">
          <cell r="A49314" t="str">
            <v>P24786</v>
          </cell>
          <cell r="KA49314">
            <v>50</v>
          </cell>
          <cell r="KB49314">
            <v>10</v>
          </cell>
          <cell r="KC49314">
            <v>48</v>
          </cell>
        </row>
        <row r="49315">
          <cell r="A49315" t="str">
            <v>P24797</v>
          </cell>
          <cell r="KA49315">
            <v>50</v>
          </cell>
          <cell r="KB49315">
            <v>10</v>
          </cell>
          <cell r="KC49315">
            <v>48</v>
          </cell>
        </row>
        <row r="49316">
          <cell r="A49316" t="str">
            <v>P24779</v>
          </cell>
          <cell r="KA49316">
            <v>50</v>
          </cell>
          <cell r="KB49316">
            <v>10</v>
          </cell>
          <cell r="KC49316">
            <v>48</v>
          </cell>
        </row>
        <row r="49317">
          <cell r="A49317" t="str">
            <v>P24768</v>
          </cell>
          <cell r="KA49317">
            <v>50</v>
          </cell>
          <cell r="KB49317">
            <v>10</v>
          </cell>
          <cell r="KC49317">
            <v>48</v>
          </cell>
        </row>
        <row r="49318">
          <cell r="A49318" t="str">
            <v>P24777</v>
          </cell>
          <cell r="KA49318">
            <v>50</v>
          </cell>
          <cell r="KB49318">
            <v>10</v>
          </cell>
          <cell r="KC49318">
            <v>48</v>
          </cell>
        </row>
        <row r="49319">
          <cell r="A49319" t="str">
            <v>P24764</v>
          </cell>
          <cell r="KA49319">
            <v>50</v>
          </cell>
          <cell r="KB49319">
            <v>10</v>
          </cell>
          <cell r="KC49319">
            <v>48</v>
          </cell>
        </row>
        <row r="49320">
          <cell r="A49320" t="str">
            <v>P24832</v>
          </cell>
          <cell r="KA49320">
            <v>50</v>
          </cell>
          <cell r="KB49320">
            <v>10</v>
          </cell>
          <cell r="KC49320">
            <v>48</v>
          </cell>
        </row>
        <row r="49321">
          <cell r="A49321" t="str">
            <v>P24833</v>
          </cell>
          <cell r="KA49321">
            <v>50</v>
          </cell>
          <cell r="KB49321">
            <v>10</v>
          </cell>
          <cell r="KC49321">
            <v>48</v>
          </cell>
        </row>
        <row r="49322">
          <cell r="A49322" t="str">
            <v>P24817</v>
          </cell>
          <cell r="KA49322">
            <v>50</v>
          </cell>
          <cell r="KB49322">
            <v>10</v>
          </cell>
          <cell r="KC49322">
            <v>48</v>
          </cell>
        </row>
        <row r="49323">
          <cell r="A49323" t="str">
            <v>P24684</v>
          </cell>
          <cell r="KA49323">
            <v>50</v>
          </cell>
          <cell r="KB49323">
            <v>10</v>
          </cell>
          <cell r="KC49323">
            <v>48</v>
          </cell>
        </row>
        <row r="49324">
          <cell r="A49324" t="str">
            <v>P24653</v>
          </cell>
          <cell r="KA49324">
            <v>50</v>
          </cell>
          <cell r="KB49324">
            <v>10</v>
          </cell>
          <cell r="KC49324">
            <v>35</v>
          </cell>
        </row>
        <row r="49325">
          <cell r="A49325" t="str">
            <v>P24617</v>
          </cell>
          <cell r="KA49325">
            <v>50</v>
          </cell>
          <cell r="KB49325">
            <v>10</v>
          </cell>
          <cell r="KC49325">
            <v>48</v>
          </cell>
        </row>
        <row r="49326">
          <cell r="A49326" t="str">
            <v>P24618</v>
          </cell>
          <cell r="KA49326">
            <v>50</v>
          </cell>
          <cell r="KB49326">
            <v>10</v>
          </cell>
          <cell r="KC49326">
            <v>35</v>
          </cell>
        </row>
        <row r="49327">
          <cell r="A49327" t="str">
            <v>P24628</v>
          </cell>
          <cell r="KA49327">
            <v>50</v>
          </cell>
          <cell r="KB49327">
            <v>10</v>
          </cell>
          <cell r="KC49327">
            <v>48</v>
          </cell>
        </row>
        <row r="49328">
          <cell r="A49328" t="str">
            <v>P24629</v>
          </cell>
          <cell r="KA49328">
            <v>50</v>
          </cell>
          <cell r="KB49328">
            <v>10</v>
          </cell>
          <cell r="KC49328">
            <v>48</v>
          </cell>
        </row>
        <row r="49329">
          <cell r="A49329" t="str">
            <v>P24645</v>
          </cell>
          <cell r="KA49329">
            <v>50</v>
          </cell>
          <cell r="KB49329">
            <v>10</v>
          </cell>
          <cell r="KC49329">
            <v>48</v>
          </cell>
        </row>
        <row r="49330">
          <cell r="A49330" t="str">
            <v>P24646</v>
          </cell>
          <cell r="KA49330">
            <v>50</v>
          </cell>
          <cell r="KB49330">
            <v>10</v>
          </cell>
          <cell r="KC49330">
            <v>48</v>
          </cell>
        </row>
        <row r="49331">
          <cell r="A49331" t="str">
            <v>P24647</v>
          </cell>
          <cell r="KA49331">
            <v>50</v>
          </cell>
          <cell r="KB49331">
            <v>10</v>
          </cell>
          <cell r="KC49331">
            <v>35</v>
          </cell>
        </row>
        <row r="49332">
          <cell r="A49332" t="str">
            <v>P24649</v>
          </cell>
          <cell r="KA49332">
            <v>50</v>
          </cell>
          <cell r="KB49332">
            <v>10</v>
          </cell>
          <cell r="KC49332">
            <v>48</v>
          </cell>
        </row>
        <row r="49333">
          <cell r="A49333" t="str">
            <v>P24638</v>
          </cell>
          <cell r="KA49333">
            <v>50</v>
          </cell>
          <cell r="KB49333">
            <v>10</v>
          </cell>
          <cell r="KC49333">
            <v>48</v>
          </cell>
        </row>
        <row r="49334">
          <cell r="A49334" t="str">
            <v>P24581</v>
          </cell>
          <cell r="KA49334">
            <v>50</v>
          </cell>
          <cell r="KB49334">
            <v>10</v>
          </cell>
          <cell r="KC49334">
            <v>48</v>
          </cell>
        </row>
        <row r="49335">
          <cell r="A49335" t="str">
            <v>P24582</v>
          </cell>
          <cell r="KA49335">
            <v>50</v>
          </cell>
          <cell r="KB49335">
            <v>10</v>
          </cell>
          <cell r="KC49335">
            <v>48</v>
          </cell>
        </row>
        <row r="49336">
          <cell r="A49336" t="str">
            <v>P24610</v>
          </cell>
          <cell r="KA49336">
            <v>50</v>
          </cell>
          <cell r="KB49336">
            <v>10</v>
          </cell>
          <cell r="KC49336">
            <v>48</v>
          </cell>
        </row>
        <row r="49337">
          <cell r="A49337" t="str">
            <v>P24604</v>
          </cell>
          <cell r="KA49337">
            <v>50</v>
          </cell>
          <cell r="KB49337">
            <v>10</v>
          </cell>
          <cell r="KC49337">
            <v>48</v>
          </cell>
        </row>
        <row r="49338">
          <cell r="A49338" t="str">
            <v>P24576</v>
          </cell>
          <cell r="KA49338">
            <v>50</v>
          </cell>
          <cell r="KB49338">
            <v>10</v>
          </cell>
          <cell r="KC49338">
            <v>48</v>
          </cell>
        </row>
        <row r="49339">
          <cell r="A49339" t="str">
            <v>P24577</v>
          </cell>
          <cell r="KA49339">
            <v>50</v>
          </cell>
          <cell r="KB49339">
            <v>10</v>
          </cell>
          <cell r="KC49339">
            <v>48</v>
          </cell>
        </row>
        <row r="49340">
          <cell r="A49340" t="str">
            <v>P24565</v>
          </cell>
          <cell r="KA49340">
            <v>50</v>
          </cell>
          <cell r="KB49340">
            <v>10</v>
          </cell>
          <cell r="KC49340">
            <v>48</v>
          </cell>
        </row>
        <row r="49341">
          <cell r="A49341" t="str">
            <v>P25015</v>
          </cell>
          <cell r="KA49341">
            <v>50</v>
          </cell>
          <cell r="KB49341">
            <v>10</v>
          </cell>
          <cell r="KC49341">
            <v>48</v>
          </cell>
        </row>
        <row r="49342">
          <cell r="A49342" t="str">
            <v>P25011</v>
          </cell>
          <cell r="KA49342">
            <v>50</v>
          </cell>
          <cell r="KB49342">
            <v>10</v>
          </cell>
          <cell r="KC49342">
            <v>48</v>
          </cell>
        </row>
        <row r="49343">
          <cell r="A49343" t="str">
            <v>P25056</v>
          </cell>
          <cell r="KA49343">
            <v>50</v>
          </cell>
          <cell r="KB49343">
            <v>10</v>
          </cell>
          <cell r="KC49343">
            <v>48</v>
          </cell>
        </row>
        <row r="49344">
          <cell r="A49344" t="str">
            <v>P25057</v>
          </cell>
          <cell r="KA49344">
            <v>50</v>
          </cell>
          <cell r="KB49344">
            <v>10</v>
          </cell>
          <cell r="KC49344">
            <v>48</v>
          </cell>
        </row>
        <row r="49345">
          <cell r="A49345" t="str">
            <v>P25049</v>
          </cell>
          <cell r="KA49345">
            <v>50</v>
          </cell>
          <cell r="KB49345">
            <v>10</v>
          </cell>
          <cell r="KC49345">
            <v>48</v>
          </cell>
        </row>
        <row r="49346">
          <cell r="A49346" t="str">
            <v>P25033</v>
          </cell>
          <cell r="KA49346">
            <v>50</v>
          </cell>
          <cell r="KB49346">
            <v>10</v>
          </cell>
          <cell r="KC49346">
            <v>48</v>
          </cell>
        </row>
        <row r="49347">
          <cell r="A49347" t="str">
            <v>P25034</v>
          </cell>
          <cell r="KA49347">
            <v>50</v>
          </cell>
          <cell r="KB49347">
            <v>10</v>
          </cell>
          <cell r="KC49347">
            <v>48</v>
          </cell>
        </row>
        <row r="49348">
          <cell r="A49348" t="str">
            <v>P25116</v>
          </cell>
          <cell r="KA49348">
            <v>50</v>
          </cell>
          <cell r="KB49348">
            <v>10</v>
          </cell>
          <cell r="KC49348">
            <v>48</v>
          </cell>
        </row>
        <row r="49349">
          <cell r="A49349" t="str">
            <v>P25093</v>
          </cell>
          <cell r="KA49349">
            <v>50</v>
          </cell>
          <cell r="KB49349">
            <v>10</v>
          </cell>
          <cell r="KC49349">
            <v>48</v>
          </cell>
        </row>
        <row r="49350">
          <cell r="A49350" t="str">
            <v>P25104</v>
          </cell>
          <cell r="KA49350">
            <v>50</v>
          </cell>
          <cell r="KB49350">
            <v>10</v>
          </cell>
          <cell r="KC49350">
            <v>48</v>
          </cell>
        </row>
        <row r="49351">
          <cell r="A49351" t="str">
            <v>P25081</v>
          </cell>
          <cell r="KA49351">
            <v>50</v>
          </cell>
          <cell r="KB49351">
            <v>10</v>
          </cell>
          <cell r="KC49351">
            <v>35</v>
          </cell>
        </row>
        <row r="49352">
          <cell r="A49352" t="str">
            <v>P25061</v>
          </cell>
          <cell r="KA49352">
            <v>50</v>
          </cell>
          <cell r="KB49352">
            <v>10</v>
          </cell>
          <cell r="KC49352">
            <v>48</v>
          </cell>
        </row>
        <row r="49353">
          <cell r="A49353" t="str">
            <v>P25065</v>
          </cell>
          <cell r="KA49353">
            <v>50</v>
          </cell>
          <cell r="KB49353">
            <v>10</v>
          </cell>
          <cell r="KC49353">
            <v>48</v>
          </cell>
        </row>
        <row r="49354">
          <cell r="A49354" t="str">
            <v>P25066</v>
          </cell>
          <cell r="KA49354">
            <v>50</v>
          </cell>
          <cell r="KB49354">
            <v>10</v>
          </cell>
          <cell r="KC49354">
            <v>48</v>
          </cell>
        </row>
        <row r="49355">
          <cell r="A49355" t="str">
            <v>P25067</v>
          </cell>
          <cell r="KA49355">
            <v>50</v>
          </cell>
          <cell r="KB49355">
            <v>10</v>
          </cell>
          <cell r="KC49355">
            <v>48</v>
          </cell>
        </row>
        <row r="49356">
          <cell r="A49356" t="str">
            <v>P24972</v>
          </cell>
          <cell r="KA49356">
            <v>50</v>
          </cell>
          <cell r="KB49356">
            <v>10</v>
          </cell>
          <cell r="KC49356">
            <v>48</v>
          </cell>
        </row>
        <row r="49357">
          <cell r="A49357" t="str">
            <v>P24981</v>
          </cell>
          <cell r="KA49357">
            <v>50</v>
          </cell>
          <cell r="KB49357">
            <v>10</v>
          </cell>
          <cell r="KC49357">
            <v>48</v>
          </cell>
        </row>
        <row r="49358">
          <cell r="A49358" t="str">
            <v>P24955</v>
          </cell>
          <cell r="KA49358">
            <v>50</v>
          </cell>
          <cell r="KB49358">
            <v>10</v>
          </cell>
          <cell r="KC49358">
            <v>48</v>
          </cell>
        </row>
        <row r="49359">
          <cell r="A49359" t="str">
            <v>P24959</v>
          </cell>
          <cell r="KA49359">
            <v>50</v>
          </cell>
          <cell r="KB49359">
            <v>10</v>
          </cell>
          <cell r="KC49359">
            <v>48</v>
          </cell>
        </row>
        <row r="49360">
          <cell r="A49360" t="str">
            <v>P24924</v>
          </cell>
          <cell r="KA49360">
            <v>50</v>
          </cell>
          <cell r="KB49360">
            <v>10</v>
          </cell>
          <cell r="KC49360">
            <v>48</v>
          </cell>
        </row>
        <row r="49361">
          <cell r="A49361" t="str">
            <v>P24915</v>
          </cell>
          <cell r="KA49361">
            <v>50</v>
          </cell>
          <cell r="KB49361">
            <v>10</v>
          </cell>
          <cell r="KC49361">
            <v>35</v>
          </cell>
        </row>
        <row r="49362">
          <cell r="A49362" t="str">
            <v>P24921</v>
          </cell>
          <cell r="KA49362">
            <v>50</v>
          </cell>
          <cell r="KB49362">
            <v>10</v>
          </cell>
          <cell r="KC49362">
            <v>48</v>
          </cell>
        </row>
        <row r="49363">
          <cell r="A49363" t="str">
            <v>P24922</v>
          </cell>
          <cell r="KA49363">
            <v>50</v>
          </cell>
          <cell r="KB49363">
            <v>10</v>
          </cell>
          <cell r="KC49363">
            <v>48</v>
          </cell>
        </row>
        <row r="49364">
          <cell r="A49364" t="str">
            <v>P24933</v>
          </cell>
          <cell r="KA49364">
            <v>50</v>
          </cell>
          <cell r="KB49364">
            <v>10</v>
          </cell>
          <cell r="KC49364">
            <v>48</v>
          </cell>
        </row>
        <row r="49365">
          <cell r="A49365" t="str">
            <v>P24937</v>
          </cell>
          <cell r="KA49365">
            <v>50</v>
          </cell>
          <cell r="KB49365">
            <v>10</v>
          </cell>
          <cell r="KC49365">
            <v>48</v>
          </cell>
        </row>
        <row r="49366">
          <cell r="A49366" t="str">
            <v>P24947</v>
          </cell>
          <cell r="KA49366">
            <v>50</v>
          </cell>
          <cell r="KB49366">
            <v>10</v>
          </cell>
          <cell r="KC49366">
            <v>48</v>
          </cell>
        </row>
        <row r="49367">
          <cell r="A49367" t="str">
            <v>P24944</v>
          </cell>
          <cell r="KA49367">
            <v>50</v>
          </cell>
          <cell r="KB49367">
            <v>10</v>
          </cell>
          <cell r="KC49367">
            <v>48</v>
          </cell>
        </row>
        <row r="49368">
          <cell r="A49368" t="str">
            <v>P24882</v>
          </cell>
          <cell r="KA49368">
            <v>50</v>
          </cell>
          <cell r="KB49368">
            <v>10</v>
          </cell>
          <cell r="KC49368">
            <v>35</v>
          </cell>
        </row>
        <row r="49369">
          <cell r="A49369" t="str">
            <v>P24879</v>
          </cell>
          <cell r="KA49369">
            <v>50</v>
          </cell>
          <cell r="KB49369">
            <v>10</v>
          </cell>
          <cell r="KC49369">
            <v>48</v>
          </cell>
        </row>
        <row r="49370">
          <cell r="A49370" t="str">
            <v>P24890</v>
          </cell>
          <cell r="KA49370">
            <v>50</v>
          </cell>
          <cell r="KB49370">
            <v>10</v>
          </cell>
          <cell r="KC49370">
            <v>48</v>
          </cell>
        </row>
        <row r="49371">
          <cell r="A49371" t="str">
            <v>P24891</v>
          </cell>
          <cell r="KA49371">
            <v>50</v>
          </cell>
          <cell r="KB49371">
            <v>10</v>
          </cell>
          <cell r="KC49371">
            <v>48</v>
          </cell>
        </row>
        <row r="49372">
          <cell r="A49372" t="str">
            <v>P24911</v>
          </cell>
          <cell r="KA49372">
            <v>50</v>
          </cell>
          <cell r="KB49372">
            <v>10</v>
          </cell>
          <cell r="KC49372">
            <v>48</v>
          </cell>
        </row>
        <row r="49373">
          <cell r="A49373" t="str">
            <v>P24858</v>
          </cell>
          <cell r="KA49373">
            <v>50</v>
          </cell>
          <cell r="KB49373">
            <v>10</v>
          </cell>
          <cell r="KC49373">
            <v>48</v>
          </cell>
        </row>
        <row r="49374">
          <cell r="A49374" t="str">
            <v>P24859</v>
          </cell>
          <cell r="KA49374">
            <v>50</v>
          </cell>
          <cell r="KB49374">
            <v>10</v>
          </cell>
          <cell r="KC49374">
            <v>48</v>
          </cell>
        </row>
        <row r="49375">
          <cell r="A49375" t="str">
            <v>P24869</v>
          </cell>
          <cell r="KA49375">
            <v>50</v>
          </cell>
          <cell r="KB49375">
            <v>10</v>
          </cell>
          <cell r="KC49375">
            <v>35</v>
          </cell>
        </row>
        <row r="49376">
          <cell r="A49376" t="str">
            <v>P24854</v>
          </cell>
          <cell r="KA49376">
            <v>50</v>
          </cell>
          <cell r="KB49376">
            <v>10</v>
          </cell>
          <cell r="KC49376">
            <v>48</v>
          </cell>
        </row>
        <row r="49377">
          <cell r="A49377" t="str">
            <v>P25492</v>
          </cell>
          <cell r="KA49377">
            <v>50</v>
          </cell>
          <cell r="KB49377">
            <v>10</v>
          </cell>
          <cell r="KC49377">
            <v>48</v>
          </cell>
        </row>
        <row r="49378">
          <cell r="A49378" t="str">
            <v>P25503</v>
          </cell>
          <cell r="KA49378">
            <v>50</v>
          </cell>
          <cell r="KB49378">
            <v>10</v>
          </cell>
          <cell r="KC49378">
            <v>48</v>
          </cell>
        </row>
        <row r="49379">
          <cell r="A49379" t="str">
            <v>P25504</v>
          </cell>
          <cell r="KA49379">
            <v>50</v>
          </cell>
          <cell r="KB49379">
            <v>10</v>
          </cell>
          <cell r="KC49379">
            <v>48</v>
          </cell>
        </row>
        <row r="49380">
          <cell r="A49380" t="str">
            <v>P25505</v>
          </cell>
          <cell r="KA49380">
            <v>50</v>
          </cell>
          <cell r="KB49380">
            <v>10</v>
          </cell>
          <cell r="KC49380">
            <v>48</v>
          </cell>
        </row>
        <row r="49381">
          <cell r="A49381" t="str">
            <v>P25506</v>
          </cell>
          <cell r="KA49381">
            <v>50</v>
          </cell>
          <cell r="KB49381">
            <v>10</v>
          </cell>
          <cell r="KC49381">
            <v>48</v>
          </cell>
        </row>
        <row r="49382">
          <cell r="A49382" t="str">
            <v>P25507</v>
          </cell>
          <cell r="KA49382">
            <v>50</v>
          </cell>
          <cell r="KB49382">
            <v>10</v>
          </cell>
          <cell r="KC49382">
            <v>48</v>
          </cell>
        </row>
        <row r="49383">
          <cell r="A49383" t="str">
            <v>P25486</v>
          </cell>
          <cell r="KA49383">
            <v>50</v>
          </cell>
          <cell r="KB49383">
            <v>10</v>
          </cell>
          <cell r="KC49383">
            <v>48</v>
          </cell>
        </row>
        <row r="49384">
          <cell r="A49384" t="str">
            <v>P25495</v>
          </cell>
          <cell r="KA49384">
            <v>50</v>
          </cell>
          <cell r="KB49384">
            <v>10</v>
          </cell>
          <cell r="KC49384">
            <v>48</v>
          </cell>
        </row>
        <row r="49385">
          <cell r="A49385" t="str">
            <v>P25490</v>
          </cell>
          <cell r="KA49385">
            <v>50</v>
          </cell>
          <cell r="KB49385">
            <v>10</v>
          </cell>
          <cell r="KC49385">
            <v>48</v>
          </cell>
        </row>
        <row r="49386">
          <cell r="A49386" t="str">
            <v>P25480</v>
          </cell>
          <cell r="KA49386">
            <v>50</v>
          </cell>
          <cell r="KB49386">
            <v>10</v>
          </cell>
          <cell r="KC49386">
            <v>48</v>
          </cell>
        </row>
        <row r="49387">
          <cell r="A49387" t="str">
            <v>P25484</v>
          </cell>
          <cell r="KA49387">
            <v>50</v>
          </cell>
          <cell r="KB49387">
            <v>10</v>
          </cell>
          <cell r="KC49387">
            <v>48</v>
          </cell>
        </row>
        <row r="49388">
          <cell r="A49388" t="str">
            <v>P25472</v>
          </cell>
          <cell r="KA49388">
            <v>50</v>
          </cell>
          <cell r="KB49388">
            <v>10</v>
          </cell>
          <cell r="KC49388">
            <v>48</v>
          </cell>
        </row>
        <row r="49389">
          <cell r="A49389" t="str">
            <v>P25464</v>
          </cell>
          <cell r="KA49389">
            <v>50</v>
          </cell>
          <cell r="KB49389">
            <v>10</v>
          </cell>
          <cell r="KC49389">
            <v>48</v>
          </cell>
        </row>
        <row r="49390">
          <cell r="A49390" t="str">
            <v>P25457</v>
          </cell>
          <cell r="KA49390">
            <v>50</v>
          </cell>
          <cell r="KB49390">
            <v>10</v>
          </cell>
          <cell r="KC49390">
            <v>48</v>
          </cell>
        </row>
        <row r="49391">
          <cell r="A49391" t="str">
            <v>P25453</v>
          </cell>
          <cell r="KA49391">
            <v>50</v>
          </cell>
          <cell r="KB49391">
            <v>10</v>
          </cell>
          <cell r="KC49391">
            <v>48</v>
          </cell>
        </row>
        <row r="49392">
          <cell r="A49392" t="str">
            <v>P25454</v>
          </cell>
          <cell r="KA49392">
            <v>50</v>
          </cell>
          <cell r="KB49392">
            <v>10</v>
          </cell>
          <cell r="KC49392">
            <v>48</v>
          </cell>
        </row>
        <row r="49393">
          <cell r="A49393" t="str">
            <v>P25429</v>
          </cell>
          <cell r="KA49393">
            <v>50</v>
          </cell>
          <cell r="KB49393">
            <v>10</v>
          </cell>
          <cell r="KC49393">
            <v>48</v>
          </cell>
        </row>
        <row r="49394">
          <cell r="A49394" t="str">
            <v>P25432</v>
          </cell>
          <cell r="KA49394">
            <v>50</v>
          </cell>
          <cell r="KB49394">
            <v>10</v>
          </cell>
          <cell r="KC49394">
            <v>48</v>
          </cell>
        </row>
        <row r="49395">
          <cell r="A49395" t="str">
            <v>P25445</v>
          </cell>
          <cell r="KA49395">
            <v>50</v>
          </cell>
          <cell r="KB49395">
            <v>10</v>
          </cell>
          <cell r="KC49395">
            <v>48</v>
          </cell>
        </row>
        <row r="49396">
          <cell r="A49396" t="str">
            <v>P25434</v>
          </cell>
          <cell r="KA49396">
            <v>50</v>
          </cell>
          <cell r="KB49396">
            <v>10</v>
          </cell>
          <cell r="KC49396">
            <v>48</v>
          </cell>
        </row>
        <row r="49397">
          <cell r="A49397" t="str">
            <v>P25443</v>
          </cell>
          <cell r="KA49397">
            <v>50</v>
          </cell>
          <cell r="KB49397">
            <v>10</v>
          </cell>
          <cell r="KC49397">
            <v>35</v>
          </cell>
        </row>
        <row r="49398">
          <cell r="A49398" t="str">
            <v>P25439</v>
          </cell>
          <cell r="KA49398">
            <v>50</v>
          </cell>
          <cell r="KB49398">
            <v>10</v>
          </cell>
          <cell r="KC49398">
            <v>48</v>
          </cell>
        </row>
        <row r="49399">
          <cell r="A49399" t="str">
            <v>P25574</v>
          </cell>
          <cell r="KA49399">
            <v>50</v>
          </cell>
          <cell r="KB49399">
            <v>10</v>
          </cell>
          <cell r="KC49399">
            <v>48</v>
          </cell>
        </row>
        <row r="49400">
          <cell r="A49400" t="str">
            <v>P25575</v>
          </cell>
          <cell r="KA49400">
            <v>50</v>
          </cell>
          <cell r="KB49400">
            <v>10</v>
          </cell>
          <cell r="KC49400">
            <v>48</v>
          </cell>
        </row>
        <row r="49401">
          <cell r="A49401" t="str">
            <v>P25570</v>
          </cell>
          <cell r="KA49401">
            <v>50</v>
          </cell>
          <cell r="KB49401">
            <v>10</v>
          </cell>
          <cell r="KC49401">
            <v>35</v>
          </cell>
        </row>
        <row r="49402">
          <cell r="A49402" t="str">
            <v>P25568</v>
          </cell>
          <cell r="KA49402">
            <v>50</v>
          </cell>
          <cell r="KB49402">
            <v>10</v>
          </cell>
          <cell r="KC49402">
            <v>35</v>
          </cell>
        </row>
        <row r="49403">
          <cell r="A49403" t="str">
            <v>P25579</v>
          </cell>
          <cell r="KA49403">
            <v>50</v>
          </cell>
          <cell r="KB49403">
            <v>10</v>
          </cell>
          <cell r="KC49403">
            <v>48</v>
          </cell>
        </row>
        <row r="49404">
          <cell r="A49404" t="str">
            <v>P25585</v>
          </cell>
          <cell r="KA49404">
            <v>50</v>
          </cell>
          <cell r="KB49404">
            <v>10</v>
          </cell>
          <cell r="KC49404">
            <v>48</v>
          </cell>
        </row>
        <row r="49405">
          <cell r="A49405" t="str">
            <v>P25557</v>
          </cell>
          <cell r="KA49405">
            <v>50</v>
          </cell>
          <cell r="KB49405">
            <v>10</v>
          </cell>
          <cell r="KC49405">
            <v>48</v>
          </cell>
        </row>
        <row r="49406">
          <cell r="A49406" t="str">
            <v>P25559</v>
          </cell>
          <cell r="KA49406">
            <v>50</v>
          </cell>
          <cell r="KB49406">
            <v>10</v>
          </cell>
          <cell r="KC49406">
            <v>48</v>
          </cell>
        </row>
        <row r="49407">
          <cell r="A49407" t="str">
            <v>P25500</v>
          </cell>
          <cell r="KA49407">
            <v>50</v>
          </cell>
          <cell r="KB49407">
            <v>10</v>
          </cell>
          <cell r="KC49407">
            <v>48</v>
          </cell>
        </row>
        <row r="49408">
          <cell r="A49408" t="str">
            <v>P25517</v>
          </cell>
          <cell r="KA49408">
            <v>50</v>
          </cell>
          <cell r="KB49408">
            <v>10</v>
          </cell>
          <cell r="KC49408">
            <v>48</v>
          </cell>
        </row>
        <row r="49409">
          <cell r="A49409" t="str">
            <v>P25518</v>
          </cell>
          <cell r="KA49409">
            <v>50</v>
          </cell>
          <cell r="KB49409">
            <v>10</v>
          </cell>
          <cell r="KC49409">
            <v>48</v>
          </cell>
        </row>
        <row r="49410">
          <cell r="A49410" t="str">
            <v>P25519</v>
          </cell>
          <cell r="KA49410">
            <v>50</v>
          </cell>
          <cell r="KB49410">
            <v>10</v>
          </cell>
          <cell r="KC49410">
            <v>48</v>
          </cell>
        </row>
        <row r="49411">
          <cell r="A49411" t="str">
            <v>P25512</v>
          </cell>
          <cell r="KA49411">
            <v>50</v>
          </cell>
          <cell r="KB49411">
            <v>10</v>
          </cell>
          <cell r="KC49411">
            <v>35</v>
          </cell>
        </row>
        <row r="49412">
          <cell r="A49412" t="str">
            <v>P25525</v>
          </cell>
          <cell r="KA49412">
            <v>50</v>
          </cell>
          <cell r="KB49412">
            <v>10</v>
          </cell>
          <cell r="KC49412">
            <v>48</v>
          </cell>
        </row>
        <row r="49413">
          <cell r="A49413" t="str">
            <v>P25526</v>
          </cell>
          <cell r="KA49413">
            <v>50</v>
          </cell>
          <cell r="KB49413">
            <v>10</v>
          </cell>
          <cell r="KC49413">
            <v>48</v>
          </cell>
        </row>
        <row r="49414">
          <cell r="A49414" t="str">
            <v>P25543</v>
          </cell>
          <cell r="KA49414">
            <v>50</v>
          </cell>
          <cell r="KB49414">
            <v>10</v>
          </cell>
          <cell r="KC49414">
            <v>48</v>
          </cell>
        </row>
        <row r="49415">
          <cell r="A49415" t="str">
            <v>P25544</v>
          </cell>
          <cell r="KA49415">
            <v>50</v>
          </cell>
          <cell r="KB49415">
            <v>10</v>
          </cell>
          <cell r="KC49415">
            <v>48</v>
          </cell>
        </row>
        <row r="49416">
          <cell r="A49416" t="str">
            <v>P25545</v>
          </cell>
          <cell r="KA49416">
            <v>50</v>
          </cell>
          <cell r="KB49416">
            <v>10</v>
          </cell>
          <cell r="KC49416">
            <v>48</v>
          </cell>
        </row>
        <row r="49417">
          <cell r="A49417" t="str">
            <v>P25546</v>
          </cell>
          <cell r="KA49417">
            <v>50</v>
          </cell>
          <cell r="KB49417">
            <v>10</v>
          </cell>
          <cell r="KC49417">
            <v>48</v>
          </cell>
        </row>
        <row r="49418">
          <cell r="A49418" t="str">
            <v>P25537</v>
          </cell>
          <cell r="KA49418">
            <v>50</v>
          </cell>
          <cell r="KB49418">
            <v>10</v>
          </cell>
          <cell r="KC49418">
            <v>35</v>
          </cell>
        </row>
        <row r="49419">
          <cell r="A49419" t="str">
            <v>P25538</v>
          </cell>
          <cell r="KA49419">
            <v>50</v>
          </cell>
          <cell r="KB49419">
            <v>10</v>
          </cell>
          <cell r="KC49419">
            <v>35</v>
          </cell>
        </row>
        <row r="49420">
          <cell r="A49420" t="str">
            <v>P25539</v>
          </cell>
          <cell r="KA49420">
            <v>50</v>
          </cell>
          <cell r="KB49420">
            <v>10</v>
          </cell>
          <cell r="KC49420">
            <v>48</v>
          </cell>
        </row>
        <row r="49421">
          <cell r="A49421" t="str">
            <v>P25540</v>
          </cell>
          <cell r="KA49421">
            <v>50</v>
          </cell>
          <cell r="KB49421">
            <v>10</v>
          </cell>
          <cell r="KC49421">
            <v>48</v>
          </cell>
        </row>
        <row r="49422">
          <cell r="A49422" t="str">
            <v>P25531</v>
          </cell>
          <cell r="KA49422">
            <v>50</v>
          </cell>
          <cell r="KB49422">
            <v>10</v>
          </cell>
          <cell r="KC49422">
            <v>48</v>
          </cell>
        </row>
        <row r="49423">
          <cell r="A49423" t="str">
            <v>P25532</v>
          </cell>
          <cell r="KA49423">
            <v>50</v>
          </cell>
          <cell r="KB49423">
            <v>10</v>
          </cell>
          <cell r="KC49423">
            <v>48</v>
          </cell>
        </row>
        <row r="49424">
          <cell r="A49424" t="str">
            <v>P25533</v>
          </cell>
          <cell r="KA49424">
            <v>50</v>
          </cell>
          <cell r="KB49424">
            <v>10</v>
          </cell>
          <cell r="KC49424">
            <v>48</v>
          </cell>
        </row>
        <row r="49425">
          <cell r="A49425" t="str">
            <v>P25734</v>
          </cell>
          <cell r="KA49425">
            <v>50</v>
          </cell>
          <cell r="KB49425">
            <v>10</v>
          </cell>
          <cell r="KC49425">
            <v>48</v>
          </cell>
        </row>
        <row r="49426">
          <cell r="A49426" t="str">
            <v>P25728</v>
          </cell>
          <cell r="KA49426">
            <v>50</v>
          </cell>
          <cell r="KB49426">
            <v>10</v>
          </cell>
          <cell r="KC49426">
            <v>48</v>
          </cell>
        </row>
        <row r="49427">
          <cell r="A49427" t="str">
            <v>P25723</v>
          </cell>
          <cell r="KA49427">
            <v>50</v>
          </cell>
          <cell r="KB49427">
            <v>10</v>
          </cell>
          <cell r="KC49427">
            <v>48</v>
          </cell>
        </row>
        <row r="49428">
          <cell r="A49428" t="str">
            <v>P25709</v>
          </cell>
          <cell r="KA49428">
            <v>50</v>
          </cell>
          <cell r="KB49428">
            <v>10</v>
          </cell>
          <cell r="KC49428">
            <v>48</v>
          </cell>
        </row>
        <row r="49429">
          <cell r="A49429" t="str">
            <v>P25698</v>
          </cell>
          <cell r="KA49429">
            <v>50</v>
          </cell>
          <cell r="KB49429">
            <v>10</v>
          </cell>
          <cell r="KC49429">
            <v>48</v>
          </cell>
        </row>
        <row r="49430">
          <cell r="A49430" t="str">
            <v>P25699</v>
          </cell>
          <cell r="KA49430">
            <v>50</v>
          </cell>
          <cell r="KB49430">
            <v>10</v>
          </cell>
          <cell r="KC49430">
            <v>48</v>
          </cell>
        </row>
        <row r="49431">
          <cell r="A49431" t="str">
            <v>P25700</v>
          </cell>
          <cell r="KA49431">
            <v>50</v>
          </cell>
          <cell r="KB49431">
            <v>10</v>
          </cell>
          <cell r="KC49431">
            <v>48</v>
          </cell>
        </row>
        <row r="49432">
          <cell r="A49432" t="str">
            <v>P25701</v>
          </cell>
          <cell r="KA49432">
            <v>50</v>
          </cell>
          <cell r="KB49432">
            <v>10</v>
          </cell>
          <cell r="KC49432">
            <v>48</v>
          </cell>
        </row>
        <row r="49433">
          <cell r="A49433" t="str">
            <v>P25702</v>
          </cell>
          <cell r="KA49433">
            <v>50</v>
          </cell>
          <cell r="KB49433">
            <v>10</v>
          </cell>
          <cell r="KC49433">
            <v>48</v>
          </cell>
        </row>
        <row r="49434">
          <cell r="A49434" t="str">
            <v>P25692</v>
          </cell>
          <cell r="KA49434">
            <v>50</v>
          </cell>
          <cell r="KB49434">
            <v>10</v>
          </cell>
          <cell r="KC49434">
            <v>48</v>
          </cell>
        </row>
        <row r="49435">
          <cell r="A49435" t="str">
            <v>P25693</v>
          </cell>
          <cell r="KA49435">
            <v>50</v>
          </cell>
          <cell r="KB49435">
            <v>10</v>
          </cell>
          <cell r="KC49435">
            <v>48</v>
          </cell>
        </row>
        <row r="49436">
          <cell r="A49436" t="str">
            <v>P25685</v>
          </cell>
          <cell r="KA49436">
            <v>50</v>
          </cell>
          <cell r="KB49436">
            <v>10</v>
          </cell>
          <cell r="KC49436">
            <v>35</v>
          </cell>
        </row>
        <row r="49437">
          <cell r="A49437" t="str">
            <v>P25670</v>
          </cell>
          <cell r="KA49437">
            <v>50</v>
          </cell>
          <cell r="KB49437">
            <v>10</v>
          </cell>
          <cell r="KC49437">
            <v>48</v>
          </cell>
        </row>
        <row r="49438">
          <cell r="A49438" t="str">
            <v>P25668</v>
          </cell>
          <cell r="KA49438">
            <v>50</v>
          </cell>
          <cell r="KB49438">
            <v>10</v>
          </cell>
          <cell r="KC49438">
            <v>48</v>
          </cell>
        </row>
        <row r="49439">
          <cell r="A49439" t="str">
            <v>P25661</v>
          </cell>
          <cell r="KA49439">
            <v>50</v>
          </cell>
          <cell r="KB49439">
            <v>10</v>
          </cell>
          <cell r="KC49439">
            <v>48</v>
          </cell>
        </row>
        <row r="49440">
          <cell r="A49440" t="str">
            <v>P25662</v>
          </cell>
          <cell r="KA49440">
            <v>50</v>
          </cell>
          <cell r="KB49440">
            <v>10</v>
          </cell>
          <cell r="KC49440">
            <v>48</v>
          </cell>
        </row>
        <row r="49441">
          <cell r="A49441" t="str">
            <v>P25663</v>
          </cell>
          <cell r="KA49441">
            <v>50</v>
          </cell>
          <cell r="KB49441">
            <v>10</v>
          </cell>
          <cell r="KC49441">
            <v>48</v>
          </cell>
        </row>
        <row r="49442">
          <cell r="A49442" t="str">
            <v>P25664</v>
          </cell>
          <cell r="KA49442">
            <v>50</v>
          </cell>
          <cell r="KB49442">
            <v>10</v>
          </cell>
          <cell r="KC49442">
            <v>48</v>
          </cell>
        </row>
        <row r="49443">
          <cell r="A49443" t="str">
            <v>P25641</v>
          </cell>
          <cell r="KA49443">
            <v>50</v>
          </cell>
          <cell r="KB49443">
            <v>10</v>
          </cell>
          <cell r="KC49443">
            <v>48</v>
          </cell>
        </row>
        <row r="49444">
          <cell r="A49444" t="str">
            <v>P25656</v>
          </cell>
          <cell r="KA49444">
            <v>50</v>
          </cell>
          <cell r="KB49444">
            <v>10</v>
          </cell>
          <cell r="KC49444">
            <v>48</v>
          </cell>
        </row>
        <row r="49445">
          <cell r="A49445" t="str">
            <v>P25639</v>
          </cell>
          <cell r="KA49445">
            <v>50</v>
          </cell>
          <cell r="KB49445">
            <v>10</v>
          </cell>
          <cell r="KC49445">
            <v>48</v>
          </cell>
        </row>
        <row r="49446">
          <cell r="A49446" t="str">
            <v>P25630</v>
          </cell>
          <cell r="KA49446">
            <v>50</v>
          </cell>
          <cell r="KB49446">
            <v>10</v>
          </cell>
          <cell r="KC49446">
            <v>48</v>
          </cell>
        </row>
        <row r="49447">
          <cell r="A49447" t="str">
            <v>P25609</v>
          </cell>
          <cell r="KA49447">
            <v>50</v>
          </cell>
          <cell r="KB49447">
            <v>10</v>
          </cell>
          <cell r="KC49447">
            <v>48</v>
          </cell>
        </row>
        <row r="49448">
          <cell r="A49448" t="str">
            <v>P25610</v>
          </cell>
          <cell r="KA49448">
            <v>50</v>
          </cell>
          <cell r="KB49448">
            <v>10</v>
          </cell>
          <cell r="KC49448">
            <v>48</v>
          </cell>
        </row>
        <row r="49449">
          <cell r="A49449" t="str">
            <v>P25611</v>
          </cell>
          <cell r="KA49449">
            <v>50</v>
          </cell>
          <cell r="KB49449">
            <v>10</v>
          </cell>
          <cell r="KC49449">
            <v>48</v>
          </cell>
        </row>
        <row r="49450">
          <cell r="A49450" t="str">
            <v>P25619</v>
          </cell>
          <cell r="KA49450">
            <v>50</v>
          </cell>
          <cell r="KB49450">
            <v>10</v>
          </cell>
          <cell r="KC49450">
            <v>48</v>
          </cell>
        </row>
        <row r="49451">
          <cell r="A49451" t="str">
            <v>P25607</v>
          </cell>
          <cell r="KA49451">
            <v>50</v>
          </cell>
          <cell r="KB49451">
            <v>10</v>
          </cell>
          <cell r="KC49451">
            <v>48</v>
          </cell>
        </row>
        <row r="49452">
          <cell r="A49452" t="str">
            <v>P2560</v>
          </cell>
          <cell r="KA49452">
            <v>50</v>
          </cell>
          <cell r="KB49452">
            <v>10</v>
          </cell>
          <cell r="KC49452">
            <v>48</v>
          </cell>
        </row>
        <row r="49453">
          <cell r="A49453" t="str">
            <v>P25600</v>
          </cell>
          <cell r="KA49453">
            <v>50</v>
          </cell>
          <cell r="KB49453">
            <v>10</v>
          </cell>
          <cell r="KC49453">
            <v>48</v>
          </cell>
        </row>
        <row r="49454">
          <cell r="A49454" t="str">
            <v>P25601</v>
          </cell>
          <cell r="KA49454">
            <v>50</v>
          </cell>
          <cell r="KB49454">
            <v>10</v>
          </cell>
          <cell r="KC49454">
            <v>48</v>
          </cell>
        </row>
        <row r="49455">
          <cell r="A49455" t="str">
            <v>P25596</v>
          </cell>
          <cell r="KA49455">
            <v>50</v>
          </cell>
          <cell r="KB49455">
            <v>10</v>
          </cell>
          <cell r="KC49455">
            <v>48</v>
          </cell>
        </row>
        <row r="49456">
          <cell r="A49456" t="str">
            <v>P25590</v>
          </cell>
          <cell r="KA49456">
            <v>50</v>
          </cell>
          <cell r="KB49456">
            <v>10</v>
          </cell>
          <cell r="KC49456">
            <v>48</v>
          </cell>
        </row>
        <row r="49457">
          <cell r="A49457" t="str">
            <v>P25402</v>
          </cell>
          <cell r="KA49457">
            <v>50</v>
          </cell>
          <cell r="KB49457">
            <v>10</v>
          </cell>
          <cell r="KC49457">
            <v>48</v>
          </cell>
        </row>
        <row r="49458">
          <cell r="A49458" t="str">
            <v>P25416</v>
          </cell>
          <cell r="KA49458">
            <v>50</v>
          </cell>
          <cell r="KB49458">
            <v>10</v>
          </cell>
          <cell r="KC49458">
            <v>48</v>
          </cell>
        </row>
        <row r="49459">
          <cell r="A49459" t="str">
            <v>P25405</v>
          </cell>
          <cell r="KA49459">
            <v>50</v>
          </cell>
          <cell r="KB49459">
            <v>10</v>
          </cell>
          <cell r="KC49459">
            <v>35</v>
          </cell>
        </row>
        <row r="49460">
          <cell r="A49460" t="str">
            <v>P25412</v>
          </cell>
          <cell r="KA49460">
            <v>50</v>
          </cell>
          <cell r="KB49460">
            <v>10</v>
          </cell>
          <cell r="KC49460">
            <v>35</v>
          </cell>
        </row>
        <row r="49461">
          <cell r="A49461" t="str">
            <v>P25413</v>
          </cell>
          <cell r="KA49461">
            <v>50</v>
          </cell>
          <cell r="KB49461">
            <v>10</v>
          </cell>
          <cell r="KC49461">
            <v>48</v>
          </cell>
        </row>
        <row r="49462">
          <cell r="A49462" t="str">
            <v>P25397</v>
          </cell>
          <cell r="KA49462">
            <v>50</v>
          </cell>
          <cell r="KB49462">
            <v>10</v>
          </cell>
          <cell r="KC49462">
            <v>48</v>
          </cell>
        </row>
        <row r="49463">
          <cell r="A49463" t="str">
            <v>P25383</v>
          </cell>
          <cell r="KA49463">
            <v>50</v>
          </cell>
          <cell r="KB49463">
            <v>10</v>
          </cell>
          <cell r="KC49463">
            <v>48</v>
          </cell>
        </row>
        <row r="49464">
          <cell r="A49464" t="str">
            <v>P25384</v>
          </cell>
          <cell r="KA49464">
            <v>50</v>
          </cell>
          <cell r="KB49464">
            <v>10</v>
          </cell>
          <cell r="KC49464">
            <v>48</v>
          </cell>
        </row>
        <row r="49465">
          <cell r="A49465" t="str">
            <v>P25376</v>
          </cell>
          <cell r="KA49465">
            <v>50</v>
          </cell>
          <cell r="KB49465">
            <v>10</v>
          </cell>
          <cell r="KC49465">
            <v>48</v>
          </cell>
        </row>
        <row r="49466">
          <cell r="A49466" t="str">
            <v>P25359</v>
          </cell>
          <cell r="KA49466">
            <v>50</v>
          </cell>
          <cell r="KB49466">
            <v>10</v>
          </cell>
          <cell r="KC49466">
            <v>35</v>
          </cell>
        </row>
        <row r="49467">
          <cell r="A49467" t="str">
            <v>P25365</v>
          </cell>
          <cell r="KA49467">
            <v>50</v>
          </cell>
          <cell r="KB49467">
            <v>10</v>
          </cell>
          <cell r="KC49467">
            <v>48</v>
          </cell>
        </row>
        <row r="49468">
          <cell r="A49468" t="str">
            <v>P25300</v>
          </cell>
          <cell r="KA49468">
            <v>50</v>
          </cell>
          <cell r="KB49468">
            <v>10</v>
          </cell>
          <cell r="KC49468">
            <v>48</v>
          </cell>
        </row>
        <row r="49469">
          <cell r="A49469" t="str">
            <v>P25301</v>
          </cell>
          <cell r="KA49469">
            <v>50</v>
          </cell>
          <cell r="KB49469">
            <v>10</v>
          </cell>
          <cell r="KC49469">
            <v>48</v>
          </cell>
        </row>
        <row r="49470">
          <cell r="A49470" t="str">
            <v>P25287</v>
          </cell>
          <cell r="KA49470">
            <v>50</v>
          </cell>
          <cell r="KB49470">
            <v>10</v>
          </cell>
          <cell r="KC49470">
            <v>48</v>
          </cell>
        </row>
        <row r="49471">
          <cell r="A49471" t="str">
            <v>P25292</v>
          </cell>
          <cell r="KA49471">
            <v>50</v>
          </cell>
          <cell r="KB49471">
            <v>10</v>
          </cell>
          <cell r="KC49471">
            <v>48</v>
          </cell>
        </row>
        <row r="49472">
          <cell r="A49472" t="str">
            <v>P25312</v>
          </cell>
          <cell r="KA49472">
            <v>50</v>
          </cell>
          <cell r="KB49472">
            <v>10</v>
          </cell>
          <cell r="KC49472">
            <v>48</v>
          </cell>
        </row>
        <row r="49473">
          <cell r="A49473" t="str">
            <v>P25308</v>
          </cell>
          <cell r="KA49473">
            <v>50</v>
          </cell>
          <cell r="KB49473">
            <v>10</v>
          </cell>
          <cell r="KC49473">
            <v>48</v>
          </cell>
        </row>
        <row r="49474">
          <cell r="A49474" t="str">
            <v>P25324</v>
          </cell>
          <cell r="KA49474">
            <v>50</v>
          </cell>
          <cell r="KB49474">
            <v>10</v>
          </cell>
          <cell r="KC49474">
            <v>48</v>
          </cell>
        </row>
        <row r="49475">
          <cell r="A49475" t="str">
            <v>P25320</v>
          </cell>
          <cell r="KA49475">
            <v>50</v>
          </cell>
          <cell r="KB49475">
            <v>10</v>
          </cell>
          <cell r="KC49475">
            <v>48</v>
          </cell>
        </row>
        <row r="49476">
          <cell r="A49476" t="str">
            <v>P25335</v>
          </cell>
          <cell r="KA49476">
            <v>50</v>
          </cell>
          <cell r="KB49476">
            <v>10</v>
          </cell>
          <cell r="KC49476">
            <v>48</v>
          </cell>
        </row>
        <row r="49477">
          <cell r="A49477" t="str">
            <v>P25351</v>
          </cell>
          <cell r="KA49477">
            <v>50</v>
          </cell>
          <cell r="KB49477">
            <v>10</v>
          </cell>
          <cell r="KC49477">
            <v>48</v>
          </cell>
        </row>
        <row r="49478">
          <cell r="A49478" t="str">
            <v>P25352</v>
          </cell>
          <cell r="KA49478">
            <v>50</v>
          </cell>
          <cell r="KB49478">
            <v>10</v>
          </cell>
          <cell r="KC49478">
            <v>48</v>
          </cell>
        </row>
        <row r="49479">
          <cell r="A49479" t="str">
            <v>P25353</v>
          </cell>
          <cell r="KA49479">
            <v>50</v>
          </cell>
          <cell r="KB49479">
            <v>10</v>
          </cell>
          <cell r="KC49479">
            <v>48</v>
          </cell>
        </row>
        <row r="49480">
          <cell r="A49480" t="str">
            <v>P25198</v>
          </cell>
          <cell r="KA49480">
            <v>50</v>
          </cell>
          <cell r="KB49480">
            <v>10</v>
          </cell>
          <cell r="KC49480">
            <v>35</v>
          </cell>
        </row>
        <row r="49481">
          <cell r="A49481" t="str">
            <v>P25181</v>
          </cell>
          <cell r="KA49481">
            <v>50</v>
          </cell>
          <cell r="KB49481">
            <v>10</v>
          </cell>
          <cell r="KC49481">
            <v>48</v>
          </cell>
        </row>
        <row r="49482">
          <cell r="A49482" t="str">
            <v>P25182</v>
          </cell>
          <cell r="KA49482">
            <v>50</v>
          </cell>
          <cell r="KB49482">
            <v>10</v>
          </cell>
          <cell r="KC49482">
            <v>48</v>
          </cell>
        </row>
        <row r="49483">
          <cell r="A49483" t="str">
            <v>P25143</v>
          </cell>
          <cell r="KA49483">
            <v>50</v>
          </cell>
          <cell r="KB49483">
            <v>10</v>
          </cell>
          <cell r="KC49483">
            <v>48</v>
          </cell>
        </row>
        <row r="49484">
          <cell r="A49484" t="str">
            <v>P25144</v>
          </cell>
          <cell r="KA49484">
            <v>50</v>
          </cell>
          <cell r="KB49484">
            <v>10</v>
          </cell>
          <cell r="KC49484">
            <v>48</v>
          </cell>
        </row>
        <row r="49485">
          <cell r="A49485" t="str">
            <v>P25145</v>
          </cell>
          <cell r="KA49485">
            <v>50</v>
          </cell>
          <cell r="KB49485">
            <v>10</v>
          </cell>
          <cell r="KC49485">
            <v>48</v>
          </cell>
        </row>
        <row r="49486">
          <cell r="A49486" t="str">
            <v>P25129</v>
          </cell>
          <cell r="KA49486">
            <v>50</v>
          </cell>
          <cell r="KB49486">
            <v>10</v>
          </cell>
          <cell r="KC49486">
            <v>48</v>
          </cell>
        </row>
        <row r="49487">
          <cell r="A49487" t="str">
            <v>P25134</v>
          </cell>
          <cell r="KA49487">
            <v>50</v>
          </cell>
          <cell r="KB49487">
            <v>10</v>
          </cell>
          <cell r="KC49487">
            <v>48</v>
          </cell>
        </row>
        <row r="49488">
          <cell r="A49488" t="str">
            <v>P25132</v>
          </cell>
          <cell r="KA49488">
            <v>50</v>
          </cell>
          <cell r="KB49488">
            <v>10</v>
          </cell>
          <cell r="KC49488">
            <v>48</v>
          </cell>
        </row>
        <row r="49489">
          <cell r="A49489" t="str">
            <v>P25234</v>
          </cell>
          <cell r="KA49489">
            <v>50</v>
          </cell>
          <cell r="KB49489">
            <v>10</v>
          </cell>
          <cell r="KC49489">
            <v>48</v>
          </cell>
        </row>
        <row r="49490">
          <cell r="A49490" t="str">
            <v>P25223</v>
          </cell>
          <cell r="KA49490">
            <v>50</v>
          </cell>
          <cell r="KB49490">
            <v>10</v>
          </cell>
          <cell r="KC49490">
            <v>48</v>
          </cell>
        </row>
        <row r="49491">
          <cell r="A49491" t="str">
            <v>P25243</v>
          </cell>
          <cell r="KA49491">
            <v>50</v>
          </cell>
          <cell r="KB49491">
            <v>10</v>
          </cell>
          <cell r="KC49491">
            <v>48</v>
          </cell>
        </row>
        <row r="49492">
          <cell r="A49492" t="str">
            <v>P25244</v>
          </cell>
          <cell r="KA49492">
            <v>50</v>
          </cell>
          <cell r="KB49492">
            <v>10</v>
          </cell>
          <cell r="KC49492">
            <v>48</v>
          </cell>
        </row>
        <row r="49493">
          <cell r="A49493" t="str">
            <v>P25249</v>
          </cell>
          <cell r="KA49493">
            <v>50</v>
          </cell>
          <cell r="KB49493">
            <v>10</v>
          </cell>
          <cell r="KC49493">
            <v>48</v>
          </cell>
        </row>
        <row r="49494">
          <cell r="A49494" t="str">
            <v>P25250</v>
          </cell>
          <cell r="KA49494">
            <v>50</v>
          </cell>
          <cell r="KB49494">
            <v>10</v>
          </cell>
          <cell r="KC49494">
            <v>48</v>
          </cell>
        </row>
        <row r="49495">
          <cell r="A49495" t="str">
            <v>P25277</v>
          </cell>
          <cell r="KA49495">
            <v>50</v>
          </cell>
          <cell r="KB49495">
            <v>10</v>
          </cell>
          <cell r="KC49495">
            <v>48</v>
          </cell>
        </row>
        <row r="49496">
          <cell r="A49496" t="str">
            <v>P25275</v>
          </cell>
          <cell r="KA49496">
            <v>50</v>
          </cell>
          <cell r="KB49496">
            <v>10</v>
          </cell>
          <cell r="KC49496">
            <v>48</v>
          </cell>
        </row>
        <row r="49497">
          <cell r="A49497" t="str">
            <v>P25282</v>
          </cell>
          <cell r="KA49497">
            <v>50</v>
          </cell>
          <cell r="KB49497">
            <v>10</v>
          </cell>
          <cell r="KC49497">
            <v>48</v>
          </cell>
        </row>
        <row r="49498">
          <cell r="A49498" t="str">
            <v>P25283</v>
          </cell>
          <cell r="KA49498">
            <v>50</v>
          </cell>
          <cell r="KB49498">
            <v>10</v>
          </cell>
          <cell r="KC49498">
            <v>48</v>
          </cell>
        </row>
        <row r="49499">
          <cell r="A49499" t="str">
            <v>P25266</v>
          </cell>
          <cell r="KA49499">
            <v>50</v>
          </cell>
          <cell r="KB49499">
            <v>10</v>
          </cell>
          <cell r="KC49499">
            <v>48</v>
          </cell>
        </row>
        <row r="49500">
          <cell r="A49500" t="str">
            <v>P25272</v>
          </cell>
          <cell r="KA49500">
            <v>50</v>
          </cell>
          <cell r="KB49500">
            <v>10</v>
          </cell>
          <cell r="KC49500">
            <v>48</v>
          </cell>
        </row>
        <row r="49501">
          <cell r="A49501" t="str">
            <v>P25880</v>
          </cell>
          <cell r="KA49501">
            <v>50</v>
          </cell>
          <cell r="KB49501">
            <v>10</v>
          </cell>
          <cell r="KC49501">
            <v>48</v>
          </cell>
        </row>
        <row r="49502">
          <cell r="A49502" t="str">
            <v>P25871</v>
          </cell>
          <cell r="KA49502">
            <v>50</v>
          </cell>
          <cell r="KB49502">
            <v>10</v>
          </cell>
          <cell r="KC49502">
            <v>48</v>
          </cell>
        </row>
        <row r="49503">
          <cell r="A49503" t="str">
            <v>P25869</v>
          </cell>
          <cell r="KA49503">
            <v>50</v>
          </cell>
          <cell r="KB49503">
            <v>10</v>
          </cell>
          <cell r="KC49503">
            <v>48</v>
          </cell>
        </row>
        <row r="49504">
          <cell r="A49504" t="str">
            <v>P25867</v>
          </cell>
          <cell r="KA49504">
            <v>50</v>
          </cell>
          <cell r="KB49504">
            <v>10</v>
          </cell>
          <cell r="KC49504">
            <v>35</v>
          </cell>
        </row>
        <row r="49505">
          <cell r="A49505" t="str">
            <v>P25849</v>
          </cell>
          <cell r="KA49505">
            <v>50</v>
          </cell>
          <cell r="KB49505">
            <v>10</v>
          </cell>
          <cell r="KC49505">
            <v>35</v>
          </cell>
        </row>
        <row r="49506">
          <cell r="A49506" t="str">
            <v>P25850</v>
          </cell>
          <cell r="KA49506">
            <v>50</v>
          </cell>
          <cell r="KB49506">
            <v>10</v>
          </cell>
          <cell r="KC49506">
            <v>48</v>
          </cell>
        </row>
        <row r="49507">
          <cell r="A49507" t="str">
            <v>P25851</v>
          </cell>
          <cell r="KA49507">
            <v>50</v>
          </cell>
          <cell r="KB49507">
            <v>10</v>
          </cell>
          <cell r="KC49507">
            <v>48</v>
          </cell>
        </row>
        <row r="49508">
          <cell r="A49508" t="str">
            <v>P25852</v>
          </cell>
          <cell r="KA49508">
            <v>50</v>
          </cell>
          <cell r="KB49508">
            <v>10</v>
          </cell>
          <cell r="KC49508">
            <v>48</v>
          </cell>
        </row>
        <row r="49509">
          <cell r="A49509" t="str">
            <v>P25825</v>
          </cell>
          <cell r="KA49509">
            <v>50</v>
          </cell>
          <cell r="KB49509">
            <v>10</v>
          </cell>
          <cell r="KC49509">
            <v>48</v>
          </cell>
        </row>
        <row r="49510">
          <cell r="A49510" t="str">
            <v>P25816</v>
          </cell>
          <cell r="KA49510">
            <v>50</v>
          </cell>
          <cell r="KB49510">
            <v>10</v>
          </cell>
          <cell r="KC49510">
            <v>48</v>
          </cell>
        </row>
        <row r="49511">
          <cell r="A49511" t="str">
            <v>P25817</v>
          </cell>
          <cell r="KA49511">
            <v>50</v>
          </cell>
          <cell r="KB49511">
            <v>10</v>
          </cell>
          <cell r="KC49511">
            <v>35</v>
          </cell>
        </row>
        <row r="49512">
          <cell r="A49512" t="str">
            <v>P25811</v>
          </cell>
          <cell r="KA49512">
            <v>50</v>
          </cell>
          <cell r="KB49512">
            <v>10</v>
          </cell>
          <cell r="KC49512">
            <v>48</v>
          </cell>
        </row>
        <row r="49513">
          <cell r="A49513" t="str">
            <v>P25812</v>
          </cell>
          <cell r="KA49513">
            <v>50</v>
          </cell>
          <cell r="KB49513">
            <v>10</v>
          </cell>
          <cell r="KC49513">
            <v>48</v>
          </cell>
        </row>
        <row r="49514">
          <cell r="A49514" t="str">
            <v>P25813</v>
          </cell>
          <cell r="KA49514">
            <v>50</v>
          </cell>
          <cell r="KB49514">
            <v>10</v>
          </cell>
          <cell r="KC49514">
            <v>48</v>
          </cell>
        </row>
        <row r="49515">
          <cell r="A49515" t="str">
            <v>P25835</v>
          </cell>
          <cell r="KA49515">
            <v>50</v>
          </cell>
          <cell r="KB49515">
            <v>10</v>
          </cell>
          <cell r="KC49515">
            <v>48</v>
          </cell>
        </row>
        <row r="49516">
          <cell r="A49516" t="str">
            <v>P25833</v>
          </cell>
          <cell r="KA49516">
            <v>50</v>
          </cell>
          <cell r="KB49516">
            <v>10</v>
          </cell>
          <cell r="KC49516">
            <v>35</v>
          </cell>
        </row>
        <row r="49517">
          <cell r="A49517" t="str">
            <v>P25798</v>
          </cell>
          <cell r="KA49517">
            <v>50</v>
          </cell>
          <cell r="KB49517">
            <v>10</v>
          </cell>
          <cell r="KC49517">
            <v>35</v>
          </cell>
        </row>
        <row r="49518">
          <cell r="A49518" t="str">
            <v>P25774</v>
          </cell>
          <cell r="KA49518">
            <v>50</v>
          </cell>
          <cell r="KB49518">
            <v>10</v>
          </cell>
          <cell r="KC49518">
            <v>48</v>
          </cell>
        </row>
        <row r="49519">
          <cell r="A49519" t="str">
            <v>P25775</v>
          </cell>
          <cell r="KA49519">
            <v>50</v>
          </cell>
          <cell r="KB49519">
            <v>10</v>
          </cell>
          <cell r="KC49519">
            <v>48</v>
          </cell>
        </row>
        <row r="49520">
          <cell r="A49520" t="str">
            <v>P25769</v>
          </cell>
          <cell r="KA49520">
            <v>50</v>
          </cell>
          <cell r="KB49520">
            <v>10</v>
          </cell>
          <cell r="KC49520">
            <v>48</v>
          </cell>
        </row>
        <row r="49521">
          <cell r="A49521" t="str">
            <v>P25750</v>
          </cell>
          <cell r="KA49521">
            <v>50</v>
          </cell>
          <cell r="KB49521">
            <v>10</v>
          </cell>
          <cell r="KC49521">
            <v>48</v>
          </cell>
        </row>
        <row r="49522">
          <cell r="A49522" t="str">
            <v>P25992</v>
          </cell>
          <cell r="KA49522">
            <v>50</v>
          </cell>
          <cell r="KB49522">
            <v>10</v>
          </cell>
          <cell r="KC49522">
            <v>48</v>
          </cell>
        </row>
        <row r="49523">
          <cell r="A49523" t="str">
            <v>P25975</v>
          </cell>
          <cell r="KA49523">
            <v>50</v>
          </cell>
          <cell r="KB49523">
            <v>10</v>
          </cell>
          <cell r="KC49523">
            <v>48</v>
          </cell>
        </row>
        <row r="49524">
          <cell r="A49524" t="str">
            <v>P25976</v>
          </cell>
          <cell r="KA49524">
            <v>50</v>
          </cell>
          <cell r="KB49524">
            <v>10</v>
          </cell>
          <cell r="KC49524">
            <v>35</v>
          </cell>
        </row>
        <row r="49525">
          <cell r="A49525" t="str">
            <v>P25977</v>
          </cell>
          <cell r="KA49525">
            <v>50</v>
          </cell>
          <cell r="KB49525">
            <v>10</v>
          </cell>
          <cell r="KC49525">
            <v>35</v>
          </cell>
        </row>
        <row r="49526">
          <cell r="A49526" t="str">
            <v>P25965</v>
          </cell>
          <cell r="KA49526">
            <v>50</v>
          </cell>
          <cell r="KB49526">
            <v>10</v>
          </cell>
          <cell r="KC49526">
            <v>48</v>
          </cell>
        </row>
        <row r="49527">
          <cell r="A49527" t="str">
            <v>P25966</v>
          </cell>
          <cell r="KA49527">
            <v>50</v>
          </cell>
          <cell r="KB49527">
            <v>10</v>
          </cell>
          <cell r="KC49527">
            <v>48</v>
          </cell>
        </row>
        <row r="49528">
          <cell r="A49528" t="str">
            <v>P25967</v>
          </cell>
          <cell r="KA49528">
            <v>50</v>
          </cell>
          <cell r="KB49528">
            <v>10</v>
          </cell>
          <cell r="KC49528">
            <v>48</v>
          </cell>
        </row>
        <row r="49529">
          <cell r="A49529" t="str">
            <v>P25969</v>
          </cell>
          <cell r="KA49529">
            <v>50</v>
          </cell>
          <cell r="KB49529">
            <v>10</v>
          </cell>
          <cell r="KC49529">
            <v>35</v>
          </cell>
        </row>
        <row r="49530">
          <cell r="A49530" t="str">
            <v>P25984</v>
          </cell>
          <cell r="KA49530">
            <v>50</v>
          </cell>
          <cell r="KB49530">
            <v>10</v>
          </cell>
          <cell r="KC49530">
            <v>48</v>
          </cell>
        </row>
        <row r="49531">
          <cell r="A49531" t="str">
            <v>P25982</v>
          </cell>
          <cell r="KA49531">
            <v>50</v>
          </cell>
          <cell r="KB49531">
            <v>10</v>
          </cell>
          <cell r="KC49531">
            <v>48</v>
          </cell>
        </row>
        <row r="49532">
          <cell r="A49532" t="str">
            <v>P26005</v>
          </cell>
          <cell r="KA49532">
            <v>50</v>
          </cell>
          <cell r="KB49532">
            <v>10</v>
          </cell>
          <cell r="KC49532">
            <v>48</v>
          </cell>
        </row>
        <row r="49533">
          <cell r="A49533" t="str">
            <v>P26008</v>
          </cell>
          <cell r="KA49533">
            <v>50</v>
          </cell>
          <cell r="KB49533">
            <v>10</v>
          </cell>
          <cell r="KC49533">
            <v>48</v>
          </cell>
        </row>
        <row r="49534">
          <cell r="A49534" t="str">
            <v>P26035</v>
          </cell>
          <cell r="KA49534">
            <v>50</v>
          </cell>
          <cell r="KB49534">
            <v>10</v>
          </cell>
          <cell r="KC49534">
            <v>48</v>
          </cell>
        </row>
        <row r="49535">
          <cell r="A49535" t="str">
            <v>P26036</v>
          </cell>
          <cell r="KA49535">
            <v>50</v>
          </cell>
          <cell r="KB49535">
            <v>10</v>
          </cell>
          <cell r="KC49535">
            <v>48</v>
          </cell>
        </row>
        <row r="49536">
          <cell r="A49536" t="str">
            <v>P26032</v>
          </cell>
          <cell r="KA49536">
            <v>50</v>
          </cell>
          <cell r="KB49536">
            <v>10</v>
          </cell>
          <cell r="KC49536">
            <v>35</v>
          </cell>
        </row>
        <row r="49537">
          <cell r="A49537" t="str">
            <v>P26033</v>
          </cell>
          <cell r="KA49537">
            <v>50</v>
          </cell>
          <cell r="KB49537">
            <v>10</v>
          </cell>
          <cell r="KC49537">
            <v>48</v>
          </cell>
        </row>
        <row r="49538">
          <cell r="A49538" t="str">
            <v>P25914</v>
          </cell>
          <cell r="KA49538">
            <v>50</v>
          </cell>
          <cell r="KB49538">
            <v>10</v>
          </cell>
          <cell r="KC49538">
            <v>48</v>
          </cell>
        </row>
        <row r="49539">
          <cell r="A49539" t="str">
            <v>P25920</v>
          </cell>
          <cell r="KA49539">
            <v>50</v>
          </cell>
          <cell r="KB49539">
            <v>10</v>
          </cell>
          <cell r="KC49539">
            <v>35</v>
          </cell>
        </row>
        <row r="49540">
          <cell r="A49540" t="str">
            <v>P25921</v>
          </cell>
          <cell r="KA49540">
            <v>50</v>
          </cell>
          <cell r="KB49540">
            <v>10</v>
          </cell>
          <cell r="KC49540">
            <v>48</v>
          </cell>
        </row>
        <row r="49541">
          <cell r="A49541" t="str">
            <v>P25893</v>
          </cell>
          <cell r="KA49541">
            <v>50</v>
          </cell>
          <cell r="KB49541">
            <v>10</v>
          </cell>
          <cell r="KC49541">
            <v>48</v>
          </cell>
        </row>
        <row r="49542">
          <cell r="A49542" t="str">
            <v>P25894</v>
          </cell>
          <cell r="KA49542">
            <v>50</v>
          </cell>
          <cell r="KB49542">
            <v>10</v>
          </cell>
          <cell r="KC49542">
            <v>48</v>
          </cell>
        </row>
        <row r="49543">
          <cell r="A49543" t="str">
            <v>P25895</v>
          </cell>
          <cell r="KA49543">
            <v>50</v>
          </cell>
          <cell r="KB49543">
            <v>10</v>
          </cell>
          <cell r="KC49543">
            <v>48</v>
          </cell>
        </row>
        <row r="49544">
          <cell r="A49544" t="str">
            <v>P25906</v>
          </cell>
          <cell r="KA49544">
            <v>50</v>
          </cell>
          <cell r="KB49544">
            <v>10</v>
          </cell>
          <cell r="KC49544">
            <v>35</v>
          </cell>
        </row>
        <row r="49545">
          <cell r="A49545" t="str">
            <v>P25882</v>
          </cell>
          <cell r="KA49545">
            <v>50</v>
          </cell>
          <cell r="KB49545">
            <v>10</v>
          </cell>
          <cell r="KC49545">
            <v>35</v>
          </cell>
        </row>
        <row r="49546">
          <cell r="A49546" t="str">
            <v>P25950</v>
          </cell>
          <cell r="KA49546">
            <v>50</v>
          </cell>
          <cell r="KB49546">
            <v>10</v>
          </cell>
          <cell r="KC49546">
            <v>35</v>
          </cell>
        </row>
        <row r="49547">
          <cell r="A49547" t="str">
            <v>P25945</v>
          </cell>
          <cell r="KA49547">
            <v>50</v>
          </cell>
          <cell r="KB49547">
            <v>10</v>
          </cell>
          <cell r="KC49547">
            <v>48</v>
          </cell>
        </row>
        <row r="49548">
          <cell r="A49548" t="str">
            <v>P25953</v>
          </cell>
          <cell r="KA49548">
            <v>50</v>
          </cell>
          <cell r="KB49548">
            <v>10</v>
          </cell>
          <cell r="KC49548">
            <v>48</v>
          </cell>
        </row>
        <row r="49549">
          <cell r="A49549" t="str">
            <v>P25927</v>
          </cell>
          <cell r="KA49549">
            <v>50</v>
          </cell>
          <cell r="KB49549">
            <v>10</v>
          </cell>
          <cell r="KC49549">
            <v>48</v>
          </cell>
        </row>
        <row r="49550">
          <cell r="A49550" t="str">
            <v>P25928</v>
          </cell>
          <cell r="KA49550">
            <v>50</v>
          </cell>
          <cell r="KB49550">
            <v>10</v>
          </cell>
          <cell r="KC49550">
            <v>48</v>
          </cell>
        </row>
        <row r="49551">
          <cell r="A49551" t="str">
            <v>P25929</v>
          </cell>
          <cell r="KA49551">
            <v>50</v>
          </cell>
          <cell r="KB49551">
            <v>10</v>
          </cell>
          <cell r="KC49551">
            <v>35</v>
          </cell>
        </row>
        <row r="49552">
          <cell r="A49552" t="str">
            <v>P25916</v>
          </cell>
          <cell r="KA49552">
            <v>50</v>
          </cell>
          <cell r="KB49552">
            <v>10</v>
          </cell>
          <cell r="KC49552">
            <v>48</v>
          </cell>
        </row>
        <row r="49553">
          <cell r="A49553" t="str">
            <v>P25917</v>
          </cell>
          <cell r="KA49553">
            <v>50</v>
          </cell>
          <cell r="KB49553">
            <v>10</v>
          </cell>
          <cell r="KC49553">
            <v>48</v>
          </cell>
        </row>
        <row r="49554">
          <cell r="A49554" t="str">
            <v>P25931</v>
          </cell>
          <cell r="KA49554">
            <v>50</v>
          </cell>
          <cell r="KB49554">
            <v>10</v>
          </cell>
          <cell r="KC49554">
            <v>48</v>
          </cell>
        </row>
        <row r="49555">
          <cell r="A49555" t="str">
            <v>P25938</v>
          </cell>
          <cell r="KA49555">
            <v>50</v>
          </cell>
          <cell r="KB49555">
            <v>10</v>
          </cell>
          <cell r="KC49555">
            <v>48</v>
          </cell>
        </row>
        <row r="49556">
          <cell r="A49556" t="str">
            <v>P26109</v>
          </cell>
          <cell r="KA49556">
            <v>50</v>
          </cell>
          <cell r="KB49556">
            <v>10</v>
          </cell>
          <cell r="KC49556">
            <v>48</v>
          </cell>
        </row>
        <row r="49557">
          <cell r="A49557" t="str">
            <v>P26106</v>
          </cell>
          <cell r="KA49557">
            <v>50</v>
          </cell>
          <cell r="KB49557">
            <v>10</v>
          </cell>
          <cell r="KC49557">
            <v>48</v>
          </cell>
        </row>
        <row r="49558">
          <cell r="A49558" t="str">
            <v>P26091</v>
          </cell>
          <cell r="KA49558">
            <v>50</v>
          </cell>
          <cell r="KB49558">
            <v>10</v>
          </cell>
          <cell r="KC49558">
            <v>48</v>
          </cell>
        </row>
        <row r="49559">
          <cell r="A49559" t="str">
            <v>P26092</v>
          </cell>
          <cell r="KA49559">
            <v>50</v>
          </cell>
          <cell r="KB49559">
            <v>10</v>
          </cell>
          <cell r="KC49559">
            <v>48</v>
          </cell>
        </row>
        <row r="49560">
          <cell r="A49560" t="str">
            <v>P26085</v>
          </cell>
          <cell r="KA49560">
            <v>50</v>
          </cell>
          <cell r="KB49560">
            <v>10</v>
          </cell>
          <cell r="KC49560">
            <v>35</v>
          </cell>
        </row>
        <row r="49561">
          <cell r="A49561" t="str">
            <v>P26086</v>
          </cell>
          <cell r="KA49561">
            <v>50</v>
          </cell>
          <cell r="KB49561">
            <v>10</v>
          </cell>
          <cell r="KC49561">
            <v>48</v>
          </cell>
        </row>
        <row r="49562">
          <cell r="A49562" t="str">
            <v>P26080</v>
          </cell>
          <cell r="KA49562">
            <v>50</v>
          </cell>
          <cell r="KB49562">
            <v>10</v>
          </cell>
          <cell r="KC49562">
            <v>35</v>
          </cell>
        </row>
        <row r="49563">
          <cell r="A49563" t="str">
            <v>P26048</v>
          </cell>
          <cell r="KA49563">
            <v>50</v>
          </cell>
          <cell r="KB49563">
            <v>10</v>
          </cell>
          <cell r="KC49563">
            <v>48</v>
          </cell>
        </row>
        <row r="49564">
          <cell r="A49564" t="str">
            <v>P26052</v>
          </cell>
          <cell r="KA49564">
            <v>50</v>
          </cell>
          <cell r="KB49564">
            <v>10</v>
          </cell>
          <cell r="KC49564">
            <v>48</v>
          </cell>
        </row>
        <row r="49565">
          <cell r="A49565" t="str">
            <v>P26044</v>
          </cell>
          <cell r="KA49565">
            <v>50</v>
          </cell>
          <cell r="KB49565">
            <v>10</v>
          </cell>
          <cell r="KC49565">
            <v>48</v>
          </cell>
        </row>
        <row r="49566">
          <cell r="A49566" t="str">
            <v>P26038</v>
          </cell>
          <cell r="KA49566">
            <v>50</v>
          </cell>
          <cell r="KB49566">
            <v>10</v>
          </cell>
          <cell r="KC49566">
            <v>48</v>
          </cell>
        </row>
        <row r="49567">
          <cell r="A49567" t="str">
            <v>P26039</v>
          </cell>
          <cell r="KA49567">
            <v>50</v>
          </cell>
          <cell r="KB49567">
            <v>10</v>
          </cell>
          <cell r="KC49567">
            <v>48</v>
          </cell>
        </row>
        <row r="49568">
          <cell r="A49568" t="str">
            <v>P26040</v>
          </cell>
          <cell r="KA49568">
            <v>50</v>
          </cell>
          <cell r="KB49568">
            <v>10</v>
          </cell>
          <cell r="KC49568">
            <v>48</v>
          </cell>
        </row>
        <row r="49569">
          <cell r="A49569" t="str">
            <v>P26064</v>
          </cell>
          <cell r="KA49569">
            <v>50</v>
          </cell>
          <cell r="KB49569">
            <v>10</v>
          </cell>
          <cell r="KC49569">
            <v>48</v>
          </cell>
        </row>
        <row r="49570">
          <cell r="A49570" t="str">
            <v>P26057</v>
          </cell>
          <cell r="KA49570">
            <v>50</v>
          </cell>
          <cell r="KB49570">
            <v>10</v>
          </cell>
          <cell r="KC49570">
            <v>48</v>
          </cell>
        </row>
        <row r="49571">
          <cell r="A49571" t="str">
            <v>P26058</v>
          </cell>
          <cell r="KA49571">
            <v>50</v>
          </cell>
          <cell r="KB49571">
            <v>10</v>
          </cell>
          <cell r="KC49571">
            <v>35</v>
          </cell>
        </row>
        <row r="49572">
          <cell r="A49572" t="str">
            <v>P26073</v>
          </cell>
          <cell r="KA49572">
            <v>50</v>
          </cell>
          <cell r="KB49572">
            <v>10</v>
          </cell>
          <cell r="KC49572">
            <v>35</v>
          </cell>
        </row>
        <row r="49573">
          <cell r="A49573" t="str">
            <v>P26070</v>
          </cell>
          <cell r="KA49573">
            <v>50</v>
          </cell>
          <cell r="KB49573">
            <v>10</v>
          </cell>
          <cell r="KC49573">
            <v>48</v>
          </cell>
        </row>
        <row r="49574">
          <cell r="A49574" t="str">
            <v>P26146</v>
          </cell>
          <cell r="KA49574">
            <v>50</v>
          </cell>
          <cell r="KB49574">
            <v>10</v>
          </cell>
          <cell r="KC49574">
            <v>35</v>
          </cell>
        </row>
        <row r="49575">
          <cell r="A49575" t="str">
            <v>P26147</v>
          </cell>
          <cell r="KA49575">
            <v>50</v>
          </cell>
          <cell r="KB49575">
            <v>10</v>
          </cell>
          <cell r="KC49575">
            <v>48</v>
          </cell>
        </row>
        <row r="49576">
          <cell r="A49576" t="str">
            <v>P26136</v>
          </cell>
          <cell r="KA49576">
            <v>50</v>
          </cell>
          <cell r="KB49576">
            <v>10</v>
          </cell>
          <cell r="KC49576">
            <v>48</v>
          </cell>
        </row>
        <row r="49577">
          <cell r="A49577" t="str">
            <v>P26139</v>
          </cell>
          <cell r="KA49577">
            <v>50</v>
          </cell>
          <cell r="KB49577">
            <v>10</v>
          </cell>
          <cell r="KC49577">
            <v>48</v>
          </cell>
        </row>
        <row r="49578">
          <cell r="A49578" t="str">
            <v>P26140</v>
          </cell>
          <cell r="KA49578">
            <v>50</v>
          </cell>
          <cell r="KB49578">
            <v>10</v>
          </cell>
          <cell r="KC49578">
            <v>35</v>
          </cell>
        </row>
        <row r="49579">
          <cell r="A49579" t="str">
            <v>P26123</v>
          </cell>
          <cell r="KA49579">
            <v>50</v>
          </cell>
          <cell r="KB49579">
            <v>10</v>
          </cell>
          <cell r="KC49579">
            <v>35</v>
          </cell>
        </row>
        <row r="49580">
          <cell r="A49580" t="str">
            <v>P26124</v>
          </cell>
          <cell r="KA49580">
            <v>50</v>
          </cell>
          <cell r="KB49580">
            <v>10</v>
          </cell>
          <cell r="KC49580">
            <v>35</v>
          </cell>
        </row>
        <row r="49581">
          <cell r="A49581" t="str">
            <v>P26119</v>
          </cell>
          <cell r="KA49581">
            <v>50</v>
          </cell>
          <cell r="KB49581">
            <v>10</v>
          </cell>
          <cell r="KC49581">
            <v>35</v>
          </cell>
        </row>
        <row r="49582">
          <cell r="A49582" t="str">
            <v>P26120</v>
          </cell>
          <cell r="KA49582">
            <v>50</v>
          </cell>
          <cell r="KB49582">
            <v>10</v>
          </cell>
          <cell r="KC49582">
            <v>48</v>
          </cell>
        </row>
        <row r="49583">
          <cell r="A49583" t="str">
            <v>P26130</v>
          </cell>
          <cell r="KA49583">
            <v>50</v>
          </cell>
          <cell r="KB49583">
            <v>10</v>
          </cell>
          <cell r="KC49583">
            <v>48</v>
          </cell>
        </row>
        <row r="49584">
          <cell r="A49584" t="str">
            <v>P26131</v>
          </cell>
          <cell r="KA49584">
            <v>50</v>
          </cell>
          <cell r="KB49584">
            <v>10</v>
          </cell>
          <cell r="KC49584">
            <v>48</v>
          </cell>
        </row>
        <row r="49585">
          <cell r="A49585" t="str">
            <v>P26165</v>
          </cell>
          <cell r="KA49585">
            <v>25</v>
          </cell>
          <cell r="KB49585">
            <v>20</v>
          </cell>
          <cell r="KC49585">
            <v>48</v>
          </cell>
        </row>
        <row r="49586">
          <cell r="A49586" t="str">
            <v>P26166</v>
          </cell>
          <cell r="KA49586">
            <v>50</v>
          </cell>
          <cell r="KB49586">
            <v>10</v>
          </cell>
          <cell r="KC49586">
            <v>35</v>
          </cell>
        </row>
        <row r="49587">
          <cell r="A49587" t="str">
            <v>P26174</v>
          </cell>
          <cell r="KA49587">
            <v>50</v>
          </cell>
          <cell r="KB49587">
            <v>10</v>
          </cell>
          <cell r="KC49587">
            <v>35</v>
          </cell>
        </row>
        <row r="49588">
          <cell r="A49588" t="str">
            <v>P26178</v>
          </cell>
          <cell r="KA49588">
            <v>50</v>
          </cell>
          <cell r="KB49588">
            <v>10</v>
          </cell>
          <cell r="KC49588">
            <v>48</v>
          </cell>
        </row>
        <row r="49589">
          <cell r="A49589" t="str">
            <v>P26179</v>
          </cell>
          <cell r="KA49589">
            <v>50</v>
          </cell>
          <cell r="KB49589">
            <v>10</v>
          </cell>
          <cell r="KC49589">
            <v>48</v>
          </cell>
        </row>
        <row r="49590">
          <cell r="A49590" t="str">
            <v>P26188</v>
          </cell>
          <cell r="KA49590">
            <v>50</v>
          </cell>
          <cell r="KB49590">
            <v>10</v>
          </cell>
          <cell r="KC49590">
            <v>48</v>
          </cell>
        </row>
        <row r="49591">
          <cell r="A49591" t="str">
            <v>P26189</v>
          </cell>
          <cell r="KA49591">
            <v>50</v>
          </cell>
          <cell r="KB49591">
            <v>10</v>
          </cell>
          <cell r="KC49591">
            <v>35</v>
          </cell>
        </row>
        <row r="49592">
          <cell r="A49592" t="str">
            <v>P26160</v>
          </cell>
          <cell r="KA49592">
            <v>50</v>
          </cell>
          <cell r="KB49592">
            <v>10</v>
          </cell>
          <cell r="KC49592">
            <v>48</v>
          </cell>
        </row>
        <row r="49593">
          <cell r="A49593" t="str">
            <v>P26163</v>
          </cell>
          <cell r="KA49593">
            <v>50</v>
          </cell>
          <cell r="KB49593">
            <v>10</v>
          </cell>
          <cell r="KC49593">
            <v>48</v>
          </cell>
        </row>
        <row r="49594">
          <cell r="A49594" t="str">
            <v>P26170</v>
          </cell>
          <cell r="KA49594">
            <v>50</v>
          </cell>
          <cell r="KB49594">
            <v>10</v>
          </cell>
          <cell r="KC49594">
            <v>48</v>
          </cell>
        </row>
        <row r="49595">
          <cell r="A49595" t="str">
            <v>P26158</v>
          </cell>
          <cell r="KA49595">
            <v>50</v>
          </cell>
          <cell r="KB49595">
            <v>10</v>
          </cell>
          <cell r="KC49595">
            <v>35</v>
          </cell>
        </row>
        <row r="49596">
          <cell r="A49596" t="str">
            <v>P26151</v>
          </cell>
          <cell r="KA49596">
            <v>50</v>
          </cell>
          <cell r="KB49596">
            <v>10</v>
          </cell>
          <cell r="KC49596">
            <v>48</v>
          </cell>
        </row>
        <row r="49597">
          <cell r="A49597" t="str">
            <v>P26152</v>
          </cell>
          <cell r="KA49597">
            <v>50</v>
          </cell>
          <cell r="KB49597">
            <v>10</v>
          </cell>
          <cell r="KC49597">
            <v>48</v>
          </cell>
        </row>
        <row r="49598">
          <cell r="A49598" t="str">
            <v>P26153</v>
          </cell>
          <cell r="KA49598">
            <v>50</v>
          </cell>
          <cell r="KB49598">
            <v>10</v>
          </cell>
          <cell r="KC49598">
            <v>48</v>
          </cell>
        </row>
        <row r="49599">
          <cell r="A49599" t="str">
            <v>P26154</v>
          </cell>
          <cell r="KA49599">
            <v>50</v>
          </cell>
          <cell r="KB49599">
            <v>10</v>
          </cell>
          <cell r="KC49599">
            <v>48</v>
          </cell>
        </row>
        <row r="49600">
          <cell r="A49600" t="str">
            <v>P27059</v>
          </cell>
          <cell r="KA49600">
            <v>50</v>
          </cell>
          <cell r="KB49600">
            <v>10</v>
          </cell>
          <cell r="KC49600">
            <v>48</v>
          </cell>
        </row>
        <row r="49601">
          <cell r="A49601" t="str">
            <v>P27061</v>
          </cell>
          <cell r="KA49601">
            <v>50</v>
          </cell>
          <cell r="KB49601">
            <v>10</v>
          </cell>
          <cell r="KC49601">
            <v>35</v>
          </cell>
        </row>
        <row r="49602">
          <cell r="A49602" t="str">
            <v>P27062</v>
          </cell>
          <cell r="KA49602">
            <v>50</v>
          </cell>
          <cell r="KB49602">
            <v>10</v>
          </cell>
          <cell r="KC49602">
            <v>35</v>
          </cell>
        </row>
        <row r="49603">
          <cell r="A49603" t="str">
            <v>P27063</v>
          </cell>
          <cell r="KA49603">
            <v>50</v>
          </cell>
          <cell r="KB49603">
            <v>10</v>
          </cell>
          <cell r="KC49603">
            <v>48</v>
          </cell>
        </row>
        <row r="49604">
          <cell r="A49604" t="str">
            <v>P27047</v>
          </cell>
          <cell r="KA49604">
            <v>50</v>
          </cell>
          <cell r="KB49604">
            <v>10</v>
          </cell>
          <cell r="KC49604">
            <v>48</v>
          </cell>
        </row>
        <row r="49605">
          <cell r="A49605" t="str">
            <v>P27045</v>
          </cell>
          <cell r="KA49605">
            <v>50</v>
          </cell>
          <cell r="KB49605">
            <v>10</v>
          </cell>
          <cell r="KC49605">
            <v>48</v>
          </cell>
        </row>
        <row r="49606">
          <cell r="A49606" t="str">
            <v>P27051</v>
          </cell>
          <cell r="KA49606">
            <v>50</v>
          </cell>
          <cell r="KB49606">
            <v>10</v>
          </cell>
          <cell r="KC49606">
            <v>48</v>
          </cell>
        </row>
        <row r="49607">
          <cell r="A49607" t="str">
            <v>P27052</v>
          </cell>
          <cell r="KA49607">
            <v>50</v>
          </cell>
          <cell r="KB49607">
            <v>10</v>
          </cell>
          <cell r="KC49607">
            <v>48</v>
          </cell>
        </row>
        <row r="49608">
          <cell r="A49608" t="str">
            <v>P27049</v>
          </cell>
          <cell r="KA49608">
            <v>50</v>
          </cell>
          <cell r="KB49608">
            <v>10</v>
          </cell>
          <cell r="KC49608">
            <v>35</v>
          </cell>
        </row>
        <row r="49609">
          <cell r="A49609" t="str">
            <v>P27040</v>
          </cell>
          <cell r="KA49609">
            <v>50</v>
          </cell>
          <cell r="KB49609">
            <v>10</v>
          </cell>
          <cell r="KC49609">
            <v>48</v>
          </cell>
        </row>
        <row r="49610">
          <cell r="A49610" t="str">
            <v>P27041</v>
          </cell>
          <cell r="KA49610">
            <v>50</v>
          </cell>
          <cell r="KB49610">
            <v>10</v>
          </cell>
          <cell r="KC49610">
            <v>48</v>
          </cell>
        </row>
        <row r="49611">
          <cell r="A49611" t="str">
            <v>P27042</v>
          </cell>
          <cell r="KA49611">
            <v>50</v>
          </cell>
          <cell r="KB49611">
            <v>10</v>
          </cell>
          <cell r="KC49611">
            <v>48</v>
          </cell>
        </row>
        <row r="49612">
          <cell r="A49612" t="str">
            <v>P27043</v>
          </cell>
          <cell r="KA49612">
            <v>50</v>
          </cell>
          <cell r="KB49612">
            <v>10</v>
          </cell>
          <cell r="KC49612">
            <v>48</v>
          </cell>
        </row>
        <row r="49613">
          <cell r="A49613" t="str">
            <v>P270343</v>
          </cell>
          <cell r="KA49613">
            <v>50</v>
          </cell>
          <cell r="KB49613">
            <v>10</v>
          </cell>
          <cell r="KC49613">
            <v>48</v>
          </cell>
        </row>
        <row r="49614">
          <cell r="A49614" t="str">
            <v>P27035</v>
          </cell>
          <cell r="KA49614">
            <v>50</v>
          </cell>
          <cell r="KB49614">
            <v>10</v>
          </cell>
          <cell r="KC49614">
            <v>35</v>
          </cell>
        </row>
        <row r="49615">
          <cell r="A49615" t="str">
            <v>P27036</v>
          </cell>
          <cell r="KA49615">
            <v>50</v>
          </cell>
          <cell r="KB49615">
            <v>10</v>
          </cell>
          <cell r="KC49615">
            <v>48</v>
          </cell>
        </row>
        <row r="49616">
          <cell r="A49616" t="str">
            <v>P27037</v>
          </cell>
          <cell r="KA49616">
            <v>50</v>
          </cell>
          <cell r="KB49616">
            <v>10</v>
          </cell>
          <cell r="KC49616">
            <v>48</v>
          </cell>
        </row>
        <row r="49617">
          <cell r="A49617" t="str">
            <v>P26193</v>
          </cell>
          <cell r="KA49617">
            <v>50</v>
          </cell>
          <cell r="KB49617">
            <v>10</v>
          </cell>
          <cell r="KC49617">
            <v>35</v>
          </cell>
        </row>
        <row r="49618">
          <cell r="A49618" t="str">
            <v>P26194</v>
          </cell>
          <cell r="KA49618">
            <v>50</v>
          </cell>
          <cell r="KB49618">
            <v>10</v>
          </cell>
          <cell r="KC49618">
            <v>48</v>
          </cell>
        </row>
        <row r="49619">
          <cell r="A49619" t="str">
            <v>P27001</v>
          </cell>
          <cell r="KA49619">
            <v>50</v>
          </cell>
          <cell r="KB49619">
            <v>10</v>
          </cell>
          <cell r="KC49619">
            <v>48</v>
          </cell>
        </row>
        <row r="49620">
          <cell r="A49620" t="str">
            <v>P27016</v>
          </cell>
          <cell r="KA49620">
            <v>50</v>
          </cell>
          <cell r="KB49620">
            <v>10</v>
          </cell>
          <cell r="KC49620">
            <v>35</v>
          </cell>
        </row>
        <row r="49621">
          <cell r="A49621" t="str">
            <v>P27017</v>
          </cell>
          <cell r="KA49621">
            <v>50</v>
          </cell>
          <cell r="KB49621">
            <v>10</v>
          </cell>
          <cell r="KC49621">
            <v>48</v>
          </cell>
        </row>
        <row r="49622">
          <cell r="A49622" t="str">
            <v>P27018</v>
          </cell>
          <cell r="KA49622">
            <v>50</v>
          </cell>
          <cell r="KB49622">
            <v>10</v>
          </cell>
          <cell r="KC49622">
            <v>35</v>
          </cell>
        </row>
        <row r="49623">
          <cell r="A49623" t="str">
            <v>P27019</v>
          </cell>
          <cell r="KA49623">
            <v>50</v>
          </cell>
          <cell r="KB49623">
            <v>10</v>
          </cell>
          <cell r="KC49623">
            <v>35</v>
          </cell>
        </row>
        <row r="49624">
          <cell r="A49624" t="str">
            <v>P27020</v>
          </cell>
          <cell r="KA49624">
            <v>50</v>
          </cell>
          <cell r="KB49624">
            <v>10</v>
          </cell>
          <cell r="KC49624">
            <v>48</v>
          </cell>
        </row>
        <row r="49625">
          <cell r="A49625" t="str">
            <v>P27055</v>
          </cell>
          <cell r="KA49625">
            <v>50</v>
          </cell>
          <cell r="KB49625">
            <v>10</v>
          </cell>
          <cell r="KC49625">
            <v>48</v>
          </cell>
        </row>
        <row r="49626">
          <cell r="A49626" t="str">
            <v>P27070</v>
          </cell>
          <cell r="KA49626">
            <v>50</v>
          </cell>
          <cell r="KB49626">
            <v>10</v>
          </cell>
          <cell r="KC49626">
            <v>48</v>
          </cell>
        </row>
        <row r="49627">
          <cell r="A49627" t="str">
            <v>P27073</v>
          </cell>
          <cell r="KA49627">
            <v>50</v>
          </cell>
          <cell r="KB49627">
            <v>10</v>
          </cell>
          <cell r="KC49627">
            <v>48</v>
          </cell>
        </row>
        <row r="49628">
          <cell r="A49628" t="str">
            <v>P27089</v>
          </cell>
          <cell r="KA49628">
            <v>50</v>
          </cell>
          <cell r="KB49628">
            <v>10</v>
          </cell>
          <cell r="KC49628">
            <v>48</v>
          </cell>
        </row>
        <row r="49629">
          <cell r="A49629" t="str">
            <v>P27084</v>
          </cell>
          <cell r="KA49629">
            <v>50</v>
          </cell>
          <cell r="KB49629">
            <v>10</v>
          </cell>
          <cell r="KC49629">
            <v>48</v>
          </cell>
        </row>
        <row r="49630">
          <cell r="A49630" t="str">
            <v>P27100</v>
          </cell>
          <cell r="KA49630">
            <v>50</v>
          </cell>
          <cell r="KB49630">
            <v>10</v>
          </cell>
          <cell r="KC49630">
            <v>35</v>
          </cell>
        </row>
        <row r="49631">
          <cell r="A49631" t="str">
            <v>P27101</v>
          </cell>
          <cell r="KA49631">
            <v>50</v>
          </cell>
          <cell r="KB49631">
            <v>10</v>
          </cell>
          <cell r="KC49631">
            <v>48</v>
          </cell>
        </row>
        <row r="49632">
          <cell r="A49632" t="str">
            <v>P27102</v>
          </cell>
          <cell r="KA49632">
            <v>50</v>
          </cell>
          <cell r="KB49632">
            <v>10</v>
          </cell>
          <cell r="KC49632">
            <v>48</v>
          </cell>
        </row>
        <row r="49633">
          <cell r="A49633" t="str">
            <v>P27122</v>
          </cell>
          <cell r="KA49633">
            <v>50</v>
          </cell>
          <cell r="KB49633">
            <v>10</v>
          </cell>
          <cell r="KC49633">
            <v>48</v>
          </cell>
        </row>
        <row r="49634">
          <cell r="A49634" t="str">
            <v>P27123</v>
          </cell>
          <cell r="KA49634">
            <v>50</v>
          </cell>
          <cell r="KB49634">
            <v>10</v>
          </cell>
          <cell r="KC49634">
            <v>48</v>
          </cell>
        </row>
        <row r="49635">
          <cell r="A49635" t="str">
            <v>P27128</v>
          </cell>
          <cell r="KA49635">
            <v>50</v>
          </cell>
          <cell r="KB49635">
            <v>10</v>
          </cell>
          <cell r="KC49635">
            <v>35</v>
          </cell>
        </row>
        <row r="49636">
          <cell r="A49636" t="str">
            <v>P27129</v>
          </cell>
          <cell r="KA49636">
            <v>50</v>
          </cell>
          <cell r="KB49636">
            <v>10</v>
          </cell>
          <cell r="KC49636">
            <v>48</v>
          </cell>
        </row>
        <row r="49637">
          <cell r="A49637" t="str">
            <v>P27130</v>
          </cell>
          <cell r="KA49637">
            <v>50</v>
          </cell>
          <cell r="KB49637">
            <v>10</v>
          </cell>
          <cell r="KC49637">
            <v>48</v>
          </cell>
        </row>
        <row r="49638">
          <cell r="A49638" t="str">
            <v>P27104</v>
          </cell>
          <cell r="KA49638">
            <v>50</v>
          </cell>
          <cell r="KB49638">
            <v>10</v>
          </cell>
          <cell r="KC49638">
            <v>48</v>
          </cell>
        </row>
        <row r="49639">
          <cell r="A49639" t="str">
            <v>P27108</v>
          </cell>
          <cell r="KA49639">
            <v>50</v>
          </cell>
          <cell r="KB49639">
            <v>10</v>
          </cell>
          <cell r="KC49639">
            <v>35</v>
          </cell>
        </row>
        <row r="49640">
          <cell r="A49640" t="str">
            <v>P27106</v>
          </cell>
          <cell r="KA49640">
            <v>50</v>
          </cell>
          <cell r="KB49640">
            <v>10</v>
          </cell>
          <cell r="KC49640">
            <v>48</v>
          </cell>
        </row>
        <row r="49641">
          <cell r="A49641" t="str">
            <v>P27114</v>
          </cell>
          <cell r="KA49641">
            <v>50</v>
          </cell>
          <cell r="KB49641">
            <v>10</v>
          </cell>
          <cell r="KC49641">
            <v>48</v>
          </cell>
        </row>
        <row r="49642">
          <cell r="A49642" t="str">
            <v>P27253</v>
          </cell>
          <cell r="KA49642">
            <v>50</v>
          </cell>
          <cell r="KB49642">
            <v>10</v>
          </cell>
          <cell r="KC49642">
            <v>48</v>
          </cell>
        </row>
        <row r="49643">
          <cell r="A49643" t="str">
            <v>P27244</v>
          </cell>
          <cell r="KA49643">
            <v>50</v>
          </cell>
          <cell r="KB49643">
            <v>10</v>
          </cell>
          <cell r="KC49643">
            <v>48</v>
          </cell>
        </row>
        <row r="49644">
          <cell r="A49644" t="str">
            <v>P27245</v>
          </cell>
          <cell r="KA49644">
            <v>50</v>
          </cell>
          <cell r="KB49644">
            <v>10</v>
          </cell>
          <cell r="KC49644">
            <v>48</v>
          </cell>
        </row>
        <row r="49645">
          <cell r="A49645" t="str">
            <v>P27271</v>
          </cell>
          <cell r="KA49645">
            <v>50</v>
          </cell>
          <cell r="KB49645">
            <v>10</v>
          </cell>
          <cell r="KC49645">
            <v>48</v>
          </cell>
        </row>
        <row r="49646">
          <cell r="A49646" t="str">
            <v>P27263</v>
          </cell>
          <cell r="KA49646">
            <v>50</v>
          </cell>
          <cell r="KB49646">
            <v>10</v>
          </cell>
          <cell r="KC49646">
            <v>48</v>
          </cell>
        </row>
        <row r="49647">
          <cell r="A49647" t="str">
            <v>P27264</v>
          </cell>
          <cell r="KA49647">
            <v>50</v>
          </cell>
          <cell r="KB49647">
            <v>10</v>
          </cell>
          <cell r="KC49647">
            <v>48</v>
          </cell>
        </row>
        <row r="49648">
          <cell r="A49648" t="str">
            <v>P27276</v>
          </cell>
          <cell r="KA49648">
            <v>50</v>
          </cell>
          <cell r="KB49648">
            <v>10</v>
          </cell>
          <cell r="KC49648">
            <v>48</v>
          </cell>
        </row>
        <row r="49649">
          <cell r="A49649" t="str">
            <v>P27277</v>
          </cell>
          <cell r="KA49649">
            <v>50</v>
          </cell>
          <cell r="KB49649">
            <v>10</v>
          </cell>
          <cell r="KC49649">
            <v>35</v>
          </cell>
        </row>
        <row r="49650">
          <cell r="A49650" t="str">
            <v>P27278</v>
          </cell>
          <cell r="KA49650">
            <v>50</v>
          </cell>
          <cell r="KB49650">
            <v>10</v>
          </cell>
          <cell r="KC49650">
            <v>35</v>
          </cell>
        </row>
        <row r="49651">
          <cell r="A49651" t="str">
            <v>P27279</v>
          </cell>
          <cell r="KA49651">
            <v>50</v>
          </cell>
          <cell r="KB49651">
            <v>10</v>
          </cell>
          <cell r="KC49651">
            <v>48</v>
          </cell>
        </row>
        <row r="49652">
          <cell r="A49652" t="str">
            <v>P27222</v>
          </cell>
          <cell r="KA49652">
            <v>50</v>
          </cell>
          <cell r="KB49652">
            <v>10</v>
          </cell>
          <cell r="KC49652">
            <v>35</v>
          </cell>
        </row>
        <row r="49653">
          <cell r="A49653" t="str">
            <v>P27223</v>
          </cell>
          <cell r="KA49653">
            <v>50</v>
          </cell>
          <cell r="KB49653">
            <v>10</v>
          </cell>
          <cell r="KC49653">
            <v>48</v>
          </cell>
        </row>
        <row r="49654">
          <cell r="A49654" t="str">
            <v>P27224</v>
          </cell>
          <cell r="KA49654">
            <v>50</v>
          </cell>
          <cell r="KB49654">
            <v>10</v>
          </cell>
          <cell r="KC49654">
            <v>48</v>
          </cell>
        </row>
        <row r="49655">
          <cell r="A49655" t="str">
            <v>P27225</v>
          </cell>
          <cell r="KA49655">
            <v>50</v>
          </cell>
          <cell r="KB49655">
            <v>10</v>
          </cell>
          <cell r="KC49655">
            <v>48</v>
          </cell>
        </row>
        <row r="49656">
          <cell r="A49656" t="str">
            <v>P27226</v>
          </cell>
          <cell r="KA49656">
            <v>50</v>
          </cell>
          <cell r="KB49656">
            <v>10</v>
          </cell>
          <cell r="KC49656">
            <v>48</v>
          </cell>
        </row>
        <row r="49657">
          <cell r="A49657" t="str">
            <v>P27227</v>
          </cell>
          <cell r="KA49657">
            <v>50</v>
          </cell>
          <cell r="KB49657">
            <v>10</v>
          </cell>
          <cell r="KC49657">
            <v>48</v>
          </cell>
        </row>
        <row r="49658">
          <cell r="A49658" t="str">
            <v>P27213</v>
          </cell>
          <cell r="KA49658">
            <v>50</v>
          </cell>
          <cell r="KB49658">
            <v>10</v>
          </cell>
          <cell r="KC49658">
            <v>48</v>
          </cell>
        </row>
        <row r="49659">
          <cell r="A49659" t="str">
            <v>P27214</v>
          </cell>
          <cell r="KA49659">
            <v>50</v>
          </cell>
          <cell r="KB49659">
            <v>10</v>
          </cell>
          <cell r="KC49659">
            <v>48</v>
          </cell>
        </row>
        <row r="49660">
          <cell r="A49660" t="str">
            <v>P27215</v>
          </cell>
          <cell r="KA49660">
            <v>50</v>
          </cell>
          <cell r="KB49660">
            <v>10</v>
          </cell>
          <cell r="KC49660">
            <v>48</v>
          </cell>
        </row>
        <row r="49661">
          <cell r="A49661" t="str">
            <v>P27242</v>
          </cell>
          <cell r="KA49661">
            <v>50</v>
          </cell>
          <cell r="KB49661">
            <v>10</v>
          </cell>
          <cell r="KC49661">
            <v>35</v>
          </cell>
        </row>
        <row r="49662">
          <cell r="A49662" t="str">
            <v>P27250</v>
          </cell>
          <cell r="KA49662">
            <v>50</v>
          </cell>
          <cell r="KB49662">
            <v>10</v>
          </cell>
          <cell r="KC49662">
            <v>48</v>
          </cell>
        </row>
        <row r="49663">
          <cell r="A49663" t="str">
            <v>P27232</v>
          </cell>
          <cell r="KA49663">
            <v>50</v>
          </cell>
          <cell r="KB49663">
            <v>10</v>
          </cell>
          <cell r="KC49663">
            <v>35</v>
          </cell>
        </row>
        <row r="49664">
          <cell r="A49664" t="str">
            <v>p27234</v>
          </cell>
          <cell r="KA49664">
            <v>50</v>
          </cell>
          <cell r="KB49664">
            <v>10</v>
          </cell>
          <cell r="KC49664">
            <v>35</v>
          </cell>
        </row>
        <row r="49665">
          <cell r="A49665" t="str">
            <v>P27230</v>
          </cell>
          <cell r="KA49665">
            <v>50</v>
          </cell>
          <cell r="KB49665">
            <v>10</v>
          </cell>
          <cell r="KC49665">
            <v>48</v>
          </cell>
        </row>
        <row r="49666">
          <cell r="A49666" t="str">
            <v>P27171</v>
          </cell>
          <cell r="KA49666">
            <v>50</v>
          </cell>
          <cell r="KB49666">
            <v>10</v>
          </cell>
          <cell r="KC49666">
            <v>48</v>
          </cell>
        </row>
        <row r="49667">
          <cell r="A49667" t="str">
            <v>P27165</v>
          </cell>
          <cell r="KA49667">
            <v>50</v>
          </cell>
          <cell r="KB49667">
            <v>10</v>
          </cell>
          <cell r="KC49667">
            <v>48</v>
          </cell>
        </row>
        <row r="49668">
          <cell r="A49668" t="str">
            <v>P27150</v>
          </cell>
          <cell r="KA49668">
            <v>50</v>
          </cell>
          <cell r="KB49668">
            <v>10</v>
          </cell>
          <cell r="KC49668">
            <v>48</v>
          </cell>
        </row>
        <row r="49669">
          <cell r="A49669" t="str">
            <v>P27152</v>
          </cell>
          <cell r="KA49669">
            <v>50</v>
          </cell>
          <cell r="KB49669">
            <v>10</v>
          </cell>
          <cell r="KC49669">
            <v>48</v>
          </cell>
        </row>
        <row r="49670">
          <cell r="A49670" t="str">
            <v>P27144</v>
          </cell>
          <cell r="KA49670">
            <v>50</v>
          </cell>
          <cell r="KB49670">
            <v>10</v>
          </cell>
          <cell r="KC49670">
            <v>35</v>
          </cell>
        </row>
        <row r="49671">
          <cell r="A49671" t="str">
            <v>P27139</v>
          </cell>
          <cell r="KA49671">
            <v>50</v>
          </cell>
          <cell r="KB49671">
            <v>10</v>
          </cell>
          <cell r="KC49671">
            <v>48</v>
          </cell>
        </row>
        <row r="49672">
          <cell r="A49672" t="str">
            <v>P27141</v>
          </cell>
          <cell r="KA49672">
            <v>50</v>
          </cell>
          <cell r="KB49672">
            <v>10</v>
          </cell>
          <cell r="KC49672">
            <v>35</v>
          </cell>
        </row>
        <row r="49673">
          <cell r="A49673" t="str">
            <v>P27142</v>
          </cell>
          <cell r="KA49673">
            <v>50</v>
          </cell>
          <cell r="KB49673">
            <v>10</v>
          </cell>
          <cell r="KC49673">
            <v>48</v>
          </cell>
        </row>
        <row r="49674">
          <cell r="A49674" t="str">
            <v>P27196</v>
          </cell>
          <cell r="KA49674">
            <v>50</v>
          </cell>
          <cell r="KB49674">
            <v>10</v>
          </cell>
          <cell r="KC49674">
            <v>48</v>
          </cell>
        </row>
        <row r="49675">
          <cell r="A49675" t="str">
            <v>P27194</v>
          </cell>
          <cell r="KA49675">
            <v>50</v>
          </cell>
          <cell r="KB49675">
            <v>10</v>
          </cell>
          <cell r="KC49675">
            <v>35</v>
          </cell>
        </row>
        <row r="49676">
          <cell r="A49676" t="str">
            <v>P27191</v>
          </cell>
          <cell r="KA49676">
            <v>50</v>
          </cell>
          <cell r="KB49676">
            <v>10</v>
          </cell>
          <cell r="KC49676">
            <v>35</v>
          </cell>
        </row>
        <row r="49677">
          <cell r="A49677" t="str">
            <v>P27207</v>
          </cell>
          <cell r="KA49677">
            <v>50</v>
          </cell>
          <cell r="KB49677">
            <v>10</v>
          </cell>
          <cell r="KC49677">
            <v>48</v>
          </cell>
        </row>
        <row r="49678">
          <cell r="A49678" t="str">
            <v>P27174</v>
          </cell>
          <cell r="KA49678">
            <v>50</v>
          </cell>
          <cell r="KB49678">
            <v>10</v>
          </cell>
          <cell r="KC49678">
            <v>48</v>
          </cell>
        </row>
        <row r="49679">
          <cell r="A49679" t="str">
            <v>P27178</v>
          </cell>
          <cell r="KA49679">
            <v>50</v>
          </cell>
          <cell r="KB49679">
            <v>10</v>
          </cell>
          <cell r="KC49679">
            <v>35</v>
          </cell>
        </row>
        <row r="49680">
          <cell r="A49680" t="str">
            <v>P27183</v>
          </cell>
          <cell r="KA49680">
            <v>50</v>
          </cell>
          <cell r="KB49680">
            <v>10</v>
          </cell>
          <cell r="KC49680">
            <v>48</v>
          </cell>
        </row>
        <row r="49681">
          <cell r="A49681" t="str">
            <v>P27321</v>
          </cell>
          <cell r="KA49681">
            <v>50</v>
          </cell>
          <cell r="KB49681">
            <v>10</v>
          </cell>
          <cell r="KC49681">
            <v>48</v>
          </cell>
        </row>
        <row r="49682">
          <cell r="A49682" t="str">
            <v>P27328</v>
          </cell>
          <cell r="KA49682">
            <v>50</v>
          </cell>
          <cell r="KB49682">
            <v>10</v>
          </cell>
          <cell r="KC49682">
            <v>48</v>
          </cell>
        </row>
        <row r="49683">
          <cell r="A49683" t="str">
            <v>P27323</v>
          </cell>
          <cell r="KA49683">
            <v>50</v>
          </cell>
          <cell r="KB49683">
            <v>10</v>
          </cell>
          <cell r="KC49683">
            <v>48</v>
          </cell>
        </row>
        <row r="49684">
          <cell r="A49684" t="str">
            <v>P27336</v>
          </cell>
          <cell r="KA49684">
            <v>50</v>
          </cell>
          <cell r="KB49684">
            <v>10</v>
          </cell>
          <cell r="KC49684">
            <v>35</v>
          </cell>
        </row>
        <row r="49685">
          <cell r="A49685" t="str">
            <v>P27331</v>
          </cell>
          <cell r="KA49685">
            <v>50</v>
          </cell>
          <cell r="KB49685">
            <v>10</v>
          </cell>
          <cell r="KC49685">
            <v>48</v>
          </cell>
        </row>
        <row r="49686">
          <cell r="A49686" t="str">
            <v>P27345</v>
          </cell>
          <cell r="KA49686">
            <v>50</v>
          </cell>
          <cell r="KB49686">
            <v>10</v>
          </cell>
          <cell r="KC49686">
            <v>48</v>
          </cell>
        </row>
        <row r="49687">
          <cell r="A49687" t="str">
            <v>P27342</v>
          </cell>
          <cell r="KA49687">
            <v>50</v>
          </cell>
          <cell r="KB49687">
            <v>10</v>
          </cell>
          <cell r="KC49687">
            <v>48</v>
          </cell>
        </row>
        <row r="49688">
          <cell r="A49688" t="str">
            <v>P27347</v>
          </cell>
          <cell r="KA49688">
            <v>50</v>
          </cell>
          <cell r="KB49688">
            <v>10</v>
          </cell>
          <cell r="KC49688">
            <v>48</v>
          </cell>
        </row>
        <row r="49689">
          <cell r="A49689" t="str">
            <v>P27388</v>
          </cell>
          <cell r="KA49689">
            <v>50</v>
          </cell>
          <cell r="KB49689">
            <v>10</v>
          </cell>
          <cell r="KC49689">
            <v>48</v>
          </cell>
        </row>
        <row r="49690">
          <cell r="A49690" t="str">
            <v>P27392</v>
          </cell>
          <cell r="KA49690">
            <v>50</v>
          </cell>
          <cell r="KB49690">
            <v>10</v>
          </cell>
          <cell r="KC49690">
            <v>48</v>
          </cell>
        </row>
        <row r="49691">
          <cell r="A49691" t="str">
            <v>P27385</v>
          </cell>
          <cell r="KA49691">
            <v>50</v>
          </cell>
          <cell r="KB49691">
            <v>10</v>
          </cell>
          <cell r="KC49691">
            <v>48</v>
          </cell>
        </row>
        <row r="49692">
          <cell r="A49692" t="str">
            <v>P27381</v>
          </cell>
          <cell r="KA49692">
            <v>50</v>
          </cell>
          <cell r="KB49692">
            <v>10</v>
          </cell>
          <cell r="KC49692">
            <v>35</v>
          </cell>
        </row>
        <row r="49693">
          <cell r="A49693" t="str">
            <v>P27382</v>
          </cell>
          <cell r="KA49693">
            <v>50</v>
          </cell>
          <cell r="KB49693">
            <v>10</v>
          </cell>
          <cell r="KC49693">
            <v>48</v>
          </cell>
        </row>
        <row r="49694">
          <cell r="A49694" t="str">
            <v>P27361</v>
          </cell>
          <cell r="KA49694">
            <v>50</v>
          </cell>
          <cell r="KB49694">
            <v>10</v>
          </cell>
          <cell r="KC49694">
            <v>48</v>
          </cell>
        </row>
        <row r="49695">
          <cell r="A49695" t="str">
            <v>P27362</v>
          </cell>
          <cell r="KA49695">
            <v>50</v>
          </cell>
          <cell r="KB49695">
            <v>10</v>
          </cell>
          <cell r="KC49695">
            <v>48</v>
          </cell>
        </row>
        <row r="49696">
          <cell r="A49696" t="str">
            <v>P27376</v>
          </cell>
          <cell r="KA49696">
            <v>50</v>
          </cell>
          <cell r="KB49696">
            <v>10</v>
          </cell>
          <cell r="KC49696">
            <v>35</v>
          </cell>
        </row>
        <row r="49697">
          <cell r="A49697" t="str">
            <v>P27378</v>
          </cell>
          <cell r="KA49697">
            <v>50</v>
          </cell>
          <cell r="KB49697">
            <v>10</v>
          </cell>
          <cell r="KC49697">
            <v>35</v>
          </cell>
        </row>
        <row r="49698">
          <cell r="A49698" t="str">
            <v>P27379</v>
          </cell>
          <cell r="KA49698">
            <v>50</v>
          </cell>
          <cell r="KB49698">
            <v>10</v>
          </cell>
          <cell r="KC49698">
            <v>48</v>
          </cell>
        </row>
        <row r="49699">
          <cell r="A49699" t="str">
            <v>P27435</v>
          </cell>
          <cell r="KA49699">
            <v>50</v>
          </cell>
          <cell r="KB49699">
            <v>10</v>
          </cell>
          <cell r="KC49699">
            <v>48</v>
          </cell>
        </row>
        <row r="49700">
          <cell r="A49700" t="str">
            <v>P27430</v>
          </cell>
          <cell r="KA49700">
            <v>50</v>
          </cell>
          <cell r="KB49700">
            <v>10</v>
          </cell>
          <cell r="KC49700">
            <v>35</v>
          </cell>
        </row>
        <row r="49701">
          <cell r="A49701" t="str">
            <v>P27428</v>
          </cell>
          <cell r="KA49701">
            <v>50</v>
          </cell>
          <cell r="KB49701">
            <v>10</v>
          </cell>
          <cell r="KC49701">
            <v>48</v>
          </cell>
        </row>
        <row r="49702">
          <cell r="A49702" t="str">
            <v>P27404</v>
          </cell>
          <cell r="KA49702">
            <v>50</v>
          </cell>
          <cell r="KB49702">
            <v>10</v>
          </cell>
          <cell r="KC49702">
            <v>48</v>
          </cell>
        </row>
        <row r="49703">
          <cell r="A49703" t="str">
            <v>P27402</v>
          </cell>
          <cell r="KA49703">
            <v>50</v>
          </cell>
          <cell r="KB49703">
            <v>10</v>
          </cell>
          <cell r="KC49703">
            <v>48</v>
          </cell>
        </row>
        <row r="49704">
          <cell r="A49704" t="str">
            <v>P27412</v>
          </cell>
          <cell r="KA49704">
            <v>50</v>
          </cell>
          <cell r="KB49704">
            <v>10</v>
          </cell>
          <cell r="KC49704">
            <v>48</v>
          </cell>
        </row>
        <row r="49705">
          <cell r="A49705" t="str">
            <v>P27413</v>
          </cell>
          <cell r="KA49705">
            <v>50</v>
          </cell>
          <cell r="KB49705">
            <v>10</v>
          </cell>
          <cell r="KC49705">
            <v>48</v>
          </cell>
        </row>
        <row r="49706">
          <cell r="A49706" t="str">
            <v>P27419</v>
          </cell>
          <cell r="KA49706">
            <v>50</v>
          </cell>
          <cell r="KB49706">
            <v>10</v>
          </cell>
          <cell r="KC49706">
            <v>35</v>
          </cell>
        </row>
        <row r="49707">
          <cell r="A49707" t="str">
            <v>P27416</v>
          </cell>
          <cell r="KA49707">
            <v>50</v>
          </cell>
          <cell r="KB49707">
            <v>10</v>
          </cell>
          <cell r="KC49707">
            <v>48</v>
          </cell>
        </row>
        <row r="49708">
          <cell r="A49708" t="str">
            <v>P27417</v>
          </cell>
          <cell r="KA49708">
            <v>50</v>
          </cell>
          <cell r="KB49708">
            <v>10</v>
          </cell>
          <cell r="KC49708">
            <v>48</v>
          </cell>
        </row>
        <row r="49709">
          <cell r="A49709" t="str">
            <v>P27461</v>
          </cell>
          <cell r="KA49709">
            <v>50</v>
          </cell>
          <cell r="KB49709">
            <v>10</v>
          </cell>
          <cell r="KC49709">
            <v>48</v>
          </cell>
        </row>
        <row r="49710">
          <cell r="A49710" t="str">
            <v>P27454</v>
          </cell>
          <cell r="KA49710">
            <v>50</v>
          </cell>
          <cell r="KB49710">
            <v>10</v>
          </cell>
          <cell r="KC49710">
            <v>48</v>
          </cell>
        </row>
        <row r="49711">
          <cell r="A49711" t="str">
            <v>P27463</v>
          </cell>
          <cell r="KA49711">
            <v>50</v>
          </cell>
          <cell r="KB49711">
            <v>10</v>
          </cell>
          <cell r="KC49711">
            <v>35</v>
          </cell>
        </row>
        <row r="49712">
          <cell r="A49712" t="str">
            <v>P27442</v>
          </cell>
          <cell r="KA49712">
            <v>50</v>
          </cell>
          <cell r="KB49712">
            <v>10</v>
          </cell>
          <cell r="KC49712">
            <v>48</v>
          </cell>
        </row>
        <row r="49713">
          <cell r="A49713" t="str">
            <v>P27452</v>
          </cell>
          <cell r="KA49713">
            <v>50</v>
          </cell>
          <cell r="KB49713">
            <v>10</v>
          </cell>
          <cell r="KC49713">
            <v>48</v>
          </cell>
        </row>
        <row r="49714">
          <cell r="A49714" t="str">
            <v>P27447</v>
          </cell>
          <cell r="KA49714">
            <v>50</v>
          </cell>
          <cell r="KB49714">
            <v>10</v>
          </cell>
          <cell r="KC49714">
            <v>48</v>
          </cell>
        </row>
        <row r="49715">
          <cell r="A49715" t="str">
            <v>P27481</v>
          </cell>
          <cell r="KA49715">
            <v>50</v>
          </cell>
          <cell r="KB49715">
            <v>10</v>
          </cell>
          <cell r="KC49715">
            <v>48</v>
          </cell>
        </row>
        <row r="49716">
          <cell r="A49716" t="str">
            <v>P27484</v>
          </cell>
          <cell r="KA49716">
            <v>50</v>
          </cell>
          <cell r="KB49716">
            <v>10</v>
          </cell>
          <cell r="KC49716">
            <v>35</v>
          </cell>
        </row>
        <row r="49717">
          <cell r="A49717" t="str">
            <v>P27485</v>
          </cell>
          <cell r="KA49717">
            <v>50</v>
          </cell>
          <cell r="KB49717">
            <v>10</v>
          </cell>
          <cell r="KC49717">
            <v>48</v>
          </cell>
        </row>
        <row r="49718">
          <cell r="A49718" t="str">
            <v>P27492</v>
          </cell>
          <cell r="KA49718">
            <v>50</v>
          </cell>
          <cell r="KB49718">
            <v>10</v>
          </cell>
          <cell r="KC49718">
            <v>35</v>
          </cell>
        </row>
        <row r="49719">
          <cell r="A49719" t="str">
            <v>P27503</v>
          </cell>
          <cell r="KA49719">
            <v>50</v>
          </cell>
          <cell r="KB49719">
            <v>10</v>
          </cell>
          <cell r="KC49719">
            <v>48</v>
          </cell>
        </row>
        <row r="49720">
          <cell r="A49720" t="str">
            <v>P27495</v>
          </cell>
          <cell r="KA49720">
            <v>50</v>
          </cell>
          <cell r="KB49720">
            <v>10</v>
          </cell>
          <cell r="KC49720">
            <v>48</v>
          </cell>
        </row>
        <row r="49721">
          <cell r="A49721" t="str">
            <v>P27496</v>
          </cell>
          <cell r="KA49721">
            <v>50</v>
          </cell>
          <cell r="KB49721">
            <v>10</v>
          </cell>
          <cell r="KC49721">
            <v>48</v>
          </cell>
        </row>
        <row r="49722">
          <cell r="A49722" t="str">
            <v>P27544</v>
          </cell>
          <cell r="KA49722">
            <v>50</v>
          </cell>
          <cell r="KB49722">
            <v>10</v>
          </cell>
          <cell r="KC49722">
            <v>48</v>
          </cell>
        </row>
        <row r="49723">
          <cell r="A49723" t="str">
            <v>P27542</v>
          </cell>
          <cell r="KA49723">
            <v>50</v>
          </cell>
          <cell r="KB49723">
            <v>10</v>
          </cell>
          <cell r="KC49723">
            <v>48</v>
          </cell>
        </row>
        <row r="49724">
          <cell r="A49724" t="str">
            <v>P27550</v>
          </cell>
          <cell r="KA49724">
            <v>50</v>
          </cell>
          <cell r="KB49724">
            <v>10</v>
          </cell>
          <cell r="KC49724">
            <v>35</v>
          </cell>
        </row>
        <row r="49725">
          <cell r="A49725" t="str">
            <v>P27551</v>
          </cell>
          <cell r="KA49725">
            <v>50</v>
          </cell>
          <cell r="KB49725">
            <v>10</v>
          </cell>
          <cell r="KC49725">
            <v>48</v>
          </cell>
        </row>
        <row r="49726">
          <cell r="A49726" t="str">
            <v>P27552</v>
          </cell>
          <cell r="KA49726">
            <v>50</v>
          </cell>
          <cell r="KB49726">
            <v>10</v>
          </cell>
          <cell r="KC49726">
            <v>48</v>
          </cell>
        </row>
        <row r="49727">
          <cell r="A49727" t="str">
            <v>P27555</v>
          </cell>
          <cell r="KA49727">
            <v>50</v>
          </cell>
          <cell r="KB49727">
            <v>10</v>
          </cell>
          <cell r="KC49727">
            <v>48</v>
          </cell>
        </row>
        <row r="49728">
          <cell r="A49728" t="str">
            <v>P27556</v>
          </cell>
          <cell r="KA49728">
            <v>50</v>
          </cell>
          <cell r="KB49728">
            <v>10</v>
          </cell>
          <cell r="KC49728">
            <v>35</v>
          </cell>
        </row>
        <row r="49729">
          <cell r="A49729" t="str">
            <v>P27560</v>
          </cell>
          <cell r="KA49729">
            <v>50</v>
          </cell>
          <cell r="KB49729">
            <v>10</v>
          </cell>
          <cell r="KC49729">
            <v>48</v>
          </cell>
        </row>
        <row r="49730">
          <cell r="A49730" t="str">
            <v>P27558</v>
          </cell>
          <cell r="KA49730">
            <v>50</v>
          </cell>
          <cell r="KB49730">
            <v>10</v>
          </cell>
          <cell r="KC49730">
            <v>48</v>
          </cell>
        </row>
        <row r="49731">
          <cell r="A49731" t="str">
            <v>P27566</v>
          </cell>
          <cell r="KA49731">
            <v>50</v>
          </cell>
          <cell r="KB49731">
            <v>10</v>
          </cell>
          <cell r="KC49731">
            <v>35</v>
          </cell>
        </row>
        <row r="49732">
          <cell r="A49732" t="str">
            <v>P27568</v>
          </cell>
          <cell r="KA49732">
            <v>50</v>
          </cell>
          <cell r="KB49732">
            <v>10</v>
          </cell>
          <cell r="KC49732">
            <v>35</v>
          </cell>
        </row>
        <row r="49733">
          <cell r="A49733" t="str">
            <v>P27569</v>
          </cell>
          <cell r="KA49733">
            <v>50</v>
          </cell>
          <cell r="KB49733">
            <v>10</v>
          </cell>
          <cell r="KC49733">
            <v>35</v>
          </cell>
        </row>
        <row r="49734">
          <cell r="A49734" t="str">
            <v>P27570</v>
          </cell>
          <cell r="KA49734">
            <v>50</v>
          </cell>
          <cell r="KB49734">
            <v>10</v>
          </cell>
          <cell r="KC49734">
            <v>48</v>
          </cell>
        </row>
        <row r="49735">
          <cell r="A49735" t="str">
            <v>P27571</v>
          </cell>
          <cell r="KA49735">
            <v>50</v>
          </cell>
          <cell r="KB49735">
            <v>10</v>
          </cell>
          <cell r="KC49735">
            <v>48</v>
          </cell>
        </row>
        <row r="49736">
          <cell r="A49736" t="str">
            <v>P27573</v>
          </cell>
          <cell r="KA49736">
            <v>50</v>
          </cell>
          <cell r="KB49736">
            <v>10</v>
          </cell>
          <cell r="KC49736">
            <v>48</v>
          </cell>
        </row>
        <row r="49737">
          <cell r="A49737" t="str">
            <v>P27531</v>
          </cell>
          <cell r="KA49737">
            <v>50</v>
          </cell>
          <cell r="KB49737">
            <v>10</v>
          </cell>
          <cell r="KC49737">
            <v>48</v>
          </cell>
        </row>
        <row r="49738">
          <cell r="A49738" t="str">
            <v>P27528</v>
          </cell>
          <cell r="KA49738">
            <v>50</v>
          </cell>
          <cell r="KB49738">
            <v>10</v>
          </cell>
          <cell r="KC49738">
            <v>48</v>
          </cell>
        </row>
        <row r="49739">
          <cell r="A49739" t="str">
            <v>P27526</v>
          </cell>
          <cell r="KA49739">
            <v>50</v>
          </cell>
          <cell r="KB49739">
            <v>10</v>
          </cell>
          <cell r="KC49739">
            <v>48</v>
          </cell>
        </row>
        <row r="49740">
          <cell r="A49740" t="str">
            <v>P27507</v>
          </cell>
          <cell r="KA49740">
            <v>50</v>
          </cell>
          <cell r="KB49740">
            <v>10</v>
          </cell>
          <cell r="KC49740">
            <v>48</v>
          </cell>
        </row>
        <row r="49741">
          <cell r="A49741" t="str">
            <v>P27518</v>
          </cell>
          <cell r="KA49741">
            <v>50</v>
          </cell>
          <cell r="KB49741">
            <v>10</v>
          </cell>
          <cell r="KC49741">
            <v>48</v>
          </cell>
        </row>
        <row r="49742">
          <cell r="A49742" t="str">
            <v>P27519</v>
          </cell>
          <cell r="KA49742">
            <v>50</v>
          </cell>
          <cell r="KB49742">
            <v>10</v>
          </cell>
          <cell r="KC49742">
            <v>35</v>
          </cell>
        </row>
        <row r="49743">
          <cell r="A49743" t="str">
            <v>P27651</v>
          </cell>
          <cell r="KA49743">
            <v>50</v>
          </cell>
          <cell r="KB49743">
            <v>10</v>
          </cell>
          <cell r="KC49743">
            <v>35</v>
          </cell>
        </row>
        <row r="49744">
          <cell r="A49744" t="str">
            <v>P27653</v>
          </cell>
          <cell r="KA49744">
            <v>50</v>
          </cell>
          <cell r="KB49744">
            <v>10</v>
          </cell>
          <cell r="KC49744">
            <v>35</v>
          </cell>
        </row>
        <row r="49745">
          <cell r="A49745" t="str">
            <v>P27665</v>
          </cell>
          <cell r="KA49745">
            <v>50</v>
          </cell>
          <cell r="KB49745">
            <v>10</v>
          </cell>
          <cell r="KC49745">
            <v>48</v>
          </cell>
        </row>
        <row r="49746">
          <cell r="A49746" t="str">
            <v>P27692</v>
          </cell>
          <cell r="KA49746">
            <v>50</v>
          </cell>
          <cell r="KB49746">
            <v>10</v>
          </cell>
          <cell r="KC49746">
            <v>48</v>
          </cell>
        </row>
        <row r="49747">
          <cell r="A49747" t="str">
            <v>P27695</v>
          </cell>
          <cell r="KA49747">
            <v>50</v>
          </cell>
          <cell r="KB49747">
            <v>10</v>
          </cell>
          <cell r="KC49747">
            <v>35</v>
          </cell>
        </row>
        <row r="49748">
          <cell r="A49748" t="str">
            <v>P27700</v>
          </cell>
          <cell r="KA49748">
            <v>50</v>
          </cell>
          <cell r="KB49748">
            <v>10</v>
          </cell>
          <cell r="KC49748">
            <v>48</v>
          </cell>
        </row>
        <row r="49749">
          <cell r="A49749" t="str">
            <v>P27714</v>
          </cell>
          <cell r="KA49749">
            <v>50</v>
          </cell>
          <cell r="KB49749">
            <v>10</v>
          </cell>
          <cell r="KC49749">
            <v>48</v>
          </cell>
        </row>
        <row r="49750">
          <cell r="A49750" t="str">
            <v>P27587</v>
          </cell>
          <cell r="KA49750">
            <v>50</v>
          </cell>
          <cell r="KB49750">
            <v>10</v>
          </cell>
          <cell r="KC49750">
            <v>48</v>
          </cell>
        </row>
        <row r="49751">
          <cell r="A49751" t="str">
            <v>P27585</v>
          </cell>
          <cell r="KA49751">
            <v>50</v>
          </cell>
          <cell r="KB49751">
            <v>10</v>
          </cell>
          <cell r="KC49751">
            <v>48</v>
          </cell>
        </row>
        <row r="49752">
          <cell r="A49752" t="str">
            <v>P27580</v>
          </cell>
          <cell r="KA49752">
            <v>50</v>
          </cell>
          <cell r="KB49752">
            <v>10</v>
          </cell>
          <cell r="KC49752">
            <v>48</v>
          </cell>
        </row>
        <row r="49753">
          <cell r="A49753" t="str">
            <v>P27582</v>
          </cell>
          <cell r="KA49753">
            <v>50</v>
          </cell>
          <cell r="KB49753">
            <v>10</v>
          </cell>
          <cell r="KC49753">
            <v>48</v>
          </cell>
        </row>
        <row r="49754">
          <cell r="A49754" t="str">
            <v>P27609</v>
          </cell>
          <cell r="KA49754">
            <v>50</v>
          </cell>
          <cell r="KB49754">
            <v>10</v>
          </cell>
          <cell r="KC49754">
            <v>48</v>
          </cell>
        </row>
        <row r="49755">
          <cell r="A49755" t="str">
            <v>P27617</v>
          </cell>
          <cell r="KA49755">
            <v>50</v>
          </cell>
          <cell r="KB49755">
            <v>10</v>
          </cell>
          <cell r="KC49755">
            <v>48</v>
          </cell>
        </row>
        <row r="49756">
          <cell r="A49756" t="str">
            <v>P27625</v>
          </cell>
          <cell r="KA49756">
            <v>50</v>
          </cell>
          <cell r="KB49756">
            <v>10</v>
          </cell>
          <cell r="KC49756">
            <v>48</v>
          </cell>
        </row>
        <row r="49757">
          <cell r="A49757" t="str">
            <v>P27630</v>
          </cell>
          <cell r="KA49757">
            <v>50</v>
          </cell>
          <cell r="KB49757">
            <v>10</v>
          </cell>
          <cell r="KC49757">
            <v>35</v>
          </cell>
        </row>
        <row r="49758">
          <cell r="A49758" t="str">
            <v>P27632</v>
          </cell>
          <cell r="KA49758">
            <v>50</v>
          </cell>
          <cell r="KB49758">
            <v>10</v>
          </cell>
          <cell r="KC49758">
            <v>35</v>
          </cell>
        </row>
        <row r="49759">
          <cell r="A49759" t="str">
            <v>P27646</v>
          </cell>
          <cell r="KA49759">
            <v>50</v>
          </cell>
          <cell r="KB49759">
            <v>10</v>
          </cell>
          <cell r="KC49759">
            <v>48</v>
          </cell>
        </row>
        <row r="49760">
          <cell r="A49760" t="str">
            <v>P27647</v>
          </cell>
          <cell r="KA49760">
            <v>50</v>
          </cell>
          <cell r="KB49760">
            <v>10</v>
          </cell>
          <cell r="KC49760">
            <v>48</v>
          </cell>
        </row>
        <row r="49761">
          <cell r="A49761" t="str">
            <v>P21853</v>
          </cell>
          <cell r="KA49761">
            <v>50</v>
          </cell>
          <cell r="KB49761">
            <v>10</v>
          </cell>
          <cell r="KC49761">
            <v>48</v>
          </cell>
        </row>
        <row r="49762">
          <cell r="A49762" t="str">
            <v>P21829</v>
          </cell>
          <cell r="KA49762">
            <v>50</v>
          </cell>
          <cell r="KB49762">
            <v>10</v>
          </cell>
          <cell r="KC49762">
            <v>48</v>
          </cell>
        </row>
        <row r="49763">
          <cell r="A49763" t="str">
            <v>P21805</v>
          </cell>
          <cell r="KA49763">
            <v>50</v>
          </cell>
          <cell r="KB49763">
            <v>10</v>
          </cell>
          <cell r="KC49763">
            <v>48</v>
          </cell>
        </row>
        <row r="49764">
          <cell r="A49764" t="str">
            <v>P21800</v>
          </cell>
          <cell r="KA49764">
            <v>50</v>
          </cell>
          <cell r="KB49764">
            <v>10</v>
          </cell>
          <cell r="KC49764">
            <v>48</v>
          </cell>
        </row>
        <row r="49765">
          <cell r="A49765" t="str">
            <v>P21786</v>
          </cell>
          <cell r="KA49765">
            <v>50</v>
          </cell>
          <cell r="KB49765">
            <v>10</v>
          </cell>
          <cell r="KC49765">
            <v>48</v>
          </cell>
        </row>
        <row r="49766">
          <cell r="A49766" t="str">
            <v>P21784</v>
          </cell>
          <cell r="KA49766">
            <v>50</v>
          </cell>
          <cell r="KB49766">
            <v>10</v>
          </cell>
          <cell r="KC49766">
            <v>48</v>
          </cell>
        </row>
        <row r="49767">
          <cell r="A49767" t="str">
            <v>P21781</v>
          </cell>
          <cell r="KA49767">
            <v>50</v>
          </cell>
          <cell r="KB49767">
            <v>10</v>
          </cell>
          <cell r="KC49767">
            <v>48</v>
          </cell>
        </row>
        <row r="49768">
          <cell r="A49768" t="str">
            <v>P21762</v>
          </cell>
          <cell r="KA49768">
            <v>50</v>
          </cell>
          <cell r="KB49768">
            <v>10</v>
          </cell>
          <cell r="KC49768">
            <v>48</v>
          </cell>
        </row>
        <row r="49769">
          <cell r="A49769" t="str">
            <v>P21763</v>
          </cell>
          <cell r="KA49769">
            <v>50</v>
          </cell>
          <cell r="KB49769">
            <v>10</v>
          </cell>
          <cell r="KC49769">
            <v>48</v>
          </cell>
        </row>
        <row r="49770">
          <cell r="A49770" t="str">
            <v>P21751</v>
          </cell>
          <cell r="KA49770">
            <v>50</v>
          </cell>
          <cell r="KB49770">
            <v>10</v>
          </cell>
          <cell r="KC49770">
            <v>48</v>
          </cell>
        </row>
        <row r="49771">
          <cell r="A49771" t="str">
            <v>P21679</v>
          </cell>
          <cell r="KA49771">
            <v>50</v>
          </cell>
          <cell r="KB49771">
            <v>10</v>
          </cell>
          <cell r="KC49771">
            <v>48</v>
          </cell>
        </row>
        <row r="49772">
          <cell r="A49772" t="str">
            <v>P21703</v>
          </cell>
          <cell r="KA49772">
            <v>50</v>
          </cell>
          <cell r="KB49772">
            <v>10</v>
          </cell>
          <cell r="KC49772">
            <v>48</v>
          </cell>
        </row>
        <row r="49773">
          <cell r="A49773" t="str">
            <v>P21704</v>
          </cell>
          <cell r="KA49773">
            <v>50</v>
          </cell>
          <cell r="KB49773">
            <v>10</v>
          </cell>
          <cell r="KC49773">
            <v>48</v>
          </cell>
        </row>
        <row r="49774">
          <cell r="A49774" t="str">
            <v>P21696</v>
          </cell>
          <cell r="KA49774">
            <v>50</v>
          </cell>
          <cell r="KB49774">
            <v>10</v>
          </cell>
          <cell r="KC49774">
            <v>48</v>
          </cell>
        </row>
        <row r="49775">
          <cell r="A49775" t="str">
            <v>P21693</v>
          </cell>
          <cell r="KA49775">
            <v>50</v>
          </cell>
          <cell r="KB49775">
            <v>10</v>
          </cell>
          <cell r="KC49775">
            <v>48</v>
          </cell>
        </row>
        <row r="49776">
          <cell r="A49776" t="str">
            <v>P21642</v>
          </cell>
          <cell r="KA49776">
            <v>50</v>
          </cell>
          <cell r="KB49776">
            <v>10</v>
          </cell>
          <cell r="KC49776">
            <v>48</v>
          </cell>
        </row>
        <row r="49777">
          <cell r="A49777" t="str">
            <v>P21646</v>
          </cell>
          <cell r="KA49777">
            <v>50</v>
          </cell>
          <cell r="KB49777">
            <v>10</v>
          </cell>
          <cell r="KC49777">
            <v>48</v>
          </cell>
        </row>
        <row r="49778">
          <cell r="A49778" t="str">
            <v>P21639</v>
          </cell>
          <cell r="KA49778">
            <v>50</v>
          </cell>
          <cell r="KB49778">
            <v>10</v>
          </cell>
          <cell r="KC49778">
            <v>48</v>
          </cell>
        </row>
        <row r="49779">
          <cell r="A49779" t="str">
            <v>P21668</v>
          </cell>
          <cell r="KA49779">
            <v>50</v>
          </cell>
          <cell r="KB49779">
            <v>10</v>
          </cell>
          <cell r="KC49779">
            <v>48</v>
          </cell>
        </row>
        <row r="49780">
          <cell r="A49780" t="str">
            <v>P21596</v>
          </cell>
          <cell r="KA49780">
            <v>25</v>
          </cell>
          <cell r="KB49780">
            <v>20</v>
          </cell>
          <cell r="KC49780">
            <v>48</v>
          </cell>
        </row>
        <row r="49781">
          <cell r="A49781" t="str">
            <v>P21597</v>
          </cell>
          <cell r="KA49781">
            <v>25</v>
          </cell>
          <cell r="KB49781">
            <v>20</v>
          </cell>
          <cell r="KC49781">
            <v>48</v>
          </cell>
        </row>
        <row r="49782">
          <cell r="A49782" t="str">
            <v>P21598</v>
          </cell>
          <cell r="KA49782">
            <v>25</v>
          </cell>
          <cell r="KB49782">
            <v>20</v>
          </cell>
          <cell r="KC49782">
            <v>48</v>
          </cell>
        </row>
        <row r="49783">
          <cell r="A49783" t="str">
            <v>P21566</v>
          </cell>
          <cell r="KA49783">
            <v>50</v>
          </cell>
          <cell r="KB49783">
            <v>10</v>
          </cell>
          <cell r="KC49783">
            <v>48</v>
          </cell>
        </row>
        <row r="49784">
          <cell r="A49784" t="str">
            <v>P21569</v>
          </cell>
          <cell r="KA49784">
            <v>50</v>
          </cell>
          <cell r="KB49784">
            <v>10</v>
          </cell>
          <cell r="KC49784">
            <v>48</v>
          </cell>
        </row>
        <row r="49785">
          <cell r="A49785" t="str">
            <v>P21581</v>
          </cell>
          <cell r="KA49785">
            <v>50</v>
          </cell>
          <cell r="KB49785">
            <v>10</v>
          </cell>
          <cell r="KC49785">
            <v>48</v>
          </cell>
        </row>
        <row r="49786">
          <cell r="A49786" t="str">
            <v>P21582</v>
          </cell>
          <cell r="KA49786">
            <v>50</v>
          </cell>
          <cell r="KB49786">
            <v>10</v>
          </cell>
          <cell r="KC49786">
            <v>48</v>
          </cell>
        </row>
        <row r="49787">
          <cell r="A49787" t="str">
            <v>P21612</v>
          </cell>
          <cell r="KA49787">
            <v>50</v>
          </cell>
          <cell r="KB49787">
            <v>10</v>
          </cell>
          <cell r="KC49787">
            <v>48</v>
          </cell>
        </row>
        <row r="49788">
          <cell r="A49788" t="str">
            <v>P21615</v>
          </cell>
          <cell r="KA49788">
            <v>50</v>
          </cell>
          <cell r="KB49788">
            <v>10</v>
          </cell>
          <cell r="KC49788">
            <v>48</v>
          </cell>
        </row>
        <row r="49789">
          <cell r="A49789" t="str">
            <v>P21617</v>
          </cell>
          <cell r="KA49789">
            <v>50</v>
          </cell>
          <cell r="KB49789">
            <v>10</v>
          </cell>
          <cell r="KC49789">
            <v>48</v>
          </cell>
        </row>
        <row r="49790">
          <cell r="A49790" t="str">
            <v>P22097</v>
          </cell>
          <cell r="KA49790">
            <v>50</v>
          </cell>
          <cell r="KB49790">
            <v>10</v>
          </cell>
          <cell r="KC49790">
            <v>48</v>
          </cell>
        </row>
        <row r="49791">
          <cell r="A49791" t="str">
            <v>P22099</v>
          </cell>
          <cell r="KA49791">
            <v>50</v>
          </cell>
          <cell r="KB49791">
            <v>10</v>
          </cell>
          <cell r="KC49791">
            <v>48</v>
          </cell>
        </row>
        <row r="49792">
          <cell r="A49792" t="str">
            <v>P22119</v>
          </cell>
          <cell r="KA49792">
            <v>50</v>
          </cell>
          <cell r="KB49792">
            <v>10</v>
          </cell>
          <cell r="KC49792">
            <v>48</v>
          </cell>
        </row>
        <row r="49793">
          <cell r="A49793" t="str">
            <v>P22114</v>
          </cell>
          <cell r="KA49793">
            <v>50</v>
          </cell>
          <cell r="KB49793">
            <v>10</v>
          </cell>
          <cell r="KC49793">
            <v>48</v>
          </cell>
        </row>
        <row r="49794">
          <cell r="A49794" t="str">
            <v>P22128</v>
          </cell>
          <cell r="KA49794">
            <v>50</v>
          </cell>
          <cell r="KB49794">
            <v>10</v>
          </cell>
          <cell r="KC49794">
            <v>48</v>
          </cell>
        </row>
        <row r="49795">
          <cell r="A49795" t="str">
            <v>P22129</v>
          </cell>
          <cell r="KA49795">
            <v>50</v>
          </cell>
          <cell r="KB49795">
            <v>10</v>
          </cell>
          <cell r="KC49795">
            <v>48</v>
          </cell>
        </row>
        <row r="49796">
          <cell r="A49796" t="str">
            <v>P22033</v>
          </cell>
          <cell r="KA49796">
            <v>50</v>
          </cell>
          <cell r="KB49796">
            <v>10</v>
          </cell>
          <cell r="KC49796">
            <v>48</v>
          </cell>
        </row>
        <row r="49797">
          <cell r="A49797" t="str">
            <v>P22037</v>
          </cell>
          <cell r="KA49797">
            <v>50</v>
          </cell>
          <cell r="KB49797">
            <v>10</v>
          </cell>
          <cell r="KC49797">
            <v>48</v>
          </cell>
        </row>
        <row r="49798">
          <cell r="A49798" t="str">
            <v>P22011</v>
          </cell>
          <cell r="KA49798">
            <v>50</v>
          </cell>
          <cell r="KB49798">
            <v>10</v>
          </cell>
          <cell r="KC49798">
            <v>48</v>
          </cell>
        </row>
        <row r="49799">
          <cell r="A49799" t="str">
            <v>P22016</v>
          </cell>
          <cell r="KA49799">
            <v>50</v>
          </cell>
          <cell r="KB49799">
            <v>10</v>
          </cell>
          <cell r="KC49799">
            <v>48</v>
          </cell>
        </row>
        <row r="49800">
          <cell r="A49800" t="str">
            <v>P22022</v>
          </cell>
          <cell r="KA49800">
            <v>50</v>
          </cell>
          <cell r="KB49800">
            <v>10</v>
          </cell>
          <cell r="KC49800">
            <v>48</v>
          </cell>
        </row>
        <row r="49801">
          <cell r="A49801" t="str">
            <v>P22059</v>
          </cell>
          <cell r="KA49801">
            <v>50</v>
          </cell>
          <cell r="KB49801">
            <v>10</v>
          </cell>
          <cell r="KC49801">
            <v>48</v>
          </cell>
        </row>
        <row r="49802">
          <cell r="A49802" t="str">
            <v>P22046</v>
          </cell>
          <cell r="KA49802">
            <v>50</v>
          </cell>
          <cell r="KB49802">
            <v>10</v>
          </cell>
          <cell r="KC49802">
            <v>48</v>
          </cell>
        </row>
        <row r="49803">
          <cell r="A49803" t="str">
            <v>P22066</v>
          </cell>
          <cell r="KA49803">
            <v>50</v>
          </cell>
          <cell r="KB49803">
            <v>10</v>
          </cell>
          <cell r="KC49803">
            <v>48</v>
          </cell>
        </row>
        <row r="49804">
          <cell r="A49804" t="str">
            <v>P22061</v>
          </cell>
          <cell r="KA49804">
            <v>50</v>
          </cell>
          <cell r="KB49804">
            <v>10</v>
          </cell>
          <cell r="KC49804">
            <v>48</v>
          </cell>
        </row>
        <row r="49805">
          <cell r="A49805" t="str">
            <v>P22078</v>
          </cell>
          <cell r="KA49805">
            <v>50</v>
          </cell>
          <cell r="KB49805">
            <v>10</v>
          </cell>
          <cell r="KC49805">
            <v>48</v>
          </cell>
        </row>
        <row r="49806">
          <cell r="A49806" t="str">
            <v>P22074</v>
          </cell>
          <cell r="KA49806">
            <v>50</v>
          </cell>
          <cell r="KB49806">
            <v>10</v>
          </cell>
          <cell r="KC49806">
            <v>48</v>
          </cell>
        </row>
        <row r="49807">
          <cell r="A49807" t="str">
            <v>P21902</v>
          </cell>
          <cell r="KA49807">
            <v>50</v>
          </cell>
          <cell r="KB49807">
            <v>10</v>
          </cell>
          <cell r="KC49807">
            <v>48</v>
          </cell>
        </row>
        <row r="49808">
          <cell r="A49808" t="str">
            <v>P21922</v>
          </cell>
          <cell r="KA49808">
            <v>50</v>
          </cell>
          <cell r="KB49808">
            <v>10</v>
          </cell>
          <cell r="KC49808">
            <v>48</v>
          </cell>
        </row>
        <row r="49809">
          <cell r="A49809" t="str">
            <v>P21924</v>
          </cell>
          <cell r="KA49809">
            <v>50</v>
          </cell>
          <cell r="KB49809">
            <v>10</v>
          </cell>
          <cell r="KC49809">
            <v>48</v>
          </cell>
        </row>
        <row r="49810">
          <cell r="A49810" t="str">
            <v>P21925</v>
          </cell>
          <cell r="KA49810">
            <v>50</v>
          </cell>
          <cell r="KB49810">
            <v>10</v>
          </cell>
          <cell r="KC49810">
            <v>48</v>
          </cell>
        </row>
        <row r="49811">
          <cell r="A49811" t="str">
            <v>P21920</v>
          </cell>
          <cell r="KA49811">
            <v>50</v>
          </cell>
          <cell r="KB49811">
            <v>10</v>
          </cell>
          <cell r="KC49811">
            <v>48</v>
          </cell>
        </row>
        <row r="49812">
          <cell r="A49812" t="str">
            <v>P21868</v>
          </cell>
          <cell r="KA49812">
            <v>50</v>
          </cell>
          <cell r="KB49812">
            <v>10</v>
          </cell>
          <cell r="KC49812">
            <v>48</v>
          </cell>
        </row>
        <row r="49813">
          <cell r="A49813" t="str">
            <v>P21869</v>
          </cell>
          <cell r="KA49813">
            <v>50</v>
          </cell>
          <cell r="KB49813">
            <v>10</v>
          </cell>
          <cell r="KC49813">
            <v>48</v>
          </cell>
        </row>
        <row r="49814">
          <cell r="A49814" t="str">
            <v>P21877</v>
          </cell>
          <cell r="KA49814">
            <v>50</v>
          </cell>
          <cell r="KB49814">
            <v>10</v>
          </cell>
          <cell r="KC49814">
            <v>48</v>
          </cell>
        </row>
        <row r="49815">
          <cell r="A49815" t="str">
            <v>P21879</v>
          </cell>
          <cell r="KA49815">
            <v>50</v>
          </cell>
          <cell r="KB49815">
            <v>10</v>
          </cell>
          <cell r="KC49815">
            <v>48</v>
          </cell>
        </row>
        <row r="49816">
          <cell r="A49816" t="str">
            <v>P21899</v>
          </cell>
          <cell r="KA49816">
            <v>50</v>
          </cell>
          <cell r="KB49816">
            <v>10</v>
          </cell>
          <cell r="KC49816">
            <v>48</v>
          </cell>
        </row>
        <row r="49817">
          <cell r="A49817" t="str">
            <v>P21888</v>
          </cell>
          <cell r="KA49817">
            <v>50</v>
          </cell>
          <cell r="KB49817">
            <v>10</v>
          </cell>
          <cell r="KC49817">
            <v>48</v>
          </cell>
        </row>
        <row r="49818">
          <cell r="A49818" t="str">
            <v>P21970</v>
          </cell>
          <cell r="KA49818">
            <v>50</v>
          </cell>
          <cell r="KB49818">
            <v>10</v>
          </cell>
          <cell r="KC49818">
            <v>48</v>
          </cell>
        </row>
        <row r="49819">
          <cell r="A49819" t="str">
            <v>P21973</v>
          </cell>
          <cell r="KA49819">
            <v>50</v>
          </cell>
          <cell r="KB49819">
            <v>10</v>
          </cell>
          <cell r="KC49819">
            <v>48</v>
          </cell>
        </row>
        <row r="49820">
          <cell r="A49820" t="str">
            <v>P21975</v>
          </cell>
          <cell r="KA49820">
            <v>50</v>
          </cell>
          <cell r="KB49820">
            <v>10</v>
          </cell>
          <cell r="KC49820">
            <v>48</v>
          </cell>
        </row>
        <row r="49821">
          <cell r="A49821" t="str">
            <v>P21992</v>
          </cell>
          <cell r="KA49821">
            <v>50</v>
          </cell>
          <cell r="KB49821">
            <v>10</v>
          </cell>
          <cell r="KC49821">
            <v>48</v>
          </cell>
        </row>
        <row r="49822">
          <cell r="A49822" t="str">
            <v>P21986</v>
          </cell>
          <cell r="KA49822">
            <v>50</v>
          </cell>
          <cell r="KB49822">
            <v>10</v>
          </cell>
          <cell r="KC49822">
            <v>48</v>
          </cell>
        </row>
        <row r="49823">
          <cell r="A49823" t="str">
            <v>P21990</v>
          </cell>
          <cell r="KA49823">
            <v>50</v>
          </cell>
          <cell r="KB49823">
            <v>10</v>
          </cell>
          <cell r="KC49823">
            <v>48</v>
          </cell>
        </row>
        <row r="49824">
          <cell r="A49824" t="str">
            <v>P22006</v>
          </cell>
          <cell r="KA49824">
            <v>50</v>
          </cell>
          <cell r="KB49824">
            <v>10</v>
          </cell>
          <cell r="KC49824">
            <v>48</v>
          </cell>
        </row>
        <row r="49825">
          <cell r="A49825" t="str">
            <v>P22001</v>
          </cell>
          <cell r="KA49825">
            <v>50</v>
          </cell>
          <cell r="KB49825">
            <v>10</v>
          </cell>
          <cell r="KC49825">
            <v>48</v>
          </cell>
        </row>
        <row r="49826">
          <cell r="A49826" t="str">
            <v>P21942</v>
          </cell>
          <cell r="KA49826">
            <v>50</v>
          </cell>
          <cell r="KB49826">
            <v>10</v>
          </cell>
          <cell r="KC49826">
            <v>48</v>
          </cell>
        </row>
        <row r="49827">
          <cell r="A49827" t="str">
            <v>P21946</v>
          </cell>
          <cell r="KA49827">
            <v>50</v>
          </cell>
          <cell r="KB49827">
            <v>10</v>
          </cell>
          <cell r="KC49827">
            <v>48</v>
          </cell>
        </row>
        <row r="49828">
          <cell r="A49828" t="str">
            <v>P21954</v>
          </cell>
          <cell r="KA49828">
            <v>50</v>
          </cell>
          <cell r="KB49828">
            <v>10</v>
          </cell>
          <cell r="KC49828">
            <v>48</v>
          </cell>
        </row>
        <row r="49829">
          <cell r="A49829" t="str">
            <v>P21966</v>
          </cell>
          <cell r="KA49829">
            <v>50</v>
          </cell>
          <cell r="KB49829">
            <v>10</v>
          </cell>
          <cell r="KC49829">
            <v>48</v>
          </cell>
        </row>
        <row r="49830">
          <cell r="A49830" t="str">
            <v>P21967</v>
          </cell>
          <cell r="KA49830">
            <v>50</v>
          </cell>
          <cell r="KB49830">
            <v>10</v>
          </cell>
          <cell r="KC49830">
            <v>48</v>
          </cell>
        </row>
        <row r="49831">
          <cell r="A49831" t="str">
            <v>P21418</v>
          </cell>
          <cell r="KA49831">
            <v>50</v>
          </cell>
          <cell r="KB49831">
            <v>10</v>
          </cell>
          <cell r="KC49831">
            <v>48</v>
          </cell>
        </row>
        <row r="49832">
          <cell r="A49832" t="str">
            <v>P21419</v>
          </cell>
          <cell r="KA49832">
            <v>50</v>
          </cell>
          <cell r="KB49832">
            <v>10</v>
          </cell>
          <cell r="KC49832">
            <v>48</v>
          </cell>
        </row>
        <row r="49833">
          <cell r="A49833" t="str">
            <v>P21420</v>
          </cell>
          <cell r="KA49833">
            <v>50</v>
          </cell>
          <cell r="KB49833">
            <v>10</v>
          </cell>
          <cell r="KC49833">
            <v>48</v>
          </cell>
        </row>
        <row r="49834">
          <cell r="A49834" t="str">
            <v>P21423</v>
          </cell>
          <cell r="KA49834">
            <v>50</v>
          </cell>
          <cell r="KB49834">
            <v>10</v>
          </cell>
          <cell r="KC49834">
            <v>48</v>
          </cell>
        </row>
        <row r="49835">
          <cell r="A49835" t="str">
            <v>P21426</v>
          </cell>
          <cell r="KA49835">
            <v>50</v>
          </cell>
          <cell r="KB49835">
            <v>10</v>
          </cell>
          <cell r="KC49835">
            <v>48</v>
          </cell>
        </row>
        <row r="49836">
          <cell r="A49836" t="str">
            <v>P21430</v>
          </cell>
          <cell r="KA49836">
            <v>50</v>
          </cell>
          <cell r="KB49836">
            <v>10</v>
          </cell>
          <cell r="KC49836">
            <v>48</v>
          </cell>
        </row>
        <row r="49837">
          <cell r="A49837" t="str">
            <v>P21431</v>
          </cell>
          <cell r="KA49837">
            <v>50</v>
          </cell>
          <cell r="KB49837">
            <v>10</v>
          </cell>
          <cell r="KC49837">
            <v>48</v>
          </cell>
        </row>
        <row r="49838">
          <cell r="A49838" t="str">
            <v>P21453</v>
          </cell>
          <cell r="KA49838">
            <v>50</v>
          </cell>
          <cell r="KB49838">
            <v>10</v>
          </cell>
          <cell r="KC49838">
            <v>48</v>
          </cell>
        </row>
        <row r="49839">
          <cell r="A49839" t="str">
            <v>P21454</v>
          </cell>
          <cell r="KA49839">
            <v>50</v>
          </cell>
          <cell r="KB49839">
            <v>10</v>
          </cell>
          <cell r="KC49839">
            <v>48</v>
          </cell>
        </row>
        <row r="49840">
          <cell r="A49840" t="str">
            <v>P21468</v>
          </cell>
          <cell r="KA49840">
            <v>50</v>
          </cell>
          <cell r="KB49840">
            <v>10</v>
          </cell>
          <cell r="KC49840">
            <v>48</v>
          </cell>
        </row>
        <row r="49841">
          <cell r="A49841" t="str">
            <v>P21463</v>
          </cell>
          <cell r="KA49841">
            <v>50</v>
          </cell>
          <cell r="KB49841">
            <v>10</v>
          </cell>
          <cell r="KC49841">
            <v>48</v>
          </cell>
        </row>
        <row r="49842">
          <cell r="A49842" t="str">
            <v>P21464</v>
          </cell>
          <cell r="KA49842">
            <v>50</v>
          </cell>
          <cell r="KB49842">
            <v>10</v>
          </cell>
          <cell r="KC49842">
            <v>48</v>
          </cell>
        </row>
        <row r="49843">
          <cell r="A49843" t="str">
            <v>P21465</v>
          </cell>
          <cell r="KA49843">
            <v>50</v>
          </cell>
          <cell r="KB49843">
            <v>10</v>
          </cell>
          <cell r="KC49843">
            <v>48</v>
          </cell>
        </row>
        <row r="49844">
          <cell r="A49844" t="str">
            <v>P21500</v>
          </cell>
          <cell r="KA49844">
            <v>50</v>
          </cell>
          <cell r="KB49844">
            <v>10</v>
          </cell>
          <cell r="KC49844">
            <v>36</v>
          </cell>
        </row>
        <row r="49845">
          <cell r="A49845" t="str">
            <v>P21562</v>
          </cell>
          <cell r="KA49845">
            <v>50</v>
          </cell>
          <cell r="KB49845">
            <v>10</v>
          </cell>
          <cell r="KC49845">
            <v>48</v>
          </cell>
        </row>
        <row r="49846">
          <cell r="A49846" t="str">
            <v>P21555</v>
          </cell>
          <cell r="KA49846">
            <v>50</v>
          </cell>
          <cell r="KB49846">
            <v>10</v>
          </cell>
          <cell r="KC49846">
            <v>48</v>
          </cell>
        </row>
        <row r="49847">
          <cell r="A49847" t="str">
            <v>P21535</v>
          </cell>
          <cell r="KA49847">
            <v>50</v>
          </cell>
          <cell r="KB49847">
            <v>10</v>
          </cell>
          <cell r="KC49847">
            <v>48</v>
          </cell>
        </row>
        <row r="49848">
          <cell r="A49848" t="str">
            <v>P21388</v>
          </cell>
          <cell r="KA49848">
            <v>50</v>
          </cell>
          <cell r="KB49848">
            <v>10</v>
          </cell>
          <cell r="KC49848">
            <v>48</v>
          </cell>
        </row>
        <row r="49849">
          <cell r="A49849" t="str">
            <v>P21380</v>
          </cell>
          <cell r="KA49849">
            <v>50</v>
          </cell>
          <cell r="KB49849">
            <v>10</v>
          </cell>
          <cell r="KC49849">
            <v>48</v>
          </cell>
        </row>
        <row r="49850">
          <cell r="A49850" t="str">
            <v>P21381</v>
          </cell>
          <cell r="KA49850">
            <v>50</v>
          </cell>
          <cell r="KB49850">
            <v>10</v>
          </cell>
          <cell r="KC49850">
            <v>48</v>
          </cell>
        </row>
        <row r="49851">
          <cell r="A49851" t="str">
            <v>P21392</v>
          </cell>
          <cell r="KA49851">
            <v>50</v>
          </cell>
          <cell r="KB49851">
            <v>10</v>
          </cell>
          <cell r="KC49851">
            <v>48</v>
          </cell>
        </row>
        <row r="49852">
          <cell r="A49852" t="str">
            <v>P21399</v>
          </cell>
          <cell r="KA49852">
            <v>50</v>
          </cell>
          <cell r="KB49852">
            <v>10</v>
          </cell>
          <cell r="KC49852">
            <v>48</v>
          </cell>
        </row>
        <row r="49853">
          <cell r="A49853" t="str">
            <v>P21354</v>
          </cell>
          <cell r="KA49853">
            <v>50</v>
          </cell>
          <cell r="KB49853">
            <v>10</v>
          </cell>
          <cell r="KC49853">
            <v>48</v>
          </cell>
        </row>
        <row r="49854">
          <cell r="A49854" t="str">
            <v>P21344</v>
          </cell>
          <cell r="KA49854">
            <v>50</v>
          </cell>
          <cell r="KB49854">
            <v>10</v>
          </cell>
          <cell r="KC49854">
            <v>48</v>
          </cell>
        </row>
        <row r="49855">
          <cell r="A49855" t="str">
            <v>P21340</v>
          </cell>
          <cell r="KA49855">
            <v>50</v>
          </cell>
          <cell r="KB49855">
            <v>10</v>
          </cell>
          <cell r="KC49855">
            <v>48</v>
          </cell>
        </row>
        <row r="49856">
          <cell r="A49856" t="str">
            <v>P21305</v>
          </cell>
          <cell r="KA49856">
            <v>50</v>
          </cell>
          <cell r="KB49856">
            <v>10</v>
          </cell>
          <cell r="KC49856">
            <v>48</v>
          </cell>
        </row>
        <row r="49857">
          <cell r="A49857" t="str">
            <v>P21330</v>
          </cell>
          <cell r="KA49857">
            <v>50</v>
          </cell>
          <cell r="KB49857">
            <v>10</v>
          </cell>
          <cell r="KC49857">
            <v>48</v>
          </cell>
        </row>
        <row r="49858">
          <cell r="A49858" t="str">
            <v>P21337</v>
          </cell>
          <cell r="KA49858">
            <v>50</v>
          </cell>
          <cell r="KB49858">
            <v>10</v>
          </cell>
          <cell r="KC49858">
            <v>48</v>
          </cell>
        </row>
        <row r="49859">
          <cell r="A49859" t="str">
            <v>P21328</v>
          </cell>
          <cell r="KA49859">
            <v>50</v>
          </cell>
          <cell r="KB49859">
            <v>10</v>
          </cell>
          <cell r="KC49859">
            <v>48</v>
          </cell>
        </row>
        <row r="49860">
          <cell r="A49860" t="str">
            <v>P21290</v>
          </cell>
          <cell r="KA49860">
            <v>50</v>
          </cell>
          <cell r="KB49860">
            <v>10</v>
          </cell>
          <cell r="KC49860">
            <v>48</v>
          </cell>
        </row>
        <row r="49861">
          <cell r="A49861" t="str">
            <v>P21062</v>
          </cell>
          <cell r="KA49861">
            <v>50</v>
          </cell>
          <cell r="KB49861">
            <v>10</v>
          </cell>
          <cell r="KC49861">
            <v>48</v>
          </cell>
        </row>
        <row r="49862">
          <cell r="A49862" t="str">
            <v>P21063</v>
          </cell>
          <cell r="KA49862">
            <v>50</v>
          </cell>
          <cell r="KB49862">
            <v>10</v>
          </cell>
          <cell r="KC49862">
            <v>48</v>
          </cell>
        </row>
        <row r="49863">
          <cell r="A49863" t="str">
            <v>P21073</v>
          </cell>
          <cell r="KA49863">
            <v>50</v>
          </cell>
          <cell r="KB49863">
            <v>10</v>
          </cell>
          <cell r="KC49863">
            <v>48</v>
          </cell>
        </row>
        <row r="49864">
          <cell r="A49864" t="str">
            <v>P21074</v>
          </cell>
          <cell r="KA49864">
            <v>50</v>
          </cell>
          <cell r="KB49864">
            <v>10</v>
          </cell>
          <cell r="KC49864">
            <v>48</v>
          </cell>
        </row>
        <row r="49865">
          <cell r="A49865" t="str">
            <v>P21054</v>
          </cell>
          <cell r="KA49865">
            <v>50</v>
          </cell>
          <cell r="KB49865">
            <v>10</v>
          </cell>
          <cell r="KC49865">
            <v>48</v>
          </cell>
        </row>
        <row r="49866">
          <cell r="A49866" t="str">
            <v>P21046</v>
          </cell>
          <cell r="KA49866">
            <v>50</v>
          </cell>
          <cell r="KB49866">
            <v>10</v>
          </cell>
          <cell r="KC49866">
            <v>48</v>
          </cell>
        </row>
        <row r="49867">
          <cell r="A49867" t="str">
            <v>P21100</v>
          </cell>
          <cell r="KA49867">
            <v>50</v>
          </cell>
          <cell r="KB49867">
            <v>10</v>
          </cell>
          <cell r="KC49867">
            <v>48</v>
          </cell>
        </row>
        <row r="49868">
          <cell r="A49868" t="str">
            <v>P21097</v>
          </cell>
          <cell r="KA49868">
            <v>50</v>
          </cell>
          <cell r="KB49868">
            <v>10</v>
          </cell>
          <cell r="KC49868">
            <v>48</v>
          </cell>
        </row>
        <row r="49869">
          <cell r="A49869" t="str">
            <v>P21079</v>
          </cell>
          <cell r="KA49869">
            <v>50</v>
          </cell>
          <cell r="KB49869">
            <v>10</v>
          </cell>
          <cell r="KC49869">
            <v>48</v>
          </cell>
        </row>
        <row r="49870">
          <cell r="A49870" t="str">
            <v>P21083</v>
          </cell>
          <cell r="KA49870">
            <v>50</v>
          </cell>
          <cell r="KB49870">
            <v>10</v>
          </cell>
          <cell r="KC49870">
            <v>48</v>
          </cell>
        </row>
        <row r="49871">
          <cell r="A49871" t="str">
            <v>P21019</v>
          </cell>
          <cell r="KA49871">
            <v>50</v>
          </cell>
          <cell r="KB49871">
            <v>10</v>
          </cell>
          <cell r="KC49871">
            <v>48</v>
          </cell>
        </row>
        <row r="49872">
          <cell r="A49872" t="str">
            <v>P21015</v>
          </cell>
          <cell r="KA49872">
            <v>50</v>
          </cell>
          <cell r="KB49872">
            <v>10</v>
          </cell>
          <cell r="KC49872">
            <v>48</v>
          </cell>
        </row>
        <row r="49873">
          <cell r="A49873" t="str">
            <v>P21011</v>
          </cell>
          <cell r="KA49873">
            <v>50</v>
          </cell>
          <cell r="KB49873">
            <v>10</v>
          </cell>
          <cell r="KC49873">
            <v>48</v>
          </cell>
        </row>
        <row r="49874">
          <cell r="A49874" t="str">
            <v>P21004</v>
          </cell>
          <cell r="KA49874">
            <v>50</v>
          </cell>
          <cell r="KB49874">
            <v>10</v>
          </cell>
          <cell r="KC49874">
            <v>48</v>
          </cell>
        </row>
        <row r="49875">
          <cell r="A49875" t="str">
            <v>P21037</v>
          </cell>
          <cell r="KA49875">
            <v>50</v>
          </cell>
          <cell r="KB49875">
            <v>10</v>
          </cell>
          <cell r="KC49875">
            <v>48</v>
          </cell>
        </row>
        <row r="49876">
          <cell r="A49876" t="str">
            <v>P21024</v>
          </cell>
          <cell r="KA49876">
            <v>50</v>
          </cell>
          <cell r="KB49876">
            <v>10</v>
          </cell>
          <cell r="KC49876">
            <v>48</v>
          </cell>
        </row>
        <row r="49877">
          <cell r="A49877" t="str">
            <v>P21030</v>
          </cell>
          <cell r="KA49877">
            <v>50</v>
          </cell>
          <cell r="KB49877">
            <v>10</v>
          </cell>
          <cell r="KC49877">
            <v>48</v>
          </cell>
        </row>
        <row r="49878">
          <cell r="A49878" t="str">
            <v>P21031</v>
          </cell>
          <cell r="KA49878">
            <v>50</v>
          </cell>
          <cell r="KB49878">
            <v>10</v>
          </cell>
          <cell r="KC49878">
            <v>48</v>
          </cell>
        </row>
        <row r="49879">
          <cell r="A49879" t="str">
            <v>P21002</v>
          </cell>
          <cell r="KA49879">
            <v>50</v>
          </cell>
          <cell r="KB49879">
            <v>10</v>
          </cell>
          <cell r="KC49879">
            <v>48</v>
          </cell>
        </row>
        <row r="49880">
          <cell r="A49880" t="str">
            <v>P21240</v>
          </cell>
          <cell r="KA49880">
            <v>50</v>
          </cell>
          <cell r="KB49880">
            <v>10</v>
          </cell>
          <cell r="KC49880">
            <v>48</v>
          </cell>
        </row>
        <row r="49881">
          <cell r="A49881" t="str">
            <v>P21223</v>
          </cell>
          <cell r="KA49881">
            <v>50</v>
          </cell>
          <cell r="KB49881">
            <v>10</v>
          </cell>
          <cell r="KC49881">
            <v>48</v>
          </cell>
        </row>
        <row r="49882">
          <cell r="A49882" t="str">
            <v>p21226</v>
          </cell>
          <cell r="KA49882">
            <v>50</v>
          </cell>
          <cell r="KB49882">
            <v>10</v>
          </cell>
          <cell r="KC49882">
            <v>48</v>
          </cell>
        </row>
        <row r="49883">
          <cell r="A49883" t="str">
            <v>P21244</v>
          </cell>
          <cell r="KA49883">
            <v>50</v>
          </cell>
          <cell r="KB49883">
            <v>10</v>
          </cell>
          <cell r="KC49883">
            <v>48</v>
          </cell>
        </row>
        <row r="49884">
          <cell r="A49884" t="str">
            <v>P21218</v>
          </cell>
          <cell r="KA49884">
            <v>50</v>
          </cell>
          <cell r="KB49884">
            <v>10</v>
          </cell>
          <cell r="KC49884">
            <v>48</v>
          </cell>
        </row>
        <row r="49885">
          <cell r="A49885" t="str">
            <v>P21204</v>
          </cell>
          <cell r="KA49885">
            <v>50</v>
          </cell>
          <cell r="KB49885">
            <v>10</v>
          </cell>
          <cell r="KC49885">
            <v>48</v>
          </cell>
        </row>
        <row r="49886">
          <cell r="A49886" t="str">
            <v>P21205</v>
          </cell>
          <cell r="KA49886">
            <v>50</v>
          </cell>
          <cell r="KB49886">
            <v>10</v>
          </cell>
          <cell r="KC49886">
            <v>48</v>
          </cell>
        </row>
        <row r="49887">
          <cell r="A49887" t="str">
            <v>P21197</v>
          </cell>
          <cell r="KA49887">
            <v>50</v>
          </cell>
          <cell r="KB49887">
            <v>10</v>
          </cell>
          <cell r="KC49887">
            <v>48</v>
          </cell>
        </row>
        <row r="49888">
          <cell r="A49888" t="str">
            <v>P21192</v>
          </cell>
          <cell r="KA49888">
            <v>50</v>
          </cell>
          <cell r="KB49888">
            <v>10</v>
          </cell>
          <cell r="KC49888">
            <v>48</v>
          </cell>
        </row>
        <row r="49889">
          <cell r="A49889" t="str">
            <v>P21189</v>
          </cell>
          <cell r="KA49889">
            <v>50</v>
          </cell>
          <cell r="KB49889">
            <v>10</v>
          </cell>
          <cell r="KC49889">
            <v>48</v>
          </cell>
        </row>
        <row r="49890">
          <cell r="A49890" t="str">
            <v>P21183</v>
          </cell>
          <cell r="KA49890">
            <v>50</v>
          </cell>
          <cell r="KB49890">
            <v>10</v>
          </cell>
          <cell r="KC49890">
            <v>48</v>
          </cell>
        </row>
        <row r="49891">
          <cell r="A49891" t="str">
            <v>P21155</v>
          </cell>
          <cell r="KA49891">
            <v>50</v>
          </cell>
          <cell r="KB49891">
            <v>10</v>
          </cell>
          <cell r="KC49891">
            <v>48</v>
          </cell>
        </row>
        <row r="49892">
          <cell r="A49892" t="str">
            <v>P21111</v>
          </cell>
          <cell r="KA49892">
            <v>50</v>
          </cell>
          <cell r="KB49892">
            <v>10</v>
          </cell>
          <cell r="KC49892">
            <v>48</v>
          </cell>
        </row>
        <row r="49893">
          <cell r="A49893" t="str">
            <v>P20399</v>
          </cell>
          <cell r="KA49893">
            <v>50</v>
          </cell>
          <cell r="KB49893">
            <v>10</v>
          </cell>
          <cell r="KC49893">
            <v>48</v>
          </cell>
        </row>
        <row r="49894">
          <cell r="A49894" t="str">
            <v>P20397</v>
          </cell>
          <cell r="KA49894">
            <v>50</v>
          </cell>
          <cell r="KB49894">
            <v>10</v>
          </cell>
          <cell r="KC49894">
            <v>48</v>
          </cell>
        </row>
        <row r="49895">
          <cell r="A49895" t="str">
            <v>P20364</v>
          </cell>
          <cell r="KA49895">
            <v>50</v>
          </cell>
          <cell r="KB49895">
            <v>10</v>
          </cell>
          <cell r="KC49895">
            <v>48</v>
          </cell>
        </row>
        <row r="49896">
          <cell r="A49896" t="str">
            <v>P20408</v>
          </cell>
          <cell r="KA49896">
            <v>50</v>
          </cell>
          <cell r="KB49896">
            <v>10</v>
          </cell>
          <cell r="KC49896">
            <v>48</v>
          </cell>
        </row>
        <row r="49897">
          <cell r="A49897" t="str">
            <v>P20373</v>
          </cell>
          <cell r="KA49897">
            <v>50</v>
          </cell>
          <cell r="KB49897">
            <v>10</v>
          </cell>
          <cell r="KC49897">
            <v>48</v>
          </cell>
        </row>
        <row r="49898">
          <cell r="A49898" t="str">
            <v>P20375</v>
          </cell>
          <cell r="KA49898">
            <v>50</v>
          </cell>
          <cell r="KB49898">
            <v>10</v>
          </cell>
          <cell r="KC49898">
            <v>48</v>
          </cell>
        </row>
        <row r="49899">
          <cell r="A49899" t="str">
            <v>P20380</v>
          </cell>
          <cell r="KA49899">
            <v>50</v>
          </cell>
          <cell r="KB49899">
            <v>10</v>
          </cell>
          <cell r="KC49899">
            <v>48</v>
          </cell>
        </row>
        <row r="49900">
          <cell r="A49900" t="str">
            <v>P20357</v>
          </cell>
          <cell r="KA49900">
            <v>50</v>
          </cell>
          <cell r="KB49900">
            <v>10</v>
          </cell>
          <cell r="KC49900">
            <v>48</v>
          </cell>
        </row>
        <row r="49901">
          <cell r="A49901" t="str">
            <v>P20358</v>
          </cell>
          <cell r="KA49901">
            <v>50</v>
          </cell>
          <cell r="KB49901">
            <v>10</v>
          </cell>
          <cell r="KC49901">
            <v>48</v>
          </cell>
        </row>
        <row r="49902">
          <cell r="A49902" t="str">
            <v>P20477</v>
          </cell>
          <cell r="KA49902">
            <v>50</v>
          </cell>
          <cell r="KB49902">
            <v>10</v>
          </cell>
          <cell r="KC49902">
            <v>48</v>
          </cell>
        </row>
        <row r="49903">
          <cell r="A49903" t="str">
            <v>P20497</v>
          </cell>
          <cell r="KA49903">
            <v>50</v>
          </cell>
          <cell r="KB49903">
            <v>10</v>
          </cell>
          <cell r="KC49903">
            <v>48</v>
          </cell>
        </row>
        <row r="49904">
          <cell r="A49904" t="str">
            <v>P20491</v>
          </cell>
          <cell r="KA49904">
            <v>50</v>
          </cell>
          <cell r="KB49904">
            <v>10</v>
          </cell>
          <cell r="KC49904">
            <v>48</v>
          </cell>
        </row>
        <row r="49905">
          <cell r="A49905" t="str">
            <v>P20459</v>
          </cell>
          <cell r="KA49905">
            <v>50</v>
          </cell>
          <cell r="KB49905">
            <v>10</v>
          </cell>
          <cell r="KC49905">
            <v>48</v>
          </cell>
        </row>
        <row r="49906">
          <cell r="A49906" t="str">
            <v>P20451</v>
          </cell>
          <cell r="KA49906">
            <v>50</v>
          </cell>
          <cell r="KB49906">
            <v>10</v>
          </cell>
          <cell r="KC49906">
            <v>48</v>
          </cell>
        </row>
        <row r="49907">
          <cell r="A49907" t="str">
            <v>P20454</v>
          </cell>
          <cell r="KA49907">
            <v>50</v>
          </cell>
          <cell r="KB49907">
            <v>10</v>
          </cell>
          <cell r="KC49907">
            <v>48</v>
          </cell>
        </row>
        <row r="49908">
          <cell r="A49908" t="str">
            <v>P20595</v>
          </cell>
          <cell r="KA49908">
            <v>50</v>
          </cell>
          <cell r="KB49908">
            <v>10</v>
          </cell>
          <cell r="KC49908">
            <v>48</v>
          </cell>
        </row>
        <row r="49909">
          <cell r="A49909" t="str">
            <v>P20604</v>
          </cell>
          <cell r="KA49909">
            <v>50</v>
          </cell>
          <cell r="KB49909">
            <v>10</v>
          </cell>
          <cell r="KC49909">
            <v>48</v>
          </cell>
        </row>
        <row r="49910">
          <cell r="A49910" t="str">
            <v>P20636</v>
          </cell>
          <cell r="KA49910">
            <v>50</v>
          </cell>
          <cell r="KB49910">
            <v>10</v>
          </cell>
          <cell r="KC49910">
            <v>48</v>
          </cell>
        </row>
        <row r="49911">
          <cell r="A49911" t="str">
            <v>P20654</v>
          </cell>
          <cell r="KA49911">
            <v>50</v>
          </cell>
          <cell r="KB49911">
            <v>10</v>
          </cell>
          <cell r="KC49911">
            <v>48</v>
          </cell>
        </row>
        <row r="49912">
          <cell r="A49912" t="str">
            <v>P20525</v>
          </cell>
          <cell r="KA49912">
            <v>50</v>
          </cell>
          <cell r="KB49912">
            <v>10</v>
          </cell>
          <cell r="KC49912">
            <v>48</v>
          </cell>
        </row>
        <row r="49913">
          <cell r="A49913" t="str">
            <v>P20513</v>
          </cell>
          <cell r="KA49913">
            <v>50</v>
          </cell>
          <cell r="KB49913">
            <v>10</v>
          </cell>
          <cell r="KC49913">
            <v>48</v>
          </cell>
        </row>
        <row r="49914">
          <cell r="A49914" t="str">
            <v>P20508</v>
          </cell>
          <cell r="KA49914">
            <v>50</v>
          </cell>
          <cell r="KB49914">
            <v>10</v>
          </cell>
          <cell r="KC49914">
            <v>48</v>
          </cell>
        </row>
        <row r="49915">
          <cell r="A49915" t="str">
            <v>P20509</v>
          </cell>
          <cell r="KA49915">
            <v>50</v>
          </cell>
          <cell r="KB49915">
            <v>10</v>
          </cell>
          <cell r="KC49915">
            <v>48</v>
          </cell>
        </row>
        <row r="49916">
          <cell r="A49916" t="str">
            <v>P20503</v>
          </cell>
          <cell r="KA49916">
            <v>50</v>
          </cell>
          <cell r="KB49916">
            <v>10</v>
          </cell>
          <cell r="KC49916">
            <v>48</v>
          </cell>
        </row>
        <row r="49917">
          <cell r="A49917" t="str">
            <v>P20501</v>
          </cell>
          <cell r="KA49917">
            <v>50</v>
          </cell>
          <cell r="KB49917">
            <v>10</v>
          </cell>
          <cell r="KC49917">
            <v>48</v>
          </cell>
        </row>
        <row r="49918">
          <cell r="A49918" t="str">
            <v>P20547</v>
          </cell>
          <cell r="KA49918">
            <v>50</v>
          </cell>
          <cell r="KB49918">
            <v>10</v>
          </cell>
          <cell r="KC49918">
            <v>48</v>
          </cell>
        </row>
        <row r="49919">
          <cell r="A49919" t="str">
            <v>P20551</v>
          </cell>
          <cell r="KA49919">
            <v>50</v>
          </cell>
          <cell r="KB49919">
            <v>10</v>
          </cell>
          <cell r="KC49919">
            <v>48</v>
          </cell>
        </row>
        <row r="49920">
          <cell r="A49920" t="str">
            <v>P20552</v>
          </cell>
          <cell r="KA49920">
            <v>50</v>
          </cell>
          <cell r="KB49920">
            <v>10</v>
          </cell>
          <cell r="KC49920">
            <v>48</v>
          </cell>
        </row>
        <row r="49921">
          <cell r="A49921" t="str">
            <v>P20553</v>
          </cell>
          <cell r="KA49921">
            <v>50</v>
          </cell>
          <cell r="KB49921">
            <v>10</v>
          </cell>
          <cell r="KC49921">
            <v>48</v>
          </cell>
        </row>
        <row r="49922">
          <cell r="A49922" t="str">
            <v>P20542</v>
          </cell>
          <cell r="KA49922">
            <v>50</v>
          </cell>
          <cell r="KB49922">
            <v>10</v>
          </cell>
          <cell r="KC49922">
            <v>48</v>
          </cell>
        </row>
        <row r="49923">
          <cell r="A49923" t="str">
            <v>P20535</v>
          </cell>
          <cell r="KA49923">
            <v>50</v>
          </cell>
          <cell r="KB49923">
            <v>10</v>
          </cell>
          <cell r="KC49923">
            <v>48</v>
          </cell>
        </row>
        <row r="49924">
          <cell r="A49924" t="str">
            <v>P20717</v>
          </cell>
          <cell r="KA49924">
            <v>50</v>
          </cell>
          <cell r="KB49924">
            <v>10</v>
          </cell>
          <cell r="KC49924">
            <v>48</v>
          </cell>
        </row>
        <row r="49925">
          <cell r="A49925" t="str">
            <v>P20706</v>
          </cell>
          <cell r="KA49925">
            <v>50</v>
          </cell>
          <cell r="KB49925">
            <v>10</v>
          </cell>
          <cell r="KC49925">
            <v>48</v>
          </cell>
        </row>
        <row r="49926">
          <cell r="A49926" t="str">
            <v>P20704</v>
          </cell>
          <cell r="KA49926">
            <v>50</v>
          </cell>
          <cell r="KB49926">
            <v>10</v>
          </cell>
          <cell r="KC49926">
            <v>48</v>
          </cell>
        </row>
        <row r="49927">
          <cell r="A49927" t="str">
            <v>P20693</v>
          </cell>
          <cell r="KA49927">
            <v>50</v>
          </cell>
          <cell r="KB49927">
            <v>10</v>
          </cell>
          <cell r="KC49927">
            <v>48</v>
          </cell>
        </row>
        <row r="49928">
          <cell r="A49928" t="str">
            <v>P20694</v>
          </cell>
          <cell r="KA49928">
            <v>50</v>
          </cell>
          <cell r="KB49928">
            <v>10</v>
          </cell>
          <cell r="KC49928">
            <v>48</v>
          </cell>
        </row>
        <row r="49929">
          <cell r="A49929" t="str">
            <v>P20676</v>
          </cell>
          <cell r="KA49929">
            <v>50</v>
          </cell>
          <cell r="KB49929">
            <v>10</v>
          </cell>
          <cell r="KC49929">
            <v>48</v>
          </cell>
        </row>
        <row r="49930">
          <cell r="A49930" t="str">
            <v>P20682</v>
          </cell>
          <cell r="KA49930">
            <v>50</v>
          </cell>
          <cell r="KB49930">
            <v>10</v>
          </cell>
          <cell r="KC49930">
            <v>48</v>
          </cell>
        </row>
        <row r="49931">
          <cell r="A49931" t="str">
            <v>P20683</v>
          </cell>
          <cell r="KA49931">
            <v>50</v>
          </cell>
          <cell r="KB49931">
            <v>10</v>
          </cell>
          <cell r="KC49931">
            <v>48</v>
          </cell>
        </row>
        <row r="49932">
          <cell r="A49932" t="str">
            <v>P20667</v>
          </cell>
          <cell r="KA49932">
            <v>50</v>
          </cell>
          <cell r="KB49932">
            <v>10</v>
          </cell>
          <cell r="KC49932">
            <v>48</v>
          </cell>
        </row>
        <row r="49933">
          <cell r="A49933" t="str">
            <v>P20668</v>
          </cell>
          <cell r="KA49933">
            <v>50</v>
          </cell>
          <cell r="KB49933">
            <v>10</v>
          </cell>
          <cell r="KC49933">
            <v>48</v>
          </cell>
        </row>
        <row r="49934">
          <cell r="A49934" t="str">
            <v>P20661</v>
          </cell>
          <cell r="KA49934">
            <v>50</v>
          </cell>
          <cell r="KB49934">
            <v>10</v>
          </cell>
          <cell r="KC49934">
            <v>48</v>
          </cell>
        </row>
        <row r="49935">
          <cell r="A49935" t="str">
            <v>P20787</v>
          </cell>
          <cell r="KA49935">
            <v>50</v>
          </cell>
          <cell r="KB49935">
            <v>10</v>
          </cell>
          <cell r="KC49935">
            <v>48</v>
          </cell>
        </row>
        <row r="49936">
          <cell r="A49936" t="str">
            <v>P20792</v>
          </cell>
          <cell r="KA49936">
            <v>50</v>
          </cell>
          <cell r="KB49936">
            <v>10</v>
          </cell>
          <cell r="KC49936">
            <v>48</v>
          </cell>
        </row>
        <row r="49937">
          <cell r="A49937" t="str">
            <v>P20809</v>
          </cell>
          <cell r="KA49937">
            <v>50</v>
          </cell>
          <cell r="KB49937">
            <v>10</v>
          </cell>
          <cell r="KC49937">
            <v>48</v>
          </cell>
        </row>
        <row r="49938">
          <cell r="A49938" t="str">
            <v>P20796</v>
          </cell>
          <cell r="KA49938">
            <v>50</v>
          </cell>
          <cell r="KB49938">
            <v>10</v>
          </cell>
          <cell r="KC49938">
            <v>48</v>
          </cell>
        </row>
        <row r="49939">
          <cell r="A49939" t="str">
            <v>P20798</v>
          </cell>
          <cell r="KA49939">
            <v>50</v>
          </cell>
          <cell r="KB49939">
            <v>10</v>
          </cell>
          <cell r="KC49939">
            <v>48</v>
          </cell>
        </row>
        <row r="49940">
          <cell r="A49940" t="str">
            <v>P20771</v>
          </cell>
          <cell r="KA49940">
            <v>50</v>
          </cell>
          <cell r="KB49940">
            <v>10</v>
          </cell>
          <cell r="KC49940">
            <v>48</v>
          </cell>
        </row>
        <row r="49941">
          <cell r="A49941" t="str">
            <v>P20774</v>
          </cell>
          <cell r="KA49941">
            <v>50</v>
          </cell>
          <cell r="KB49941">
            <v>10</v>
          </cell>
          <cell r="KC49941">
            <v>48</v>
          </cell>
        </row>
        <row r="49942">
          <cell r="A49942" t="str">
            <v>P20878</v>
          </cell>
          <cell r="KA49942">
            <v>50</v>
          </cell>
          <cell r="KB49942">
            <v>10</v>
          </cell>
          <cell r="KC49942">
            <v>48</v>
          </cell>
        </row>
        <row r="49943">
          <cell r="A49943" t="str">
            <v>P20889</v>
          </cell>
          <cell r="KA49943">
            <v>50</v>
          </cell>
          <cell r="KB49943">
            <v>10</v>
          </cell>
          <cell r="KC49943">
            <v>48</v>
          </cell>
        </row>
        <row r="49944">
          <cell r="A49944" t="str">
            <v>P20838</v>
          </cell>
          <cell r="KA49944">
            <v>50</v>
          </cell>
          <cell r="KB49944">
            <v>10</v>
          </cell>
          <cell r="KC49944">
            <v>48</v>
          </cell>
        </row>
        <row r="49945">
          <cell r="A49945" t="str">
            <v>P20839</v>
          </cell>
          <cell r="KA49945">
            <v>50</v>
          </cell>
          <cell r="KB49945">
            <v>10</v>
          </cell>
          <cell r="KC49945">
            <v>48</v>
          </cell>
        </row>
        <row r="49946">
          <cell r="A49946" t="str">
            <v>P20816</v>
          </cell>
          <cell r="KA49946">
            <v>50</v>
          </cell>
          <cell r="KB49946">
            <v>10</v>
          </cell>
          <cell r="KC49946">
            <v>48</v>
          </cell>
        </row>
        <row r="49947">
          <cell r="A49947" t="str">
            <v>P20820</v>
          </cell>
          <cell r="KA49947">
            <v>50</v>
          </cell>
          <cell r="KB49947">
            <v>10</v>
          </cell>
          <cell r="KC49947">
            <v>48</v>
          </cell>
        </row>
        <row r="49948">
          <cell r="A49948" t="str">
            <v>P20821</v>
          </cell>
          <cell r="KA49948">
            <v>50</v>
          </cell>
          <cell r="KB49948">
            <v>10</v>
          </cell>
          <cell r="KC49948">
            <v>48</v>
          </cell>
        </row>
        <row r="49949">
          <cell r="A49949" t="str">
            <v>P20812</v>
          </cell>
          <cell r="KA49949">
            <v>50</v>
          </cell>
          <cell r="KB49949">
            <v>10</v>
          </cell>
          <cell r="KC49949">
            <v>48</v>
          </cell>
        </row>
        <row r="49950">
          <cell r="A49950" t="str">
            <v>P20814</v>
          </cell>
          <cell r="KA49950">
            <v>50</v>
          </cell>
          <cell r="KB49950">
            <v>10</v>
          </cell>
          <cell r="KC49950">
            <v>48</v>
          </cell>
        </row>
        <row r="49951">
          <cell r="A49951" t="str">
            <v>P20922</v>
          </cell>
          <cell r="KA49951">
            <v>50</v>
          </cell>
          <cell r="KB49951">
            <v>10</v>
          </cell>
          <cell r="KC49951">
            <v>48</v>
          </cell>
        </row>
        <row r="49952">
          <cell r="A49952" t="str">
            <v>P20904</v>
          </cell>
          <cell r="KA49952">
            <v>50</v>
          </cell>
          <cell r="KB49952">
            <v>10</v>
          </cell>
          <cell r="KC49952">
            <v>48</v>
          </cell>
        </row>
        <row r="49953">
          <cell r="A49953" t="str">
            <v>P20919</v>
          </cell>
          <cell r="KA49953">
            <v>50</v>
          </cell>
          <cell r="KB49953">
            <v>10</v>
          </cell>
          <cell r="KC49953">
            <v>48</v>
          </cell>
        </row>
        <row r="49954">
          <cell r="A49954" t="str">
            <v>P20920</v>
          </cell>
          <cell r="KA49954">
            <v>50</v>
          </cell>
          <cell r="KB49954">
            <v>10</v>
          </cell>
          <cell r="KC49954">
            <v>48</v>
          </cell>
        </row>
        <row r="49955">
          <cell r="A49955" t="str">
            <v>P20891</v>
          </cell>
          <cell r="KA49955">
            <v>50</v>
          </cell>
          <cell r="KB49955">
            <v>10</v>
          </cell>
          <cell r="KC49955">
            <v>48</v>
          </cell>
        </row>
        <row r="49956">
          <cell r="A49956" t="str">
            <v>P20899</v>
          </cell>
          <cell r="KA49956">
            <v>50</v>
          </cell>
          <cell r="KB49956">
            <v>10</v>
          </cell>
          <cell r="KC49956">
            <v>48</v>
          </cell>
        </row>
        <row r="49957">
          <cell r="A49957" t="str">
            <v>P20946</v>
          </cell>
          <cell r="KA49957">
            <v>50</v>
          </cell>
          <cell r="KB49957">
            <v>10</v>
          </cell>
          <cell r="KC49957">
            <v>48</v>
          </cell>
        </row>
        <row r="49958">
          <cell r="A49958" t="str">
            <v>P20947</v>
          </cell>
          <cell r="KA49958">
            <v>50</v>
          </cell>
          <cell r="KB49958">
            <v>10</v>
          </cell>
          <cell r="KC49958">
            <v>48</v>
          </cell>
        </row>
        <row r="49959">
          <cell r="A49959" t="str">
            <v>P20961</v>
          </cell>
          <cell r="KA49959">
            <v>50</v>
          </cell>
          <cell r="KB49959">
            <v>10</v>
          </cell>
          <cell r="KC49959">
            <v>48</v>
          </cell>
        </row>
        <row r="49960">
          <cell r="A49960" t="str">
            <v>p20927</v>
          </cell>
          <cell r="KA49960">
            <v>50</v>
          </cell>
          <cell r="KB49960">
            <v>10</v>
          </cell>
          <cell r="KC49960">
            <v>48</v>
          </cell>
        </row>
        <row r="49961">
          <cell r="A49961" t="str">
            <v>P20937</v>
          </cell>
          <cell r="KA49961">
            <v>50</v>
          </cell>
          <cell r="KB49961">
            <v>10</v>
          </cell>
          <cell r="KC49961">
            <v>48</v>
          </cell>
        </row>
        <row r="49962">
          <cell r="A49962" t="str">
            <v>P20067</v>
          </cell>
          <cell r="KA49962">
            <v>50</v>
          </cell>
          <cell r="KB49962">
            <v>10</v>
          </cell>
          <cell r="KC49962">
            <v>48</v>
          </cell>
        </row>
        <row r="49963">
          <cell r="A49963" t="str">
            <v>P20084</v>
          </cell>
          <cell r="KA49963">
            <v>50</v>
          </cell>
          <cell r="KB49963">
            <v>10</v>
          </cell>
          <cell r="KC49963">
            <v>48</v>
          </cell>
        </row>
        <row r="49964">
          <cell r="A49964" t="str">
            <v>P20056</v>
          </cell>
          <cell r="KA49964">
            <v>50</v>
          </cell>
          <cell r="KB49964">
            <v>10</v>
          </cell>
          <cell r="KC49964">
            <v>48</v>
          </cell>
        </row>
        <row r="49965">
          <cell r="A49965" t="str">
            <v>P20061</v>
          </cell>
          <cell r="KA49965">
            <v>50</v>
          </cell>
          <cell r="KB49965">
            <v>10</v>
          </cell>
          <cell r="KC49965">
            <v>48</v>
          </cell>
        </row>
        <row r="49966">
          <cell r="A49966" t="str">
            <v>P20063</v>
          </cell>
          <cell r="KA49966">
            <v>50</v>
          </cell>
          <cell r="KB49966">
            <v>10</v>
          </cell>
          <cell r="KC49966">
            <v>48</v>
          </cell>
        </row>
        <row r="49967">
          <cell r="A49967" t="str">
            <v>P20110</v>
          </cell>
          <cell r="KA49967">
            <v>50</v>
          </cell>
          <cell r="KB49967">
            <v>10</v>
          </cell>
          <cell r="KC49967">
            <v>48</v>
          </cell>
        </row>
        <row r="49968">
          <cell r="A49968" t="str">
            <v>P20145</v>
          </cell>
          <cell r="KA49968">
            <v>50</v>
          </cell>
          <cell r="KB49968">
            <v>10</v>
          </cell>
          <cell r="KC49968">
            <v>48</v>
          </cell>
        </row>
        <row r="49969">
          <cell r="A49969" t="str">
            <v>P20146</v>
          </cell>
          <cell r="KA49969">
            <v>50</v>
          </cell>
          <cell r="KB49969">
            <v>10</v>
          </cell>
          <cell r="KC49969">
            <v>48</v>
          </cell>
        </row>
        <row r="49970">
          <cell r="A49970" t="str">
            <v>P20154</v>
          </cell>
          <cell r="KA49970">
            <v>50</v>
          </cell>
          <cell r="KB49970">
            <v>10</v>
          </cell>
          <cell r="KC49970">
            <v>48</v>
          </cell>
        </row>
        <row r="49971">
          <cell r="A49971" t="str">
            <v>P20157</v>
          </cell>
          <cell r="KA49971">
            <v>50</v>
          </cell>
          <cell r="KB49971">
            <v>10</v>
          </cell>
          <cell r="KC49971">
            <v>48</v>
          </cell>
        </row>
        <row r="49972">
          <cell r="A49972" t="str">
            <v>P20220</v>
          </cell>
          <cell r="KA49972">
            <v>50</v>
          </cell>
          <cell r="KB49972">
            <v>10</v>
          </cell>
          <cell r="KC49972">
            <v>48</v>
          </cell>
        </row>
        <row r="49973">
          <cell r="A49973" t="str">
            <v>P20199</v>
          </cell>
          <cell r="KA49973">
            <v>50</v>
          </cell>
          <cell r="KB49973">
            <v>10</v>
          </cell>
          <cell r="KC49973">
            <v>48</v>
          </cell>
        </row>
        <row r="49974">
          <cell r="A49974" t="str">
            <v>P20204</v>
          </cell>
          <cell r="KA49974">
            <v>50</v>
          </cell>
          <cell r="KB49974">
            <v>10</v>
          </cell>
          <cell r="KC49974">
            <v>48</v>
          </cell>
        </row>
        <row r="49975">
          <cell r="A49975" t="str">
            <v>p20201</v>
          </cell>
          <cell r="KA49975">
            <v>50</v>
          </cell>
          <cell r="KB49975">
            <v>10</v>
          </cell>
          <cell r="KC49975">
            <v>48</v>
          </cell>
        </row>
        <row r="49976">
          <cell r="A49976" t="str">
            <v>P20202</v>
          </cell>
          <cell r="KA49976">
            <v>50</v>
          </cell>
          <cell r="KB49976">
            <v>10</v>
          </cell>
          <cell r="KC49976">
            <v>48</v>
          </cell>
        </row>
        <row r="49977">
          <cell r="A49977" t="str">
            <v>P20237</v>
          </cell>
          <cell r="KA49977">
            <v>50</v>
          </cell>
          <cell r="KB49977">
            <v>10</v>
          </cell>
          <cell r="KC49977">
            <v>48</v>
          </cell>
        </row>
        <row r="49978">
          <cell r="A49978" t="str">
            <v>P20251</v>
          </cell>
          <cell r="KA49978">
            <v>50</v>
          </cell>
          <cell r="KB49978">
            <v>10</v>
          </cell>
          <cell r="KC49978">
            <v>48</v>
          </cell>
        </row>
        <row r="49979">
          <cell r="A49979" t="str">
            <v>P20252</v>
          </cell>
          <cell r="KA49979">
            <v>50</v>
          </cell>
          <cell r="KB49979">
            <v>10</v>
          </cell>
          <cell r="KC49979">
            <v>48</v>
          </cell>
        </row>
        <row r="49980">
          <cell r="A49980" t="str">
            <v>P20256</v>
          </cell>
          <cell r="KA49980">
            <v>50</v>
          </cell>
          <cell r="KB49980">
            <v>10</v>
          </cell>
          <cell r="KC49980">
            <v>48</v>
          </cell>
        </row>
        <row r="49981">
          <cell r="A49981" t="str">
            <v>P20274</v>
          </cell>
          <cell r="KA49981">
            <v>50</v>
          </cell>
          <cell r="KB49981">
            <v>10</v>
          </cell>
          <cell r="KC49981">
            <v>48</v>
          </cell>
        </row>
        <row r="49982">
          <cell r="A49982" t="str">
            <v>P20275</v>
          </cell>
          <cell r="KA49982">
            <v>50</v>
          </cell>
          <cell r="KB49982">
            <v>10</v>
          </cell>
          <cell r="KC49982">
            <v>48</v>
          </cell>
        </row>
        <row r="49983">
          <cell r="A49983" t="str">
            <v>P20269</v>
          </cell>
          <cell r="KA49983">
            <v>50</v>
          </cell>
          <cell r="KB49983">
            <v>10</v>
          </cell>
          <cell r="KC49983">
            <v>48</v>
          </cell>
        </row>
        <row r="49984">
          <cell r="A49984" t="str">
            <v>P20305</v>
          </cell>
          <cell r="KA49984">
            <v>50</v>
          </cell>
          <cell r="KB49984">
            <v>10</v>
          </cell>
          <cell r="KC49984">
            <v>48</v>
          </cell>
        </row>
        <row r="49985">
          <cell r="A49985" t="str">
            <v>P20306</v>
          </cell>
          <cell r="KA49985">
            <v>50</v>
          </cell>
          <cell r="KB49985">
            <v>10</v>
          </cell>
          <cell r="KC49985">
            <v>48</v>
          </cell>
        </row>
        <row r="49986">
          <cell r="A49986" t="str">
            <v>P20307</v>
          </cell>
          <cell r="KA49986">
            <v>50</v>
          </cell>
          <cell r="KB49986">
            <v>10</v>
          </cell>
          <cell r="KC49986">
            <v>48</v>
          </cell>
        </row>
        <row r="49987">
          <cell r="A49987" t="str">
            <v>P20303</v>
          </cell>
          <cell r="KA49987">
            <v>50</v>
          </cell>
          <cell r="KB49987">
            <v>10</v>
          </cell>
          <cell r="KC49987">
            <v>48</v>
          </cell>
        </row>
        <row r="49988">
          <cell r="A49988" t="str">
            <v>P20334</v>
          </cell>
          <cell r="KA49988">
            <v>50</v>
          </cell>
          <cell r="KB49988">
            <v>10</v>
          </cell>
          <cell r="KC49988">
            <v>48</v>
          </cell>
        </row>
        <row r="49989">
          <cell r="A49989" t="str">
            <v>P20336</v>
          </cell>
          <cell r="KA49989">
            <v>50</v>
          </cell>
          <cell r="KB49989">
            <v>10</v>
          </cell>
          <cell r="KC49989">
            <v>48</v>
          </cell>
        </row>
        <row r="49990">
          <cell r="A49990" t="str">
            <v>P20323</v>
          </cell>
          <cell r="KA49990">
            <v>50</v>
          </cell>
          <cell r="KB49990">
            <v>10</v>
          </cell>
          <cell r="KC49990">
            <v>48</v>
          </cell>
        </row>
        <row r="49991">
          <cell r="A49991" t="str">
            <v>P19759</v>
          </cell>
          <cell r="KA49991">
            <v>50</v>
          </cell>
          <cell r="KB49991">
            <v>10</v>
          </cell>
          <cell r="KC49991">
            <v>48</v>
          </cell>
        </row>
        <row r="49992">
          <cell r="A49992" t="str">
            <v>P19777</v>
          </cell>
          <cell r="KA49992">
            <v>50</v>
          </cell>
          <cell r="KB49992">
            <v>10</v>
          </cell>
          <cell r="KC49992">
            <v>48</v>
          </cell>
        </row>
        <row r="49993">
          <cell r="A49993" t="str">
            <v>P19769</v>
          </cell>
          <cell r="KA49993">
            <v>50</v>
          </cell>
          <cell r="KB49993">
            <v>10</v>
          </cell>
          <cell r="KC49993">
            <v>48</v>
          </cell>
        </row>
        <row r="49994">
          <cell r="A49994" t="str">
            <v>P19770</v>
          </cell>
          <cell r="KA49994">
            <v>50</v>
          </cell>
          <cell r="KB49994">
            <v>10</v>
          </cell>
          <cell r="KC49994">
            <v>48</v>
          </cell>
        </row>
        <row r="49995">
          <cell r="A49995" t="str">
            <v>P19775</v>
          </cell>
          <cell r="KA49995">
            <v>50</v>
          </cell>
          <cell r="KB49995">
            <v>10</v>
          </cell>
          <cell r="KC49995">
            <v>48</v>
          </cell>
        </row>
        <row r="49996">
          <cell r="A49996" t="str">
            <v>P19754</v>
          </cell>
          <cell r="KA49996">
            <v>50</v>
          </cell>
          <cell r="KB49996">
            <v>10</v>
          </cell>
          <cell r="KC49996">
            <v>48</v>
          </cell>
        </row>
        <row r="49997">
          <cell r="A49997" t="str">
            <v>P19755</v>
          </cell>
          <cell r="KA49997">
            <v>50</v>
          </cell>
          <cell r="KB49997">
            <v>10</v>
          </cell>
          <cell r="KC49997">
            <v>48</v>
          </cell>
        </row>
        <row r="49998">
          <cell r="A49998" t="str">
            <v>P19780</v>
          </cell>
          <cell r="KA49998">
            <v>50</v>
          </cell>
          <cell r="KB49998">
            <v>10</v>
          </cell>
          <cell r="KC49998">
            <v>48</v>
          </cell>
        </row>
        <row r="49999">
          <cell r="A49999" t="str">
            <v>P19803</v>
          </cell>
          <cell r="KA49999">
            <v>50</v>
          </cell>
          <cell r="KB49999">
            <v>10</v>
          </cell>
          <cell r="KC49999">
            <v>48</v>
          </cell>
        </row>
        <row r="50000">
          <cell r="A50000" t="str">
            <v>P19819</v>
          </cell>
          <cell r="KA50000">
            <v>50</v>
          </cell>
          <cell r="KB50000">
            <v>10</v>
          </cell>
          <cell r="KC50000">
            <v>48</v>
          </cell>
        </row>
        <row r="50001">
          <cell r="A50001" t="str">
            <v>P19820</v>
          </cell>
          <cell r="KA50001">
            <v>50</v>
          </cell>
          <cell r="KB50001">
            <v>10</v>
          </cell>
          <cell r="KC50001">
            <v>48</v>
          </cell>
        </row>
        <row r="50002">
          <cell r="A50002" t="str">
            <v>P19805</v>
          </cell>
          <cell r="KA50002">
            <v>50</v>
          </cell>
          <cell r="KB50002">
            <v>10</v>
          </cell>
          <cell r="KC50002">
            <v>48</v>
          </cell>
        </row>
        <row r="50003">
          <cell r="A50003" t="str">
            <v>P19806</v>
          </cell>
          <cell r="KA50003">
            <v>50</v>
          </cell>
          <cell r="KB50003">
            <v>10</v>
          </cell>
          <cell r="KC50003">
            <v>48</v>
          </cell>
        </row>
        <row r="50004">
          <cell r="A50004" t="str">
            <v>P19814</v>
          </cell>
          <cell r="KA50004">
            <v>50</v>
          </cell>
          <cell r="KB50004">
            <v>10</v>
          </cell>
          <cell r="KC50004">
            <v>48</v>
          </cell>
        </row>
        <row r="50005">
          <cell r="A50005" t="str">
            <v>P19860</v>
          </cell>
          <cell r="KA50005">
            <v>50</v>
          </cell>
          <cell r="KB50005">
            <v>10</v>
          </cell>
          <cell r="KC50005">
            <v>48</v>
          </cell>
        </row>
        <row r="50006">
          <cell r="A50006" t="str">
            <v>P19862</v>
          </cell>
          <cell r="KA50006">
            <v>50</v>
          </cell>
          <cell r="KB50006">
            <v>10</v>
          </cell>
          <cell r="KC50006">
            <v>48</v>
          </cell>
        </row>
        <row r="50007">
          <cell r="A50007" t="str">
            <v>P19869</v>
          </cell>
          <cell r="KA50007">
            <v>50</v>
          </cell>
          <cell r="KB50007">
            <v>10</v>
          </cell>
          <cell r="KC50007">
            <v>48</v>
          </cell>
        </row>
        <row r="50008">
          <cell r="A50008" t="str">
            <v>P19871</v>
          </cell>
          <cell r="KA50008">
            <v>50</v>
          </cell>
          <cell r="KB50008">
            <v>10</v>
          </cell>
          <cell r="KC50008">
            <v>48</v>
          </cell>
        </row>
        <row r="50009">
          <cell r="A50009" t="str">
            <v>P19833</v>
          </cell>
          <cell r="KA50009">
            <v>50</v>
          </cell>
          <cell r="KB50009">
            <v>10</v>
          </cell>
          <cell r="KC50009">
            <v>48</v>
          </cell>
        </row>
        <row r="50010">
          <cell r="A50010" t="str">
            <v>P19828</v>
          </cell>
          <cell r="KA50010">
            <v>50</v>
          </cell>
          <cell r="KB50010">
            <v>10</v>
          </cell>
          <cell r="KC50010">
            <v>48</v>
          </cell>
        </row>
        <row r="50011">
          <cell r="A50011" t="str">
            <v>P19855</v>
          </cell>
          <cell r="KA50011">
            <v>50</v>
          </cell>
          <cell r="KB50011">
            <v>10</v>
          </cell>
          <cell r="KC50011">
            <v>48</v>
          </cell>
        </row>
        <row r="50012">
          <cell r="A50012" t="str">
            <v>P20017</v>
          </cell>
          <cell r="KA50012">
            <v>50</v>
          </cell>
          <cell r="KB50012">
            <v>10</v>
          </cell>
          <cell r="KC50012">
            <v>48</v>
          </cell>
        </row>
        <row r="50013">
          <cell r="A50013" t="str">
            <v>P20033</v>
          </cell>
          <cell r="KA50013">
            <v>50</v>
          </cell>
          <cell r="KB50013">
            <v>10</v>
          </cell>
          <cell r="KC50013">
            <v>48</v>
          </cell>
        </row>
        <row r="50014">
          <cell r="A50014" t="str">
            <v>P20038</v>
          </cell>
          <cell r="KA50014">
            <v>50</v>
          </cell>
          <cell r="KB50014">
            <v>10</v>
          </cell>
          <cell r="KC50014">
            <v>48</v>
          </cell>
        </row>
        <row r="50015">
          <cell r="A50015" t="str">
            <v>P20035</v>
          </cell>
          <cell r="KA50015">
            <v>50</v>
          </cell>
          <cell r="KB50015">
            <v>10</v>
          </cell>
          <cell r="KC50015">
            <v>48</v>
          </cell>
        </row>
        <row r="50016">
          <cell r="A50016" t="str">
            <v>P19973</v>
          </cell>
          <cell r="KA50016">
            <v>50</v>
          </cell>
          <cell r="KB50016">
            <v>10</v>
          </cell>
          <cell r="KC50016">
            <v>48</v>
          </cell>
        </row>
        <row r="50017">
          <cell r="A50017" t="str">
            <v>P19977</v>
          </cell>
          <cell r="KA50017">
            <v>50</v>
          </cell>
          <cell r="KB50017">
            <v>10</v>
          </cell>
          <cell r="KC50017">
            <v>48</v>
          </cell>
        </row>
        <row r="50018">
          <cell r="A50018" t="str">
            <v>P19978</v>
          </cell>
          <cell r="KA50018">
            <v>50</v>
          </cell>
          <cell r="KB50018">
            <v>10</v>
          </cell>
          <cell r="KC50018">
            <v>48</v>
          </cell>
        </row>
        <row r="50019">
          <cell r="A50019" t="str">
            <v>P19987</v>
          </cell>
          <cell r="KA50019">
            <v>50</v>
          </cell>
          <cell r="KB50019">
            <v>10</v>
          </cell>
          <cell r="KC50019">
            <v>48</v>
          </cell>
        </row>
        <row r="50020">
          <cell r="A50020" t="str">
            <v>P19970</v>
          </cell>
          <cell r="KA50020">
            <v>50</v>
          </cell>
          <cell r="KB50020">
            <v>10</v>
          </cell>
          <cell r="KC50020">
            <v>48</v>
          </cell>
        </row>
        <row r="50021">
          <cell r="A50021" t="str">
            <v>P19921</v>
          </cell>
          <cell r="KA50021">
            <v>50</v>
          </cell>
          <cell r="KB50021">
            <v>10</v>
          </cell>
          <cell r="KC50021">
            <v>48</v>
          </cell>
        </row>
        <row r="50022">
          <cell r="A50022" t="str">
            <v>P19911</v>
          </cell>
          <cell r="KA50022">
            <v>50</v>
          </cell>
          <cell r="KB50022">
            <v>10</v>
          </cell>
          <cell r="KC50022">
            <v>48</v>
          </cell>
        </row>
        <row r="50023">
          <cell r="A50023" t="str">
            <v>P19912</v>
          </cell>
          <cell r="KA50023">
            <v>50</v>
          </cell>
          <cell r="KB50023">
            <v>10</v>
          </cell>
          <cell r="KC50023">
            <v>48</v>
          </cell>
        </row>
        <row r="50024">
          <cell r="A50024" t="str">
            <v>P19927</v>
          </cell>
          <cell r="KA50024">
            <v>50</v>
          </cell>
          <cell r="KB50024">
            <v>10</v>
          </cell>
          <cell r="KC50024">
            <v>48</v>
          </cell>
        </row>
        <row r="50025">
          <cell r="A50025" t="str">
            <v>P19948</v>
          </cell>
          <cell r="KA50025">
            <v>50</v>
          </cell>
          <cell r="KB50025">
            <v>10</v>
          </cell>
          <cell r="KC50025">
            <v>48</v>
          </cell>
        </row>
        <row r="50026">
          <cell r="A50026" t="str">
            <v>P19949</v>
          </cell>
          <cell r="KA50026">
            <v>50</v>
          </cell>
          <cell r="KB50026">
            <v>10</v>
          </cell>
          <cell r="KC50026">
            <v>48</v>
          </cell>
        </row>
        <row r="50027">
          <cell r="A50027" t="str">
            <v>P19954</v>
          </cell>
          <cell r="KA50027">
            <v>50</v>
          </cell>
          <cell r="KB50027">
            <v>10</v>
          </cell>
          <cell r="KC50027">
            <v>48</v>
          </cell>
        </row>
        <row r="50028">
          <cell r="A50028" t="str">
            <v>P19931</v>
          </cell>
          <cell r="KA50028">
            <v>50</v>
          </cell>
          <cell r="KB50028">
            <v>10</v>
          </cell>
          <cell r="KC50028">
            <v>48</v>
          </cell>
        </row>
        <row r="50029">
          <cell r="A50029" t="str">
            <v>P19933</v>
          </cell>
          <cell r="KA50029">
            <v>50</v>
          </cell>
          <cell r="KB50029">
            <v>10</v>
          </cell>
          <cell r="KC50029">
            <v>48</v>
          </cell>
        </row>
        <row r="50030">
          <cell r="A50030" t="str">
            <v>P19940</v>
          </cell>
          <cell r="KA50030">
            <v>50</v>
          </cell>
          <cell r="KB50030">
            <v>10</v>
          </cell>
          <cell r="KC50030">
            <v>48</v>
          </cell>
        </row>
        <row r="50031">
          <cell r="A50031" t="str">
            <v>P19944</v>
          </cell>
          <cell r="KA50031">
            <v>50</v>
          </cell>
          <cell r="KB50031">
            <v>10</v>
          </cell>
          <cell r="KC50031">
            <v>48</v>
          </cell>
        </row>
        <row r="50032">
          <cell r="A50032" t="str">
            <v>P18763</v>
          </cell>
          <cell r="KA50032">
            <v>50</v>
          </cell>
          <cell r="KB50032">
            <v>10</v>
          </cell>
          <cell r="KC50032">
            <v>48</v>
          </cell>
        </row>
        <row r="50033">
          <cell r="A50033" t="str">
            <v>P18764</v>
          </cell>
          <cell r="KA50033">
            <v>50</v>
          </cell>
          <cell r="KB50033">
            <v>10</v>
          </cell>
          <cell r="KC50033">
            <v>48</v>
          </cell>
        </row>
        <row r="50034">
          <cell r="A50034" t="str">
            <v>P18765</v>
          </cell>
          <cell r="KA50034">
            <v>50</v>
          </cell>
          <cell r="KB50034">
            <v>10</v>
          </cell>
          <cell r="KC50034">
            <v>48</v>
          </cell>
        </row>
        <row r="50035">
          <cell r="A50035" t="str">
            <v>P18770</v>
          </cell>
          <cell r="KA50035">
            <v>50</v>
          </cell>
          <cell r="KB50035">
            <v>10</v>
          </cell>
          <cell r="KC50035">
            <v>48</v>
          </cell>
        </row>
        <row r="50036">
          <cell r="A50036" t="str">
            <v>P18760</v>
          </cell>
          <cell r="KA50036">
            <v>50</v>
          </cell>
          <cell r="KB50036">
            <v>10</v>
          </cell>
          <cell r="KC50036">
            <v>48</v>
          </cell>
        </row>
        <row r="50037">
          <cell r="A50037" t="str">
            <v>P18784</v>
          </cell>
          <cell r="KA50037">
            <v>50</v>
          </cell>
          <cell r="KB50037">
            <v>10</v>
          </cell>
          <cell r="KC50037">
            <v>48</v>
          </cell>
        </row>
        <row r="50038">
          <cell r="A50038" t="str">
            <v>P18795</v>
          </cell>
          <cell r="KA50038">
            <v>50</v>
          </cell>
          <cell r="KB50038">
            <v>10</v>
          </cell>
          <cell r="KC50038">
            <v>48</v>
          </cell>
        </row>
        <row r="50039">
          <cell r="A50039" t="str">
            <v>P18734</v>
          </cell>
          <cell r="KA50039">
            <v>50</v>
          </cell>
          <cell r="KB50039">
            <v>10</v>
          </cell>
          <cell r="KC50039">
            <v>48</v>
          </cell>
        </row>
        <row r="50040">
          <cell r="A50040" t="str">
            <v>P18740</v>
          </cell>
          <cell r="KA50040">
            <v>50</v>
          </cell>
          <cell r="KB50040">
            <v>10</v>
          </cell>
          <cell r="KC50040">
            <v>48</v>
          </cell>
        </row>
        <row r="50041">
          <cell r="A50041" t="str">
            <v>P18746</v>
          </cell>
          <cell r="KA50041">
            <v>50</v>
          </cell>
          <cell r="KB50041">
            <v>10</v>
          </cell>
          <cell r="KC50041">
            <v>48</v>
          </cell>
        </row>
        <row r="50042">
          <cell r="A50042" t="str">
            <v>P18748</v>
          </cell>
          <cell r="KA50042">
            <v>50</v>
          </cell>
          <cell r="KB50042">
            <v>10</v>
          </cell>
          <cell r="KC50042">
            <v>48</v>
          </cell>
        </row>
        <row r="50043">
          <cell r="A50043" t="str">
            <v>P18713</v>
          </cell>
          <cell r="KA50043">
            <v>50</v>
          </cell>
          <cell r="KB50043">
            <v>10</v>
          </cell>
          <cell r="KC50043">
            <v>48</v>
          </cell>
        </row>
        <row r="50044">
          <cell r="A50044" t="str">
            <v>P18693</v>
          </cell>
          <cell r="KA50044">
            <v>50</v>
          </cell>
          <cell r="KB50044">
            <v>10</v>
          </cell>
          <cell r="KC50044">
            <v>48</v>
          </cell>
        </row>
        <row r="50045">
          <cell r="A50045" t="str">
            <v>P18686</v>
          </cell>
          <cell r="KA50045">
            <v>50</v>
          </cell>
          <cell r="KB50045">
            <v>10</v>
          </cell>
          <cell r="KC50045">
            <v>48</v>
          </cell>
        </row>
        <row r="50046">
          <cell r="A50046" t="str">
            <v>P18641</v>
          </cell>
          <cell r="KA50046">
            <v>50</v>
          </cell>
          <cell r="KB50046">
            <v>10</v>
          </cell>
          <cell r="KC50046">
            <v>48</v>
          </cell>
        </row>
        <row r="50047">
          <cell r="A50047" t="str">
            <v>P18614</v>
          </cell>
          <cell r="KA50047">
            <v>50</v>
          </cell>
          <cell r="KB50047">
            <v>10</v>
          </cell>
          <cell r="KC50047">
            <v>48</v>
          </cell>
        </row>
        <row r="50048">
          <cell r="A50048" t="str">
            <v>P18622</v>
          </cell>
          <cell r="KA50048">
            <v>50</v>
          </cell>
          <cell r="KB50048">
            <v>10</v>
          </cell>
          <cell r="KC50048">
            <v>48</v>
          </cell>
        </row>
        <row r="50049">
          <cell r="A50049" t="str">
            <v>P18623</v>
          </cell>
          <cell r="KA50049">
            <v>50</v>
          </cell>
          <cell r="KB50049">
            <v>10</v>
          </cell>
          <cell r="KC50049">
            <v>48</v>
          </cell>
        </row>
        <row r="50050">
          <cell r="A50050" t="str">
            <v>P18627</v>
          </cell>
          <cell r="KA50050">
            <v>50</v>
          </cell>
          <cell r="KB50050">
            <v>10</v>
          </cell>
          <cell r="KC50050">
            <v>48</v>
          </cell>
        </row>
        <row r="50051">
          <cell r="A50051" t="str">
            <v>P18650</v>
          </cell>
          <cell r="KA50051">
            <v>50</v>
          </cell>
          <cell r="KB50051">
            <v>10</v>
          </cell>
          <cell r="KC50051">
            <v>48</v>
          </cell>
        </row>
        <row r="50052">
          <cell r="A50052" t="str">
            <v>P18651</v>
          </cell>
          <cell r="KA50052">
            <v>50</v>
          </cell>
          <cell r="KB50052">
            <v>10</v>
          </cell>
          <cell r="KC50052">
            <v>48</v>
          </cell>
        </row>
        <row r="50053">
          <cell r="A50053" t="str">
            <v>P18661</v>
          </cell>
          <cell r="KA50053">
            <v>50</v>
          </cell>
          <cell r="KB50053">
            <v>10</v>
          </cell>
          <cell r="KC50053">
            <v>48</v>
          </cell>
        </row>
        <row r="50054">
          <cell r="A50054" t="str">
            <v>P18603</v>
          </cell>
          <cell r="KA50054">
            <v>50</v>
          </cell>
          <cell r="KB50054">
            <v>10</v>
          </cell>
          <cell r="KC50054">
            <v>48</v>
          </cell>
        </row>
        <row r="50055">
          <cell r="A50055" t="str">
            <v>P18893</v>
          </cell>
          <cell r="KA50055">
            <v>50</v>
          </cell>
          <cell r="KB50055">
            <v>10</v>
          </cell>
          <cell r="KC50055">
            <v>48</v>
          </cell>
        </row>
        <row r="50056">
          <cell r="A50056" t="str">
            <v>P18880</v>
          </cell>
          <cell r="KA50056">
            <v>50</v>
          </cell>
          <cell r="KB50056">
            <v>10</v>
          </cell>
          <cell r="KC50056">
            <v>48</v>
          </cell>
        </row>
        <row r="50057">
          <cell r="A50057" t="str">
            <v>P18881</v>
          </cell>
          <cell r="KA50057">
            <v>50</v>
          </cell>
          <cell r="KB50057">
            <v>10</v>
          </cell>
          <cell r="KC50057">
            <v>48</v>
          </cell>
        </row>
        <row r="50058">
          <cell r="A50058" t="str">
            <v>P18907</v>
          </cell>
          <cell r="KA50058">
            <v>50</v>
          </cell>
          <cell r="KB50058">
            <v>10</v>
          </cell>
          <cell r="KC50058">
            <v>48</v>
          </cell>
        </row>
        <row r="50059">
          <cell r="A50059" t="str">
            <v>P18862</v>
          </cell>
          <cell r="KA50059">
            <v>50</v>
          </cell>
          <cell r="KB50059">
            <v>10</v>
          </cell>
          <cell r="KC50059">
            <v>48</v>
          </cell>
        </row>
        <row r="50060">
          <cell r="A50060" t="str">
            <v>P18857</v>
          </cell>
          <cell r="KA50060">
            <v>50</v>
          </cell>
          <cell r="KB50060">
            <v>10</v>
          </cell>
          <cell r="KC50060">
            <v>48</v>
          </cell>
        </row>
        <row r="50061">
          <cell r="A50061" t="str">
            <v>P18858</v>
          </cell>
          <cell r="KA50061">
            <v>50</v>
          </cell>
          <cell r="KB50061">
            <v>10</v>
          </cell>
          <cell r="KC50061">
            <v>48</v>
          </cell>
        </row>
        <row r="50062">
          <cell r="A50062" t="str">
            <v>P18853</v>
          </cell>
          <cell r="KA50062">
            <v>50</v>
          </cell>
          <cell r="KB50062">
            <v>10</v>
          </cell>
          <cell r="KC50062">
            <v>48</v>
          </cell>
        </row>
        <row r="50063">
          <cell r="A50063" t="str">
            <v>P18828</v>
          </cell>
          <cell r="KA50063">
            <v>50</v>
          </cell>
          <cell r="KB50063">
            <v>10</v>
          </cell>
          <cell r="KC50063">
            <v>48</v>
          </cell>
        </row>
        <row r="50064">
          <cell r="A50064" t="str">
            <v>P18948</v>
          </cell>
          <cell r="KA50064">
            <v>50</v>
          </cell>
          <cell r="KB50064">
            <v>10</v>
          </cell>
          <cell r="KC50064">
            <v>48</v>
          </cell>
        </row>
        <row r="50065">
          <cell r="A50065" t="str">
            <v>P18961</v>
          </cell>
          <cell r="KA50065">
            <v>50</v>
          </cell>
          <cell r="KB50065">
            <v>10</v>
          </cell>
          <cell r="KC50065">
            <v>48</v>
          </cell>
        </row>
        <row r="50066">
          <cell r="A50066" t="str">
            <v>P18956</v>
          </cell>
          <cell r="KA50066">
            <v>50</v>
          </cell>
          <cell r="KB50066">
            <v>10</v>
          </cell>
          <cell r="KC50066">
            <v>48</v>
          </cell>
        </row>
        <row r="50067">
          <cell r="A50067" t="str">
            <v>P18953</v>
          </cell>
          <cell r="KA50067">
            <v>50</v>
          </cell>
          <cell r="KB50067">
            <v>10</v>
          </cell>
          <cell r="KC50067">
            <v>48</v>
          </cell>
        </row>
        <row r="50068">
          <cell r="A50068" t="str">
            <v>P18899</v>
          </cell>
          <cell r="KA50068">
            <v>50</v>
          </cell>
          <cell r="KB50068">
            <v>10</v>
          </cell>
          <cell r="KC50068">
            <v>48</v>
          </cell>
        </row>
        <row r="50069">
          <cell r="A50069" t="str">
            <v>P18911</v>
          </cell>
          <cell r="KA50069">
            <v>50</v>
          </cell>
          <cell r="KB50069">
            <v>10</v>
          </cell>
          <cell r="KC50069">
            <v>48</v>
          </cell>
        </row>
        <row r="50070">
          <cell r="A50070" t="str">
            <v>P19098</v>
          </cell>
          <cell r="KA50070">
            <v>50</v>
          </cell>
          <cell r="KB50070">
            <v>10</v>
          </cell>
          <cell r="KC50070">
            <v>48</v>
          </cell>
        </row>
        <row r="50071">
          <cell r="A50071" t="str">
            <v>P19076</v>
          </cell>
          <cell r="KA50071">
            <v>50</v>
          </cell>
          <cell r="KB50071">
            <v>10</v>
          </cell>
          <cell r="KC50071">
            <v>48</v>
          </cell>
        </row>
        <row r="50072">
          <cell r="A50072" t="str">
            <v>P19065</v>
          </cell>
          <cell r="KA50072">
            <v>50</v>
          </cell>
          <cell r="KB50072">
            <v>10</v>
          </cell>
          <cell r="KC50072">
            <v>48</v>
          </cell>
        </row>
        <row r="50073">
          <cell r="A50073" t="str">
            <v>P19060</v>
          </cell>
          <cell r="KA50073">
            <v>50</v>
          </cell>
          <cell r="KB50073">
            <v>10</v>
          </cell>
          <cell r="KC50073">
            <v>48</v>
          </cell>
        </row>
        <row r="50074">
          <cell r="A50074" t="str">
            <v>P19033</v>
          </cell>
          <cell r="KA50074">
            <v>50</v>
          </cell>
          <cell r="KB50074">
            <v>10</v>
          </cell>
          <cell r="KC50074">
            <v>48</v>
          </cell>
        </row>
        <row r="50075">
          <cell r="A50075" t="str">
            <v>P19028</v>
          </cell>
          <cell r="KA50075">
            <v>50</v>
          </cell>
          <cell r="KB50075">
            <v>10</v>
          </cell>
          <cell r="KC50075">
            <v>48</v>
          </cell>
        </row>
        <row r="50076">
          <cell r="A50076" t="str">
            <v>P19046</v>
          </cell>
          <cell r="KA50076">
            <v>50</v>
          </cell>
          <cell r="KB50076">
            <v>10</v>
          </cell>
          <cell r="KC50076">
            <v>48</v>
          </cell>
        </row>
        <row r="50077">
          <cell r="A50077" t="str">
            <v>P19047</v>
          </cell>
          <cell r="KA50077">
            <v>50</v>
          </cell>
          <cell r="KB50077">
            <v>10</v>
          </cell>
          <cell r="KC50077">
            <v>48</v>
          </cell>
        </row>
        <row r="50078">
          <cell r="A50078" t="str">
            <v>P19015</v>
          </cell>
          <cell r="KA50078">
            <v>50</v>
          </cell>
          <cell r="KB50078">
            <v>10</v>
          </cell>
          <cell r="KC50078">
            <v>48</v>
          </cell>
        </row>
        <row r="50079">
          <cell r="A50079" t="str">
            <v>P19020</v>
          </cell>
          <cell r="KA50079">
            <v>50</v>
          </cell>
          <cell r="KB50079">
            <v>10</v>
          </cell>
          <cell r="KC50079">
            <v>48</v>
          </cell>
        </row>
        <row r="50080">
          <cell r="A50080" t="str">
            <v>P19021</v>
          </cell>
          <cell r="KA50080">
            <v>50</v>
          </cell>
          <cell r="KB50080">
            <v>10</v>
          </cell>
          <cell r="KC50080">
            <v>48</v>
          </cell>
        </row>
        <row r="50081">
          <cell r="A50081" t="str">
            <v>P19022</v>
          </cell>
          <cell r="KA50081">
            <v>50</v>
          </cell>
          <cell r="KB50081">
            <v>10</v>
          </cell>
          <cell r="KC50081">
            <v>48</v>
          </cell>
        </row>
        <row r="50082">
          <cell r="A50082" t="str">
            <v>P19013</v>
          </cell>
          <cell r="KA50082">
            <v>50</v>
          </cell>
          <cell r="KB50082">
            <v>10</v>
          </cell>
          <cell r="KC50082">
            <v>48</v>
          </cell>
        </row>
        <row r="50083">
          <cell r="A50083" t="str">
            <v>P18990</v>
          </cell>
          <cell r="KA50083">
            <v>50</v>
          </cell>
          <cell r="KB50083">
            <v>10</v>
          </cell>
          <cell r="KC50083">
            <v>48</v>
          </cell>
        </row>
        <row r="50084">
          <cell r="A50084" t="str">
            <v>P18993</v>
          </cell>
          <cell r="KA50084">
            <v>50</v>
          </cell>
          <cell r="KB50084">
            <v>10</v>
          </cell>
          <cell r="KC50084">
            <v>48</v>
          </cell>
        </row>
        <row r="50085">
          <cell r="A50085" t="str">
            <v>P19730</v>
          </cell>
          <cell r="KA50085">
            <v>50</v>
          </cell>
          <cell r="KB50085">
            <v>10</v>
          </cell>
          <cell r="KC50085">
            <v>48</v>
          </cell>
        </row>
        <row r="50086">
          <cell r="A50086" t="str">
            <v>P19726</v>
          </cell>
          <cell r="KA50086">
            <v>50</v>
          </cell>
          <cell r="KB50086">
            <v>10</v>
          </cell>
          <cell r="KC50086">
            <v>48</v>
          </cell>
        </row>
        <row r="50087">
          <cell r="A50087" t="str">
            <v>P19705</v>
          </cell>
          <cell r="KA50087">
            <v>50</v>
          </cell>
          <cell r="KB50087">
            <v>10</v>
          </cell>
          <cell r="KC50087">
            <v>48</v>
          </cell>
        </row>
        <row r="50088">
          <cell r="A50088" t="str">
            <v>P19700</v>
          </cell>
          <cell r="KA50088">
            <v>50</v>
          </cell>
          <cell r="KB50088">
            <v>10</v>
          </cell>
          <cell r="KC50088">
            <v>48</v>
          </cell>
        </row>
        <row r="50089">
          <cell r="A50089" t="str">
            <v>P19680</v>
          </cell>
          <cell r="KA50089">
            <v>50</v>
          </cell>
          <cell r="KB50089">
            <v>10</v>
          </cell>
          <cell r="KC50089">
            <v>48</v>
          </cell>
        </row>
        <row r="50090">
          <cell r="A50090" t="str">
            <v>P19681</v>
          </cell>
          <cell r="KA50090">
            <v>50</v>
          </cell>
          <cell r="KB50090">
            <v>10</v>
          </cell>
          <cell r="KC50090">
            <v>48</v>
          </cell>
        </row>
        <row r="50091">
          <cell r="A50091" t="str">
            <v>p19676</v>
          </cell>
          <cell r="KA50091">
            <v>50</v>
          </cell>
          <cell r="KB50091">
            <v>10</v>
          </cell>
          <cell r="KC50091">
            <v>48</v>
          </cell>
        </row>
        <row r="50092">
          <cell r="A50092" t="str">
            <v>P19666</v>
          </cell>
          <cell r="KA50092">
            <v>50</v>
          </cell>
          <cell r="KB50092">
            <v>10</v>
          </cell>
          <cell r="KC50092">
            <v>48</v>
          </cell>
        </row>
        <row r="50093">
          <cell r="A50093" t="str">
            <v>P19628</v>
          </cell>
          <cell r="KA50093">
            <v>50</v>
          </cell>
          <cell r="KB50093">
            <v>10</v>
          </cell>
          <cell r="KC50093">
            <v>48</v>
          </cell>
        </row>
        <row r="50094">
          <cell r="A50094" t="str">
            <v>P19629</v>
          </cell>
          <cell r="KA50094">
            <v>50</v>
          </cell>
          <cell r="KB50094">
            <v>10</v>
          </cell>
          <cell r="KC50094">
            <v>48</v>
          </cell>
        </row>
        <row r="50095">
          <cell r="A50095" t="str">
            <v>P19640</v>
          </cell>
          <cell r="KA50095">
            <v>50</v>
          </cell>
          <cell r="KB50095">
            <v>10</v>
          </cell>
          <cell r="KC50095">
            <v>48</v>
          </cell>
        </row>
        <row r="50096">
          <cell r="A50096" t="str">
            <v>P19626</v>
          </cell>
          <cell r="KA50096">
            <v>50</v>
          </cell>
          <cell r="KB50096">
            <v>10</v>
          </cell>
          <cell r="KC50096">
            <v>48</v>
          </cell>
        </row>
        <row r="50097">
          <cell r="A50097" t="str">
            <v>P19651</v>
          </cell>
          <cell r="KA50097">
            <v>50</v>
          </cell>
          <cell r="KB50097">
            <v>10</v>
          </cell>
          <cell r="KC50097">
            <v>48</v>
          </cell>
        </row>
        <row r="50098">
          <cell r="A50098" t="str">
            <v>P19652</v>
          </cell>
          <cell r="KA50098">
            <v>50</v>
          </cell>
          <cell r="KB50098">
            <v>10</v>
          </cell>
          <cell r="KC50098">
            <v>48</v>
          </cell>
        </row>
        <row r="50099">
          <cell r="A50099" t="str">
            <v>P19645</v>
          </cell>
          <cell r="KA50099">
            <v>50</v>
          </cell>
          <cell r="KB50099">
            <v>10</v>
          </cell>
          <cell r="KC50099">
            <v>48</v>
          </cell>
        </row>
        <row r="50100">
          <cell r="A50100" t="str">
            <v>P19589</v>
          </cell>
          <cell r="KA50100">
            <v>50</v>
          </cell>
          <cell r="KB50100">
            <v>10</v>
          </cell>
          <cell r="KC50100">
            <v>48</v>
          </cell>
        </row>
        <row r="50101">
          <cell r="A50101" t="str">
            <v>P19604</v>
          </cell>
          <cell r="KA50101">
            <v>50</v>
          </cell>
          <cell r="KB50101">
            <v>10</v>
          </cell>
          <cell r="KC50101">
            <v>48</v>
          </cell>
        </row>
        <row r="50102">
          <cell r="A50102" t="str">
            <v>P19618</v>
          </cell>
          <cell r="KA50102">
            <v>50</v>
          </cell>
          <cell r="KB50102">
            <v>10</v>
          </cell>
          <cell r="KC50102">
            <v>48</v>
          </cell>
        </row>
        <row r="50103">
          <cell r="A50103" t="str">
            <v>P19619</v>
          </cell>
          <cell r="KA50103">
            <v>50</v>
          </cell>
          <cell r="KB50103">
            <v>10</v>
          </cell>
          <cell r="KC50103">
            <v>48</v>
          </cell>
        </row>
        <row r="50104">
          <cell r="A50104" t="str">
            <v>P19525</v>
          </cell>
          <cell r="KA50104">
            <v>50</v>
          </cell>
          <cell r="KB50104">
            <v>10</v>
          </cell>
          <cell r="KC50104">
            <v>48</v>
          </cell>
        </row>
        <row r="50105">
          <cell r="A50105" t="str">
            <v>P19514</v>
          </cell>
          <cell r="KA50105">
            <v>50</v>
          </cell>
          <cell r="KB50105">
            <v>10</v>
          </cell>
          <cell r="KC50105">
            <v>48</v>
          </cell>
        </row>
        <row r="50106">
          <cell r="A50106" t="str">
            <v>P19518</v>
          </cell>
          <cell r="KA50106">
            <v>50</v>
          </cell>
          <cell r="KB50106">
            <v>10</v>
          </cell>
          <cell r="KC50106">
            <v>48</v>
          </cell>
        </row>
        <row r="50107">
          <cell r="A50107" t="str">
            <v>P19543</v>
          </cell>
          <cell r="KA50107">
            <v>50</v>
          </cell>
          <cell r="KB50107">
            <v>10</v>
          </cell>
          <cell r="KC50107">
            <v>48</v>
          </cell>
        </row>
        <row r="50108">
          <cell r="A50108" t="str">
            <v>P19544</v>
          </cell>
          <cell r="KA50108">
            <v>50</v>
          </cell>
          <cell r="KB50108">
            <v>10</v>
          </cell>
          <cell r="KC50108">
            <v>48</v>
          </cell>
        </row>
        <row r="50109">
          <cell r="A50109" t="str">
            <v>P19533</v>
          </cell>
          <cell r="KA50109">
            <v>50</v>
          </cell>
          <cell r="KB50109">
            <v>10</v>
          </cell>
          <cell r="KC50109">
            <v>48</v>
          </cell>
        </row>
        <row r="50110">
          <cell r="A50110" t="str">
            <v>P19561</v>
          </cell>
          <cell r="KA50110">
            <v>50</v>
          </cell>
          <cell r="KB50110">
            <v>10</v>
          </cell>
          <cell r="KC50110">
            <v>48</v>
          </cell>
        </row>
        <row r="50111">
          <cell r="A50111" t="str">
            <v>P19554</v>
          </cell>
          <cell r="KA50111">
            <v>50</v>
          </cell>
          <cell r="KB50111">
            <v>10</v>
          </cell>
          <cell r="KC50111">
            <v>48</v>
          </cell>
        </row>
        <row r="50112">
          <cell r="A50112" t="str">
            <v>P19555</v>
          </cell>
          <cell r="KA50112">
            <v>50</v>
          </cell>
          <cell r="KB50112">
            <v>10</v>
          </cell>
          <cell r="KC50112">
            <v>48</v>
          </cell>
        </row>
        <row r="50113">
          <cell r="A50113" t="str">
            <v>P19549</v>
          </cell>
          <cell r="KA50113">
            <v>50</v>
          </cell>
          <cell r="KB50113">
            <v>10</v>
          </cell>
          <cell r="KC50113">
            <v>48</v>
          </cell>
        </row>
        <row r="50114">
          <cell r="A50114" t="str">
            <v>P19574</v>
          </cell>
          <cell r="KA50114">
            <v>50</v>
          </cell>
          <cell r="KB50114">
            <v>10</v>
          </cell>
          <cell r="KC50114">
            <v>48</v>
          </cell>
        </row>
        <row r="50115">
          <cell r="A50115" t="str">
            <v>P19580</v>
          </cell>
          <cell r="KA50115">
            <v>50</v>
          </cell>
          <cell r="KB50115">
            <v>10</v>
          </cell>
          <cell r="KC50115">
            <v>48</v>
          </cell>
        </row>
        <row r="50116">
          <cell r="A50116" t="str">
            <v>P19491</v>
          </cell>
          <cell r="KA50116">
            <v>50</v>
          </cell>
          <cell r="KB50116">
            <v>10</v>
          </cell>
          <cell r="KC50116">
            <v>48</v>
          </cell>
        </row>
        <row r="50117">
          <cell r="A50117" t="str">
            <v>P19479</v>
          </cell>
          <cell r="KA50117">
            <v>50</v>
          </cell>
          <cell r="KB50117">
            <v>10</v>
          </cell>
          <cell r="KC50117">
            <v>48</v>
          </cell>
        </row>
        <row r="50118">
          <cell r="A50118" t="str">
            <v>P19469</v>
          </cell>
          <cell r="KA50118">
            <v>50</v>
          </cell>
          <cell r="KB50118">
            <v>10</v>
          </cell>
          <cell r="KC50118">
            <v>48</v>
          </cell>
        </row>
        <row r="50119">
          <cell r="A50119" t="str">
            <v>P19473</v>
          </cell>
          <cell r="KA50119">
            <v>50</v>
          </cell>
          <cell r="KB50119">
            <v>10</v>
          </cell>
          <cell r="KC50119">
            <v>48</v>
          </cell>
        </row>
        <row r="50120">
          <cell r="A50120" t="str">
            <v>P19457</v>
          </cell>
          <cell r="KA50120">
            <v>50</v>
          </cell>
          <cell r="KB50120">
            <v>10</v>
          </cell>
          <cell r="KC50120">
            <v>48</v>
          </cell>
        </row>
        <row r="50121">
          <cell r="A50121" t="str">
            <v>P19444</v>
          </cell>
          <cell r="KA50121">
            <v>50</v>
          </cell>
          <cell r="KB50121">
            <v>10</v>
          </cell>
          <cell r="KC50121">
            <v>48</v>
          </cell>
        </row>
        <row r="50122">
          <cell r="A50122" t="str">
            <v>P19449</v>
          </cell>
          <cell r="KA50122">
            <v>50</v>
          </cell>
          <cell r="KB50122">
            <v>10</v>
          </cell>
          <cell r="KC50122">
            <v>48</v>
          </cell>
        </row>
        <row r="50123">
          <cell r="A50123" t="str">
            <v>P19450</v>
          </cell>
          <cell r="KA50123">
            <v>50</v>
          </cell>
          <cell r="KB50123">
            <v>10</v>
          </cell>
          <cell r="KC50123">
            <v>48</v>
          </cell>
        </row>
        <row r="50124">
          <cell r="A50124" t="str">
            <v>P19170</v>
          </cell>
          <cell r="KA50124">
            <v>50</v>
          </cell>
          <cell r="KB50124">
            <v>10</v>
          </cell>
          <cell r="KC50124">
            <v>48</v>
          </cell>
        </row>
        <row r="50125">
          <cell r="A50125" t="str">
            <v>P19172</v>
          </cell>
          <cell r="KA50125">
            <v>50</v>
          </cell>
          <cell r="KB50125">
            <v>10</v>
          </cell>
          <cell r="KC50125">
            <v>48</v>
          </cell>
        </row>
        <row r="50126">
          <cell r="A50126" t="str">
            <v>P19150</v>
          </cell>
          <cell r="KA50126">
            <v>50</v>
          </cell>
          <cell r="KB50126">
            <v>10</v>
          </cell>
          <cell r="KC50126">
            <v>48</v>
          </cell>
        </row>
        <row r="50127">
          <cell r="A50127" t="str">
            <v>P19151</v>
          </cell>
          <cell r="KA50127">
            <v>50</v>
          </cell>
          <cell r="KB50127">
            <v>10</v>
          </cell>
          <cell r="KC50127">
            <v>48</v>
          </cell>
        </row>
        <row r="50128">
          <cell r="A50128" t="str">
            <v>P19208</v>
          </cell>
          <cell r="KA50128">
            <v>50</v>
          </cell>
          <cell r="KB50128">
            <v>10</v>
          </cell>
          <cell r="KC50128">
            <v>48</v>
          </cell>
        </row>
        <row r="50129">
          <cell r="A50129" t="str">
            <v>P19200</v>
          </cell>
          <cell r="KA50129">
            <v>50</v>
          </cell>
          <cell r="KB50129">
            <v>10</v>
          </cell>
          <cell r="KC50129">
            <v>48</v>
          </cell>
        </row>
        <row r="50130">
          <cell r="A50130" t="str">
            <v>P19222</v>
          </cell>
          <cell r="KA50130">
            <v>50</v>
          </cell>
          <cell r="KB50130">
            <v>10</v>
          </cell>
          <cell r="KC50130">
            <v>48</v>
          </cell>
        </row>
        <row r="50131">
          <cell r="A50131" t="str">
            <v>P19213</v>
          </cell>
          <cell r="KA50131">
            <v>50</v>
          </cell>
          <cell r="KB50131">
            <v>10</v>
          </cell>
          <cell r="KC50131">
            <v>48</v>
          </cell>
        </row>
        <row r="50132">
          <cell r="A50132" t="str">
            <v>P19242</v>
          </cell>
          <cell r="KA50132">
            <v>50</v>
          </cell>
          <cell r="KB50132">
            <v>10</v>
          </cell>
          <cell r="KC50132">
            <v>48</v>
          </cell>
        </row>
        <row r="50133">
          <cell r="A50133" t="str">
            <v>P19239</v>
          </cell>
          <cell r="KA50133">
            <v>50</v>
          </cell>
          <cell r="KB50133">
            <v>10</v>
          </cell>
          <cell r="KC50133">
            <v>48</v>
          </cell>
        </row>
        <row r="50134">
          <cell r="A50134" t="str">
            <v>P19245</v>
          </cell>
          <cell r="KA50134">
            <v>50</v>
          </cell>
          <cell r="KB50134">
            <v>10</v>
          </cell>
          <cell r="KC50134">
            <v>48</v>
          </cell>
        </row>
        <row r="50135">
          <cell r="A50135" t="str">
            <v>P19282</v>
          </cell>
          <cell r="KA50135">
            <v>50</v>
          </cell>
          <cell r="KB50135">
            <v>10</v>
          </cell>
          <cell r="KC50135">
            <v>48</v>
          </cell>
        </row>
        <row r="50136">
          <cell r="A50136" t="str">
            <v>P19285</v>
          </cell>
          <cell r="KA50136">
            <v>50</v>
          </cell>
          <cell r="KB50136">
            <v>10</v>
          </cell>
          <cell r="KC50136">
            <v>48</v>
          </cell>
        </row>
        <row r="50137">
          <cell r="A50137" t="str">
            <v>P19262</v>
          </cell>
          <cell r="KA50137">
            <v>50</v>
          </cell>
          <cell r="KB50137">
            <v>10</v>
          </cell>
          <cell r="KC50137">
            <v>48</v>
          </cell>
        </row>
        <row r="50138">
          <cell r="A50138" t="str">
            <v>P19267</v>
          </cell>
          <cell r="KA50138">
            <v>50</v>
          </cell>
          <cell r="KB50138">
            <v>10</v>
          </cell>
          <cell r="KC50138">
            <v>48</v>
          </cell>
        </row>
        <row r="50139">
          <cell r="A50139" t="str">
            <v>P19252</v>
          </cell>
          <cell r="KA50139">
            <v>50</v>
          </cell>
          <cell r="KB50139">
            <v>10</v>
          </cell>
          <cell r="KC50139">
            <v>48</v>
          </cell>
        </row>
        <row r="50140">
          <cell r="A50140" t="str">
            <v>P19253</v>
          </cell>
          <cell r="KA50140">
            <v>50</v>
          </cell>
          <cell r="KB50140">
            <v>10</v>
          </cell>
          <cell r="KC50140">
            <v>48</v>
          </cell>
        </row>
        <row r="50141">
          <cell r="A50141" t="str">
            <v>P19254</v>
          </cell>
          <cell r="KA50141">
            <v>50</v>
          </cell>
          <cell r="KB50141">
            <v>10</v>
          </cell>
          <cell r="KC50141">
            <v>48</v>
          </cell>
        </row>
        <row r="50142">
          <cell r="A50142" t="str">
            <v>P19249</v>
          </cell>
          <cell r="KA50142">
            <v>50</v>
          </cell>
          <cell r="KB50142">
            <v>10</v>
          </cell>
          <cell r="KC50142">
            <v>48</v>
          </cell>
        </row>
        <row r="50143">
          <cell r="A50143" t="str">
            <v>P19431</v>
          </cell>
          <cell r="KA50143">
            <v>50</v>
          </cell>
          <cell r="KB50143">
            <v>10</v>
          </cell>
          <cell r="KC50143">
            <v>48</v>
          </cell>
        </row>
        <row r="50144">
          <cell r="A50144" t="str">
            <v>P19432</v>
          </cell>
          <cell r="KA50144">
            <v>50</v>
          </cell>
          <cell r="KB50144">
            <v>10</v>
          </cell>
          <cell r="KC50144">
            <v>48</v>
          </cell>
        </row>
        <row r="50145">
          <cell r="A50145" t="str">
            <v>P19402</v>
          </cell>
          <cell r="KA50145">
            <v>50</v>
          </cell>
          <cell r="KB50145">
            <v>10</v>
          </cell>
          <cell r="KC50145">
            <v>48</v>
          </cell>
        </row>
        <row r="50146">
          <cell r="A50146" t="str">
            <v>P19369</v>
          </cell>
          <cell r="KA50146">
            <v>50</v>
          </cell>
          <cell r="KB50146">
            <v>10</v>
          </cell>
          <cell r="KC50146">
            <v>48</v>
          </cell>
        </row>
        <row r="50147">
          <cell r="A50147" t="str">
            <v>P19296</v>
          </cell>
          <cell r="KA50147">
            <v>50</v>
          </cell>
          <cell r="KB50147">
            <v>10</v>
          </cell>
          <cell r="KC50147">
            <v>48</v>
          </cell>
        </row>
        <row r="50148">
          <cell r="A50148" t="str">
            <v>P19359</v>
          </cell>
          <cell r="KA50148">
            <v>50</v>
          </cell>
          <cell r="KB50148">
            <v>10</v>
          </cell>
          <cell r="KC50148">
            <v>48</v>
          </cell>
        </row>
        <row r="50149">
          <cell r="A50149" t="str">
            <v>P19350</v>
          </cell>
          <cell r="KA50149">
            <v>50</v>
          </cell>
          <cell r="KB50149">
            <v>10</v>
          </cell>
          <cell r="KC50149">
            <v>48</v>
          </cell>
        </row>
        <row r="50150">
          <cell r="A50150" t="str">
            <v>P18203</v>
          </cell>
          <cell r="KA50150">
            <v>50</v>
          </cell>
          <cell r="KB50150">
            <v>10</v>
          </cell>
          <cell r="KC50150">
            <v>48</v>
          </cell>
        </row>
        <row r="50151">
          <cell r="A50151" t="str">
            <v>P18206</v>
          </cell>
          <cell r="KA50151">
            <v>50</v>
          </cell>
          <cell r="KB50151">
            <v>10</v>
          </cell>
          <cell r="KC50151">
            <v>48</v>
          </cell>
        </row>
        <row r="50152">
          <cell r="A50152" t="str">
            <v>P18186</v>
          </cell>
          <cell r="KA50152">
            <v>50</v>
          </cell>
          <cell r="KB50152">
            <v>10</v>
          </cell>
          <cell r="KC50152">
            <v>48</v>
          </cell>
        </row>
        <row r="50153">
          <cell r="A50153" t="str">
            <v>P18193</v>
          </cell>
          <cell r="KA50153">
            <v>50</v>
          </cell>
          <cell r="KB50153">
            <v>10</v>
          </cell>
          <cell r="KC50153">
            <v>48</v>
          </cell>
        </row>
        <row r="50154">
          <cell r="A50154" t="str">
            <v>P18194</v>
          </cell>
          <cell r="KA50154">
            <v>50</v>
          </cell>
          <cell r="KB50154">
            <v>10</v>
          </cell>
          <cell r="KC50154">
            <v>48</v>
          </cell>
        </row>
        <row r="50155">
          <cell r="A50155" t="str">
            <v>P18201</v>
          </cell>
          <cell r="KA50155">
            <v>50</v>
          </cell>
          <cell r="KB50155">
            <v>10</v>
          </cell>
          <cell r="KC50155">
            <v>48</v>
          </cell>
        </row>
        <row r="50156">
          <cell r="A50156" t="str">
            <v>P18196</v>
          </cell>
          <cell r="KA50156">
            <v>50</v>
          </cell>
          <cell r="KB50156">
            <v>10</v>
          </cell>
          <cell r="KC50156">
            <v>48</v>
          </cell>
        </row>
        <row r="50157">
          <cell r="A50157" t="str">
            <v>P18188</v>
          </cell>
          <cell r="KA50157">
            <v>50</v>
          </cell>
          <cell r="KB50157">
            <v>10</v>
          </cell>
          <cell r="KC50157">
            <v>48</v>
          </cell>
        </row>
        <row r="50158">
          <cell r="A50158" t="str">
            <v>P18180</v>
          </cell>
          <cell r="KA50158">
            <v>50</v>
          </cell>
          <cell r="KB50158">
            <v>10</v>
          </cell>
          <cell r="KC50158">
            <v>48</v>
          </cell>
        </row>
        <row r="50159">
          <cell r="A50159" t="str">
            <v>P18170</v>
          </cell>
          <cell r="KA50159">
            <v>50</v>
          </cell>
          <cell r="KB50159">
            <v>10</v>
          </cell>
          <cell r="KC50159">
            <v>48</v>
          </cell>
        </row>
        <row r="50160">
          <cell r="A50160" t="str">
            <v>P18094</v>
          </cell>
          <cell r="KA50160">
            <v>50</v>
          </cell>
          <cell r="KB50160">
            <v>10</v>
          </cell>
          <cell r="KC50160">
            <v>48</v>
          </cell>
        </row>
        <row r="50161">
          <cell r="A50161" t="str">
            <v>P18097</v>
          </cell>
          <cell r="KA50161">
            <v>50</v>
          </cell>
          <cell r="KB50161">
            <v>10</v>
          </cell>
          <cell r="KC50161">
            <v>48</v>
          </cell>
        </row>
        <row r="50162">
          <cell r="A50162" t="str">
            <v>P18092</v>
          </cell>
          <cell r="KA50162">
            <v>50</v>
          </cell>
          <cell r="KB50162">
            <v>10</v>
          </cell>
          <cell r="KC50162">
            <v>48</v>
          </cell>
        </row>
        <row r="50163">
          <cell r="A50163" t="str">
            <v>P18136</v>
          </cell>
          <cell r="KA50163">
            <v>50</v>
          </cell>
          <cell r="KB50163">
            <v>10</v>
          </cell>
          <cell r="KC50163">
            <v>48</v>
          </cell>
        </row>
        <row r="50164">
          <cell r="A50164" t="str">
            <v>P18165</v>
          </cell>
          <cell r="KA50164">
            <v>50</v>
          </cell>
          <cell r="KB50164">
            <v>10</v>
          </cell>
          <cell r="KC50164">
            <v>48</v>
          </cell>
        </row>
        <row r="50165">
          <cell r="A50165" t="str">
            <v>P18045</v>
          </cell>
          <cell r="KA50165">
            <v>50</v>
          </cell>
          <cell r="KB50165">
            <v>10</v>
          </cell>
          <cell r="KC50165">
            <v>48</v>
          </cell>
        </row>
        <row r="50166">
          <cell r="A50166" t="str">
            <v>P18073</v>
          </cell>
          <cell r="KA50166">
            <v>50</v>
          </cell>
          <cell r="KB50166">
            <v>10</v>
          </cell>
          <cell r="KC50166">
            <v>48</v>
          </cell>
        </row>
        <row r="50167">
          <cell r="A50167" t="str">
            <v>P18028</v>
          </cell>
          <cell r="KA50167">
            <v>50</v>
          </cell>
          <cell r="KB50167">
            <v>10</v>
          </cell>
          <cell r="KC50167">
            <v>48</v>
          </cell>
        </row>
        <row r="50168">
          <cell r="A50168" t="str">
            <v>P18063</v>
          </cell>
          <cell r="KA50168">
            <v>50</v>
          </cell>
          <cell r="KB50168">
            <v>10</v>
          </cell>
          <cell r="KC50168">
            <v>48</v>
          </cell>
        </row>
        <row r="50169">
          <cell r="A50169" t="str">
            <v>P18064</v>
          </cell>
          <cell r="KA50169">
            <v>50</v>
          </cell>
          <cell r="KB50169">
            <v>10</v>
          </cell>
          <cell r="KC50169">
            <v>48</v>
          </cell>
        </row>
        <row r="50170">
          <cell r="A50170" t="str">
            <v>P18065</v>
          </cell>
          <cell r="KA50170">
            <v>50</v>
          </cell>
          <cell r="KB50170">
            <v>10</v>
          </cell>
          <cell r="KC50170">
            <v>48</v>
          </cell>
        </row>
        <row r="50171">
          <cell r="A50171" t="str">
            <v>P18066</v>
          </cell>
          <cell r="KA50171">
            <v>50</v>
          </cell>
          <cell r="KB50171">
            <v>10</v>
          </cell>
          <cell r="KC50171">
            <v>48</v>
          </cell>
        </row>
        <row r="50172">
          <cell r="A50172" t="str">
            <v>P17975</v>
          </cell>
          <cell r="KA50172">
            <v>50</v>
          </cell>
          <cell r="KB50172">
            <v>10</v>
          </cell>
          <cell r="KC50172">
            <v>48</v>
          </cell>
        </row>
        <row r="50173">
          <cell r="A50173" t="str">
            <v>P17964</v>
          </cell>
          <cell r="KA50173">
            <v>50</v>
          </cell>
          <cell r="KB50173">
            <v>10</v>
          </cell>
          <cell r="KC50173">
            <v>48</v>
          </cell>
        </row>
        <row r="50174">
          <cell r="A50174" t="str">
            <v>P17965</v>
          </cell>
          <cell r="KA50174">
            <v>50</v>
          </cell>
          <cell r="KB50174">
            <v>10</v>
          </cell>
          <cell r="KC50174">
            <v>48</v>
          </cell>
        </row>
        <row r="50175">
          <cell r="A50175" t="str">
            <v>P18008</v>
          </cell>
          <cell r="KA50175">
            <v>50</v>
          </cell>
          <cell r="KB50175">
            <v>10</v>
          </cell>
          <cell r="KC50175">
            <v>48</v>
          </cell>
        </row>
        <row r="50176">
          <cell r="A50176" t="str">
            <v>P17978</v>
          </cell>
          <cell r="KA50176">
            <v>50</v>
          </cell>
          <cell r="KB50176">
            <v>10</v>
          </cell>
          <cell r="KC50176">
            <v>48</v>
          </cell>
        </row>
        <row r="50177">
          <cell r="A50177" t="str">
            <v>P17985</v>
          </cell>
          <cell r="KA50177">
            <v>50</v>
          </cell>
          <cell r="KB50177">
            <v>10</v>
          </cell>
          <cell r="KC50177">
            <v>48</v>
          </cell>
        </row>
        <row r="50178">
          <cell r="A50178" t="str">
            <v>P18294</v>
          </cell>
          <cell r="KA50178">
            <v>50</v>
          </cell>
          <cell r="KB50178">
            <v>10</v>
          </cell>
          <cell r="KC50178">
            <v>48</v>
          </cell>
        </row>
        <row r="50179">
          <cell r="A50179" t="str">
            <v>P18251</v>
          </cell>
          <cell r="KA50179">
            <v>50</v>
          </cell>
          <cell r="KB50179">
            <v>10</v>
          </cell>
          <cell r="KC50179">
            <v>48</v>
          </cell>
        </row>
        <row r="50180">
          <cell r="A50180" t="str">
            <v>P18245</v>
          </cell>
          <cell r="KA50180">
            <v>50</v>
          </cell>
          <cell r="KB50180">
            <v>10</v>
          </cell>
          <cell r="KC50180">
            <v>48</v>
          </cell>
        </row>
        <row r="50181">
          <cell r="A50181" t="str">
            <v>P18276</v>
          </cell>
          <cell r="KA50181">
            <v>50</v>
          </cell>
          <cell r="KB50181">
            <v>10</v>
          </cell>
          <cell r="KC50181">
            <v>48</v>
          </cell>
        </row>
        <row r="50182">
          <cell r="A50182" t="str">
            <v>P18279</v>
          </cell>
          <cell r="KA50182">
            <v>50</v>
          </cell>
          <cell r="KB50182">
            <v>10</v>
          </cell>
          <cell r="KC50182">
            <v>48</v>
          </cell>
        </row>
        <row r="50183">
          <cell r="A50183" t="str">
            <v>P18375</v>
          </cell>
          <cell r="KA50183">
            <v>50</v>
          </cell>
          <cell r="KB50183">
            <v>10</v>
          </cell>
          <cell r="KC50183">
            <v>48</v>
          </cell>
        </row>
        <row r="50184">
          <cell r="A50184" t="str">
            <v>P18358</v>
          </cell>
          <cell r="KA50184">
            <v>50</v>
          </cell>
          <cell r="KB50184">
            <v>10</v>
          </cell>
          <cell r="KC50184">
            <v>48</v>
          </cell>
        </row>
        <row r="50185">
          <cell r="A50185" t="str">
            <v>P18344</v>
          </cell>
          <cell r="KA50185">
            <v>50</v>
          </cell>
          <cell r="KB50185">
            <v>10</v>
          </cell>
          <cell r="KC50185">
            <v>48</v>
          </cell>
        </row>
        <row r="50186">
          <cell r="A50186" t="str">
            <v>P18305</v>
          </cell>
          <cell r="KA50186">
            <v>50</v>
          </cell>
          <cell r="KB50186">
            <v>10</v>
          </cell>
          <cell r="KC50186">
            <v>48</v>
          </cell>
        </row>
        <row r="50187">
          <cell r="A50187" t="str">
            <v>P18331</v>
          </cell>
          <cell r="KA50187">
            <v>50</v>
          </cell>
          <cell r="KB50187">
            <v>10</v>
          </cell>
          <cell r="KC50187">
            <v>48</v>
          </cell>
        </row>
        <row r="50188">
          <cell r="A50188" t="str">
            <v>P18324</v>
          </cell>
          <cell r="KA50188">
            <v>50</v>
          </cell>
          <cell r="KB50188">
            <v>10</v>
          </cell>
          <cell r="KC50188">
            <v>48</v>
          </cell>
        </row>
        <row r="50189">
          <cell r="A50189" t="str">
            <v>P18325</v>
          </cell>
          <cell r="KA50189">
            <v>50</v>
          </cell>
          <cell r="KB50189">
            <v>10</v>
          </cell>
          <cell r="KC50189">
            <v>48</v>
          </cell>
        </row>
        <row r="50190">
          <cell r="A50190" t="str">
            <v>P18326</v>
          </cell>
          <cell r="KA50190">
            <v>50</v>
          </cell>
          <cell r="KB50190">
            <v>10</v>
          </cell>
          <cell r="KC50190">
            <v>48</v>
          </cell>
        </row>
        <row r="50191">
          <cell r="A50191" t="str">
            <v>P18334</v>
          </cell>
          <cell r="KA50191">
            <v>50</v>
          </cell>
          <cell r="KB50191">
            <v>10</v>
          </cell>
          <cell r="KC50191">
            <v>48</v>
          </cell>
        </row>
        <row r="50192">
          <cell r="A50192" t="str">
            <v>P18337</v>
          </cell>
          <cell r="KA50192">
            <v>50</v>
          </cell>
          <cell r="KB50192">
            <v>10</v>
          </cell>
          <cell r="KC50192">
            <v>48</v>
          </cell>
        </row>
        <row r="50193">
          <cell r="A50193" t="str">
            <v>P18354</v>
          </cell>
          <cell r="KA50193">
            <v>50</v>
          </cell>
          <cell r="KB50193">
            <v>10</v>
          </cell>
          <cell r="KC50193">
            <v>48</v>
          </cell>
        </row>
        <row r="50194">
          <cell r="A50194" t="str">
            <v>P18467</v>
          </cell>
          <cell r="KA50194">
            <v>50</v>
          </cell>
          <cell r="KB50194">
            <v>10</v>
          </cell>
          <cell r="KC50194">
            <v>48</v>
          </cell>
        </row>
        <row r="50195">
          <cell r="A50195" t="str">
            <v>P18462</v>
          </cell>
          <cell r="KA50195">
            <v>50</v>
          </cell>
          <cell r="KB50195">
            <v>10</v>
          </cell>
          <cell r="KC50195">
            <v>48</v>
          </cell>
        </row>
        <row r="50196">
          <cell r="A50196" t="str">
            <v>P18475</v>
          </cell>
          <cell r="KA50196">
            <v>50</v>
          </cell>
          <cell r="KB50196">
            <v>10</v>
          </cell>
          <cell r="KC50196">
            <v>48</v>
          </cell>
        </row>
        <row r="50197">
          <cell r="A50197" t="str">
            <v>P18485</v>
          </cell>
          <cell r="KA50197">
            <v>50</v>
          </cell>
          <cell r="KB50197">
            <v>10</v>
          </cell>
          <cell r="KC50197">
            <v>48</v>
          </cell>
        </row>
        <row r="50198">
          <cell r="A50198" t="str">
            <v>P18518</v>
          </cell>
          <cell r="KA50198">
            <v>50</v>
          </cell>
          <cell r="KB50198">
            <v>10</v>
          </cell>
          <cell r="KC50198">
            <v>48</v>
          </cell>
        </row>
        <row r="50199">
          <cell r="A50199" t="str">
            <v>P18531</v>
          </cell>
          <cell r="KA50199">
            <v>50</v>
          </cell>
          <cell r="KB50199">
            <v>10</v>
          </cell>
          <cell r="KC50199">
            <v>48</v>
          </cell>
        </row>
        <row r="50200">
          <cell r="A50200" t="str">
            <v>P18521</v>
          </cell>
          <cell r="KA50200">
            <v>50</v>
          </cell>
          <cell r="KB50200">
            <v>10</v>
          </cell>
          <cell r="KC50200">
            <v>48</v>
          </cell>
        </row>
        <row r="50201">
          <cell r="A50201" t="str">
            <v>P18515</v>
          </cell>
          <cell r="KA50201">
            <v>50</v>
          </cell>
          <cell r="KB50201">
            <v>10</v>
          </cell>
          <cell r="KC50201">
            <v>48</v>
          </cell>
        </row>
        <row r="50202">
          <cell r="A50202" t="str">
            <v>P18504</v>
          </cell>
          <cell r="KA50202">
            <v>50</v>
          </cell>
          <cell r="KB50202">
            <v>10</v>
          </cell>
          <cell r="KC50202">
            <v>48</v>
          </cell>
        </row>
        <row r="50203">
          <cell r="A50203" t="str">
            <v>P18430</v>
          </cell>
          <cell r="KA50203">
            <v>50</v>
          </cell>
          <cell r="KB50203">
            <v>10</v>
          </cell>
          <cell r="KC50203">
            <v>48</v>
          </cell>
        </row>
        <row r="50204">
          <cell r="A50204" t="str">
            <v>P18431</v>
          </cell>
          <cell r="KA50204">
            <v>50</v>
          </cell>
          <cell r="KB50204">
            <v>10</v>
          </cell>
          <cell r="KC50204">
            <v>48</v>
          </cell>
        </row>
        <row r="50205">
          <cell r="A50205" t="str">
            <v>P18428</v>
          </cell>
          <cell r="KA50205">
            <v>50</v>
          </cell>
          <cell r="KB50205">
            <v>10</v>
          </cell>
          <cell r="KC50205">
            <v>48</v>
          </cell>
        </row>
        <row r="50206">
          <cell r="A50206" t="str">
            <v>P18426</v>
          </cell>
          <cell r="KA50206">
            <v>50</v>
          </cell>
          <cell r="KB50206">
            <v>10</v>
          </cell>
          <cell r="KC50206">
            <v>48</v>
          </cell>
        </row>
        <row r="50207">
          <cell r="A50207" t="str">
            <v>P18419</v>
          </cell>
          <cell r="KA50207">
            <v>50</v>
          </cell>
          <cell r="KB50207">
            <v>10</v>
          </cell>
          <cell r="KC50207">
            <v>48</v>
          </cell>
        </row>
        <row r="50208">
          <cell r="A50208" t="str">
            <v>P18458</v>
          </cell>
          <cell r="KA50208">
            <v>50</v>
          </cell>
          <cell r="KB50208">
            <v>10</v>
          </cell>
          <cell r="KC50208">
            <v>48</v>
          </cell>
        </row>
        <row r="50209">
          <cell r="A50209" t="str">
            <v>P18412</v>
          </cell>
          <cell r="KA50209">
            <v>50</v>
          </cell>
          <cell r="KB50209">
            <v>10</v>
          </cell>
          <cell r="KC50209">
            <v>48</v>
          </cell>
        </row>
        <row r="50210">
          <cell r="A50210" t="str">
            <v>P18402</v>
          </cell>
          <cell r="KA50210">
            <v>50</v>
          </cell>
          <cell r="KB50210">
            <v>10</v>
          </cell>
          <cell r="KC50210">
            <v>48</v>
          </cell>
        </row>
        <row r="50211">
          <cell r="A50211" t="str">
            <v>P17923</v>
          </cell>
          <cell r="KA50211">
            <v>50</v>
          </cell>
          <cell r="KB50211">
            <v>10</v>
          </cell>
          <cell r="KC50211">
            <v>48</v>
          </cell>
        </row>
        <row r="50212">
          <cell r="A50212" t="str">
            <v>P17915</v>
          </cell>
          <cell r="KA50212">
            <v>50</v>
          </cell>
          <cell r="KB50212">
            <v>10</v>
          </cell>
          <cell r="KC50212">
            <v>48</v>
          </cell>
        </row>
        <row r="50213">
          <cell r="A50213" t="str">
            <v>P17908</v>
          </cell>
          <cell r="KA50213">
            <v>50</v>
          </cell>
          <cell r="KB50213">
            <v>10</v>
          </cell>
          <cell r="KC50213">
            <v>48</v>
          </cell>
        </row>
        <row r="50214">
          <cell r="A50214" t="str">
            <v>P17909</v>
          </cell>
          <cell r="KA50214">
            <v>50</v>
          </cell>
          <cell r="KB50214">
            <v>10</v>
          </cell>
          <cell r="KC50214">
            <v>48</v>
          </cell>
        </row>
        <row r="50215">
          <cell r="A50215" t="str">
            <v>P17792</v>
          </cell>
          <cell r="KA50215">
            <v>50</v>
          </cell>
          <cell r="KB50215">
            <v>10</v>
          </cell>
          <cell r="KC50215">
            <v>48</v>
          </cell>
        </row>
        <row r="50216">
          <cell r="A50216" t="str">
            <v>P17802</v>
          </cell>
          <cell r="KA50216">
            <v>50</v>
          </cell>
          <cell r="KB50216">
            <v>10</v>
          </cell>
          <cell r="KC50216">
            <v>48</v>
          </cell>
        </row>
        <row r="50217">
          <cell r="A50217" t="str">
            <v>P17829</v>
          </cell>
          <cell r="KA50217">
            <v>50</v>
          </cell>
          <cell r="KB50217">
            <v>10</v>
          </cell>
          <cell r="KC50217">
            <v>48</v>
          </cell>
        </row>
        <row r="50218">
          <cell r="A50218" t="str">
            <v>P17848</v>
          </cell>
          <cell r="KA50218">
            <v>50</v>
          </cell>
          <cell r="KB50218">
            <v>10</v>
          </cell>
          <cell r="KC50218">
            <v>48</v>
          </cell>
        </row>
        <row r="50219">
          <cell r="A50219" t="str">
            <v>P17857</v>
          </cell>
          <cell r="KA50219">
            <v>50</v>
          </cell>
          <cell r="KB50219">
            <v>10</v>
          </cell>
          <cell r="KC50219">
            <v>48</v>
          </cell>
        </row>
        <row r="50220">
          <cell r="A50220" t="str">
            <v>P17855</v>
          </cell>
          <cell r="KA50220">
            <v>50</v>
          </cell>
          <cell r="KB50220">
            <v>10</v>
          </cell>
          <cell r="KC50220">
            <v>48</v>
          </cell>
        </row>
        <row r="50221">
          <cell r="A50221" t="str">
            <v>P17651</v>
          </cell>
          <cell r="KA50221">
            <v>50</v>
          </cell>
          <cell r="KB50221">
            <v>10</v>
          </cell>
          <cell r="KC50221">
            <v>48</v>
          </cell>
        </row>
        <row r="50222">
          <cell r="A50222" t="str">
            <v>P17639</v>
          </cell>
          <cell r="KA50222">
            <v>50</v>
          </cell>
          <cell r="KB50222">
            <v>10</v>
          </cell>
          <cell r="KC50222">
            <v>48</v>
          </cell>
        </row>
        <row r="50223">
          <cell r="A50223" t="str">
            <v>P17675</v>
          </cell>
          <cell r="KA50223">
            <v>50</v>
          </cell>
          <cell r="KB50223">
            <v>10</v>
          </cell>
          <cell r="KC50223">
            <v>48</v>
          </cell>
        </row>
        <row r="50224">
          <cell r="A50224" t="str">
            <v>P17684</v>
          </cell>
          <cell r="KA50224">
            <v>50</v>
          </cell>
          <cell r="KB50224">
            <v>10</v>
          </cell>
          <cell r="KC50224">
            <v>48</v>
          </cell>
        </row>
        <row r="50225">
          <cell r="A50225" t="str">
            <v>P17660</v>
          </cell>
          <cell r="KA50225">
            <v>50</v>
          </cell>
          <cell r="KB50225">
            <v>10</v>
          </cell>
          <cell r="KC50225">
            <v>48</v>
          </cell>
        </row>
        <row r="50226">
          <cell r="A50226" t="str">
            <v>P17401</v>
          </cell>
          <cell r="KA50226">
            <v>50</v>
          </cell>
          <cell r="KB50226">
            <v>10</v>
          </cell>
          <cell r="KC50226">
            <v>48</v>
          </cell>
        </row>
        <row r="50227">
          <cell r="A50227" t="str">
            <v>P17396</v>
          </cell>
          <cell r="KA50227">
            <v>50</v>
          </cell>
          <cell r="KB50227">
            <v>10</v>
          </cell>
          <cell r="KC50227">
            <v>48</v>
          </cell>
        </row>
        <row r="50228">
          <cell r="A50228" t="str">
            <v>P17397</v>
          </cell>
          <cell r="KA50228">
            <v>50</v>
          </cell>
          <cell r="KB50228">
            <v>10</v>
          </cell>
          <cell r="KC50228">
            <v>48</v>
          </cell>
        </row>
        <row r="50229">
          <cell r="A50229" t="str">
            <v>P17363</v>
          </cell>
          <cell r="KA50229">
            <v>50</v>
          </cell>
          <cell r="KB50229">
            <v>10</v>
          </cell>
          <cell r="KC50229">
            <v>48</v>
          </cell>
        </row>
        <row r="50230">
          <cell r="A50230" t="str">
            <v>P17359</v>
          </cell>
          <cell r="KA50230">
            <v>50</v>
          </cell>
          <cell r="KB50230">
            <v>10</v>
          </cell>
          <cell r="KC50230">
            <v>48</v>
          </cell>
        </row>
        <row r="50231">
          <cell r="A50231" t="str">
            <v>P17345</v>
          </cell>
          <cell r="KA50231">
            <v>50</v>
          </cell>
          <cell r="KB50231">
            <v>10</v>
          </cell>
          <cell r="KC50231">
            <v>48</v>
          </cell>
        </row>
        <row r="50232">
          <cell r="A50232" t="str">
            <v>P17473</v>
          </cell>
          <cell r="KA50232">
            <v>50</v>
          </cell>
          <cell r="KB50232">
            <v>10</v>
          </cell>
          <cell r="KC50232">
            <v>48</v>
          </cell>
        </row>
        <row r="50233">
          <cell r="A50233" t="str">
            <v>P17459</v>
          </cell>
          <cell r="KA50233">
            <v>50</v>
          </cell>
          <cell r="KB50233">
            <v>10</v>
          </cell>
          <cell r="KC50233">
            <v>48</v>
          </cell>
        </row>
        <row r="50234">
          <cell r="A50234" t="str">
            <v>P17461</v>
          </cell>
          <cell r="KA50234">
            <v>50</v>
          </cell>
          <cell r="KB50234">
            <v>10</v>
          </cell>
          <cell r="KC50234">
            <v>48</v>
          </cell>
        </row>
        <row r="50235">
          <cell r="A50235" t="str">
            <v>P17462</v>
          </cell>
          <cell r="KA50235">
            <v>50</v>
          </cell>
          <cell r="KB50235">
            <v>10</v>
          </cell>
          <cell r="KC50235">
            <v>48</v>
          </cell>
        </row>
        <row r="50236">
          <cell r="A50236" t="str">
            <v>P17430</v>
          </cell>
          <cell r="KA50236">
            <v>50</v>
          </cell>
          <cell r="KB50236">
            <v>10</v>
          </cell>
          <cell r="KC50236">
            <v>48</v>
          </cell>
        </row>
        <row r="50237">
          <cell r="A50237" t="str">
            <v>P17411</v>
          </cell>
          <cell r="KA50237">
            <v>50</v>
          </cell>
          <cell r="KB50237">
            <v>10</v>
          </cell>
          <cell r="KC50237">
            <v>48</v>
          </cell>
        </row>
        <row r="50238">
          <cell r="A50238" t="str">
            <v>P17412</v>
          </cell>
          <cell r="KA50238">
            <v>50</v>
          </cell>
          <cell r="KB50238">
            <v>10</v>
          </cell>
          <cell r="KC50238">
            <v>48</v>
          </cell>
        </row>
        <row r="50239">
          <cell r="A50239" t="str">
            <v>P17506</v>
          </cell>
          <cell r="KA50239">
            <v>50</v>
          </cell>
          <cell r="KB50239">
            <v>10</v>
          </cell>
          <cell r="KC50239">
            <v>48</v>
          </cell>
        </row>
        <row r="50240">
          <cell r="A50240" t="str">
            <v>P17511</v>
          </cell>
          <cell r="KA50240">
            <v>50</v>
          </cell>
          <cell r="KB50240">
            <v>10</v>
          </cell>
          <cell r="KC50240">
            <v>48</v>
          </cell>
        </row>
        <row r="50241">
          <cell r="A50241" t="str">
            <v>P17518</v>
          </cell>
          <cell r="KA50241">
            <v>50</v>
          </cell>
          <cell r="KB50241">
            <v>10</v>
          </cell>
          <cell r="KC50241">
            <v>48</v>
          </cell>
        </row>
        <row r="50242">
          <cell r="A50242" t="str">
            <v>P17515</v>
          </cell>
          <cell r="KA50242">
            <v>50</v>
          </cell>
          <cell r="KB50242">
            <v>10</v>
          </cell>
          <cell r="KC50242">
            <v>48</v>
          </cell>
        </row>
        <row r="50243">
          <cell r="A50243" t="str">
            <v>P17488</v>
          </cell>
          <cell r="KA50243">
            <v>50</v>
          </cell>
          <cell r="KB50243">
            <v>10</v>
          </cell>
          <cell r="KC50243">
            <v>48</v>
          </cell>
        </row>
        <row r="50244">
          <cell r="A50244" t="str">
            <v>P17495</v>
          </cell>
          <cell r="KA50244">
            <v>50</v>
          </cell>
          <cell r="KB50244">
            <v>10</v>
          </cell>
          <cell r="KC50244">
            <v>48</v>
          </cell>
        </row>
        <row r="50245">
          <cell r="A50245" t="str">
            <v>P17496</v>
          </cell>
          <cell r="KA50245">
            <v>50</v>
          </cell>
          <cell r="KB50245">
            <v>10</v>
          </cell>
          <cell r="KC50245">
            <v>48</v>
          </cell>
        </row>
        <row r="50246">
          <cell r="A50246" t="str">
            <v>P17541</v>
          </cell>
          <cell r="KA50246">
            <v>50</v>
          </cell>
          <cell r="KB50246">
            <v>10</v>
          </cell>
          <cell r="KC50246">
            <v>48</v>
          </cell>
        </row>
        <row r="50247">
          <cell r="A50247" t="str">
            <v>P17547</v>
          </cell>
          <cell r="KA50247">
            <v>50</v>
          </cell>
          <cell r="KB50247">
            <v>10</v>
          </cell>
          <cell r="KC50247">
            <v>48</v>
          </cell>
        </row>
        <row r="50248">
          <cell r="A50248" t="str">
            <v>P17560</v>
          </cell>
          <cell r="KA50248">
            <v>50</v>
          </cell>
          <cell r="KB50248">
            <v>10</v>
          </cell>
          <cell r="KC50248">
            <v>48</v>
          </cell>
        </row>
        <row r="50249">
          <cell r="A50249" t="str">
            <v>P17611</v>
          </cell>
          <cell r="KA50249">
            <v>50</v>
          </cell>
          <cell r="KB50249">
            <v>10</v>
          </cell>
          <cell r="KC50249">
            <v>48</v>
          </cell>
        </row>
        <row r="50250">
          <cell r="A50250" t="str">
            <v>P17614</v>
          </cell>
          <cell r="KA50250">
            <v>50</v>
          </cell>
          <cell r="KB50250">
            <v>10</v>
          </cell>
          <cell r="KC50250">
            <v>48</v>
          </cell>
        </row>
        <row r="50251">
          <cell r="A50251" t="str">
            <v>P17616</v>
          </cell>
          <cell r="KA50251">
            <v>50</v>
          </cell>
          <cell r="KB50251">
            <v>10</v>
          </cell>
          <cell r="KC50251">
            <v>48</v>
          </cell>
        </row>
        <row r="50252">
          <cell r="A50252" t="str">
            <v>P17625</v>
          </cell>
          <cell r="KA50252">
            <v>50</v>
          </cell>
          <cell r="KB50252">
            <v>10</v>
          </cell>
          <cell r="KC50252">
            <v>48</v>
          </cell>
        </row>
        <row r="50253">
          <cell r="A50253" t="str">
            <v>P17629</v>
          </cell>
          <cell r="KA50253">
            <v>50</v>
          </cell>
          <cell r="KB50253">
            <v>10</v>
          </cell>
          <cell r="KC50253">
            <v>48</v>
          </cell>
        </row>
        <row r="50254">
          <cell r="A50254" t="str">
            <v>P17568</v>
          </cell>
          <cell r="KA50254">
            <v>50</v>
          </cell>
          <cell r="KB50254">
            <v>10</v>
          </cell>
          <cell r="KC50254">
            <v>48</v>
          </cell>
        </row>
        <row r="50255">
          <cell r="A50255" t="str">
            <v>P17596</v>
          </cell>
          <cell r="KA50255">
            <v>50</v>
          </cell>
          <cell r="KB50255">
            <v>10</v>
          </cell>
          <cell r="KC50255">
            <v>48</v>
          </cell>
        </row>
        <row r="50256">
          <cell r="A50256" t="str">
            <v>S25216</v>
          </cell>
          <cell r="KA50256">
            <v>20</v>
          </cell>
          <cell r="KB50256">
            <v>12</v>
          </cell>
          <cell r="KC50256">
            <v>80</v>
          </cell>
        </row>
        <row r="50257">
          <cell r="A50257" t="str">
            <v>S25217</v>
          </cell>
          <cell r="KA50257">
            <v>20</v>
          </cell>
          <cell r="KB50257">
            <v>12</v>
          </cell>
          <cell r="KC50257">
            <v>80</v>
          </cell>
        </row>
        <row r="50258">
          <cell r="A50258" t="str">
            <v>P29904</v>
          </cell>
          <cell r="KA50258">
            <v>50</v>
          </cell>
          <cell r="KB50258">
            <v>10</v>
          </cell>
          <cell r="KC50258">
            <v>48</v>
          </cell>
        </row>
        <row r="50259">
          <cell r="A50259" t="str">
            <v>P29902</v>
          </cell>
          <cell r="KA50259">
            <v>50</v>
          </cell>
          <cell r="KB50259">
            <v>10</v>
          </cell>
          <cell r="KC50259">
            <v>48</v>
          </cell>
        </row>
        <row r="50260">
          <cell r="A50260" t="str">
            <v>P29906</v>
          </cell>
          <cell r="KA50260">
            <v>50</v>
          </cell>
          <cell r="KB50260">
            <v>10</v>
          </cell>
          <cell r="KC50260">
            <v>48</v>
          </cell>
        </row>
        <row r="50261">
          <cell r="A50261" t="str">
            <v>P29909</v>
          </cell>
          <cell r="KA50261">
            <v>50</v>
          </cell>
          <cell r="KB50261">
            <v>10</v>
          </cell>
          <cell r="KC50261">
            <v>48</v>
          </cell>
        </row>
        <row r="50262">
          <cell r="A50262" t="str">
            <v>P29911</v>
          </cell>
          <cell r="KA50262">
            <v>50</v>
          </cell>
          <cell r="KB50262">
            <v>10</v>
          </cell>
          <cell r="KC50262">
            <v>48</v>
          </cell>
        </row>
        <row r="50263">
          <cell r="A50263" t="str">
            <v>P29889</v>
          </cell>
          <cell r="KA50263">
            <v>50</v>
          </cell>
          <cell r="KB50263">
            <v>10</v>
          </cell>
          <cell r="KC50263">
            <v>48</v>
          </cell>
        </row>
        <row r="50264">
          <cell r="A50264" t="str">
            <v>P29893</v>
          </cell>
          <cell r="KA50264">
            <v>50</v>
          </cell>
          <cell r="KB50264">
            <v>10</v>
          </cell>
          <cell r="KC50264">
            <v>48</v>
          </cell>
        </row>
        <row r="50265">
          <cell r="A50265" t="str">
            <v>P29885</v>
          </cell>
          <cell r="KA50265">
            <v>50</v>
          </cell>
          <cell r="KB50265">
            <v>10</v>
          </cell>
          <cell r="KC50265">
            <v>48</v>
          </cell>
        </row>
        <row r="50266">
          <cell r="A50266" t="str">
            <v>P29881</v>
          </cell>
          <cell r="KA50266">
            <v>50</v>
          </cell>
          <cell r="KB50266">
            <v>10</v>
          </cell>
          <cell r="KC50266">
            <v>48</v>
          </cell>
        </row>
        <row r="50267">
          <cell r="A50267" t="str">
            <v>P29882</v>
          </cell>
          <cell r="KA50267">
            <v>50</v>
          </cell>
          <cell r="KB50267">
            <v>10</v>
          </cell>
          <cell r="KC50267">
            <v>48</v>
          </cell>
        </row>
        <row r="50268">
          <cell r="A50268" t="str">
            <v>P29862</v>
          </cell>
          <cell r="KA50268">
            <v>50</v>
          </cell>
          <cell r="KB50268">
            <v>10</v>
          </cell>
          <cell r="KC50268">
            <v>48</v>
          </cell>
        </row>
        <row r="50269">
          <cell r="A50269" t="str">
            <v>P29869</v>
          </cell>
          <cell r="KA50269">
            <v>50</v>
          </cell>
          <cell r="KB50269">
            <v>10</v>
          </cell>
          <cell r="KC50269">
            <v>48</v>
          </cell>
        </row>
        <row r="50270">
          <cell r="A50270" t="str">
            <v>P29840</v>
          </cell>
          <cell r="KA50270">
            <v>50</v>
          </cell>
          <cell r="KB50270">
            <v>10</v>
          </cell>
          <cell r="KC50270">
            <v>48</v>
          </cell>
        </row>
        <row r="50271">
          <cell r="A50271" t="str">
            <v>P29845</v>
          </cell>
          <cell r="KA50271">
            <v>50</v>
          </cell>
          <cell r="KB50271">
            <v>10</v>
          </cell>
          <cell r="KC50271">
            <v>48</v>
          </cell>
        </row>
        <row r="50272">
          <cell r="A50272" t="str">
            <v>P29857</v>
          </cell>
          <cell r="KA50272">
            <v>50</v>
          </cell>
          <cell r="KB50272">
            <v>10</v>
          </cell>
          <cell r="KC50272">
            <v>48</v>
          </cell>
        </row>
        <row r="50273">
          <cell r="A50273" t="str">
            <v>P29854</v>
          </cell>
          <cell r="KA50273">
            <v>50</v>
          </cell>
          <cell r="KB50273">
            <v>10</v>
          </cell>
          <cell r="KC50273">
            <v>48</v>
          </cell>
        </row>
        <row r="50274">
          <cell r="A50274" t="str">
            <v>P29855</v>
          </cell>
          <cell r="KA50274">
            <v>50</v>
          </cell>
          <cell r="KB50274">
            <v>10</v>
          </cell>
          <cell r="KC50274">
            <v>48</v>
          </cell>
        </row>
        <row r="50275">
          <cell r="A50275" t="str">
            <v>P29852</v>
          </cell>
          <cell r="KA50275">
            <v>50</v>
          </cell>
          <cell r="KB50275">
            <v>10</v>
          </cell>
          <cell r="KC50275">
            <v>48</v>
          </cell>
        </row>
        <row r="50276">
          <cell r="A50276" t="str">
            <v>P29964</v>
          </cell>
          <cell r="KA50276">
            <v>50</v>
          </cell>
          <cell r="KB50276">
            <v>10</v>
          </cell>
          <cell r="KC50276">
            <v>48</v>
          </cell>
        </row>
        <row r="50277">
          <cell r="A50277" t="str">
            <v>P29965</v>
          </cell>
          <cell r="KA50277">
            <v>50</v>
          </cell>
          <cell r="KB50277">
            <v>10</v>
          </cell>
          <cell r="KC50277">
            <v>48</v>
          </cell>
        </row>
        <row r="50278">
          <cell r="A50278" t="str">
            <v>P29955</v>
          </cell>
          <cell r="KA50278">
            <v>50</v>
          </cell>
          <cell r="KB50278">
            <v>10</v>
          </cell>
          <cell r="KC50278">
            <v>48</v>
          </cell>
        </row>
        <row r="50279">
          <cell r="A50279" t="str">
            <v>P29956</v>
          </cell>
          <cell r="KA50279">
            <v>50</v>
          </cell>
          <cell r="KB50279">
            <v>10</v>
          </cell>
          <cell r="KC50279">
            <v>48</v>
          </cell>
        </row>
        <row r="50280">
          <cell r="A50280" t="str">
            <v>P29961</v>
          </cell>
          <cell r="KA50280">
            <v>50</v>
          </cell>
          <cell r="KB50280">
            <v>10</v>
          </cell>
          <cell r="KC50280">
            <v>48</v>
          </cell>
        </row>
        <row r="50281">
          <cell r="A50281" t="str">
            <v>P29951</v>
          </cell>
          <cell r="KA50281">
            <v>50</v>
          </cell>
          <cell r="KB50281">
            <v>10</v>
          </cell>
          <cell r="KC50281">
            <v>48</v>
          </cell>
        </row>
        <row r="50282">
          <cell r="A50282" t="str">
            <v>P29916</v>
          </cell>
          <cell r="KA50282">
            <v>50</v>
          </cell>
          <cell r="KB50282">
            <v>10</v>
          </cell>
          <cell r="KC50282">
            <v>48</v>
          </cell>
        </row>
        <row r="50283">
          <cell r="A50283" t="str">
            <v>P29914</v>
          </cell>
          <cell r="KA50283">
            <v>50</v>
          </cell>
          <cell r="KB50283">
            <v>10</v>
          </cell>
          <cell r="KC50283">
            <v>48</v>
          </cell>
        </row>
        <row r="50284">
          <cell r="A50284" t="str">
            <v>P29926</v>
          </cell>
          <cell r="KA50284">
            <v>50</v>
          </cell>
          <cell r="KB50284">
            <v>10</v>
          </cell>
          <cell r="KC50284">
            <v>48</v>
          </cell>
        </row>
        <row r="50285">
          <cell r="A50285" t="str">
            <v>P29924</v>
          </cell>
          <cell r="KA50285">
            <v>50</v>
          </cell>
          <cell r="KB50285">
            <v>10</v>
          </cell>
          <cell r="KC50285">
            <v>48</v>
          </cell>
        </row>
        <row r="50286">
          <cell r="A50286" t="str">
            <v>P29929</v>
          </cell>
          <cell r="KA50286">
            <v>50</v>
          </cell>
          <cell r="KB50286">
            <v>10</v>
          </cell>
          <cell r="KC50286">
            <v>48</v>
          </cell>
        </row>
        <row r="50287">
          <cell r="A50287" t="str">
            <v>P29938</v>
          </cell>
          <cell r="KA50287">
            <v>50</v>
          </cell>
          <cell r="KB50287">
            <v>10</v>
          </cell>
          <cell r="KC50287">
            <v>48</v>
          </cell>
        </row>
        <row r="50288">
          <cell r="A50288" t="str">
            <v>P29939</v>
          </cell>
          <cell r="KA50288">
            <v>50</v>
          </cell>
          <cell r="KB50288">
            <v>10</v>
          </cell>
          <cell r="KC50288">
            <v>48</v>
          </cell>
        </row>
        <row r="50289">
          <cell r="A50289" t="str">
            <v>P29940</v>
          </cell>
          <cell r="KA50289">
            <v>50</v>
          </cell>
          <cell r="KB50289">
            <v>10</v>
          </cell>
          <cell r="KC50289">
            <v>48</v>
          </cell>
        </row>
        <row r="50290">
          <cell r="A50290" t="str">
            <v>P29934</v>
          </cell>
          <cell r="KA50290">
            <v>50</v>
          </cell>
          <cell r="KB50290">
            <v>10</v>
          </cell>
          <cell r="KC50290">
            <v>48</v>
          </cell>
        </row>
        <row r="50291">
          <cell r="A50291" t="str">
            <v>P29932</v>
          </cell>
          <cell r="KA50291">
            <v>50</v>
          </cell>
          <cell r="KB50291">
            <v>10</v>
          </cell>
          <cell r="KC50291">
            <v>48</v>
          </cell>
        </row>
        <row r="50292">
          <cell r="A50292" t="str">
            <v>P29946</v>
          </cell>
          <cell r="KA50292">
            <v>50</v>
          </cell>
          <cell r="KB50292">
            <v>10</v>
          </cell>
          <cell r="KC50292">
            <v>48</v>
          </cell>
        </row>
        <row r="50293">
          <cell r="A50293" t="str">
            <v>P29947</v>
          </cell>
          <cell r="KA50293">
            <v>50</v>
          </cell>
          <cell r="KB50293">
            <v>10</v>
          </cell>
          <cell r="KC50293">
            <v>48</v>
          </cell>
        </row>
        <row r="50294">
          <cell r="A50294" t="str">
            <v>P29547</v>
          </cell>
          <cell r="KA50294">
            <v>50</v>
          </cell>
          <cell r="KB50294">
            <v>10</v>
          </cell>
          <cell r="KC50294">
            <v>48</v>
          </cell>
        </row>
        <row r="50295">
          <cell r="A50295" t="str">
            <v>P29555</v>
          </cell>
          <cell r="KA50295">
            <v>50</v>
          </cell>
          <cell r="KB50295">
            <v>10</v>
          </cell>
          <cell r="KC50295">
            <v>48</v>
          </cell>
        </row>
        <row r="50296">
          <cell r="A50296" t="str">
            <v>P29559</v>
          </cell>
          <cell r="KA50296">
            <v>50</v>
          </cell>
          <cell r="KB50296">
            <v>10</v>
          </cell>
          <cell r="KC50296">
            <v>48</v>
          </cell>
        </row>
        <row r="50297">
          <cell r="A50297" t="str">
            <v>P29560</v>
          </cell>
          <cell r="KA50297">
            <v>50</v>
          </cell>
          <cell r="KB50297">
            <v>10</v>
          </cell>
          <cell r="KC50297">
            <v>48</v>
          </cell>
        </row>
        <row r="50298">
          <cell r="A50298" t="str">
            <v>P29561</v>
          </cell>
          <cell r="KA50298">
            <v>50</v>
          </cell>
          <cell r="KB50298">
            <v>10</v>
          </cell>
          <cell r="KC50298">
            <v>48</v>
          </cell>
        </row>
        <row r="50299">
          <cell r="A50299" t="str">
            <v>P29581</v>
          </cell>
          <cell r="KA50299">
            <v>50</v>
          </cell>
          <cell r="KB50299">
            <v>10</v>
          </cell>
          <cell r="KC50299">
            <v>48</v>
          </cell>
        </row>
        <row r="50300">
          <cell r="A50300" t="str">
            <v>P29568</v>
          </cell>
          <cell r="KA50300">
            <v>50</v>
          </cell>
          <cell r="KB50300">
            <v>10</v>
          </cell>
          <cell r="KC50300">
            <v>48</v>
          </cell>
        </row>
        <row r="50301">
          <cell r="A50301" t="str">
            <v>P29557</v>
          </cell>
          <cell r="KA50301">
            <v>50</v>
          </cell>
          <cell r="KB50301">
            <v>10</v>
          </cell>
          <cell r="KC50301">
            <v>48</v>
          </cell>
        </row>
        <row r="50302">
          <cell r="A50302" t="str">
            <v>P29577</v>
          </cell>
          <cell r="KA50302">
            <v>50</v>
          </cell>
          <cell r="KB50302">
            <v>10</v>
          </cell>
          <cell r="KC50302">
            <v>48</v>
          </cell>
        </row>
        <row r="50303">
          <cell r="A50303" t="str">
            <v>P29596</v>
          </cell>
          <cell r="KA50303">
            <v>50</v>
          </cell>
          <cell r="KB50303">
            <v>10</v>
          </cell>
          <cell r="KC50303">
            <v>48</v>
          </cell>
        </row>
        <row r="50304">
          <cell r="A50304" t="str">
            <v>P29589</v>
          </cell>
          <cell r="KA50304">
            <v>50</v>
          </cell>
          <cell r="KB50304">
            <v>10</v>
          </cell>
          <cell r="KC50304">
            <v>48</v>
          </cell>
        </row>
        <row r="50305">
          <cell r="A50305" t="str">
            <v>P29590</v>
          </cell>
          <cell r="KA50305">
            <v>50</v>
          </cell>
          <cell r="KB50305">
            <v>10</v>
          </cell>
          <cell r="KC50305">
            <v>48</v>
          </cell>
        </row>
        <row r="50306">
          <cell r="A50306" t="str">
            <v>P29602</v>
          </cell>
          <cell r="KA50306">
            <v>50</v>
          </cell>
          <cell r="KB50306">
            <v>10</v>
          </cell>
          <cell r="KC50306">
            <v>48</v>
          </cell>
        </row>
        <row r="50307">
          <cell r="A50307" t="str">
            <v>P29604</v>
          </cell>
          <cell r="KA50307">
            <v>50</v>
          </cell>
          <cell r="KB50307">
            <v>10</v>
          </cell>
          <cell r="KC50307">
            <v>48</v>
          </cell>
        </row>
        <row r="50308">
          <cell r="A50308" t="str">
            <v>P29672</v>
          </cell>
          <cell r="KA50308">
            <v>50</v>
          </cell>
          <cell r="KB50308">
            <v>10</v>
          </cell>
          <cell r="KC50308">
            <v>48</v>
          </cell>
        </row>
        <row r="50309">
          <cell r="A50309" t="str">
            <v>P29661</v>
          </cell>
          <cell r="KA50309">
            <v>50</v>
          </cell>
          <cell r="KB50309">
            <v>10</v>
          </cell>
          <cell r="KC50309">
            <v>48</v>
          </cell>
        </row>
        <row r="50310">
          <cell r="A50310" t="str">
            <v>P29653</v>
          </cell>
          <cell r="KA50310">
            <v>50</v>
          </cell>
          <cell r="KB50310">
            <v>10</v>
          </cell>
          <cell r="KC50310">
            <v>48</v>
          </cell>
        </row>
        <row r="50311">
          <cell r="A50311" t="str">
            <v>P29651</v>
          </cell>
          <cell r="KA50311">
            <v>50</v>
          </cell>
          <cell r="KB50311">
            <v>10</v>
          </cell>
          <cell r="KC50311">
            <v>48</v>
          </cell>
        </row>
        <row r="50312">
          <cell r="A50312" t="str">
            <v>P29658</v>
          </cell>
          <cell r="KA50312">
            <v>50</v>
          </cell>
          <cell r="KB50312">
            <v>10</v>
          </cell>
          <cell r="KC50312">
            <v>48</v>
          </cell>
        </row>
        <row r="50313">
          <cell r="A50313" t="str">
            <v>P29617</v>
          </cell>
          <cell r="KA50313">
            <v>50</v>
          </cell>
          <cell r="KB50313">
            <v>10</v>
          </cell>
          <cell r="KC50313">
            <v>48</v>
          </cell>
        </row>
        <row r="50314">
          <cell r="A50314" t="str">
            <v>P29625</v>
          </cell>
          <cell r="KA50314">
            <v>50</v>
          </cell>
          <cell r="KB50314">
            <v>10</v>
          </cell>
          <cell r="KC50314">
            <v>48</v>
          </cell>
        </row>
        <row r="50315">
          <cell r="A50315" t="str">
            <v>P29626</v>
          </cell>
          <cell r="KA50315">
            <v>50</v>
          </cell>
          <cell r="KB50315">
            <v>10</v>
          </cell>
          <cell r="KC50315">
            <v>48</v>
          </cell>
        </row>
        <row r="50316">
          <cell r="A50316" t="str">
            <v>P29630</v>
          </cell>
          <cell r="KA50316">
            <v>50</v>
          </cell>
          <cell r="KB50316">
            <v>10</v>
          </cell>
          <cell r="KC50316">
            <v>48</v>
          </cell>
        </row>
        <row r="50317">
          <cell r="A50317" t="str">
            <v>P29632</v>
          </cell>
          <cell r="KA50317">
            <v>50</v>
          </cell>
          <cell r="KB50317">
            <v>10</v>
          </cell>
          <cell r="KC50317">
            <v>48</v>
          </cell>
        </row>
        <row r="50318">
          <cell r="A50318" t="str">
            <v>P29647</v>
          </cell>
          <cell r="KA50318">
            <v>50</v>
          </cell>
          <cell r="KB50318">
            <v>10</v>
          </cell>
          <cell r="KC50318">
            <v>48</v>
          </cell>
        </row>
        <row r="50319">
          <cell r="A50319" t="str">
            <v>P29637</v>
          </cell>
          <cell r="KA50319">
            <v>50</v>
          </cell>
          <cell r="KB50319">
            <v>10</v>
          </cell>
          <cell r="KC50319">
            <v>48</v>
          </cell>
        </row>
        <row r="50320">
          <cell r="A50320" t="str">
            <v>P29693</v>
          </cell>
          <cell r="KA50320">
            <v>50</v>
          </cell>
          <cell r="KB50320">
            <v>10</v>
          </cell>
          <cell r="KC50320">
            <v>48</v>
          </cell>
        </row>
        <row r="50321">
          <cell r="A50321" t="str">
            <v>P29694</v>
          </cell>
          <cell r="KA50321">
            <v>50</v>
          </cell>
          <cell r="KB50321">
            <v>10</v>
          </cell>
          <cell r="KC50321">
            <v>48</v>
          </cell>
        </row>
        <row r="50322">
          <cell r="A50322" t="str">
            <v>P29706</v>
          </cell>
          <cell r="KA50322">
            <v>50</v>
          </cell>
          <cell r="KB50322">
            <v>10</v>
          </cell>
          <cell r="KC50322">
            <v>48</v>
          </cell>
        </row>
        <row r="50323">
          <cell r="A50323" t="str">
            <v>P29700</v>
          </cell>
          <cell r="KA50323">
            <v>50</v>
          </cell>
          <cell r="KB50323">
            <v>10</v>
          </cell>
          <cell r="KC50323">
            <v>48</v>
          </cell>
        </row>
        <row r="50324">
          <cell r="A50324" t="str">
            <v>P29701</v>
          </cell>
          <cell r="KA50324">
            <v>50</v>
          </cell>
          <cell r="KB50324">
            <v>10</v>
          </cell>
          <cell r="KC50324">
            <v>48</v>
          </cell>
        </row>
        <row r="50325">
          <cell r="A50325" t="str">
            <v>P29718</v>
          </cell>
          <cell r="KA50325">
            <v>50</v>
          </cell>
          <cell r="KB50325">
            <v>10</v>
          </cell>
          <cell r="KC50325">
            <v>48</v>
          </cell>
        </row>
        <row r="50326">
          <cell r="A50326" t="str">
            <v>P29709</v>
          </cell>
          <cell r="KA50326">
            <v>50</v>
          </cell>
          <cell r="KB50326">
            <v>10</v>
          </cell>
          <cell r="KC50326">
            <v>48</v>
          </cell>
        </row>
        <row r="50327">
          <cell r="A50327" t="str">
            <v>P29710</v>
          </cell>
          <cell r="KA50327">
            <v>50</v>
          </cell>
          <cell r="KB50327">
            <v>10</v>
          </cell>
          <cell r="KC50327">
            <v>48</v>
          </cell>
        </row>
        <row r="50328">
          <cell r="A50328" t="str">
            <v>P29758</v>
          </cell>
          <cell r="KA50328">
            <v>50</v>
          </cell>
          <cell r="KB50328">
            <v>10</v>
          </cell>
          <cell r="KC50328">
            <v>48</v>
          </cell>
        </row>
        <row r="50329">
          <cell r="A50329" t="str">
            <v>P29751</v>
          </cell>
          <cell r="KA50329">
            <v>50</v>
          </cell>
          <cell r="KB50329">
            <v>10</v>
          </cell>
          <cell r="KC50329">
            <v>48</v>
          </cell>
        </row>
        <row r="50330">
          <cell r="A50330" t="str">
            <v>P29745</v>
          </cell>
          <cell r="KA50330">
            <v>50</v>
          </cell>
          <cell r="KB50330">
            <v>10</v>
          </cell>
          <cell r="KC50330">
            <v>48</v>
          </cell>
        </row>
        <row r="50331">
          <cell r="A50331" t="str">
            <v>P29742</v>
          </cell>
          <cell r="KA50331">
            <v>50</v>
          </cell>
          <cell r="KB50331">
            <v>10</v>
          </cell>
          <cell r="KC50331">
            <v>48</v>
          </cell>
        </row>
        <row r="50332">
          <cell r="A50332" t="str">
            <v>P29736</v>
          </cell>
          <cell r="KA50332">
            <v>50</v>
          </cell>
          <cell r="KB50332">
            <v>10</v>
          </cell>
          <cell r="KC50332">
            <v>48</v>
          </cell>
        </row>
        <row r="50333">
          <cell r="A50333" t="str">
            <v>P29733</v>
          </cell>
          <cell r="KA50333">
            <v>50</v>
          </cell>
          <cell r="KB50333">
            <v>10</v>
          </cell>
          <cell r="KC50333">
            <v>48</v>
          </cell>
        </row>
        <row r="50334">
          <cell r="A50334" t="str">
            <v>P29730</v>
          </cell>
          <cell r="KA50334">
            <v>50</v>
          </cell>
          <cell r="KB50334">
            <v>10</v>
          </cell>
          <cell r="KC50334">
            <v>48</v>
          </cell>
        </row>
        <row r="50335">
          <cell r="A50335" t="str">
            <v>P29838</v>
          </cell>
          <cell r="KA50335">
            <v>50</v>
          </cell>
          <cell r="KB50335">
            <v>10</v>
          </cell>
          <cell r="KC50335">
            <v>48</v>
          </cell>
        </row>
        <row r="50336">
          <cell r="A50336" t="str">
            <v>P29835</v>
          </cell>
          <cell r="KA50336">
            <v>50</v>
          </cell>
          <cell r="KB50336">
            <v>10</v>
          </cell>
          <cell r="KC50336">
            <v>48</v>
          </cell>
        </row>
        <row r="50337">
          <cell r="A50337" t="str">
            <v>P29832</v>
          </cell>
          <cell r="KA50337">
            <v>50</v>
          </cell>
          <cell r="KB50337">
            <v>10</v>
          </cell>
          <cell r="KC50337">
            <v>48</v>
          </cell>
        </row>
        <row r="50338">
          <cell r="A50338" t="str">
            <v>P29826</v>
          </cell>
          <cell r="KA50338">
            <v>50</v>
          </cell>
          <cell r="KB50338">
            <v>10</v>
          </cell>
          <cell r="KC50338">
            <v>48</v>
          </cell>
        </row>
        <row r="50339">
          <cell r="A50339" t="str">
            <v>P29822</v>
          </cell>
          <cell r="KA50339">
            <v>50</v>
          </cell>
          <cell r="KB50339">
            <v>10</v>
          </cell>
          <cell r="KC50339">
            <v>48</v>
          </cell>
        </row>
        <row r="50340">
          <cell r="A50340" t="str">
            <v>P29808</v>
          </cell>
          <cell r="KA50340">
            <v>50</v>
          </cell>
          <cell r="KB50340">
            <v>10</v>
          </cell>
          <cell r="KC50340">
            <v>48</v>
          </cell>
        </row>
        <row r="50341">
          <cell r="A50341" t="str">
            <v>P29809</v>
          </cell>
          <cell r="KA50341">
            <v>50</v>
          </cell>
          <cell r="KB50341">
            <v>10</v>
          </cell>
          <cell r="KC50341">
            <v>48</v>
          </cell>
        </row>
        <row r="50342">
          <cell r="A50342" t="str">
            <v>P29781</v>
          </cell>
          <cell r="KA50342">
            <v>50</v>
          </cell>
          <cell r="KB50342">
            <v>10</v>
          </cell>
          <cell r="KC50342">
            <v>48</v>
          </cell>
        </row>
        <row r="50343">
          <cell r="A50343" t="str">
            <v>P29790</v>
          </cell>
          <cell r="KA50343">
            <v>50</v>
          </cell>
          <cell r="KB50343">
            <v>10</v>
          </cell>
          <cell r="KC50343">
            <v>48</v>
          </cell>
        </row>
        <row r="50344">
          <cell r="A50344" t="str">
            <v>P29798</v>
          </cell>
          <cell r="KA50344">
            <v>50</v>
          </cell>
          <cell r="KB50344">
            <v>10</v>
          </cell>
          <cell r="KC50344">
            <v>48</v>
          </cell>
        </row>
        <row r="50345">
          <cell r="A50345" t="str">
            <v>P29799</v>
          </cell>
          <cell r="KA50345">
            <v>50</v>
          </cell>
          <cell r="KB50345">
            <v>10</v>
          </cell>
          <cell r="KC50345">
            <v>48</v>
          </cell>
        </row>
        <row r="50346">
          <cell r="A50346" t="str">
            <v>P29785</v>
          </cell>
          <cell r="KA50346">
            <v>50</v>
          </cell>
          <cell r="KB50346">
            <v>10</v>
          </cell>
          <cell r="KC50346">
            <v>48</v>
          </cell>
        </row>
        <row r="50347">
          <cell r="A50347" t="str">
            <v>p29786</v>
          </cell>
          <cell r="KA50347">
            <v>50</v>
          </cell>
          <cell r="KB50347">
            <v>10</v>
          </cell>
          <cell r="KC50347">
            <v>48</v>
          </cell>
        </row>
        <row r="50348">
          <cell r="A50348" t="str">
            <v>P29787</v>
          </cell>
          <cell r="KA50348">
            <v>50</v>
          </cell>
          <cell r="KB50348">
            <v>10</v>
          </cell>
          <cell r="KC50348">
            <v>48</v>
          </cell>
        </row>
        <row r="50349">
          <cell r="A50349" t="str">
            <v>P29767</v>
          </cell>
          <cell r="KA50349">
            <v>50</v>
          </cell>
          <cell r="KB50349">
            <v>10</v>
          </cell>
          <cell r="KC50349">
            <v>48</v>
          </cell>
        </row>
        <row r="50350">
          <cell r="A50350" t="str">
            <v>P29771</v>
          </cell>
          <cell r="KA50350">
            <v>50</v>
          </cell>
          <cell r="KB50350">
            <v>10</v>
          </cell>
          <cell r="KC50350">
            <v>48</v>
          </cell>
        </row>
        <row r="50351">
          <cell r="A50351" t="str">
            <v>P29772</v>
          </cell>
          <cell r="KA50351">
            <v>50</v>
          </cell>
          <cell r="KB50351">
            <v>10</v>
          </cell>
          <cell r="KC50351">
            <v>48</v>
          </cell>
        </row>
        <row r="50352">
          <cell r="A50352" t="str">
            <v>P29356</v>
          </cell>
          <cell r="KA50352">
            <v>50</v>
          </cell>
          <cell r="KB50352">
            <v>10</v>
          </cell>
          <cell r="KC50352">
            <v>48</v>
          </cell>
        </row>
        <row r="50353">
          <cell r="A50353" t="str">
            <v>P29357</v>
          </cell>
          <cell r="KA50353">
            <v>50</v>
          </cell>
          <cell r="KB50353">
            <v>10</v>
          </cell>
          <cell r="KC50353">
            <v>48</v>
          </cell>
        </row>
        <row r="50354">
          <cell r="A50354" t="str">
            <v>P29344</v>
          </cell>
          <cell r="KA50354">
            <v>50</v>
          </cell>
          <cell r="KB50354">
            <v>10</v>
          </cell>
          <cell r="KC50354">
            <v>48</v>
          </cell>
        </row>
        <row r="50355">
          <cell r="A50355" t="str">
            <v>P29346</v>
          </cell>
          <cell r="KA50355">
            <v>50</v>
          </cell>
          <cell r="KB50355">
            <v>10</v>
          </cell>
          <cell r="KC50355">
            <v>48</v>
          </cell>
        </row>
        <row r="50356">
          <cell r="A50356" t="str">
            <v>P29347</v>
          </cell>
          <cell r="KA50356">
            <v>50</v>
          </cell>
          <cell r="KB50356">
            <v>10</v>
          </cell>
          <cell r="KC50356">
            <v>48</v>
          </cell>
        </row>
        <row r="50357">
          <cell r="A50357" t="str">
            <v>P29339</v>
          </cell>
          <cell r="KA50357">
            <v>50</v>
          </cell>
          <cell r="KB50357">
            <v>10</v>
          </cell>
          <cell r="KC50357">
            <v>48</v>
          </cell>
        </row>
        <row r="50358">
          <cell r="A50358" t="str">
            <v>P29340</v>
          </cell>
          <cell r="KA50358">
            <v>50</v>
          </cell>
          <cell r="KB50358">
            <v>10</v>
          </cell>
          <cell r="KC50358">
            <v>48</v>
          </cell>
        </row>
        <row r="50359">
          <cell r="A50359" t="str">
            <v>P29341</v>
          </cell>
          <cell r="KA50359">
            <v>50</v>
          </cell>
          <cell r="KB50359">
            <v>10</v>
          </cell>
          <cell r="KC50359">
            <v>48</v>
          </cell>
        </row>
        <row r="50360">
          <cell r="A50360" t="str">
            <v>P29318</v>
          </cell>
          <cell r="KA50360">
            <v>50</v>
          </cell>
          <cell r="KB50360">
            <v>10</v>
          </cell>
          <cell r="KC50360">
            <v>48</v>
          </cell>
        </row>
        <row r="50361">
          <cell r="A50361" t="str">
            <v>P29319</v>
          </cell>
          <cell r="KA50361">
            <v>50</v>
          </cell>
          <cell r="KB50361">
            <v>10</v>
          </cell>
          <cell r="KC50361">
            <v>48</v>
          </cell>
        </row>
        <row r="50362">
          <cell r="A50362" t="str">
            <v>P29322</v>
          </cell>
          <cell r="KA50362">
            <v>50</v>
          </cell>
          <cell r="KB50362">
            <v>10</v>
          </cell>
          <cell r="KC50362">
            <v>48</v>
          </cell>
        </row>
        <row r="50363">
          <cell r="A50363" t="str">
            <v>P29335</v>
          </cell>
          <cell r="KA50363">
            <v>50</v>
          </cell>
          <cell r="KB50363">
            <v>10</v>
          </cell>
          <cell r="KC50363">
            <v>48</v>
          </cell>
        </row>
        <row r="50364">
          <cell r="A50364" t="str">
            <v>P29331</v>
          </cell>
          <cell r="KA50364">
            <v>50</v>
          </cell>
          <cell r="KB50364">
            <v>10</v>
          </cell>
          <cell r="KC50364">
            <v>48</v>
          </cell>
        </row>
        <row r="50365">
          <cell r="A50365" t="str">
            <v>P29327</v>
          </cell>
          <cell r="KA50365">
            <v>50</v>
          </cell>
          <cell r="KB50365">
            <v>10</v>
          </cell>
          <cell r="KC50365">
            <v>48</v>
          </cell>
        </row>
        <row r="50366">
          <cell r="A50366" t="str">
            <v>P29328</v>
          </cell>
          <cell r="KA50366">
            <v>50</v>
          </cell>
          <cell r="KB50366">
            <v>10</v>
          </cell>
          <cell r="KC50366">
            <v>48</v>
          </cell>
        </row>
        <row r="50367">
          <cell r="A50367" t="str">
            <v>P29369</v>
          </cell>
          <cell r="KA50367">
            <v>50</v>
          </cell>
          <cell r="KB50367">
            <v>10</v>
          </cell>
          <cell r="KC50367">
            <v>48</v>
          </cell>
        </row>
        <row r="50368">
          <cell r="A50368" t="str">
            <v>P29370</v>
          </cell>
          <cell r="KA50368">
            <v>50</v>
          </cell>
          <cell r="KB50368">
            <v>10</v>
          </cell>
          <cell r="KC50368">
            <v>48</v>
          </cell>
        </row>
        <row r="50369">
          <cell r="A50369" t="str">
            <v>P29371</v>
          </cell>
          <cell r="KA50369">
            <v>50</v>
          </cell>
          <cell r="KB50369">
            <v>10</v>
          </cell>
          <cell r="KC50369">
            <v>48</v>
          </cell>
        </row>
        <row r="50370">
          <cell r="A50370" t="str">
            <v>P29360</v>
          </cell>
          <cell r="KA50370">
            <v>50</v>
          </cell>
          <cell r="KB50370">
            <v>10</v>
          </cell>
          <cell r="KC50370">
            <v>48</v>
          </cell>
        </row>
        <row r="50371">
          <cell r="A50371" t="str">
            <v>P29364</v>
          </cell>
          <cell r="KA50371">
            <v>50</v>
          </cell>
          <cell r="KB50371">
            <v>10</v>
          </cell>
          <cell r="KC50371">
            <v>48</v>
          </cell>
        </row>
        <row r="50372">
          <cell r="A50372" t="str">
            <v>P29365</v>
          </cell>
          <cell r="KA50372">
            <v>50</v>
          </cell>
          <cell r="KB50372">
            <v>10</v>
          </cell>
          <cell r="KC50372">
            <v>48</v>
          </cell>
        </row>
        <row r="50373">
          <cell r="A50373" t="str">
            <v>P29366</v>
          </cell>
          <cell r="KA50373">
            <v>50</v>
          </cell>
          <cell r="KB50373">
            <v>10</v>
          </cell>
          <cell r="KC50373">
            <v>48</v>
          </cell>
        </row>
        <row r="50374">
          <cell r="A50374" t="str">
            <v>P29379</v>
          </cell>
          <cell r="KA50374">
            <v>50</v>
          </cell>
          <cell r="KB50374">
            <v>10</v>
          </cell>
          <cell r="KC50374">
            <v>48</v>
          </cell>
        </row>
        <row r="50375">
          <cell r="A50375" t="str">
            <v>P29380</v>
          </cell>
          <cell r="KA50375">
            <v>50</v>
          </cell>
          <cell r="KB50375">
            <v>10</v>
          </cell>
          <cell r="KC50375">
            <v>48</v>
          </cell>
        </row>
        <row r="50376">
          <cell r="A50376" t="str">
            <v>P29385</v>
          </cell>
          <cell r="KA50376">
            <v>50</v>
          </cell>
          <cell r="KB50376">
            <v>10</v>
          </cell>
          <cell r="KC50376">
            <v>48</v>
          </cell>
        </row>
        <row r="50377">
          <cell r="A50377" t="str">
            <v>P29388</v>
          </cell>
          <cell r="KA50377">
            <v>50</v>
          </cell>
          <cell r="KB50377">
            <v>10</v>
          </cell>
          <cell r="KC50377">
            <v>48</v>
          </cell>
        </row>
        <row r="50378">
          <cell r="A50378" t="str">
            <v>P29260</v>
          </cell>
          <cell r="KA50378">
            <v>50</v>
          </cell>
          <cell r="KB50378">
            <v>10</v>
          </cell>
          <cell r="KC50378">
            <v>48</v>
          </cell>
        </row>
        <row r="50379">
          <cell r="A50379" t="str">
            <v>P29264</v>
          </cell>
          <cell r="KA50379">
            <v>50</v>
          </cell>
          <cell r="KB50379">
            <v>10</v>
          </cell>
          <cell r="KC50379">
            <v>48</v>
          </cell>
        </row>
        <row r="50380">
          <cell r="A50380" t="str">
            <v>P29251</v>
          </cell>
          <cell r="KA50380">
            <v>50</v>
          </cell>
          <cell r="KB50380">
            <v>10</v>
          </cell>
          <cell r="KC50380">
            <v>48</v>
          </cell>
        </row>
        <row r="50381">
          <cell r="A50381" t="str">
            <v>P29252</v>
          </cell>
          <cell r="KA50381">
            <v>50</v>
          </cell>
          <cell r="KB50381">
            <v>10</v>
          </cell>
          <cell r="KC50381">
            <v>48</v>
          </cell>
        </row>
        <row r="50382">
          <cell r="A50382" t="str">
            <v>P29253</v>
          </cell>
          <cell r="KA50382">
            <v>50</v>
          </cell>
          <cell r="KB50382">
            <v>10</v>
          </cell>
          <cell r="KC50382">
            <v>48</v>
          </cell>
        </row>
        <row r="50383">
          <cell r="A50383" t="str">
            <v>P29240</v>
          </cell>
          <cell r="KA50383">
            <v>50</v>
          </cell>
          <cell r="KB50383">
            <v>10</v>
          </cell>
          <cell r="KC50383">
            <v>48</v>
          </cell>
        </row>
        <row r="50384">
          <cell r="A50384" t="str">
            <v>P29244</v>
          </cell>
          <cell r="KA50384">
            <v>50</v>
          </cell>
          <cell r="KB50384">
            <v>10</v>
          </cell>
          <cell r="KC50384">
            <v>48</v>
          </cell>
        </row>
        <row r="50385">
          <cell r="A50385" t="str">
            <v>P29245</v>
          </cell>
          <cell r="KA50385">
            <v>50</v>
          </cell>
          <cell r="KB50385">
            <v>10</v>
          </cell>
          <cell r="KC50385">
            <v>48</v>
          </cell>
        </row>
        <row r="50386">
          <cell r="A50386" t="str">
            <v>P29247</v>
          </cell>
          <cell r="KA50386">
            <v>50</v>
          </cell>
          <cell r="KB50386">
            <v>10</v>
          </cell>
          <cell r="KC50386">
            <v>48</v>
          </cell>
        </row>
        <row r="50387">
          <cell r="A50387" t="str">
            <v>P29248</v>
          </cell>
          <cell r="KA50387">
            <v>50</v>
          </cell>
          <cell r="KB50387">
            <v>10</v>
          </cell>
          <cell r="KC50387">
            <v>48</v>
          </cell>
        </row>
        <row r="50388">
          <cell r="A50388" t="str">
            <v>P29306</v>
          </cell>
          <cell r="KA50388">
            <v>50</v>
          </cell>
          <cell r="KB50388">
            <v>10</v>
          </cell>
          <cell r="KC50388">
            <v>48</v>
          </cell>
        </row>
        <row r="50389">
          <cell r="A50389" t="str">
            <v>P29304</v>
          </cell>
          <cell r="KA50389">
            <v>50</v>
          </cell>
          <cell r="KB50389">
            <v>10</v>
          </cell>
          <cell r="KC50389">
            <v>48</v>
          </cell>
        </row>
        <row r="50390">
          <cell r="A50390" t="str">
            <v>P29302</v>
          </cell>
          <cell r="KA50390">
            <v>50</v>
          </cell>
          <cell r="KB50390">
            <v>10</v>
          </cell>
          <cell r="KC50390">
            <v>48</v>
          </cell>
        </row>
        <row r="50391">
          <cell r="A50391" t="str">
            <v>P29291</v>
          </cell>
          <cell r="KA50391">
            <v>50</v>
          </cell>
          <cell r="KB50391">
            <v>10</v>
          </cell>
          <cell r="KC50391">
            <v>48</v>
          </cell>
        </row>
        <row r="50392">
          <cell r="A50392" t="str">
            <v>P29409</v>
          </cell>
          <cell r="KA50392">
            <v>50</v>
          </cell>
          <cell r="KB50392">
            <v>10</v>
          </cell>
          <cell r="KC50392">
            <v>48</v>
          </cell>
        </row>
        <row r="50393">
          <cell r="A50393" t="str">
            <v>P29405</v>
          </cell>
          <cell r="KA50393">
            <v>50</v>
          </cell>
          <cell r="KB50393">
            <v>10</v>
          </cell>
          <cell r="KC50393">
            <v>48</v>
          </cell>
        </row>
        <row r="50394">
          <cell r="A50394" t="str">
            <v>P29447</v>
          </cell>
          <cell r="KA50394">
            <v>50</v>
          </cell>
          <cell r="KB50394">
            <v>10</v>
          </cell>
          <cell r="KC50394">
            <v>48</v>
          </cell>
        </row>
        <row r="50395">
          <cell r="A50395" t="str">
            <v>P29448</v>
          </cell>
          <cell r="KA50395">
            <v>50</v>
          </cell>
          <cell r="KB50395">
            <v>10</v>
          </cell>
          <cell r="KC50395">
            <v>48</v>
          </cell>
        </row>
        <row r="50396">
          <cell r="A50396" t="str">
            <v>P29458</v>
          </cell>
          <cell r="KA50396">
            <v>50</v>
          </cell>
          <cell r="KB50396">
            <v>10</v>
          </cell>
          <cell r="KC50396">
            <v>48</v>
          </cell>
        </row>
        <row r="50397">
          <cell r="A50397" t="str">
            <v>P29468</v>
          </cell>
          <cell r="KA50397">
            <v>50</v>
          </cell>
          <cell r="KB50397">
            <v>10</v>
          </cell>
          <cell r="KC50397">
            <v>48</v>
          </cell>
        </row>
        <row r="50398">
          <cell r="A50398" t="str">
            <v>P29463</v>
          </cell>
          <cell r="KA50398">
            <v>50</v>
          </cell>
          <cell r="KB50398">
            <v>10</v>
          </cell>
          <cell r="KC50398">
            <v>48</v>
          </cell>
        </row>
        <row r="50399">
          <cell r="A50399" t="str">
            <v>P29464</v>
          </cell>
          <cell r="KA50399">
            <v>50</v>
          </cell>
          <cell r="KB50399">
            <v>10</v>
          </cell>
          <cell r="KC50399">
            <v>48</v>
          </cell>
        </row>
        <row r="50400">
          <cell r="A50400" t="str">
            <v>P29465</v>
          </cell>
          <cell r="KA50400">
            <v>50</v>
          </cell>
          <cell r="KB50400">
            <v>10</v>
          </cell>
          <cell r="KC50400">
            <v>48</v>
          </cell>
        </row>
        <row r="50401">
          <cell r="A50401" t="str">
            <v>P29423</v>
          </cell>
          <cell r="KA50401">
            <v>50</v>
          </cell>
          <cell r="KB50401">
            <v>10</v>
          </cell>
          <cell r="KC50401">
            <v>48</v>
          </cell>
        </row>
        <row r="50402">
          <cell r="A50402" t="str">
            <v>P29432</v>
          </cell>
          <cell r="KA50402">
            <v>50</v>
          </cell>
          <cell r="KB50402">
            <v>10</v>
          </cell>
          <cell r="KC50402">
            <v>48</v>
          </cell>
        </row>
        <row r="50403">
          <cell r="A50403" t="str">
            <v>P29433</v>
          </cell>
          <cell r="KA50403">
            <v>50</v>
          </cell>
          <cell r="KB50403">
            <v>10</v>
          </cell>
          <cell r="KC50403">
            <v>48</v>
          </cell>
        </row>
        <row r="50404">
          <cell r="A50404" t="str">
            <v>P29434</v>
          </cell>
          <cell r="KA50404">
            <v>50</v>
          </cell>
          <cell r="KB50404">
            <v>10</v>
          </cell>
          <cell r="KC50404">
            <v>48</v>
          </cell>
        </row>
        <row r="50405">
          <cell r="A50405" t="str">
            <v>P29435</v>
          </cell>
          <cell r="KA50405">
            <v>50</v>
          </cell>
          <cell r="KB50405">
            <v>10</v>
          </cell>
          <cell r="KC50405">
            <v>48</v>
          </cell>
        </row>
        <row r="50406">
          <cell r="A50406" t="str">
            <v>P29436</v>
          </cell>
          <cell r="KA50406">
            <v>50</v>
          </cell>
          <cell r="KB50406">
            <v>10</v>
          </cell>
          <cell r="KC50406">
            <v>48</v>
          </cell>
        </row>
        <row r="50407">
          <cell r="A50407" t="str">
            <v>P29437</v>
          </cell>
          <cell r="KA50407">
            <v>50</v>
          </cell>
          <cell r="KB50407">
            <v>10</v>
          </cell>
          <cell r="KC50407">
            <v>48</v>
          </cell>
        </row>
        <row r="50408">
          <cell r="A50408" t="str">
            <v>P29438</v>
          </cell>
          <cell r="KA50408">
            <v>50</v>
          </cell>
          <cell r="KB50408">
            <v>10</v>
          </cell>
          <cell r="KC50408">
            <v>48</v>
          </cell>
        </row>
        <row r="50409">
          <cell r="A50409" t="str">
            <v>P29439</v>
          </cell>
          <cell r="KA50409">
            <v>50</v>
          </cell>
          <cell r="KB50409">
            <v>10</v>
          </cell>
          <cell r="KC50409">
            <v>48</v>
          </cell>
        </row>
        <row r="50410">
          <cell r="A50410" t="str">
            <v>P29483</v>
          </cell>
          <cell r="KA50410">
            <v>50</v>
          </cell>
          <cell r="KB50410">
            <v>10</v>
          </cell>
          <cell r="KC50410">
            <v>48</v>
          </cell>
        </row>
        <row r="50411">
          <cell r="A50411" t="str">
            <v>P29480</v>
          </cell>
          <cell r="KA50411">
            <v>50</v>
          </cell>
          <cell r="KB50411">
            <v>10</v>
          </cell>
          <cell r="KC50411">
            <v>48</v>
          </cell>
        </row>
        <row r="50412">
          <cell r="A50412" t="str">
            <v>P29485</v>
          </cell>
          <cell r="KA50412">
            <v>50</v>
          </cell>
          <cell r="KB50412">
            <v>10</v>
          </cell>
          <cell r="KC50412">
            <v>48</v>
          </cell>
        </row>
        <row r="50413">
          <cell r="A50413" t="str">
            <v>P29475</v>
          </cell>
          <cell r="KA50413">
            <v>50</v>
          </cell>
          <cell r="KB50413">
            <v>10</v>
          </cell>
          <cell r="KC50413">
            <v>48</v>
          </cell>
        </row>
        <row r="50414">
          <cell r="A50414" t="str">
            <v>P29472</v>
          </cell>
          <cell r="KA50414">
            <v>50</v>
          </cell>
          <cell r="KB50414">
            <v>10</v>
          </cell>
          <cell r="KC50414">
            <v>48</v>
          </cell>
        </row>
        <row r="50415">
          <cell r="A50415" t="str">
            <v>P29503</v>
          </cell>
          <cell r="KA50415">
            <v>50</v>
          </cell>
          <cell r="KB50415">
            <v>10</v>
          </cell>
          <cell r="KC50415">
            <v>48</v>
          </cell>
        </row>
        <row r="50416">
          <cell r="A50416" t="str">
            <v>P29504</v>
          </cell>
          <cell r="KA50416">
            <v>50</v>
          </cell>
          <cell r="KB50416">
            <v>10</v>
          </cell>
          <cell r="KC50416">
            <v>48</v>
          </cell>
        </row>
        <row r="50417">
          <cell r="A50417" t="str">
            <v>P29505</v>
          </cell>
          <cell r="KA50417">
            <v>50</v>
          </cell>
          <cell r="KB50417">
            <v>10</v>
          </cell>
          <cell r="KC50417">
            <v>48</v>
          </cell>
        </row>
        <row r="50418">
          <cell r="A50418" t="str">
            <v>P29506</v>
          </cell>
          <cell r="KA50418">
            <v>50</v>
          </cell>
          <cell r="KB50418">
            <v>10</v>
          </cell>
          <cell r="KC50418">
            <v>48</v>
          </cell>
        </row>
        <row r="50419">
          <cell r="A50419" t="str">
            <v>P29494</v>
          </cell>
          <cell r="KA50419">
            <v>50</v>
          </cell>
          <cell r="KB50419">
            <v>10</v>
          </cell>
          <cell r="KC50419">
            <v>48</v>
          </cell>
        </row>
        <row r="50420">
          <cell r="A50420" t="str">
            <v>P29495</v>
          </cell>
          <cell r="KA50420">
            <v>50</v>
          </cell>
          <cell r="KB50420">
            <v>10</v>
          </cell>
          <cell r="KC50420">
            <v>48</v>
          </cell>
        </row>
        <row r="50421">
          <cell r="A50421" t="str">
            <v>P29526</v>
          </cell>
          <cell r="KA50421">
            <v>50</v>
          </cell>
          <cell r="KB50421">
            <v>10</v>
          </cell>
          <cell r="KC50421">
            <v>48</v>
          </cell>
        </row>
        <row r="50422">
          <cell r="A50422" t="str">
            <v>P29527</v>
          </cell>
          <cell r="KA50422">
            <v>50</v>
          </cell>
          <cell r="KB50422">
            <v>10</v>
          </cell>
          <cell r="KC50422">
            <v>48</v>
          </cell>
        </row>
        <row r="50423">
          <cell r="A50423" t="str">
            <v>P29528</v>
          </cell>
          <cell r="KA50423">
            <v>50</v>
          </cell>
          <cell r="KB50423">
            <v>10</v>
          </cell>
          <cell r="KC50423">
            <v>48</v>
          </cell>
        </row>
        <row r="50424">
          <cell r="A50424" t="str">
            <v>P29529</v>
          </cell>
          <cell r="KA50424">
            <v>50</v>
          </cell>
          <cell r="KB50424">
            <v>10</v>
          </cell>
          <cell r="KC50424">
            <v>48</v>
          </cell>
        </row>
        <row r="50425">
          <cell r="A50425" t="str">
            <v>P29530</v>
          </cell>
          <cell r="KA50425">
            <v>50</v>
          </cell>
          <cell r="KB50425">
            <v>10</v>
          </cell>
          <cell r="KC50425">
            <v>48</v>
          </cell>
        </row>
        <row r="50426">
          <cell r="A50426" t="str">
            <v>P29531</v>
          </cell>
          <cell r="KA50426">
            <v>50</v>
          </cell>
          <cell r="KB50426">
            <v>10</v>
          </cell>
          <cell r="KC50426">
            <v>48</v>
          </cell>
        </row>
        <row r="50427">
          <cell r="A50427" t="str">
            <v>P29532</v>
          </cell>
          <cell r="KA50427">
            <v>50</v>
          </cell>
          <cell r="KB50427">
            <v>10</v>
          </cell>
          <cell r="KC50427">
            <v>48</v>
          </cell>
        </row>
        <row r="50428">
          <cell r="A50428" t="str">
            <v>P29533</v>
          </cell>
          <cell r="KA50428">
            <v>50</v>
          </cell>
          <cell r="KB50428">
            <v>10</v>
          </cell>
          <cell r="KC50428">
            <v>48</v>
          </cell>
        </row>
        <row r="50429">
          <cell r="A50429" t="str">
            <v>P29543</v>
          </cell>
          <cell r="KA50429">
            <v>50</v>
          </cell>
          <cell r="KB50429">
            <v>10</v>
          </cell>
          <cell r="KC50429">
            <v>48</v>
          </cell>
        </row>
        <row r="50430">
          <cell r="A50430" t="str">
            <v>P29544</v>
          </cell>
          <cell r="KA50430">
            <v>50</v>
          </cell>
          <cell r="KB50430">
            <v>10</v>
          </cell>
          <cell r="KC50430">
            <v>48</v>
          </cell>
        </row>
        <row r="50431">
          <cell r="A50431" t="str">
            <v>P29537</v>
          </cell>
          <cell r="KA50431">
            <v>50</v>
          </cell>
          <cell r="KB50431">
            <v>10</v>
          </cell>
          <cell r="KC50431">
            <v>48</v>
          </cell>
        </row>
        <row r="50432">
          <cell r="A50432" t="str">
            <v>P29509</v>
          </cell>
          <cell r="KA50432">
            <v>50</v>
          </cell>
          <cell r="KB50432">
            <v>10</v>
          </cell>
          <cell r="KC50432">
            <v>48</v>
          </cell>
        </row>
        <row r="50433">
          <cell r="A50433" t="str">
            <v>P29510</v>
          </cell>
          <cell r="KA50433">
            <v>50</v>
          </cell>
          <cell r="KB50433">
            <v>10</v>
          </cell>
          <cell r="KC50433">
            <v>48</v>
          </cell>
        </row>
        <row r="50434">
          <cell r="A50434" t="str">
            <v>P29511</v>
          </cell>
          <cell r="KA50434">
            <v>50</v>
          </cell>
          <cell r="KB50434">
            <v>10</v>
          </cell>
          <cell r="KC50434">
            <v>48</v>
          </cell>
        </row>
        <row r="50435">
          <cell r="A50435" t="str">
            <v>P29512</v>
          </cell>
          <cell r="KA50435">
            <v>50</v>
          </cell>
          <cell r="KB50435">
            <v>10</v>
          </cell>
          <cell r="KC50435">
            <v>48</v>
          </cell>
        </row>
        <row r="50436">
          <cell r="A50436" t="str">
            <v>P29513</v>
          </cell>
          <cell r="KA50436">
            <v>50</v>
          </cell>
          <cell r="KB50436">
            <v>10</v>
          </cell>
          <cell r="KC50436">
            <v>48</v>
          </cell>
        </row>
        <row r="50437">
          <cell r="A50437" t="str">
            <v>P29517</v>
          </cell>
          <cell r="KA50437">
            <v>50</v>
          </cell>
          <cell r="KB50437">
            <v>10</v>
          </cell>
          <cell r="KC50437">
            <v>48</v>
          </cell>
        </row>
        <row r="50438">
          <cell r="A50438" t="str">
            <v>P29501</v>
          </cell>
          <cell r="KA50438">
            <v>50</v>
          </cell>
          <cell r="KB50438">
            <v>10</v>
          </cell>
          <cell r="KC50438">
            <v>48</v>
          </cell>
        </row>
        <row r="50439">
          <cell r="A50439" t="str">
            <v>P29523</v>
          </cell>
          <cell r="KA50439">
            <v>50</v>
          </cell>
          <cell r="KB50439">
            <v>10</v>
          </cell>
          <cell r="KC50439">
            <v>48</v>
          </cell>
        </row>
        <row r="50440">
          <cell r="A50440" t="str">
            <v>P29524</v>
          </cell>
          <cell r="KA50440">
            <v>50</v>
          </cell>
          <cell r="KB50440">
            <v>10</v>
          </cell>
          <cell r="KC50440">
            <v>48</v>
          </cell>
        </row>
        <row r="50441">
          <cell r="A50441" t="str">
            <v>P29112</v>
          </cell>
          <cell r="KA50441">
            <v>50</v>
          </cell>
          <cell r="KB50441">
            <v>10</v>
          </cell>
          <cell r="KC50441">
            <v>48</v>
          </cell>
        </row>
        <row r="50442">
          <cell r="A50442" t="str">
            <v>P29113</v>
          </cell>
          <cell r="KA50442">
            <v>50</v>
          </cell>
          <cell r="KB50442">
            <v>10</v>
          </cell>
          <cell r="KC50442">
            <v>48</v>
          </cell>
        </row>
        <row r="50443">
          <cell r="A50443" t="str">
            <v>P29119</v>
          </cell>
          <cell r="KA50443">
            <v>50</v>
          </cell>
          <cell r="KB50443">
            <v>10</v>
          </cell>
          <cell r="KC50443">
            <v>48</v>
          </cell>
        </row>
        <row r="50444">
          <cell r="A50444" t="str">
            <v>P29120</v>
          </cell>
          <cell r="KA50444">
            <v>50</v>
          </cell>
          <cell r="KB50444">
            <v>10</v>
          </cell>
          <cell r="KC50444">
            <v>48</v>
          </cell>
        </row>
        <row r="50445">
          <cell r="A50445" t="str">
            <v>P29121</v>
          </cell>
          <cell r="KA50445">
            <v>50</v>
          </cell>
          <cell r="KB50445">
            <v>10</v>
          </cell>
          <cell r="KC50445">
            <v>48</v>
          </cell>
        </row>
        <row r="50446">
          <cell r="A50446" t="str">
            <v>P29123</v>
          </cell>
          <cell r="KA50446">
            <v>50</v>
          </cell>
          <cell r="KB50446">
            <v>10</v>
          </cell>
          <cell r="KC50446">
            <v>48</v>
          </cell>
        </row>
        <row r="50447">
          <cell r="A50447" t="str">
            <v>P29106</v>
          </cell>
          <cell r="KA50447">
            <v>50</v>
          </cell>
          <cell r="KB50447">
            <v>10</v>
          </cell>
          <cell r="KC50447">
            <v>48</v>
          </cell>
        </row>
        <row r="50448">
          <cell r="A50448" t="str">
            <v>P29103</v>
          </cell>
          <cell r="KA50448">
            <v>50</v>
          </cell>
          <cell r="KB50448">
            <v>10</v>
          </cell>
          <cell r="KC50448">
            <v>48</v>
          </cell>
        </row>
        <row r="50449">
          <cell r="A50449" t="str">
            <v>P29095</v>
          </cell>
          <cell r="KA50449">
            <v>50</v>
          </cell>
          <cell r="KB50449">
            <v>10</v>
          </cell>
          <cell r="KC50449">
            <v>48</v>
          </cell>
        </row>
        <row r="50450">
          <cell r="A50450" t="str">
            <v>P29096</v>
          </cell>
          <cell r="KA50450">
            <v>50</v>
          </cell>
          <cell r="KB50450">
            <v>10</v>
          </cell>
          <cell r="KC50450">
            <v>48</v>
          </cell>
        </row>
        <row r="50451">
          <cell r="A50451" t="str">
            <v>P29097</v>
          </cell>
          <cell r="KA50451">
            <v>50</v>
          </cell>
          <cell r="KB50451">
            <v>10</v>
          </cell>
          <cell r="KC50451">
            <v>48</v>
          </cell>
        </row>
        <row r="50452">
          <cell r="A50452" t="str">
            <v>P29164</v>
          </cell>
          <cell r="KA50452">
            <v>50</v>
          </cell>
          <cell r="KB50452">
            <v>10</v>
          </cell>
          <cell r="KC50452">
            <v>48</v>
          </cell>
        </row>
        <row r="50453">
          <cell r="A50453" t="str">
            <v>P29143</v>
          </cell>
          <cell r="KA50453">
            <v>50</v>
          </cell>
          <cell r="KB50453">
            <v>10</v>
          </cell>
          <cell r="KC50453">
            <v>48</v>
          </cell>
        </row>
        <row r="50454">
          <cell r="A50454" t="str">
            <v>P29144</v>
          </cell>
          <cell r="KA50454">
            <v>50</v>
          </cell>
          <cell r="KB50454">
            <v>10</v>
          </cell>
          <cell r="KC50454">
            <v>48</v>
          </cell>
        </row>
        <row r="50455">
          <cell r="A50455" t="str">
            <v>P29141</v>
          </cell>
          <cell r="KA50455">
            <v>50</v>
          </cell>
          <cell r="KB50455">
            <v>10</v>
          </cell>
          <cell r="KC50455">
            <v>48</v>
          </cell>
        </row>
        <row r="50456">
          <cell r="A50456" t="str">
            <v>P29132</v>
          </cell>
          <cell r="KA50456">
            <v>50</v>
          </cell>
          <cell r="KB50456">
            <v>10</v>
          </cell>
          <cell r="KC50456">
            <v>48</v>
          </cell>
        </row>
        <row r="50457">
          <cell r="A50457" t="str">
            <v>P29129</v>
          </cell>
          <cell r="KA50457">
            <v>50</v>
          </cell>
          <cell r="KB50457">
            <v>10</v>
          </cell>
          <cell r="KC50457">
            <v>48</v>
          </cell>
        </row>
        <row r="50458">
          <cell r="A50458" t="str">
            <v>P29208</v>
          </cell>
          <cell r="KA50458">
            <v>50</v>
          </cell>
          <cell r="KB50458">
            <v>10</v>
          </cell>
          <cell r="KC50458">
            <v>48</v>
          </cell>
        </row>
        <row r="50459">
          <cell r="A50459" t="str">
            <v>P29210</v>
          </cell>
          <cell r="KA50459">
            <v>50</v>
          </cell>
          <cell r="KB50459">
            <v>10</v>
          </cell>
          <cell r="KC50459">
            <v>48</v>
          </cell>
        </row>
        <row r="50460">
          <cell r="A50460" t="str">
            <v>P29211</v>
          </cell>
          <cell r="KA50460">
            <v>50</v>
          </cell>
          <cell r="KB50460">
            <v>10</v>
          </cell>
          <cell r="KC50460">
            <v>48</v>
          </cell>
        </row>
        <row r="50461">
          <cell r="A50461" t="str">
            <v>P29212</v>
          </cell>
          <cell r="KA50461">
            <v>50</v>
          </cell>
          <cell r="KB50461">
            <v>10</v>
          </cell>
          <cell r="KC50461">
            <v>48</v>
          </cell>
        </row>
        <row r="50462">
          <cell r="A50462" t="str">
            <v>P29213</v>
          </cell>
          <cell r="KA50462">
            <v>50</v>
          </cell>
          <cell r="KB50462">
            <v>10</v>
          </cell>
          <cell r="KC50462">
            <v>48</v>
          </cell>
        </row>
        <row r="50463">
          <cell r="A50463" t="str">
            <v>P29236</v>
          </cell>
          <cell r="KA50463">
            <v>50</v>
          </cell>
          <cell r="KB50463">
            <v>10</v>
          </cell>
          <cell r="KC50463">
            <v>48</v>
          </cell>
        </row>
        <row r="50464">
          <cell r="A50464" t="str">
            <v>P29231</v>
          </cell>
          <cell r="KA50464">
            <v>50</v>
          </cell>
          <cell r="KB50464">
            <v>10</v>
          </cell>
          <cell r="KC50464">
            <v>48</v>
          </cell>
        </row>
        <row r="50465">
          <cell r="A50465" t="str">
            <v>P29220</v>
          </cell>
          <cell r="KA50465">
            <v>50</v>
          </cell>
          <cell r="KB50465">
            <v>10</v>
          </cell>
          <cell r="KC50465">
            <v>48</v>
          </cell>
        </row>
        <row r="50466">
          <cell r="A50466" t="str">
            <v>P29221</v>
          </cell>
          <cell r="KA50466">
            <v>50</v>
          </cell>
          <cell r="KB50466">
            <v>10</v>
          </cell>
          <cell r="KC50466">
            <v>48</v>
          </cell>
        </row>
        <row r="50467">
          <cell r="A50467" t="str">
            <v>P29228</v>
          </cell>
          <cell r="KA50467">
            <v>50</v>
          </cell>
          <cell r="KB50467">
            <v>10</v>
          </cell>
          <cell r="KC50467">
            <v>48</v>
          </cell>
        </row>
        <row r="50468">
          <cell r="A50468" t="str">
            <v>P29225</v>
          </cell>
          <cell r="KA50468">
            <v>50</v>
          </cell>
          <cell r="KB50468">
            <v>10</v>
          </cell>
          <cell r="KC50468">
            <v>48</v>
          </cell>
        </row>
        <row r="50469">
          <cell r="A50469" t="str">
            <v>P29226</v>
          </cell>
          <cell r="KA50469">
            <v>50</v>
          </cell>
          <cell r="KB50469">
            <v>10</v>
          </cell>
          <cell r="KC50469">
            <v>48</v>
          </cell>
        </row>
        <row r="50470">
          <cell r="A50470" t="str">
            <v>P29186</v>
          </cell>
          <cell r="KA50470">
            <v>50</v>
          </cell>
          <cell r="KB50470">
            <v>10</v>
          </cell>
          <cell r="KC50470">
            <v>48</v>
          </cell>
        </row>
        <row r="50471">
          <cell r="A50471" t="str">
            <v>P29187</v>
          </cell>
          <cell r="KA50471">
            <v>50</v>
          </cell>
          <cell r="KB50471">
            <v>10</v>
          </cell>
          <cell r="KC50471">
            <v>48</v>
          </cell>
        </row>
        <row r="50472">
          <cell r="A50472" t="str">
            <v>P29198</v>
          </cell>
          <cell r="KA50472">
            <v>50</v>
          </cell>
          <cell r="KB50472">
            <v>10</v>
          </cell>
          <cell r="KC50472">
            <v>48</v>
          </cell>
        </row>
        <row r="50473">
          <cell r="A50473" t="str">
            <v>P29199</v>
          </cell>
          <cell r="KA50473">
            <v>50</v>
          </cell>
          <cell r="KB50473">
            <v>10</v>
          </cell>
          <cell r="KC50473">
            <v>48</v>
          </cell>
        </row>
        <row r="50474">
          <cell r="A50474" t="str">
            <v>P29190</v>
          </cell>
          <cell r="KA50474">
            <v>50</v>
          </cell>
          <cell r="KB50474">
            <v>10</v>
          </cell>
          <cell r="KC50474">
            <v>48</v>
          </cell>
        </row>
        <row r="50475">
          <cell r="A50475" t="str">
            <v>P29175</v>
          </cell>
          <cell r="KA50475">
            <v>50</v>
          </cell>
          <cell r="KB50475">
            <v>10</v>
          </cell>
          <cell r="KC50475">
            <v>48</v>
          </cell>
        </row>
        <row r="50476">
          <cell r="A50476" t="str">
            <v>P29180</v>
          </cell>
          <cell r="KA50476">
            <v>50</v>
          </cell>
          <cell r="KB50476">
            <v>10</v>
          </cell>
          <cell r="KC50476">
            <v>48</v>
          </cell>
        </row>
        <row r="50477">
          <cell r="A50477" t="str">
            <v>P29181</v>
          </cell>
          <cell r="KA50477">
            <v>50</v>
          </cell>
          <cell r="KB50477">
            <v>10</v>
          </cell>
          <cell r="KC50477">
            <v>48</v>
          </cell>
        </row>
        <row r="50478">
          <cell r="A50478" t="str">
            <v>P29182</v>
          </cell>
          <cell r="KA50478">
            <v>50</v>
          </cell>
          <cell r="KB50478">
            <v>10</v>
          </cell>
          <cell r="KC50478">
            <v>48</v>
          </cell>
        </row>
        <row r="50479">
          <cell r="A50479" t="str">
            <v>P29172</v>
          </cell>
          <cell r="KA50479">
            <v>50</v>
          </cell>
          <cell r="KB50479">
            <v>10</v>
          </cell>
          <cell r="KC50479">
            <v>48</v>
          </cell>
        </row>
        <row r="50480">
          <cell r="A50480" t="str">
            <v>P29173</v>
          </cell>
          <cell r="KA50480">
            <v>50</v>
          </cell>
          <cell r="KB50480">
            <v>10</v>
          </cell>
          <cell r="KC50480">
            <v>48</v>
          </cell>
        </row>
        <row r="50481">
          <cell r="A50481" t="str">
            <v>P29166</v>
          </cell>
          <cell r="KA50481">
            <v>50</v>
          </cell>
          <cell r="KB50481">
            <v>10</v>
          </cell>
          <cell r="KC50481">
            <v>48</v>
          </cell>
        </row>
        <row r="50482">
          <cell r="A50482" t="str">
            <v>P29168</v>
          </cell>
          <cell r="KA50482">
            <v>50</v>
          </cell>
          <cell r="KB50482">
            <v>10</v>
          </cell>
          <cell r="KC50482">
            <v>48</v>
          </cell>
        </row>
        <row r="50483">
          <cell r="A50483" t="str">
            <v>P29014</v>
          </cell>
          <cell r="KA50483">
            <v>50</v>
          </cell>
          <cell r="KB50483">
            <v>10</v>
          </cell>
          <cell r="KC50483">
            <v>48</v>
          </cell>
        </row>
        <row r="50484">
          <cell r="A50484" t="str">
            <v>P29015</v>
          </cell>
          <cell r="KA50484">
            <v>50</v>
          </cell>
          <cell r="KB50484">
            <v>10</v>
          </cell>
          <cell r="KC50484">
            <v>48</v>
          </cell>
        </row>
        <row r="50485">
          <cell r="A50485" t="str">
            <v>P29006</v>
          </cell>
          <cell r="KA50485">
            <v>50</v>
          </cell>
          <cell r="KB50485">
            <v>10</v>
          </cell>
          <cell r="KC50485">
            <v>48</v>
          </cell>
        </row>
        <row r="50486">
          <cell r="A50486" t="str">
            <v>P29007</v>
          </cell>
          <cell r="KA50486">
            <v>50</v>
          </cell>
          <cell r="KB50486">
            <v>10</v>
          </cell>
          <cell r="KC50486">
            <v>48</v>
          </cell>
        </row>
        <row r="50487">
          <cell r="A50487" t="str">
            <v>P28928</v>
          </cell>
          <cell r="KA50487">
            <v>50</v>
          </cell>
          <cell r="KB50487">
            <v>10</v>
          </cell>
          <cell r="KC50487">
            <v>48</v>
          </cell>
        </row>
        <row r="50488">
          <cell r="A50488" t="str">
            <v>P28926</v>
          </cell>
          <cell r="KA50488">
            <v>50</v>
          </cell>
          <cell r="KB50488">
            <v>10</v>
          </cell>
          <cell r="KC50488">
            <v>48</v>
          </cell>
        </row>
        <row r="50489">
          <cell r="A50489" t="str">
            <v>P28916</v>
          </cell>
          <cell r="KA50489">
            <v>50</v>
          </cell>
          <cell r="KB50489">
            <v>10</v>
          </cell>
          <cell r="KC50489">
            <v>48</v>
          </cell>
        </row>
        <row r="50490">
          <cell r="A50490" t="str">
            <v>P28920</v>
          </cell>
          <cell r="KA50490">
            <v>50</v>
          </cell>
          <cell r="KB50490">
            <v>10</v>
          </cell>
          <cell r="KC50490">
            <v>48</v>
          </cell>
        </row>
        <row r="50491">
          <cell r="A50491" t="str">
            <v>P28921</v>
          </cell>
          <cell r="KA50491">
            <v>50</v>
          </cell>
          <cell r="KB50491">
            <v>10</v>
          </cell>
          <cell r="KC50491">
            <v>48</v>
          </cell>
        </row>
        <row r="50492">
          <cell r="A50492" t="str">
            <v>P28911</v>
          </cell>
          <cell r="KA50492">
            <v>50</v>
          </cell>
          <cell r="KB50492">
            <v>10</v>
          </cell>
          <cell r="KC50492">
            <v>48</v>
          </cell>
        </row>
        <row r="50493">
          <cell r="A50493" t="str">
            <v>P28892</v>
          </cell>
          <cell r="KA50493">
            <v>50</v>
          </cell>
          <cell r="KB50493">
            <v>10</v>
          </cell>
          <cell r="KC50493">
            <v>48</v>
          </cell>
        </row>
        <row r="50494">
          <cell r="A50494" t="str">
            <v>P28888</v>
          </cell>
          <cell r="KA50494">
            <v>50</v>
          </cell>
          <cell r="KB50494">
            <v>10</v>
          </cell>
          <cell r="KC50494">
            <v>48</v>
          </cell>
        </row>
        <row r="50495">
          <cell r="A50495" t="str">
            <v>P28895</v>
          </cell>
          <cell r="KA50495">
            <v>50</v>
          </cell>
          <cell r="KB50495">
            <v>10</v>
          </cell>
          <cell r="KC50495">
            <v>48</v>
          </cell>
        </row>
        <row r="50496">
          <cell r="A50496" t="str">
            <v>P29031</v>
          </cell>
          <cell r="KA50496">
            <v>50</v>
          </cell>
          <cell r="KB50496">
            <v>10</v>
          </cell>
          <cell r="KC50496">
            <v>48</v>
          </cell>
        </row>
        <row r="50497">
          <cell r="A50497" t="str">
            <v>P29033</v>
          </cell>
          <cell r="KA50497">
            <v>50</v>
          </cell>
          <cell r="KB50497">
            <v>10</v>
          </cell>
          <cell r="KC50497">
            <v>48</v>
          </cell>
        </row>
        <row r="50498">
          <cell r="A50498" t="str">
            <v>P29034</v>
          </cell>
          <cell r="KA50498">
            <v>50</v>
          </cell>
          <cell r="KB50498">
            <v>10</v>
          </cell>
          <cell r="KC50498">
            <v>48</v>
          </cell>
        </row>
        <row r="50499">
          <cell r="A50499" t="str">
            <v>P29035</v>
          </cell>
          <cell r="KA50499">
            <v>50</v>
          </cell>
          <cell r="KB50499">
            <v>10</v>
          </cell>
          <cell r="KC50499">
            <v>48</v>
          </cell>
        </row>
        <row r="50500">
          <cell r="A50500" t="str">
            <v>P29021</v>
          </cell>
          <cell r="KA50500">
            <v>50</v>
          </cell>
          <cell r="KB50500">
            <v>10</v>
          </cell>
          <cell r="KC50500">
            <v>48</v>
          </cell>
        </row>
        <row r="50501">
          <cell r="A50501" t="str">
            <v>P29025</v>
          </cell>
          <cell r="KA50501">
            <v>50</v>
          </cell>
          <cell r="KB50501">
            <v>10</v>
          </cell>
          <cell r="KC50501">
            <v>48</v>
          </cell>
        </row>
        <row r="50502">
          <cell r="A50502" t="str">
            <v>P29023</v>
          </cell>
          <cell r="KA50502">
            <v>50</v>
          </cell>
          <cell r="KB50502">
            <v>10</v>
          </cell>
          <cell r="KC50502">
            <v>48</v>
          </cell>
        </row>
        <row r="50503">
          <cell r="A50503" t="str">
            <v>P29048</v>
          </cell>
          <cell r="KA50503">
            <v>50</v>
          </cell>
          <cell r="KB50503">
            <v>10</v>
          </cell>
          <cell r="KC50503">
            <v>48</v>
          </cell>
        </row>
        <row r="50504">
          <cell r="A50504" t="str">
            <v>P29041</v>
          </cell>
          <cell r="KA50504">
            <v>50</v>
          </cell>
          <cell r="KB50504">
            <v>10</v>
          </cell>
          <cell r="KC50504">
            <v>48</v>
          </cell>
        </row>
        <row r="50505">
          <cell r="A50505" t="str">
            <v>P29038</v>
          </cell>
          <cell r="KA50505">
            <v>50</v>
          </cell>
          <cell r="KB50505">
            <v>10</v>
          </cell>
          <cell r="KC50505">
            <v>48</v>
          </cell>
        </row>
        <row r="50506">
          <cell r="A50506" t="str">
            <v>P29046</v>
          </cell>
          <cell r="KA50506">
            <v>50</v>
          </cell>
          <cell r="KB50506">
            <v>10</v>
          </cell>
          <cell r="KC50506">
            <v>48</v>
          </cell>
        </row>
        <row r="50507">
          <cell r="A50507" t="str">
            <v>P29059</v>
          </cell>
          <cell r="KA50507">
            <v>50</v>
          </cell>
          <cell r="KB50507">
            <v>10</v>
          </cell>
          <cell r="KC50507">
            <v>48</v>
          </cell>
        </row>
        <row r="50508">
          <cell r="A50508" t="str">
            <v>P29056</v>
          </cell>
          <cell r="KA50508">
            <v>50</v>
          </cell>
          <cell r="KB50508">
            <v>10</v>
          </cell>
          <cell r="KC50508">
            <v>48</v>
          </cell>
        </row>
        <row r="50509">
          <cell r="A50509" t="str">
            <v>P29071</v>
          </cell>
          <cell r="KA50509">
            <v>50</v>
          </cell>
          <cell r="KB50509">
            <v>10</v>
          </cell>
          <cell r="KC50509">
            <v>48</v>
          </cell>
        </row>
        <row r="50510">
          <cell r="A50510" t="str">
            <v>P29069</v>
          </cell>
          <cell r="KA50510">
            <v>50</v>
          </cell>
          <cell r="KB50510">
            <v>10</v>
          </cell>
          <cell r="KC50510">
            <v>48</v>
          </cell>
        </row>
        <row r="50511">
          <cell r="A50511" t="str">
            <v>P29067</v>
          </cell>
          <cell r="KA50511">
            <v>50</v>
          </cell>
          <cell r="KB50511">
            <v>10</v>
          </cell>
          <cell r="KC50511">
            <v>48</v>
          </cell>
        </row>
        <row r="50512">
          <cell r="A50512" t="str">
            <v>P29064</v>
          </cell>
          <cell r="KA50512">
            <v>50</v>
          </cell>
          <cell r="KB50512">
            <v>10</v>
          </cell>
          <cell r="KC50512">
            <v>48</v>
          </cell>
        </row>
        <row r="50513">
          <cell r="A50513" t="str">
            <v>P29083</v>
          </cell>
          <cell r="KA50513">
            <v>50</v>
          </cell>
          <cell r="KB50513">
            <v>10</v>
          </cell>
          <cell r="KC50513">
            <v>48</v>
          </cell>
        </row>
        <row r="50514">
          <cell r="A50514" t="str">
            <v>P29084</v>
          </cell>
          <cell r="KA50514">
            <v>50</v>
          </cell>
          <cell r="KB50514">
            <v>10</v>
          </cell>
          <cell r="KC50514">
            <v>48</v>
          </cell>
        </row>
        <row r="50515">
          <cell r="A50515" t="str">
            <v>P29085</v>
          </cell>
          <cell r="KA50515">
            <v>50</v>
          </cell>
          <cell r="KB50515">
            <v>10</v>
          </cell>
          <cell r="KC50515">
            <v>48</v>
          </cell>
        </row>
        <row r="50516">
          <cell r="A50516" t="str">
            <v>P27977</v>
          </cell>
          <cell r="KA50516">
            <v>50</v>
          </cell>
          <cell r="KB50516">
            <v>10</v>
          </cell>
          <cell r="KC50516">
            <v>35</v>
          </cell>
        </row>
        <row r="50517">
          <cell r="A50517" t="str">
            <v>P27972</v>
          </cell>
          <cell r="KA50517">
            <v>50</v>
          </cell>
          <cell r="KB50517">
            <v>10</v>
          </cell>
          <cell r="KC50517">
            <v>35</v>
          </cell>
        </row>
        <row r="50518">
          <cell r="A50518" t="str">
            <v>P27973</v>
          </cell>
          <cell r="KA50518">
            <v>50</v>
          </cell>
          <cell r="KB50518">
            <v>10</v>
          </cell>
          <cell r="KC50518">
            <v>48</v>
          </cell>
        </row>
        <row r="50519">
          <cell r="A50519" t="str">
            <v>P27969</v>
          </cell>
          <cell r="KA50519">
            <v>50</v>
          </cell>
          <cell r="KB50519">
            <v>10</v>
          </cell>
          <cell r="KC50519">
            <v>48</v>
          </cell>
        </row>
        <row r="50520">
          <cell r="A50520" t="str">
            <v>P27970</v>
          </cell>
          <cell r="KA50520">
            <v>50</v>
          </cell>
          <cell r="KB50520">
            <v>10</v>
          </cell>
          <cell r="KC50520">
            <v>35</v>
          </cell>
        </row>
        <row r="50521">
          <cell r="A50521" t="str">
            <v>P27964</v>
          </cell>
          <cell r="KA50521">
            <v>50</v>
          </cell>
          <cell r="KB50521">
            <v>10</v>
          </cell>
          <cell r="KC50521">
            <v>48</v>
          </cell>
        </row>
        <row r="50522">
          <cell r="A50522" t="str">
            <v>P27967</v>
          </cell>
          <cell r="KA50522">
            <v>50</v>
          </cell>
          <cell r="KB50522">
            <v>10</v>
          </cell>
          <cell r="KC50522">
            <v>48</v>
          </cell>
        </row>
        <row r="50523">
          <cell r="A50523" t="str">
            <v>P27951</v>
          </cell>
          <cell r="KA50523">
            <v>50</v>
          </cell>
          <cell r="KB50523">
            <v>10</v>
          </cell>
          <cell r="KC50523">
            <v>48</v>
          </cell>
        </row>
        <row r="50524">
          <cell r="A50524" t="str">
            <v>P27953</v>
          </cell>
          <cell r="KA50524">
            <v>50</v>
          </cell>
          <cell r="KB50524">
            <v>10</v>
          </cell>
          <cell r="KC50524">
            <v>48</v>
          </cell>
        </row>
        <row r="50525">
          <cell r="A50525" t="str">
            <v>P27957</v>
          </cell>
          <cell r="KA50525">
            <v>50</v>
          </cell>
          <cell r="KB50525">
            <v>10</v>
          </cell>
          <cell r="KC50525">
            <v>35</v>
          </cell>
        </row>
        <row r="50526">
          <cell r="A50526" t="str">
            <v>P28015</v>
          </cell>
          <cell r="KA50526">
            <v>50</v>
          </cell>
          <cell r="KB50526">
            <v>10</v>
          </cell>
          <cell r="KC50526">
            <v>48</v>
          </cell>
        </row>
        <row r="50527">
          <cell r="A50527" t="str">
            <v>P28016</v>
          </cell>
          <cell r="KA50527">
            <v>50</v>
          </cell>
          <cell r="KB50527">
            <v>10</v>
          </cell>
          <cell r="KC50527">
            <v>48</v>
          </cell>
        </row>
        <row r="50528">
          <cell r="A50528" t="str">
            <v>P28008</v>
          </cell>
          <cell r="KA50528">
            <v>50</v>
          </cell>
          <cell r="KB50528">
            <v>10</v>
          </cell>
          <cell r="KC50528">
            <v>48</v>
          </cell>
        </row>
        <row r="50529">
          <cell r="A50529" t="str">
            <v>P28005</v>
          </cell>
          <cell r="KA50529">
            <v>50</v>
          </cell>
          <cell r="KB50529">
            <v>10</v>
          </cell>
          <cell r="KC50529">
            <v>48</v>
          </cell>
        </row>
        <row r="50530">
          <cell r="A50530" t="str">
            <v>P28000</v>
          </cell>
          <cell r="KA50530">
            <v>50</v>
          </cell>
          <cell r="KB50530">
            <v>10</v>
          </cell>
          <cell r="KC50530">
            <v>35</v>
          </cell>
        </row>
        <row r="50531">
          <cell r="A50531" t="str">
            <v>P27994</v>
          </cell>
          <cell r="KA50531">
            <v>50</v>
          </cell>
          <cell r="KB50531">
            <v>10</v>
          </cell>
          <cell r="KC50531">
            <v>35</v>
          </cell>
        </row>
        <row r="50532">
          <cell r="A50532" t="str">
            <v>P27984</v>
          </cell>
          <cell r="KA50532">
            <v>50</v>
          </cell>
          <cell r="KB50532">
            <v>10</v>
          </cell>
          <cell r="KC50532">
            <v>48</v>
          </cell>
        </row>
        <row r="50533">
          <cell r="A50533" t="str">
            <v>P27991</v>
          </cell>
          <cell r="KA50533">
            <v>50</v>
          </cell>
          <cell r="KB50533">
            <v>10</v>
          </cell>
          <cell r="KC50533">
            <v>35</v>
          </cell>
        </row>
        <row r="50534">
          <cell r="A50534" t="str">
            <v>P27910</v>
          </cell>
          <cell r="KA50534">
            <v>50</v>
          </cell>
          <cell r="KB50534">
            <v>10</v>
          </cell>
          <cell r="KC50534">
            <v>48</v>
          </cell>
        </row>
        <row r="50535">
          <cell r="A50535" t="str">
            <v>P27911</v>
          </cell>
          <cell r="KA50535">
            <v>50</v>
          </cell>
          <cell r="KB50535">
            <v>10</v>
          </cell>
          <cell r="KC50535">
            <v>48</v>
          </cell>
        </row>
        <row r="50536">
          <cell r="A50536" t="str">
            <v>P27944</v>
          </cell>
          <cell r="KA50536">
            <v>50</v>
          </cell>
          <cell r="KB50536">
            <v>10</v>
          </cell>
          <cell r="KC50536">
            <v>48</v>
          </cell>
        </row>
        <row r="50537">
          <cell r="A50537" t="str">
            <v>P27934</v>
          </cell>
          <cell r="KA50537">
            <v>50</v>
          </cell>
          <cell r="KB50537">
            <v>10</v>
          </cell>
          <cell r="KC50537">
            <v>48</v>
          </cell>
        </row>
        <row r="50538">
          <cell r="A50538" t="str">
            <v>P27935</v>
          </cell>
          <cell r="KA50538">
            <v>50</v>
          </cell>
          <cell r="KB50538">
            <v>10</v>
          </cell>
          <cell r="KC50538">
            <v>48</v>
          </cell>
        </row>
        <row r="50539">
          <cell r="A50539" t="str">
            <v>P27932</v>
          </cell>
          <cell r="KA50539">
            <v>50</v>
          </cell>
          <cell r="KB50539">
            <v>10</v>
          </cell>
          <cell r="KC50539">
            <v>35</v>
          </cell>
        </row>
        <row r="50540">
          <cell r="A50540" t="str">
            <v>P27929</v>
          </cell>
          <cell r="KA50540">
            <v>50</v>
          </cell>
          <cell r="KB50540">
            <v>10</v>
          </cell>
          <cell r="KC50540">
            <v>48</v>
          </cell>
        </row>
        <row r="50541">
          <cell r="A50541" t="str">
            <v>P27930</v>
          </cell>
          <cell r="KA50541">
            <v>50</v>
          </cell>
          <cell r="KB50541">
            <v>10</v>
          </cell>
          <cell r="KC50541">
            <v>35</v>
          </cell>
        </row>
        <row r="50542">
          <cell r="A50542" t="str">
            <v>P27925</v>
          </cell>
          <cell r="KA50542">
            <v>50</v>
          </cell>
          <cell r="KB50542">
            <v>10</v>
          </cell>
          <cell r="KC50542">
            <v>48</v>
          </cell>
        </row>
        <row r="50543">
          <cell r="A50543" t="str">
            <v>P27896</v>
          </cell>
          <cell r="KA50543">
            <v>50</v>
          </cell>
          <cell r="KB50543">
            <v>10</v>
          </cell>
          <cell r="KC50543">
            <v>48</v>
          </cell>
        </row>
        <row r="50544">
          <cell r="A50544" t="str">
            <v>P27878</v>
          </cell>
          <cell r="KA50544">
            <v>50</v>
          </cell>
          <cell r="KB50544">
            <v>10</v>
          </cell>
          <cell r="KC50544">
            <v>48</v>
          </cell>
        </row>
        <row r="50545">
          <cell r="A50545" t="str">
            <v>P27874</v>
          </cell>
          <cell r="KA50545">
            <v>50</v>
          </cell>
          <cell r="KB50545">
            <v>10</v>
          </cell>
          <cell r="KC50545">
            <v>35</v>
          </cell>
        </row>
        <row r="50546">
          <cell r="A50546" t="str">
            <v>P27875</v>
          </cell>
          <cell r="KA50546">
            <v>50</v>
          </cell>
          <cell r="KB50546">
            <v>10</v>
          </cell>
          <cell r="KC50546">
            <v>48</v>
          </cell>
        </row>
        <row r="50547">
          <cell r="A50547" t="str">
            <v>P27876</v>
          </cell>
          <cell r="KA50547">
            <v>50</v>
          </cell>
          <cell r="KB50547">
            <v>10</v>
          </cell>
          <cell r="KC50547">
            <v>48</v>
          </cell>
        </row>
        <row r="50548">
          <cell r="A50548" t="str">
            <v>P27840</v>
          </cell>
          <cell r="KA50548">
            <v>50</v>
          </cell>
          <cell r="KB50548">
            <v>10</v>
          </cell>
          <cell r="KC50548">
            <v>48</v>
          </cell>
        </row>
        <row r="50549">
          <cell r="A50549" t="str">
            <v>P27843</v>
          </cell>
          <cell r="KA50549">
            <v>50</v>
          </cell>
          <cell r="KB50549">
            <v>10</v>
          </cell>
          <cell r="KC50549">
            <v>48</v>
          </cell>
        </row>
        <row r="50550">
          <cell r="A50550" t="str">
            <v>P27838</v>
          </cell>
          <cell r="KA50550">
            <v>50</v>
          </cell>
          <cell r="KB50550">
            <v>10</v>
          </cell>
          <cell r="KC50550">
            <v>48</v>
          </cell>
        </row>
        <row r="50551">
          <cell r="A50551" t="str">
            <v>P27852</v>
          </cell>
          <cell r="KA50551">
            <v>50</v>
          </cell>
          <cell r="KB50551">
            <v>10</v>
          </cell>
          <cell r="KC50551">
            <v>48</v>
          </cell>
        </row>
        <row r="50552">
          <cell r="A50552" t="str">
            <v>P27866</v>
          </cell>
          <cell r="KA50552">
            <v>50</v>
          </cell>
          <cell r="KB50552">
            <v>10</v>
          </cell>
          <cell r="KC50552">
            <v>35</v>
          </cell>
        </row>
        <row r="50553">
          <cell r="A50553" t="str">
            <v>P27872</v>
          </cell>
          <cell r="KA50553">
            <v>50</v>
          </cell>
          <cell r="KB50553">
            <v>10</v>
          </cell>
          <cell r="KC50553">
            <v>48</v>
          </cell>
        </row>
        <row r="50554">
          <cell r="A50554" t="str">
            <v>P27858</v>
          </cell>
          <cell r="KA50554">
            <v>50</v>
          </cell>
          <cell r="KB50554">
            <v>10</v>
          </cell>
          <cell r="KC50554">
            <v>48</v>
          </cell>
        </row>
        <row r="50555">
          <cell r="A50555" t="str">
            <v>P27819</v>
          </cell>
          <cell r="KA50555">
            <v>50</v>
          </cell>
          <cell r="KB50555">
            <v>10</v>
          </cell>
          <cell r="KC50555">
            <v>35</v>
          </cell>
        </row>
        <row r="50556">
          <cell r="A50556" t="str">
            <v>P27831</v>
          </cell>
          <cell r="KA50556">
            <v>50</v>
          </cell>
          <cell r="KB50556">
            <v>10</v>
          </cell>
          <cell r="KC50556">
            <v>48</v>
          </cell>
        </row>
        <row r="50557">
          <cell r="A50557" t="str">
            <v>P27800</v>
          </cell>
          <cell r="KA50557">
            <v>50</v>
          </cell>
          <cell r="KB50557">
            <v>10</v>
          </cell>
          <cell r="KC50557">
            <v>48</v>
          </cell>
        </row>
        <row r="50558">
          <cell r="A50558" t="str">
            <v>P27809</v>
          </cell>
          <cell r="KA50558">
            <v>50</v>
          </cell>
          <cell r="KB50558">
            <v>10</v>
          </cell>
          <cell r="KC50558">
            <v>35</v>
          </cell>
        </row>
        <row r="50559">
          <cell r="A50559" t="str">
            <v>P27807</v>
          </cell>
          <cell r="KA50559">
            <v>50</v>
          </cell>
          <cell r="KB50559">
            <v>10</v>
          </cell>
          <cell r="KC50559">
            <v>48</v>
          </cell>
        </row>
        <row r="50560">
          <cell r="A50560" t="str">
            <v>P27744</v>
          </cell>
          <cell r="KA50560">
            <v>50</v>
          </cell>
          <cell r="KB50560">
            <v>10</v>
          </cell>
          <cell r="KC50560">
            <v>48</v>
          </cell>
        </row>
        <row r="50561">
          <cell r="A50561" t="str">
            <v>P27731</v>
          </cell>
          <cell r="KA50561">
            <v>50</v>
          </cell>
          <cell r="KB50561">
            <v>10</v>
          </cell>
          <cell r="KC50561">
            <v>48</v>
          </cell>
        </row>
        <row r="50562">
          <cell r="A50562" t="str">
            <v>p27729</v>
          </cell>
          <cell r="KA50562">
            <v>50</v>
          </cell>
          <cell r="KB50562">
            <v>10</v>
          </cell>
          <cell r="KC50562">
            <v>48</v>
          </cell>
        </row>
        <row r="50563">
          <cell r="A50563" t="str">
            <v>P27739</v>
          </cell>
          <cell r="KA50563">
            <v>50</v>
          </cell>
          <cell r="KB50563">
            <v>10</v>
          </cell>
          <cell r="KC50563">
            <v>35</v>
          </cell>
        </row>
        <row r="50564">
          <cell r="A50564" t="str">
            <v>P27740</v>
          </cell>
          <cell r="KA50564">
            <v>50</v>
          </cell>
          <cell r="KB50564">
            <v>10</v>
          </cell>
          <cell r="KC50564">
            <v>48</v>
          </cell>
        </row>
        <row r="50565">
          <cell r="A50565" t="str">
            <v>P27797</v>
          </cell>
          <cell r="KA50565">
            <v>50</v>
          </cell>
          <cell r="KB50565">
            <v>10</v>
          </cell>
          <cell r="KC50565">
            <v>48</v>
          </cell>
        </row>
        <row r="50566">
          <cell r="A50566" t="str">
            <v>P27788</v>
          </cell>
          <cell r="KA50566">
            <v>50</v>
          </cell>
          <cell r="KB50566">
            <v>10</v>
          </cell>
          <cell r="KC50566">
            <v>48</v>
          </cell>
        </row>
        <row r="50567">
          <cell r="A50567" t="str">
            <v>P27783</v>
          </cell>
          <cell r="KA50567">
            <v>50</v>
          </cell>
          <cell r="KB50567">
            <v>10</v>
          </cell>
          <cell r="KC50567">
            <v>48</v>
          </cell>
        </row>
        <row r="50568">
          <cell r="A50568" t="str">
            <v>P27784</v>
          </cell>
          <cell r="KA50568">
            <v>50</v>
          </cell>
          <cell r="KB50568">
            <v>10</v>
          </cell>
          <cell r="KC50568">
            <v>48</v>
          </cell>
        </row>
        <row r="50569">
          <cell r="A50569" t="str">
            <v>P27780</v>
          </cell>
          <cell r="KA50569">
            <v>50</v>
          </cell>
          <cell r="KB50569">
            <v>10</v>
          </cell>
          <cell r="KC50569">
            <v>48</v>
          </cell>
        </row>
        <row r="50570">
          <cell r="A50570" t="str">
            <v>P27762</v>
          </cell>
          <cell r="KA50570">
            <v>50</v>
          </cell>
          <cell r="KB50570">
            <v>10</v>
          </cell>
          <cell r="KC50570">
            <v>48</v>
          </cell>
        </row>
        <row r="50571">
          <cell r="A50571" t="str">
            <v>P27759</v>
          </cell>
          <cell r="KA50571">
            <v>50</v>
          </cell>
          <cell r="KB50571">
            <v>10</v>
          </cell>
          <cell r="KC50571">
            <v>48</v>
          </cell>
        </row>
        <row r="50572">
          <cell r="A50572" t="str">
            <v>P27773</v>
          </cell>
          <cell r="KA50572">
            <v>50</v>
          </cell>
          <cell r="KB50572">
            <v>10</v>
          </cell>
          <cell r="KC50572">
            <v>48</v>
          </cell>
        </row>
        <row r="50573">
          <cell r="A50573" t="str">
            <v>P27769</v>
          </cell>
          <cell r="KA50573">
            <v>50</v>
          </cell>
          <cell r="KB50573">
            <v>10</v>
          </cell>
          <cell r="KC50573">
            <v>35</v>
          </cell>
        </row>
        <row r="50574">
          <cell r="A50574" t="str">
            <v>P27770</v>
          </cell>
          <cell r="KA50574">
            <v>50</v>
          </cell>
          <cell r="KB50574">
            <v>10</v>
          </cell>
          <cell r="KC50574">
            <v>48</v>
          </cell>
        </row>
        <row r="50575">
          <cell r="A50575" t="str">
            <v>P28240</v>
          </cell>
          <cell r="KA50575">
            <v>50</v>
          </cell>
          <cell r="KB50575">
            <v>10</v>
          </cell>
          <cell r="KC50575">
            <v>48</v>
          </cell>
        </row>
        <row r="50576">
          <cell r="A50576" t="str">
            <v>P28253</v>
          </cell>
          <cell r="KA50576">
            <v>50</v>
          </cell>
          <cell r="KB50576">
            <v>10</v>
          </cell>
          <cell r="KC50576">
            <v>48</v>
          </cell>
        </row>
        <row r="50577">
          <cell r="A50577" t="str">
            <v>P28270</v>
          </cell>
          <cell r="KA50577">
            <v>50</v>
          </cell>
          <cell r="KB50577">
            <v>10</v>
          </cell>
          <cell r="KC50577">
            <v>48</v>
          </cell>
        </row>
        <row r="50578">
          <cell r="A50578" t="str">
            <v>P28266</v>
          </cell>
          <cell r="KA50578">
            <v>50</v>
          </cell>
          <cell r="KB50578">
            <v>10</v>
          </cell>
          <cell r="KC50578">
            <v>48</v>
          </cell>
        </row>
        <row r="50579">
          <cell r="A50579" t="str">
            <v>P28267</v>
          </cell>
          <cell r="KA50579">
            <v>50</v>
          </cell>
          <cell r="KB50579">
            <v>10</v>
          </cell>
          <cell r="KC50579">
            <v>48</v>
          </cell>
        </row>
        <row r="50580">
          <cell r="A50580" t="str">
            <v>P28259</v>
          </cell>
          <cell r="KA50580">
            <v>50</v>
          </cell>
          <cell r="KB50580">
            <v>10</v>
          </cell>
          <cell r="KC50580">
            <v>35</v>
          </cell>
        </row>
        <row r="50581">
          <cell r="A50581" t="str">
            <v>P28257</v>
          </cell>
          <cell r="KA50581">
            <v>50</v>
          </cell>
          <cell r="KB50581">
            <v>10</v>
          </cell>
          <cell r="KC50581">
            <v>48</v>
          </cell>
        </row>
        <row r="50582">
          <cell r="A50582" t="str">
            <v>P28255</v>
          </cell>
          <cell r="KA50582">
            <v>50</v>
          </cell>
          <cell r="KB50582">
            <v>10</v>
          </cell>
          <cell r="KC50582">
            <v>48</v>
          </cell>
        </row>
        <row r="50583">
          <cell r="A50583" t="str">
            <v>P28275</v>
          </cell>
          <cell r="KA50583">
            <v>50</v>
          </cell>
          <cell r="KB50583">
            <v>10</v>
          </cell>
          <cell r="KC50583">
            <v>48</v>
          </cell>
        </row>
        <row r="50584">
          <cell r="A50584" t="str">
            <v>P28280</v>
          </cell>
          <cell r="KA50584">
            <v>50</v>
          </cell>
          <cell r="KB50584">
            <v>10</v>
          </cell>
          <cell r="KC50584">
            <v>48</v>
          </cell>
        </row>
        <row r="50585">
          <cell r="A50585" t="str">
            <v>P28281</v>
          </cell>
          <cell r="KA50585">
            <v>50</v>
          </cell>
          <cell r="KB50585">
            <v>10</v>
          </cell>
          <cell r="KC50585">
            <v>48</v>
          </cell>
        </row>
        <row r="50586">
          <cell r="A50586" t="str">
            <v>P28282</v>
          </cell>
          <cell r="KA50586">
            <v>50</v>
          </cell>
          <cell r="KB50586">
            <v>10</v>
          </cell>
          <cell r="KC50586">
            <v>48</v>
          </cell>
        </row>
        <row r="50587">
          <cell r="A50587" t="str">
            <v>P28287</v>
          </cell>
          <cell r="KA50587">
            <v>50</v>
          </cell>
          <cell r="KB50587">
            <v>10</v>
          </cell>
          <cell r="KC50587">
            <v>48</v>
          </cell>
        </row>
        <row r="50588">
          <cell r="A50588" t="str">
            <v>P28302</v>
          </cell>
          <cell r="KA50588">
            <v>50</v>
          </cell>
          <cell r="KB50588">
            <v>10</v>
          </cell>
          <cell r="KC50588">
            <v>48</v>
          </cell>
        </row>
        <row r="50589">
          <cell r="A50589" t="str">
            <v>P28309</v>
          </cell>
          <cell r="KA50589">
            <v>50</v>
          </cell>
          <cell r="KB50589">
            <v>10</v>
          </cell>
          <cell r="KC50589">
            <v>48</v>
          </cell>
        </row>
        <row r="50590">
          <cell r="A50590" t="str">
            <v>P28310</v>
          </cell>
          <cell r="KA50590">
            <v>50</v>
          </cell>
          <cell r="KB50590">
            <v>10</v>
          </cell>
          <cell r="KC50590">
            <v>35</v>
          </cell>
        </row>
        <row r="50591">
          <cell r="A50591" t="str">
            <v>P28220</v>
          </cell>
          <cell r="KA50591">
            <v>50</v>
          </cell>
          <cell r="KB50591">
            <v>10</v>
          </cell>
          <cell r="KC50591">
            <v>48</v>
          </cell>
        </row>
        <row r="50592">
          <cell r="A50592" t="str">
            <v>P28222</v>
          </cell>
          <cell r="KA50592">
            <v>50</v>
          </cell>
          <cell r="KB50592">
            <v>10</v>
          </cell>
          <cell r="KC50592">
            <v>48</v>
          </cell>
        </row>
        <row r="50593">
          <cell r="A50593" t="str">
            <v>P28235</v>
          </cell>
          <cell r="KA50593">
            <v>50</v>
          </cell>
          <cell r="KB50593">
            <v>10</v>
          </cell>
          <cell r="KC50593">
            <v>48</v>
          </cell>
        </row>
        <row r="50594">
          <cell r="A50594" t="str">
            <v>P28236</v>
          </cell>
          <cell r="KA50594">
            <v>50</v>
          </cell>
          <cell r="KB50594">
            <v>10</v>
          </cell>
          <cell r="KC50594">
            <v>35</v>
          </cell>
        </row>
        <row r="50595">
          <cell r="A50595" t="str">
            <v>P28237</v>
          </cell>
          <cell r="KA50595">
            <v>50</v>
          </cell>
          <cell r="KB50595">
            <v>10</v>
          </cell>
          <cell r="KC50595">
            <v>35</v>
          </cell>
        </row>
        <row r="50596">
          <cell r="A50596" t="str">
            <v>P28198</v>
          </cell>
          <cell r="KA50596">
            <v>50</v>
          </cell>
          <cell r="KB50596">
            <v>10</v>
          </cell>
          <cell r="KC50596">
            <v>35</v>
          </cell>
        </row>
        <row r="50597">
          <cell r="A50597" t="str">
            <v>P28166</v>
          </cell>
          <cell r="KA50597">
            <v>50</v>
          </cell>
          <cell r="KB50597">
            <v>10</v>
          </cell>
          <cell r="KC50597">
            <v>35</v>
          </cell>
        </row>
        <row r="50598">
          <cell r="A50598" t="str">
            <v>P28196</v>
          </cell>
          <cell r="KA50598">
            <v>50</v>
          </cell>
          <cell r="KB50598">
            <v>10</v>
          </cell>
          <cell r="KC50598">
            <v>48</v>
          </cell>
        </row>
        <row r="50599">
          <cell r="A50599" t="str">
            <v>P28188</v>
          </cell>
          <cell r="KA50599">
            <v>50</v>
          </cell>
          <cell r="KB50599">
            <v>10</v>
          </cell>
          <cell r="KC50599">
            <v>48</v>
          </cell>
        </row>
        <row r="50600">
          <cell r="A50600" t="str">
            <v>P28184</v>
          </cell>
          <cell r="KA50600">
            <v>50</v>
          </cell>
          <cell r="KB50600">
            <v>10</v>
          </cell>
          <cell r="KC50600">
            <v>35</v>
          </cell>
        </row>
        <row r="50601">
          <cell r="A50601" t="str">
            <v>P28181</v>
          </cell>
          <cell r="KA50601">
            <v>50</v>
          </cell>
          <cell r="KB50601">
            <v>10</v>
          </cell>
          <cell r="KC50601">
            <v>48</v>
          </cell>
        </row>
        <row r="50602">
          <cell r="A50602" t="str">
            <v>P28159</v>
          </cell>
          <cell r="KA50602">
            <v>50</v>
          </cell>
          <cell r="KB50602">
            <v>10</v>
          </cell>
          <cell r="KC50602">
            <v>48</v>
          </cell>
        </row>
        <row r="50603">
          <cell r="A50603" t="str">
            <v>P28156</v>
          </cell>
          <cell r="KA50603">
            <v>50</v>
          </cell>
          <cell r="KB50603">
            <v>10</v>
          </cell>
          <cell r="KC50603">
            <v>35</v>
          </cell>
        </row>
        <row r="50604">
          <cell r="A50604" t="str">
            <v>P28153</v>
          </cell>
          <cell r="KA50604">
            <v>50</v>
          </cell>
          <cell r="KB50604">
            <v>10</v>
          </cell>
          <cell r="KC50604">
            <v>35</v>
          </cell>
        </row>
        <row r="50605">
          <cell r="A50605" t="str">
            <v>P28144</v>
          </cell>
          <cell r="KA50605">
            <v>50</v>
          </cell>
          <cell r="KB50605">
            <v>10</v>
          </cell>
          <cell r="KC50605">
            <v>48</v>
          </cell>
        </row>
        <row r="50606">
          <cell r="A50606" t="str">
            <v>P28145</v>
          </cell>
          <cell r="KA50606">
            <v>50</v>
          </cell>
          <cell r="KB50606">
            <v>10</v>
          </cell>
          <cell r="KC50606">
            <v>48</v>
          </cell>
        </row>
        <row r="50607">
          <cell r="A50607" t="str">
            <v>P28127</v>
          </cell>
          <cell r="KA50607">
            <v>50</v>
          </cell>
          <cell r="KB50607">
            <v>10</v>
          </cell>
          <cell r="KC50607">
            <v>48</v>
          </cell>
        </row>
        <row r="50608">
          <cell r="A50608" t="str">
            <v>P28128</v>
          </cell>
          <cell r="KA50608">
            <v>50</v>
          </cell>
          <cell r="KB50608">
            <v>10</v>
          </cell>
          <cell r="KC50608">
            <v>35</v>
          </cell>
        </row>
        <row r="50609">
          <cell r="A50609" t="str">
            <v>P28124</v>
          </cell>
          <cell r="KA50609">
            <v>50</v>
          </cell>
          <cell r="KB50609">
            <v>10</v>
          </cell>
          <cell r="KC50609">
            <v>35</v>
          </cell>
        </row>
        <row r="50610">
          <cell r="A50610" t="str">
            <v>P28134</v>
          </cell>
          <cell r="KA50610">
            <v>50</v>
          </cell>
          <cell r="KB50610">
            <v>10</v>
          </cell>
          <cell r="KC50610">
            <v>48</v>
          </cell>
        </row>
        <row r="50611">
          <cell r="A50611" t="str">
            <v>P28140</v>
          </cell>
          <cell r="KA50611">
            <v>50</v>
          </cell>
          <cell r="KB50611">
            <v>10</v>
          </cell>
          <cell r="KC50611">
            <v>48</v>
          </cell>
        </row>
        <row r="50612">
          <cell r="A50612" t="str">
            <v>P28141</v>
          </cell>
          <cell r="KA50612">
            <v>50</v>
          </cell>
          <cell r="KB50612">
            <v>10</v>
          </cell>
          <cell r="KC50612">
            <v>48</v>
          </cell>
        </row>
        <row r="50613">
          <cell r="A50613" t="str">
            <v>P28136</v>
          </cell>
          <cell r="KA50613">
            <v>50</v>
          </cell>
          <cell r="KB50613">
            <v>10</v>
          </cell>
          <cell r="KC50613">
            <v>35</v>
          </cell>
        </row>
        <row r="50614">
          <cell r="A50614" t="str">
            <v>P28137</v>
          </cell>
          <cell r="KA50614">
            <v>50</v>
          </cell>
          <cell r="KB50614">
            <v>10</v>
          </cell>
          <cell r="KC50614">
            <v>48</v>
          </cell>
        </row>
        <row r="50615">
          <cell r="A50615" t="str">
            <v>P28117</v>
          </cell>
          <cell r="KA50615">
            <v>50</v>
          </cell>
          <cell r="KB50615">
            <v>10</v>
          </cell>
          <cell r="KC50615">
            <v>48</v>
          </cell>
        </row>
        <row r="50616">
          <cell r="A50616" t="str">
            <v>P28084</v>
          </cell>
          <cell r="KA50616">
            <v>50</v>
          </cell>
          <cell r="KB50616">
            <v>10</v>
          </cell>
          <cell r="KC50616">
            <v>48</v>
          </cell>
        </row>
        <row r="50617">
          <cell r="A50617" t="str">
            <v>P28071</v>
          </cell>
          <cell r="KA50617">
            <v>50</v>
          </cell>
          <cell r="KB50617">
            <v>10</v>
          </cell>
          <cell r="KC50617">
            <v>35</v>
          </cell>
        </row>
        <row r="50618">
          <cell r="A50618" t="str">
            <v>P28069</v>
          </cell>
          <cell r="KA50618">
            <v>50</v>
          </cell>
          <cell r="KB50618">
            <v>10</v>
          </cell>
          <cell r="KC50618">
            <v>48</v>
          </cell>
        </row>
        <row r="50619">
          <cell r="A50619" t="str">
            <v>P28054</v>
          </cell>
          <cell r="KA50619">
            <v>50</v>
          </cell>
          <cell r="KB50619">
            <v>10</v>
          </cell>
          <cell r="KC50619">
            <v>48</v>
          </cell>
        </row>
        <row r="50620">
          <cell r="A50620" t="str">
            <v>P28045</v>
          </cell>
          <cell r="KA50620">
            <v>50</v>
          </cell>
          <cell r="KB50620">
            <v>10</v>
          </cell>
          <cell r="KC50620">
            <v>35</v>
          </cell>
        </row>
        <row r="50621">
          <cell r="A50621" t="str">
            <v>P28037</v>
          </cell>
          <cell r="KA50621">
            <v>50</v>
          </cell>
          <cell r="KB50621">
            <v>10</v>
          </cell>
          <cell r="KC50621">
            <v>48</v>
          </cell>
        </row>
        <row r="50622">
          <cell r="A50622" t="str">
            <v>P28042</v>
          </cell>
          <cell r="KA50622">
            <v>50</v>
          </cell>
          <cell r="KB50622">
            <v>10</v>
          </cell>
          <cell r="KC50622">
            <v>48</v>
          </cell>
        </row>
        <row r="50623">
          <cell r="A50623" t="str">
            <v>P28043</v>
          </cell>
          <cell r="KA50623">
            <v>50</v>
          </cell>
          <cell r="KB50623">
            <v>10</v>
          </cell>
          <cell r="KC50623">
            <v>48</v>
          </cell>
        </row>
        <row r="50624">
          <cell r="A50624" t="str">
            <v>P28026</v>
          </cell>
          <cell r="KA50624">
            <v>50</v>
          </cell>
          <cell r="KB50624">
            <v>10</v>
          </cell>
          <cell r="KC50624">
            <v>35</v>
          </cell>
        </row>
        <row r="50625">
          <cell r="A50625" t="str">
            <v>P28021</v>
          </cell>
          <cell r="KA50625">
            <v>50</v>
          </cell>
          <cell r="KB50625">
            <v>10</v>
          </cell>
          <cell r="KC50625">
            <v>35</v>
          </cell>
        </row>
        <row r="50626">
          <cell r="A50626" t="str">
            <v>P28022</v>
          </cell>
          <cell r="KA50626">
            <v>50</v>
          </cell>
          <cell r="KB50626">
            <v>10</v>
          </cell>
          <cell r="KC50626">
            <v>48</v>
          </cell>
        </row>
        <row r="50627">
          <cell r="A50627" t="str">
            <v>P28023</v>
          </cell>
          <cell r="KA50627">
            <v>50</v>
          </cell>
          <cell r="KB50627">
            <v>10</v>
          </cell>
          <cell r="KC50627">
            <v>35</v>
          </cell>
        </row>
        <row r="50628">
          <cell r="A50628" t="str">
            <v>P28586</v>
          </cell>
          <cell r="KA50628">
            <v>50</v>
          </cell>
          <cell r="KB50628">
            <v>10</v>
          </cell>
          <cell r="KC50628">
            <v>48</v>
          </cell>
        </row>
        <row r="50629">
          <cell r="A50629" t="str">
            <v>P28587</v>
          </cell>
          <cell r="KA50629">
            <v>50</v>
          </cell>
          <cell r="KB50629">
            <v>10</v>
          </cell>
          <cell r="KC50629">
            <v>48</v>
          </cell>
        </row>
        <row r="50630">
          <cell r="A50630" t="str">
            <v>P28579</v>
          </cell>
          <cell r="KA50630">
            <v>50</v>
          </cell>
          <cell r="KB50630">
            <v>10</v>
          </cell>
          <cell r="KC50630">
            <v>35</v>
          </cell>
        </row>
        <row r="50631">
          <cell r="A50631" t="str">
            <v>P28580</v>
          </cell>
          <cell r="KA50631">
            <v>50</v>
          </cell>
          <cell r="KB50631">
            <v>10</v>
          </cell>
          <cell r="KC50631">
            <v>48</v>
          </cell>
        </row>
        <row r="50632">
          <cell r="A50632" t="str">
            <v>P28581</v>
          </cell>
          <cell r="KA50632">
            <v>50</v>
          </cell>
          <cell r="KB50632">
            <v>10</v>
          </cell>
          <cell r="KC50632">
            <v>48</v>
          </cell>
        </row>
        <row r="50633">
          <cell r="A50633" t="str">
            <v>P28582</v>
          </cell>
          <cell r="KA50633">
            <v>50</v>
          </cell>
          <cell r="KB50633">
            <v>10</v>
          </cell>
          <cell r="KC50633">
            <v>48</v>
          </cell>
        </row>
        <row r="50634">
          <cell r="A50634" t="str">
            <v>P28595</v>
          </cell>
          <cell r="KA50634">
            <v>50</v>
          </cell>
          <cell r="KB50634">
            <v>10</v>
          </cell>
          <cell r="KC50634">
            <v>48</v>
          </cell>
        </row>
        <row r="50635">
          <cell r="A50635" t="str">
            <v>P28596</v>
          </cell>
          <cell r="KA50635">
            <v>50</v>
          </cell>
          <cell r="KB50635">
            <v>10</v>
          </cell>
          <cell r="KC50635">
            <v>48</v>
          </cell>
        </row>
        <row r="50636">
          <cell r="A50636" t="str">
            <v>P28597</v>
          </cell>
          <cell r="KA50636">
            <v>50</v>
          </cell>
          <cell r="KB50636">
            <v>10</v>
          </cell>
          <cell r="KC50636">
            <v>48</v>
          </cell>
        </row>
        <row r="50637">
          <cell r="A50637" t="str">
            <v>P28601</v>
          </cell>
          <cell r="KA50637">
            <v>50</v>
          </cell>
          <cell r="KB50637">
            <v>10</v>
          </cell>
          <cell r="KC50637">
            <v>48</v>
          </cell>
        </row>
        <row r="50638">
          <cell r="A50638" t="str">
            <v>P28558</v>
          </cell>
          <cell r="KA50638">
            <v>50</v>
          </cell>
          <cell r="KB50638">
            <v>10</v>
          </cell>
          <cell r="KC50638">
            <v>48</v>
          </cell>
        </row>
        <row r="50639">
          <cell r="A50639" t="str">
            <v>P28559</v>
          </cell>
          <cell r="KA50639">
            <v>50</v>
          </cell>
          <cell r="KB50639">
            <v>10</v>
          </cell>
          <cell r="KC50639">
            <v>48</v>
          </cell>
        </row>
        <row r="50640">
          <cell r="A50640" t="str">
            <v>P28560</v>
          </cell>
          <cell r="KA50640">
            <v>50</v>
          </cell>
          <cell r="KB50640">
            <v>10</v>
          </cell>
          <cell r="KC50640">
            <v>48</v>
          </cell>
        </row>
        <row r="50641">
          <cell r="A50641" t="str">
            <v>P28556</v>
          </cell>
          <cell r="KA50641">
            <v>50</v>
          </cell>
          <cell r="KB50641">
            <v>10</v>
          </cell>
          <cell r="KC50641">
            <v>48</v>
          </cell>
        </row>
        <row r="50642">
          <cell r="A50642" t="str">
            <v>P28569</v>
          </cell>
          <cell r="KA50642">
            <v>50</v>
          </cell>
          <cell r="KB50642">
            <v>10</v>
          </cell>
          <cell r="KC50642">
            <v>48</v>
          </cell>
        </row>
        <row r="50643">
          <cell r="A50643" t="str">
            <v>P28570</v>
          </cell>
          <cell r="KA50643">
            <v>50</v>
          </cell>
          <cell r="KB50643">
            <v>10</v>
          </cell>
          <cell r="KC50643">
            <v>48</v>
          </cell>
        </row>
        <row r="50644">
          <cell r="A50644" t="str">
            <v>P28571</v>
          </cell>
          <cell r="KA50644">
            <v>50</v>
          </cell>
          <cell r="KB50644">
            <v>10</v>
          </cell>
          <cell r="KC50644">
            <v>48</v>
          </cell>
        </row>
        <row r="50645">
          <cell r="A50645" t="str">
            <v>P28544</v>
          </cell>
          <cell r="KA50645">
            <v>50</v>
          </cell>
          <cell r="KB50645">
            <v>10</v>
          </cell>
          <cell r="KC50645">
            <v>48</v>
          </cell>
        </row>
        <row r="50646">
          <cell r="A50646" t="str">
            <v>P28545</v>
          </cell>
          <cell r="KA50646">
            <v>50</v>
          </cell>
          <cell r="KB50646">
            <v>10</v>
          </cell>
          <cell r="KC50646">
            <v>48</v>
          </cell>
        </row>
        <row r="50647">
          <cell r="A50647" t="str">
            <v>P28539</v>
          </cell>
          <cell r="KA50647">
            <v>50</v>
          </cell>
          <cell r="KB50647">
            <v>10</v>
          </cell>
          <cell r="KC50647">
            <v>48</v>
          </cell>
        </row>
        <row r="50648">
          <cell r="A50648" t="str">
            <v>P28524</v>
          </cell>
          <cell r="KA50648">
            <v>50</v>
          </cell>
          <cell r="KB50648">
            <v>10</v>
          </cell>
          <cell r="KC50648">
            <v>48</v>
          </cell>
        </row>
        <row r="50649">
          <cell r="A50649" t="str">
            <v>P28527</v>
          </cell>
          <cell r="KA50649">
            <v>50</v>
          </cell>
          <cell r="KB50649">
            <v>10</v>
          </cell>
          <cell r="KC50649">
            <v>48</v>
          </cell>
        </row>
        <row r="50650">
          <cell r="A50650" t="str">
            <v>P28514</v>
          </cell>
          <cell r="KA50650">
            <v>50</v>
          </cell>
          <cell r="KB50650">
            <v>10</v>
          </cell>
          <cell r="KC50650">
            <v>48</v>
          </cell>
        </row>
        <row r="50651">
          <cell r="A50651" t="str">
            <v>P28521</v>
          </cell>
          <cell r="KA50651">
            <v>50</v>
          </cell>
          <cell r="KB50651">
            <v>10</v>
          </cell>
          <cell r="KC50651">
            <v>35</v>
          </cell>
        </row>
        <row r="50652">
          <cell r="A50652" t="str">
            <v>P28522</v>
          </cell>
          <cell r="KA50652">
            <v>50</v>
          </cell>
          <cell r="KB50652">
            <v>10</v>
          </cell>
          <cell r="KC50652">
            <v>48</v>
          </cell>
        </row>
        <row r="50653">
          <cell r="A50653" t="str">
            <v>P28529</v>
          </cell>
          <cell r="KA50653">
            <v>50</v>
          </cell>
          <cell r="KB50653">
            <v>10</v>
          </cell>
          <cell r="KC50653">
            <v>48</v>
          </cell>
        </row>
        <row r="50654">
          <cell r="A50654" t="str">
            <v>P28531</v>
          </cell>
          <cell r="KA50654">
            <v>50</v>
          </cell>
          <cell r="KB50654">
            <v>10</v>
          </cell>
          <cell r="KC50654">
            <v>48</v>
          </cell>
        </row>
        <row r="50655">
          <cell r="A50655" t="str">
            <v>P28508</v>
          </cell>
          <cell r="KA50655">
            <v>50</v>
          </cell>
          <cell r="KB50655">
            <v>10</v>
          </cell>
          <cell r="KC50655">
            <v>48</v>
          </cell>
        </row>
        <row r="50656">
          <cell r="A50656" t="str">
            <v>P28504</v>
          </cell>
          <cell r="KA50656">
            <v>50</v>
          </cell>
          <cell r="KB50656">
            <v>10</v>
          </cell>
          <cell r="KC50656">
            <v>48</v>
          </cell>
        </row>
        <row r="50657">
          <cell r="A50657" t="str">
            <v>P28505</v>
          </cell>
          <cell r="KA50657">
            <v>50</v>
          </cell>
          <cell r="KB50657">
            <v>10</v>
          </cell>
          <cell r="KC50657">
            <v>48</v>
          </cell>
        </row>
        <row r="50658">
          <cell r="A50658" t="str">
            <v>P28516</v>
          </cell>
          <cell r="KA50658">
            <v>50</v>
          </cell>
          <cell r="KB50658">
            <v>10</v>
          </cell>
          <cell r="KC50658">
            <v>48</v>
          </cell>
        </row>
        <row r="50659">
          <cell r="A50659" t="str">
            <v>P28517</v>
          </cell>
          <cell r="KA50659">
            <v>50</v>
          </cell>
          <cell r="KB50659">
            <v>10</v>
          </cell>
          <cell r="KC50659">
            <v>48</v>
          </cell>
        </row>
        <row r="50660">
          <cell r="A50660" t="str">
            <v>P28518</v>
          </cell>
          <cell r="KA50660">
            <v>50</v>
          </cell>
          <cell r="KB50660">
            <v>10</v>
          </cell>
          <cell r="KC50660">
            <v>48</v>
          </cell>
        </row>
        <row r="50661">
          <cell r="A50661" t="str">
            <v>P28474</v>
          </cell>
          <cell r="KA50661">
            <v>50</v>
          </cell>
          <cell r="KB50661">
            <v>10</v>
          </cell>
          <cell r="KC50661">
            <v>48</v>
          </cell>
        </row>
        <row r="50662">
          <cell r="A50662" t="str">
            <v>P28468</v>
          </cell>
          <cell r="KA50662">
            <v>50</v>
          </cell>
          <cell r="KB50662">
            <v>10</v>
          </cell>
          <cell r="KC50662">
            <v>48</v>
          </cell>
        </row>
        <row r="50663">
          <cell r="A50663" t="str">
            <v>P28463</v>
          </cell>
          <cell r="KA50663">
            <v>50</v>
          </cell>
          <cell r="KB50663">
            <v>10</v>
          </cell>
          <cell r="KC50663">
            <v>48</v>
          </cell>
        </row>
        <row r="50664">
          <cell r="A50664" t="str">
            <v>P28459</v>
          </cell>
          <cell r="KA50664">
            <v>50</v>
          </cell>
          <cell r="KB50664">
            <v>10</v>
          </cell>
          <cell r="KC50664">
            <v>48</v>
          </cell>
        </row>
        <row r="50665">
          <cell r="A50665" t="str">
            <v>P28460</v>
          </cell>
          <cell r="KA50665">
            <v>50</v>
          </cell>
          <cell r="KB50665">
            <v>10</v>
          </cell>
          <cell r="KC50665">
            <v>48</v>
          </cell>
        </row>
        <row r="50666">
          <cell r="A50666" t="str">
            <v>P28499</v>
          </cell>
          <cell r="KA50666">
            <v>50</v>
          </cell>
          <cell r="KB50666">
            <v>10</v>
          </cell>
          <cell r="KC50666">
            <v>48</v>
          </cell>
        </row>
        <row r="50667">
          <cell r="A50667" t="str">
            <v>P28494</v>
          </cell>
          <cell r="KA50667">
            <v>50</v>
          </cell>
          <cell r="KB50667">
            <v>10</v>
          </cell>
          <cell r="KC50667">
            <v>48</v>
          </cell>
        </row>
        <row r="50668">
          <cell r="A50668" t="str">
            <v>P28483</v>
          </cell>
          <cell r="KA50668">
            <v>50</v>
          </cell>
          <cell r="KB50668">
            <v>10</v>
          </cell>
          <cell r="KC50668">
            <v>35</v>
          </cell>
        </row>
        <row r="50669">
          <cell r="A50669" t="str">
            <v>P28484</v>
          </cell>
          <cell r="KA50669">
            <v>50</v>
          </cell>
          <cell r="KB50669">
            <v>10</v>
          </cell>
          <cell r="KC50669">
            <v>48</v>
          </cell>
        </row>
        <row r="50670">
          <cell r="A50670" t="str">
            <v>P28485</v>
          </cell>
          <cell r="KA50670">
            <v>50</v>
          </cell>
          <cell r="KB50670">
            <v>10</v>
          </cell>
          <cell r="KC50670">
            <v>35</v>
          </cell>
        </row>
        <row r="50671">
          <cell r="A50671" t="str">
            <v>P28486</v>
          </cell>
          <cell r="KA50671">
            <v>50</v>
          </cell>
          <cell r="KB50671">
            <v>10</v>
          </cell>
          <cell r="KC50671">
            <v>48</v>
          </cell>
        </row>
        <row r="50672">
          <cell r="A50672" t="str">
            <v>P28424</v>
          </cell>
          <cell r="KA50672">
            <v>50</v>
          </cell>
          <cell r="KB50672">
            <v>10</v>
          </cell>
          <cell r="KC50672">
            <v>48</v>
          </cell>
        </row>
        <row r="50673">
          <cell r="A50673" t="str">
            <v>P28438</v>
          </cell>
          <cell r="KA50673">
            <v>50</v>
          </cell>
          <cell r="KB50673">
            <v>10</v>
          </cell>
          <cell r="KC50673">
            <v>48</v>
          </cell>
        </row>
        <row r="50674">
          <cell r="A50674" t="str">
            <v>P28434</v>
          </cell>
          <cell r="KA50674">
            <v>50</v>
          </cell>
          <cell r="KB50674">
            <v>10</v>
          </cell>
          <cell r="KC50674">
            <v>48</v>
          </cell>
        </row>
        <row r="50675">
          <cell r="A50675" t="str">
            <v>P28435</v>
          </cell>
          <cell r="KA50675">
            <v>50</v>
          </cell>
          <cell r="KB50675">
            <v>10</v>
          </cell>
          <cell r="KC50675">
            <v>35</v>
          </cell>
        </row>
        <row r="50676">
          <cell r="A50676" t="str">
            <v>P28442</v>
          </cell>
          <cell r="KA50676">
            <v>50</v>
          </cell>
          <cell r="KB50676">
            <v>10</v>
          </cell>
          <cell r="KC50676">
            <v>35</v>
          </cell>
        </row>
        <row r="50677">
          <cell r="A50677" t="str">
            <v>P28444</v>
          </cell>
          <cell r="KA50677">
            <v>50</v>
          </cell>
          <cell r="KB50677">
            <v>10</v>
          </cell>
          <cell r="KC50677">
            <v>35</v>
          </cell>
        </row>
        <row r="50678">
          <cell r="A50678" t="str">
            <v>P28420</v>
          </cell>
          <cell r="KA50678">
            <v>50</v>
          </cell>
          <cell r="KB50678">
            <v>10</v>
          </cell>
          <cell r="KC50678">
            <v>35</v>
          </cell>
        </row>
        <row r="50679">
          <cell r="A50679" t="str">
            <v>P28418</v>
          </cell>
          <cell r="KA50679">
            <v>50</v>
          </cell>
          <cell r="KB50679">
            <v>10</v>
          </cell>
          <cell r="KC50679">
            <v>48</v>
          </cell>
        </row>
        <row r="50680">
          <cell r="A50680" t="str">
            <v>P28406</v>
          </cell>
          <cell r="KA50680">
            <v>50</v>
          </cell>
          <cell r="KB50680">
            <v>10</v>
          </cell>
          <cell r="KC50680">
            <v>48</v>
          </cell>
        </row>
        <row r="50681">
          <cell r="A50681" t="str">
            <v>P28386</v>
          </cell>
          <cell r="KA50681">
            <v>50</v>
          </cell>
          <cell r="KB50681">
            <v>10</v>
          </cell>
          <cell r="KC50681">
            <v>48</v>
          </cell>
        </row>
        <row r="50682">
          <cell r="A50682" t="str">
            <v>P28390</v>
          </cell>
          <cell r="KA50682">
            <v>50</v>
          </cell>
          <cell r="KB50682">
            <v>10</v>
          </cell>
          <cell r="KC50682">
            <v>35</v>
          </cell>
        </row>
        <row r="50683">
          <cell r="A50683" t="str">
            <v>P28391</v>
          </cell>
          <cell r="KA50683">
            <v>50</v>
          </cell>
          <cell r="KB50683">
            <v>10</v>
          </cell>
          <cell r="KC50683">
            <v>48</v>
          </cell>
        </row>
        <row r="50684">
          <cell r="A50684" t="str">
            <v>P28392</v>
          </cell>
          <cell r="KA50684">
            <v>50</v>
          </cell>
          <cell r="KB50684">
            <v>10</v>
          </cell>
          <cell r="KC50684">
            <v>48</v>
          </cell>
        </row>
        <row r="50685">
          <cell r="A50685" t="str">
            <v>P28393</v>
          </cell>
          <cell r="KA50685">
            <v>50</v>
          </cell>
          <cell r="KB50685">
            <v>10</v>
          </cell>
          <cell r="KC50685">
            <v>48</v>
          </cell>
        </row>
        <row r="50686">
          <cell r="A50686" t="str">
            <v>P28375</v>
          </cell>
          <cell r="KA50686">
            <v>50</v>
          </cell>
          <cell r="KB50686">
            <v>10</v>
          </cell>
          <cell r="KC50686">
            <v>48</v>
          </cell>
        </row>
        <row r="50687">
          <cell r="A50687" t="str">
            <v>P28376</v>
          </cell>
          <cell r="KA50687">
            <v>50</v>
          </cell>
          <cell r="KB50687">
            <v>10</v>
          </cell>
          <cell r="KC50687">
            <v>48</v>
          </cell>
        </row>
        <row r="50688">
          <cell r="A50688" t="str">
            <v>P28373</v>
          </cell>
          <cell r="KA50688">
            <v>50</v>
          </cell>
          <cell r="KB50688">
            <v>10</v>
          </cell>
          <cell r="KC50688">
            <v>48</v>
          </cell>
        </row>
        <row r="50689">
          <cell r="A50689" t="str">
            <v>P28347</v>
          </cell>
          <cell r="KA50689">
            <v>50</v>
          </cell>
          <cell r="KB50689">
            <v>10</v>
          </cell>
          <cell r="KC50689">
            <v>48</v>
          </cell>
        </row>
        <row r="50690">
          <cell r="A50690" t="str">
            <v>P28348</v>
          </cell>
          <cell r="KA50690">
            <v>50</v>
          </cell>
          <cell r="KB50690">
            <v>10</v>
          </cell>
          <cell r="KC50690">
            <v>48</v>
          </cell>
        </row>
        <row r="50691">
          <cell r="A50691" t="str">
            <v>P28361</v>
          </cell>
          <cell r="KA50691">
            <v>50</v>
          </cell>
          <cell r="KB50691">
            <v>10</v>
          </cell>
          <cell r="KC50691">
            <v>35</v>
          </cell>
        </row>
        <row r="50692">
          <cell r="A50692" t="str">
            <v>P28356</v>
          </cell>
          <cell r="KA50692">
            <v>50</v>
          </cell>
          <cell r="KB50692">
            <v>10</v>
          </cell>
          <cell r="KC50692">
            <v>48</v>
          </cell>
        </row>
        <row r="50693">
          <cell r="A50693" t="str">
            <v>P28332</v>
          </cell>
          <cell r="KA50693">
            <v>50</v>
          </cell>
          <cell r="KB50693">
            <v>10</v>
          </cell>
          <cell r="KC50693">
            <v>48</v>
          </cell>
        </row>
        <row r="50694">
          <cell r="A50694" t="str">
            <v>P28322</v>
          </cell>
          <cell r="KA50694">
            <v>50</v>
          </cell>
          <cell r="KB50694">
            <v>10</v>
          </cell>
          <cell r="KC50694">
            <v>48</v>
          </cell>
        </row>
        <row r="50695">
          <cell r="A50695" t="str">
            <v>P28323</v>
          </cell>
          <cell r="KA50695">
            <v>50</v>
          </cell>
          <cell r="KB50695">
            <v>10</v>
          </cell>
          <cell r="KC50695">
            <v>48</v>
          </cell>
        </row>
        <row r="50696">
          <cell r="A50696" t="str">
            <v>P28329</v>
          </cell>
          <cell r="KA50696">
            <v>50</v>
          </cell>
          <cell r="KB50696">
            <v>10</v>
          </cell>
          <cell r="KC50696">
            <v>48</v>
          </cell>
        </row>
        <row r="50697">
          <cell r="A50697" t="str">
            <v>P28306</v>
          </cell>
          <cell r="KA50697">
            <v>50</v>
          </cell>
          <cell r="KB50697">
            <v>10</v>
          </cell>
          <cell r="KC50697">
            <v>48</v>
          </cell>
        </row>
        <row r="50698">
          <cell r="A50698" t="str">
            <v>P28314</v>
          </cell>
          <cell r="KA50698">
            <v>50</v>
          </cell>
          <cell r="KB50698">
            <v>10</v>
          </cell>
          <cell r="KC50698">
            <v>48</v>
          </cell>
        </row>
        <row r="50699">
          <cell r="A50699" t="str">
            <v>P28317</v>
          </cell>
          <cell r="KA50699">
            <v>50</v>
          </cell>
          <cell r="KB50699">
            <v>10</v>
          </cell>
          <cell r="KC50699">
            <v>48</v>
          </cell>
        </row>
        <row r="50700">
          <cell r="A50700" t="str">
            <v>P28792</v>
          </cell>
          <cell r="KA50700">
            <v>50</v>
          </cell>
          <cell r="KB50700">
            <v>10</v>
          </cell>
          <cell r="KC50700">
            <v>48</v>
          </cell>
        </row>
        <row r="50701">
          <cell r="A50701" t="str">
            <v>P28785</v>
          </cell>
          <cell r="KA50701">
            <v>50</v>
          </cell>
          <cell r="KB50701">
            <v>10</v>
          </cell>
          <cell r="KC50701">
            <v>48</v>
          </cell>
        </row>
        <row r="50702">
          <cell r="A50702" t="str">
            <v>P28776</v>
          </cell>
          <cell r="KA50702">
            <v>50</v>
          </cell>
          <cell r="KB50702">
            <v>10</v>
          </cell>
          <cell r="KC50702">
            <v>48</v>
          </cell>
        </row>
        <row r="50703">
          <cell r="A50703" t="str">
            <v>P28777</v>
          </cell>
          <cell r="KA50703">
            <v>50</v>
          </cell>
          <cell r="KB50703">
            <v>10</v>
          </cell>
          <cell r="KC50703">
            <v>48</v>
          </cell>
        </row>
        <row r="50704">
          <cell r="A50704" t="str">
            <v>P28771</v>
          </cell>
          <cell r="KA50704">
            <v>50</v>
          </cell>
          <cell r="KB50704">
            <v>10</v>
          </cell>
          <cell r="KC50704">
            <v>48</v>
          </cell>
        </row>
        <row r="50705">
          <cell r="A50705" t="str">
            <v>P28772</v>
          </cell>
          <cell r="KA50705">
            <v>50</v>
          </cell>
          <cell r="KB50705">
            <v>10</v>
          </cell>
          <cell r="KC50705">
            <v>35</v>
          </cell>
        </row>
        <row r="50706">
          <cell r="A50706" t="str">
            <v>P28884</v>
          </cell>
          <cell r="KA50706">
            <v>50</v>
          </cell>
          <cell r="KB50706">
            <v>10</v>
          </cell>
          <cell r="KC50706">
            <v>48</v>
          </cell>
        </row>
        <row r="50707">
          <cell r="A50707" t="str">
            <v>P28851</v>
          </cell>
          <cell r="KA50707">
            <v>50</v>
          </cell>
          <cell r="KB50707">
            <v>10</v>
          </cell>
          <cell r="KC50707">
            <v>48</v>
          </cell>
        </row>
        <row r="50708">
          <cell r="A50708" t="str">
            <v>P28852</v>
          </cell>
          <cell r="KA50708">
            <v>50</v>
          </cell>
          <cell r="KB50708">
            <v>10</v>
          </cell>
          <cell r="KC50708">
            <v>48</v>
          </cell>
        </row>
        <row r="50709">
          <cell r="A50709" t="str">
            <v>P28833</v>
          </cell>
          <cell r="KA50709">
            <v>50</v>
          </cell>
          <cell r="KB50709">
            <v>10</v>
          </cell>
          <cell r="KC50709">
            <v>48</v>
          </cell>
        </row>
        <row r="50710">
          <cell r="A50710" t="str">
            <v>P28837</v>
          </cell>
          <cell r="KA50710">
            <v>50</v>
          </cell>
          <cell r="KB50710">
            <v>10</v>
          </cell>
          <cell r="KC50710">
            <v>48</v>
          </cell>
        </row>
        <row r="50711">
          <cell r="A50711" t="str">
            <v>P28838</v>
          </cell>
          <cell r="KA50711">
            <v>50</v>
          </cell>
          <cell r="KB50711">
            <v>10</v>
          </cell>
          <cell r="KC50711">
            <v>48</v>
          </cell>
        </row>
        <row r="50712">
          <cell r="A50712" t="str">
            <v>P28821</v>
          </cell>
          <cell r="KA50712">
            <v>50</v>
          </cell>
          <cell r="KB50712">
            <v>10</v>
          </cell>
          <cell r="KC50712">
            <v>48</v>
          </cell>
        </row>
        <row r="50713">
          <cell r="A50713" t="str">
            <v>P28817</v>
          </cell>
          <cell r="KA50713">
            <v>50</v>
          </cell>
          <cell r="KB50713">
            <v>10</v>
          </cell>
          <cell r="KC50713">
            <v>48</v>
          </cell>
        </row>
        <row r="50714">
          <cell r="A50714" t="str">
            <v>P28827</v>
          </cell>
          <cell r="KA50714">
            <v>50</v>
          </cell>
          <cell r="KB50714">
            <v>10</v>
          </cell>
          <cell r="KC50714">
            <v>35</v>
          </cell>
        </row>
        <row r="50715">
          <cell r="A50715" t="str">
            <v>P28655</v>
          </cell>
          <cell r="KA50715">
            <v>50</v>
          </cell>
          <cell r="KB50715">
            <v>10</v>
          </cell>
          <cell r="KC50715">
            <v>48</v>
          </cell>
        </row>
        <row r="50716">
          <cell r="A50716" t="str">
            <v>P28653</v>
          </cell>
          <cell r="KA50716">
            <v>50</v>
          </cell>
          <cell r="KB50716">
            <v>10</v>
          </cell>
          <cell r="KC50716">
            <v>48</v>
          </cell>
        </row>
        <row r="50717">
          <cell r="A50717" t="str">
            <v>P28675</v>
          </cell>
          <cell r="KA50717">
            <v>50</v>
          </cell>
          <cell r="KB50717">
            <v>10</v>
          </cell>
          <cell r="KC50717">
            <v>48</v>
          </cell>
        </row>
        <row r="50718">
          <cell r="A50718" t="str">
            <v>P28660</v>
          </cell>
          <cell r="KA50718">
            <v>50</v>
          </cell>
          <cell r="KB50718">
            <v>10</v>
          </cell>
          <cell r="KC50718">
            <v>48</v>
          </cell>
        </row>
        <row r="50719">
          <cell r="A50719" t="str">
            <v>P28624</v>
          </cell>
          <cell r="KA50719">
            <v>50</v>
          </cell>
          <cell r="KB50719">
            <v>10</v>
          </cell>
          <cell r="KC50719">
            <v>35</v>
          </cell>
        </row>
        <row r="50720">
          <cell r="A50720" t="str">
            <v>P28607</v>
          </cell>
          <cell r="KA50720">
            <v>50</v>
          </cell>
          <cell r="KB50720">
            <v>10</v>
          </cell>
          <cell r="KC50720">
            <v>35</v>
          </cell>
        </row>
        <row r="50721">
          <cell r="A50721" t="str">
            <v>P28632</v>
          </cell>
          <cell r="KA50721">
            <v>50</v>
          </cell>
          <cell r="KB50721">
            <v>10</v>
          </cell>
          <cell r="KC50721">
            <v>48</v>
          </cell>
        </row>
        <row r="50722">
          <cell r="A50722" t="str">
            <v>P28640</v>
          </cell>
          <cell r="KA50722">
            <v>50</v>
          </cell>
          <cell r="KB50722">
            <v>10</v>
          </cell>
          <cell r="KC50722">
            <v>48</v>
          </cell>
        </row>
        <row r="50723">
          <cell r="A50723" t="str">
            <v>P28725</v>
          </cell>
          <cell r="KA50723">
            <v>50</v>
          </cell>
          <cell r="KB50723">
            <v>10</v>
          </cell>
          <cell r="KC50723">
            <v>48</v>
          </cell>
        </row>
        <row r="50724">
          <cell r="A50724" t="str">
            <v>P28739</v>
          </cell>
          <cell r="KA50724">
            <v>50</v>
          </cell>
          <cell r="KB50724">
            <v>10</v>
          </cell>
          <cell r="KC50724">
            <v>48</v>
          </cell>
        </row>
        <row r="50725">
          <cell r="A50725" t="str">
            <v>P28736</v>
          </cell>
          <cell r="KA50725">
            <v>50</v>
          </cell>
          <cell r="KB50725">
            <v>10</v>
          </cell>
          <cell r="KC50725">
            <v>48</v>
          </cell>
        </row>
        <row r="50726">
          <cell r="A50726" t="str">
            <v>P28719</v>
          </cell>
          <cell r="KA50726">
            <v>50</v>
          </cell>
          <cell r="KB50726">
            <v>10</v>
          </cell>
          <cell r="KC50726">
            <v>35</v>
          </cell>
        </row>
        <row r="50727">
          <cell r="A50727" t="str">
            <v>P28720</v>
          </cell>
          <cell r="KA50727">
            <v>50</v>
          </cell>
          <cell r="KB50727">
            <v>10</v>
          </cell>
          <cell r="KC50727">
            <v>48</v>
          </cell>
        </row>
        <row r="50728">
          <cell r="A50728" t="str">
            <v>P28721</v>
          </cell>
          <cell r="KA50728">
            <v>50</v>
          </cell>
          <cell r="KB50728">
            <v>10</v>
          </cell>
          <cell r="KC50728">
            <v>48</v>
          </cell>
        </row>
        <row r="50729">
          <cell r="A50729" t="str">
            <v>P28722</v>
          </cell>
          <cell r="KA50729">
            <v>50</v>
          </cell>
          <cell r="KB50729">
            <v>10</v>
          </cell>
          <cell r="KC50729">
            <v>48</v>
          </cell>
        </row>
        <row r="50730">
          <cell r="A50730" t="str">
            <v>P28723</v>
          </cell>
          <cell r="KA50730">
            <v>50</v>
          </cell>
          <cell r="KB50730">
            <v>10</v>
          </cell>
          <cell r="KC50730">
            <v>48</v>
          </cell>
        </row>
        <row r="50731">
          <cell r="A50731" t="str">
            <v>P28715</v>
          </cell>
          <cell r="KA50731">
            <v>50</v>
          </cell>
          <cell r="KB50731">
            <v>10</v>
          </cell>
          <cell r="KC50731">
            <v>48</v>
          </cell>
        </row>
        <row r="50732">
          <cell r="A50732" t="str">
            <v>P28710</v>
          </cell>
          <cell r="KA50732">
            <v>50</v>
          </cell>
          <cell r="KB50732">
            <v>10</v>
          </cell>
          <cell r="KC50732">
            <v>35</v>
          </cell>
        </row>
        <row r="50733">
          <cell r="A50733" t="str">
            <v>P28699</v>
          </cell>
          <cell r="KA50733">
            <v>50</v>
          </cell>
          <cell r="KB50733">
            <v>10</v>
          </cell>
          <cell r="KC50733">
            <v>48</v>
          </cell>
        </row>
        <row r="50734">
          <cell r="A50734" t="str">
            <v>P28682</v>
          </cell>
          <cell r="KA50734">
            <v>50</v>
          </cell>
          <cell r="KB50734">
            <v>10</v>
          </cell>
          <cell r="KC50734">
            <v>48</v>
          </cell>
        </row>
        <row r="50735">
          <cell r="A50735" t="str">
            <v>P28693</v>
          </cell>
          <cell r="KA50735">
            <v>50</v>
          </cell>
          <cell r="KB50735">
            <v>10</v>
          </cell>
          <cell r="KC50735">
            <v>48</v>
          </cell>
        </row>
        <row r="50736">
          <cell r="A50736" t="str">
            <v>P28684</v>
          </cell>
          <cell r="KA50736">
            <v>50</v>
          </cell>
          <cell r="KB50736">
            <v>10</v>
          </cell>
          <cell r="KC50736">
            <v>48</v>
          </cell>
        </row>
        <row r="50737">
          <cell r="A50737" t="str">
            <v>P28687</v>
          </cell>
          <cell r="KA50737">
            <v>50</v>
          </cell>
          <cell r="KB50737">
            <v>10</v>
          </cell>
          <cell r="KC50737">
            <v>48</v>
          </cell>
        </row>
        <row r="50738">
          <cell r="A50738" t="str">
            <v>X29210</v>
          </cell>
          <cell r="KA50738">
            <v>50</v>
          </cell>
          <cell r="KB50738">
            <v>10</v>
          </cell>
          <cell r="KC50738">
            <v>48</v>
          </cell>
        </row>
        <row r="50739">
          <cell r="A50739" t="str">
            <v>X29211</v>
          </cell>
          <cell r="KA50739">
            <v>50</v>
          </cell>
          <cell r="KB50739">
            <v>10</v>
          </cell>
          <cell r="KC50739">
            <v>48</v>
          </cell>
        </row>
        <row r="50740">
          <cell r="A50740" t="str">
            <v>X29212</v>
          </cell>
          <cell r="KA50740">
            <v>50</v>
          </cell>
          <cell r="KB50740">
            <v>10</v>
          </cell>
          <cell r="KC50740">
            <v>48</v>
          </cell>
        </row>
        <row r="50741">
          <cell r="A50741" t="str">
            <v>X29213</v>
          </cell>
          <cell r="KA50741">
            <v>50</v>
          </cell>
          <cell r="KB50741">
            <v>10</v>
          </cell>
          <cell r="KC50741">
            <v>48</v>
          </cell>
        </row>
        <row r="50742">
          <cell r="A50742" t="str">
            <v>X29790</v>
          </cell>
          <cell r="KA50742">
            <v>50</v>
          </cell>
          <cell r="KB50742">
            <v>10</v>
          </cell>
          <cell r="KC50742">
            <v>48</v>
          </cell>
        </row>
        <row r="50743">
          <cell r="A50743" t="str">
            <v>C00162</v>
          </cell>
          <cell r="KA50743">
            <v>50</v>
          </cell>
          <cell r="KB50743">
            <v>10</v>
          </cell>
          <cell r="KC50743">
            <v>48</v>
          </cell>
        </row>
        <row r="50744">
          <cell r="A50744" t="str">
            <v>C00166</v>
          </cell>
          <cell r="KA50744">
            <v>50</v>
          </cell>
          <cell r="KB50744">
            <v>10</v>
          </cell>
          <cell r="KC50744">
            <v>48</v>
          </cell>
        </row>
        <row r="50745">
          <cell r="A50745" t="str">
            <v>C00088</v>
          </cell>
          <cell r="KA50745">
            <v>50</v>
          </cell>
          <cell r="KB50745">
            <v>10</v>
          </cell>
          <cell r="KC50745">
            <v>48</v>
          </cell>
        </row>
        <row r="50746">
          <cell r="A50746" t="str">
            <v>C00093</v>
          </cell>
          <cell r="KA50746">
            <v>20</v>
          </cell>
          <cell r="KB50746">
            <v>12</v>
          </cell>
          <cell r="KC50746">
            <v>80</v>
          </cell>
        </row>
        <row r="50747">
          <cell r="A50747" t="str">
            <v>C00094</v>
          </cell>
          <cell r="KA50747">
            <v>20</v>
          </cell>
          <cell r="KB50747">
            <v>12</v>
          </cell>
          <cell r="KC50747">
            <v>80</v>
          </cell>
        </row>
        <row r="50748">
          <cell r="A50748" t="str">
            <v>C00086</v>
          </cell>
          <cell r="KA50748">
            <v>50</v>
          </cell>
          <cell r="KB50748">
            <v>10</v>
          </cell>
          <cell r="KC50748">
            <v>48</v>
          </cell>
        </row>
        <row r="50749">
          <cell r="A50749" t="str">
            <v>C09952</v>
          </cell>
          <cell r="KA50749">
            <v>50</v>
          </cell>
          <cell r="KB50749">
            <v>10</v>
          </cell>
          <cell r="KC50749">
            <v>48</v>
          </cell>
        </row>
        <row r="50750">
          <cell r="A50750" t="str">
            <v>C15805</v>
          </cell>
          <cell r="KA50750">
            <v>50</v>
          </cell>
          <cell r="KB50750">
            <v>10</v>
          </cell>
          <cell r="KC50750">
            <v>48</v>
          </cell>
        </row>
        <row r="50751">
          <cell r="A50751" t="str">
            <v>C15827</v>
          </cell>
          <cell r="KA50751">
            <v>50</v>
          </cell>
          <cell r="KB50751">
            <v>10</v>
          </cell>
          <cell r="KC50751">
            <v>48</v>
          </cell>
        </row>
        <row r="50752">
          <cell r="A50752" t="str">
            <v>C15842</v>
          </cell>
          <cell r="KA50752">
            <v>50</v>
          </cell>
          <cell r="KB50752">
            <v>10</v>
          </cell>
          <cell r="KC50752">
            <v>48</v>
          </cell>
        </row>
        <row r="50753">
          <cell r="A50753" t="str">
            <v>C15692</v>
          </cell>
          <cell r="KA50753">
            <v>50</v>
          </cell>
          <cell r="KB50753">
            <v>10</v>
          </cell>
          <cell r="KC50753">
            <v>48</v>
          </cell>
        </row>
        <row r="50754">
          <cell r="A50754" t="str">
            <v>C15475</v>
          </cell>
          <cell r="KA50754">
            <v>50</v>
          </cell>
          <cell r="KB50754">
            <v>10</v>
          </cell>
          <cell r="KC50754">
            <v>48</v>
          </cell>
        </row>
        <row r="50755">
          <cell r="A50755" t="str">
            <v>C15413</v>
          </cell>
          <cell r="KA50755">
            <v>50</v>
          </cell>
          <cell r="KB50755">
            <v>10</v>
          </cell>
          <cell r="KC50755">
            <v>48</v>
          </cell>
        </row>
        <row r="50756">
          <cell r="A50756" t="str">
            <v>C15381</v>
          </cell>
          <cell r="KA50756">
            <v>50</v>
          </cell>
          <cell r="KB50756">
            <v>10</v>
          </cell>
          <cell r="KC50756">
            <v>48</v>
          </cell>
        </row>
        <row r="50757">
          <cell r="A50757" t="str">
            <v>C15356</v>
          </cell>
          <cell r="KA50757">
            <v>50</v>
          </cell>
          <cell r="KB50757">
            <v>10</v>
          </cell>
          <cell r="KC50757">
            <v>48</v>
          </cell>
        </row>
        <row r="50758">
          <cell r="A50758" t="str">
            <v>C16075</v>
          </cell>
          <cell r="KA50758">
            <v>50</v>
          </cell>
          <cell r="KB50758">
            <v>10</v>
          </cell>
          <cell r="KC50758">
            <v>48</v>
          </cell>
        </row>
        <row r="50759">
          <cell r="A50759" t="str">
            <v>C16076</v>
          </cell>
          <cell r="KA50759">
            <v>50</v>
          </cell>
          <cell r="KB50759">
            <v>10</v>
          </cell>
          <cell r="KC50759">
            <v>48</v>
          </cell>
        </row>
        <row r="50760">
          <cell r="A50760" t="str">
            <v>C15982</v>
          </cell>
          <cell r="KA50760">
            <v>50</v>
          </cell>
          <cell r="KB50760">
            <v>10</v>
          </cell>
          <cell r="KC50760">
            <v>48</v>
          </cell>
        </row>
        <row r="50761">
          <cell r="A50761" t="str">
            <v>C16091</v>
          </cell>
          <cell r="KA50761">
            <v>50</v>
          </cell>
          <cell r="KB50761">
            <v>10</v>
          </cell>
          <cell r="KC50761">
            <v>48</v>
          </cell>
        </row>
        <row r="50762">
          <cell r="A50762" t="str">
            <v>C16122</v>
          </cell>
          <cell r="KA50762">
            <v>50</v>
          </cell>
          <cell r="KB50762">
            <v>10</v>
          </cell>
          <cell r="KC50762">
            <v>48</v>
          </cell>
        </row>
        <row r="50763">
          <cell r="A50763" t="str">
            <v>C16167</v>
          </cell>
          <cell r="KA50763">
            <v>50</v>
          </cell>
          <cell r="KB50763">
            <v>10</v>
          </cell>
          <cell r="KC50763">
            <v>48</v>
          </cell>
        </row>
        <row r="50764">
          <cell r="A50764" t="str">
            <v>C16139</v>
          </cell>
          <cell r="KA50764">
            <v>50</v>
          </cell>
          <cell r="KB50764">
            <v>10</v>
          </cell>
          <cell r="KC50764">
            <v>48</v>
          </cell>
        </row>
        <row r="50765">
          <cell r="A50765" t="str">
            <v>C16213</v>
          </cell>
          <cell r="KA50765">
            <v>50</v>
          </cell>
          <cell r="KB50765">
            <v>10</v>
          </cell>
          <cell r="KC50765">
            <v>48</v>
          </cell>
        </row>
        <row r="50766">
          <cell r="A50766" t="str">
            <v>C16217</v>
          </cell>
          <cell r="KA50766">
            <v>50</v>
          </cell>
          <cell r="KB50766">
            <v>10</v>
          </cell>
          <cell r="KC50766">
            <v>48</v>
          </cell>
        </row>
        <row r="50767">
          <cell r="A50767" t="str">
            <v>C16219</v>
          </cell>
          <cell r="KA50767">
            <v>50</v>
          </cell>
          <cell r="KB50767">
            <v>10</v>
          </cell>
          <cell r="KC50767">
            <v>48</v>
          </cell>
        </row>
        <row r="50768">
          <cell r="A50768" t="str">
            <v>C16170</v>
          </cell>
          <cell r="KA50768">
            <v>50</v>
          </cell>
          <cell r="KB50768">
            <v>10</v>
          </cell>
          <cell r="KC50768">
            <v>48</v>
          </cell>
        </row>
        <row r="50769">
          <cell r="A50769" t="str">
            <v>C16336</v>
          </cell>
          <cell r="KA50769">
            <v>50</v>
          </cell>
          <cell r="KB50769">
            <v>10</v>
          </cell>
          <cell r="KC50769">
            <v>48</v>
          </cell>
        </row>
        <row r="50770">
          <cell r="A50770" t="str">
            <v>C16332</v>
          </cell>
          <cell r="KA50770">
            <v>50</v>
          </cell>
          <cell r="KB50770">
            <v>10</v>
          </cell>
          <cell r="KC50770">
            <v>48</v>
          </cell>
        </row>
        <row r="50771">
          <cell r="A50771" t="str">
            <v>C16253</v>
          </cell>
          <cell r="KA50771">
            <v>50</v>
          </cell>
          <cell r="KB50771">
            <v>10</v>
          </cell>
          <cell r="KC50771">
            <v>48</v>
          </cell>
        </row>
        <row r="50772">
          <cell r="A50772" t="str">
            <v>C16294</v>
          </cell>
          <cell r="KA50772">
            <v>50</v>
          </cell>
          <cell r="KB50772">
            <v>10</v>
          </cell>
          <cell r="KC50772">
            <v>48</v>
          </cell>
        </row>
        <row r="50773">
          <cell r="A50773" t="str">
            <v>C16245</v>
          </cell>
          <cell r="KA50773">
            <v>50</v>
          </cell>
          <cell r="KB50773">
            <v>10</v>
          </cell>
          <cell r="KC50773">
            <v>48</v>
          </cell>
        </row>
        <row r="50774">
          <cell r="A50774" t="str">
            <v>C16482</v>
          </cell>
          <cell r="KA50774">
            <v>50</v>
          </cell>
          <cell r="KB50774">
            <v>10</v>
          </cell>
          <cell r="KC50774">
            <v>48</v>
          </cell>
        </row>
        <row r="50775">
          <cell r="A50775" t="str">
            <v>C16465</v>
          </cell>
          <cell r="KA50775">
            <v>50</v>
          </cell>
          <cell r="KB50775">
            <v>10</v>
          </cell>
          <cell r="KC50775">
            <v>48</v>
          </cell>
        </row>
        <row r="50776">
          <cell r="A50776" t="str">
            <v>C16496</v>
          </cell>
          <cell r="KA50776">
            <v>50</v>
          </cell>
          <cell r="KB50776">
            <v>10</v>
          </cell>
          <cell r="KC50776">
            <v>48</v>
          </cell>
        </row>
        <row r="50777">
          <cell r="A50777" t="str">
            <v>C14108</v>
          </cell>
          <cell r="KA50777">
            <v>50</v>
          </cell>
          <cell r="KB50777">
            <v>12</v>
          </cell>
          <cell r="KC50777">
            <v>30</v>
          </cell>
        </row>
        <row r="50778">
          <cell r="A50778" t="str">
            <v>C23107</v>
          </cell>
          <cell r="KA50778">
            <v>50</v>
          </cell>
          <cell r="KB50778">
            <v>10</v>
          </cell>
          <cell r="KC50778">
            <v>48</v>
          </cell>
        </row>
        <row r="50779">
          <cell r="A50779" t="str">
            <v>C23121</v>
          </cell>
          <cell r="KA50779">
            <v>50</v>
          </cell>
          <cell r="KB50779">
            <v>10</v>
          </cell>
          <cell r="KC50779">
            <v>48</v>
          </cell>
        </row>
        <row r="50780">
          <cell r="A50780" t="str">
            <v>C23122</v>
          </cell>
          <cell r="KA50780">
            <v>50</v>
          </cell>
          <cell r="KB50780">
            <v>10</v>
          </cell>
          <cell r="KC50780">
            <v>48</v>
          </cell>
        </row>
        <row r="50781">
          <cell r="A50781" t="str">
            <v>C23131</v>
          </cell>
          <cell r="KA50781">
            <v>50</v>
          </cell>
          <cell r="KB50781">
            <v>10</v>
          </cell>
          <cell r="KC50781">
            <v>48</v>
          </cell>
        </row>
        <row r="50782">
          <cell r="A50782" t="str">
            <v>C23056</v>
          </cell>
          <cell r="KA50782">
            <v>50</v>
          </cell>
          <cell r="KB50782">
            <v>10</v>
          </cell>
          <cell r="KC50782">
            <v>48</v>
          </cell>
        </row>
        <row r="50783">
          <cell r="A50783" t="str">
            <v>C23070</v>
          </cell>
          <cell r="KA50783">
            <v>50</v>
          </cell>
          <cell r="KB50783">
            <v>10</v>
          </cell>
          <cell r="KC50783">
            <v>48</v>
          </cell>
        </row>
        <row r="50784">
          <cell r="A50784" t="str">
            <v>C23087</v>
          </cell>
          <cell r="KA50784">
            <v>50</v>
          </cell>
          <cell r="KB50784">
            <v>10</v>
          </cell>
          <cell r="KC50784">
            <v>48</v>
          </cell>
        </row>
        <row r="50785">
          <cell r="A50785" t="str">
            <v>C22981</v>
          </cell>
          <cell r="KA50785">
            <v>50</v>
          </cell>
          <cell r="KB50785">
            <v>10</v>
          </cell>
          <cell r="KC50785">
            <v>48</v>
          </cell>
        </row>
        <row r="50786">
          <cell r="A50786" t="str">
            <v>C22972</v>
          </cell>
          <cell r="KA50786">
            <v>50</v>
          </cell>
          <cell r="KB50786">
            <v>10</v>
          </cell>
          <cell r="KC50786">
            <v>48</v>
          </cell>
        </row>
        <row r="50787">
          <cell r="A50787" t="str">
            <v>C22974</v>
          </cell>
          <cell r="KA50787">
            <v>50</v>
          </cell>
          <cell r="KB50787">
            <v>10</v>
          </cell>
          <cell r="KC50787">
            <v>48</v>
          </cell>
        </row>
        <row r="50788">
          <cell r="A50788" t="str">
            <v>C22953</v>
          </cell>
          <cell r="KA50788">
            <v>50</v>
          </cell>
          <cell r="KB50788">
            <v>10</v>
          </cell>
          <cell r="KC50788">
            <v>48</v>
          </cell>
        </row>
        <row r="50789">
          <cell r="A50789" t="str">
            <v>C22961</v>
          </cell>
          <cell r="KA50789">
            <v>50</v>
          </cell>
          <cell r="KB50789">
            <v>10</v>
          </cell>
          <cell r="KC50789">
            <v>48</v>
          </cell>
        </row>
        <row r="50790">
          <cell r="A50790" t="str">
            <v>C22962</v>
          </cell>
          <cell r="KA50790">
            <v>50</v>
          </cell>
          <cell r="KB50790">
            <v>10</v>
          </cell>
          <cell r="KC50790">
            <v>48</v>
          </cell>
        </row>
        <row r="50791">
          <cell r="A50791" t="str">
            <v>C22932</v>
          </cell>
          <cell r="KA50791">
            <v>50</v>
          </cell>
          <cell r="KB50791">
            <v>10</v>
          </cell>
          <cell r="KC50791">
            <v>48</v>
          </cell>
        </row>
        <row r="50792">
          <cell r="A50792" t="str">
            <v>C23037</v>
          </cell>
          <cell r="KA50792">
            <v>50</v>
          </cell>
          <cell r="KB50792">
            <v>10</v>
          </cell>
          <cell r="KC50792">
            <v>48</v>
          </cell>
        </row>
        <row r="50793">
          <cell r="A50793" t="str">
            <v>C23014</v>
          </cell>
          <cell r="KA50793">
            <v>50</v>
          </cell>
          <cell r="KB50793">
            <v>10</v>
          </cell>
          <cell r="KC50793">
            <v>48</v>
          </cell>
        </row>
        <row r="50794">
          <cell r="A50794" t="str">
            <v>C22991</v>
          </cell>
          <cell r="KA50794">
            <v>50</v>
          </cell>
          <cell r="KB50794">
            <v>10</v>
          </cell>
          <cell r="KC50794">
            <v>48</v>
          </cell>
        </row>
        <row r="50795">
          <cell r="A50795" t="str">
            <v>C22998</v>
          </cell>
          <cell r="KA50795">
            <v>50</v>
          </cell>
          <cell r="KB50795">
            <v>10</v>
          </cell>
          <cell r="KC50795">
            <v>48</v>
          </cell>
        </row>
        <row r="50796">
          <cell r="A50796" t="str">
            <v>C23001</v>
          </cell>
          <cell r="KA50796">
            <v>50</v>
          </cell>
          <cell r="KB50796">
            <v>10</v>
          </cell>
          <cell r="KC50796">
            <v>48</v>
          </cell>
        </row>
        <row r="50797">
          <cell r="A50797" t="str">
            <v>C23002</v>
          </cell>
          <cell r="KA50797">
            <v>50</v>
          </cell>
          <cell r="KB50797">
            <v>10</v>
          </cell>
          <cell r="KC50797">
            <v>48</v>
          </cell>
        </row>
        <row r="50798">
          <cell r="A50798" t="str">
            <v>C23005</v>
          </cell>
          <cell r="KA50798">
            <v>50</v>
          </cell>
          <cell r="KB50798">
            <v>10</v>
          </cell>
          <cell r="KC50798">
            <v>48</v>
          </cell>
        </row>
        <row r="50799">
          <cell r="A50799" t="str">
            <v>C22893</v>
          </cell>
          <cell r="KA50799">
            <v>50</v>
          </cell>
          <cell r="KB50799">
            <v>10</v>
          </cell>
          <cell r="KC50799">
            <v>48</v>
          </cell>
        </row>
        <row r="50800">
          <cell r="A50800" t="str">
            <v>C22876</v>
          </cell>
          <cell r="KA50800">
            <v>50</v>
          </cell>
          <cell r="KB50800">
            <v>10</v>
          </cell>
          <cell r="KC50800">
            <v>48</v>
          </cell>
        </row>
        <row r="50801">
          <cell r="A50801" t="str">
            <v>C22882</v>
          </cell>
          <cell r="KA50801">
            <v>50</v>
          </cell>
          <cell r="KB50801">
            <v>10</v>
          </cell>
          <cell r="KC50801">
            <v>48</v>
          </cell>
        </row>
        <row r="50802">
          <cell r="A50802" t="str">
            <v>C22913</v>
          </cell>
          <cell r="KA50802">
            <v>50</v>
          </cell>
          <cell r="KB50802">
            <v>10</v>
          </cell>
          <cell r="KC50802">
            <v>48</v>
          </cell>
        </row>
        <row r="50803">
          <cell r="A50803" t="str">
            <v>C22903</v>
          </cell>
          <cell r="KA50803">
            <v>25</v>
          </cell>
          <cell r="KB50803">
            <v>20</v>
          </cell>
          <cell r="KC50803">
            <v>48</v>
          </cell>
        </row>
        <row r="50804">
          <cell r="A50804" t="str">
            <v>C22904</v>
          </cell>
          <cell r="KA50804">
            <v>25</v>
          </cell>
          <cell r="KB50804">
            <v>20</v>
          </cell>
          <cell r="KC50804">
            <v>48</v>
          </cell>
        </row>
        <row r="50805">
          <cell r="A50805" t="str">
            <v>C22906</v>
          </cell>
          <cell r="KA50805">
            <v>25</v>
          </cell>
          <cell r="KB50805">
            <v>20</v>
          </cell>
          <cell r="KC50805">
            <v>48</v>
          </cell>
        </row>
        <row r="50806">
          <cell r="A50806" t="str">
            <v>C22907</v>
          </cell>
          <cell r="KA50806">
            <v>25</v>
          </cell>
          <cell r="KB50806">
            <v>20</v>
          </cell>
          <cell r="KC50806">
            <v>48</v>
          </cell>
        </row>
        <row r="50807">
          <cell r="A50807" t="str">
            <v>C22926</v>
          </cell>
          <cell r="KA50807">
            <v>50</v>
          </cell>
          <cell r="KB50807">
            <v>10</v>
          </cell>
          <cell r="KC50807">
            <v>48</v>
          </cell>
        </row>
        <row r="50808">
          <cell r="A50808" t="str">
            <v>C22916</v>
          </cell>
          <cell r="KA50808">
            <v>50</v>
          </cell>
          <cell r="KB50808">
            <v>10</v>
          </cell>
          <cell r="KC50808">
            <v>48</v>
          </cell>
        </row>
        <row r="50809">
          <cell r="A50809" t="str">
            <v>C22853</v>
          </cell>
          <cell r="KA50809">
            <v>50</v>
          </cell>
          <cell r="KB50809">
            <v>10</v>
          </cell>
          <cell r="KC50809">
            <v>48</v>
          </cell>
        </row>
        <row r="50810">
          <cell r="A50810" t="str">
            <v>C22801</v>
          </cell>
          <cell r="KA50810">
            <v>50</v>
          </cell>
          <cell r="KB50810">
            <v>10</v>
          </cell>
          <cell r="KC50810">
            <v>48</v>
          </cell>
        </row>
        <row r="50811">
          <cell r="A50811" t="str">
            <v>C22792</v>
          </cell>
          <cell r="KA50811">
            <v>50</v>
          </cell>
          <cell r="KB50811">
            <v>10</v>
          </cell>
          <cell r="KC50811">
            <v>48</v>
          </cell>
        </row>
        <row r="50812">
          <cell r="A50812" t="str">
            <v>C22783</v>
          </cell>
          <cell r="KA50812">
            <v>50</v>
          </cell>
          <cell r="KB50812">
            <v>10</v>
          </cell>
          <cell r="KC50812">
            <v>48</v>
          </cell>
        </row>
        <row r="50813">
          <cell r="A50813" t="str">
            <v>C22778</v>
          </cell>
          <cell r="KA50813">
            <v>50</v>
          </cell>
          <cell r="KB50813">
            <v>10</v>
          </cell>
          <cell r="KC50813">
            <v>48</v>
          </cell>
        </row>
        <row r="50814">
          <cell r="A50814" t="str">
            <v>C22779</v>
          </cell>
          <cell r="KA50814">
            <v>50</v>
          </cell>
          <cell r="KB50814">
            <v>10</v>
          </cell>
          <cell r="KC50814">
            <v>48</v>
          </cell>
        </row>
        <row r="50815">
          <cell r="A50815" t="str">
            <v>C22773</v>
          </cell>
          <cell r="KA50815">
            <v>50</v>
          </cell>
          <cell r="KB50815">
            <v>10</v>
          </cell>
          <cell r="KC50815">
            <v>48</v>
          </cell>
        </row>
        <row r="50816">
          <cell r="A50816" t="str">
            <v>C22746</v>
          </cell>
          <cell r="KA50816">
            <v>50</v>
          </cell>
          <cell r="KB50816">
            <v>10</v>
          </cell>
          <cell r="KC50816">
            <v>48</v>
          </cell>
        </row>
        <row r="50817">
          <cell r="A50817" t="str">
            <v>C22749</v>
          </cell>
          <cell r="KA50817">
            <v>50</v>
          </cell>
          <cell r="KB50817">
            <v>10</v>
          </cell>
          <cell r="KC50817">
            <v>48</v>
          </cell>
        </row>
        <row r="50818">
          <cell r="A50818" t="str">
            <v>C22751</v>
          </cell>
          <cell r="KA50818">
            <v>50</v>
          </cell>
          <cell r="KB50818">
            <v>10</v>
          </cell>
          <cell r="KC50818">
            <v>48</v>
          </cell>
        </row>
        <row r="50819">
          <cell r="A50819" t="str">
            <v>C22757</v>
          </cell>
          <cell r="KA50819">
            <v>50</v>
          </cell>
          <cell r="KB50819">
            <v>10</v>
          </cell>
          <cell r="KC50819">
            <v>48</v>
          </cell>
        </row>
        <row r="50820">
          <cell r="A50820" t="str">
            <v>C22262</v>
          </cell>
          <cell r="KA50820">
            <v>50</v>
          </cell>
          <cell r="KB50820">
            <v>10</v>
          </cell>
          <cell r="KC50820">
            <v>48</v>
          </cell>
        </row>
        <row r="50821">
          <cell r="A50821" t="str">
            <v>C22270</v>
          </cell>
          <cell r="KA50821">
            <v>50</v>
          </cell>
          <cell r="KB50821">
            <v>10</v>
          </cell>
          <cell r="KC50821">
            <v>48</v>
          </cell>
        </row>
        <row r="50822">
          <cell r="A50822" t="str">
            <v>C22288</v>
          </cell>
          <cell r="KA50822">
            <v>50</v>
          </cell>
          <cell r="KB50822">
            <v>10</v>
          </cell>
          <cell r="KC50822">
            <v>48</v>
          </cell>
        </row>
        <row r="50823">
          <cell r="A50823" t="str">
            <v>C22291</v>
          </cell>
          <cell r="KA50823">
            <v>50</v>
          </cell>
          <cell r="KB50823">
            <v>10</v>
          </cell>
          <cell r="KC50823">
            <v>48</v>
          </cell>
        </row>
        <row r="50824">
          <cell r="A50824" t="str">
            <v>C22304</v>
          </cell>
          <cell r="KA50824">
            <v>50</v>
          </cell>
          <cell r="KB50824">
            <v>10</v>
          </cell>
          <cell r="KC50824">
            <v>48</v>
          </cell>
        </row>
        <row r="50825">
          <cell r="A50825" t="str">
            <v>C22329</v>
          </cell>
          <cell r="KA50825">
            <v>50</v>
          </cell>
          <cell r="KB50825">
            <v>10</v>
          </cell>
          <cell r="KC50825">
            <v>48</v>
          </cell>
        </row>
        <row r="50826">
          <cell r="A50826" t="str">
            <v>C22325</v>
          </cell>
          <cell r="KA50826">
            <v>50</v>
          </cell>
          <cell r="KB50826">
            <v>10</v>
          </cell>
          <cell r="KC50826">
            <v>48</v>
          </cell>
        </row>
        <row r="50827">
          <cell r="A50827" t="str">
            <v>C22345</v>
          </cell>
          <cell r="KA50827">
            <v>50</v>
          </cell>
          <cell r="KB50827">
            <v>10</v>
          </cell>
          <cell r="KC50827">
            <v>48</v>
          </cell>
        </row>
        <row r="50828">
          <cell r="A50828" t="str">
            <v>C22348</v>
          </cell>
          <cell r="KA50828">
            <v>50</v>
          </cell>
          <cell r="KB50828">
            <v>10</v>
          </cell>
          <cell r="KC50828">
            <v>48</v>
          </cell>
        </row>
        <row r="50829">
          <cell r="A50829" t="str">
            <v>C22349</v>
          </cell>
          <cell r="KA50829">
            <v>50</v>
          </cell>
          <cell r="KB50829">
            <v>10</v>
          </cell>
          <cell r="KC50829">
            <v>48</v>
          </cell>
        </row>
        <row r="50830">
          <cell r="A50830" t="str">
            <v>C22415</v>
          </cell>
          <cell r="KA50830">
            <v>50</v>
          </cell>
          <cell r="KB50830">
            <v>10</v>
          </cell>
          <cell r="KC50830">
            <v>48</v>
          </cell>
        </row>
        <row r="50831">
          <cell r="A50831" t="str">
            <v>C22417</v>
          </cell>
          <cell r="KA50831">
            <v>50</v>
          </cell>
          <cell r="KB50831">
            <v>10</v>
          </cell>
          <cell r="KC50831">
            <v>48</v>
          </cell>
        </row>
        <row r="50832">
          <cell r="A50832" t="str">
            <v>C22413</v>
          </cell>
          <cell r="KA50832">
            <v>50</v>
          </cell>
          <cell r="KB50832">
            <v>10</v>
          </cell>
          <cell r="KC50832">
            <v>48</v>
          </cell>
        </row>
        <row r="50833">
          <cell r="A50833" t="str">
            <v>C22369</v>
          </cell>
          <cell r="KA50833">
            <v>50</v>
          </cell>
          <cell r="KB50833">
            <v>10</v>
          </cell>
          <cell r="KC50833">
            <v>48</v>
          </cell>
        </row>
        <row r="50834">
          <cell r="A50834" t="str">
            <v>C22432</v>
          </cell>
          <cell r="KA50834">
            <v>50</v>
          </cell>
          <cell r="KB50834">
            <v>10</v>
          </cell>
          <cell r="KC50834">
            <v>48</v>
          </cell>
        </row>
        <row r="50835">
          <cell r="A50835" t="str">
            <v>C22572</v>
          </cell>
          <cell r="KA50835">
            <v>50</v>
          </cell>
          <cell r="KB50835">
            <v>10</v>
          </cell>
          <cell r="KC50835">
            <v>48</v>
          </cell>
        </row>
        <row r="50836">
          <cell r="A50836" t="str">
            <v>C22575</v>
          </cell>
          <cell r="KA50836">
            <v>50</v>
          </cell>
          <cell r="KB50836">
            <v>10</v>
          </cell>
          <cell r="KC50836">
            <v>48</v>
          </cell>
        </row>
        <row r="50837">
          <cell r="A50837" t="str">
            <v>C22562</v>
          </cell>
          <cell r="KA50837">
            <v>50</v>
          </cell>
          <cell r="KB50837">
            <v>10</v>
          </cell>
          <cell r="KC50837">
            <v>48</v>
          </cell>
        </row>
        <row r="50838">
          <cell r="A50838" t="str">
            <v>C22546</v>
          </cell>
          <cell r="KA50838">
            <v>50</v>
          </cell>
          <cell r="KB50838">
            <v>10</v>
          </cell>
          <cell r="KC50838">
            <v>48</v>
          </cell>
        </row>
        <row r="50839">
          <cell r="A50839" t="str">
            <v>C22538</v>
          </cell>
          <cell r="KA50839">
            <v>50</v>
          </cell>
          <cell r="KB50839">
            <v>10</v>
          </cell>
          <cell r="KC50839">
            <v>48</v>
          </cell>
        </row>
        <row r="50840">
          <cell r="A50840" t="str">
            <v>C22486</v>
          </cell>
          <cell r="KA50840">
            <v>50</v>
          </cell>
          <cell r="KB50840">
            <v>10</v>
          </cell>
          <cell r="KC50840">
            <v>48</v>
          </cell>
        </row>
        <row r="50841">
          <cell r="A50841" t="str">
            <v>C22487</v>
          </cell>
          <cell r="KA50841">
            <v>50</v>
          </cell>
          <cell r="KB50841">
            <v>10</v>
          </cell>
          <cell r="KC50841">
            <v>48</v>
          </cell>
        </row>
        <row r="50842">
          <cell r="A50842" t="str">
            <v>C22502</v>
          </cell>
          <cell r="KA50842">
            <v>50</v>
          </cell>
          <cell r="KB50842">
            <v>10</v>
          </cell>
          <cell r="KC50842">
            <v>48</v>
          </cell>
        </row>
        <row r="50843">
          <cell r="A50843" t="str">
            <v>C22503</v>
          </cell>
          <cell r="KA50843">
            <v>50</v>
          </cell>
          <cell r="KB50843">
            <v>10</v>
          </cell>
          <cell r="KC50843">
            <v>48</v>
          </cell>
        </row>
        <row r="50844">
          <cell r="A50844" t="str">
            <v>C22500</v>
          </cell>
          <cell r="KA50844">
            <v>50</v>
          </cell>
          <cell r="KB50844">
            <v>10</v>
          </cell>
          <cell r="KC50844">
            <v>48</v>
          </cell>
        </row>
        <row r="50845">
          <cell r="A50845" t="str">
            <v>C22517</v>
          </cell>
          <cell r="KA50845">
            <v>50</v>
          </cell>
          <cell r="KB50845">
            <v>10</v>
          </cell>
          <cell r="KC50845">
            <v>48</v>
          </cell>
        </row>
        <row r="50846">
          <cell r="A50846" t="str">
            <v>C22656</v>
          </cell>
          <cell r="KA50846">
            <v>50</v>
          </cell>
          <cell r="KB50846">
            <v>10</v>
          </cell>
          <cell r="KC50846">
            <v>48</v>
          </cell>
        </row>
        <row r="50847">
          <cell r="A50847" t="str">
            <v>C22640</v>
          </cell>
          <cell r="KA50847">
            <v>50</v>
          </cell>
          <cell r="KB50847">
            <v>10</v>
          </cell>
          <cell r="KC50847">
            <v>48</v>
          </cell>
        </row>
        <row r="50848">
          <cell r="A50848" t="str">
            <v>C22675</v>
          </cell>
          <cell r="KA50848">
            <v>50</v>
          </cell>
          <cell r="KB50848">
            <v>10</v>
          </cell>
          <cell r="KC50848">
            <v>48</v>
          </cell>
        </row>
        <row r="50849">
          <cell r="A50849" t="str">
            <v>C22690</v>
          </cell>
          <cell r="KA50849">
            <v>50</v>
          </cell>
          <cell r="KB50849">
            <v>10</v>
          </cell>
          <cell r="KC50849">
            <v>48</v>
          </cell>
        </row>
        <row r="50850">
          <cell r="A50850" t="str">
            <v>C22678</v>
          </cell>
          <cell r="KA50850">
            <v>50</v>
          </cell>
          <cell r="KB50850">
            <v>10</v>
          </cell>
          <cell r="KC50850">
            <v>48</v>
          </cell>
        </row>
        <row r="50851">
          <cell r="A50851" t="str">
            <v>C22693</v>
          </cell>
          <cell r="KA50851">
            <v>50</v>
          </cell>
          <cell r="KB50851">
            <v>10</v>
          </cell>
          <cell r="KC50851">
            <v>48</v>
          </cell>
        </row>
        <row r="50852">
          <cell r="A50852" t="str">
            <v>C22631</v>
          </cell>
          <cell r="KA50852">
            <v>50</v>
          </cell>
          <cell r="KB50852">
            <v>10</v>
          </cell>
          <cell r="KC50852">
            <v>48</v>
          </cell>
        </row>
        <row r="50853">
          <cell r="A50853" t="str">
            <v>C22625</v>
          </cell>
          <cell r="KA50853">
            <v>50</v>
          </cell>
          <cell r="KB50853">
            <v>10</v>
          </cell>
          <cell r="KC50853">
            <v>48</v>
          </cell>
        </row>
        <row r="50854">
          <cell r="A50854" t="str">
            <v>C22601</v>
          </cell>
          <cell r="KA50854">
            <v>50</v>
          </cell>
          <cell r="KB50854">
            <v>10</v>
          </cell>
          <cell r="KC50854">
            <v>48</v>
          </cell>
        </row>
        <row r="50855">
          <cell r="A50855" t="str">
            <v>C23841</v>
          </cell>
          <cell r="KA50855">
            <v>50</v>
          </cell>
          <cell r="KB50855">
            <v>10</v>
          </cell>
          <cell r="KC50855">
            <v>48</v>
          </cell>
        </row>
        <row r="50856">
          <cell r="A50856" t="str">
            <v>C23814</v>
          </cell>
          <cell r="KA50856">
            <v>50</v>
          </cell>
          <cell r="KB50856">
            <v>10</v>
          </cell>
          <cell r="KC50856">
            <v>48</v>
          </cell>
        </row>
        <row r="50857">
          <cell r="A50857" t="str">
            <v>C23808</v>
          </cell>
          <cell r="KA50857">
            <v>50</v>
          </cell>
          <cell r="KB50857">
            <v>10</v>
          </cell>
          <cell r="KC50857">
            <v>48</v>
          </cell>
        </row>
        <row r="50858">
          <cell r="A50858" t="str">
            <v>C23752</v>
          </cell>
          <cell r="KA50858">
            <v>50</v>
          </cell>
          <cell r="KB50858">
            <v>10</v>
          </cell>
          <cell r="KC50858">
            <v>48</v>
          </cell>
        </row>
        <row r="50859">
          <cell r="A50859" t="str">
            <v>C23732</v>
          </cell>
          <cell r="KA50859">
            <v>50</v>
          </cell>
          <cell r="KB50859">
            <v>10</v>
          </cell>
          <cell r="KC50859">
            <v>48</v>
          </cell>
        </row>
        <row r="50860">
          <cell r="A50860" t="str">
            <v>C23729</v>
          </cell>
          <cell r="KA50860">
            <v>50</v>
          </cell>
          <cell r="KB50860">
            <v>10</v>
          </cell>
          <cell r="KC50860">
            <v>48</v>
          </cell>
        </row>
        <row r="50861">
          <cell r="A50861" t="str">
            <v>C23736</v>
          </cell>
          <cell r="KA50861">
            <v>50</v>
          </cell>
          <cell r="KB50861">
            <v>10</v>
          </cell>
          <cell r="KC50861">
            <v>35</v>
          </cell>
        </row>
        <row r="50862">
          <cell r="A50862" t="str">
            <v>C23673</v>
          </cell>
          <cell r="KA50862">
            <v>50</v>
          </cell>
          <cell r="KB50862">
            <v>10</v>
          </cell>
          <cell r="KC50862">
            <v>48</v>
          </cell>
        </row>
        <row r="50863">
          <cell r="A50863" t="str">
            <v>C23679</v>
          </cell>
          <cell r="KA50863">
            <v>50</v>
          </cell>
          <cell r="KB50863">
            <v>10</v>
          </cell>
          <cell r="KC50863">
            <v>48</v>
          </cell>
        </row>
        <row r="50864">
          <cell r="A50864" t="str">
            <v>C23695</v>
          </cell>
          <cell r="KA50864">
            <v>50</v>
          </cell>
          <cell r="KB50864">
            <v>10</v>
          </cell>
          <cell r="KC50864">
            <v>48</v>
          </cell>
        </row>
        <row r="50865">
          <cell r="A50865" t="str">
            <v>C23696</v>
          </cell>
          <cell r="KA50865">
            <v>50</v>
          </cell>
          <cell r="KB50865">
            <v>10</v>
          </cell>
          <cell r="KC50865">
            <v>48</v>
          </cell>
        </row>
        <row r="50866">
          <cell r="A50866" t="str">
            <v>C23688</v>
          </cell>
          <cell r="KA50866">
            <v>50</v>
          </cell>
          <cell r="KB50866">
            <v>10</v>
          </cell>
          <cell r="KC50866">
            <v>48</v>
          </cell>
        </row>
        <row r="50867">
          <cell r="A50867" t="str">
            <v>C23690</v>
          </cell>
          <cell r="KA50867">
            <v>50</v>
          </cell>
          <cell r="KB50867">
            <v>10</v>
          </cell>
          <cell r="KC50867">
            <v>35</v>
          </cell>
        </row>
        <row r="50868">
          <cell r="A50868" t="str">
            <v>C23630</v>
          </cell>
          <cell r="KA50868">
            <v>50</v>
          </cell>
          <cell r="KB50868">
            <v>10</v>
          </cell>
          <cell r="KC50868">
            <v>48</v>
          </cell>
        </row>
        <row r="50869">
          <cell r="A50869" t="str">
            <v>C23636</v>
          </cell>
          <cell r="KA50869">
            <v>50</v>
          </cell>
          <cell r="KB50869">
            <v>10</v>
          </cell>
          <cell r="KC50869">
            <v>48</v>
          </cell>
        </row>
        <row r="50870">
          <cell r="A50870" t="str">
            <v>C23646</v>
          </cell>
          <cell r="KA50870">
            <v>50</v>
          </cell>
          <cell r="KB50870">
            <v>10</v>
          </cell>
          <cell r="KC50870">
            <v>48</v>
          </cell>
        </row>
        <row r="50871">
          <cell r="A50871" t="str">
            <v>C23640</v>
          </cell>
          <cell r="KA50871">
            <v>50</v>
          </cell>
          <cell r="KB50871">
            <v>10</v>
          </cell>
          <cell r="KC50871">
            <v>48</v>
          </cell>
        </row>
        <row r="50872">
          <cell r="A50872" t="str">
            <v>C23671</v>
          </cell>
          <cell r="KA50872">
            <v>50</v>
          </cell>
          <cell r="KB50872">
            <v>10</v>
          </cell>
          <cell r="KC50872">
            <v>48</v>
          </cell>
        </row>
        <row r="50873">
          <cell r="A50873" t="str">
            <v>C23664</v>
          </cell>
          <cell r="KA50873">
            <v>50</v>
          </cell>
          <cell r="KB50873">
            <v>10</v>
          </cell>
          <cell r="KC50873">
            <v>48</v>
          </cell>
        </row>
        <row r="50874">
          <cell r="A50874" t="str">
            <v>C23655</v>
          </cell>
          <cell r="KA50874">
            <v>50</v>
          </cell>
          <cell r="KB50874">
            <v>10</v>
          </cell>
          <cell r="KC50874">
            <v>48</v>
          </cell>
        </row>
        <row r="50875">
          <cell r="A50875" t="str">
            <v>C24026</v>
          </cell>
          <cell r="KA50875">
            <v>50</v>
          </cell>
          <cell r="KB50875">
            <v>10</v>
          </cell>
          <cell r="KC50875">
            <v>48</v>
          </cell>
        </row>
        <row r="50876">
          <cell r="A50876" t="str">
            <v>C24006</v>
          </cell>
          <cell r="KA50876">
            <v>50</v>
          </cell>
          <cell r="KB50876">
            <v>10</v>
          </cell>
          <cell r="KC50876">
            <v>48</v>
          </cell>
        </row>
        <row r="50877">
          <cell r="A50877" t="str">
            <v>C23957</v>
          </cell>
          <cell r="KA50877">
            <v>50</v>
          </cell>
          <cell r="KB50877">
            <v>10</v>
          </cell>
          <cell r="KC50877">
            <v>35</v>
          </cell>
        </row>
        <row r="50878">
          <cell r="A50878" t="str">
            <v>C23982</v>
          </cell>
          <cell r="KA50878">
            <v>50</v>
          </cell>
          <cell r="KB50878">
            <v>10</v>
          </cell>
          <cell r="KC50878">
            <v>48</v>
          </cell>
        </row>
        <row r="50879">
          <cell r="A50879" t="str">
            <v>C23983</v>
          </cell>
          <cell r="KA50879">
            <v>50</v>
          </cell>
          <cell r="KB50879">
            <v>10</v>
          </cell>
          <cell r="KC50879">
            <v>48</v>
          </cell>
        </row>
        <row r="50880">
          <cell r="A50880" t="str">
            <v>C23910</v>
          </cell>
          <cell r="KA50880">
            <v>50</v>
          </cell>
          <cell r="KB50880">
            <v>10</v>
          </cell>
          <cell r="KC50880">
            <v>48</v>
          </cell>
        </row>
        <row r="50881">
          <cell r="A50881" t="str">
            <v>C23904</v>
          </cell>
          <cell r="KA50881">
            <v>50</v>
          </cell>
          <cell r="KB50881">
            <v>10</v>
          </cell>
          <cell r="KC50881">
            <v>48</v>
          </cell>
        </row>
        <row r="50882">
          <cell r="A50882" t="str">
            <v>C23926</v>
          </cell>
          <cell r="KA50882">
            <v>50</v>
          </cell>
          <cell r="KB50882">
            <v>10</v>
          </cell>
          <cell r="KC50882">
            <v>48</v>
          </cell>
        </row>
        <row r="50883">
          <cell r="A50883" t="str">
            <v>C23886</v>
          </cell>
          <cell r="KA50883">
            <v>50</v>
          </cell>
          <cell r="KB50883">
            <v>10</v>
          </cell>
          <cell r="KC50883">
            <v>48</v>
          </cell>
        </row>
        <row r="50884">
          <cell r="A50884" t="str">
            <v>C23890</v>
          </cell>
          <cell r="KA50884">
            <v>50</v>
          </cell>
          <cell r="KB50884">
            <v>10</v>
          </cell>
          <cell r="KC50884">
            <v>48</v>
          </cell>
        </row>
        <row r="50885">
          <cell r="A50885" t="str">
            <v>C23845</v>
          </cell>
          <cell r="KA50885">
            <v>50</v>
          </cell>
          <cell r="KB50885">
            <v>10</v>
          </cell>
          <cell r="KC50885">
            <v>48</v>
          </cell>
        </row>
        <row r="50886">
          <cell r="A50886" t="str">
            <v>C23543</v>
          </cell>
          <cell r="KA50886">
            <v>50</v>
          </cell>
          <cell r="KB50886">
            <v>10</v>
          </cell>
          <cell r="KC50886">
            <v>48</v>
          </cell>
        </row>
        <row r="50887">
          <cell r="A50887" t="str">
            <v>C23544</v>
          </cell>
          <cell r="KA50887">
            <v>50</v>
          </cell>
          <cell r="KB50887">
            <v>10</v>
          </cell>
          <cell r="KC50887">
            <v>48</v>
          </cell>
        </row>
        <row r="50888">
          <cell r="A50888" t="str">
            <v>C23550</v>
          </cell>
          <cell r="KA50888">
            <v>50</v>
          </cell>
          <cell r="KB50888">
            <v>10</v>
          </cell>
          <cell r="KC50888">
            <v>48</v>
          </cell>
        </row>
        <row r="50889">
          <cell r="A50889" t="str">
            <v>C23551</v>
          </cell>
          <cell r="KA50889">
            <v>50</v>
          </cell>
          <cell r="KB50889">
            <v>10</v>
          </cell>
          <cell r="KC50889">
            <v>48</v>
          </cell>
        </row>
        <row r="50890">
          <cell r="A50890" t="str">
            <v>C23505</v>
          </cell>
          <cell r="KA50890">
            <v>50</v>
          </cell>
          <cell r="KB50890">
            <v>10</v>
          </cell>
          <cell r="KC50890">
            <v>48</v>
          </cell>
        </row>
        <row r="50891">
          <cell r="A50891" t="str">
            <v>C23507</v>
          </cell>
          <cell r="KA50891">
            <v>50</v>
          </cell>
          <cell r="KB50891">
            <v>10</v>
          </cell>
          <cell r="KC50891">
            <v>48</v>
          </cell>
        </row>
        <row r="50892">
          <cell r="A50892" t="str">
            <v>C23614</v>
          </cell>
          <cell r="KA50892">
            <v>50</v>
          </cell>
          <cell r="KB50892">
            <v>10</v>
          </cell>
          <cell r="KC50892">
            <v>48</v>
          </cell>
        </row>
        <row r="50893">
          <cell r="A50893" t="str">
            <v>C23486</v>
          </cell>
          <cell r="KA50893">
            <v>50</v>
          </cell>
          <cell r="KB50893">
            <v>10</v>
          </cell>
          <cell r="KC50893">
            <v>48</v>
          </cell>
        </row>
        <row r="50894">
          <cell r="A50894" t="str">
            <v>C23484</v>
          </cell>
          <cell r="KA50894">
            <v>50</v>
          </cell>
          <cell r="KB50894">
            <v>10</v>
          </cell>
          <cell r="KC50894">
            <v>48</v>
          </cell>
        </row>
        <row r="50895">
          <cell r="A50895" t="str">
            <v>C23443</v>
          </cell>
          <cell r="KA50895">
            <v>50</v>
          </cell>
          <cell r="KB50895">
            <v>10</v>
          </cell>
          <cell r="KC50895">
            <v>48</v>
          </cell>
        </row>
        <row r="50896">
          <cell r="A50896" t="str">
            <v>C23460</v>
          </cell>
          <cell r="KA50896">
            <v>50</v>
          </cell>
          <cell r="KB50896">
            <v>10</v>
          </cell>
          <cell r="KC50896">
            <v>48</v>
          </cell>
        </row>
        <row r="50897">
          <cell r="A50897" t="str">
            <v>C23473</v>
          </cell>
          <cell r="KA50897">
            <v>50</v>
          </cell>
          <cell r="KB50897">
            <v>10</v>
          </cell>
          <cell r="KC50897">
            <v>48</v>
          </cell>
        </row>
        <row r="50898">
          <cell r="A50898" t="str">
            <v>C23417</v>
          </cell>
          <cell r="KA50898">
            <v>50</v>
          </cell>
          <cell r="KB50898">
            <v>10</v>
          </cell>
          <cell r="KC50898">
            <v>48</v>
          </cell>
        </row>
        <row r="50899">
          <cell r="A50899" t="str">
            <v>C23396</v>
          </cell>
          <cell r="KA50899">
            <v>50</v>
          </cell>
          <cell r="KB50899">
            <v>10</v>
          </cell>
          <cell r="KC50899">
            <v>48</v>
          </cell>
        </row>
        <row r="50900">
          <cell r="A50900" t="str">
            <v>C23390</v>
          </cell>
          <cell r="KA50900">
            <v>50</v>
          </cell>
          <cell r="KB50900">
            <v>10</v>
          </cell>
          <cell r="KC50900">
            <v>48</v>
          </cell>
        </row>
        <row r="50901">
          <cell r="A50901" t="str">
            <v>C23435</v>
          </cell>
          <cell r="KA50901">
            <v>50</v>
          </cell>
          <cell r="KB50901">
            <v>10</v>
          </cell>
          <cell r="KC50901">
            <v>48</v>
          </cell>
        </row>
        <row r="50902">
          <cell r="A50902" t="str">
            <v>C23436</v>
          </cell>
          <cell r="KA50902">
            <v>50</v>
          </cell>
          <cell r="KB50902">
            <v>10</v>
          </cell>
          <cell r="KC50902">
            <v>48</v>
          </cell>
        </row>
        <row r="50903">
          <cell r="A50903" t="str">
            <v>C23277</v>
          </cell>
          <cell r="KA50903">
            <v>50</v>
          </cell>
          <cell r="KB50903">
            <v>10</v>
          </cell>
          <cell r="KC50903">
            <v>48</v>
          </cell>
        </row>
        <row r="50904">
          <cell r="A50904" t="str">
            <v>C23270</v>
          </cell>
          <cell r="KA50904">
            <v>50</v>
          </cell>
          <cell r="KB50904">
            <v>10</v>
          </cell>
          <cell r="KC50904">
            <v>48</v>
          </cell>
        </row>
        <row r="50905">
          <cell r="A50905" t="str">
            <v>C23318</v>
          </cell>
          <cell r="KA50905">
            <v>50</v>
          </cell>
          <cell r="KB50905">
            <v>10</v>
          </cell>
          <cell r="KC50905">
            <v>48</v>
          </cell>
        </row>
        <row r="50906">
          <cell r="A50906" t="str">
            <v>C23302</v>
          </cell>
          <cell r="KA50906">
            <v>50</v>
          </cell>
          <cell r="KB50906">
            <v>10</v>
          </cell>
          <cell r="KC50906">
            <v>48</v>
          </cell>
        </row>
        <row r="50907">
          <cell r="A50907" t="str">
            <v>C23362</v>
          </cell>
          <cell r="KA50907">
            <v>50</v>
          </cell>
          <cell r="KB50907">
            <v>10</v>
          </cell>
          <cell r="KC50907">
            <v>48</v>
          </cell>
        </row>
        <row r="50908">
          <cell r="A50908" t="str">
            <v>C23348</v>
          </cell>
          <cell r="KA50908">
            <v>50</v>
          </cell>
          <cell r="KB50908">
            <v>10</v>
          </cell>
          <cell r="KC50908">
            <v>48</v>
          </cell>
        </row>
        <row r="50909">
          <cell r="A50909" t="str">
            <v>C23350</v>
          </cell>
          <cell r="KA50909">
            <v>50</v>
          </cell>
          <cell r="KB50909">
            <v>10</v>
          </cell>
          <cell r="KC50909">
            <v>48</v>
          </cell>
        </row>
        <row r="50910">
          <cell r="A50910" t="str">
            <v>C23338</v>
          </cell>
          <cell r="KA50910">
            <v>50</v>
          </cell>
          <cell r="KB50910">
            <v>10</v>
          </cell>
          <cell r="KC50910">
            <v>48</v>
          </cell>
        </row>
        <row r="50911">
          <cell r="A50911" t="str">
            <v>C23336</v>
          </cell>
          <cell r="KA50911">
            <v>50</v>
          </cell>
          <cell r="KB50911">
            <v>10</v>
          </cell>
          <cell r="KC50911">
            <v>48</v>
          </cell>
        </row>
        <row r="50912">
          <cell r="A50912" t="str">
            <v>C23330</v>
          </cell>
          <cell r="KA50912">
            <v>50</v>
          </cell>
          <cell r="KB50912">
            <v>10</v>
          </cell>
          <cell r="KC50912">
            <v>48</v>
          </cell>
        </row>
        <row r="50913">
          <cell r="A50913" t="str">
            <v>C23209</v>
          </cell>
          <cell r="KA50913">
            <v>50</v>
          </cell>
          <cell r="KB50913">
            <v>10</v>
          </cell>
          <cell r="KC50913">
            <v>48</v>
          </cell>
        </row>
        <row r="50914">
          <cell r="A50914" t="str">
            <v>C23242</v>
          </cell>
          <cell r="KA50914">
            <v>50</v>
          </cell>
          <cell r="KB50914">
            <v>10</v>
          </cell>
          <cell r="KC50914">
            <v>48</v>
          </cell>
        </row>
        <row r="50915">
          <cell r="A50915" t="str">
            <v>C23233</v>
          </cell>
          <cell r="KA50915">
            <v>50</v>
          </cell>
          <cell r="KB50915">
            <v>10</v>
          </cell>
          <cell r="KC50915">
            <v>48</v>
          </cell>
        </row>
        <row r="50916">
          <cell r="A50916" t="str">
            <v>C23154</v>
          </cell>
          <cell r="KA50916">
            <v>50</v>
          </cell>
          <cell r="KB50916">
            <v>10</v>
          </cell>
          <cell r="KC50916">
            <v>48</v>
          </cell>
        </row>
        <row r="50917">
          <cell r="A50917" t="str">
            <v>C23186</v>
          </cell>
          <cell r="KA50917">
            <v>50</v>
          </cell>
          <cell r="KB50917">
            <v>10</v>
          </cell>
          <cell r="KC50917">
            <v>48</v>
          </cell>
        </row>
        <row r="50918">
          <cell r="A50918" t="str">
            <v>C23207</v>
          </cell>
          <cell r="KA50918">
            <v>50</v>
          </cell>
          <cell r="KB50918">
            <v>10</v>
          </cell>
          <cell r="KC50918">
            <v>48</v>
          </cell>
        </row>
        <row r="50919">
          <cell r="A50919" t="str">
            <v>C23196</v>
          </cell>
          <cell r="KA50919">
            <v>50</v>
          </cell>
          <cell r="KB50919">
            <v>10</v>
          </cell>
          <cell r="KC50919">
            <v>48</v>
          </cell>
        </row>
        <row r="50920">
          <cell r="A50920" t="str">
            <v>C20454</v>
          </cell>
          <cell r="KA50920">
            <v>50</v>
          </cell>
          <cell r="KB50920">
            <v>10</v>
          </cell>
          <cell r="KC50920">
            <v>48</v>
          </cell>
        </row>
        <row r="50921">
          <cell r="A50921" t="str">
            <v>C20408</v>
          </cell>
          <cell r="KA50921">
            <v>50</v>
          </cell>
          <cell r="KB50921">
            <v>10</v>
          </cell>
          <cell r="KC50921">
            <v>48</v>
          </cell>
        </row>
        <row r="50922">
          <cell r="A50922" t="str">
            <v>C20459</v>
          </cell>
          <cell r="KA50922">
            <v>50</v>
          </cell>
          <cell r="KB50922">
            <v>10</v>
          </cell>
          <cell r="KC50922">
            <v>48</v>
          </cell>
        </row>
        <row r="50923">
          <cell r="A50923" t="str">
            <v>C20491</v>
          </cell>
          <cell r="KA50923">
            <v>50</v>
          </cell>
          <cell r="KB50923">
            <v>10</v>
          </cell>
          <cell r="KC50923">
            <v>48</v>
          </cell>
        </row>
        <row r="50924">
          <cell r="A50924" t="str">
            <v>C20497</v>
          </cell>
          <cell r="KA50924">
            <v>50</v>
          </cell>
          <cell r="KB50924">
            <v>10</v>
          </cell>
          <cell r="KC50924">
            <v>48</v>
          </cell>
        </row>
        <row r="50925">
          <cell r="A50925" t="str">
            <v>C20501</v>
          </cell>
          <cell r="KA50925">
            <v>50</v>
          </cell>
          <cell r="KB50925">
            <v>10</v>
          </cell>
          <cell r="KC50925">
            <v>48</v>
          </cell>
        </row>
        <row r="50926">
          <cell r="A50926" t="str">
            <v>C20547</v>
          </cell>
          <cell r="KA50926">
            <v>50</v>
          </cell>
          <cell r="KB50926">
            <v>10</v>
          </cell>
          <cell r="KC50926">
            <v>48</v>
          </cell>
        </row>
        <row r="50927">
          <cell r="A50927" t="str">
            <v>C20551</v>
          </cell>
          <cell r="KA50927">
            <v>50</v>
          </cell>
          <cell r="KB50927">
            <v>10</v>
          </cell>
          <cell r="KC50927">
            <v>48</v>
          </cell>
        </row>
        <row r="50928">
          <cell r="A50928" t="str">
            <v>C20552</v>
          </cell>
          <cell r="KA50928">
            <v>50</v>
          </cell>
          <cell r="KB50928">
            <v>10</v>
          </cell>
          <cell r="KC50928">
            <v>48</v>
          </cell>
        </row>
        <row r="50929">
          <cell r="A50929" t="str">
            <v>C20553</v>
          </cell>
          <cell r="KA50929">
            <v>50</v>
          </cell>
          <cell r="KB50929">
            <v>10</v>
          </cell>
          <cell r="KC50929">
            <v>48</v>
          </cell>
        </row>
        <row r="50930">
          <cell r="A50930" t="str">
            <v>C20542</v>
          </cell>
          <cell r="KA50930">
            <v>50</v>
          </cell>
          <cell r="KB50930">
            <v>10</v>
          </cell>
          <cell r="KC50930">
            <v>48</v>
          </cell>
        </row>
        <row r="50931">
          <cell r="A50931" t="str">
            <v>C20525</v>
          </cell>
          <cell r="KA50931">
            <v>50</v>
          </cell>
          <cell r="KB50931">
            <v>10</v>
          </cell>
          <cell r="KC50931">
            <v>48</v>
          </cell>
        </row>
        <row r="50932">
          <cell r="A50932" t="str">
            <v>C20535</v>
          </cell>
          <cell r="KA50932">
            <v>50</v>
          </cell>
          <cell r="KB50932">
            <v>10</v>
          </cell>
          <cell r="KC50932">
            <v>48</v>
          </cell>
        </row>
        <row r="50933">
          <cell r="A50933" t="str">
            <v>C20513</v>
          </cell>
          <cell r="KA50933">
            <v>50</v>
          </cell>
          <cell r="KB50933">
            <v>10</v>
          </cell>
          <cell r="KC50933">
            <v>48</v>
          </cell>
        </row>
        <row r="50934">
          <cell r="A50934" t="str">
            <v>C20508</v>
          </cell>
          <cell r="KA50934">
            <v>50</v>
          </cell>
          <cell r="KB50934">
            <v>10</v>
          </cell>
          <cell r="KC50934">
            <v>48</v>
          </cell>
        </row>
        <row r="50935">
          <cell r="A50935" t="str">
            <v>C20509</v>
          </cell>
          <cell r="KA50935">
            <v>50</v>
          </cell>
          <cell r="KB50935">
            <v>10</v>
          </cell>
          <cell r="KC50935">
            <v>48</v>
          </cell>
        </row>
        <row r="50936">
          <cell r="A50936" t="str">
            <v>C20604</v>
          </cell>
          <cell r="KA50936">
            <v>50</v>
          </cell>
          <cell r="KB50936">
            <v>10</v>
          </cell>
          <cell r="KC50936">
            <v>48</v>
          </cell>
        </row>
        <row r="50937">
          <cell r="A50937" t="str">
            <v>C20693</v>
          </cell>
          <cell r="KA50937">
            <v>50</v>
          </cell>
          <cell r="KB50937">
            <v>10</v>
          </cell>
          <cell r="KC50937">
            <v>48</v>
          </cell>
        </row>
        <row r="50938">
          <cell r="A50938" t="str">
            <v>C20683</v>
          </cell>
          <cell r="KA50938">
            <v>50</v>
          </cell>
          <cell r="KB50938">
            <v>10</v>
          </cell>
          <cell r="KC50938">
            <v>48</v>
          </cell>
        </row>
        <row r="50939">
          <cell r="A50939" t="str">
            <v>C20706</v>
          </cell>
          <cell r="KA50939">
            <v>50</v>
          </cell>
          <cell r="KB50939">
            <v>10</v>
          </cell>
          <cell r="KC50939">
            <v>48</v>
          </cell>
        </row>
        <row r="50940">
          <cell r="A50940" t="str">
            <v>C20704</v>
          </cell>
          <cell r="KA50940">
            <v>50</v>
          </cell>
          <cell r="KB50940">
            <v>10</v>
          </cell>
          <cell r="KC50940">
            <v>48</v>
          </cell>
        </row>
        <row r="50941">
          <cell r="A50941" t="str">
            <v>C20717</v>
          </cell>
          <cell r="KA50941">
            <v>50</v>
          </cell>
          <cell r="KB50941">
            <v>10</v>
          </cell>
          <cell r="KC50941">
            <v>48</v>
          </cell>
        </row>
        <row r="50942">
          <cell r="A50942" t="str">
            <v>C20654</v>
          </cell>
          <cell r="KA50942">
            <v>50</v>
          </cell>
          <cell r="KB50942">
            <v>10</v>
          </cell>
          <cell r="KC50942">
            <v>48</v>
          </cell>
        </row>
        <row r="50943">
          <cell r="A50943" t="str">
            <v>C20636</v>
          </cell>
          <cell r="KA50943">
            <v>50</v>
          </cell>
          <cell r="KB50943">
            <v>10</v>
          </cell>
          <cell r="KC50943">
            <v>48</v>
          </cell>
        </row>
        <row r="50944">
          <cell r="A50944" t="str">
            <v>C20661</v>
          </cell>
          <cell r="KA50944">
            <v>50</v>
          </cell>
          <cell r="KB50944">
            <v>10</v>
          </cell>
          <cell r="KC50944">
            <v>48</v>
          </cell>
        </row>
        <row r="50945">
          <cell r="A50945" t="str">
            <v>C20676</v>
          </cell>
          <cell r="KA50945">
            <v>50</v>
          </cell>
          <cell r="KB50945">
            <v>10</v>
          </cell>
          <cell r="KC50945">
            <v>48</v>
          </cell>
        </row>
        <row r="50946">
          <cell r="A50946" t="str">
            <v>C20839</v>
          </cell>
          <cell r="KA50946">
            <v>50</v>
          </cell>
          <cell r="KB50946">
            <v>10</v>
          </cell>
          <cell r="KC50946">
            <v>48</v>
          </cell>
        </row>
        <row r="50947">
          <cell r="A50947" t="str">
            <v>C20820</v>
          </cell>
          <cell r="KA50947">
            <v>50</v>
          </cell>
          <cell r="KB50947">
            <v>10</v>
          </cell>
          <cell r="KC50947">
            <v>48</v>
          </cell>
        </row>
        <row r="50948">
          <cell r="A50948" t="str">
            <v>C20821</v>
          </cell>
          <cell r="KA50948">
            <v>50</v>
          </cell>
          <cell r="KB50948">
            <v>10</v>
          </cell>
          <cell r="KC50948">
            <v>48</v>
          </cell>
        </row>
        <row r="50949">
          <cell r="A50949" t="str">
            <v>C20796</v>
          </cell>
          <cell r="KA50949">
            <v>50</v>
          </cell>
          <cell r="KB50949">
            <v>10</v>
          </cell>
          <cell r="KC50949">
            <v>48</v>
          </cell>
        </row>
        <row r="50950">
          <cell r="A50950" t="str">
            <v>C20798</v>
          </cell>
          <cell r="KA50950">
            <v>50</v>
          </cell>
          <cell r="KB50950">
            <v>10</v>
          </cell>
          <cell r="KC50950">
            <v>48</v>
          </cell>
        </row>
        <row r="50951">
          <cell r="A50951" t="str">
            <v>C20792</v>
          </cell>
          <cell r="KA50951">
            <v>50</v>
          </cell>
          <cell r="KB50951">
            <v>10</v>
          </cell>
          <cell r="KC50951">
            <v>48</v>
          </cell>
        </row>
        <row r="50952">
          <cell r="A50952" t="str">
            <v>C20812</v>
          </cell>
          <cell r="KA50952">
            <v>50</v>
          </cell>
          <cell r="KB50952">
            <v>10</v>
          </cell>
          <cell r="KC50952">
            <v>48</v>
          </cell>
        </row>
        <row r="50953">
          <cell r="A50953" t="str">
            <v>C20809</v>
          </cell>
          <cell r="KA50953">
            <v>50</v>
          </cell>
          <cell r="KB50953">
            <v>10</v>
          </cell>
          <cell r="KC50953">
            <v>48</v>
          </cell>
        </row>
        <row r="50954">
          <cell r="A50954" t="str">
            <v>C20816</v>
          </cell>
          <cell r="KA50954">
            <v>50</v>
          </cell>
          <cell r="KB50954">
            <v>10</v>
          </cell>
          <cell r="KC50954">
            <v>48</v>
          </cell>
        </row>
        <row r="50955">
          <cell r="A50955" t="str">
            <v>C20814</v>
          </cell>
          <cell r="KA50955">
            <v>50</v>
          </cell>
          <cell r="KB50955">
            <v>10</v>
          </cell>
          <cell r="KC50955">
            <v>48</v>
          </cell>
        </row>
        <row r="50956">
          <cell r="A50956" t="str">
            <v>C20774</v>
          </cell>
          <cell r="KA50956">
            <v>50</v>
          </cell>
          <cell r="KB50956">
            <v>10</v>
          </cell>
          <cell r="KC50956">
            <v>48</v>
          </cell>
        </row>
        <row r="50957">
          <cell r="A50957" t="str">
            <v>C20771</v>
          </cell>
          <cell r="KA50957">
            <v>50</v>
          </cell>
          <cell r="KB50957">
            <v>10</v>
          </cell>
          <cell r="KC50957">
            <v>48</v>
          </cell>
        </row>
        <row r="50958">
          <cell r="A50958" t="str">
            <v>C20787</v>
          </cell>
          <cell r="KA50958">
            <v>50</v>
          </cell>
          <cell r="KB50958">
            <v>10</v>
          </cell>
          <cell r="KC50958">
            <v>48</v>
          </cell>
        </row>
        <row r="50959">
          <cell r="A50959" t="str">
            <v>C21002</v>
          </cell>
          <cell r="KA50959">
            <v>50</v>
          </cell>
          <cell r="KB50959">
            <v>10</v>
          </cell>
          <cell r="KC50959">
            <v>48</v>
          </cell>
        </row>
        <row r="50960">
          <cell r="A50960" t="str">
            <v>C21004</v>
          </cell>
          <cell r="KA50960">
            <v>50</v>
          </cell>
          <cell r="KB50960">
            <v>10</v>
          </cell>
          <cell r="KC50960">
            <v>48</v>
          </cell>
        </row>
        <row r="50961">
          <cell r="A50961" t="str">
            <v>C20961</v>
          </cell>
          <cell r="KA50961">
            <v>50</v>
          </cell>
          <cell r="KB50961">
            <v>10</v>
          </cell>
          <cell r="KC50961">
            <v>48</v>
          </cell>
        </row>
        <row r="50962">
          <cell r="A50962" t="str">
            <v>C21024</v>
          </cell>
          <cell r="KA50962">
            <v>50</v>
          </cell>
          <cell r="KB50962">
            <v>10</v>
          </cell>
          <cell r="KC50962">
            <v>48</v>
          </cell>
        </row>
        <row r="50963">
          <cell r="A50963" t="str">
            <v>C21030</v>
          </cell>
          <cell r="KA50963">
            <v>50</v>
          </cell>
          <cell r="KB50963">
            <v>10</v>
          </cell>
          <cell r="KC50963">
            <v>48</v>
          </cell>
        </row>
        <row r="50964">
          <cell r="A50964" t="str">
            <v>C21031</v>
          </cell>
          <cell r="KA50964">
            <v>50</v>
          </cell>
          <cell r="KB50964">
            <v>10</v>
          </cell>
          <cell r="KC50964">
            <v>48</v>
          </cell>
        </row>
        <row r="50965">
          <cell r="A50965" t="str">
            <v>C21011</v>
          </cell>
          <cell r="KA50965">
            <v>50</v>
          </cell>
          <cell r="KB50965">
            <v>10</v>
          </cell>
          <cell r="KC50965">
            <v>48</v>
          </cell>
        </row>
        <row r="50966">
          <cell r="A50966" t="str">
            <v>C21046</v>
          </cell>
          <cell r="KA50966">
            <v>50</v>
          </cell>
          <cell r="KB50966">
            <v>10</v>
          </cell>
          <cell r="KC50966">
            <v>48</v>
          </cell>
        </row>
        <row r="50967">
          <cell r="A50967" t="str">
            <v>C20922</v>
          </cell>
          <cell r="KA50967">
            <v>50</v>
          </cell>
          <cell r="KB50967">
            <v>10</v>
          </cell>
          <cell r="KC50967">
            <v>48</v>
          </cell>
        </row>
        <row r="50968">
          <cell r="A50968" t="str">
            <v>C20904</v>
          </cell>
          <cell r="KA50968">
            <v>50</v>
          </cell>
          <cell r="KB50968">
            <v>10</v>
          </cell>
          <cell r="KC50968">
            <v>48</v>
          </cell>
        </row>
        <row r="50969">
          <cell r="A50969" t="str">
            <v>C20919</v>
          </cell>
          <cell r="KA50969">
            <v>50</v>
          </cell>
          <cell r="KB50969">
            <v>10</v>
          </cell>
          <cell r="KC50969">
            <v>48</v>
          </cell>
        </row>
        <row r="50970">
          <cell r="A50970" t="str">
            <v>C20920</v>
          </cell>
          <cell r="KA50970">
            <v>50</v>
          </cell>
          <cell r="KB50970">
            <v>10</v>
          </cell>
          <cell r="KC50970">
            <v>48</v>
          </cell>
        </row>
        <row r="50971">
          <cell r="A50971" t="str">
            <v>C20927</v>
          </cell>
          <cell r="KA50971">
            <v>50</v>
          </cell>
          <cell r="KB50971">
            <v>10</v>
          </cell>
          <cell r="KC50971">
            <v>48</v>
          </cell>
        </row>
        <row r="50972">
          <cell r="A50972" t="str">
            <v>C20937</v>
          </cell>
          <cell r="KA50972">
            <v>50</v>
          </cell>
          <cell r="KB50972">
            <v>10</v>
          </cell>
          <cell r="KC50972">
            <v>48</v>
          </cell>
        </row>
        <row r="50973">
          <cell r="A50973" t="str">
            <v>C20878</v>
          </cell>
          <cell r="KA50973">
            <v>50</v>
          </cell>
          <cell r="KB50973">
            <v>10</v>
          </cell>
          <cell r="KC50973">
            <v>48</v>
          </cell>
        </row>
        <row r="50974">
          <cell r="A50974" t="str">
            <v>C20899</v>
          </cell>
          <cell r="KA50974">
            <v>50</v>
          </cell>
          <cell r="KB50974">
            <v>10</v>
          </cell>
          <cell r="KC50974">
            <v>48</v>
          </cell>
        </row>
        <row r="50975">
          <cell r="A50975" t="str">
            <v>C20891</v>
          </cell>
          <cell r="KA50975">
            <v>50</v>
          </cell>
          <cell r="KB50975">
            <v>10</v>
          </cell>
          <cell r="KC50975">
            <v>48</v>
          </cell>
        </row>
        <row r="50976">
          <cell r="A50976" t="str">
            <v>C20889</v>
          </cell>
          <cell r="KA50976">
            <v>50</v>
          </cell>
          <cell r="KB50976">
            <v>10</v>
          </cell>
          <cell r="KC50976">
            <v>48</v>
          </cell>
        </row>
        <row r="50977">
          <cell r="A50977" t="str">
            <v>C21226</v>
          </cell>
          <cell r="KA50977">
            <v>50</v>
          </cell>
          <cell r="KB50977">
            <v>10</v>
          </cell>
          <cell r="KC50977">
            <v>48</v>
          </cell>
        </row>
        <row r="50978">
          <cell r="A50978" t="str">
            <v>C21192</v>
          </cell>
          <cell r="KA50978">
            <v>50</v>
          </cell>
          <cell r="KB50978">
            <v>10</v>
          </cell>
          <cell r="KC50978">
            <v>48</v>
          </cell>
        </row>
        <row r="50979">
          <cell r="A50979" t="str">
            <v>C21189</v>
          </cell>
          <cell r="KA50979">
            <v>50</v>
          </cell>
          <cell r="KB50979">
            <v>10</v>
          </cell>
          <cell r="KC50979">
            <v>48</v>
          </cell>
        </row>
        <row r="50980">
          <cell r="A50980" t="str">
            <v>C21197</v>
          </cell>
          <cell r="KA50980">
            <v>50</v>
          </cell>
          <cell r="KB50980">
            <v>10</v>
          </cell>
          <cell r="KC50980">
            <v>48</v>
          </cell>
        </row>
        <row r="50981">
          <cell r="A50981" t="str">
            <v>C21204</v>
          </cell>
          <cell r="KA50981">
            <v>50</v>
          </cell>
          <cell r="KB50981">
            <v>10</v>
          </cell>
          <cell r="KC50981">
            <v>48</v>
          </cell>
        </row>
        <row r="50982">
          <cell r="A50982" t="str">
            <v>C21205</v>
          </cell>
          <cell r="KA50982">
            <v>50</v>
          </cell>
          <cell r="KB50982">
            <v>10</v>
          </cell>
          <cell r="KC50982">
            <v>48</v>
          </cell>
        </row>
        <row r="50983">
          <cell r="A50983" t="str">
            <v>c21223</v>
          </cell>
          <cell r="KA50983">
            <v>50</v>
          </cell>
          <cell r="KB50983">
            <v>10</v>
          </cell>
          <cell r="KC50983">
            <v>48</v>
          </cell>
        </row>
        <row r="50984">
          <cell r="A50984" t="str">
            <v>C21218</v>
          </cell>
          <cell r="KA50984">
            <v>50</v>
          </cell>
          <cell r="KB50984">
            <v>10</v>
          </cell>
          <cell r="KC50984">
            <v>48</v>
          </cell>
        </row>
        <row r="50985">
          <cell r="A50985" t="str">
            <v>C21244</v>
          </cell>
          <cell r="KA50985">
            <v>50</v>
          </cell>
          <cell r="KB50985">
            <v>10</v>
          </cell>
          <cell r="KC50985">
            <v>48</v>
          </cell>
        </row>
        <row r="50986">
          <cell r="A50986" t="str">
            <v>C21054</v>
          </cell>
          <cell r="KA50986">
            <v>50</v>
          </cell>
          <cell r="KB50986">
            <v>10</v>
          </cell>
          <cell r="KC50986">
            <v>48</v>
          </cell>
        </row>
        <row r="50987">
          <cell r="A50987" t="str">
            <v>C21079</v>
          </cell>
          <cell r="KA50987">
            <v>50</v>
          </cell>
          <cell r="KB50987">
            <v>10</v>
          </cell>
          <cell r="KC50987">
            <v>48</v>
          </cell>
        </row>
        <row r="50988">
          <cell r="A50988" t="str">
            <v>C21073</v>
          </cell>
          <cell r="KA50988">
            <v>50</v>
          </cell>
          <cell r="KB50988">
            <v>10</v>
          </cell>
          <cell r="KC50988">
            <v>48</v>
          </cell>
        </row>
        <row r="50989">
          <cell r="A50989" t="str">
            <v>C21097</v>
          </cell>
          <cell r="KA50989">
            <v>50</v>
          </cell>
          <cell r="KB50989">
            <v>10</v>
          </cell>
          <cell r="KC50989">
            <v>48</v>
          </cell>
        </row>
        <row r="50990">
          <cell r="A50990" t="str">
            <v>C21100</v>
          </cell>
          <cell r="KA50990">
            <v>50</v>
          </cell>
          <cell r="KB50990">
            <v>10</v>
          </cell>
          <cell r="KC50990">
            <v>48</v>
          </cell>
        </row>
        <row r="50991">
          <cell r="A50991" t="str">
            <v>C21155</v>
          </cell>
          <cell r="KA50991">
            <v>50</v>
          </cell>
          <cell r="KB50991">
            <v>10</v>
          </cell>
          <cell r="KC50991">
            <v>48</v>
          </cell>
        </row>
        <row r="50992">
          <cell r="A50992" t="str">
            <v>C22253</v>
          </cell>
          <cell r="KA50992">
            <v>50</v>
          </cell>
          <cell r="KB50992">
            <v>10</v>
          </cell>
          <cell r="KC50992">
            <v>48</v>
          </cell>
        </row>
        <row r="50993">
          <cell r="A50993" t="str">
            <v>C22250</v>
          </cell>
          <cell r="KA50993">
            <v>50</v>
          </cell>
          <cell r="KB50993">
            <v>10</v>
          </cell>
          <cell r="KC50993">
            <v>48</v>
          </cell>
        </row>
        <row r="50994">
          <cell r="A50994" t="str">
            <v>C22230</v>
          </cell>
          <cell r="KA50994">
            <v>50</v>
          </cell>
          <cell r="KB50994">
            <v>10</v>
          </cell>
          <cell r="KC50994">
            <v>48</v>
          </cell>
        </row>
        <row r="50995">
          <cell r="A50995" t="str">
            <v>C22231</v>
          </cell>
          <cell r="KA50995">
            <v>50</v>
          </cell>
          <cell r="KB50995">
            <v>10</v>
          </cell>
          <cell r="KC50995">
            <v>48</v>
          </cell>
        </row>
        <row r="50996">
          <cell r="A50996" t="str">
            <v>C22202</v>
          </cell>
          <cell r="KA50996">
            <v>50</v>
          </cell>
          <cell r="KB50996">
            <v>10</v>
          </cell>
          <cell r="KC50996">
            <v>48</v>
          </cell>
        </row>
        <row r="50997">
          <cell r="A50997" t="str">
            <v>C22197</v>
          </cell>
          <cell r="KA50997">
            <v>50</v>
          </cell>
          <cell r="KB50997">
            <v>10</v>
          </cell>
          <cell r="KC50997">
            <v>48</v>
          </cell>
        </row>
        <row r="50998">
          <cell r="A50998" t="str">
            <v>C22221</v>
          </cell>
          <cell r="KA50998">
            <v>50</v>
          </cell>
          <cell r="KB50998">
            <v>10</v>
          </cell>
          <cell r="KC50998">
            <v>48</v>
          </cell>
        </row>
        <row r="50999">
          <cell r="A50999" t="str">
            <v>C22222</v>
          </cell>
          <cell r="KA50999">
            <v>50</v>
          </cell>
          <cell r="KB50999">
            <v>10</v>
          </cell>
          <cell r="KC50999">
            <v>48</v>
          </cell>
        </row>
        <row r="51000">
          <cell r="A51000" t="str">
            <v>C22186</v>
          </cell>
          <cell r="KA51000">
            <v>50</v>
          </cell>
          <cell r="KB51000">
            <v>10</v>
          </cell>
          <cell r="KC51000">
            <v>48</v>
          </cell>
        </row>
        <row r="51001">
          <cell r="A51001" t="str">
            <v>C22178</v>
          </cell>
          <cell r="KA51001">
            <v>50</v>
          </cell>
          <cell r="KB51001">
            <v>10</v>
          </cell>
          <cell r="KC51001">
            <v>48</v>
          </cell>
        </row>
        <row r="51002">
          <cell r="A51002" t="str">
            <v>C22188</v>
          </cell>
          <cell r="KA51002">
            <v>50</v>
          </cell>
          <cell r="KB51002">
            <v>10</v>
          </cell>
          <cell r="KC51002">
            <v>48</v>
          </cell>
        </row>
        <row r="51003">
          <cell r="A51003" t="str">
            <v>C22119</v>
          </cell>
          <cell r="KA51003">
            <v>50</v>
          </cell>
          <cell r="KB51003">
            <v>10</v>
          </cell>
          <cell r="KC51003">
            <v>48</v>
          </cell>
        </row>
        <row r="51004">
          <cell r="A51004" t="str">
            <v>C22128</v>
          </cell>
          <cell r="KA51004">
            <v>50</v>
          </cell>
          <cell r="KB51004">
            <v>10</v>
          </cell>
          <cell r="KC51004">
            <v>48</v>
          </cell>
        </row>
        <row r="51005">
          <cell r="A51005" t="str">
            <v>C22059</v>
          </cell>
          <cell r="KA51005">
            <v>50</v>
          </cell>
          <cell r="KB51005">
            <v>10</v>
          </cell>
          <cell r="KC51005">
            <v>48</v>
          </cell>
        </row>
        <row r="51006">
          <cell r="A51006" t="str">
            <v>C22066</v>
          </cell>
          <cell r="KA51006">
            <v>50</v>
          </cell>
          <cell r="KB51006">
            <v>10</v>
          </cell>
          <cell r="KC51006">
            <v>48</v>
          </cell>
        </row>
        <row r="51007">
          <cell r="A51007" t="str">
            <v>C22074</v>
          </cell>
          <cell r="KA51007">
            <v>50</v>
          </cell>
          <cell r="KB51007">
            <v>10</v>
          </cell>
          <cell r="KC51007">
            <v>48</v>
          </cell>
        </row>
        <row r="51008">
          <cell r="A51008" t="str">
            <v>C22078</v>
          </cell>
          <cell r="KA51008">
            <v>50</v>
          </cell>
          <cell r="KB51008">
            <v>10</v>
          </cell>
          <cell r="KC51008">
            <v>48</v>
          </cell>
        </row>
        <row r="51009">
          <cell r="A51009" t="str">
            <v>C22046</v>
          </cell>
          <cell r="KA51009">
            <v>50</v>
          </cell>
          <cell r="KB51009">
            <v>10</v>
          </cell>
          <cell r="KC51009">
            <v>48</v>
          </cell>
        </row>
        <row r="51010">
          <cell r="A51010" t="str">
            <v>C22022</v>
          </cell>
          <cell r="KA51010">
            <v>50</v>
          </cell>
          <cell r="KB51010">
            <v>10</v>
          </cell>
          <cell r="KC51010">
            <v>48</v>
          </cell>
        </row>
        <row r="51011">
          <cell r="A51011" t="str">
            <v>C21805</v>
          </cell>
          <cell r="KA51011">
            <v>50</v>
          </cell>
          <cell r="KB51011">
            <v>10</v>
          </cell>
          <cell r="KC51011">
            <v>48</v>
          </cell>
        </row>
        <row r="51012">
          <cell r="A51012" t="str">
            <v>C21829</v>
          </cell>
          <cell r="KA51012">
            <v>50</v>
          </cell>
          <cell r="KB51012">
            <v>10</v>
          </cell>
          <cell r="KC51012">
            <v>48</v>
          </cell>
        </row>
        <row r="51013">
          <cell r="A51013" t="str">
            <v>C21902</v>
          </cell>
          <cell r="KA51013">
            <v>50</v>
          </cell>
          <cell r="KB51013">
            <v>10</v>
          </cell>
          <cell r="KC51013">
            <v>48</v>
          </cell>
        </row>
        <row r="51014">
          <cell r="A51014" t="str">
            <v>C21899</v>
          </cell>
          <cell r="KA51014">
            <v>50</v>
          </cell>
          <cell r="KB51014">
            <v>10</v>
          </cell>
          <cell r="KC51014">
            <v>48</v>
          </cell>
        </row>
        <row r="51015">
          <cell r="A51015" t="str">
            <v>C21888</v>
          </cell>
          <cell r="KA51015">
            <v>50</v>
          </cell>
          <cell r="KB51015">
            <v>10</v>
          </cell>
          <cell r="KC51015">
            <v>48</v>
          </cell>
        </row>
        <row r="51016">
          <cell r="A51016" t="str">
            <v>C21879</v>
          </cell>
          <cell r="KA51016">
            <v>50</v>
          </cell>
          <cell r="KB51016">
            <v>10</v>
          </cell>
          <cell r="KC51016">
            <v>48</v>
          </cell>
        </row>
        <row r="51017">
          <cell r="A51017" t="str">
            <v>C21868</v>
          </cell>
          <cell r="KA51017">
            <v>50</v>
          </cell>
          <cell r="KB51017">
            <v>10</v>
          </cell>
          <cell r="KC51017">
            <v>48</v>
          </cell>
        </row>
        <row r="51018">
          <cell r="A51018" t="str">
            <v>C21869</v>
          </cell>
          <cell r="KA51018">
            <v>50</v>
          </cell>
          <cell r="KB51018">
            <v>10</v>
          </cell>
          <cell r="KC51018">
            <v>48</v>
          </cell>
        </row>
        <row r="51019">
          <cell r="A51019" t="str">
            <v>C21853</v>
          </cell>
          <cell r="KA51019">
            <v>50</v>
          </cell>
          <cell r="KB51019">
            <v>10</v>
          </cell>
          <cell r="KC51019">
            <v>48</v>
          </cell>
        </row>
        <row r="51020">
          <cell r="A51020" t="str">
            <v>C21975</v>
          </cell>
          <cell r="KA51020">
            <v>50</v>
          </cell>
          <cell r="KB51020">
            <v>10</v>
          </cell>
          <cell r="KC51020">
            <v>48</v>
          </cell>
        </row>
        <row r="51021">
          <cell r="A51021" t="str">
            <v>C21970</v>
          </cell>
          <cell r="KA51021">
            <v>50</v>
          </cell>
          <cell r="KB51021">
            <v>10</v>
          </cell>
          <cell r="KC51021">
            <v>48</v>
          </cell>
        </row>
        <row r="51022">
          <cell r="A51022" t="str">
            <v>C21986</v>
          </cell>
          <cell r="KA51022">
            <v>50</v>
          </cell>
          <cell r="KB51022">
            <v>10</v>
          </cell>
          <cell r="KC51022">
            <v>48</v>
          </cell>
        </row>
        <row r="51023">
          <cell r="A51023" t="str">
            <v>C21992</v>
          </cell>
          <cell r="KA51023">
            <v>50</v>
          </cell>
          <cell r="KB51023">
            <v>10</v>
          </cell>
          <cell r="KC51023">
            <v>48</v>
          </cell>
        </row>
        <row r="51024">
          <cell r="A51024" t="str">
            <v>C22001</v>
          </cell>
          <cell r="KA51024">
            <v>50</v>
          </cell>
          <cell r="KB51024">
            <v>10</v>
          </cell>
          <cell r="KC51024">
            <v>48</v>
          </cell>
        </row>
        <row r="51025">
          <cell r="A51025" t="str">
            <v>C22006</v>
          </cell>
          <cell r="KA51025">
            <v>50</v>
          </cell>
          <cell r="KB51025">
            <v>10</v>
          </cell>
          <cell r="KC51025">
            <v>48</v>
          </cell>
        </row>
        <row r="51026">
          <cell r="A51026" t="str">
            <v>C22011</v>
          </cell>
          <cell r="KA51026">
            <v>50</v>
          </cell>
          <cell r="KB51026">
            <v>10</v>
          </cell>
          <cell r="KC51026">
            <v>48</v>
          </cell>
        </row>
        <row r="51027">
          <cell r="A51027" t="str">
            <v>C22016</v>
          </cell>
          <cell r="KA51027">
            <v>50</v>
          </cell>
          <cell r="KB51027">
            <v>10</v>
          </cell>
          <cell r="KC51027">
            <v>48</v>
          </cell>
        </row>
        <row r="51028">
          <cell r="A51028" t="str">
            <v>C21922</v>
          </cell>
          <cell r="KA51028">
            <v>50</v>
          </cell>
          <cell r="KB51028">
            <v>10</v>
          </cell>
          <cell r="KC51028">
            <v>48</v>
          </cell>
        </row>
        <row r="51029">
          <cell r="A51029" t="str">
            <v>C21920</v>
          </cell>
          <cell r="KA51029">
            <v>50</v>
          </cell>
          <cell r="KB51029">
            <v>10</v>
          </cell>
          <cell r="KC51029">
            <v>48</v>
          </cell>
        </row>
        <row r="51030">
          <cell r="A51030" t="str">
            <v>C21924</v>
          </cell>
          <cell r="KA51030">
            <v>50</v>
          </cell>
          <cell r="KB51030">
            <v>10</v>
          </cell>
          <cell r="KC51030">
            <v>48</v>
          </cell>
        </row>
        <row r="51031">
          <cell r="A51031" t="str">
            <v>C21925</v>
          </cell>
          <cell r="KA51031">
            <v>50</v>
          </cell>
          <cell r="KB51031">
            <v>10</v>
          </cell>
          <cell r="KC51031">
            <v>48</v>
          </cell>
        </row>
        <row r="51032">
          <cell r="A51032" t="str">
            <v>C21942</v>
          </cell>
          <cell r="KA51032">
            <v>50</v>
          </cell>
          <cell r="KB51032">
            <v>10</v>
          </cell>
          <cell r="KC51032">
            <v>48</v>
          </cell>
        </row>
        <row r="51033">
          <cell r="A51033" t="str">
            <v>C21946</v>
          </cell>
          <cell r="KA51033">
            <v>50</v>
          </cell>
          <cell r="KB51033">
            <v>10</v>
          </cell>
          <cell r="KC51033">
            <v>48</v>
          </cell>
        </row>
        <row r="51034">
          <cell r="A51034" t="str">
            <v>C21954</v>
          </cell>
          <cell r="KA51034">
            <v>50</v>
          </cell>
          <cell r="KB51034">
            <v>10</v>
          </cell>
          <cell r="KC51034">
            <v>48</v>
          </cell>
        </row>
        <row r="51035">
          <cell r="A51035" t="str">
            <v>C21612</v>
          </cell>
          <cell r="KA51035">
            <v>50</v>
          </cell>
          <cell r="KB51035">
            <v>10</v>
          </cell>
          <cell r="KC51035">
            <v>48</v>
          </cell>
        </row>
        <row r="51036">
          <cell r="A51036" t="str">
            <v>C21582</v>
          </cell>
          <cell r="KA51036">
            <v>50</v>
          </cell>
          <cell r="KB51036">
            <v>10</v>
          </cell>
          <cell r="KC51036">
            <v>48</v>
          </cell>
        </row>
        <row r="51037">
          <cell r="A51037" t="str">
            <v>C21596</v>
          </cell>
          <cell r="KA51037">
            <v>25</v>
          </cell>
          <cell r="KB51037">
            <v>20</v>
          </cell>
          <cell r="KC51037">
            <v>48</v>
          </cell>
        </row>
        <row r="51038">
          <cell r="A51038" t="str">
            <v>C21597</v>
          </cell>
          <cell r="KA51038">
            <v>25</v>
          </cell>
          <cell r="KB51038">
            <v>20</v>
          </cell>
          <cell r="KC51038">
            <v>48</v>
          </cell>
        </row>
        <row r="51039">
          <cell r="A51039" t="str">
            <v>C21598</v>
          </cell>
          <cell r="KA51039">
            <v>25</v>
          </cell>
          <cell r="KB51039">
            <v>20</v>
          </cell>
          <cell r="KC51039">
            <v>48</v>
          </cell>
        </row>
        <row r="51040">
          <cell r="A51040" t="str">
            <v>C21566</v>
          </cell>
          <cell r="KA51040">
            <v>50</v>
          </cell>
          <cell r="KB51040">
            <v>10</v>
          </cell>
          <cell r="KC51040">
            <v>48</v>
          </cell>
        </row>
        <row r="51041">
          <cell r="A51041" t="str">
            <v>C21569</v>
          </cell>
          <cell r="KA51041">
            <v>50</v>
          </cell>
          <cell r="KB51041">
            <v>10</v>
          </cell>
          <cell r="KC51041">
            <v>48</v>
          </cell>
        </row>
        <row r="51042">
          <cell r="A51042" t="str">
            <v>C21555</v>
          </cell>
          <cell r="KA51042">
            <v>50</v>
          </cell>
          <cell r="KB51042">
            <v>10</v>
          </cell>
          <cell r="KC51042">
            <v>48</v>
          </cell>
        </row>
        <row r="51043">
          <cell r="A51043" t="str">
            <v>C21639</v>
          </cell>
          <cell r="KA51043">
            <v>50</v>
          </cell>
          <cell r="KB51043">
            <v>10</v>
          </cell>
          <cell r="KC51043">
            <v>48</v>
          </cell>
        </row>
        <row r="51044">
          <cell r="A51044" t="str">
            <v>C21646</v>
          </cell>
          <cell r="KA51044">
            <v>50</v>
          </cell>
          <cell r="KB51044">
            <v>10</v>
          </cell>
          <cell r="KC51044">
            <v>48</v>
          </cell>
        </row>
        <row r="51045">
          <cell r="A51045" t="str">
            <v>C21615</v>
          </cell>
          <cell r="KA51045">
            <v>50</v>
          </cell>
          <cell r="KB51045">
            <v>10</v>
          </cell>
          <cell r="KC51045">
            <v>48</v>
          </cell>
        </row>
        <row r="51046">
          <cell r="A51046" t="str">
            <v>C21617</v>
          </cell>
          <cell r="KA51046">
            <v>50</v>
          </cell>
          <cell r="KB51046">
            <v>10</v>
          </cell>
          <cell r="KC51046">
            <v>48</v>
          </cell>
        </row>
        <row r="51047">
          <cell r="A51047" t="str">
            <v>C21751</v>
          </cell>
          <cell r="KA51047">
            <v>50</v>
          </cell>
          <cell r="KB51047">
            <v>10</v>
          </cell>
          <cell r="KC51047">
            <v>48</v>
          </cell>
        </row>
        <row r="51048">
          <cell r="A51048" t="str">
            <v>C21786</v>
          </cell>
          <cell r="KA51048">
            <v>50</v>
          </cell>
          <cell r="KB51048">
            <v>10</v>
          </cell>
          <cell r="KC51048">
            <v>48</v>
          </cell>
        </row>
        <row r="51049">
          <cell r="A51049" t="str">
            <v>C21784</v>
          </cell>
          <cell r="KA51049">
            <v>50</v>
          </cell>
          <cell r="KB51049">
            <v>10</v>
          </cell>
          <cell r="KC51049">
            <v>48</v>
          </cell>
        </row>
        <row r="51050">
          <cell r="A51050" t="str">
            <v>C21762</v>
          </cell>
          <cell r="KA51050">
            <v>50</v>
          </cell>
          <cell r="KB51050">
            <v>10</v>
          </cell>
          <cell r="KC51050">
            <v>48</v>
          </cell>
        </row>
        <row r="51051">
          <cell r="A51051" t="str">
            <v>C21763</v>
          </cell>
          <cell r="KA51051">
            <v>50</v>
          </cell>
          <cell r="KB51051">
            <v>10</v>
          </cell>
          <cell r="KC51051">
            <v>48</v>
          </cell>
        </row>
        <row r="51052">
          <cell r="A51052" t="str">
            <v>C21703</v>
          </cell>
          <cell r="KA51052">
            <v>50</v>
          </cell>
          <cell r="KB51052">
            <v>10</v>
          </cell>
          <cell r="KC51052">
            <v>48</v>
          </cell>
        </row>
        <row r="51053">
          <cell r="A51053" t="str">
            <v>C21704</v>
          </cell>
          <cell r="KA51053">
            <v>50</v>
          </cell>
          <cell r="KB51053">
            <v>10</v>
          </cell>
          <cell r="KC51053">
            <v>48</v>
          </cell>
        </row>
        <row r="51054">
          <cell r="A51054" t="str">
            <v>C21423</v>
          </cell>
          <cell r="KA51054">
            <v>50</v>
          </cell>
          <cell r="KB51054">
            <v>10</v>
          </cell>
          <cell r="KC51054">
            <v>48</v>
          </cell>
        </row>
        <row r="51055">
          <cell r="A51055" t="str">
            <v>C21420</v>
          </cell>
          <cell r="KA51055">
            <v>50</v>
          </cell>
          <cell r="KB51055">
            <v>10</v>
          </cell>
          <cell r="KC51055">
            <v>48</v>
          </cell>
        </row>
        <row r="51056">
          <cell r="A51056" t="str">
            <v>C21426</v>
          </cell>
          <cell r="KA51056">
            <v>50</v>
          </cell>
          <cell r="KB51056">
            <v>10</v>
          </cell>
          <cell r="KC51056">
            <v>48</v>
          </cell>
        </row>
        <row r="51057">
          <cell r="A51057" t="str">
            <v>C21388</v>
          </cell>
          <cell r="KA51057">
            <v>50</v>
          </cell>
          <cell r="KB51057">
            <v>10</v>
          </cell>
          <cell r="KC51057">
            <v>48</v>
          </cell>
        </row>
        <row r="51058">
          <cell r="A51058" t="str">
            <v>C21392</v>
          </cell>
          <cell r="KA51058">
            <v>50</v>
          </cell>
          <cell r="KB51058">
            <v>10</v>
          </cell>
          <cell r="KC51058">
            <v>48</v>
          </cell>
        </row>
        <row r="51059">
          <cell r="A51059" t="str">
            <v>C21380</v>
          </cell>
          <cell r="KA51059">
            <v>50</v>
          </cell>
          <cell r="KB51059">
            <v>10</v>
          </cell>
          <cell r="KC51059">
            <v>48</v>
          </cell>
        </row>
        <row r="51060">
          <cell r="A51060" t="str">
            <v>C21381</v>
          </cell>
          <cell r="KA51060">
            <v>50</v>
          </cell>
          <cell r="KB51060">
            <v>10</v>
          </cell>
          <cell r="KC51060">
            <v>48</v>
          </cell>
        </row>
        <row r="51061">
          <cell r="A51061" t="str">
            <v>C21399</v>
          </cell>
          <cell r="KA51061">
            <v>50</v>
          </cell>
          <cell r="KB51061">
            <v>10</v>
          </cell>
          <cell r="KC51061">
            <v>48</v>
          </cell>
        </row>
        <row r="51062">
          <cell r="A51062" t="str">
            <v>C21328</v>
          </cell>
          <cell r="KA51062">
            <v>50</v>
          </cell>
          <cell r="KB51062">
            <v>10</v>
          </cell>
          <cell r="KC51062">
            <v>48</v>
          </cell>
        </row>
        <row r="51063">
          <cell r="A51063" t="str">
            <v>C21337</v>
          </cell>
          <cell r="KA51063">
            <v>50</v>
          </cell>
          <cell r="KB51063">
            <v>10</v>
          </cell>
          <cell r="KC51063">
            <v>48</v>
          </cell>
        </row>
        <row r="51064">
          <cell r="A51064" t="str">
            <v>C21354</v>
          </cell>
          <cell r="KA51064">
            <v>50</v>
          </cell>
          <cell r="KB51064">
            <v>10</v>
          </cell>
          <cell r="KC51064">
            <v>48</v>
          </cell>
        </row>
        <row r="51065">
          <cell r="A51065" t="str">
            <v>C21453</v>
          </cell>
          <cell r="KA51065">
            <v>50</v>
          </cell>
          <cell r="KB51065">
            <v>10</v>
          </cell>
          <cell r="KC51065">
            <v>48</v>
          </cell>
        </row>
        <row r="51066">
          <cell r="A51066" t="str">
            <v>C21463</v>
          </cell>
          <cell r="KA51066">
            <v>50</v>
          </cell>
          <cell r="KB51066">
            <v>10</v>
          </cell>
          <cell r="KC51066">
            <v>48</v>
          </cell>
        </row>
        <row r="51067">
          <cell r="A51067" t="str">
            <v>C21465</v>
          </cell>
          <cell r="KA51067">
            <v>50</v>
          </cell>
          <cell r="KB51067">
            <v>10</v>
          </cell>
          <cell r="KC51067">
            <v>48</v>
          </cell>
        </row>
        <row r="51068">
          <cell r="A51068" t="str">
            <v>C21535</v>
          </cell>
          <cell r="KA51068">
            <v>50</v>
          </cell>
          <cell r="KB51068">
            <v>10</v>
          </cell>
          <cell r="KC51068">
            <v>48</v>
          </cell>
        </row>
        <row r="51069">
          <cell r="A51069" t="str">
            <v>C21562</v>
          </cell>
          <cell r="KA51069">
            <v>50</v>
          </cell>
          <cell r="KB51069">
            <v>10</v>
          </cell>
          <cell r="KC51069">
            <v>48</v>
          </cell>
        </row>
        <row r="51070">
          <cell r="A51070" t="str">
            <v>C19098</v>
          </cell>
          <cell r="KA51070">
            <v>50</v>
          </cell>
          <cell r="KB51070">
            <v>10</v>
          </cell>
          <cell r="KC51070">
            <v>48</v>
          </cell>
        </row>
        <row r="51071">
          <cell r="A51071" t="str">
            <v>C19076</v>
          </cell>
          <cell r="KA51071">
            <v>50</v>
          </cell>
          <cell r="KB51071">
            <v>10</v>
          </cell>
          <cell r="KC51071">
            <v>48</v>
          </cell>
        </row>
        <row r="51072">
          <cell r="A51072" t="str">
            <v>C19150</v>
          </cell>
          <cell r="KA51072">
            <v>50</v>
          </cell>
          <cell r="KB51072">
            <v>10</v>
          </cell>
          <cell r="KC51072">
            <v>48</v>
          </cell>
        </row>
        <row r="51073">
          <cell r="A51073" t="str">
            <v>C19151</v>
          </cell>
          <cell r="KA51073">
            <v>50</v>
          </cell>
          <cell r="KB51073">
            <v>10</v>
          </cell>
          <cell r="KC51073">
            <v>48</v>
          </cell>
        </row>
        <row r="51074">
          <cell r="A51074" t="str">
            <v>C19285</v>
          </cell>
          <cell r="KA51074">
            <v>50</v>
          </cell>
          <cell r="KB51074">
            <v>10</v>
          </cell>
          <cell r="KC51074">
            <v>48</v>
          </cell>
        </row>
        <row r="51075">
          <cell r="A51075" t="str">
            <v>C19282</v>
          </cell>
          <cell r="KA51075">
            <v>50</v>
          </cell>
          <cell r="KB51075">
            <v>10</v>
          </cell>
          <cell r="KC51075">
            <v>48</v>
          </cell>
        </row>
        <row r="51076">
          <cell r="A51076" t="str">
            <v>C19253</v>
          </cell>
          <cell r="KA51076">
            <v>50</v>
          </cell>
          <cell r="KB51076">
            <v>10</v>
          </cell>
          <cell r="KC51076">
            <v>48</v>
          </cell>
        </row>
        <row r="51077">
          <cell r="A51077" t="str">
            <v>C19254</v>
          </cell>
          <cell r="KA51077">
            <v>50</v>
          </cell>
          <cell r="KB51077">
            <v>10</v>
          </cell>
          <cell r="KC51077">
            <v>48</v>
          </cell>
        </row>
        <row r="51078">
          <cell r="A51078" t="str">
            <v>C19267</v>
          </cell>
          <cell r="KA51078">
            <v>50</v>
          </cell>
          <cell r="KB51078">
            <v>10</v>
          </cell>
          <cell r="KC51078">
            <v>48</v>
          </cell>
        </row>
        <row r="51079">
          <cell r="A51079" t="str">
            <v>C19245</v>
          </cell>
          <cell r="KA51079">
            <v>50</v>
          </cell>
          <cell r="KB51079">
            <v>10</v>
          </cell>
          <cell r="KC51079">
            <v>48</v>
          </cell>
        </row>
        <row r="51080">
          <cell r="A51080" t="str">
            <v>C19242</v>
          </cell>
          <cell r="KA51080">
            <v>50</v>
          </cell>
          <cell r="KB51080">
            <v>10</v>
          </cell>
          <cell r="KC51080">
            <v>48</v>
          </cell>
        </row>
        <row r="51081">
          <cell r="A51081" t="str">
            <v>C19249</v>
          </cell>
          <cell r="KA51081">
            <v>50</v>
          </cell>
          <cell r="KB51081">
            <v>10</v>
          </cell>
          <cell r="KC51081">
            <v>48</v>
          </cell>
        </row>
        <row r="51082">
          <cell r="A51082" t="str">
            <v>C19239</v>
          </cell>
          <cell r="KA51082">
            <v>50</v>
          </cell>
          <cell r="KB51082">
            <v>10</v>
          </cell>
          <cell r="KC51082">
            <v>48</v>
          </cell>
        </row>
        <row r="51083">
          <cell r="A51083" t="str">
            <v>C19200</v>
          </cell>
          <cell r="KA51083">
            <v>50</v>
          </cell>
          <cell r="KB51083">
            <v>10</v>
          </cell>
          <cell r="KC51083">
            <v>48</v>
          </cell>
        </row>
        <row r="51084">
          <cell r="A51084" t="str">
            <v>C19208</v>
          </cell>
          <cell r="KA51084">
            <v>50</v>
          </cell>
          <cell r="KB51084">
            <v>10</v>
          </cell>
          <cell r="KC51084">
            <v>48</v>
          </cell>
        </row>
        <row r="51085">
          <cell r="A51085" t="str">
            <v>C19170</v>
          </cell>
          <cell r="KA51085">
            <v>50</v>
          </cell>
          <cell r="KB51085">
            <v>10</v>
          </cell>
          <cell r="KC51085">
            <v>48</v>
          </cell>
        </row>
        <row r="51086">
          <cell r="A51086" t="str">
            <v>C19514</v>
          </cell>
          <cell r="KA51086">
            <v>50</v>
          </cell>
          <cell r="KB51086">
            <v>10</v>
          </cell>
          <cell r="KC51086">
            <v>48</v>
          </cell>
        </row>
        <row r="51087">
          <cell r="A51087" t="str">
            <v>C19518</v>
          </cell>
          <cell r="KA51087">
            <v>50</v>
          </cell>
          <cell r="KB51087">
            <v>10</v>
          </cell>
          <cell r="KC51087">
            <v>48</v>
          </cell>
        </row>
        <row r="51088">
          <cell r="A51088" t="str">
            <v>C19473</v>
          </cell>
          <cell r="KA51088">
            <v>50</v>
          </cell>
          <cell r="KB51088">
            <v>10</v>
          </cell>
          <cell r="KC51088">
            <v>48</v>
          </cell>
        </row>
        <row r="51089">
          <cell r="A51089" t="str">
            <v>C19469</v>
          </cell>
          <cell r="KA51089">
            <v>50</v>
          </cell>
          <cell r="KB51089">
            <v>10</v>
          </cell>
          <cell r="KC51089">
            <v>48</v>
          </cell>
        </row>
        <row r="51090">
          <cell r="A51090" t="str">
            <v>C19491</v>
          </cell>
          <cell r="KA51090">
            <v>50</v>
          </cell>
          <cell r="KB51090">
            <v>10</v>
          </cell>
          <cell r="KC51090">
            <v>48</v>
          </cell>
        </row>
        <row r="51091">
          <cell r="A51091" t="str">
            <v>C19479</v>
          </cell>
          <cell r="KA51091">
            <v>50</v>
          </cell>
          <cell r="KB51091">
            <v>10</v>
          </cell>
          <cell r="KC51091">
            <v>48</v>
          </cell>
        </row>
        <row r="51092">
          <cell r="A51092" t="str">
            <v>C19402</v>
          </cell>
          <cell r="KA51092">
            <v>50</v>
          </cell>
          <cell r="KB51092">
            <v>10</v>
          </cell>
          <cell r="KC51092">
            <v>48</v>
          </cell>
        </row>
        <row r="51093">
          <cell r="A51093" t="str">
            <v>C19431</v>
          </cell>
          <cell r="KA51093">
            <v>50</v>
          </cell>
          <cell r="KB51093">
            <v>10</v>
          </cell>
          <cell r="KC51093">
            <v>48</v>
          </cell>
        </row>
        <row r="51094">
          <cell r="A51094" t="str">
            <v>C19432</v>
          </cell>
          <cell r="KA51094">
            <v>50</v>
          </cell>
          <cell r="KB51094">
            <v>10</v>
          </cell>
          <cell r="KC51094">
            <v>48</v>
          </cell>
        </row>
        <row r="51095">
          <cell r="A51095" t="str">
            <v>C19457</v>
          </cell>
          <cell r="KA51095">
            <v>50</v>
          </cell>
          <cell r="KB51095">
            <v>10</v>
          </cell>
          <cell r="KC51095">
            <v>48</v>
          </cell>
        </row>
        <row r="51096">
          <cell r="A51096" t="str">
            <v>C19449</v>
          </cell>
          <cell r="KA51096">
            <v>50</v>
          </cell>
          <cell r="KB51096">
            <v>10</v>
          </cell>
          <cell r="KC51096">
            <v>48</v>
          </cell>
        </row>
        <row r="51097">
          <cell r="A51097" t="str">
            <v>C19450</v>
          </cell>
          <cell r="KA51097">
            <v>50</v>
          </cell>
          <cell r="KB51097">
            <v>10</v>
          </cell>
          <cell r="KC51097">
            <v>48</v>
          </cell>
        </row>
        <row r="51098">
          <cell r="A51098" t="str">
            <v>C19444</v>
          </cell>
          <cell r="KA51098">
            <v>50</v>
          </cell>
          <cell r="KB51098">
            <v>10</v>
          </cell>
          <cell r="KC51098">
            <v>48</v>
          </cell>
        </row>
        <row r="51099">
          <cell r="A51099" t="str">
            <v>C19369</v>
          </cell>
          <cell r="KA51099">
            <v>50</v>
          </cell>
          <cell r="KB51099">
            <v>10</v>
          </cell>
          <cell r="KC51099">
            <v>48</v>
          </cell>
        </row>
        <row r="51100">
          <cell r="A51100" t="str">
            <v>C19350</v>
          </cell>
          <cell r="KA51100">
            <v>50</v>
          </cell>
          <cell r="KB51100">
            <v>10</v>
          </cell>
          <cell r="KC51100">
            <v>48</v>
          </cell>
        </row>
        <row r="51101">
          <cell r="A51101" t="str">
            <v>C18862</v>
          </cell>
          <cell r="KA51101">
            <v>50</v>
          </cell>
          <cell r="KB51101">
            <v>10</v>
          </cell>
          <cell r="KC51101">
            <v>48</v>
          </cell>
        </row>
        <row r="51102">
          <cell r="A51102" t="str">
            <v>C18893</v>
          </cell>
          <cell r="KA51102">
            <v>50</v>
          </cell>
          <cell r="KB51102">
            <v>10</v>
          </cell>
          <cell r="KC51102">
            <v>48</v>
          </cell>
        </row>
        <row r="51103">
          <cell r="A51103" t="str">
            <v>C18880</v>
          </cell>
          <cell r="KA51103">
            <v>50</v>
          </cell>
          <cell r="KB51103">
            <v>10</v>
          </cell>
          <cell r="KC51103">
            <v>48</v>
          </cell>
        </row>
        <row r="51104">
          <cell r="A51104" t="str">
            <v>C18881</v>
          </cell>
          <cell r="KA51104">
            <v>50</v>
          </cell>
          <cell r="KB51104">
            <v>10</v>
          </cell>
          <cell r="KC51104">
            <v>48</v>
          </cell>
        </row>
        <row r="51105">
          <cell r="A51105" t="str">
            <v>C18857</v>
          </cell>
          <cell r="KA51105">
            <v>50</v>
          </cell>
          <cell r="KB51105">
            <v>10</v>
          </cell>
          <cell r="KC51105">
            <v>48</v>
          </cell>
        </row>
        <row r="51106">
          <cell r="A51106" t="str">
            <v>C18858</v>
          </cell>
          <cell r="KA51106">
            <v>50</v>
          </cell>
          <cell r="KB51106">
            <v>10</v>
          </cell>
          <cell r="KC51106">
            <v>48</v>
          </cell>
        </row>
        <row r="51107">
          <cell r="A51107" t="str">
            <v>C18853</v>
          </cell>
          <cell r="KA51107">
            <v>50</v>
          </cell>
          <cell r="KB51107">
            <v>10</v>
          </cell>
          <cell r="KC51107">
            <v>48</v>
          </cell>
        </row>
        <row r="51108">
          <cell r="A51108" t="str">
            <v>C18911</v>
          </cell>
          <cell r="KA51108">
            <v>50</v>
          </cell>
          <cell r="KB51108">
            <v>10</v>
          </cell>
          <cell r="KC51108">
            <v>48</v>
          </cell>
        </row>
        <row r="51109">
          <cell r="A51109" t="str">
            <v>C18907</v>
          </cell>
          <cell r="KA51109">
            <v>50</v>
          </cell>
          <cell r="KB51109">
            <v>10</v>
          </cell>
          <cell r="KC51109">
            <v>48</v>
          </cell>
        </row>
        <row r="51110">
          <cell r="A51110" t="str">
            <v>C18993</v>
          </cell>
          <cell r="KA51110">
            <v>50</v>
          </cell>
          <cell r="KB51110">
            <v>10</v>
          </cell>
          <cell r="KC51110">
            <v>48</v>
          </cell>
        </row>
        <row r="51111">
          <cell r="A51111" t="str">
            <v>C18990</v>
          </cell>
          <cell r="KA51111">
            <v>50</v>
          </cell>
          <cell r="KB51111">
            <v>10</v>
          </cell>
          <cell r="KC51111">
            <v>48</v>
          </cell>
        </row>
        <row r="51112">
          <cell r="A51112" t="str">
            <v>C18948</v>
          </cell>
          <cell r="KA51112">
            <v>50</v>
          </cell>
          <cell r="KB51112">
            <v>10</v>
          </cell>
          <cell r="KC51112">
            <v>48</v>
          </cell>
        </row>
        <row r="51113">
          <cell r="A51113" t="str">
            <v>C18961</v>
          </cell>
          <cell r="KA51113">
            <v>50</v>
          </cell>
          <cell r="KB51113">
            <v>10</v>
          </cell>
          <cell r="KC51113">
            <v>48</v>
          </cell>
        </row>
        <row r="51114">
          <cell r="A51114" t="str">
            <v>C19060</v>
          </cell>
          <cell r="KA51114">
            <v>50</v>
          </cell>
          <cell r="KB51114">
            <v>10</v>
          </cell>
          <cell r="KC51114">
            <v>48</v>
          </cell>
        </row>
        <row r="51115">
          <cell r="A51115" t="str">
            <v>C19033</v>
          </cell>
          <cell r="KA51115">
            <v>50</v>
          </cell>
          <cell r="KB51115">
            <v>10</v>
          </cell>
          <cell r="KC51115">
            <v>48</v>
          </cell>
        </row>
        <row r="51116">
          <cell r="A51116" t="str">
            <v>C19046</v>
          </cell>
          <cell r="KA51116">
            <v>50</v>
          </cell>
          <cell r="KB51116">
            <v>10</v>
          </cell>
          <cell r="KC51116">
            <v>48</v>
          </cell>
        </row>
        <row r="51117">
          <cell r="A51117" t="str">
            <v>C19047</v>
          </cell>
          <cell r="KA51117">
            <v>50</v>
          </cell>
          <cell r="KB51117">
            <v>10</v>
          </cell>
          <cell r="KC51117">
            <v>48</v>
          </cell>
        </row>
        <row r="51118">
          <cell r="A51118" t="str">
            <v>C19020</v>
          </cell>
          <cell r="KA51118">
            <v>50</v>
          </cell>
          <cell r="KB51118">
            <v>10</v>
          </cell>
          <cell r="KC51118">
            <v>48</v>
          </cell>
        </row>
        <row r="51119">
          <cell r="A51119" t="str">
            <v>C19028</v>
          </cell>
          <cell r="KA51119">
            <v>50</v>
          </cell>
          <cell r="KB51119">
            <v>10</v>
          </cell>
          <cell r="KC51119">
            <v>48</v>
          </cell>
        </row>
        <row r="51120">
          <cell r="A51120" t="str">
            <v>C19015</v>
          </cell>
          <cell r="KA51120">
            <v>50</v>
          </cell>
          <cell r="KB51120">
            <v>10</v>
          </cell>
          <cell r="KC51120">
            <v>48</v>
          </cell>
        </row>
        <row r="51121">
          <cell r="A51121" t="str">
            <v>C19013</v>
          </cell>
          <cell r="KA51121">
            <v>50</v>
          </cell>
          <cell r="KB51121">
            <v>10</v>
          </cell>
          <cell r="KC51121">
            <v>48</v>
          </cell>
        </row>
        <row r="51122">
          <cell r="A51122" t="str">
            <v>C18784</v>
          </cell>
          <cell r="KA51122">
            <v>50</v>
          </cell>
          <cell r="KB51122">
            <v>10</v>
          </cell>
          <cell r="KC51122">
            <v>48</v>
          </cell>
        </row>
        <row r="51123">
          <cell r="A51123" t="str">
            <v>C18795</v>
          </cell>
          <cell r="KA51123">
            <v>50</v>
          </cell>
          <cell r="KB51123">
            <v>10</v>
          </cell>
          <cell r="KC51123">
            <v>48</v>
          </cell>
        </row>
        <row r="51124">
          <cell r="A51124" t="str">
            <v>C18764</v>
          </cell>
          <cell r="KA51124">
            <v>50</v>
          </cell>
          <cell r="KB51124">
            <v>10</v>
          </cell>
          <cell r="KC51124">
            <v>48</v>
          </cell>
        </row>
        <row r="51125">
          <cell r="A51125" t="str">
            <v>C18765</v>
          </cell>
          <cell r="KA51125">
            <v>50</v>
          </cell>
          <cell r="KB51125">
            <v>10</v>
          </cell>
          <cell r="KC51125">
            <v>48</v>
          </cell>
        </row>
        <row r="51126">
          <cell r="A51126" t="str">
            <v>C18770</v>
          </cell>
          <cell r="KA51126">
            <v>50</v>
          </cell>
          <cell r="KB51126">
            <v>10</v>
          </cell>
          <cell r="KC51126">
            <v>48</v>
          </cell>
        </row>
        <row r="51127">
          <cell r="A51127" t="str">
            <v>C18760</v>
          </cell>
          <cell r="KA51127">
            <v>50</v>
          </cell>
          <cell r="KB51127">
            <v>10</v>
          </cell>
          <cell r="KC51127">
            <v>48</v>
          </cell>
        </row>
        <row r="51128">
          <cell r="A51128" t="str">
            <v>C18748</v>
          </cell>
          <cell r="KA51128">
            <v>50</v>
          </cell>
          <cell r="KB51128">
            <v>10</v>
          </cell>
          <cell r="KC51128">
            <v>48</v>
          </cell>
        </row>
        <row r="51129">
          <cell r="A51129" t="str">
            <v>C18746</v>
          </cell>
          <cell r="KA51129">
            <v>50</v>
          </cell>
          <cell r="KB51129">
            <v>10</v>
          </cell>
          <cell r="KC51129">
            <v>48</v>
          </cell>
        </row>
        <row r="51130">
          <cell r="A51130" t="str">
            <v>C18627</v>
          </cell>
          <cell r="KA51130">
            <v>50</v>
          </cell>
          <cell r="KB51130">
            <v>10</v>
          </cell>
          <cell r="KC51130">
            <v>48</v>
          </cell>
        </row>
        <row r="51131">
          <cell r="A51131" t="str">
            <v>C18650</v>
          </cell>
          <cell r="KA51131">
            <v>50</v>
          </cell>
          <cell r="KB51131">
            <v>10</v>
          </cell>
          <cell r="KC51131">
            <v>48</v>
          </cell>
        </row>
        <row r="51132">
          <cell r="A51132" t="str">
            <v>C18651</v>
          </cell>
          <cell r="KA51132">
            <v>50</v>
          </cell>
          <cell r="KB51132">
            <v>10</v>
          </cell>
          <cell r="KC51132">
            <v>48</v>
          </cell>
        </row>
        <row r="51133">
          <cell r="A51133" t="str">
            <v>C18641</v>
          </cell>
          <cell r="KA51133">
            <v>50</v>
          </cell>
          <cell r="KB51133">
            <v>10</v>
          </cell>
          <cell r="KC51133">
            <v>48</v>
          </cell>
        </row>
        <row r="51134">
          <cell r="A51134" t="str">
            <v>c18622</v>
          </cell>
          <cell r="KA51134">
            <v>50</v>
          </cell>
          <cell r="KB51134">
            <v>10</v>
          </cell>
          <cell r="KC51134">
            <v>48</v>
          </cell>
        </row>
        <row r="51135">
          <cell r="A51135" t="str">
            <v>C18614</v>
          </cell>
          <cell r="KA51135">
            <v>50</v>
          </cell>
          <cell r="KB51135">
            <v>10</v>
          </cell>
          <cell r="KC51135">
            <v>48</v>
          </cell>
        </row>
        <row r="51136">
          <cell r="A51136" t="str">
            <v>C18734</v>
          </cell>
          <cell r="KA51136">
            <v>50</v>
          </cell>
          <cell r="KB51136">
            <v>10</v>
          </cell>
          <cell r="KC51136">
            <v>48</v>
          </cell>
        </row>
        <row r="51137">
          <cell r="A51137" t="str">
            <v>C18713</v>
          </cell>
          <cell r="KA51137">
            <v>50</v>
          </cell>
          <cell r="KB51137">
            <v>10</v>
          </cell>
          <cell r="KC51137">
            <v>48</v>
          </cell>
        </row>
        <row r="51138">
          <cell r="A51138" t="str">
            <v>C18693</v>
          </cell>
          <cell r="KA51138">
            <v>50</v>
          </cell>
          <cell r="KB51138">
            <v>10</v>
          </cell>
          <cell r="KC51138">
            <v>48</v>
          </cell>
        </row>
        <row r="51139">
          <cell r="A51139" t="str">
            <v>C18686</v>
          </cell>
          <cell r="KA51139">
            <v>50</v>
          </cell>
          <cell r="KB51139">
            <v>10</v>
          </cell>
          <cell r="KC51139">
            <v>48</v>
          </cell>
        </row>
        <row r="51140">
          <cell r="A51140" t="str">
            <v>C19819</v>
          </cell>
          <cell r="KA51140">
            <v>50</v>
          </cell>
          <cell r="KB51140">
            <v>10</v>
          </cell>
          <cell r="KC51140">
            <v>48</v>
          </cell>
        </row>
        <row r="51141">
          <cell r="A51141" t="str">
            <v>C19820</v>
          </cell>
          <cell r="KA51141">
            <v>50</v>
          </cell>
          <cell r="KB51141">
            <v>10</v>
          </cell>
          <cell r="KC51141">
            <v>48</v>
          </cell>
        </row>
        <row r="51142">
          <cell r="A51142" t="str">
            <v>C19803</v>
          </cell>
          <cell r="KA51142">
            <v>50</v>
          </cell>
          <cell r="KB51142">
            <v>10</v>
          </cell>
          <cell r="KC51142">
            <v>48</v>
          </cell>
        </row>
        <row r="51143">
          <cell r="A51143" t="str">
            <v>C19805</v>
          </cell>
          <cell r="KA51143">
            <v>50</v>
          </cell>
          <cell r="KB51143">
            <v>10</v>
          </cell>
          <cell r="KC51143">
            <v>48</v>
          </cell>
        </row>
        <row r="51144">
          <cell r="A51144" t="str">
            <v>C19775</v>
          </cell>
          <cell r="KA51144">
            <v>50</v>
          </cell>
          <cell r="KB51144">
            <v>10</v>
          </cell>
          <cell r="KC51144">
            <v>48</v>
          </cell>
        </row>
        <row r="51145">
          <cell r="A51145" t="str">
            <v>C19777</v>
          </cell>
          <cell r="KA51145">
            <v>50</v>
          </cell>
          <cell r="KB51145">
            <v>10</v>
          </cell>
          <cell r="KC51145">
            <v>48</v>
          </cell>
        </row>
        <row r="51146">
          <cell r="A51146" t="str">
            <v>C19759</v>
          </cell>
          <cell r="KA51146">
            <v>50</v>
          </cell>
          <cell r="KB51146">
            <v>10</v>
          </cell>
          <cell r="KC51146">
            <v>48</v>
          </cell>
        </row>
        <row r="51147">
          <cell r="A51147" t="str">
            <v>C19780</v>
          </cell>
          <cell r="KA51147">
            <v>50</v>
          </cell>
          <cell r="KB51147">
            <v>10</v>
          </cell>
          <cell r="KC51147">
            <v>48</v>
          </cell>
        </row>
        <row r="51148">
          <cell r="A51148" t="str">
            <v>C19769</v>
          </cell>
          <cell r="KA51148">
            <v>50</v>
          </cell>
          <cell r="KB51148">
            <v>10</v>
          </cell>
          <cell r="KC51148">
            <v>48</v>
          </cell>
        </row>
        <row r="51149">
          <cell r="A51149" t="str">
            <v>C19770</v>
          </cell>
          <cell r="KA51149">
            <v>50</v>
          </cell>
          <cell r="KB51149">
            <v>10</v>
          </cell>
          <cell r="KC51149">
            <v>48</v>
          </cell>
        </row>
        <row r="51150">
          <cell r="A51150" t="str">
            <v>C19833</v>
          </cell>
          <cell r="KA51150">
            <v>50</v>
          </cell>
          <cell r="KB51150">
            <v>10</v>
          </cell>
          <cell r="KC51150">
            <v>48</v>
          </cell>
        </row>
        <row r="51151">
          <cell r="A51151" t="str">
            <v>C19828</v>
          </cell>
          <cell r="KA51151">
            <v>50</v>
          </cell>
          <cell r="KB51151">
            <v>10</v>
          </cell>
          <cell r="KC51151">
            <v>48</v>
          </cell>
        </row>
        <row r="51152">
          <cell r="A51152" t="str">
            <v>C19860</v>
          </cell>
          <cell r="KA51152">
            <v>50</v>
          </cell>
          <cell r="KB51152">
            <v>10</v>
          </cell>
          <cell r="KC51152">
            <v>48</v>
          </cell>
        </row>
        <row r="51153">
          <cell r="A51153" t="str">
            <v>C19862</v>
          </cell>
          <cell r="KA51153">
            <v>50</v>
          </cell>
          <cell r="KB51153">
            <v>10</v>
          </cell>
          <cell r="KC51153">
            <v>48</v>
          </cell>
        </row>
        <row r="51154">
          <cell r="A51154" t="str">
            <v>C19855</v>
          </cell>
          <cell r="KA51154">
            <v>50</v>
          </cell>
          <cell r="KB51154">
            <v>10</v>
          </cell>
          <cell r="KC51154">
            <v>48</v>
          </cell>
        </row>
        <row r="51155">
          <cell r="A51155" t="str">
            <v>C19869</v>
          </cell>
          <cell r="KA51155">
            <v>50</v>
          </cell>
          <cell r="KB51155">
            <v>10</v>
          </cell>
          <cell r="KC51155">
            <v>48</v>
          </cell>
        </row>
        <row r="51156">
          <cell r="A51156" t="str">
            <v>C19871</v>
          </cell>
          <cell r="KA51156">
            <v>50</v>
          </cell>
          <cell r="KB51156">
            <v>10</v>
          </cell>
          <cell r="KC51156">
            <v>48</v>
          </cell>
        </row>
        <row r="51157">
          <cell r="A51157" t="str">
            <v>C19977</v>
          </cell>
          <cell r="KA51157">
            <v>50</v>
          </cell>
          <cell r="KB51157">
            <v>10</v>
          </cell>
          <cell r="KC51157">
            <v>48</v>
          </cell>
        </row>
        <row r="51158">
          <cell r="A51158" t="str">
            <v>C19978</v>
          </cell>
          <cell r="KA51158">
            <v>50</v>
          </cell>
          <cell r="KB51158">
            <v>10</v>
          </cell>
          <cell r="KC51158">
            <v>48</v>
          </cell>
        </row>
        <row r="51159">
          <cell r="A51159" t="str">
            <v>C19970</v>
          </cell>
          <cell r="KA51159">
            <v>50</v>
          </cell>
          <cell r="KB51159">
            <v>10</v>
          </cell>
          <cell r="KC51159">
            <v>48</v>
          </cell>
        </row>
        <row r="51160">
          <cell r="A51160" t="str">
            <v>C19948</v>
          </cell>
          <cell r="KA51160">
            <v>50</v>
          </cell>
          <cell r="KB51160">
            <v>10</v>
          </cell>
          <cell r="KC51160">
            <v>48</v>
          </cell>
        </row>
        <row r="51161">
          <cell r="A51161" t="str">
            <v>C19933</v>
          </cell>
          <cell r="KA51161">
            <v>50</v>
          </cell>
          <cell r="KB51161">
            <v>10</v>
          </cell>
          <cell r="KC51161">
            <v>48</v>
          </cell>
        </row>
        <row r="51162">
          <cell r="A51162" t="str">
            <v>C19944</v>
          </cell>
          <cell r="KA51162">
            <v>50</v>
          </cell>
          <cell r="KB51162">
            <v>10</v>
          </cell>
          <cell r="KC51162">
            <v>48</v>
          </cell>
        </row>
        <row r="51163">
          <cell r="A51163" t="str">
            <v>C19940</v>
          </cell>
          <cell r="KA51163">
            <v>50</v>
          </cell>
          <cell r="KB51163">
            <v>10</v>
          </cell>
          <cell r="KC51163">
            <v>48</v>
          </cell>
        </row>
        <row r="51164">
          <cell r="A51164" t="str">
            <v>C19921</v>
          </cell>
          <cell r="KA51164">
            <v>50</v>
          </cell>
          <cell r="KB51164">
            <v>10</v>
          </cell>
          <cell r="KC51164">
            <v>48</v>
          </cell>
        </row>
        <row r="51165">
          <cell r="A51165" t="str">
            <v>C19927</v>
          </cell>
          <cell r="KA51165">
            <v>50</v>
          </cell>
          <cell r="KB51165">
            <v>10</v>
          </cell>
          <cell r="KC51165">
            <v>48</v>
          </cell>
        </row>
        <row r="51166">
          <cell r="A51166" t="str">
            <v>C19911</v>
          </cell>
          <cell r="KA51166">
            <v>50</v>
          </cell>
          <cell r="KB51166">
            <v>10</v>
          </cell>
          <cell r="KC51166">
            <v>48</v>
          </cell>
        </row>
        <row r="51167">
          <cell r="A51167" t="str">
            <v>C19912</v>
          </cell>
          <cell r="KA51167">
            <v>50</v>
          </cell>
          <cell r="KB51167">
            <v>10</v>
          </cell>
          <cell r="KC51167">
            <v>48</v>
          </cell>
        </row>
        <row r="51168">
          <cell r="A51168" t="str">
            <v>C19754</v>
          </cell>
          <cell r="KA51168">
            <v>50</v>
          </cell>
          <cell r="KB51168">
            <v>10</v>
          </cell>
          <cell r="KC51168">
            <v>48</v>
          </cell>
        </row>
        <row r="51169">
          <cell r="A51169" t="str">
            <v>C19755</v>
          </cell>
          <cell r="KA51169">
            <v>50</v>
          </cell>
          <cell r="KB51169">
            <v>10</v>
          </cell>
          <cell r="KC51169">
            <v>48</v>
          </cell>
        </row>
        <row r="51170">
          <cell r="A51170" t="str">
            <v>C19700</v>
          </cell>
          <cell r="KA51170">
            <v>50</v>
          </cell>
          <cell r="KB51170">
            <v>10</v>
          </cell>
          <cell r="KC51170">
            <v>48</v>
          </cell>
        </row>
        <row r="51171">
          <cell r="A51171" t="str">
            <v>C19726</v>
          </cell>
          <cell r="KA51171">
            <v>50</v>
          </cell>
          <cell r="KB51171">
            <v>10</v>
          </cell>
          <cell r="KC51171">
            <v>48</v>
          </cell>
        </row>
        <row r="51172">
          <cell r="A51172" t="str">
            <v>C19645</v>
          </cell>
          <cell r="KA51172">
            <v>50</v>
          </cell>
          <cell r="KB51172">
            <v>10</v>
          </cell>
          <cell r="KC51172">
            <v>48</v>
          </cell>
        </row>
        <row r="51173">
          <cell r="A51173" t="str">
            <v>C19651</v>
          </cell>
          <cell r="KA51173">
            <v>50</v>
          </cell>
          <cell r="KB51173">
            <v>10</v>
          </cell>
          <cell r="KC51173">
            <v>48</v>
          </cell>
        </row>
        <row r="51174">
          <cell r="A51174" t="str">
            <v>C19652</v>
          </cell>
          <cell r="KA51174">
            <v>50</v>
          </cell>
          <cell r="KB51174">
            <v>10</v>
          </cell>
          <cell r="KC51174">
            <v>48</v>
          </cell>
        </row>
        <row r="51175">
          <cell r="A51175" t="str">
            <v>C19666</v>
          </cell>
          <cell r="KA51175">
            <v>50</v>
          </cell>
          <cell r="KB51175">
            <v>10</v>
          </cell>
          <cell r="KC51175">
            <v>48</v>
          </cell>
        </row>
        <row r="51176">
          <cell r="A51176" t="str">
            <v>C19676</v>
          </cell>
          <cell r="KA51176">
            <v>50</v>
          </cell>
          <cell r="KB51176">
            <v>10</v>
          </cell>
          <cell r="KC51176">
            <v>48</v>
          </cell>
        </row>
        <row r="51177">
          <cell r="A51177" t="str">
            <v>C19681</v>
          </cell>
          <cell r="KA51177">
            <v>50</v>
          </cell>
          <cell r="KB51177">
            <v>10</v>
          </cell>
          <cell r="KC51177">
            <v>48</v>
          </cell>
        </row>
        <row r="51178">
          <cell r="A51178" t="str">
            <v>C19525</v>
          </cell>
          <cell r="KA51178">
            <v>50</v>
          </cell>
          <cell r="KB51178">
            <v>10</v>
          </cell>
          <cell r="KC51178">
            <v>48</v>
          </cell>
        </row>
        <row r="51179">
          <cell r="A51179" t="str">
            <v>C19544</v>
          </cell>
          <cell r="KA51179">
            <v>50</v>
          </cell>
          <cell r="KB51179">
            <v>10</v>
          </cell>
          <cell r="KC51179">
            <v>48</v>
          </cell>
        </row>
        <row r="51180">
          <cell r="A51180" t="str">
            <v>C19549</v>
          </cell>
          <cell r="KA51180">
            <v>50</v>
          </cell>
          <cell r="KB51180">
            <v>10</v>
          </cell>
          <cell r="KC51180">
            <v>48</v>
          </cell>
        </row>
        <row r="51181">
          <cell r="A51181" t="str">
            <v>C19580</v>
          </cell>
          <cell r="KA51181">
            <v>50</v>
          </cell>
          <cell r="KB51181">
            <v>10</v>
          </cell>
          <cell r="KC51181">
            <v>48</v>
          </cell>
        </row>
        <row r="51182">
          <cell r="A51182" t="str">
            <v>C19589</v>
          </cell>
          <cell r="KA51182">
            <v>50</v>
          </cell>
          <cell r="KB51182">
            <v>10</v>
          </cell>
          <cell r="KC51182">
            <v>48</v>
          </cell>
        </row>
        <row r="51183">
          <cell r="A51183" t="str">
            <v>C19561</v>
          </cell>
          <cell r="KA51183">
            <v>50</v>
          </cell>
          <cell r="KB51183">
            <v>10</v>
          </cell>
          <cell r="KC51183">
            <v>48</v>
          </cell>
        </row>
        <row r="51184">
          <cell r="A51184" t="str">
            <v>C19618</v>
          </cell>
          <cell r="KA51184">
            <v>50</v>
          </cell>
          <cell r="KB51184">
            <v>10</v>
          </cell>
          <cell r="KC51184">
            <v>48</v>
          </cell>
        </row>
        <row r="51185">
          <cell r="A51185" t="str">
            <v>C19619</v>
          </cell>
          <cell r="KA51185">
            <v>50</v>
          </cell>
          <cell r="KB51185">
            <v>10</v>
          </cell>
          <cell r="KC51185">
            <v>48</v>
          </cell>
        </row>
        <row r="51186">
          <cell r="A51186" t="str">
            <v>C19628</v>
          </cell>
          <cell r="KA51186">
            <v>50</v>
          </cell>
          <cell r="KB51186">
            <v>10</v>
          </cell>
          <cell r="KC51186">
            <v>48</v>
          </cell>
        </row>
        <row r="51187">
          <cell r="A51187" t="str">
            <v>C19629</v>
          </cell>
          <cell r="KA51187">
            <v>50</v>
          </cell>
          <cell r="KB51187">
            <v>10</v>
          </cell>
          <cell r="KC51187">
            <v>48</v>
          </cell>
        </row>
        <row r="51188">
          <cell r="A51188" t="str">
            <v>C19626</v>
          </cell>
          <cell r="KA51188">
            <v>50</v>
          </cell>
          <cell r="KB51188">
            <v>10</v>
          </cell>
          <cell r="KC51188">
            <v>48</v>
          </cell>
        </row>
        <row r="51189">
          <cell r="A51189" t="str">
            <v>C19640</v>
          </cell>
          <cell r="KA51189">
            <v>50</v>
          </cell>
          <cell r="KB51189">
            <v>10</v>
          </cell>
          <cell r="KC51189">
            <v>48</v>
          </cell>
        </row>
        <row r="51190">
          <cell r="A51190" t="str">
            <v>C20204</v>
          </cell>
          <cell r="KA51190">
            <v>50</v>
          </cell>
          <cell r="KB51190">
            <v>10</v>
          </cell>
          <cell r="KC51190">
            <v>48</v>
          </cell>
        </row>
        <row r="51191">
          <cell r="A51191" t="str">
            <v>C20199</v>
          </cell>
          <cell r="KA51191">
            <v>50</v>
          </cell>
          <cell r="KB51191">
            <v>10</v>
          </cell>
          <cell r="KC51191">
            <v>48</v>
          </cell>
        </row>
        <row r="51192">
          <cell r="A51192" t="str">
            <v>C20201</v>
          </cell>
          <cell r="KA51192">
            <v>50</v>
          </cell>
          <cell r="KB51192">
            <v>10</v>
          </cell>
          <cell r="KC51192">
            <v>48</v>
          </cell>
        </row>
        <row r="51193">
          <cell r="A51193" t="str">
            <v>C20220</v>
          </cell>
          <cell r="KA51193">
            <v>50</v>
          </cell>
          <cell r="KB51193">
            <v>10</v>
          </cell>
          <cell r="KC51193">
            <v>48</v>
          </cell>
        </row>
        <row r="51194">
          <cell r="A51194" t="str">
            <v>C20256</v>
          </cell>
          <cell r="KA51194">
            <v>50</v>
          </cell>
          <cell r="KB51194">
            <v>10</v>
          </cell>
          <cell r="KC51194">
            <v>48</v>
          </cell>
        </row>
        <row r="51195">
          <cell r="A51195" t="str">
            <v>C20251</v>
          </cell>
          <cell r="KA51195">
            <v>50</v>
          </cell>
          <cell r="KB51195">
            <v>10</v>
          </cell>
          <cell r="KC51195">
            <v>48</v>
          </cell>
        </row>
        <row r="51196">
          <cell r="A51196" t="str">
            <v>C20252</v>
          </cell>
          <cell r="KA51196">
            <v>50</v>
          </cell>
          <cell r="KB51196">
            <v>10</v>
          </cell>
          <cell r="KC51196">
            <v>48</v>
          </cell>
        </row>
        <row r="51197">
          <cell r="A51197" t="str">
            <v>C20303</v>
          </cell>
          <cell r="KA51197">
            <v>50</v>
          </cell>
          <cell r="KB51197">
            <v>10</v>
          </cell>
          <cell r="KC51197">
            <v>48</v>
          </cell>
        </row>
        <row r="51198">
          <cell r="A51198" t="str">
            <v>C20305</v>
          </cell>
          <cell r="KA51198">
            <v>50</v>
          </cell>
          <cell r="KB51198">
            <v>10</v>
          </cell>
          <cell r="KC51198">
            <v>48</v>
          </cell>
        </row>
        <row r="51199">
          <cell r="A51199" t="str">
            <v>C20306</v>
          </cell>
          <cell r="KA51199">
            <v>50</v>
          </cell>
          <cell r="KB51199">
            <v>10</v>
          </cell>
          <cell r="KC51199">
            <v>48</v>
          </cell>
        </row>
        <row r="51200">
          <cell r="A51200" t="str">
            <v>C20307</v>
          </cell>
          <cell r="KA51200">
            <v>50</v>
          </cell>
          <cell r="KB51200">
            <v>10</v>
          </cell>
          <cell r="KC51200">
            <v>48</v>
          </cell>
        </row>
        <row r="51201">
          <cell r="A51201" t="str">
            <v>C20336</v>
          </cell>
          <cell r="KA51201">
            <v>50</v>
          </cell>
          <cell r="KB51201">
            <v>10</v>
          </cell>
          <cell r="KC51201">
            <v>48</v>
          </cell>
        </row>
        <row r="51202">
          <cell r="A51202" t="str">
            <v>C20334</v>
          </cell>
          <cell r="KA51202">
            <v>50</v>
          </cell>
          <cell r="KB51202">
            <v>10</v>
          </cell>
          <cell r="KC51202">
            <v>48</v>
          </cell>
        </row>
        <row r="51203">
          <cell r="A51203" t="str">
            <v>C20380</v>
          </cell>
          <cell r="KA51203">
            <v>50</v>
          </cell>
          <cell r="KB51203">
            <v>10</v>
          </cell>
          <cell r="KC51203">
            <v>48</v>
          </cell>
        </row>
        <row r="51204">
          <cell r="A51204" t="str">
            <v>C20373</v>
          </cell>
          <cell r="KA51204">
            <v>50</v>
          </cell>
          <cell r="KB51204">
            <v>10</v>
          </cell>
          <cell r="KC51204">
            <v>48</v>
          </cell>
        </row>
        <row r="51205">
          <cell r="A51205" t="str">
            <v>C20397</v>
          </cell>
          <cell r="KA51205">
            <v>50</v>
          </cell>
          <cell r="KB51205">
            <v>10</v>
          </cell>
          <cell r="KC51205">
            <v>48</v>
          </cell>
        </row>
        <row r="51206">
          <cell r="A51206" t="str">
            <v>C20399</v>
          </cell>
          <cell r="KA51206">
            <v>50</v>
          </cell>
          <cell r="KB51206">
            <v>10</v>
          </cell>
          <cell r="KC51206">
            <v>48</v>
          </cell>
        </row>
        <row r="51207">
          <cell r="A51207" t="str">
            <v>C20375</v>
          </cell>
          <cell r="KA51207">
            <v>50</v>
          </cell>
          <cell r="KB51207">
            <v>10</v>
          </cell>
          <cell r="KC51207">
            <v>48</v>
          </cell>
        </row>
        <row r="51208">
          <cell r="A51208" t="str">
            <v>C20067</v>
          </cell>
          <cell r="KA51208">
            <v>50</v>
          </cell>
          <cell r="KB51208">
            <v>10</v>
          </cell>
          <cell r="KC51208">
            <v>48</v>
          </cell>
        </row>
        <row r="51209">
          <cell r="A51209" t="str">
            <v>C20084</v>
          </cell>
          <cell r="KA51209">
            <v>50</v>
          </cell>
          <cell r="KB51209">
            <v>10</v>
          </cell>
          <cell r="KC51209">
            <v>48</v>
          </cell>
        </row>
        <row r="51210">
          <cell r="A51210" t="str">
            <v>C20056</v>
          </cell>
          <cell r="KA51210">
            <v>50</v>
          </cell>
          <cell r="KB51210">
            <v>10</v>
          </cell>
          <cell r="KC51210">
            <v>48</v>
          </cell>
        </row>
        <row r="51211">
          <cell r="A51211" t="str">
            <v>C20061</v>
          </cell>
          <cell r="KA51211">
            <v>50</v>
          </cell>
          <cell r="KB51211">
            <v>10</v>
          </cell>
          <cell r="KC51211">
            <v>48</v>
          </cell>
        </row>
        <row r="51212">
          <cell r="A51212" t="str">
            <v>C20033</v>
          </cell>
          <cell r="KA51212">
            <v>50</v>
          </cell>
          <cell r="KB51212">
            <v>10</v>
          </cell>
          <cell r="KC51212">
            <v>48</v>
          </cell>
        </row>
        <row r="51213">
          <cell r="A51213" t="str">
            <v>C20038</v>
          </cell>
          <cell r="KA51213">
            <v>50</v>
          </cell>
          <cell r="KB51213">
            <v>10</v>
          </cell>
          <cell r="KC51213">
            <v>48</v>
          </cell>
        </row>
        <row r="51214">
          <cell r="A51214" t="str">
            <v>C20035</v>
          </cell>
          <cell r="KA51214">
            <v>50</v>
          </cell>
          <cell r="KB51214">
            <v>10</v>
          </cell>
          <cell r="KC51214">
            <v>48</v>
          </cell>
        </row>
        <row r="51215">
          <cell r="A51215" t="str">
            <v>C20017</v>
          </cell>
          <cell r="KA51215">
            <v>50</v>
          </cell>
          <cell r="KB51215">
            <v>10</v>
          </cell>
          <cell r="KC51215">
            <v>48</v>
          </cell>
        </row>
        <row r="51216">
          <cell r="A51216" t="str">
            <v>C19987</v>
          </cell>
          <cell r="KA51216">
            <v>50</v>
          </cell>
          <cell r="KB51216">
            <v>10</v>
          </cell>
          <cell r="KC51216">
            <v>48</v>
          </cell>
        </row>
        <row r="51217">
          <cell r="A51217" t="str">
            <v>C20145</v>
          </cell>
          <cell r="KA51217">
            <v>50</v>
          </cell>
          <cell r="KB51217">
            <v>10</v>
          </cell>
          <cell r="KC51217">
            <v>48</v>
          </cell>
        </row>
        <row r="51218">
          <cell r="A51218" t="str">
            <v>C20146</v>
          </cell>
          <cell r="KA51218">
            <v>50</v>
          </cell>
          <cell r="KB51218">
            <v>10</v>
          </cell>
          <cell r="KC51218">
            <v>48</v>
          </cell>
        </row>
        <row r="51219">
          <cell r="A51219" t="str">
            <v>C20154</v>
          </cell>
          <cell r="KA51219">
            <v>50</v>
          </cell>
          <cell r="KB51219">
            <v>10</v>
          </cell>
          <cell r="KC51219">
            <v>48</v>
          </cell>
        </row>
        <row r="51220">
          <cell r="A51220" t="str">
            <v>C20157</v>
          </cell>
          <cell r="KA51220">
            <v>50</v>
          </cell>
          <cell r="KB51220">
            <v>10</v>
          </cell>
          <cell r="KC51220">
            <v>48</v>
          </cell>
        </row>
        <row r="51221">
          <cell r="A51221" t="str">
            <v>C20110</v>
          </cell>
          <cell r="KA51221">
            <v>50</v>
          </cell>
          <cell r="KB51221">
            <v>10</v>
          </cell>
          <cell r="KC51221">
            <v>48</v>
          </cell>
        </row>
        <row r="51222">
          <cell r="A51222" t="str">
            <v>C18196</v>
          </cell>
          <cell r="KA51222">
            <v>50</v>
          </cell>
          <cell r="KB51222">
            <v>10</v>
          </cell>
          <cell r="KC51222">
            <v>48</v>
          </cell>
        </row>
        <row r="51223">
          <cell r="A51223" t="str">
            <v>C18193</v>
          </cell>
          <cell r="KA51223">
            <v>50</v>
          </cell>
          <cell r="KB51223">
            <v>10</v>
          </cell>
          <cell r="KC51223">
            <v>48</v>
          </cell>
        </row>
        <row r="51224">
          <cell r="A51224" t="str">
            <v>C18194</v>
          </cell>
          <cell r="KA51224">
            <v>50</v>
          </cell>
          <cell r="KB51224">
            <v>10</v>
          </cell>
          <cell r="KC51224">
            <v>48</v>
          </cell>
        </row>
        <row r="51225">
          <cell r="A51225" t="str">
            <v>C18201</v>
          </cell>
          <cell r="KA51225">
            <v>50</v>
          </cell>
          <cell r="KB51225">
            <v>10</v>
          </cell>
          <cell r="KC51225">
            <v>48</v>
          </cell>
        </row>
        <row r="51226">
          <cell r="A51226" t="str">
            <v>C18245</v>
          </cell>
          <cell r="KA51226">
            <v>50</v>
          </cell>
          <cell r="KB51226">
            <v>10</v>
          </cell>
          <cell r="KC51226">
            <v>48</v>
          </cell>
        </row>
        <row r="51227">
          <cell r="A51227" t="str">
            <v>C18251</v>
          </cell>
          <cell r="KA51227">
            <v>50</v>
          </cell>
          <cell r="KB51227">
            <v>10</v>
          </cell>
          <cell r="KC51227">
            <v>48</v>
          </cell>
        </row>
        <row r="51228">
          <cell r="A51228" t="str">
            <v>C18165</v>
          </cell>
          <cell r="KA51228">
            <v>50</v>
          </cell>
          <cell r="KB51228">
            <v>10</v>
          </cell>
          <cell r="KC51228">
            <v>48</v>
          </cell>
        </row>
        <row r="51229">
          <cell r="A51229" t="str">
            <v>C18170</v>
          </cell>
          <cell r="KA51229">
            <v>50</v>
          </cell>
          <cell r="KB51229">
            <v>10</v>
          </cell>
          <cell r="KC51229">
            <v>48</v>
          </cell>
        </row>
        <row r="51230">
          <cell r="A51230" t="str">
            <v>C18188</v>
          </cell>
          <cell r="KA51230">
            <v>50</v>
          </cell>
          <cell r="KB51230">
            <v>10</v>
          </cell>
          <cell r="KC51230">
            <v>48</v>
          </cell>
        </row>
        <row r="51231">
          <cell r="A51231" t="str">
            <v>C18180</v>
          </cell>
          <cell r="KA51231">
            <v>50</v>
          </cell>
          <cell r="KB51231">
            <v>10</v>
          </cell>
          <cell r="KC51231">
            <v>48</v>
          </cell>
        </row>
        <row r="51232">
          <cell r="A51232" t="str">
            <v>C18326</v>
          </cell>
          <cell r="KA51232">
            <v>50</v>
          </cell>
          <cell r="KB51232">
            <v>10</v>
          </cell>
          <cell r="KC51232">
            <v>48</v>
          </cell>
        </row>
        <row r="51233">
          <cell r="A51233" t="str">
            <v>C18279</v>
          </cell>
          <cell r="KA51233">
            <v>50</v>
          </cell>
          <cell r="KB51233">
            <v>10</v>
          </cell>
          <cell r="KC51233">
            <v>48</v>
          </cell>
        </row>
        <row r="51234">
          <cell r="A51234" t="str">
            <v>C18276</v>
          </cell>
          <cell r="KA51234">
            <v>50</v>
          </cell>
          <cell r="KB51234">
            <v>10</v>
          </cell>
          <cell r="KC51234">
            <v>48</v>
          </cell>
        </row>
        <row r="51235">
          <cell r="A51235" t="str">
            <v>C18334</v>
          </cell>
          <cell r="KA51235">
            <v>50</v>
          </cell>
          <cell r="KB51235">
            <v>10</v>
          </cell>
          <cell r="KC51235">
            <v>48</v>
          </cell>
        </row>
        <row r="51236">
          <cell r="A51236" t="str">
            <v>C18331</v>
          </cell>
          <cell r="KA51236">
            <v>50</v>
          </cell>
          <cell r="KB51236">
            <v>10</v>
          </cell>
          <cell r="KC51236">
            <v>48</v>
          </cell>
        </row>
        <row r="51237">
          <cell r="A51237" t="str">
            <v>C18337</v>
          </cell>
          <cell r="KA51237">
            <v>50</v>
          </cell>
          <cell r="KB51237">
            <v>10</v>
          </cell>
          <cell r="KC51237">
            <v>48</v>
          </cell>
        </row>
        <row r="51238">
          <cell r="A51238" t="str">
            <v>C18354</v>
          </cell>
          <cell r="KA51238">
            <v>50</v>
          </cell>
          <cell r="KB51238">
            <v>10</v>
          </cell>
          <cell r="KC51238">
            <v>48</v>
          </cell>
        </row>
        <row r="51239">
          <cell r="A51239" t="str">
            <v>C18344</v>
          </cell>
          <cell r="KA51239">
            <v>50</v>
          </cell>
          <cell r="KB51239">
            <v>10</v>
          </cell>
          <cell r="KC51239">
            <v>48</v>
          </cell>
        </row>
        <row r="51240">
          <cell r="A51240" t="str">
            <v>C18358</v>
          </cell>
          <cell r="KA51240">
            <v>50</v>
          </cell>
          <cell r="KB51240">
            <v>10</v>
          </cell>
          <cell r="KC51240">
            <v>48</v>
          </cell>
        </row>
        <row r="51241">
          <cell r="A51241" t="str">
            <v>C18515</v>
          </cell>
          <cell r="KA51241">
            <v>50</v>
          </cell>
          <cell r="KB51241">
            <v>10</v>
          </cell>
          <cell r="KC51241">
            <v>48</v>
          </cell>
        </row>
        <row r="51242">
          <cell r="A51242" t="str">
            <v>C18467</v>
          </cell>
          <cell r="KA51242">
            <v>50</v>
          </cell>
          <cell r="KB51242">
            <v>10</v>
          </cell>
          <cell r="KC51242">
            <v>48</v>
          </cell>
        </row>
        <row r="51243">
          <cell r="A51243" t="str">
            <v>C18504</v>
          </cell>
          <cell r="KA51243">
            <v>50</v>
          </cell>
          <cell r="KB51243">
            <v>10</v>
          </cell>
          <cell r="KC51243">
            <v>48</v>
          </cell>
        </row>
        <row r="51244">
          <cell r="A51244" t="str">
            <v>C18521</v>
          </cell>
          <cell r="KA51244">
            <v>50</v>
          </cell>
          <cell r="KB51244">
            <v>10</v>
          </cell>
          <cell r="KC51244">
            <v>48</v>
          </cell>
        </row>
        <row r="51245">
          <cell r="A51245" t="str">
            <v>C18518</v>
          </cell>
          <cell r="KA51245">
            <v>50</v>
          </cell>
          <cell r="KB51245">
            <v>10</v>
          </cell>
          <cell r="KC51245">
            <v>48</v>
          </cell>
        </row>
        <row r="51246">
          <cell r="A51246" t="str">
            <v>C18458</v>
          </cell>
          <cell r="KA51246">
            <v>50</v>
          </cell>
          <cell r="KB51246">
            <v>10</v>
          </cell>
          <cell r="KC51246">
            <v>48</v>
          </cell>
        </row>
        <row r="51247">
          <cell r="A51247" t="str">
            <v>C18485</v>
          </cell>
          <cell r="KA51247">
            <v>50</v>
          </cell>
          <cell r="KB51247">
            <v>10</v>
          </cell>
          <cell r="KC51247">
            <v>48</v>
          </cell>
        </row>
        <row r="51248">
          <cell r="A51248" t="str">
            <v>C18430</v>
          </cell>
          <cell r="KA51248">
            <v>50</v>
          </cell>
          <cell r="KB51248">
            <v>10</v>
          </cell>
          <cell r="KC51248">
            <v>48</v>
          </cell>
        </row>
        <row r="51249">
          <cell r="A51249" t="str">
            <v>C18431</v>
          </cell>
          <cell r="KA51249">
            <v>50</v>
          </cell>
          <cell r="KB51249">
            <v>10</v>
          </cell>
          <cell r="KC51249">
            <v>48</v>
          </cell>
        </row>
        <row r="51250">
          <cell r="A51250" t="str">
            <v>C18428</v>
          </cell>
          <cell r="KA51250">
            <v>50</v>
          </cell>
          <cell r="KB51250">
            <v>10</v>
          </cell>
          <cell r="KC51250">
            <v>48</v>
          </cell>
        </row>
        <row r="51251">
          <cell r="A51251" t="str">
            <v>C18426</v>
          </cell>
          <cell r="KA51251">
            <v>50</v>
          </cell>
          <cell r="KB51251">
            <v>10</v>
          </cell>
          <cell r="KC51251">
            <v>48</v>
          </cell>
        </row>
        <row r="51252">
          <cell r="A51252" t="str">
            <v>C18417</v>
          </cell>
          <cell r="KA51252">
            <v>50</v>
          </cell>
          <cell r="KB51252">
            <v>10</v>
          </cell>
          <cell r="KC51252">
            <v>48</v>
          </cell>
        </row>
        <row r="51253">
          <cell r="A51253" t="str">
            <v>C18419</v>
          </cell>
          <cell r="KA51253">
            <v>50</v>
          </cell>
          <cell r="KB51253">
            <v>10</v>
          </cell>
          <cell r="KC51253">
            <v>48</v>
          </cell>
        </row>
        <row r="51254">
          <cell r="A51254" t="str">
            <v>C18402</v>
          </cell>
          <cell r="KA51254">
            <v>50</v>
          </cell>
          <cell r="KB51254">
            <v>10</v>
          </cell>
          <cell r="KC51254">
            <v>48</v>
          </cell>
        </row>
        <row r="51255">
          <cell r="A51255" t="str">
            <v>C18412</v>
          </cell>
          <cell r="KA51255">
            <v>50</v>
          </cell>
          <cell r="KB51255">
            <v>10</v>
          </cell>
          <cell r="KC51255">
            <v>48</v>
          </cell>
        </row>
        <row r="51256">
          <cell r="A51256" t="str">
            <v>C18375</v>
          </cell>
          <cell r="KA51256">
            <v>50</v>
          </cell>
          <cell r="KB51256">
            <v>10</v>
          </cell>
          <cell r="KC51256">
            <v>48</v>
          </cell>
        </row>
        <row r="51257">
          <cell r="A51257" t="str">
            <v>C17675</v>
          </cell>
          <cell r="KA51257">
            <v>50</v>
          </cell>
          <cell r="KB51257">
            <v>10</v>
          </cell>
          <cell r="KC51257">
            <v>48</v>
          </cell>
        </row>
        <row r="51258">
          <cell r="A51258" t="str">
            <v>C17660</v>
          </cell>
          <cell r="KA51258">
            <v>50</v>
          </cell>
          <cell r="KB51258">
            <v>10</v>
          </cell>
          <cell r="KC51258">
            <v>48</v>
          </cell>
        </row>
        <row r="51259">
          <cell r="A51259" t="str">
            <v>C17639</v>
          </cell>
          <cell r="KA51259">
            <v>50</v>
          </cell>
          <cell r="KB51259">
            <v>10</v>
          </cell>
          <cell r="KC51259">
            <v>48</v>
          </cell>
        </row>
        <row r="51260">
          <cell r="A51260" t="str">
            <v>C17625</v>
          </cell>
          <cell r="KA51260">
            <v>50</v>
          </cell>
          <cell r="KB51260">
            <v>10</v>
          </cell>
          <cell r="KC51260">
            <v>48</v>
          </cell>
        </row>
        <row r="51261">
          <cell r="A51261" t="str">
            <v>C17848</v>
          </cell>
          <cell r="KA51261">
            <v>50</v>
          </cell>
          <cell r="KB51261">
            <v>10</v>
          </cell>
          <cell r="KC51261">
            <v>48</v>
          </cell>
        </row>
        <row r="51262">
          <cell r="A51262" t="str">
            <v>C17855</v>
          </cell>
          <cell r="KA51262">
            <v>50</v>
          </cell>
          <cell r="KB51262">
            <v>10</v>
          </cell>
          <cell r="KC51262">
            <v>48</v>
          </cell>
        </row>
        <row r="51263">
          <cell r="A51263" t="str">
            <v>C17857</v>
          </cell>
          <cell r="KA51263">
            <v>50</v>
          </cell>
          <cell r="KB51263">
            <v>10</v>
          </cell>
          <cell r="KC51263">
            <v>48</v>
          </cell>
        </row>
        <row r="51264">
          <cell r="A51264" t="str">
            <v>C17829</v>
          </cell>
          <cell r="KA51264">
            <v>50</v>
          </cell>
          <cell r="KB51264">
            <v>10</v>
          </cell>
          <cell r="KC51264">
            <v>48</v>
          </cell>
        </row>
        <row r="51265">
          <cell r="A51265" t="str">
            <v>C17792</v>
          </cell>
          <cell r="KA51265">
            <v>50</v>
          </cell>
          <cell r="KB51265">
            <v>10</v>
          </cell>
          <cell r="KC51265">
            <v>48</v>
          </cell>
        </row>
        <row r="51266">
          <cell r="A51266" t="str">
            <v>C18045</v>
          </cell>
          <cell r="KA51266">
            <v>50</v>
          </cell>
          <cell r="KB51266">
            <v>10</v>
          </cell>
          <cell r="KC51266">
            <v>48</v>
          </cell>
        </row>
        <row r="51267">
          <cell r="A51267" t="str">
            <v>C18063</v>
          </cell>
          <cell r="KA51267">
            <v>50</v>
          </cell>
          <cell r="KB51267">
            <v>10</v>
          </cell>
          <cell r="KC51267">
            <v>48</v>
          </cell>
        </row>
        <row r="51268">
          <cell r="A51268" t="str">
            <v>C18073</v>
          </cell>
          <cell r="KA51268">
            <v>50</v>
          </cell>
          <cell r="KB51268">
            <v>10</v>
          </cell>
          <cell r="KC51268">
            <v>48</v>
          </cell>
        </row>
        <row r="51269">
          <cell r="A51269" t="str">
            <v>C18028</v>
          </cell>
          <cell r="KA51269">
            <v>50</v>
          </cell>
          <cell r="KB51269">
            <v>10</v>
          </cell>
          <cell r="KC51269">
            <v>48</v>
          </cell>
        </row>
        <row r="51270">
          <cell r="A51270" t="str">
            <v>C18097</v>
          </cell>
          <cell r="KA51270">
            <v>50</v>
          </cell>
          <cell r="KB51270">
            <v>10</v>
          </cell>
          <cell r="KC51270">
            <v>48</v>
          </cell>
        </row>
        <row r="51271">
          <cell r="A51271" t="str">
            <v>C18092</v>
          </cell>
          <cell r="KA51271">
            <v>50</v>
          </cell>
          <cell r="KB51271">
            <v>10</v>
          </cell>
          <cell r="KC51271">
            <v>48</v>
          </cell>
        </row>
        <row r="51272">
          <cell r="A51272" t="str">
            <v>C17915</v>
          </cell>
          <cell r="KA51272">
            <v>50</v>
          </cell>
          <cell r="KB51272">
            <v>10</v>
          </cell>
          <cell r="KC51272">
            <v>48</v>
          </cell>
        </row>
        <row r="51273">
          <cell r="A51273" t="str">
            <v>C17908</v>
          </cell>
          <cell r="KA51273">
            <v>50</v>
          </cell>
          <cell r="KB51273">
            <v>10</v>
          </cell>
          <cell r="KC51273">
            <v>48</v>
          </cell>
        </row>
        <row r="51274">
          <cell r="A51274" t="str">
            <v>C17909</v>
          </cell>
          <cell r="KA51274">
            <v>50</v>
          </cell>
          <cell r="KB51274">
            <v>10</v>
          </cell>
          <cell r="KC51274">
            <v>48</v>
          </cell>
        </row>
        <row r="51275">
          <cell r="A51275" t="str">
            <v>C17923</v>
          </cell>
          <cell r="KA51275">
            <v>50</v>
          </cell>
          <cell r="KB51275">
            <v>10</v>
          </cell>
          <cell r="KC51275">
            <v>48</v>
          </cell>
        </row>
        <row r="51276">
          <cell r="A51276" t="str">
            <v>C18008</v>
          </cell>
          <cell r="KA51276">
            <v>50</v>
          </cell>
          <cell r="KB51276">
            <v>10</v>
          </cell>
          <cell r="KC51276">
            <v>48</v>
          </cell>
        </row>
        <row r="51277">
          <cell r="A51277" t="str">
            <v>C17985</v>
          </cell>
          <cell r="KA51277">
            <v>50</v>
          </cell>
          <cell r="KB51277">
            <v>10</v>
          </cell>
          <cell r="KC51277">
            <v>48</v>
          </cell>
        </row>
        <row r="51278">
          <cell r="A51278" t="str">
            <v>C17978</v>
          </cell>
          <cell r="KA51278">
            <v>50</v>
          </cell>
          <cell r="KB51278">
            <v>10</v>
          </cell>
          <cell r="KC51278">
            <v>48</v>
          </cell>
        </row>
        <row r="51279">
          <cell r="A51279" t="str">
            <v>C17975</v>
          </cell>
          <cell r="KA51279">
            <v>50</v>
          </cell>
          <cell r="KB51279">
            <v>10</v>
          </cell>
          <cell r="KC51279">
            <v>48</v>
          </cell>
        </row>
        <row r="51280">
          <cell r="A51280" t="str">
            <v>C17965</v>
          </cell>
          <cell r="KA51280">
            <v>50</v>
          </cell>
          <cell r="KB51280">
            <v>10</v>
          </cell>
          <cell r="KC51280">
            <v>48</v>
          </cell>
        </row>
        <row r="51281">
          <cell r="A51281" t="str">
            <v>C16616</v>
          </cell>
          <cell r="KA51281">
            <v>50</v>
          </cell>
          <cell r="KB51281">
            <v>10</v>
          </cell>
          <cell r="KC51281">
            <v>48</v>
          </cell>
        </row>
        <row r="51282">
          <cell r="A51282" t="str">
            <v>C16585</v>
          </cell>
          <cell r="KA51282">
            <v>50</v>
          </cell>
          <cell r="KB51282">
            <v>10</v>
          </cell>
          <cell r="KC51282">
            <v>48</v>
          </cell>
        </row>
        <row r="51283">
          <cell r="A51283" t="str">
            <v>C16661</v>
          </cell>
          <cell r="KA51283">
            <v>50</v>
          </cell>
          <cell r="KB51283">
            <v>10</v>
          </cell>
          <cell r="KC51283">
            <v>48</v>
          </cell>
        </row>
        <row r="51284">
          <cell r="A51284" t="str">
            <v>C16707</v>
          </cell>
          <cell r="KA51284">
            <v>50</v>
          </cell>
          <cell r="KB51284">
            <v>10</v>
          </cell>
          <cell r="KC51284">
            <v>48</v>
          </cell>
        </row>
        <row r="51285">
          <cell r="A51285" t="str">
            <v>C16710</v>
          </cell>
          <cell r="KA51285">
            <v>50</v>
          </cell>
          <cell r="KB51285">
            <v>10</v>
          </cell>
          <cell r="KC51285">
            <v>48</v>
          </cell>
        </row>
        <row r="51286">
          <cell r="A51286" t="str">
            <v>C16779</v>
          </cell>
          <cell r="KA51286">
            <v>50</v>
          </cell>
          <cell r="KB51286">
            <v>10</v>
          </cell>
          <cell r="KC51286">
            <v>48</v>
          </cell>
        </row>
        <row r="51287">
          <cell r="A51287" t="str">
            <v>C16792</v>
          </cell>
          <cell r="KA51287">
            <v>50</v>
          </cell>
          <cell r="KB51287">
            <v>10</v>
          </cell>
          <cell r="KC51287">
            <v>48</v>
          </cell>
        </row>
        <row r="51288">
          <cell r="A51288" t="str">
            <v>C16840</v>
          </cell>
          <cell r="KA51288">
            <v>50</v>
          </cell>
          <cell r="KB51288">
            <v>10</v>
          </cell>
          <cell r="KC51288">
            <v>48</v>
          </cell>
        </row>
        <row r="51289">
          <cell r="A51289" t="str">
            <v>C16829</v>
          </cell>
          <cell r="KA51289">
            <v>50</v>
          </cell>
          <cell r="KB51289">
            <v>10</v>
          </cell>
          <cell r="KC51289">
            <v>48</v>
          </cell>
        </row>
        <row r="51290">
          <cell r="A51290" t="str">
            <v>C16740</v>
          </cell>
          <cell r="KA51290">
            <v>50</v>
          </cell>
          <cell r="KB51290">
            <v>10</v>
          </cell>
          <cell r="KC51290">
            <v>48</v>
          </cell>
        </row>
        <row r="51291">
          <cell r="A51291" t="str">
            <v>C16774</v>
          </cell>
          <cell r="KA51291">
            <v>50</v>
          </cell>
          <cell r="KB51291">
            <v>10</v>
          </cell>
          <cell r="KC51291">
            <v>48</v>
          </cell>
        </row>
        <row r="51292">
          <cell r="A51292" t="str">
            <v>C16768</v>
          </cell>
          <cell r="KA51292">
            <v>50</v>
          </cell>
          <cell r="KB51292">
            <v>10</v>
          </cell>
          <cell r="KC51292">
            <v>48</v>
          </cell>
        </row>
        <row r="51293">
          <cell r="A51293" t="str">
            <v>C16759</v>
          </cell>
          <cell r="KA51293">
            <v>50</v>
          </cell>
          <cell r="KB51293">
            <v>10</v>
          </cell>
          <cell r="KC51293">
            <v>48</v>
          </cell>
        </row>
        <row r="51294">
          <cell r="A51294" t="str">
            <v>C16903</v>
          </cell>
          <cell r="KA51294">
            <v>50</v>
          </cell>
          <cell r="KB51294">
            <v>10</v>
          </cell>
          <cell r="KC51294">
            <v>48</v>
          </cell>
        </row>
        <row r="51295">
          <cell r="A51295" t="str">
            <v>C16962</v>
          </cell>
          <cell r="KA51295">
            <v>50</v>
          </cell>
          <cell r="KB51295">
            <v>10</v>
          </cell>
          <cell r="KC51295">
            <v>48</v>
          </cell>
        </row>
        <row r="51296">
          <cell r="A51296" t="str">
            <v>C16940</v>
          </cell>
          <cell r="KA51296">
            <v>50</v>
          </cell>
          <cell r="KB51296">
            <v>10</v>
          </cell>
          <cell r="KC51296">
            <v>48</v>
          </cell>
        </row>
        <row r="51297">
          <cell r="A51297" t="str">
            <v>C17002</v>
          </cell>
          <cell r="KA51297">
            <v>50</v>
          </cell>
          <cell r="KB51297">
            <v>10</v>
          </cell>
          <cell r="KC51297">
            <v>48</v>
          </cell>
        </row>
        <row r="51298">
          <cell r="A51298" t="str">
            <v>C16965</v>
          </cell>
          <cell r="KA51298">
            <v>50</v>
          </cell>
          <cell r="KB51298">
            <v>10</v>
          </cell>
          <cell r="KC51298">
            <v>48</v>
          </cell>
        </row>
        <row r="51299">
          <cell r="A51299" t="str">
            <v>C17096</v>
          </cell>
          <cell r="KA51299">
            <v>50</v>
          </cell>
          <cell r="KB51299">
            <v>10</v>
          </cell>
          <cell r="KC51299">
            <v>48</v>
          </cell>
        </row>
        <row r="51300">
          <cell r="A51300" t="str">
            <v>C17089</v>
          </cell>
          <cell r="KA51300">
            <v>50</v>
          </cell>
          <cell r="KB51300">
            <v>10</v>
          </cell>
          <cell r="KC51300">
            <v>48</v>
          </cell>
        </row>
        <row r="51301">
          <cell r="A51301" t="str">
            <v>C17216</v>
          </cell>
          <cell r="KA51301">
            <v>50</v>
          </cell>
          <cell r="KB51301">
            <v>10</v>
          </cell>
          <cell r="KC51301">
            <v>48</v>
          </cell>
        </row>
        <row r="51302">
          <cell r="A51302" t="str">
            <v>C17213</v>
          </cell>
          <cell r="KA51302">
            <v>50</v>
          </cell>
          <cell r="KB51302">
            <v>10</v>
          </cell>
          <cell r="KC51302">
            <v>48</v>
          </cell>
        </row>
        <row r="51303">
          <cell r="A51303" t="str">
            <v>C17206</v>
          </cell>
          <cell r="KA51303">
            <v>50</v>
          </cell>
          <cell r="KB51303">
            <v>10</v>
          </cell>
          <cell r="KC51303">
            <v>48</v>
          </cell>
        </row>
        <row r="51304">
          <cell r="A51304" t="str">
            <v>C17228</v>
          </cell>
          <cell r="KA51304">
            <v>50</v>
          </cell>
          <cell r="KB51304">
            <v>10</v>
          </cell>
          <cell r="KC51304">
            <v>48</v>
          </cell>
        </row>
        <row r="51305">
          <cell r="A51305" t="str">
            <v>C17253</v>
          </cell>
          <cell r="KA51305">
            <v>50</v>
          </cell>
          <cell r="KB51305">
            <v>10</v>
          </cell>
          <cell r="KC51305">
            <v>48</v>
          </cell>
        </row>
        <row r="51306">
          <cell r="A51306" t="str">
            <v>C17177</v>
          </cell>
          <cell r="KA51306">
            <v>50</v>
          </cell>
          <cell r="KB51306">
            <v>10</v>
          </cell>
          <cell r="KC51306">
            <v>48</v>
          </cell>
        </row>
        <row r="51307">
          <cell r="A51307" t="str">
            <v>C17162</v>
          </cell>
          <cell r="KA51307">
            <v>50</v>
          </cell>
          <cell r="KB51307">
            <v>10</v>
          </cell>
          <cell r="KC51307">
            <v>48</v>
          </cell>
        </row>
        <row r="51308">
          <cell r="A51308" t="str">
            <v>C17270</v>
          </cell>
          <cell r="KA51308">
            <v>50</v>
          </cell>
          <cell r="KB51308">
            <v>10</v>
          </cell>
          <cell r="KC51308">
            <v>48</v>
          </cell>
        </row>
        <row r="51309">
          <cell r="A51309" t="str">
            <v>C17287</v>
          </cell>
          <cell r="KA51309">
            <v>50</v>
          </cell>
          <cell r="KB51309">
            <v>10</v>
          </cell>
          <cell r="KC51309">
            <v>48</v>
          </cell>
        </row>
        <row r="51310">
          <cell r="A51310" t="str">
            <v>C17302</v>
          </cell>
          <cell r="KA51310">
            <v>50</v>
          </cell>
          <cell r="KB51310">
            <v>10</v>
          </cell>
          <cell r="KC51310">
            <v>48</v>
          </cell>
        </row>
        <row r="51311">
          <cell r="A51311" t="str">
            <v>C17303</v>
          </cell>
          <cell r="KA51311">
            <v>50</v>
          </cell>
          <cell r="KB51311">
            <v>10</v>
          </cell>
          <cell r="KC51311">
            <v>48</v>
          </cell>
        </row>
        <row r="51312">
          <cell r="A51312" t="str">
            <v>C17363</v>
          </cell>
          <cell r="KA51312">
            <v>50</v>
          </cell>
          <cell r="KB51312">
            <v>10</v>
          </cell>
          <cell r="KC51312">
            <v>48</v>
          </cell>
        </row>
        <row r="51313">
          <cell r="A51313" t="str">
            <v>C17323</v>
          </cell>
          <cell r="KA51313">
            <v>50</v>
          </cell>
          <cell r="KB51313">
            <v>10</v>
          </cell>
          <cell r="KC51313">
            <v>48</v>
          </cell>
        </row>
        <row r="51314">
          <cell r="A51314" t="str">
            <v>C17547</v>
          </cell>
          <cell r="KA51314">
            <v>50</v>
          </cell>
          <cell r="KB51314">
            <v>10</v>
          </cell>
          <cell r="KC51314">
            <v>48</v>
          </cell>
        </row>
        <row r="51315">
          <cell r="A51315" t="str">
            <v>C17495</v>
          </cell>
          <cell r="KA51315">
            <v>50</v>
          </cell>
          <cell r="KB51315">
            <v>10</v>
          </cell>
          <cell r="KC51315">
            <v>48</v>
          </cell>
        </row>
        <row r="51316">
          <cell r="A51316" t="str">
            <v>C17496</v>
          </cell>
          <cell r="KA51316">
            <v>50</v>
          </cell>
          <cell r="KB51316">
            <v>10</v>
          </cell>
          <cell r="KC51316">
            <v>48</v>
          </cell>
        </row>
        <row r="51317">
          <cell r="A51317" t="str">
            <v>C17515</v>
          </cell>
          <cell r="KA51317">
            <v>50</v>
          </cell>
          <cell r="KB51317">
            <v>10</v>
          </cell>
          <cell r="KC51317">
            <v>48</v>
          </cell>
        </row>
        <row r="51318">
          <cell r="A51318" t="str">
            <v>C17614</v>
          </cell>
          <cell r="KA51318">
            <v>50</v>
          </cell>
          <cell r="KB51318">
            <v>10</v>
          </cell>
          <cell r="KC51318">
            <v>48</v>
          </cell>
        </row>
        <row r="51319">
          <cell r="A51319" t="str">
            <v>C17596</v>
          </cell>
          <cell r="KA51319">
            <v>50</v>
          </cell>
          <cell r="KB51319">
            <v>10</v>
          </cell>
          <cell r="KC51319">
            <v>48</v>
          </cell>
        </row>
        <row r="51320">
          <cell r="A51320" t="str">
            <v>C17560</v>
          </cell>
          <cell r="KA51320">
            <v>50</v>
          </cell>
          <cell r="KB51320">
            <v>10</v>
          </cell>
          <cell r="KC51320">
            <v>48</v>
          </cell>
        </row>
        <row r="51321">
          <cell r="A51321" t="str">
            <v>C17568</v>
          </cell>
          <cell r="KA51321">
            <v>50</v>
          </cell>
          <cell r="KB51321">
            <v>10</v>
          </cell>
          <cell r="KC51321">
            <v>48</v>
          </cell>
        </row>
        <row r="51322">
          <cell r="A51322" t="str">
            <v>C17401</v>
          </cell>
          <cell r="KA51322">
            <v>50</v>
          </cell>
          <cell r="KB51322">
            <v>10</v>
          </cell>
          <cell r="KC51322">
            <v>48</v>
          </cell>
        </row>
        <row r="51323">
          <cell r="A51323" t="str">
            <v>C17430</v>
          </cell>
          <cell r="KA51323">
            <v>50</v>
          </cell>
          <cell r="KB51323">
            <v>10</v>
          </cell>
          <cell r="KC51323">
            <v>48</v>
          </cell>
        </row>
        <row r="51324">
          <cell r="A51324" t="str">
            <v>C17473</v>
          </cell>
          <cell r="KA51324">
            <v>50</v>
          </cell>
          <cell r="KB51324">
            <v>10</v>
          </cell>
          <cell r="KC51324">
            <v>48</v>
          </cell>
        </row>
        <row r="51325">
          <cell r="A51325" t="str">
            <v>C17462</v>
          </cell>
          <cell r="KA51325">
            <v>50</v>
          </cell>
          <cell r="KB51325">
            <v>10</v>
          </cell>
          <cell r="KC51325">
            <v>48</v>
          </cell>
        </row>
        <row r="51326">
          <cell r="A51326" t="str">
            <v>C29166</v>
          </cell>
          <cell r="KA51326">
            <v>50</v>
          </cell>
          <cell r="KB51326">
            <v>10</v>
          </cell>
          <cell r="KC51326">
            <v>48</v>
          </cell>
        </row>
        <row r="51327">
          <cell r="A51327" t="str">
            <v>C29164</v>
          </cell>
          <cell r="KA51327">
            <v>50</v>
          </cell>
          <cell r="KB51327">
            <v>10</v>
          </cell>
          <cell r="KC51327">
            <v>48</v>
          </cell>
        </row>
        <row r="51328">
          <cell r="A51328" t="str">
            <v>C29172</v>
          </cell>
          <cell r="KA51328">
            <v>50</v>
          </cell>
          <cell r="KB51328">
            <v>10</v>
          </cell>
          <cell r="KC51328">
            <v>48</v>
          </cell>
        </row>
        <row r="51329">
          <cell r="A51329" t="str">
            <v>C29173</v>
          </cell>
          <cell r="KA51329">
            <v>50</v>
          </cell>
          <cell r="KB51329">
            <v>10</v>
          </cell>
          <cell r="KC51329">
            <v>48</v>
          </cell>
        </row>
        <row r="51330">
          <cell r="A51330" t="str">
            <v>C29186</v>
          </cell>
          <cell r="KA51330">
            <v>50</v>
          </cell>
          <cell r="KB51330">
            <v>10</v>
          </cell>
          <cell r="KC51330">
            <v>48</v>
          </cell>
        </row>
        <row r="51331">
          <cell r="A51331" t="str">
            <v>C29187</v>
          </cell>
          <cell r="KA51331">
            <v>50</v>
          </cell>
          <cell r="KB51331">
            <v>10</v>
          </cell>
          <cell r="KC51331">
            <v>48</v>
          </cell>
        </row>
        <row r="51332">
          <cell r="A51332" t="str">
            <v>C29175</v>
          </cell>
          <cell r="KA51332">
            <v>50</v>
          </cell>
          <cell r="KB51332">
            <v>10</v>
          </cell>
          <cell r="KC51332">
            <v>48</v>
          </cell>
        </row>
        <row r="51333">
          <cell r="A51333" t="str">
            <v>C29168</v>
          </cell>
          <cell r="KA51333">
            <v>50</v>
          </cell>
          <cell r="KB51333">
            <v>10</v>
          </cell>
          <cell r="KC51333">
            <v>48</v>
          </cell>
        </row>
        <row r="51334">
          <cell r="A51334" t="str">
            <v>C29208</v>
          </cell>
          <cell r="KA51334">
            <v>50</v>
          </cell>
          <cell r="KB51334">
            <v>10</v>
          </cell>
          <cell r="KC51334">
            <v>48</v>
          </cell>
        </row>
        <row r="51335">
          <cell r="A51335" t="str">
            <v>C29198</v>
          </cell>
          <cell r="KA51335">
            <v>50</v>
          </cell>
          <cell r="KB51335">
            <v>10</v>
          </cell>
          <cell r="KC51335">
            <v>48</v>
          </cell>
        </row>
        <row r="51336">
          <cell r="A51336" t="str">
            <v>C29199</v>
          </cell>
          <cell r="KA51336">
            <v>50</v>
          </cell>
          <cell r="KB51336">
            <v>10</v>
          </cell>
          <cell r="KC51336">
            <v>48</v>
          </cell>
        </row>
        <row r="51337">
          <cell r="A51337" t="str">
            <v>C29190</v>
          </cell>
          <cell r="KA51337">
            <v>50</v>
          </cell>
          <cell r="KB51337">
            <v>10</v>
          </cell>
          <cell r="KC51337">
            <v>48</v>
          </cell>
        </row>
        <row r="51338">
          <cell r="A51338" t="str">
            <v>C29240</v>
          </cell>
          <cell r="KA51338">
            <v>50</v>
          </cell>
          <cell r="KB51338">
            <v>10</v>
          </cell>
          <cell r="KC51338">
            <v>48</v>
          </cell>
        </row>
        <row r="51339">
          <cell r="A51339" t="str">
            <v>C29231</v>
          </cell>
          <cell r="KA51339">
            <v>50</v>
          </cell>
          <cell r="KB51339">
            <v>10</v>
          </cell>
          <cell r="KC51339">
            <v>48</v>
          </cell>
        </row>
        <row r="51340">
          <cell r="A51340" t="str">
            <v>C29225</v>
          </cell>
          <cell r="KA51340">
            <v>50</v>
          </cell>
          <cell r="KB51340">
            <v>10</v>
          </cell>
          <cell r="KC51340">
            <v>48</v>
          </cell>
        </row>
        <row r="51341">
          <cell r="A51341" t="str">
            <v>C29226</v>
          </cell>
          <cell r="KA51341">
            <v>50</v>
          </cell>
          <cell r="KB51341">
            <v>10</v>
          </cell>
          <cell r="KC51341">
            <v>48</v>
          </cell>
        </row>
        <row r="51342">
          <cell r="A51342" t="str">
            <v>C29228</v>
          </cell>
          <cell r="KA51342">
            <v>50</v>
          </cell>
          <cell r="KB51342">
            <v>10</v>
          </cell>
          <cell r="KC51342">
            <v>48</v>
          </cell>
        </row>
        <row r="51343">
          <cell r="A51343" t="str">
            <v>C29221</v>
          </cell>
          <cell r="KA51343">
            <v>50</v>
          </cell>
          <cell r="KB51343">
            <v>10</v>
          </cell>
          <cell r="KC51343">
            <v>48</v>
          </cell>
        </row>
        <row r="51344">
          <cell r="A51344" t="str">
            <v>C29264</v>
          </cell>
          <cell r="KA51344">
            <v>50</v>
          </cell>
          <cell r="KB51344">
            <v>10</v>
          </cell>
          <cell r="KC51344">
            <v>48</v>
          </cell>
        </row>
        <row r="51345">
          <cell r="A51345" t="str">
            <v>C29260</v>
          </cell>
          <cell r="KA51345">
            <v>50</v>
          </cell>
          <cell r="KB51345">
            <v>10</v>
          </cell>
          <cell r="KC51345">
            <v>48</v>
          </cell>
        </row>
        <row r="51346">
          <cell r="A51346" t="str">
            <v>C29247</v>
          </cell>
          <cell r="KA51346">
            <v>50</v>
          </cell>
          <cell r="KB51346">
            <v>10</v>
          </cell>
          <cell r="KC51346">
            <v>48</v>
          </cell>
        </row>
        <row r="51347">
          <cell r="A51347" t="str">
            <v>C29244</v>
          </cell>
          <cell r="KA51347">
            <v>50</v>
          </cell>
          <cell r="KB51347">
            <v>10</v>
          </cell>
          <cell r="KC51347">
            <v>48</v>
          </cell>
        </row>
        <row r="51348">
          <cell r="A51348" t="str">
            <v>C29245</v>
          </cell>
          <cell r="KA51348">
            <v>50</v>
          </cell>
          <cell r="KB51348">
            <v>10</v>
          </cell>
          <cell r="KC51348">
            <v>48</v>
          </cell>
        </row>
        <row r="51349">
          <cell r="A51349" t="str">
            <v>C29252</v>
          </cell>
          <cell r="KA51349">
            <v>50</v>
          </cell>
          <cell r="KB51349">
            <v>10</v>
          </cell>
          <cell r="KC51349">
            <v>48</v>
          </cell>
        </row>
        <row r="51350">
          <cell r="A51350" t="str">
            <v>C29253</v>
          </cell>
          <cell r="KA51350">
            <v>50</v>
          </cell>
          <cell r="KB51350">
            <v>10</v>
          </cell>
          <cell r="KC51350">
            <v>48</v>
          </cell>
        </row>
        <row r="51351">
          <cell r="A51351" t="str">
            <v>C29306</v>
          </cell>
          <cell r="KA51351">
            <v>50</v>
          </cell>
          <cell r="KB51351">
            <v>10</v>
          </cell>
          <cell r="KC51351">
            <v>48</v>
          </cell>
        </row>
        <row r="51352">
          <cell r="A51352" t="str">
            <v>C29319</v>
          </cell>
          <cell r="KA51352">
            <v>50</v>
          </cell>
          <cell r="KB51352">
            <v>10</v>
          </cell>
          <cell r="KC51352">
            <v>48</v>
          </cell>
        </row>
        <row r="51353">
          <cell r="A51353" t="str">
            <v>C29291</v>
          </cell>
          <cell r="KA51353">
            <v>50</v>
          </cell>
          <cell r="KB51353">
            <v>10</v>
          </cell>
          <cell r="KC51353">
            <v>48</v>
          </cell>
        </row>
        <row r="51354">
          <cell r="A51354" t="str">
            <v>C29304</v>
          </cell>
          <cell r="KA51354">
            <v>50</v>
          </cell>
          <cell r="KB51354">
            <v>10</v>
          </cell>
          <cell r="KC51354">
            <v>48</v>
          </cell>
        </row>
        <row r="51355">
          <cell r="A51355" t="str">
            <v>C29483</v>
          </cell>
          <cell r="KA51355">
            <v>50</v>
          </cell>
          <cell r="KB51355">
            <v>10</v>
          </cell>
          <cell r="KC51355">
            <v>48</v>
          </cell>
        </row>
        <row r="51356">
          <cell r="A51356" t="str">
            <v>C29485</v>
          </cell>
          <cell r="KA51356">
            <v>50</v>
          </cell>
          <cell r="KB51356">
            <v>10</v>
          </cell>
          <cell r="KC51356">
            <v>48</v>
          </cell>
        </row>
        <row r="51357">
          <cell r="A51357" t="str">
            <v>C29494</v>
          </cell>
          <cell r="KA51357">
            <v>50</v>
          </cell>
          <cell r="KB51357">
            <v>10</v>
          </cell>
          <cell r="KC51357">
            <v>48</v>
          </cell>
        </row>
        <row r="51358">
          <cell r="A51358" t="str">
            <v>C29495</v>
          </cell>
          <cell r="KA51358">
            <v>50</v>
          </cell>
          <cell r="KB51358">
            <v>10</v>
          </cell>
          <cell r="KC51358">
            <v>48</v>
          </cell>
        </row>
        <row r="51359">
          <cell r="A51359" t="str">
            <v>C29475</v>
          </cell>
          <cell r="KA51359">
            <v>50</v>
          </cell>
          <cell r="KB51359">
            <v>10</v>
          </cell>
          <cell r="KC51359">
            <v>48</v>
          </cell>
        </row>
        <row r="51360">
          <cell r="A51360" t="str">
            <v>C29480</v>
          </cell>
          <cell r="KA51360">
            <v>50</v>
          </cell>
          <cell r="KB51360">
            <v>10</v>
          </cell>
          <cell r="KC51360">
            <v>48</v>
          </cell>
        </row>
        <row r="51361">
          <cell r="A51361" t="str">
            <v>C29463</v>
          </cell>
          <cell r="KA51361">
            <v>50</v>
          </cell>
          <cell r="KB51361">
            <v>10</v>
          </cell>
          <cell r="KC51361">
            <v>48</v>
          </cell>
        </row>
        <row r="51362">
          <cell r="A51362" t="str">
            <v>C29464</v>
          </cell>
          <cell r="KA51362">
            <v>50</v>
          </cell>
          <cell r="KB51362">
            <v>10</v>
          </cell>
          <cell r="KC51362">
            <v>48</v>
          </cell>
        </row>
        <row r="51363">
          <cell r="A51363" t="str">
            <v>C29465</v>
          </cell>
          <cell r="KA51363">
            <v>50</v>
          </cell>
          <cell r="KB51363">
            <v>10</v>
          </cell>
          <cell r="KC51363">
            <v>48</v>
          </cell>
        </row>
        <row r="51364">
          <cell r="A51364" t="str">
            <v>C29458</v>
          </cell>
          <cell r="KA51364">
            <v>50</v>
          </cell>
          <cell r="KB51364">
            <v>10</v>
          </cell>
          <cell r="KC51364">
            <v>48</v>
          </cell>
        </row>
        <row r="51365">
          <cell r="A51365" t="str">
            <v>C29468</v>
          </cell>
          <cell r="KA51365">
            <v>50</v>
          </cell>
          <cell r="KB51365">
            <v>10</v>
          </cell>
          <cell r="KC51365">
            <v>48</v>
          </cell>
        </row>
        <row r="51366">
          <cell r="A51366" t="str">
            <v>C29432</v>
          </cell>
          <cell r="KA51366">
            <v>50</v>
          </cell>
          <cell r="KB51366">
            <v>10</v>
          </cell>
          <cell r="KC51366">
            <v>48</v>
          </cell>
        </row>
        <row r="51367">
          <cell r="A51367" t="str">
            <v>C29433</v>
          </cell>
          <cell r="KA51367">
            <v>50</v>
          </cell>
          <cell r="KB51367">
            <v>10</v>
          </cell>
          <cell r="KC51367">
            <v>48</v>
          </cell>
        </row>
        <row r="51368">
          <cell r="A51368" t="str">
            <v>C29434</v>
          </cell>
          <cell r="KA51368">
            <v>50</v>
          </cell>
          <cell r="KB51368">
            <v>10</v>
          </cell>
          <cell r="KC51368">
            <v>48</v>
          </cell>
        </row>
        <row r="51369">
          <cell r="A51369" t="str">
            <v>C29435</v>
          </cell>
          <cell r="KA51369">
            <v>50</v>
          </cell>
          <cell r="KB51369">
            <v>10</v>
          </cell>
          <cell r="KC51369">
            <v>48</v>
          </cell>
        </row>
        <row r="51370">
          <cell r="A51370" t="str">
            <v>C29436</v>
          </cell>
          <cell r="KA51370">
            <v>50</v>
          </cell>
          <cell r="KB51370">
            <v>10</v>
          </cell>
          <cell r="KC51370">
            <v>48</v>
          </cell>
        </row>
        <row r="51371">
          <cell r="A51371" t="str">
            <v>C29437</v>
          </cell>
          <cell r="KA51371">
            <v>50</v>
          </cell>
          <cell r="KB51371">
            <v>10</v>
          </cell>
          <cell r="KC51371">
            <v>48</v>
          </cell>
        </row>
        <row r="51372">
          <cell r="A51372" t="str">
            <v>C29448</v>
          </cell>
          <cell r="KA51372">
            <v>50</v>
          </cell>
          <cell r="KB51372">
            <v>10</v>
          </cell>
          <cell r="KC51372">
            <v>48</v>
          </cell>
        </row>
        <row r="51373">
          <cell r="A51373" t="str">
            <v>C29423</v>
          </cell>
          <cell r="KA51373">
            <v>50</v>
          </cell>
          <cell r="KB51373">
            <v>10</v>
          </cell>
          <cell r="KC51373">
            <v>48</v>
          </cell>
        </row>
        <row r="51374">
          <cell r="A51374" t="str">
            <v>C29364</v>
          </cell>
          <cell r="KA51374">
            <v>50</v>
          </cell>
          <cell r="KB51374">
            <v>10</v>
          </cell>
          <cell r="KC51374">
            <v>48</v>
          </cell>
        </row>
        <row r="51375">
          <cell r="A51375" t="str">
            <v>C29365</v>
          </cell>
          <cell r="KA51375">
            <v>50</v>
          </cell>
          <cell r="KB51375">
            <v>10</v>
          </cell>
          <cell r="KC51375">
            <v>48</v>
          </cell>
        </row>
        <row r="51376">
          <cell r="A51376" t="str">
            <v>C29366</v>
          </cell>
          <cell r="KA51376">
            <v>50</v>
          </cell>
          <cell r="KB51376">
            <v>10</v>
          </cell>
          <cell r="KC51376">
            <v>48</v>
          </cell>
        </row>
        <row r="51377">
          <cell r="A51377" t="str">
            <v>C29360</v>
          </cell>
          <cell r="KA51377">
            <v>50</v>
          </cell>
          <cell r="KB51377">
            <v>10</v>
          </cell>
          <cell r="KC51377">
            <v>48</v>
          </cell>
        </row>
        <row r="51378">
          <cell r="A51378" t="str">
            <v>C29356</v>
          </cell>
          <cell r="KA51378">
            <v>50</v>
          </cell>
          <cell r="KB51378">
            <v>10</v>
          </cell>
          <cell r="KC51378">
            <v>48</v>
          </cell>
        </row>
        <row r="51379">
          <cell r="A51379" t="str">
            <v>C29357</v>
          </cell>
          <cell r="KA51379">
            <v>50</v>
          </cell>
          <cell r="KB51379">
            <v>10</v>
          </cell>
          <cell r="KC51379">
            <v>48</v>
          </cell>
        </row>
        <row r="51380">
          <cell r="A51380" t="str">
            <v>C29346</v>
          </cell>
          <cell r="KA51380">
            <v>50</v>
          </cell>
          <cell r="KB51380">
            <v>10</v>
          </cell>
          <cell r="KC51380">
            <v>48</v>
          </cell>
        </row>
        <row r="51381">
          <cell r="A51381" t="str">
            <v>C29347</v>
          </cell>
          <cell r="KA51381">
            <v>50</v>
          </cell>
          <cell r="KB51381">
            <v>10</v>
          </cell>
          <cell r="KC51381">
            <v>48</v>
          </cell>
        </row>
        <row r="51382">
          <cell r="A51382" t="str">
            <v>C29344</v>
          </cell>
          <cell r="KA51382">
            <v>50</v>
          </cell>
          <cell r="KB51382">
            <v>10</v>
          </cell>
          <cell r="KC51382">
            <v>48</v>
          </cell>
        </row>
        <row r="51383">
          <cell r="A51383" t="str">
            <v>C29335</v>
          </cell>
          <cell r="KA51383">
            <v>50</v>
          </cell>
          <cell r="KB51383">
            <v>10</v>
          </cell>
          <cell r="KC51383">
            <v>48</v>
          </cell>
        </row>
        <row r="51384">
          <cell r="A51384" t="str">
            <v>C29339</v>
          </cell>
          <cell r="KA51384">
            <v>50</v>
          </cell>
          <cell r="KB51384">
            <v>10</v>
          </cell>
          <cell r="KC51384">
            <v>48</v>
          </cell>
        </row>
        <row r="51385">
          <cell r="A51385" t="str">
            <v>C29340</v>
          </cell>
          <cell r="KA51385">
            <v>50</v>
          </cell>
          <cell r="KB51385">
            <v>10</v>
          </cell>
          <cell r="KC51385">
            <v>48</v>
          </cell>
        </row>
        <row r="51386">
          <cell r="A51386" t="str">
            <v>C29341</v>
          </cell>
          <cell r="KA51386">
            <v>50</v>
          </cell>
          <cell r="KB51386">
            <v>10</v>
          </cell>
          <cell r="KC51386">
            <v>48</v>
          </cell>
        </row>
        <row r="51387">
          <cell r="A51387" t="str">
            <v>C29327</v>
          </cell>
          <cell r="KA51387">
            <v>50</v>
          </cell>
          <cell r="KB51387">
            <v>10</v>
          </cell>
          <cell r="KC51387">
            <v>48</v>
          </cell>
        </row>
        <row r="51388">
          <cell r="A51388" t="str">
            <v>C29328</v>
          </cell>
          <cell r="KA51388">
            <v>50</v>
          </cell>
          <cell r="KB51388">
            <v>10</v>
          </cell>
          <cell r="KC51388">
            <v>48</v>
          </cell>
        </row>
        <row r="51389">
          <cell r="A51389" t="str">
            <v>C29331</v>
          </cell>
          <cell r="KA51389">
            <v>50</v>
          </cell>
          <cell r="KB51389">
            <v>10</v>
          </cell>
          <cell r="KC51389">
            <v>48</v>
          </cell>
        </row>
        <row r="51390">
          <cell r="A51390" t="str">
            <v>C29409</v>
          </cell>
          <cell r="KA51390">
            <v>50</v>
          </cell>
          <cell r="KB51390">
            <v>10</v>
          </cell>
          <cell r="KC51390">
            <v>48</v>
          </cell>
        </row>
        <row r="51391">
          <cell r="A51391" t="str">
            <v>C29405</v>
          </cell>
          <cell r="KA51391">
            <v>50</v>
          </cell>
          <cell r="KB51391">
            <v>10</v>
          </cell>
          <cell r="KC51391">
            <v>48</v>
          </cell>
        </row>
        <row r="51392">
          <cell r="A51392" t="str">
            <v>C29369</v>
          </cell>
          <cell r="KA51392">
            <v>50</v>
          </cell>
          <cell r="KB51392">
            <v>10</v>
          </cell>
          <cell r="KC51392">
            <v>48</v>
          </cell>
        </row>
        <row r="51393">
          <cell r="A51393" t="str">
            <v>C29370</v>
          </cell>
          <cell r="KA51393">
            <v>50</v>
          </cell>
          <cell r="KB51393">
            <v>10</v>
          </cell>
          <cell r="KC51393">
            <v>48</v>
          </cell>
        </row>
        <row r="51394">
          <cell r="A51394" t="str">
            <v>C29371</v>
          </cell>
          <cell r="KA51394">
            <v>50</v>
          </cell>
          <cell r="KB51394">
            <v>10</v>
          </cell>
          <cell r="KC51394">
            <v>48</v>
          </cell>
        </row>
        <row r="51395">
          <cell r="A51395" t="str">
            <v>C29388</v>
          </cell>
          <cell r="KA51395">
            <v>50</v>
          </cell>
          <cell r="KB51395">
            <v>10</v>
          </cell>
          <cell r="KC51395">
            <v>48</v>
          </cell>
        </row>
        <row r="51396">
          <cell r="A51396" t="str">
            <v>C29672</v>
          </cell>
          <cell r="KA51396">
            <v>50</v>
          </cell>
          <cell r="KB51396">
            <v>10</v>
          </cell>
          <cell r="KC51396">
            <v>48</v>
          </cell>
        </row>
        <row r="51397">
          <cell r="A51397" t="str">
            <v>C29693</v>
          </cell>
          <cell r="KA51397">
            <v>50</v>
          </cell>
          <cell r="KB51397">
            <v>10</v>
          </cell>
          <cell r="KC51397">
            <v>48</v>
          </cell>
        </row>
        <row r="51398">
          <cell r="A51398" t="str">
            <v>C29694</v>
          </cell>
          <cell r="KA51398">
            <v>50</v>
          </cell>
          <cell r="KB51398">
            <v>10</v>
          </cell>
          <cell r="KC51398">
            <v>48</v>
          </cell>
        </row>
        <row r="51399">
          <cell r="A51399" t="str">
            <v>C29700</v>
          </cell>
          <cell r="KA51399">
            <v>50</v>
          </cell>
          <cell r="KB51399">
            <v>10</v>
          </cell>
          <cell r="KC51399">
            <v>48</v>
          </cell>
        </row>
        <row r="51400">
          <cell r="A51400" t="str">
            <v>C29701</v>
          </cell>
          <cell r="KA51400">
            <v>50</v>
          </cell>
          <cell r="KB51400">
            <v>10</v>
          </cell>
          <cell r="KC51400">
            <v>48</v>
          </cell>
        </row>
        <row r="51401">
          <cell r="A51401" t="str">
            <v>C29718</v>
          </cell>
          <cell r="KA51401">
            <v>50</v>
          </cell>
          <cell r="KB51401">
            <v>10</v>
          </cell>
          <cell r="KC51401">
            <v>48</v>
          </cell>
        </row>
        <row r="51402">
          <cell r="A51402" t="str">
            <v>C29706</v>
          </cell>
          <cell r="KA51402">
            <v>50</v>
          </cell>
          <cell r="KB51402">
            <v>10</v>
          </cell>
          <cell r="KC51402">
            <v>48</v>
          </cell>
        </row>
        <row r="51403">
          <cell r="A51403" t="str">
            <v>C29709</v>
          </cell>
          <cell r="KA51403">
            <v>50</v>
          </cell>
          <cell r="KB51403">
            <v>10</v>
          </cell>
          <cell r="KC51403">
            <v>48</v>
          </cell>
        </row>
        <row r="51404">
          <cell r="A51404" t="str">
            <v>C29710</v>
          </cell>
          <cell r="KA51404">
            <v>50</v>
          </cell>
          <cell r="KB51404">
            <v>10</v>
          </cell>
          <cell r="KC51404">
            <v>48</v>
          </cell>
        </row>
        <row r="51405">
          <cell r="A51405" t="str">
            <v>C29736</v>
          </cell>
          <cell r="KA51405">
            <v>50</v>
          </cell>
          <cell r="KB51405">
            <v>10</v>
          </cell>
          <cell r="KC51405">
            <v>48</v>
          </cell>
        </row>
        <row r="51406">
          <cell r="A51406" t="str">
            <v>C29733</v>
          </cell>
          <cell r="KA51406">
            <v>50</v>
          </cell>
          <cell r="KB51406">
            <v>10</v>
          </cell>
          <cell r="KC51406">
            <v>48</v>
          </cell>
        </row>
        <row r="51407">
          <cell r="A51407" t="str">
            <v>C29730</v>
          </cell>
          <cell r="KA51407">
            <v>50</v>
          </cell>
          <cell r="KB51407">
            <v>10</v>
          </cell>
          <cell r="KC51407">
            <v>48</v>
          </cell>
        </row>
        <row r="51408">
          <cell r="A51408" t="str">
            <v>C29808</v>
          </cell>
          <cell r="KA51408">
            <v>50</v>
          </cell>
          <cell r="KB51408">
            <v>10</v>
          </cell>
          <cell r="KC51408">
            <v>48</v>
          </cell>
        </row>
        <row r="51409">
          <cell r="A51409" t="str">
            <v>C29809</v>
          </cell>
          <cell r="KA51409">
            <v>50</v>
          </cell>
          <cell r="KB51409">
            <v>10</v>
          </cell>
          <cell r="KC51409">
            <v>48</v>
          </cell>
        </row>
        <row r="51410">
          <cell r="A51410" t="str">
            <v>C29798</v>
          </cell>
          <cell r="KA51410">
            <v>50</v>
          </cell>
          <cell r="KB51410">
            <v>10</v>
          </cell>
          <cell r="KC51410">
            <v>48</v>
          </cell>
        </row>
        <row r="51411">
          <cell r="A51411" t="str">
            <v>C29799</v>
          </cell>
          <cell r="KA51411">
            <v>50</v>
          </cell>
          <cell r="KB51411">
            <v>10</v>
          </cell>
          <cell r="KC51411">
            <v>48</v>
          </cell>
        </row>
        <row r="51412">
          <cell r="A51412" t="str">
            <v>C29790</v>
          </cell>
          <cell r="KA51412">
            <v>50</v>
          </cell>
          <cell r="KB51412">
            <v>10</v>
          </cell>
          <cell r="KC51412">
            <v>48</v>
          </cell>
        </row>
        <row r="51413">
          <cell r="A51413" t="str">
            <v>C29785</v>
          </cell>
          <cell r="KA51413">
            <v>50</v>
          </cell>
          <cell r="KB51413">
            <v>10</v>
          </cell>
          <cell r="KC51413">
            <v>48</v>
          </cell>
        </row>
        <row r="51414">
          <cell r="A51414" t="str">
            <v>C29786</v>
          </cell>
          <cell r="KA51414">
            <v>50</v>
          </cell>
          <cell r="KB51414">
            <v>10</v>
          </cell>
          <cell r="KC51414">
            <v>48</v>
          </cell>
        </row>
        <row r="51415">
          <cell r="A51415" t="str">
            <v>C29787</v>
          </cell>
          <cell r="KA51415">
            <v>50</v>
          </cell>
          <cell r="KB51415">
            <v>10</v>
          </cell>
          <cell r="KC51415">
            <v>48</v>
          </cell>
        </row>
        <row r="51416">
          <cell r="A51416" t="str">
            <v>C29781</v>
          </cell>
          <cell r="KA51416">
            <v>50</v>
          </cell>
          <cell r="KB51416">
            <v>10</v>
          </cell>
          <cell r="KC51416">
            <v>48</v>
          </cell>
        </row>
        <row r="51417">
          <cell r="A51417" t="str">
            <v>C29767</v>
          </cell>
          <cell r="KA51417">
            <v>50</v>
          </cell>
          <cell r="KB51417">
            <v>10</v>
          </cell>
          <cell r="KC51417">
            <v>48</v>
          </cell>
        </row>
        <row r="51418">
          <cell r="A51418" t="str">
            <v>C29771</v>
          </cell>
          <cell r="KA51418">
            <v>50</v>
          </cell>
          <cell r="KB51418">
            <v>10</v>
          </cell>
          <cell r="KC51418">
            <v>48</v>
          </cell>
        </row>
        <row r="51419">
          <cell r="A51419" t="str">
            <v>C29772</v>
          </cell>
          <cell r="KA51419">
            <v>50</v>
          </cell>
          <cell r="KB51419">
            <v>10</v>
          </cell>
          <cell r="KC51419">
            <v>48</v>
          </cell>
        </row>
        <row r="51420">
          <cell r="A51420" t="str">
            <v>C29758</v>
          </cell>
          <cell r="KA51420">
            <v>50</v>
          </cell>
          <cell r="KB51420">
            <v>10</v>
          </cell>
          <cell r="KC51420">
            <v>48</v>
          </cell>
        </row>
        <row r="51421">
          <cell r="A51421" t="str">
            <v>C29751</v>
          </cell>
          <cell r="KA51421">
            <v>50</v>
          </cell>
          <cell r="KB51421">
            <v>10</v>
          </cell>
          <cell r="KC51421">
            <v>48</v>
          </cell>
        </row>
        <row r="51422">
          <cell r="A51422" t="str">
            <v>C29742</v>
          </cell>
          <cell r="KA51422">
            <v>50</v>
          </cell>
          <cell r="KB51422">
            <v>10</v>
          </cell>
          <cell r="KC51422">
            <v>48</v>
          </cell>
        </row>
        <row r="51423">
          <cell r="A51423" t="str">
            <v>C29745</v>
          </cell>
          <cell r="KA51423">
            <v>50</v>
          </cell>
          <cell r="KB51423">
            <v>10</v>
          </cell>
          <cell r="KC51423">
            <v>48</v>
          </cell>
        </row>
        <row r="51424">
          <cell r="A51424" t="str">
            <v>C29568</v>
          </cell>
          <cell r="KA51424">
            <v>50</v>
          </cell>
          <cell r="KB51424">
            <v>10</v>
          </cell>
          <cell r="KC51424">
            <v>48</v>
          </cell>
        </row>
        <row r="51425">
          <cell r="A51425" t="str">
            <v>C29555</v>
          </cell>
          <cell r="KA51425">
            <v>50</v>
          </cell>
          <cell r="KB51425">
            <v>10</v>
          </cell>
          <cell r="KC51425">
            <v>48</v>
          </cell>
        </row>
        <row r="51426">
          <cell r="A51426" t="str">
            <v>C29557</v>
          </cell>
          <cell r="KA51426">
            <v>50</v>
          </cell>
          <cell r="KB51426">
            <v>10</v>
          </cell>
          <cell r="KC51426">
            <v>48</v>
          </cell>
        </row>
        <row r="51427">
          <cell r="A51427" t="str">
            <v>C29581</v>
          </cell>
          <cell r="KA51427">
            <v>50</v>
          </cell>
          <cell r="KB51427">
            <v>10</v>
          </cell>
          <cell r="KC51427">
            <v>48</v>
          </cell>
        </row>
        <row r="51428">
          <cell r="A51428" t="str">
            <v>C29577</v>
          </cell>
          <cell r="KA51428">
            <v>50</v>
          </cell>
          <cell r="KB51428">
            <v>10</v>
          </cell>
          <cell r="KC51428">
            <v>48</v>
          </cell>
        </row>
        <row r="51429">
          <cell r="A51429" t="str">
            <v>C29560</v>
          </cell>
          <cell r="KA51429">
            <v>50</v>
          </cell>
          <cell r="KB51429">
            <v>10</v>
          </cell>
          <cell r="KC51429">
            <v>48</v>
          </cell>
        </row>
        <row r="51430">
          <cell r="A51430" t="str">
            <v>C29561</v>
          </cell>
          <cell r="KA51430">
            <v>50</v>
          </cell>
          <cell r="KB51430">
            <v>10</v>
          </cell>
          <cell r="KC51430">
            <v>48</v>
          </cell>
        </row>
        <row r="51431">
          <cell r="A51431" t="str">
            <v>C29526</v>
          </cell>
          <cell r="KA51431">
            <v>50</v>
          </cell>
          <cell r="KB51431">
            <v>10</v>
          </cell>
          <cell r="KC51431">
            <v>48</v>
          </cell>
        </row>
        <row r="51432">
          <cell r="A51432" t="str">
            <v>C29527</v>
          </cell>
          <cell r="KA51432">
            <v>50</v>
          </cell>
          <cell r="KB51432">
            <v>10</v>
          </cell>
          <cell r="KC51432">
            <v>48</v>
          </cell>
        </row>
        <row r="51433">
          <cell r="A51433" t="str">
            <v>C29528</v>
          </cell>
          <cell r="KA51433">
            <v>50</v>
          </cell>
          <cell r="KB51433">
            <v>10</v>
          </cell>
          <cell r="KC51433">
            <v>48</v>
          </cell>
        </row>
        <row r="51434">
          <cell r="A51434" t="str">
            <v>C29529</v>
          </cell>
          <cell r="KA51434">
            <v>50</v>
          </cell>
          <cell r="KB51434">
            <v>10</v>
          </cell>
          <cell r="KC51434">
            <v>48</v>
          </cell>
        </row>
        <row r="51435">
          <cell r="A51435" t="str">
            <v>C29530</v>
          </cell>
          <cell r="KA51435">
            <v>50</v>
          </cell>
          <cell r="KB51435">
            <v>10</v>
          </cell>
          <cell r="KC51435">
            <v>48</v>
          </cell>
        </row>
        <row r="51436">
          <cell r="A51436" t="str">
            <v>C29531</v>
          </cell>
          <cell r="KA51436">
            <v>50</v>
          </cell>
          <cell r="KB51436">
            <v>10</v>
          </cell>
          <cell r="KC51436">
            <v>48</v>
          </cell>
        </row>
        <row r="51437">
          <cell r="A51437" t="str">
            <v>C29523</v>
          </cell>
          <cell r="KA51437">
            <v>50</v>
          </cell>
          <cell r="KB51437">
            <v>10</v>
          </cell>
          <cell r="KC51437">
            <v>48</v>
          </cell>
        </row>
        <row r="51438">
          <cell r="A51438" t="str">
            <v>C29524</v>
          </cell>
          <cell r="KA51438">
            <v>50</v>
          </cell>
          <cell r="KB51438">
            <v>10</v>
          </cell>
          <cell r="KC51438">
            <v>48</v>
          </cell>
        </row>
        <row r="51439">
          <cell r="A51439" t="str">
            <v>C29543</v>
          </cell>
          <cell r="KA51439">
            <v>50</v>
          </cell>
          <cell r="KB51439">
            <v>10</v>
          </cell>
          <cell r="KC51439">
            <v>48</v>
          </cell>
        </row>
        <row r="51440">
          <cell r="A51440" t="str">
            <v>C29544</v>
          </cell>
          <cell r="KA51440">
            <v>50</v>
          </cell>
          <cell r="KB51440">
            <v>10</v>
          </cell>
          <cell r="KC51440">
            <v>48</v>
          </cell>
        </row>
        <row r="51441">
          <cell r="A51441" t="str">
            <v>C29537</v>
          </cell>
          <cell r="KA51441">
            <v>50</v>
          </cell>
          <cell r="KB51441">
            <v>10</v>
          </cell>
          <cell r="KC51441">
            <v>48</v>
          </cell>
        </row>
        <row r="51442">
          <cell r="A51442" t="str">
            <v>C29509</v>
          </cell>
          <cell r="KA51442">
            <v>50</v>
          </cell>
          <cell r="KB51442">
            <v>10</v>
          </cell>
          <cell r="KC51442">
            <v>48</v>
          </cell>
        </row>
        <row r="51443">
          <cell r="A51443" t="str">
            <v>C29510</v>
          </cell>
          <cell r="KA51443">
            <v>50</v>
          </cell>
          <cell r="KB51443">
            <v>10</v>
          </cell>
          <cell r="KC51443">
            <v>48</v>
          </cell>
        </row>
        <row r="51444">
          <cell r="A51444" t="str">
            <v>C29511</v>
          </cell>
          <cell r="KA51444">
            <v>50</v>
          </cell>
          <cell r="KB51444">
            <v>10</v>
          </cell>
          <cell r="KC51444">
            <v>48</v>
          </cell>
        </row>
        <row r="51445">
          <cell r="A51445" t="str">
            <v>C29512</v>
          </cell>
          <cell r="KA51445">
            <v>50</v>
          </cell>
          <cell r="KB51445">
            <v>10</v>
          </cell>
          <cell r="KC51445">
            <v>48</v>
          </cell>
        </row>
        <row r="51446">
          <cell r="A51446" t="str">
            <v>C29513</v>
          </cell>
          <cell r="KA51446">
            <v>50</v>
          </cell>
          <cell r="KB51446">
            <v>10</v>
          </cell>
          <cell r="KC51446">
            <v>48</v>
          </cell>
        </row>
        <row r="51447">
          <cell r="A51447" t="str">
            <v>C29517</v>
          </cell>
          <cell r="KA51447">
            <v>50</v>
          </cell>
          <cell r="KB51447">
            <v>10</v>
          </cell>
          <cell r="KC51447">
            <v>48</v>
          </cell>
        </row>
        <row r="51448">
          <cell r="A51448" t="str">
            <v>C29503</v>
          </cell>
          <cell r="KA51448">
            <v>50</v>
          </cell>
          <cell r="KB51448">
            <v>10</v>
          </cell>
          <cell r="KC51448">
            <v>48</v>
          </cell>
        </row>
        <row r="51449">
          <cell r="A51449" t="str">
            <v>C29504</v>
          </cell>
          <cell r="KA51449">
            <v>50</v>
          </cell>
          <cell r="KB51449">
            <v>10</v>
          </cell>
          <cell r="KC51449">
            <v>48</v>
          </cell>
        </row>
        <row r="51450">
          <cell r="A51450" t="str">
            <v>C29505</v>
          </cell>
          <cell r="KA51450">
            <v>50</v>
          </cell>
          <cell r="KB51450">
            <v>10</v>
          </cell>
          <cell r="KC51450">
            <v>48</v>
          </cell>
        </row>
        <row r="51451">
          <cell r="A51451" t="str">
            <v>C29506</v>
          </cell>
          <cell r="KA51451">
            <v>50</v>
          </cell>
          <cell r="KB51451">
            <v>10</v>
          </cell>
          <cell r="KC51451">
            <v>48</v>
          </cell>
        </row>
        <row r="51452">
          <cell r="A51452" t="str">
            <v>C29501</v>
          </cell>
          <cell r="KA51452">
            <v>50</v>
          </cell>
          <cell r="KB51452">
            <v>10</v>
          </cell>
          <cell r="KC51452">
            <v>48</v>
          </cell>
        </row>
        <row r="51453">
          <cell r="A51453" t="str">
            <v>C29653</v>
          </cell>
          <cell r="KA51453">
            <v>50</v>
          </cell>
          <cell r="KB51453">
            <v>10</v>
          </cell>
          <cell r="KC51453">
            <v>48</v>
          </cell>
        </row>
        <row r="51454">
          <cell r="A51454" t="str">
            <v>C29661</v>
          </cell>
          <cell r="KA51454">
            <v>50</v>
          </cell>
          <cell r="KB51454">
            <v>10</v>
          </cell>
          <cell r="KC51454">
            <v>48</v>
          </cell>
        </row>
        <row r="51455">
          <cell r="A51455" t="str">
            <v>C29651</v>
          </cell>
          <cell r="KA51455">
            <v>50</v>
          </cell>
          <cell r="KB51455">
            <v>10</v>
          </cell>
          <cell r="KC51455">
            <v>48</v>
          </cell>
        </row>
        <row r="51456">
          <cell r="A51456" t="str">
            <v>C29658</v>
          </cell>
          <cell r="KA51456">
            <v>50</v>
          </cell>
          <cell r="KB51456">
            <v>10</v>
          </cell>
          <cell r="KC51456">
            <v>48</v>
          </cell>
        </row>
        <row r="51457">
          <cell r="A51457" t="str">
            <v>C29637</v>
          </cell>
          <cell r="KA51457">
            <v>50</v>
          </cell>
          <cell r="KB51457">
            <v>10</v>
          </cell>
          <cell r="KC51457">
            <v>48</v>
          </cell>
        </row>
        <row r="51458">
          <cell r="A51458" t="str">
            <v>C29630</v>
          </cell>
          <cell r="KA51458">
            <v>50</v>
          </cell>
          <cell r="KB51458">
            <v>10</v>
          </cell>
          <cell r="KC51458">
            <v>48</v>
          </cell>
        </row>
        <row r="51459">
          <cell r="A51459" t="str">
            <v>C29632</v>
          </cell>
          <cell r="KA51459">
            <v>50</v>
          </cell>
          <cell r="KB51459">
            <v>10</v>
          </cell>
          <cell r="KC51459">
            <v>48</v>
          </cell>
        </row>
        <row r="51460">
          <cell r="A51460" t="str">
            <v>C29647</v>
          </cell>
          <cell r="KA51460">
            <v>50</v>
          </cell>
          <cell r="KB51460">
            <v>10</v>
          </cell>
          <cell r="KC51460">
            <v>48</v>
          </cell>
        </row>
        <row r="51461">
          <cell r="A51461" t="str">
            <v>C29589</v>
          </cell>
          <cell r="KA51461">
            <v>50</v>
          </cell>
          <cell r="KB51461">
            <v>10</v>
          </cell>
          <cell r="KC51461">
            <v>48</v>
          </cell>
        </row>
        <row r="51462">
          <cell r="A51462" t="str">
            <v>C29590</v>
          </cell>
          <cell r="KA51462">
            <v>50</v>
          </cell>
          <cell r="KB51462">
            <v>10</v>
          </cell>
          <cell r="KC51462">
            <v>48</v>
          </cell>
        </row>
        <row r="51463">
          <cell r="A51463" t="str">
            <v>C29596</v>
          </cell>
          <cell r="KA51463">
            <v>50</v>
          </cell>
          <cell r="KB51463">
            <v>10</v>
          </cell>
          <cell r="KC51463">
            <v>48</v>
          </cell>
        </row>
        <row r="51464">
          <cell r="A51464" t="str">
            <v>C29602</v>
          </cell>
          <cell r="KA51464">
            <v>50</v>
          </cell>
          <cell r="KB51464">
            <v>10</v>
          </cell>
          <cell r="KC51464">
            <v>48</v>
          </cell>
        </row>
        <row r="51465">
          <cell r="A51465" t="str">
            <v>C29604</v>
          </cell>
          <cell r="KA51465">
            <v>50</v>
          </cell>
          <cell r="KB51465">
            <v>10</v>
          </cell>
          <cell r="KC51465">
            <v>48</v>
          </cell>
        </row>
        <row r="51466">
          <cell r="A51466" t="str">
            <v>C29617</v>
          </cell>
          <cell r="KA51466">
            <v>50</v>
          </cell>
          <cell r="KB51466">
            <v>10</v>
          </cell>
          <cell r="KC51466">
            <v>48</v>
          </cell>
        </row>
        <row r="51467">
          <cell r="A51467" t="str">
            <v>C29625</v>
          </cell>
          <cell r="KA51467">
            <v>50</v>
          </cell>
          <cell r="KB51467">
            <v>10</v>
          </cell>
          <cell r="KC51467">
            <v>48</v>
          </cell>
        </row>
        <row r="51468">
          <cell r="A51468" t="str">
            <v>C29626</v>
          </cell>
          <cell r="KA51468">
            <v>50</v>
          </cell>
          <cell r="KB51468">
            <v>10</v>
          </cell>
          <cell r="KC51468">
            <v>48</v>
          </cell>
        </row>
        <row r="51469">
          <cell r="A51469" t="str">
            <v>C28884</v>
          </cell>
          <cell r="KA51469">
            <v>50</v>
          </cell>
          <cell r="KB51469">
            <v>10</v>
          </cell>
          <cell r="KC51469">
            <v>48</v>
          </cell>
        </row>
        <row r="51470">
          <cell r="A51470" t="str">
            <v>C28916</v>
          </cell>
          <cell r="KA51470">
            <v>50</v>
          </cell>
          <cell r="KB51470">
            <v>10</v>
          </cell>
          <cell r="KC51470">
            <v>48</v>
          </cell>
        </row>
        <row r="51471">
          <cell r="A51471" t="str">
            <v>C28911</v>
          </cell>
          <cell r="KA51471">
            <v>50</v>
          </cell>
          <cell r="KB51471">
            <v>10</v>
          </cell>
          <cell r="KC51471">
            <v>48</v>
          </cell>
        </row>
        <row r="51472">
          <cell r="A51472" t="str">
            <v>C28920</v>
          </cell>
          <cell r="KA51472">
            <v>50</v>
          </cell>
          <cell r="KB51472">
            <v>10</v>
          </cell>
          <cell r="KC51472">
            <v>48</v>
          </cell>
        </row>
        <row r="51473">
          <cell r="A51473" t="str">
            <v>C28921</v>
          </cell>
          <cell r="KA51473">
            <v>50</v>
          </cell>
          <cell r="KB51473">
            <v>10</v>
          </cell>
          <cell r="KC51473">
            <v>48</v>
          </cell>
        </row>
        <row r="51474">
          <cell r="A51474" t="str">
            <v>C28892</v>
          </cell>
          <cell r="KA51474">
            <v>50</v>
          </cell>
          <cell r="KB51474">
            <v>10</v>
          </cell>
          <cell r="KC51474">
            <v>48</v>
          </cell>
        </row>
        <row r="51475">
          <cell r="A51475" t="str">
            <v>C28888</v>
          </cell>
          <cell r="KA51475">
            <v>50</v>
          </cell>
          <cell r="KB51475">
            <v>10</v>
          </cell>
          <cell r="KC51475">
            <v>48</v>
          </cell>
        </row>
        <row r="51476">
          <cell r="A51476" t="str">
            <v>C28895</v>
          </cell>
          <cell r="KA51476">
            <v>50</v>
          </cell>
          <cell r="KB51476">
            <v>10</v>
          </cell>
          <cell r="KC51476">
            <v>48</v>
          </cell>
        </row>
        <row r="51477">
          <cell r="A51477" t="str">
            <v>C28776</v>
          </cell>
          <cell r="KA51477">
            <v>50</v>
          </cell>
          <cell r="KB51477">
            <v>10</v>
          </cell>
          <cell r="KC51477">
            <v>48</v>
          </cell>
        </row>
        <row r="51478">
          <cell r="A51478" t="str">
            <v>C28777</v>
          </cell>
          <cell r="KA51478">
            <v>50</v>
          </cell>
          <cell r="KB51478">
            <v>10</v>
          </cell>
          <cell r="KC51478">
            <v>48</v>
          </cell>
        </row>
        <row r="51479">
          <cell r="A51479" t="str">
            <v>C28792</v>
          </cell>
          <cell r="KA51479">
            <v>50</v>
          </cell>
          <cell r="KB51479">
            <v>10</v>
          </cell>
          <cell r="KC51479">
            <v>48</v>
          </cell>
        </row>
        <row r="51480">
          <cell r="A51480" t="str">
            <v>C28785</v>
          </cell>
          <cell r="KA51480">
            <v>50</v>
          </cell>
          <cell r="KB51480">
            <v>10</v>
          </cell>
          <cell r="KC51480">
            <v>48</v>
          </cell>
        </row>
        <row r="51481">
          <cell r="A51481" t="str">
            <v>C28851</v>
          </cell>
          <cell r="KA51481">
            <v>50</v>
          </cell>
          <cell r="KB51481">
            <v>10</v>
          </cell>
          <cell r="KC51481">
            <v>48</v>
          </cell>
        </row>
        <row r="51482">
          <cell r="A51482" t="str">
            <v>C28852</v>
          </cell>
          <cell r="KA51482">
            <v>50</v>
          </cell>
          <cell r="KB51482">
            <v>10</v>
          </cell>
          <cell r="KC51482">
            <v>48</v>
          </cell>
        </row>
        <row r="51483">
          <cell r="A51483" t="str">
            <v>C28833</v>
          </cell>
          <cell r="KA51483">
            <v>50</v>
          </cell>
          <cell r="KB51483">
            <v>10</v>
          </cell>
          <cell r="KC51483">
            <v>48</v>
          </cell>
        </row>
        <row r="51484">
          <cell r="A51484" t="str">
            <v>C28837</v>
          </cell>
          <cell r="KA51484">
            <v>50</v>
          </cell>
          <cell r="KB51484">
            <v>10</v>
          </cell>
          <cell r="KC51484">
            <v>48</v>
          </cell>
        </row>
        <row r="51485">
          <cell r="A51485" t="str">
            <v>C28838</v>
          </cell>
          <cell r="KA51485">
            <v>50</v>
          </cell>
          <cell r="KB51485">
            <v>10</v>
          </cell>
          <cell r="KC51485">
            <v>48</v>
          </cell>
        </row>
        <row r="51486">
          <cell r="A51486" t="str">
            <v>C28817</v>
          </cell>
          <cell r="KA51486">
            <v>50</v>
          </cell>
          <cell r="KB51486">
            <v>10</v>
          </cell>
          <cell r="KC51486">
            <v>48</v>
          </cell>
        </row>
        <row r="51487">
          <cell r="A51487" t="str">
            <v>C28821</v>
          </cell>
          <cell r="KA51487">
            <v>50</v>
          </cell>
          <cell r="KB51487">
            <v>10</v>
          </cell>
          <cell r="KC51487">
            <v>48</v>
          </cell>
        </row>
        <row r="51488">
          <cell r="A51488" t="str">
            <v>C28827</v>
          </cell>
          <cell r="KA51488">
            <v>50</v>
          </cell>
          <cell r="KB51488">
            <v>10</v>
          </cell>
          <cell r="KC51488">
            <v>35</v>
          </cell>
        </row>
        <row r="51489">
          <cell r="A51489" t="str">
            <v>C29059</v>
          </cell>
          <cell r="KA51489">
            <v>50</v>
          </cell>
          <cell r="KB51489">
            <v>10</v>
          </cell>
          <cell r="KC51489">
            <v>48</v>
          </cell>
        </row>
        <row r="51490">
          <cell r="A51490" t="str">
            <v>C29069</v>
          </cell>
          <cell r="KA51490">
            <v>50</v>
          </cell>
          <cell r="KB51490">
            <v>10</v>
          </cell>
          <cell r="KC51490">
            <v>48</v>
          </cell>
        </row>
        <row r="51491">
          <cell r="A51491" t="str">
            <v>C29067</v>
          </cell>
          <cell r="KA51491">
            <v>50</v>
          </cell>
          <cell r="KB51491">
            <v>10</v>
          </cell>
          <cell r="KC51491">
            <v>48</v>
          </cell>
        </row>
        <row r="51492">
          <cell r="A51492" t="str">
            <v>C29056</v>
          </cell>
          <cell r="KA51492">
            <v>50</v>
          </cell>
          <cell r="KB51492">
            <v>10</v>
          </cell>
          <cell r="KC51492">
            <v>48</v>
          </cell>
        </row>
        <row r="51493">
          <cell r="A51493" t="str">
            <v>C29031</v>
          </cell>
          <cell r="KA51493">
            <v>50</v>
          </cell>
          <cell r="KB51493">
            <v>10</v>
          </cell>
          <cell r="KC51493">
            <v>48</v>
          </cell>
        </row>
        <row r="51494">
          <cell r="A51494" t="str">
            <v>C29033</v>
          </cell>
          <cell r="KA51494">
            <v>50</v>
          </cell>
          <cell r="KB51494">
            <v>10</v>
          </cell>
          <cell r="KC51494">
            <v>48</v>
          </cell>
        </row>
        <row r="51495">
          <cell r="A51495" t="str">
            <v>C29034</v>
          </cell>
          <cell r="KA51495">
            <v>50</v>
          </cell>
          <cell r="KB51495">
            <v>10</v>
          </cell>
          <cell r="KC51495">
            <v>48</v>
          </cell>
        </row>
        <row r="51496">
          <cell r="A51496" t="str">
            <v>C29046</v>
          </cell>
          <cell r="KA51496">
            <v>50</v>
          </cell>
          <cell r="KB51496">
            <v>10</v>
          </cell>
          <cell r="KC51496">
            <v>48</v>
          </cell>
        </row>
        <row r="51497">
          <cell r="A51497" t="str">
            <v>C29041</v>
          </cell>
          <cell r="KA51497">
            <v>50</v>
          </cell>
          <cell r="KB51497">
            <v>10</v>
          </cell>
          <cell r="KC51497">
            <v>48</v>
          </cell>
        </row>
        <row r="51498">
          <cell r="A51498" t="str">
            <v>C29021</v>
          </cell>
          <cell r="KA51498">
            <v>50</v>
          </cell>
          <cell r="KB51498">
            <v>10</v>
          </cell>
          <cell r="KC51498">
            <v>48</v>
          </cell>
        </row>
        <row r="51499">
          <cell r="A51499" t="str">
            <v>C29023</v>
          </cell>
          <cell r="KA51499">
            <v>50</v>
          </cell>
          <cell r="KB51499">
            <v>10</v>
          </cell>
          <cell r="KC51499">
            <v>48</v>
          </cell>
        </row>
        <row r="51500">
          <cell r="A51500" t="str">
            <v>C29014</v>
          </cell>
          <cell r="KA51500">
            <v>50</v>
          </cell>
          <cell r="KB51500">
            <v>10</v>
          </cell>
          <cell r="KC51500">
            <v>48</v>
          </cell>
        </row>
        <row r="51501">
          <cell r="A51501" t="str">
            <v>C29015</v>
          </cell>
          <cell r="KA51501">
            <v>50</v>
          </cell>
          <cell r="KB51501">
            <v>10</v>
          </cell>
          <cell r="KC51501">
            <v>48</v>
          </cell>
        </row>
        <row r="51502">
          <cell r="A51502" t="str">
            <v>C29006</v>
          </cell>
          <cell r="KA51502">
            <v>50</v>
          </cell>
          <cell r="KB51502">
            <v>10</v>
          </cell>
          <cell r="KC51502">
            <v>48</v>
          </cell>
        </row>
        <row r="51503">
          <cell r="A51503" t="str">
            <v>C29007</v>
          </cell>
          <cell r="KA51503">
            <v>50</v>
          </cell>
          <cell r="KB51503">
            <v>10</v>
          </cell>
          <cell r="KC51503">
            <v>48</v>
          </cell>
        </row>
        <row r="51504">
          <cell r="A51504" t="str">
            <v>C28928</v>
          </cell>
          <cell r="KA51504">
            <v>50</v>
          </cell>
          <cell r="KB51504">
            <v>10</v>
          </cell>
          <cell r="KC51504">
            <v>48</v>
          </cell>
        </row>
        <row r="51505">
          <cell r="A51505" t="str">
            <v>C28926</v>
          </cell>
          <cell r="KA51505">
            <v>50</v>
          </cell>
          <cell r="KB51505">
            <v>10</v>
          </cell>
          <cell r="KC51505">
            <v>48</v>
          </cell>
        </row>
        <row r="51506">
          <cell r="A51506" t="str">
            <v>C29119</v>
          </cell>
          <cell r="KA51506">
            <v>50</v>
          </cell>
          <cell r="KB51506">
            <v>10</v>
          </cell>
          <cell r="KC51506">
            <v>48</v>
          </cell>
        </row>
        <row r="51507">
          <cell r="A51507" t="str">
            <v>C29120</v>
          </cell>
          <cell r="KA51507">
            <v>50</v>
          </cell>
          <cell r="KB51507">
            <v>10</v>
          </cell>
          <cell r="KC51507">
            <v>48</v>
          </cell>
        </row>
        <row r="51508">
          <cell r="A51508" t="str">
            <v>C29121</v>
          </cell>
          <cell r="KA51508">
            <v>50</v>
          </cell>
          <cell r="KB51508">
            <v>10</v>
          </cell>
          <cell r="KC51508">
            <v>48</v>
          </cell>
        </row>
        <row r="51509">
          <cell r="A51509" t="str">
            <v>C29113</v>
          </cell>
          <cell r="KA51509">
            <v>50</v>
          </cell>
          <cell r="KB51509">
            <v>10</v>
          </cell>
          <cell r="KC51509">
            <v>48</v>
          </cell>
        </row>
        <row r="51510">
          <cell r="A51510" t="str">
            <v>C29129</v>
          </cell>
          <cell r="KA51510">
            <v>50</v>
          </cell>
          <cell r="KB51510">
            <v>10</v>
          </cell>
          <cell r="KC51510">
            <v>48</v>
          </cell>
        </row>
        <row r="51511">
          <cell r="A51511" t="str">
            <v>C29123</v>
          </cell>
          <cell r="KA51511">
            <v>50</v>
          </cell>
          <cell r="KB51511">
            <v>10</v>
          </cell>
          <cell r="KC51511">
            <v>48</v>
          </cell>
        </row>
        <row r="51512">
          <cell r="A51512" t="str">
            <v>C29143</v>
          </cell>
          <cell r="KA51512">
            <v>50</v>
          </cell>
          <cell r="KB51512">
            <v>10</v>
          </cell>
          <cell r="KC51512">
            <v>48</v>
          </cell>
        </row>
        <row r="51513">
          <cell r="A51513" t="str">
            <v>C29144</v>
          </cell>
          <cell r="KA51513">
            <v>50</v>
          </cell>
          <cell r="KB51513">
            <v>10</v>
          </cell>
          <cell r="KC51513">
            <v>48</v>
          </cell>
        </row>
        <row r="51514">
          <cell r="A51514" t="str">
            <v>C29141</v>
          </cell>
          <cell r="KA51514">
            <v>50</v>
          </cell>
          <cell r="KB51514">
            <v>10</v>
          </cell>
          <cell r="KC51514">
            <v>48</v>
          </cell>
        </row>
        <row r="51515">
          <cell r="A51515" t="str">
            <v>C29132</v>
          </cell>
          <cell r="KA51515">
            <v>50</v>
          </cell>
          <cell r="KB51515">
            <v>10</v>
          </cell>
          <cell r="KC51515">
            <v>48</v>
          </cell>
        </row>
        <row r="51516">
          <cell r="A51516" t="str">
            <v>C29106</v>
          </cell>
          <cell r="KA51516">
            <v>50</v>
          </cell>
          <cell r="KB51516">
            <v>10</v>
          </cell>
          <cell r="KC51516">
            <v>48</v>
          </cell>
        </row>
        <row r="51517">
          <cell r="A51517" t="str">
            <v>C29103</v>
          </cell>
          <cell r="KA51517">
            <v>50</v>
          </cell>
          <cell r="KB51517">
            <v>10</v>
          </cell>
          <cell r="KC51517">
            <v>48</v>
          </cell>
        </row>
        <row r="51518">
          <cell r="A51518" t="str">
            <v>C29096</v>
          </cell>
          <cell r="KA51518">
            <v>50</v>
          </cell>
          <cell r="KB51518">
            <v>10</v>
          </cell>
          <cell r="KC51518">
            <v>48</v>
          </cell>
        </row>
        <row r="51519">
          <cell r="A51519" t="str">
            <v>C29097</v>
          </cell>
          <cell r="KA51519">
            <v>50</v>
          </cell>
          <cell r="KB51519">
            <v>10</v>
          </cell>
          <cell r="KC51519">
            <v>48</v>
          </cell>
        </row>
        <row r="51520">
          <cell r="A51520" t="str">
            <v>C29071</v>
          </cell>
          <cell r="KA51520">
            <v>50</v>
          </cell>
          <cell r="KB51520">
            <v>10</v>
          </cell>
          <cell r="KC51520">
            <v>48</v>
          </cell>
        </row>
        <row r="51521">
          <cell r="A51521" t="str">
            <v>C29083</v>
          </cell>
          <cell r="KA51521">
            <v>50</v>
          </cell>
          <cell r="KB51521">
            <v>10</v>
          </cell>
          <cell r="KC51521">
            <v>48</v>
          </cell>
        </row>
        <row r="51522">
          <cell r="A51522" t="str">
            <v>C29084</v>
          </cell>
          <cell r="KA51522">
            <v>50</v>
          </cell>
          <cell r="KB51522">
            <v>10</v>
          </cell>
          <cell r="KC51522">
            <v>48</v>
          </cell>
        </row>
        <row r="51523">
          <cell r="A51523" t="str">
            <v>C29085</v>
          </cell>
          <cell r="KA51523">
            <v>50</v>
          </cell>
          <cell r="KB51523">
            <v>10</v>
          </cell>
          <cell r="KC51523">
            <v>48</v>
          </cell>
        </row>
        <row r="51524">
          <cell r="A51524" t="str">
            <v>C28524</v>
          </cell>
          <cell r="KA51524">
            <v>50</v>
          </cell>
          <cell r="KB51524">
            <v>10</v>
          </cell>
          <cell r="KC51524">
            <v>48</v>
          </cell>
        </row>
        <row r="51525">
          <cell r="A51525" t="str">
            <v>C28521</v>
          </cell>
          <cell r="KA51525">
            <v>50</v>
          </cell>
          <cell r="KB51525">
            <v>10</v>
          </cell>
          <cell r="KC51525">
            <v>35</v>
          </cell>
        </row>
        <row r="51526">
          <cell r="A51526" t="str">
            <v>C28522</v>
          </cell>
          <cell r="KA51526">
            <v>50</v>
          </cell>
          <cell r="KB51526">
            <v>10</v>
          </cell>
          <cell r="KC51526">
            <v>48</v>
          </cell>
        </row>
        <row r="51527">
          <cell r="A51527" t="str">
            <v>C28514</v>
          </cell>
          <cell r="KA51527">
            <v>50</v>
          </cell>
          <cell r="KB51527">
            <v>10</v>
          </cell>
          <cell r="KC51527">
            <v>48</v>
          </cell>
        </row>
        <row r="51528">
          <cell r="A51528" t="str">
            <v>C28527</v>
          </cell>
          <cell r="KA51528">
            <v>50</v>
          </cell>
          <cell r="KB51528">
            <v>10</v>
          </cell>
          <cell r="KC51528">
            <v>48</v>
          </cell>
        </row>
        <row r="51529">
          <cell r="A51529" t="str">
            <v>C28529</v>
          </cell>
          <cell r="KA51529">
            <v>50</v>
          </cell>
          <cell r="KB51529">
            <v>10</v>
          </cell>
          <cell r="KC51529">
            <v>48</v>
          </cell>
        </row>
        <row r="51530">
          <cell r="A51530" t="str">
            <v>C28544</v>
          </cell>
          <cell r="KA51530">
            <v>50</v>
          </cell>
          <cell r="KB51530">
            <v>10</v>
          </cell>
          <cell r="KC51530">
            <v>48</v>
          </cell>
        </row>
        <row r="51531">
          <cell r="A51531" t="str">
            <v>C28545</v>
          </cell>
          <cell r="KA51531">
            <v>50</v>
          </cell>
          <cell r="KB51531">
            <v>10</v>
          </cell>
          <cell r="KC51531">
            <v>48</v>
          </cell>
        </row>
        <row r="51532">
          <cell r="A51532" t="str">
            <v>C28531</v>
          </cell>
          <cell r="KA51532">
            <v>50</v>
          </cell>
          <cell r="KB51532">
            <v>10</v>
          </cell>
          <cell r="KC51532">
            <v>48</v>
          </cell>
        </row>
        <row r="51533">
          <cell r="A51533" t="str">
            <v>C28539</v>
          </cell>
          <cell r="KA51533">
            <v>50</v>
          </cell>
          <cell r="KB51533">
            <v>10</v>
          </cell>
          <cell r="KC51533">
            <v>48</v>
          </cell>
        </row>
        <row r="51534">
          <cell r="A51534" t="str">
            <v>C28483</v>
          </cell>
          <cell r="KA51534">
            <v>50</v>
          </cell>
          <cell r="KB51534">
            <v>10</v>
          </cell>
          <cell r="KC51534">
            <v>35</v>
          </cell>
        </row>
        <row r="51535">
          <cell r="A51535" t="str">
            <v>C28484</v>
          </cell>
          <cell r="KA51535">
            <v>50</v>
          </cell>
          <cell r="KB51535">
            <v>10</v>
          </cell>
          <cell r="KC51535">
            <v>48</v>
          </cell>
        </row>
        <row r="51536">
          <cell r="A51536" t="str">
            <v>C28485</v>
          </cell>
          <cell r="KA51536">
            <v>50</v>
          </cell>
          <cell r="KB51536">
            <v>10</v>
          </cell>
          <cell r="KC51536">
            <v>35</v>
          </cell>
        </row>
        <row r="51537">
          <cell r="A51537" t="str">
            <v>C28486</v>
          </cell>
          <cell r="KA51537">
            <v>50</v>
          </cell>
          <cell r="KB51537">
            <v>10</v>
          </cell>
          <cell r="KC51537">
            <v>48</v>
          </cell>
        </row>
        <row r="51538">
          <cell r="A51538" t="str">
            <v>C28494</v>
          </cell>
          <cell r="KA51538">
            <v>50</v>
          </cell>
          <cell r="KB51538">
            <v>10</v>
          </cell>
          <cell r="KC51538">
            <v>48</v>
          </cell>
        </row>
        <row r="51539">
          <cell r="A51539" t="str">
            <v>C28505</v>
          </cell>
          <cell r="KA51539">
            <v>50</v>
          </cell>
          <cell r="KB51539">
            <v>10</v>
          </cell>
          <cell r="KC51539">
            <v>48</v>
          </cell>
        </row>
        <row r="51540">
          <cell r="A51540" t="str">
            <v>C28499</v>
          </cell>
          <cell r="KA51540">
            <v>50</v>
          </cell>
          <cell r="KB51540">
            <v>10</v>
          </cell>
          <cell r="KC51540">
            <v>48</v>
          </cell>
        </row>
        <row r="51541">
          <cell r="A51541" t="str">
            <v>C28508</v>
          </cell>
          <cell r="KA51541">
            <v>50</v>
          </cell>
          <cell r="KB51541">
            <v>10</v>
          </cell>
          <cell r="KC51541">
            <v>48</v>
          </cell>
        </row>
        <row r="51542">
          <cell r="A51542" t="str">
            <v>C28516</v>
          </cell>
          <cell r="KA51542">
            <v>50</v>
          </cell>
          <cell r="KB51542">
            <v>10</v>
          </cell>
          <cell r="KC51542">
            <v>48</v>
          </cell>
        </row>
        <row r="51543">
          <cell r="A51543" t="str">
            <v>C28517</v>
          </cell>
          <cell r="KA51543">
            <v>50</v>
          </cell>
          <cell r="KB51543">
            <v>10</v>
          </cell>
          <cell r="KC51543">
            <v>48</v>
          </cell>
        </row>
        <row r="51544">
          <cell r="A51544" t="str">
            <v>C28518</v>
          </cell>
          <cell r="KA51544">
            <v>50</v>
          </cell>
          <cell r="KB51544">
            <v>10</v>
          </cell>
          <cell r="KC51544">
            <v>48</v>
          </cell>
        </row>
        <row r="51545">
          <cell r="A51545" t="str">
            <v>C28586</v>
          </cell>
          <cell r="KA51545">
            <v>50</v>
          </cell>
          <cell r="KB51545">
            <v>10</v>
          </cell>
          <cell r="KC51545">
            <v>48</v>
          </cell>
        </row>
        <row r="51546">
          <cell r="A51546" t="str">
            <v>C28587</v>
          </cell>
          <cell r="KA51546">
            <v>50</v>
          </cell>
          <cell r="KB51546">
            <v>10</v>
          </cell>
          <cell r="KC51546">
            <v>48</v>
          </cell>
        </row>
        <row r="51547">
          <cell r="A51547" t="str">
            <v>C28579</v>
          </cell>
          <cell r="KA51547">
            <v>50</v>
          </cell>
          <cell r="KB51547">
            <v>10</v>
          </cell>
          <cell r="KC51547">
            <v>35</v>
          </cell>
        </row>
        <row r="51548">
          <cell r="A51548" t="str">
            <v>C28580</v>
          </cell>
          <cell r="KA51548">
            <v>50</v>
          </cell>
          <cell r="KB51548">
            <v>10</v>
          </cell>
          <cell r="KC51548">
            <v>48</v>
          </cell>
        </row>
        <row r="51549">
          <cell r="A51549" t="str">
            <v>C28581</v>
          </cell>
          <cell r="KA51549">
            <v>50</v>
          </cell>
          <cell r="KB51549">
            <v>10</v>
          </cell>
          <cell r="KC51549">
            <v>48</v>
          </cell>
        </row>
        <row r="51550">
          <cell r="A51550" t="str">
            <v>C28582</v>
          </cell>
          <cell r="KA51550">
            <v>50</v>
          </cell>
          <cell r="KB51550">
            <v>10</v>
          </cell>
          <cell r="KC51550">
            <v>48</v>
          </cell>
        </row>
        <row r="51551">
          <cell r="A51551" t="str">
            <v>C28558</v>
          </cell>
          <cell r="KA51551">
            <v>50</v>
          </cell>
          <cell r="KB51551">
            <v>10</v>
          </cell>
          <cell r="KC51551">
            <v>48</v>
          </cell>
        </row>
        <row r="51552">
          <cell r="A51552" t="str">
            <v>C28559</v>
          </cell>
          <cell r="KA51552">
            <v>50</v>
          </cell>
          <cell r="KB51552">
            <v>10</v>
          </cell>
          <cell r="KC51552">
            <v>48</v>
          </cell>
        </row>
        <row r="51553">
          <cell r="A51553" t="str">
            <v>C28560</v>
          </cell>
          <cell r="KA51553">
            <v>50</v>
          </cell>
          <cell r="KB51553">
            <v>10</v>
          </cell>
          <cell r="KC51553">
            <v>48</v>
          </cell>
        </row>
        <row r="51554">
          <cell r="A51554" t="str">
            <v>C28556</v>
          </cell>
          <cell r="KA51554">
            <v>50</v>
          </cell>
          <cell r="KB51554">
            <v>10</v>
          </cell>
          <cell r="KC51554">
            <v>48</v>
          </cell>
        </row>
        <row r="51555">
          <cell r="A51555" t="str">
            <v>C28569</v>
          </cell>
          <cell r="KA51555">
            <v>50</v>
          </cell>
          <cell r="KB51555">
            <v>10</v>
          </cell>
          <cell r="KC51555">
            <v>48</v>
          </cell>
        </row>
        <row r="51556">
          <cell r="A51556" t="str">
            <v>C28570</v>
          </cell>
          <cell r="KA51556">
            <v>50</v>
          </cell>
          <cell r="KB51556">
            <v>10</v>
          </cell>
          <cell r="KC51556">
            <v>48</v>
          </cell>
        </row>
        <row r="51557">
          <cell r="A51557" t="str">
            <v>C28571</v>
          </cell>
          <cell r="KA51557">
            <v>50</v>
          </cell>
          <cell r="KB51557">
            <v>10</v>
          </cell>
          <cell r="KC51557">
            <v>48</v>
          </cell>
        </row>
        <row r="51558">
          <cell r="A51558" t="str">
            <v>C28607</v>
          </cell>
          <cell r="KA51558">
            <v>50</v>
          </cell>
          <cell r="KB51558">
            <v>10</v>
          </cell>
          <cell r="KC51558">
            <v>35</v>
          </cell>
        </row>
        <row r="51559">
          <cell r="A51559" t="str">
            <v>C28624</v>
          </cell>
          <cell r="KA51559">
            <v>50</v>
          </cell>
          <cell r="KB51559">
            <v>10</v>
          </cell>
          <cell r="KC51559">
            <v>35</v>
          </cell>
        </row>
        <row r="51560">
          <cell r="A51560" t="str">
            <v>C28595</v>
          </cell>
          <cell r="KA51560">
            <v>50</v>
          </cell>
          <cell r="KB51560">
            <v>10</v>
          </cell>
          <cell r="KC51560">
            <v>48</v>
          </cell>
        </row>
        <row r="51561">
          <cell r="A51561" t="str">
            <v>C28596</v>
          </cell>
          <cell r="KA51561">
            <v>50</v>
          </cell>
          <cell r="KB51561">
            <v>10</v>
          </cell>
          <cell r="KC51561">
            <v>48</v>
          </cell>
        </row>
        <row r="51562">
          <cell r="A51562" t="str">
            <v>C28597</v>
          </cell>
          <cell r="KA51562">
            <v>50</v>
          </cell>
          <cell r="KB51562">
            <v>10</v>
          </cell>
          <cell r="KC51562">
            <v>48</v>
          </cell>
        </row>
        <row r="51563">
          <cell r="A51563" t="str">
            <v>C28601</v>
          </cell>
          <cell r="KA51563">
            <v>50</v>
          </cell>
          <cell r="KB51563">
            <v>10</v>
          </cell>
          <cell r="KC51563">
            <v>48</v>
          </cell>
        </row>
        <row r="51564">
          <cell r="A51564" t="str">
            <v>C28725</v>
          </cell>
          <cell r="KA51564">
            <v>50</v>
          </cell>
          <cell r="KB51564">
            <v>10</v>
          </cell>
          <cell r="KC51564">
            <v>48</v>
          </cell>
        </row>
        <row r="51565">
          <cell r="A51565" t="str">
            <v>C28719</v>
          </cell>
          <cell r="KA51565">
            <v>50</v>
          </cell>
          <cell r="KB51565">
            <v>10</v>
          </cell>
          <cell r="KC51565">
            <v>35</v>
          </cell>
        </row>
        <row r="51566">
          <cell r="A51566" t="str">
            <v>C28720</v>
          </cell>
          <cell r="KA51566">
            <v>50</v>
          </cell>
          <cell r="KB51566">
            <v>10</v>
          </cell>
          <cell r="KC51566">
            <v>48</v>
          </cell>
        </row>
        <row r="51567">
          <cell r="A51567" t="str">
            <v>C28721</v>
          </cell>
          <cell r="KA51567">
            <v>50</v>
          </cell>
          <cell r="KB51567">
            <v>10</v>
          </cell>
          <cell r="KC51567">
            <v>48</v>
          </cell>
        </row>
        <row r="51568">
          <cell r="A51568" t="str">
            <v>C28722</v>
          </cell>
          <cell r="KA51568">
            <v>50</v>
          </cell>
          <cell r="KB51568">
            <v>10</v>
          </cell>
          <cell r="KC51568">
            <v>48</v>
          </cell>
        </row>
        <row r="51569">
          <cell r="A51569" t="str">
            <v>C28723</v>
          </cell>
          <cell r="KA51569">
            <v>50</v>
          </cell>
          <cell r="KB51569">
            <v>10</v>
          </cell>
          <cell r="KC51569">
            <v>48</v>
          </cell>
        </row>
        <row r="51570">
          <cell r="A51570" t="str">
            <v>C28710</v>
          </cell>
          <cell r="KA51570">
            <v>50</v>
          </cell>
          <cell r="KB51570">
            <v>10</v>
          </cell>
          <cell r="KC51570">
            <v>35</v>
          </cell>
        </row>
        <row r="51571">
          <cell r="A51571" t="str">
            <v>C28715</v>
          </cell>
          <cell r="KA51571">
            <v>50</v>
          </cell>
          <cell r="KB51571">
            <v>10</v>
          </cell>
          <cell r="KC51571">
            <v>48</v>
          </cell>
        </row>
        <row r="51572">
          <cell r="A51572" t="str">
            <v>C28699</v>
          </cell>
          <cell r="KA51572">
            <v>50</v>
          </cell>
          <cell r="KB51572">
            <v>10</v>
          </cell>
          <cell r="KC51572">
            <v>48</v>
          </cell>
        </row>
        <row r="51573">
          <cell r="A51573" t="str">
            <v>C28771</v>
          </cell>
          <cell r="KA51573">
            <v>50</v>
          </cell>
          <cell r="KB51573">
            <v>10</v>
          </cell>
          <cell r="KC51573">
            <v>48</v>
          </cell>
        </row>
        <row r="51574">
          <cell r="A51574" t="str">
            <v>C28772</v>
          </cell>
          <cell r="KA51574">
            <v>50</v>
          </cell>
          <cell r="KB51574">
            <v>10</v>
          </cell>
          <cell r="KC51574">
            <v>35</v>
          </cell>
        </row>
        <row r="51575">
          <cell r="A51575" t="str">
            <v>C28739</v>
          </cell>
          <cell r="KA51575">
            <v>50</v>
          </cell>
          <cell r="KB51575">
            <v>10</v>
          </cell>
          <cell r="KC51575">
            <v>48</v>
          </cell>
        </row>
        <row r="51576">
          <cell r="A51576" t="str">
            <v>C28736</v>
          </cell>
          <cell r="KA51576">
            <v>50</v>
          </cell>
          <cell r="KB51576">
            <v>10</v>
          </cell>
          <cell r="KC51576">
            <v>48</v>
          </cell>
        </row>
        <row r="51577">
          <cell r="A51577" t="str">
            <v>C28653</v>
          </cell>
          <cell r="KA51577">
            <v>50</v>
          </cell>
          <cell r="KB51577">
            <v>10</v>
          </cell>
          <cell r="KC51577">
            <v>48</v>
          </cell>
        </row>
        <row r="51578">
          <cell r="A51578" t="str">
            <v>C28660</v>
          </cell>
          <cell r="KA51578">
            <v>50</v>
          </cell>
          <cell r="KB51578">
            <v>10</v>
          </cell>
          <cell r="KC51578">
            <v>48</v>
          </cell>
        </row>
        <row r="51579">
          <cell r="A51579" t="str">
            <v>C28655</v>
          </cell>
          <cell r="KA51579">
            <v>50</v>
          </cell>
          <cell r="KB51579">
            <v>10</v>
          </cell>
          <cell r="KC51579">
            <v>48</v>
          </cell>
        </row>
        <row r="51580">
          <cell r="A51580" t="str">
            <v>C28632</v>
          </cell>
          <cell r="KA51580">
            <v>50</v>
          </cell>
          <cell r="KB51580">
            <v>10</v>
          </cell>
          <cell r="KC51580">
            <v>48</v>
          </cell>
        </row>
        <row r="51581">
          <cell r="A51581" t="str">
            <v>C28640</v>
          </cell>
          <cell r="KA51581">
            <v>50</v>
          </cell>
          <cell r="KB51581">
            <v>10</v>
          </cell>
          <cell r="KC51581">
            <v>48</v>
          </cell>
        </row>
        <row r="51582">
          <cell r="A51582" t="str">
            <v>C28693</v>
          </cell>
          <cell r="KA51582">
            <v>50</v>
          </cell>
          <cell r="KB51582">
            <v>10</v>
          </cell>
          <cell r="KC51582">
            <v>48</v>
          </cell>
        </row>
        <row r="51583">
          <cell r="A51583" t="str">
            <v>C28687</v>
          </cell>
          <cell r="KA51583">
            <v>50</v>
          </cell>
          <cell r="KB51583">
            <v>10</v>
          </cell>
          <cell r="KC51583">
            <v>48</v>
          </cell>
        </row>
        <row r="51584">
          <cell r="A51584" t="str">
            <v>C28684</v>
          </cell>
          <cell r="KA51584">
            <v>50</v>
          </cell>
          <cell r="KB51584">
            <v>10</v>
          </cell>
          <cell r="KC51584">
            <v>48</v>
          </cell>
        </row>
        <row r="51585">
          <cell r="A51585" t="str">
            <v>C28675</v>
          </cell>
          <cell r="KA51585">
            <v>50</v>
          </cell>
          <cell r="KB51585">
            <v>10</v>
          </cell>
          <cell r="KC51585">
            <v>48</v>
          </cell>
        </row>
        <row r="51586">
          <cell r="A51586" t="str">
            <v>C28682</v>
          </cell>
          <cell r="KA51586">
            <v>50</v>
          </cell>
          <cell r="KB51586">
            <v>10</v>
          </cell>
          <cell r="KC51586">
            <v>48</v>
          </cell>
        </row>
        <row r="51587">
          <cell r="A51587" t="str">
            <v>C28424</v>
          </cell>
          <cell r="KA51587">
            <v>50</v>
          </cell>
          <cell r="KB51587">
            <v>10</v>
          </cell>
          <cell r="KC51587">
            <v>48</v>
          </cell>
        </row>
        <row r="51588">
          <cell r="A51588" t="str">
            <v>C28420</v>
          </cell>
          <cell r="KA51588">
            <v>50</v>
          </cell>
          <cell r="KB51588">
            <v>10</v>
          </cell>
          <cell r="KC51588">
            <v>35</v>
          </cell>
        </row>
        <row r="51589">
          <cell r="A51589" t="str">
            <v>C28418</v>
          </cell>
          <cell r="KA51589">
            <v>50</v>
          </cell>
          <cell r="KB51589">
            <v>10</v>
          </cell>
          <cell r="KC51589">
            <v>48</v>
          </cell>
        </row>
        <row r="51590">
          <cell r="A51590" t="str">
            <v>C28438</v>
          </cell>
          <cell r="KA51590">
            <v>50</v>
          </cell>
          <cell r="KB51590">
            <v>10</v>
          </cell>
          <cell r="KC51590">
            <v>48</v>
          </cell>
        </row>
        <row r="51591">
          <cell r="A51591" t="str">
            <v>C28434</v>
          </cell>
          <cell r="KA51591">
            <v>50</v>
          </cell>
          <cell r="KB51591">
            <v>10</v>
          </cell>
          <cell r="KC51591">
            <v>48</v>
          </cell>
        </row>
        <row r="51592">
          <cell r="A51592" t="str">
            <v>C28435</v>
          </cell>
          <cell r="KA51592">
            <v>50</v>
          </cell>
          <cell r="KB51592">
            <v>10</v>
          </cell>
          <cell r="KC51592">
            <v>35</v>
          </cell>
        </row>
        <row r="51593">
          <cell r="A51593" t="str">
            <v>C28406</v>
          </cell>
          <cell r="KA51593">
            <v>50</v>
          </cell>
          <cell r="KB51593">
            <v>10</v>
          </cell>
          <cell r="KC51593">
            <v>48</v>
          </cell>
        </row>
        <row r="51594">
          <cell r="A51594" t="str">
            <v>C28468</v>
          </cell>
          <cell r="KA51594">
            <v>50</v>
          </cell>
          <cell r="KB51594">
            <v>10</v>
          </cell>
          <cell r="KC51594">
            <v>48</v>
          </cell>
        </row>
        <row r="51595">
          <cell r="A51595" t="str">
            <v>C28474</v>
          </cell>
          <cell r="KA51595">
            <v>50</v>
          </cell>
          <cell r="KB51595">
            <v>10</v>
          </cell>
          <cell r="KC51595">
            <v>48</v>
          </cell>
        </row>
        <row r="51596">
          <cell r="A51596" t="str">
            <v>C28459</v>
          </cell>
          <cell r="KA51596">
            <v>50</v>
          </cell>
          <cell r="KB51596">
            <v>10</v>
          </cell>
          <cell r="KC51596">
            <v>48</v>
          </cell>
        </row>
        <row r="51597">
          <cell r="A51597" t="str">
            <v>C28460</v>
          </cell>
          <cell r="KA51597">
            <v>50</v>
          </cell>
          <cell r="KB51597">
            <v>10</v>
          </cell>
          <cell r="KC51597">
            <v>48</v>
          </cell>
        </row>
        <row r="51598">
          <cell r="A51598" t="str">
            <v>C28463</v>
          </cell>
          <cell r="KA51598">
            <v>50</v>
          </cell>
          <cell r="KB51598">
            <v>10</v>
          </cell>
          <cell r="KC51598">
            <v>48</v>
          </cell>
        </row>
        <row r="51599">
          <cell r="A51599" t="str">
            <v>C28442</v>
          </cell>
          <cell r="KA51599">
            <v>50</v>
          </cell>
          <cell r="KB51599">
            <v>10</v>
          </cell>
          <cell r="KC51599">
            <v>35</v>
          </cell>
        </row>
        <row r="51600">
          <cell r="A51600" t="str">
            <v>C28444</v>
          </cell>
          <cell r="KA51600">
            <v>50</v>
          </cell>
          <cell r="KB51600">
            <v>10</v>
          </cell>
          <cell r="KC51600">
            <v>35</v>
          </cell>
        </row>
        <row r="51601">
          <cell r="A51601" t="str">
            <v>C28386</v>
          </cell>
          <cell r="KA51601">
            <v>50</v>
          </cell>
          <cell r="KB51601">
            <v>10</v>
          </cell>
          <cell r="KC51601">
            <v>48</v>
          </cell>
        </row>
        <row r="51602">
          <cell r="A51602" t="str">
            <v>C28390</v>
          </cell>
          <cell r="KA51602">
            <v>50</v>
          </cell>
          <cell r="KB51602">
            <v>10</v>
          </cell>
          <cell r="KC51602">
            <v>35</v>
          </cell>
        </row>
        <row r="51603">
          <cell r="A51603" t="str">
            <v>C28391</v>
          </cell>
          <cell r="KA51603">
            <v>50</v>
          </cell>
          <cell r="KB51603">
            <v>10</v>
          </cell>
          <cell r="KC51603">
            <v>48</v>
          </cell>
        </row>
        <row r="51604">
          <cell r="A51604" t="str">
            <v>C28392</v>
          </cell>
          <cell r="KA51604">
            <v>50</v>
          </cell>
          <cell r="KB51604">
            <v>10</v>
          </cell>
          <cell r="KC51604">
            <v>48</v>
          </cell>
        </row>
        <row r="51605">
          <cell r="A51605" t="str">
            <v>C28393</v>
          </cell>
          <cell r="KA51605">
            <v>50</v>
          </cell>
          <cell r="KB51605">
            <v>10</v>
          </cell>
          <cell r="KC51605">
            <v>48</v>
          </cell>
        </row>
        <row r="51606">
          <cell r="A51606" t="str">
            <v>C28356</v>
          </cell>
          <cell r="KA51606">
            <v>50</v>
          </cell>
          <cell r="KB51606">
            <v>10</v>
          </cell>
          <cell r="KC51606">
            <v>48</v>
          </cell>
        </row>
        <row r="51607">
          <cell r="A51607" t="str">
            <v>C28375</v>
          </cell>
          <cell r="KA51607">
            <v>50</v>
          </cell>
          <cell r="KB51607">
            <v>10</v>
          </cell>
          <cell r="KC51607">
            <v>48</v>
          </cell>
        </row>
        <row r="51608">
          <cell r="A51608" t="str">
            <v>C28376</v>
          </cell>
          <cell r="KA51608">
            <v>50</v>
          </cell>
          <cell r="KB51608">
            <v>10</v>
          </cell>
          <cell r="KC51608">
            <v>48</v>
          </cell>
        </row>
        <row r="51609">
          <cell r="A51609" t="str">
            <v>C28373</v>
          </cell>
          <cell r="KA51609">
            <v>50</v>
          </cell>
          <cell r="KB51609">
            <v>10</v>
          </cell>
          <cell r="KC51609">
            <v>48</v>
          </cell>
        </row>
        <row r="51610">
          <cell r="A51610" t="str">
            <v>C28361</v>
          </cell>
          <cell r="KA51610">
            <v>50</v>
          </cell>
          <cell r="KB51610">
            <v>10</v>
          </cell>
          <cell r="KC51610">
            <v>35</v>
          </cell>
        </row>
        <row r="51611">
          <cell r="A51611" t="str">
            <v>C28347</v>
          </cell>
          <cell r="KA51611">
            <v>50</v>
          </cell>
          <cell r="KB51611">
            <v>10</v>
          </cell>
          <cell r="KC51611">
            <v>48</v>
          </cell>
        </row>
        <row r="51612">
          <cell r="A51612" t="str">
            <v>C28348</v>
          </cell>
          <cell r="KA51612">
            <v>50</v>
          </cell>
          <cell r="KB51612">
            <v>10</v>
          </cell>
          <cell r="KC51612">
            <v>48</v>
          </cell>
        </row>
        <row r="51613">
          <cell r="A51613" t="str">
            <v>C28329</v>
          </cell>
          <cell r="KA51613">
            <v>50</v>
          </cell>
          <cell r="KB51613">
            <v>10</v>
          </cell>
          <cell r="KC51613">
            <v>48</v>
          </cell>
        </row>
        <row r="51614">
          <cell r="A51614" t="str">
            <v>C28322</v>
          </cell>
          <cell r="KA51614">
            <v>50</v>
          </cell>
          <cell r="KB51614">
            <v>10</v>
          </cell>
          <cell r="KC51614">
            <v>48</v>
          </cell>
        </row>
        <row r="51615">
          <cell r="A51615" t="str">
            <v>C28323</v>
          </cell>
          <cell r="KA51615">
            <v>50</v>
          </cell>
          <cell r="KB51615">
            <v>10</v>
          </cell>
          <cell r="KC51615">
            <v>48</v>
          </cell>
        </row>
        <row r="51616">
          <cell r="A51616" t="str">
            <v>C28332</v>
          </cell>
          <cell r="KA51616">
            <v>50</v>
          </cell>
          <cell r="KB51616">
            <v>10</v>
          </cell>
          <cell r="KC51616">
            <v>48</v>
          </cell>
        </row>
        <row r="51617">
          <cell r="A51617" t="str">
            <v>C28253</v>
          </cell>
          <cell r="KA51617">
            <v>50</v>
          </cell>
          <cell r="KB51617">
            <v>10</v>
          </cell>
          <cell r="KC51617">
            <v>48</v>
          </cell>
        </row>
        <row r="51618">
          <cell r="A51618" t="str">
            <v>C28255</v>
          </cell>
          <cell r="KA51618">
            <v>50</v>
          </cell>
          <cell r="KB51618">
            <v>10</v>
          </cell>
          <cell r="KC51618">
            <v>48</v>
          </cell>
        </row>
        <row r="51619">
          <cell r="A51619" t="str">
            <v>C28259</v>
          </cell>
          <cell r="KA51619">
            <v>50</v>
          </cell>
          <cell r="KB51619">
            <v>10</v>
          </cell>
          <cell r="KC51619">
            <v>35</v>
          </cell>
        </row>
        <row r="51620">
          <cell r="A51620" t="str">
            <v>C28257</v>
          </cell>
          <cell r="KA51620">
            <v>50</v>
          </cell>
          <cell r="KB51620">
            <v>10</v>
          </cell>
          <cell r="KC51620">
            <v>48</v>
          </cell>
        </row>
        <row r="51621">
          <cell r="A51621" t="str">
            <v>C28275</v>
          </cell>
          <cell r="KA51621">
            <v>50</v>
          </cell>
          <cell r="KB51621">
            <v>10</v>
          </cell>
          <cell r="KC51621">
            <v>48</v>
          </cell>
        </row>
        <row r="51622">
          <cell r="A51622" t="str">
            <v>C28270</v>
          </cell>
          <cell r="KA51622">
            <v>50</v>
          </cell>
          <cell r="KB51622">
            <v>10</v>
          </cell>
          <cell r="KC51622">
            <v>48</v>
          </cell>
        </row>
        <row r="51623">
          <cell r="A51623" t="str">
            <v>C28266</v>
          </cell>
          <cell r="KA51623">
            <v>50</v>
          </cell>
          <cell r="KB51623">
            <v>10</v>
          </cell>
          <cell r="KC51623">
            <v>48</v>
          </cell>
        </row>
        <row r="51624">
          <cell r="A51624" t="str">
            <v>C28267</v>
          </cell>
          <cell r="KA51624">
            <v>50</v>
          </cell>
          <cell r="KB51624">
            <v>10</v>
          </cell>
          <cell r="KC51624">
            <v>48</v>
          </cell>
        </row>
        <row r="51625">
          <cell r="A51625" t="str">
            <v>C28317</v>
          </cell>
          <cell r="KA51625">
            <v>50</v>
          </cell>
          <cell r="KB51625">
            <v>10</v>
          </cell>
          <cell r="KC51625">
            <v>48</v>
          </cell>
        </row>
        <row r="51626">
          <cell r="A51626" t="str">
            <v>C28314</v>
          </cell>
          <cell r="KA51626">
            <v>50</v>
          </cell>
          <cell r="KB51626">
            <v>10</v>
          </cell>
          <cell r="KC51626">
            <v>48</v>
          </cell>
        </row>
        <row r="51627">
          <cell r="A51627" t="str">
            <v>C28306</v>
          </cell>
          <cell r="KA51627">
            <v>50</v>
          </cell>
          <cell r="KB51627">
            <v>10</v>
          </cell>
          <cell r="KC51627">
            <v>48</v>
          </cell>
        </row>
        <row r="51628">
          <cell r="A51628" t="str">
            <v>C28309</v>
          </cell>
          <cell r="KA51628">
            <v>50</v>
          </cell>
          <cell r="KB51628">
            <v>10</v>
          </cell>
          <cell r="KC51628">
            <v>48</v>
          </cell>
        </row>
        <row r="51629">
          <cell r="A51629" t="str">
            <v>C28310</v>
          </cell>
          <cell r="KA51629">
            <v>50</v>
          </cell>
          <cell r="KB51629">
            <v>10</v>
          </cell>
          <cell r="KC51629">
            <v>35</v>
          </cell>
        </row>
        <row r="51630">
          <cell r="A51630" t="str">
            <v>C28302</v>
          </cell>
          <cell r="KA51630">
            <v>50</v>
          </cell>
          <cell r="KB51630">
            <v>10</v>
          </cell>
          <cell r="KC51630">
            <v>48</v>
          </cell>
        </row>
        <row r="51631">
          <cell r="A51631" t="str">
            <v>C28280</v>
          </cell>
          <cell r="KA51631">
            <v>50</v>
          </cell>
          <cell r="KB51631">
            <v>10</v>
          </cell>
          <cell r="KC51631">
            <v>48</v>
          </cell>
        </row>
        <row r="51632">
          <cell r="A51632" t="str">
            <v>C28281</v>
          </cell>
          <cell r="KA51632">
            <v>50</v>
          </cell>
          <cell r="KB51632">
            <v>10</v>
          </cell>
          <cell r="KC51632">
            <v>48</v>
          </cell>
        </row>
        <row r="51633">
          <cell r="A51633" t="str">
            <v>C28282</v>
          </cell>
          <cell r="KA51633">
            <v>50</v>
          </cell>
          <cell r="KB51633">
            <v>10</v>
          </cell>
          <cell r="KC51633">
            <v>48</v>
          </cell>
        </row>
        <row r="51634">
          <cell r="A51634" t="str">
            <v>C28287</v>
          </cell>
          <cell r="KA51634">
            <v>50</v>
          </cell>
          <cell r="KB51634">
            <v>10</v>
          </cell>
          <cell r="KC51634">
            <v>48</v>
          </cell>
        </row>
        <row r="51635">
          <cell r="A51635" t="str">
            <v>C28220</v>
          </cell>
          <cell r="KA51635">
            <v>50</v>
          </cell>
          <cell r="KB51635">
            <v>10</v>
          </cell>
          <cell r="KC51635">
            <v>48</v>
          </cell>
        </row>
        <row r="51636">
          <cell r="A51636" t="str">
            <v>C28240</v>
          </cell>
          <cell r="KA51636">
            <v>50</v>
          </cell>
          <cell r="KB51636">
            <v>10</v>
          </cell>
          <cell r="KC51636">
            <v>48</v>
          </cell>
        </row>
        <row r="51637">
          <cell r="A51637" t="str">
            <v>C28235</v>
          </cell>
          <cell r="KA51637">
            <v>50</v>
          </cell>
          <cell r="KB51637">
            <v>10</v>
          </cell>
          <cell r="KC51637">
            <v>48</v>
          </cell>
        </row>
        <row r="51638">
          <cell r="A51638" t="str">
            <v>C28236</v>
          </cell>
          <cell r="KA51638">
            <v>50</v>
          </cell>
          <cell r="KB51638">
            <v>10</v>
          </cell>
          <cell r="KC51638">
            <v>35</v>
          </cell>
        </row>
        <row r="51639">
          <cell r="A51639" t="str">
            <v>C28237</v>
          </cell>
          <cell r="KA51639">
            <v>50</v>
          </cell>
          <cell r="KB51639">
            <v>10</v>
          </cell>
          <cell r="KC51639">
            <v>35</v>
          </cell>
        </row>
        <row r="51640">
          <cell r="A51640" t="str">
            <v>C28222</v>
          </cell>
          <cell r="KA51640">
            <v>50</v>
          </cell>
          <cell r="KB51640">
            <v>10</v>
          </cell>
          <cell r="KC51640">
            <v>48</v>
          </cell>
        </row>
        <row r="51641">
          <cell r="A51641" t="str">
            <v>C28166</v>
          </cell>
          <cell r="KA51641">
            <v>50</v>
          </cell>
          <cell r="KB51641">
            <v>10</v>
          </cell>
          <cell r="KC51641">
            <v>35</v>
          </cell>
        </row>
        <row r="51642">
          <cell r="A51642" t="str">
            <v>C28159</v>
          </cell>
          <cell r="KA51642">
            <v>50</v>
          </cell>
          <cell r="KB51642">
            <v>10</v>
          </cell>
          <cell r="KC51642">
            <v>48</v>
          </cell>
        </row>
        <row r="51643">
          <cell r="A51643" t="str">
            <v>C28196</v>
          </cell>
          <cell r="KA51643">
            <v>50</v>
          </cell>
          <cell r="KB51643">
            <v>10</v>
          </cell>
          <cell r="KC51643">
            <v>48</v>
          </cell>
        </row>
        <row r="51644">
          <cell r="A51644" t="str">
            <v>C28198</v>
          </cell>
          <cell r="KA51644">
            <v>50</v>
          </cell>
          <cell r="KB51644">
            <v>10</v>
          </cell>
          <cell r="KC51644">
            <v>35</v>
          </cell>
        </row>
        <row r="51645">
          <cell r="A51645" t="str">
            <v>C28188</v>
          </cell>
          <cell r="KA51645">
            <v>50</v>
          </cell>
          <cell r="KB51645">
            <v>10</v>
          </cell>
          <cell r="KC51645">
            <v>48</v>
          </cell>
        </row>
        <row r="51646">
          <cell r="A51646" t="str">
            <v>C28184</v>
          </cell>
          <cell r="KA51646">
            <v>50</v>
          </cell>
          <cell r="KB51646">
            <v>10</v>
          </cell>
          <cell r="KC51646">
            <v>35</v>
          </cell>
        </row>
        <row r="51647">
          <cell r="A51647" t="str">
            <v>C28181</v>
          </cell>
          <cell r="KA51647">
            <v>50</v>
          </cell>
          <cell r="KB51647">
            <v>10</v>
          </cell>
          <cell r="KC51647">
            <v>48</v>
          </cell>
        </row>
        <row r="51648">
          <cell r="A51648" t="str">
            <v>C28144</v>
          </cell>
          <cell r="KA51648">
            <v>50</v>
          </cell>
          <cell r="KB51648">
            <v>10</v>
          </cell>
          <cell r="KC51648">
            <v>48</v>
          </cell>
        </row>
        <row r="51649">
          <cell r="A51649" t="str">
            <v>C28145</v>
          </cell>
          <cell r="KA51649">
            <v>50</v>
          </cell>
          <cell r="KB51649">
            <v>10</v>
          </cell>
          <cell r="KC51649">
            <v>48</v>
          </cell>
        </row>
        <row r="51650">
          <cell r="A51650" t="str">
            <v>C28140</v>
          </cell>
          <cell r="KA51650">
            <v>50</v>
          </cell>
          <cell r="KB51650">
            <v>10</v>
          </cell>
          <cell r="KC51650">
            <v>48</v>
          </cell>
        </row>
        <row r="51651">
          <cell r="A51651" t="str">
            <v>C28141</v>
          </cell>
          <cell r="KA51651">
            <v>50</v>
          </cell>
          <cell r="KB51651">
            <v>10</v>
          </cell>
          <cell r="KC51651">
            <v>48</v>
          </cell>
        </row>
        <row r="51652">
          <cell r="A51652" t="str">
            <v>C28136</v>
          </cell>
          <cell r="KA51652">
            <v>50</v>
          </cell>
          <cell r="KB51652">
            <v>10</v>
          </cell>
          <cell r="KC51652">
            <v>35</v>
          </cell>
        </row>
        <row r="51653">
          <cell r="A51653" t="str">
            <v>C28137</v>
          </cell>
          <cell r="KA51653">
            <v>50</v>
          </cell>
          <cell r="KB51653">
            <v>10</v>
          </cell>
          <cell r="KC51653">
            <v>48</v>
          </cell>
        </row>
        <row r="51654">
          <cell r="A51654" t="str">
            <v>C28156</v>
          </cell>
          <cell r="KA51654">
            <v>50</v>
          </cell>
          <cell r="KB51654">
            <v>10</v>
          </cell>
          <cell r="KC51654">
            <v>35</v>
          </cell>
        </row>
        <row r="51655">
          <cell r="A51655" t="str">
            <v>C28153</v>
          </cell>
          <cell r="KA51655">
            <v>50</v>
          </cell>
          <cell r="KB51655">
            <v>10</v>
          </cell>
          <cell r="KC51655">
            <v>35</v>
          </cell>
        </row>
        <row r="51656">
          <cell r="A51656" t="str">
            <v>C28127</v>
          </cell>
          <cell r="KA51656">
            <v>50</v>
          </cell>
          <cell r="KB51656">
            <v>10</v>
          </cell>
          <cell r="KC51656">
            <v>48</v>
          </cell>
        </row>
        <row r="51657">
          <cell r="A51657" t="str">
            <v>C28128</v>
          </cell>
          <cell r="KA51657">
            <v>50</v>
          </cell>
          <cell r="KB51657">
            <v>10</v>
          </cell>
          <cell r="KC51657">
            <v>35</v>
          </cell>
        </row>
        <row r="51658">
          <cell r="A51658" t="str">
            <v>C28134</v>
          </cell>
          <cell r="KA51658">
            <v>50</v>
          </cell>
          <cell r="KB51658">
            <v>10</v>
          </cell>
          <cell r="KC51658">
            <v>48</v>
          </cell>
        </row>
        <row r="51659">
          <cell r="A51659" t="str">
            <v>C28124</v>
          </cell>
          <cell r="KA51659">
            <v>50</v>
          </cell>
          <cell r="KB51659">
            <v>10</v>
          </cell>
          <cell r="KC51659">
            <v>35</v>
          </cell>
        </row>
        <row r="51660">
          <cell r="A51660" t="str">
            <v>C28084</v>
          </cell>
          <cell r="KA51660">
            <v>50</v>
          </cell>
          <cell r="KB51660">
            <v>10</v>
          </cell>
          <cell r="KC51660">
            <v>48</v>
          </cell>
        </row>
        <row r="51661">
          <cell r="A51661" t="str">
            <v>C28117</v>
          </cell>
          <cell r="KA51661">
            <v>50</v>
          </cell>
          <cell r="KB51661">
            <v>10</v>
          </cell>
          <cell r="KC51661">
            <v>48</v>
          </cell>
        </row>
        <row r="51662">
          <cell r="A51662" t="str">
            <v>C28045</v>
          </cell>
          <cell r="KA51662">
            <v>50</v>
          </cell>
          <cell r="KB51662">
            <v>10</v>
          </cell>
          <cell r="KC51662">
            <v>35</v>
          </cell>
        </row>
        <row r="51663">
          <cell r="A51663" t="str">
            <v>C28042</v>
          </cell>
          <cell r="KA51663">
            <v>50</v>
          </cell>
          <cell r="KB51663">
            <v>10</v>
          </cell>
          <cell r="KC51663">
            <v>48</v>
          </cell>
        </row>
        <row r="51664">
          <cell r="A51664" t="str">
            <v>C28043</v>
          </cell>
          <cell r="KA51664">
            <v>50</v>
          </cell>
          <cell r="KB51664">
            <v>10</v>
          </cell>
          <cell r="KC51664">
            <v>48</v>
          </cell>
        </row>
        <row r="51665">
          <cell r="A51665" t="str">
            <v>C28037</v>
          </cell>
          <cell r="KA51665">
            <v>50</v>
          </cell>
          <cell r="KB51665">
            <v>10</v>
          </cell>
          <cell r="KC51665">
            <v>48</v>
          </cell>
        </row>
        <row r="51666">
          <cell r="A51666" t="str">
            <v>C28026</v>
          </cell>
          <cell r="KA51666">
            <v>50</v>
          </cell>
          <cell r="KB51666">
            <v>10</v>
          </cell>
          <cell r="KC51666">
            <v>35</v>
          </cell>
        </row>
        <row r="51667">
          <cell r="A51667" t="str">
            <v>C28021</v>
          </cell>
          <cell r="KA51667">
            <v>50</v>
          </cell>
          <cell r="KB51667">
            <v>10</v>
          </cell>
          <cell r="KC51667">
            <v>35</v>
          </cell>
        </row>
        <row r="51668">
          <cell r="A51668" t="str">
            <v>C28022</v>
          </cell>
          <cell r="KA51668">
            <v>50</v>
          </cell>
          <cell r="KB51668">
            <v>10</v>
          </cell>
          <cell r="KC51668">
            <v>48</v>
          </cell>
        </row>
        <row r="51669">
          <cell r="A51669" t="str">
            <v>C28023</v>
          </cell>
          <cell r="KA51669">
            <v>50</v>
          </cell>
          <cell r="KB51669">
            <v>10</v>
          </cell>
          <cell r="KC51669">
            <v>35</v>
          </cell>
        </row>
        <row r="51670">
          <cell r="A51670" t="str">
            <v>C28015</v>
          </cell>
          <cell r="KA51670">
            <v>50</v>
          </cell>
          <cell r="KB51670">
            <v>10</v>
          </cell>
          <cell r="KC51670">
            <v>48</v>
          </cell>
        </row>
        <row r="51671">
          <cell r="A51671" t="str">
            <v>C28016</v>
          </cell>
          <cell r="KA51671">
            <v>50</v>
          </cell>
          <cell r="KB51671">
            <v>10</v>
          </cell>
          <cell r="KC51671">
            <v>48</v>
          </cell>
        </row>
        <row r="51672">
          <cell r="A51672" t="str">
            <v>C28069</v>
          </cell>
          <cell r="KA51672">
            <v>50</v>
          </cell>
          <cell r="KB51672">
            <v>10</v>
          </cell>
          <cell r="KC51672">
            <v>48</v>
          </cell>
        </row>
        <row r="51673">
          <cell r="A51673" t="str">
            <v>C28071</v>
          </cell>
          <cell r="KA51673">
            <v>50</v>
          </cell>
          <cell r="KB51673">
            <v>10</v>
          </cell>
          <cell r="KC51673">
            <v>35</v>
          </cell>
        </row>
        <row r="51674">
          <cell r="A51674" t="str">
            <v>C28054</v>
          </cell>
          <cell r="KA51674">
            <v>50</v>
          </cell>
          <cell r="KB51674">
            <v>10</v>
          </cell>
          <cell r="KC51674">
            <v>48</v>
          </cell>
        </row>
        <row r="51675">
          <cell r="A51675" t="str">
            <v>C27977</v>
          </cell>
          <cell r="KA51675">
            <v>50</v>
          </cell>
          <cell r="KB51675">
            <v>10</v>
          </cell>
          <cell r="KC51675">
            <v>35</v>
          </cell>
        </row>
        <row r="51676">
          <cell r="A51676" t="str">
            <v>C27984</v>
          </cell>
          <cell r="KA51676">
            <v>50</v>
          </cell>
          <cell r="KB51676">
            <v>10</v>
          </cell>
          <cell r="KC51676">
            <v>48</v>
          </cell>
        </row>
        <row r="51677">
          <cell r="A51677" t="str">
            <v>C27991</v>
          </cell>
          <cell r="KA51677">
            <v>50</v>
          </cell>
          <cell r="KB51677">
            <v>10</v>
          </cell>
          <cell r="KC51677">
            <v>35</v>
          </cell>
        </row>
        <row r="51678">
          <cell r="A51678" t="str">
            <v>C28000</v>
          </cell>
          <cell r="KA51678">
            <v>50</v>
          </cell>
          <cell r="KB51678">
            <v>10</v>
          </cell>
          <cell r="KC51678">
            <v>35</v>
          </cell>
        </row>
        <row r="51679">
          <cell r="A51679" t="str">
            <v>C27994</v>
          </cell>
          <cell r="KA51679">
            <v>50</v>
          </cell>
          <cell r="KB51679">
            <v>10</v>
          </cell>
          <cell r="KC51679">
            <v>35</v>
          </cell>
        </row>
        <row r="51680">
          <cell r="A51680" t="str">
            <v>C28005</v>
          </cell>
          <cell r="KA51680">
            <v>50</v>
          </cell>
          <cell r="KB51680">
            <v>10</v>
          </cell>
          <cell r="KC51680">
            <v>48</v>
          </cell>
        </row>
        <row r="51681">
          <cell r="A51681" t="str">
            <v>C28008</v>
          </cell>
          <cell r="KA51681">
            <v>50</v>
          </cell>
          <cell r="KB51681">
            <v>10</v>
          </cell>
          <cell r="KC51681">
            <v>48</v>
          </cell>
        </row>
        <row r="51682">
          <cell r="A51682" t="str">
            <v>C27944</v>
          </cell>
          <cell r="KA51682">
            <v>50</v>
          </cell>
          <cell r="KB51682">
            <v>10</v>
          </cell>
          <cell r="KC51682">
            <v>48</v>
          </cell>
        </row>
        <row r="51683">
          <cell r="A51683" t="str">
            <v>C27934</v>
          </cell>
          <cell r="KA51683">
            <v>50</v>
          </cell>
          <cell r="KB51683">
            <v>10</v>
          </cell>
          <cell r="KC51683">
            <v>48</v>
          </cell>
        </row>
        <row r="51684">
          <cell r="A51684" t="str">
            <v>C27935</v>
          </cell>
          <cell r="KA51684">
            <v>50</v>
          </cell>
          <cell r="KB51684">
            <v>10</v>
          </cell>
          <cell r="KC51684">
            <v>48</v>
          </cell>
        </row>
        <row r="51685">
          <cell r="A51685" t="str">
            <v>C27951</v>
          </cell>
          <cell r="KA51685">
            <v>50</v>
          </cell>
          <cell r="KB51685">
            <v>10</v>
          </cell>
          <cell r="KC51685">
            <v>48</v>
          </cell>
        </row>
        <row r="51686">
          <cell r="A51686" t="str">
            <v>C27957</v>
          </cell>
          <cell r="KA51686">
            <v>50</v>
          </cell>
          <cell r="KB51686">
            <v>10</v>
          </cell>
          <cell r="KC51686">
            <v>35</v>
          </cell>
        </row>
        <row r="51687">
          <cell r="A51687" t="str">
            <v>C27972</v>
          </cell>
          <cell r="KA51687">
            <v>50</v>
          </cell>
          <cell r="KB51687">
            <v>10</v>
          </cell>
          <cell r="KC51687">
            <v>35</v>
          </cell>
        </row>
        <row r="51688">
          <cell r="A51688" t="str">
            <v>C27973</v>
          </cell>
          <cell r="KA51688">
            <v>50</v>
          </cell>
          <cell r="KB51688">
            <v>10</v>
          </cell>
          <cell r="KC51688">
            <v>48</v>
          </cell>
        </row>
        <row r="51689">
          <cell r="A51689" t="str">
            <v>C27969</v>
          </cell>
          <cell r="KA51689">
            <v>50</v>
          </cell>
          <cell r="KB51689">
            <v>10</v>
          </cell>
          <cell r="KC51689">
            <v>48</v>
          </cell>
        </row>
        <row r="51690">
          <cell r="A51690" t="str">
            <v>C27970</v>
          </cell>
          <cell r="KA51690">
            <v>50</v>
          </cell>
          <cell r="KB51690">
            <v>10</v>
          </cell>
          <cell r="KC51690">
            <v>35</v>
          </cell>
        </row>
        <row r="51691">
          <cell r="A51691" t="str">
            <v>C27967</v>
          </cell>
          <cell r="KA51691">
            <v>50</v>
          </cell>
          <cell r="KB51691">
            <v>10</v>
          </cell>
          <cell r="KC51691">
            <v>48</v>
          </cell>
        </row>
        <row r="51692">
          <cell r="A51692" t="str">
            <v>C27953</v>
          </cell>
          <cell r="KA51692">
            <v>50</v>
          </cell>
          <cell r="KB51692">
            <v>10</v>
          </cell>
          <cell r="KC51692">
            <v>48</v>
          </cell>
        </row>
        <row r="51693">
          <cell r="A51693" t="str">
            <v>C27964</v>
          </cell>
          <cell r="KA51693">
            <v>50</v>
          </cell>
          <cell r="KB51693">
            <v>10</v>
          </cell>
          <cell r="KC51693">
            <v>48</v>
          </cell>
        </row>
        <row r="51694">
          <cell r="A51694" t="str">
            <v>C27910</v>
          </cell>
          <cell r="KA51694">
            <v>50</v>
          </cell>
          <cell r="KB51694">
            <v>10</v>
          </cell>
          <cell r="KC51694">
            <v>48</v>
          </cell>
        </row>
        <row r="51695">
          <cell r="A51695" t="str">
            <v>C27911</v>
          </cell>
          <cell r="KA51695">
            <v>50</v>
          </cell>
          <cell r="KB51695">
            <v>10</v>
          </cell>
          <cell r="KC51695">
            <v>48</v>
          </cell>
        </row>
        <row r="51696">
          <cell r="A51696" t="str">
            <v>C27929</v>
          </cell>
          <cell r="KA51696">
            <v>50</v>
          </cell>
          <cell r="KB51696">
            <v>10</v>
          </cell>
          <cell r="KC51696">
            <v>48</v>
          </cell>
        </row>
        <row r="51697">
          <cell r="A51697" t="str">
            <v>C27930</v>
          </cell>
          <cell r="KA51697">
            <v>50</v>
          </cell>
          <cell r="KB51697">
            <v>10</v>
          </cell>
          <cell r="KC51697">
            <v>35</v>
          </cell>
        </row>
        <row r="51698">
          <cell r="A51698" t="str">
            <v>C27925</v>
          </cell>
          <cell r="KA51698">
            <v>50</v>
          </cell>
          <cell r="KB51698">
            <v>10</v>
          </cell>
          <cell r="KC51698">
            <v>48</v>
          </cell>
        </row>
        <row r="51699">
          <cell r="A51699" t="str">
            <v>C27932</v>
          </cell>
          <cell r="KA51699">
            <v>50</v>
          </cell>
          <cell r="KB51699">
            <v>10</v>
          </cell>
          <cell r="KC51699">
            <v>35</v>
          </cell>
        </row>
        <row r="51700">
          <cell r="A51700" t="str">
            <v>C27866</v>
          </cell>
          <cell r="KA51700">
            <v>50</v>
          </cell>
          <cell r="KB51700">
            <v>10</v>
          </cell>
          <cell r="KC51700">
            <v>35</v>
          </cell>
        </row>
        <row r="51701">
          <cell r="A51701" t="str">
            <v>C27872</v>
          </cell>
          <cell r="KA51701">
            <v>50</v>
          </cell>
          <cell r="KB51701">
            <v>10</v>
          </cell>
          <cell r="KC51701">
            <v>48</v>
          </cell>
        </row>
        <row r="51702">
          <cell r="A51702" t="str">
            <v>C27858</v>
          </cell>
          <cell r="KA51702">
            <v>50</v>
          </cell>
          <cell r="KB51702">
            <v>10</v>
          </cell>
          <cell r="KC51702">
            <v>48</v>
          </cell>
        </row>
        <row r="51703">
          <cell r="A51703" t="str">
            <v>C27874</v>
          </cell>
          <cell r="KA51703">
            <v>50</v>
          </cell>
          <cell r="KB51703">
            <v>10</v>
          </cell>
          <cell r="KC51703">
            <v>35</v>
          </cell>
        </row>
        <row r="51704">
          <cell r="A51704" t="str">
            <v>C27875</v>
          </cell>
          <cell r="KA51704">
            <v>50</v>
          </cell>
          <cell r="KB51704">
            <v>10</v>
          </cell>
          <cell r="KC51704">
            <v>48</v>
          </cell>
        </row>
        <row r="51705">
          <cell r="A51705" t="str">
            <v>C27876</v>
          </cell>
          <cell r="KA51705">
            <v>50</v>
          </cell>
          <cell r="KB51705">
            <v>10</v>
          </cell>
          <cell r="KC51705">
            <v>48</v>
          </cell>
        </row>
        <row r="51706">
          <cell r="A51706" t="str">
            <v>C27896</v>
          </cell>
          <cell r="KA51706">
            <v>50</v>
          </cell>
          <cell r="KB51706">
            <v>10</v>
          </cell>
          <cell r="KC51706">
            <v>48</v>
          </cell>
        </row>
        <row r="51707">
          <cell r="A51707" t="str">
            <v>C27878</v>
          </cell>
          <cell r="KA51707">
            <v>50</v>
          </cell>
          <cell r="KB51707">
            <v>10</v>
          </cell>
          <cell r="KC51707">
            <v>48</v>
          </cell>
        </row>
        <row r="51708">
          <cell r="A51708" t="str">
            <v>C25734</v>
          </cell>
          <cell r="KA51708">
            <v>50</v>
          </cell>
          <cell r="KB51708">
            <v>10</v>
          </cell>
          <cell r="KC51708">
            <v>48</v>
          </cell>
        </row>
        <row r="51709">
          <cell r="A51709" t="str">
            <v>C25728</v>
          </cell>
          <cell r="KA51709">
            <v>50</v>
          </cell>
          <cell r="KB51709">
            <v>10</v>
          </cell>
          <cell r="KC51709">
            <v>48</v>
          </cell>
        </row>
        <row r="51710">
          <cell r="A51710" t="str">
            <v>C25723</v>
          </cell>
          <cell r="KA51710">
            <v>50</v>
          </cell>
          <cell r="KB51710">
            <v>10</v>
          </cell>
          <cell r="KC51710">
            <v>48</v>
          </cell>
        </row>
        <row r="51711">
          <cell r="A51711" t="str">
            <v>C25698</v>
          </cell>
          <cell r="KA51711">
            <v>50</v>
          </cell>
          <cell r="KB51711">
            <v>10</v>
          </cell>
          <cell r="KC51711">
            <v>48</v>
          </cell>
        </row>
        <row r="51712">
          <cell r="A51712" t="str">
            <v>C25699</v>
          </cell>
          <cell r="KA51712">
            <v>50</v>
          </cell>
          <cell r="KB51712">
            <v>10</v>
          </cell>
          <cell r="KC51712">
            <v>48</v>
          </cell>
        </row>
        <row r="51713">
          <cell r="A51713" t="str">
            <v>C25700</v>
          </cell>
          <cell r="KA51713">
            <v>50</v>
          </cell>
          <cell r="KB51713">
            <v>10</v>
          </cell>
          <cell r="KC51713">
            <v>48</v>
          </cell>
        </row>
        <row r="51714">
          <cell r="A51714" t="str">
            <v>C25709</v>
          </cell>
          <cell r="KA51714">
            <v>50</v>
          </cell>
          <cell r="KB51714">
            <v>10</v>
          </cell>
          <cell r="KC51714">
            <v>48</v>
          </cell>
        </row>
        <row r="51715">
          <cell r="A51715" t="str">
            <v>C25692</v>
          </cell>
          <cell r="KA51715">
            <v>50</v>
          </cell>
          <cell r="KB51715">
            <v>10</v>
          </cell>
          <cell r="KC51715">
            <v>48</v>
          </cell>
        </row>
        <row r="51716">
          <cell r="A51716" t="str">
            <v>C25693</v>
          </cell>
          <cell r="KA51716">
            <v>50</v>
          </cell>
          <cell r="KB51716">
            <v>10</v>
          </cell>
          <cell r="KC51716">
            <v>48</v>
          </cell>
        </row>
        <row r="51717">
          <cell r="A51717" t="str">
            <v>C25685</v>
          </cell>
          <cell r="KA51717">
            <v>50</v>
          </cell>
          <cell r="KB51717">
            <v>10</v>
          </cell>
          <cell r="KC51717">
            <v>35</v>
          </cell>
        </row>
        <row r="51718">
          <cell r="A51718" t="str">
            <v>C25668</v>
          </cell>
          <cell r="KA51718">
            <v>50</v>
          </cell>
          <cell r="KB51718">
            <v>10</v>
          </cell>
          <cell r="KC51718">
            <v>48</v>
          </cell>
        </row>
        <row r="51719">
          <cell r="A51719" t="str">
            <v>C25670</v>
          </cell>
          <cell r="KA51719">
            <v>50</v>
          </cell>
          <cell r="KB51719">
            <v>10</v>
          </cell>
          <cell r="KC51719">
            <v>48</v>
          </cell>
        </row>
        <row r="51720">
          <cell r="A51720" t="str">
            <v>C25656</v>
          </cell>
          <cell r="KA51720">
            <v>50</v>
          </cell>
          <cell r="KB51720">
            <v>10</v>
          </cell>
          <cell r="KC51720">
            <v>48</v>
          </cell>
        </row>
        <row r="51721">
          <cell r="A51721" t="str">
            <v>C25661</v>
          </cell>
          <cell r="KA51721">
            <v>50</v>
          </cell>
          <cell r="KB51721">
            <v>10</v>
          </cell>
          <cell r="KC51721">
            <v>48</v>
          </cell>
        </row>
        <row r="51722">
          <cell r="A51722" t="str">
            <v>C25662</v>
          </cell>
          <cell r="KA51722">
            <v>50</v>
          </cell>
          <cell r="KB51722">
            <v>10</v>
          </cell>
          <cell r="KC51722">
            <v>48</v>
          </cell>
        </row>
        <row r="51723">
          <cell r="A51723" t="str">
            <v>C25663</v>
          </cell>
          <cell r="KA51723">
            <v>50</v>
          </cell>
          <cell r="KB51723">
            <v>10</v>
          </cell>
          <cell r="KC51723">
            <v>48</v>
          </cell>
        </row>
        <row r="51724">
          <cell r="A51724" t="str">
            <v>C25664</v>
          </cell>
          <cell r="KA51724">
            <v>50</v>
          </cell>
          <cell r="KB51724">
            <v>10</v>
          </cell>
          <cell r="KC51724">
            <v>48</v>
          </cell>
        </row>
        <row r="51725">
          <cell r="A51725" t="str">
            <v>C25641</v>
          </cell>
          <cell r="KA51725">
            <v>50</v>
          </cell>
          <cell r="KB51725">
            <v>10</v>
          </cell>
          <cell r="KC51725">
            <v>48</v>
          </cell>
        </row>
        <row r="51726">
          <cell r="A51726" t="str">
            <v>C25639</v>
          </cell>
          <cell r="KA51726">
            <v>50</v>
          </cell>
          <cell r="KB51726">
            <v>10</v>
          </cell>
          <cell r="KC51726">
            <v>48</v>
          </cell>
        </row>
        <row r="51727">
          <cell r="A51727" t="str">
            <v>C25619</v>
          </cell>
          <cell r="KA51727">
            <v>50</v>
          </cell>
          <cell r="KB51727">
            <v>10</v>
          </cell>
          <cell r="KC51727">
            <v>48</v>
          </cell>
        </row>
        <row r="51728">
          <cell r="A51728" t="str">
            <v>C25630</v>
          </cell>
          <cell r="KA51728">
            <v>50</v>
          </cell>
          <cell r="KB51728">
            <v>10</v>
          </cell>
          <cell r="KC51728">
            <v>48</v>
          </cell>
        </row>
        <row r="51729">
          <cell r="A51729" t="str">
            <v>C25607</v>
          </cell>
          <cell r="KA51729">
            <v>50</v>
          </cell>
          <cell r="KB51729">
            <v>10</v>
          </cell>
          <cell r="KC51729">
            <v>48</v>
          </cell>
        </row>
        <row r="51730">
          <cell r="A51730" t="str">
            <v>C25609</v>
          </cell>
          <cell r="KA51730">
            <v>50</v>
          </cell>
          <cell r="KB51730">
            <v>10</v>
          </cell>
          <cell r="KC51730">
            <v>48</v>
          </cell>
        </row>
        <row r="51731">
          <cell r="A51731" t="str">
            <v>C25610</v>
          </cell>
          <cell r="KA51731">
            <v>50</v>
          </cell>
          <cell r="KB51731">
            <v>10</v>
          </cell>
          <cell r="KC51731">
            <v>48</v>
          </cell>
        </row>
        <row r="51732">
          <cell r="A51732" t="str">
            <v>C25611</v>
          </cell>
          <cell r="KA51732">
            <v>50</v>
          </cell>
          <cell r="KB51732">
            <v>10</v>
          </cell>
          <cell r="KC51732">
            <v>48</v>
          </cell>
        </row>
        <row r="51733">
          <cell r="A51733" t="str">
            <v>C25600</v>
          </cell>
          <cell r="KA51733">
            <v>50</v>
          </cell>
          <cell r="KB51733">
            <v>10</v>
          </cell>
          <cell r="KC51733">
            <v>48</v>
          </cell>
        </row>
        <row r="51734">
          <cell r="A51734" t="str">
            <v>C25601</v>
          </cell>
          <cell r="KA51734">
            <v>50</v>
          </cell>
          <cell r="KB51734">
            <v>10</v>
          </cell>
          <cell r="KC51734">
            <v>48</v>
          </cell>
        </row>
        <row r="51735">
          <cell r="A51735" t="str">
            <v>C25596</v>
          </cell>
          <cell r="KA51735">
            <v>50</v>
          </cell>
          <cell r="KB51735">
            <v>10</v>
          </cell>
          <cell r="KC51735">
            <v>48</v>
          </cell>
        </row>
        <row r="51736">
          <cell r="A51736" t="str">
            <v>C25579</v>
          </cell>
          <cell r="KA51736">
            <v>50</v>
          </cell>
          <cell r="KB51736">
            <v>10</v>
          </cell>
          <cell r="KC51736">
            <v>48</v>
          </cell>
        </row>
        <row r="51737">
          <cell r="A51737" t="str">
            <v>C25574</v>
          </cell>
          <cell r="KA51737">
            <v>50</v>
          </cell>
          <cell r="KB51737">
            <v>10</v>
          </cell>
          <cell r="KC51737">
            <v>48</v>
          </cell>
        </row>
        <row r="51738">
          <cell r="A51738" t="str">
            <v>C25575</v>
          </cell>
          <cell r="KA51738">
            <v>50</v>
          </cell>
          <cell r="KB51738">
            <v>10</v>
          </cell>
          <cell r="KC51738">
            <v>48</v>
          </cell>
        </row>
        <row r="51739">
          <cell r="A51739" t="str">
            <v>C25590</v>
          </cell>
          <cell r="KA51739">
            <v>50</v>
          </cell>
          <cell r="KB51739">
            <v>10</v>
          </cell>
          <cell r="KC51739">
            <v>48</v>
          </cell>
        </row>
        <row r="51740">
          <cell r="A51740" t="str">
            <v>C25585</v>
          </cell>
          <cell r="KA51740">
            <v>50</v>
          </cell>
          <cell r="KB51740">
            <v>10</v>
          </cell>
          <cell r="KC51740">
            <v>48</v>
          </cell>
        </row>
        <row r="51741">
          <cell r="A51741" t="str">
            <v>C25411</v>
          </cell>
          <cell r="KA51741">
            <v>50</v>
          </cell>
          <cell r="KB51741">
            <v>10</v>
          </cell>
          <cell r="KC51741">
            <v>48</v>
          </cell>
        </row>
        <row r="51742">
          <cell r="A51742" t="str">
            <v>C25412</v>
          </cell>
          <cell r="KA51742">
            <v>50</v>
          </cell>
          <cell r="KB51742">
            <v>10</v>
          </cell>
          <cell r="KC51742">
            <v>35</v>
          </cell>
        </row>
        <row r="51743">
          <cell r="A51743" t="str">
            <v>C25413</v>
          </cell>
          <cell r="KA51743">
            <v>50</v>
          </cell>
          <cell r="KB51743">
            <v>10</v>
          </cell>
          <cell r="KC51743">
            <v>48</v>
          </cell>
        </row>
        <row r="51744">
          <cell r="A51744" t="str">
            <v>C25429</v>
          </cell>
          <cell r="KA51744">
            <v>50</v>
          </cell>
          <cell r="KB51744">
            <v>10</v>
          </cell>
          <cell r="KC51744">
            <v>48</v>
          </cell>
        </row>
        <row r="51745">
          <cell r="A51745" t="str">
            <v>C25445</v>
          </cell>
          <cell r="KA51745">
            <v>50</v>
          </cell>
          <cell r="KB51745">
            <v>10</v>
          </cell>
          <cell r="KC51745">
            <v>48</v>
          </cell>
        </row>
        <row r="51746">
          <cell r="A51746" t="str">
            <v>C25490</v>
          </cell>
          <cell r="KA51746">
            <v>50</v>
          </cell>
          <cell r="KB51746">
            <v>10</v>
          </cell>
          <cell r="KC51746">
            <v>48</v>
          </cell>
        </row>
        <row r="51747">
          <cell r="A51747" t="str">
            <v>C25480</v>
          </cell>
          <cell r="KA51747">
            <v>50</v>
          </cell>
          <cell r="KB51747">
            <v>10</v>
          </cell>
          <cell r="KC51747">
            <v>48</v>
          </cell>
        </row>
        <row r="51748">
          <cell r="A51748" t="str">
            <v>C25472</v>
          </cell>
          <cell r="KA51748">
            <v>50</v>
          </cell>
          <cell r="KB51748">
            <v>10</v>
          </cell>
          <cell r="KC51748">
            <v>48</v>
          </cell>
        </row>
        <row r="51749">
          <cell r="A51749" t="str">
            <v>C25484</v>
          </cell>
          <cell r="KA51749">
            <v>50</v>
          </cell>
          <cell r="KB51749">
            <v>10</v>
          </cell>
          <cell r="KC51749">
            <v>35</v>
          </cell>
        </row>
        <row r="51750">
          <cell r="A51750" t="str">
            <v>C25443</v>
          </cell>
          <cell r="KA51750">
            <v>50</v>
          </cell>
          <cell r="KB51750">
            <v>10</v>
          </cell>
          <cell r="KC51750">
            <v>35</v>
          </cell>
        </row>
        <row r="51751">
          <cell r="A51751" t="str">
            <v>C25457</v>
          </cell>
          <cell r="KA51751">
            <v>50</v>
          </cell>
          <cell r="KB51751">
            <v>10</v>
          </cell>
          <cell r="KC51751">
            <v>48</v>
          </cell>
        </row>
        <row r="51752">
          <cell r="A51752" t="str">
            <v>C25453</v>
          </cell>
          <cell r="KA51752">
            <v>50</v>
          </cell>
          <cell r="KB51752">
            <v>10</v>
          </cell>
          <cell r="KC51752">
            <v>48</v>
          </cell>
        </row>
        <row r="51753">
          <cell r="A51753" t="str">
            <v>C25454</v>
          </cell>
          <cell r="KA51753">
            <v>50</v>
          </cell>
          <cell r="KB51753">
            <v>10</v>
          </cell>
          <cell r="KC51753">
            <v>48</v>
          </cell>
        </row>
        <row r="51754">
          <cell r="A51754" t="str">
            <v>C25464</v>
          </cell>
          <cell r="KA51754">
            <v>50</v>
          </cell>
          <cell r="KB51754">
            <v>10</v>
          </cell>
          <cell r="KC51754">
            <v>48</v>
          </cell>
        </row>
        <row r="51755">
          <cell r="A51755" t="str">
            <v>C25534</v>
          </cell>
          <cell r="KA51755">
            <v>50</v>
          </cell>
          <cell r="KB51755">
            <v>10</v>
          </cell>
          <cell r="KC51755">
            <v>48</v>
          </cell>
        </row>
        <row r="51756">
          <cell r="A51756" t="str">
            <v>C25543</v>
          </cell>
          <cell r="KA51756">
            <v>50</v>
          </cell>
          <cell r="KB51756">
            <v>10</v>
          </cell>
          <cell r="KC51756">
            <v>48</v>
          </cell>
        </row>
        <row r="51757">
          <cell r="A51757" t="str">
            <v>C25544</v>
          </cell>
          <cell r="KA51757">
            <v>50</v>
          </cell>
          <cell r="KB51757">
            <v>10</v>
          </cell>
          <cell r="KC51757">
            <v>48</v>
          </cell>
        </row>
        <row r="51758">
          <cell r="A51758" t="str">
            <v>C25545</v>
          </cell>
          <cell r="KA51758">
            <v>50</v>
          </cell>
          <cell r="KB51758">
            <v>10</v>
          </cell>
          <cell r="KC51758">
            <v>48</v>
          </cell>
        </row>
        <row r="51759">
          <cell r="A51759" t="str">
            <v>C25546</v>
          </cell>
          <cell r="KA51759">
            <v>50</v>
          </cell>
          <cell r="KB51759">
            <v>10</v>
          </cell>
          <cell r="KC51759">
            <v>48</v>
          </cell>
        </row>
        <row r="51760">
          <cell r="A51760" t="str">
            <v>C25537</v>
          </cell>
          <cell r="KA51760">
            <v>50</v>
          </cell>
          <cell r="KB51760">
            <v>10</v>
          </cell>
          <cell r="KC51760">
            <v>35</v>
          </cell>
        </row>
        <row r="51761">
          <cell r="A51761" t="str">
            <v>C25538</v>
          </cell>
          <cell r="KA51761">
            <v>50</v>
          </cell>
          <cell r="KB51761">
            <v>10</v>
          </cell>
          <cell r="KC51761">
            <v>35</v>
          </cell>
        </row>
        <row r="51762">
          <cell r="A51762" t="str">
            <v>C25539</v>
          </cell>
          <cell r="KA51762">
            <v>50</v>
          </cell>
          <cell r="KB51762">
            <v>10</v>
          </cell>
          <cell r="KC51762">
            <v>48</v>
          </cell>
        </row>
        <row r="51763">
          <cell r="A51763" t="str">
            <v>C25540</v>
          </cell>
          <cell r="KA51763">
            <v>50</v>
          </cell>
          <cell r="KB51763">
            <v>10</v>
          </cell>
          <cell r="KC51763">
            <v>48</v>
          </cell>
        </row>
        <row r="51764">
          <cell r="A51764" t="str">
            <v>C25570</v>
          </cell>
          <cell r="KA51764">
            <v>50</v>
          </cell>
          <cell r="KB51764">
            <v>10</v>
          </cell>
          <cell r="KC51764">
            <v>35</v>
          </cell>
        </row>
        <row r="51765">
          <cell r="A51765" t="str">
            <v>C25568</v>
          </cell>
          <cell r="KA51765">
            <v>50</v>
          </cell>
          <cell r="KB51765">
            <v>10</v>
          </cell>
          <cell r="KC51765">
            <v>35</v>
          </cell>
        </row>
        <row r="51766">
          <cell r="A51766" t="str">
            <v>C25557</v>
          </cell>
          <cell r="KA51766">
            <v>50</v>
          </cell>
          <cell r="KB51766">
            <v>10</v>
          </cell>
          <cell r="KC51766">
            <v>48</v>
          </cell>
        </row>
        <row r="51767">
          <cell r="A51767" t="str">
            <v>C25559</v>
          </cell>
          <cell r="KA51767">
            <v>50</v>
          </cell>
          <cell r="KB51767">
            <v>10</v>
          </cell>
          <cell r="KC51767">
            <v>48</v>
          </cell>
        </row>
        <row r="51768">
          <cell r="A51768" t="str">
            <v>C25492</v>
          </cell>
          <cell r="KA51768">
            <v>50</v>
          </cell>
          <cell r="KB51768">
            <v>10</v>
          </cell>
          <cell r="KC51768">
            <v>48</v>
          </cell>
        </row>
        <row r="51769">
          <cell r="A51769" t="str">
            <v>C25495</v>
          </cell>
          <cell r="KA51769">
            <v>50</v>
          </cell>
          <cell r="KB51769">
            <v>10</v>
          </cell>
          <cell r="KC51769">
            <v>48</v>
          </cell>
        </row>
        <row r="51770">
          <cell r="A51770" t="str">
            <v>C25512</v>
          </cell>
          <cell r="KA51770">
            <v>50</v>
          </cell>
          <cell r="KB51770">
            <v>10</v>
          </cell>
          <cell r="KC51770">
            <v>35</v>
          </cell>
        </row>
        <row r="51771">
          <cell r="A51771" t="str">
            <v>C25503</v>
          </cell>
          <cell r="KA51771">
            <v>50</v>
          </cell>
          <cell r="KB51771">
            <v>10</v>
          </cell>
          <cell r="KC51771">
            <v>48</v>
          </cell>
        </row>
        <row r="51772">
          <cell r="A51772" t="str">
            <v>C25504</v>
          </cell>
          <cell r="KA51772">
            <v>50</v>
          </cell>
          <cell r="KB51772">
            <v>10</v>
          </cell>
          <cell r="KC51772">
            <v>48</v>
          </cell>
        </row>
        <row r="51773">
          <cell r="A51773" t="str">
            <v>C25505</v>
          </cell>
          <cell r="KA51773">
            <v>50</v>
          </cell>
          <cell r="KB51773">
            <v>10</v>
          </cell>
          <cell r="KC51773">
            <v>48</v>
          </cell>
        </row>
        <row r="51774">
          <cell r="A51774" t="str">
            <v>C25506</v>
          </cell>
          <cell r="KA51774">
            <v>50</v>
          </cell>
          <cell r="KB51774">
            <v>10</v>
          </cell>
          <cell r="KC51774">
            <v>48</v>
          </cell>
        </row>
        <row r="51775">
          <cell r="A51775" t="str">
            <v>C25507</v>
          </cell>
          <cell r="KA51775">
            <v>50</v>
          </cell>
          <cell r="KB51775">
            <v>10</v>
          </cell>
          <cell r="KC51775">
            <v>48</v>
          </cell>
        </row>
        <row r="51776">
          <cell r="A51776" t="str">
            <v>C25517</v>
          </cell>
          <cell r="KA51776">
            <v>50</v>
          </cell>
          <cell r="KB51776">
            <v>10</v>
          </cell>
          <cell r="KC51776">
            <v>48</v>
          </cell>
        </row>
        <row r="51777">
          <cell r="A51777" t="str">
            <v>C25518</v>
          </cell>
          <cell r="KA51777">
            <v>50</v>
          </cell>
          <cell r="KB51777">
            <v>10</v>
          </cell>
          <cell r="KC51777">
            <v>48</v>
          </cell>
        </row>
        <row r="51778">
          <cell r="A51778" t="str">
            <v>C25519</v>
          </cell>
          <cell r="KA51778">
            <v>50</v>
          </cell>
          <cell r="KB51778">
            <v>10</v>
          </cell>
          <cell r="KC51778">
            <v>48</v>
          </cell>
        </row>
        <row r="51779">
          <cell r="A51779" t="str">
            <v>C25525</v>
          </cell>
          <cell r="KA51779">
            <v>50</v>
          </cell>
          <cell r="KB51779">
            <v>10</v>
          </cell>
          <cell r="KC51779">
            <v>48</v>
          </cell>
        </row>
        <row r="51780">
          <cell r="A51780" t="str">
            <v>C25526</v>
          </cell>
          <cell r="KA51780">
            <v>50</v>
          </cell>
          <cell r="KB51780">
            <v>10</v>
          </cell>
          <cell r="KC51780">
            <v>48</v>
          </cell>
        </row>
        <row r="51781">
          <cell r="A51781" t="str">
            <v>C25531</v>
          </cell>
          <cell r="KA51781">
            <v>50</v>
          </cell>
          <cell r="KB51781">
            <v>10</v>
          </cell>
          <cell r="KC51781">
            <v>48</v>
          </cell>
        </row>
        <row r="51782">
          <cell r="A51782" t="str">
            <v>C25397</v>
          </cell>
          <cell r="KA51782">
            <v>50</v>
          </cell>
          <cell r="KB51782">
            <v>10</v>
          </cell>
          <cell r="KC51782">
            <v>48</v>
          </cell>
        </row>
        <row r="51783">
          <cell r="A51783" t="str">
            <v>C25392</v>
          </cell>
          <cell r="KA51783">
            <v>50</v>
          </cell>
          <cell r="KB51783">
            <v>10</v>
          </cell>
          <cell r="KC51783">
            <v>35</v>
          </cell>
        </row>
        <row r="51784">
          <cell r="A51784" t="str">
            <v>C25405</v>
          </cell>
          <cell r="KA51784">
            <v>50</v>
          </cell>
          <cell r="KB51784">
            <v>10</v>
          </cell>
          <cell r="KC51784">
            <v>35</v>
          </cell>
        </row>
        <row r="51785">
          <cell r="A51785" t="str">
            <v>C25402</v>
          </cell>
          <cell r="KA51785">
            <v>50</v>
          </cell>
          <cell r="KB51785">
            <v>10</v>
          </cell>
          <cell r="KC51785">
            <v>48</v>
          </cell>
        </row>
        <row r="51786">
          <cell r="A51786" t="str">
            <v>C25376</v>
          </cell>
          <cell r="KA51786">
            <v>50</v>
          </cell>
          <cell r="KB51786">
            <v>10</v>
          </cell>
          <cell r="KC51786">
            <v>48</v>
          </cell>
        </row>
        <row r="51787">
          <cell r="A51787" t="str">
            <v>C25383</v>
          </cell>
          <cell r="KA51787">
            <v>50</v>
          </cell>
          <cell r="KB51787">
            <v>10</v>
          </cell>
          <cell r="KC51787">
            <v>48</v>
          </cell>
        </row>
        <row r="51788">
          <cell r="A51788" t="str">
            <v>C25384</v>
          </cell>
          <cell r="KA51788">
            <v>50</v>
          </cell>
          <cell r="KB51788">
            <v>10</v>
          </cell>
          <cell r="KC51788">
            <v>48</v>
          </cell>
        </row>
        <row r="51789">
          <cell r="A51789" t="str">
            <v>C25324</v>
          </cell>
          <cell r="KA51789">
            <v>50</v>
          </cell>
          <cell r="KB51789">
            <v>10</v>
          </cell>
          <cell r="KC51789">
            <v>48</v>
          </cell>
        </row>
        <row r="51790">
          <cell r="A51790" t="str">
            <v>C25335</v>
          </cell>
          <cell r="KA51790">
            <v>50</v>
          </cell>
          <cell r="KB51790">
            <v>10</v>
          </cell>
          <cell r="KC51790">
            <v>48</v>
          </cell>
        </row>
        <row r="51791">
          <cell r="A51791" t="str">
            <v>C25359</v>
          </cell>
          <cell r="KA51791">
            <v>50</v>
          </cell>
          <cell r="KB51791">
            <v>10</v>
          </cell>
          <cell r="KC51791">
            <v>35</v>
          </cell>
        </row>
        <row r="51792">
          <cell r="A51792" t="str">
            <v>C25351</v>
          </cell>
          <cell r="KA51792">
            <v>50</v>
          </cell>
          <cell r="KB51792">
            <v>10</v>
          </cell>
          <cell r="KC51792">
            <v>48</v>
          </cell>
        </row>
        <row r="51793">
          <cell r="A51793" t="str">
            <v>C25352</v>
          </cell>
          <cell r="KA51793">
            <v>50</v>
          </cell>
          <cell r="KB51793">
            <v>10</v>
          </cell>
          <cell r="KC51793">
            <v>48</v>
          </cell>
        </row>
        <row r="51794">
          <cell r="A51794" t="str">
            <v>C25353</v>
          </cell>
          <cell r="KA51794">
            <v>50</v>
          </cell>
          <cell r="KB51794">
            <v>10</v>
          </cell>
          <cell r="KC51794">
            <v>48</v>
          </cell>
        </row>
        <row r="51795">
          <cell r="A51795" t="str">
            <v>C25287</v>
          </cell>
          <cell r="KA51795">
            <v>50</v>
          </cell>
          <cell r="KB51795">
            <v>10</v>
          </cell>
          <cell r="KC51795">
            <v>48</v>
          </cell>
        </row>
        <row r="51796">
          <cell r="A51796" t="str">
            <v>C25300</v>
          </cell>
          <cell r="KA51796">
            <v>50</v>
          </cell>
          <cell r="KB51796">
            <v>10</v>
          </cell>
          <cell r="KC51796">
            <v>48</v>
          </cell>
        </row>
        <row r="51797">
          <cell r="A51797" t="str">
            <v>C25301</v>
          </cell>
          <cell r="KA51797">
            <v>50</v>
          </cell>
          <cell r="KB51797">
            <v>10</v>
          </cell>
          <cell r="KC51797">
            <v>48</v>
          </cell>
        </row>
        <row r="51798">
          <cell r="A51798" t="str">
            <v>C25282</v>
          </cell>
          <cell r="KA51798">
            <v>50</v>
          </cell>
          <cell r="KB51798">
            <v>10</v>
          </cell>
          <cell r="KC51798">
            <v>48</v>
          </cell>
        </row>
        <row r="51799">
          <cell r="A51799" t="str">
            <v>C25283</v>
          </cell>
          <cell r="KA51799">
            <v>50</v>
          </cell>
          <cell r="KB51799">
            <v>10</v>
          </cell>
          <cell r="KC51799">
            <v>48</v>
          </cell>
        </row>
        <row r="51800">
          <cell r="A51800" t="str">
            <v>C25292</v>
          </cell>
          <cell r="KA51800">
            <v>50</v>
          </cell>
          <cell r="KB51800">
            <v>10</v>
          </cell>
          <cell r="KC51800">
            <v>48</v>
          </cell>
        </row>
        <row r="51801">
          <cell r="A51801" t="str">
            <v>C25320</v>
          </cell>
          <cell r="KA51801">
            <v>50</v>
          </cell>
          <cell r="KB51801">
            <v>10</v>
          </cell>
          <cell r="KC51801">
            <v>48</v>
          </cell>
        </row>
        <row r="51802">
          <cell r="A51802" t="str">
            <v>C25312</v>
          </cell>
          <cell r="KA51802">
            <v>50</v>
          </cell>
          <cell r="KB51802">
            <v>10</v>
          </cell>
          <cell r="KC51802">
            <v>48</v>
          </cell>
        </row>
        <row r="51803">
          <cell r="A51803" t="str">
            <v>C25308</v>
          </cell>
          <cell r="KA51803">
            <v>50</v>
          </cell>
          <cell r="KB51803">
            <v>10</v>
          </cell>
          <cell r="KC51803">
            <v>48</v>
          </cell>
        </row>
        <row r="51804">
          <cell r="A51804" t="str">
            <v>C25266</v>
          </cell>
          <cell r="KA51804">
            <v>50</v>
          </cell>
          <cell r="KB51804">
            <v>10</v>
          </cell>
          <cell r="KC51804">
            <v>48</v>
          </cell>
        </row>
        <row r="51805">
          <cell r="A51805" t="str">
            <v>C25277</v>
          </cell>
          <cell r="KA51805">
            <v>50</v>
          </cell>
          <cell r="KB51805">
            <v>10</v>
          </cell>
          <cell r="KC51805">
            <v>48</v>
          </cell>
        </row>
        <row r="51806">
          <cell r="A51806" t="str">
            <v>C25272</v>
          </cell>
          <cell r="KA51806">
            <v>50</v>
          </cell>
          <cell r="KB51806">
            <v>10</v>
          </cell>
          <cell r="KC51806">
            <v>48</v>
          </cell>
        </row>
        <row r="51807">
          <cell r="A51807" t="str">
            <v>C25275</v>
          </cell>
          <cell r="KA51807">
            <v>50</v>
          </cell>
          <cell r="KB51807">
            <v>10</v>
          </cell>
          <cell r="KC51807">
            <v>48</v>
          </cell>
        </row>
        <row r="51808">
          <cell r="A51808" t="str">
            <v>C25234</v>
          </cell>
          <cell r="KA51808">
            <v>50</v>
          </cell>
          <cell r="KB51808">
            <v>10</v>
          </cell>
          <cell r="KC51808">
            <v>48</v>
          </cell>
        </row>
        <row r="51809">
          <cell r="A51809" t="str">
            <v>C25243</v>
          </cell>
          <cell r="KA51809">
            <v>50</v>
          </cell>
          <cell r="KB51809">
            <v>10</v>
          </cell>
          <cell r="KC51809">
            <v>48</v>
          </cell>
        </row>
        <row r="51810">
          <cell r="A51810" t="str">
            <v>C25244</v>
          </cell>
          <cell r="KA51810">
            <v>50</v>
          </cell>
          <cell r="KB51810">
            <v>10</v>
          </cell>
          <cell r="KC51810">
            <v>48</v>
          </cell>
        </row>
        <row r="51811">
          <cell r="A51811" t="str">
            <v>C25249</v>
          </cell>
          <cell r="KA51811">
            <v>50</v>
          </cell>
          <cell r="KB51811">
            <v>10</v>
          </cell>
          <cell r="KC51811">
            <v>48</v>
          </cell>
        </row>
        <row r="51812">
          <cell r="A51812" t="str">
            <v>C25250</v>
          </cell>
          <cell r="KA51812">
            <v>50</v>
          </cell>
          <cell r="KB51812">
            <v>10</v>
          </cell>
          <cell r="KC51812">
            <v>48</v>
          </cell>
        </row>
        <row r="51813">
          <cell r="A51813" t="str">
            <v>C25181</v>
          </cell>
          <cell r="KA51813">
            <v>50</v>
          </cell>
          <cell r="KB51813">
            <v>10</v>
          </cell>
          <cell r="KC51813">
            <v>48</v>
          </cell>
        </row>
        <row r="51814">
          <cell r="A51814" t="str">
            <v>C25182</v>
          </cell>
          <cell r="KA51814">
            <v>50</v>
          </cell>
          <cell r="KB51814">
            <v>10</v>
          </cell>
          <cell r="KC51814">
            <v>48</v>
          </cell>
        </row>
        <row r="51815">
          <cell r="A51815" t="str">
            <v>C25198</v>
          </cell>
          <cell r="KA51815">
            <v>50</v>
          </cell>
          <cell r="KB51815">
            <v>10</v>
          </cell>
          <cell r="KC51815">
            <v>35</v>
          </cell>
        </row>
        <row r="51816">
          <cell r="A51816" t="str">
            <v>C25143</v>
          </cell>
          <cell r="KA51816">
            <v>50</v>
          </cell>
          <cell r="KB51816">
            <v>10</v>
          </cell>
          <cell r="KC51816">
            <v>48</v>
          </cell>
        </row>
        <row r="51817">
          <cell r="A51817" t="str">
            <v>C25144</v>
          </cell>
          <cell r="KA51817">
            <v>50</v>
          </cell>
          <cell r="KB51817">
            <v>10</v>
          </cell>
          <cell r="KC51817">
            <v>48</v>
          </cell>
        </row>
        <row r="51818">
          <cell r="A51818" t="str">
            <v>C25145</v>
          </cell>
          <cell r="KA51818">
            <v>50</v>
          </cell>
          <cell r="KB51818">
            <v>10</v>
          </cell>
          <cell r="KC51818">
            <v>48</v>
          </cell>
        </row>
        <row r="51819">
          <cell r="A51819" t="str">
            <v>C25015</v>
          </cell>
          <cell r="KA51819">
            <v>50</v>
          </cell>
          <cell r="KB51819">
            <v>10</v>
          </cell>
          <cell r="KC51819">
            <v>48</v>
          </cell>
        </row>
        <row r="51820">
          <cell r="A51820" t="str">
            <v>C25066</v>
          </cell>
          <cell r="KA51820">
            <v>50</v>
          </cell>
          <cell r="KB51820">
            <v>10</v>
          </cell>
          <cell r="KC51820">
            <v>48</v>
          </cell>
        </row>
        <row r="51821">
          <cell r="A51821" t="str">
            <v>C25061</v>
          </cell>
          <cell r="KA51821">
            <v>50</v>
          </cell>
          <cell r="KB51821">
            <v>10</v>
          </cell>
          <cell r="KC51821">
            <v>48</v>
          </cell>
        </row>
        <row r="51822">
          <cell r="A51822" t="str">
            <v>C25034</v>
          </cell>
          <cell r="KA51822">
            <v>50</v>
          </cell>
          <cell r="KB51822">
            <v>10</v>
          </cell>
          <cell r="KC51822">
            <v>48</v>
          </cell>
        </row>
        <row r="51823">
          <cell r="A51823" t="str">
            <v>C25049</v>
          </cell>
          <cell r="KA51823">
            <v>50</v>
          </cell>
          <cell r="KB51823">
            <v>10</v>
          </cell>
          <cell r="KC51823">
            <v>48</v>
          </cell>
        </row>
        <row r="51824">
          <cell r="A51824" t="str">
            <v>C25129</v>
          </cell>
          <cell r="KA51824">
            <v>50</v>
          </cell>
          <cell r="KB51824">
            <v>10</v>
          </cell>
          <cell r="KC51824">
            <v>48</v>
          </cell>
        </row>
        <row r="51825">
          <cell r="A51825" t="str">
            <v>C25081</v>
          </cell>
          <cell r="KA51825">
            <v>50</v>
          </cell>
          <cell r="KB51825">
            <v>10</v>
          </cell>
          <cell r="KC51825">
            <v>35</v>
          </cell>
        </row>
        <row r="51826">
          <cell r="A51826" t="str">
            <v>C25104</v>
          </cell>
          <cell r="KA51826">
            <v>50</v>
          </cell>
          <cell r="KB51826">
            <v>10</v>
          </cell>
          <cell r="KC51826">
            <v>48</v>
          </cell>
        </row>
        <row r="51827">
          <cell r="A51827" t="str">
            <v>C24858</v>
          </cell>
          <cell r="KA51827">
            <v>50</v>
          </cell>
          <cell r="KB51827">
            <v>10</v>
          </cell>
          <cell r="KC51827">
            <v>48</v>
          </cell>
        </row>
        <row r="51828">
          <cell r="A51828" t="str">
            <v>C24859</v>
          </cell>
          <cell r="KA51828">
            <v>50</v>
          </cell>
          <cell r="KB51828">
            <v>10</v>
          </cell>
          <cell r="KC51828">
            <v>48</v>
          </cell>
        </row>
        <row r="51829">
          <cell r="A51829" t="str">
            <v>C24869</v>
          </cell>
          <cell r="KA51829">
            <v>50</v>
          </cell>
          <cell r="KB51829">
            <v>10</v>
          </cell>
          <cell r="KC51829">
            <v>35</v>
          </cell>
        </row>
        <row r="51830">
          <cell r="A51830" t="str">
            <v>C24882</v>
          </cell>
          <cell r="KA51830">
            <v>50</v>
          </cell>
          <cell r="KB51830">
            <v>10</v>
          </cell>
          <cell r="KC51830">
            <v>35</v>
          </cell>
        </row>
        <row r="51831">
          <cell r="A51831" t="str">
            <v>C24879</v>
          </cell>
          <cell r="KA51831">
            <v>50</v>
          </cell>
          <cell r="KB51831">
            <v>10</v>
          </cell>
          <cell r="KC51831">
            <v>48</v>
          </cell>
        </row>
        <row r="51832">
          <cell r="A51832" t="str">
            <v>C24890</v>
          </cell>
          <cell r="KA51832">
            <v>50</v>
          </cell>
          <cell r="KB51832">
            <v>10</v>
          </cell>
          <cell r="KC51832">
            <v>48</v>
          </cell>
        </row>
        <row r="51833">
          <cell r="A51833" t="str">
            <v>C24891</v>
          </cell>
          <cell r="KA51833">
            <v>50</v>
          </cell>
          <cell r="KB51833">
            <v>10</v>
          </cell>
          <cell r="KC51833">
            <v>48</v>
          </cell>
        </row>
        <row r="51834">
          <cell r="A51834" t="str">
            <v>C24832</v>
          </cell>
          <cell r="KA51834">
            <v>50</v>
          </cell>
          <cell r="KB51834">
            <v>10</v>
          </cell>
          <cell r="KC51834">
            <v>48</v>
          </cell>
        </row>
        <row r="51835">
          <cell r="A51835" t="str">
            <v>C24833</v>
          </cell>
          <cell r="KA51835">
            <v>50</v>
          </cell>
          <cell r="KB51835">
            <v>10</v>
          </cell>
          <cell r="KC51835">
            <v>48</v>
          </cell>
        </row>
        <row r="51836">
          <cell r="A51836" t="str">
            <v>C24854</v>
          </cell>
          <cell r="KA51836">
            <v>50</v>
          </cell>
          <cell r="KB51836">
            <v>10</v>
          </cell>
          <cell r="KC51836">
            <v>48</v>
          </cell>
        </row>
        <row r="51837">
          <cell r="A51837" t="str">
            <v>C24817</v>
          </cell>
          <cell r="KA51837">
            <v>50</v>
          </cell>
          <cell r="KB51837">
            <v>10</v>
          </cell>
          <cell r="KC51837">
            <v>48</v>
          </cell>
        </row>
        <row r="51838">
          <cell r="A51838" t="str">
            <v>C24797</v>
          </cell>
          <cell r="KA51838">
            <v>50</v>
          </cell>
          <cell r="KB51838">
            <v>10</v>
          </cell>
          <cell r="KC51838">
            <v>48</v>
          </cell>
        </row>
        <row r="51839">
          <cell r="A51839" t="str">
            <v>C24911</v>
          </cell>
          <cell r="KA51839">
            <v>50</v>
          </cell>
          <cell r="KB51839">
            <v>10</v>
          </cell>
          <cell r="KC51839">
            <v>48</v>
          </cell>
        </row>
        <row r="51840">
          <cell r="A51840" t="str">
            <v>C24924</v>
          </cell>
          <cell r="KA51840">
            <v>50</v>
          </cell>
          <cell r="KB51840">
            <v>10</v>
          </cell>
          <cell r="KC51840">
            <v>48</v>
          </cell>
        </row>
        <row r="51841">
          <cell r="A51841" t="str">
            <v>C24921</v>
          </cell>
          <cell r="KA51841">
            <v>50</v>
          </cell>
          <cell r="KB51841">
            <v>10</v>
          </cell>
          <cell r="KC51841">
            <v>48</v>
          </cell>
        </row>
        <row r="51842">
          <cell r="A51842" t="str">
            <v>C24933</v>
          </cell>
          <cell r="KA51842">
            <v>50</v>
          </cell>
          <cell r="KB51842">
            <v>10</v>
          </cell>
          <cell r="KC51842">
            <v>48</v>
          </cell>
        </row>
        <row r="51843">
          <cell r="A51843" t="str">
            <v>C24955</v>
          </cell>
          <cell r="KA51843">
            <v>50</v>
          </cell>
          <cell r="KB51843">
            <v>10</v>
          </cell>
          <cell r="KC51843">
            <v>48</v>
          </cell>
        </row>
        <row r="51844">
          <cell r="A51844" t="str">
            <v>C24947</v>
          </cell>
          <cell r="KA51844">
            <v>50</v>
          </cell>
          <cell r="KB51844">
            <v>10</v>
          </cell>
          <cell r="KC51844">
            <v>48</v>
          </cell>
        </row>
        <row r="51845">
          <cell r="A51845" t="str">
            <v>C24944</v>
          </cell>
          <cell r="KA51845">
            <v>50</v>
          </cell>
          <cell r="KB51845">
            <v>10</v>
          </cell>
          <cell r="KC51845">
            <v>48</v>
          </cell>
        </row>
        <row r="51846">
          <cell r="A51846" t="str">
            <v>C24981</v>
          </cell>
          <cell r="KA51846">
            <v>50</v>
          </cell>
          <cell r="KB51846">
            <v>10</v>
          </cell>
          <cell r="KC51846">
            <v>48</v>
          </cell>
        </row>
        <row r="51847">
          <cell r="A51847" t="str">
            <v>C24959</v>
          </cell>
          <cell r="KA51847">
            <v>50</v>
          </cell>
          <cell r="KB51847">
            <v>10</v>
          </cell>
          <cell r="KC51847">
            <v>48</v>
          </cell>
        </row>
        <row r="51848">
          <cell r="A51848" t="str">
            <v>C24972</v>
          </cell>
          <cell r="KA51848">
            <v>50</v>
          </cell>
          <cell r="KB51848">
            <v>10</v>
          </cell>
          <cell r="KC51848">
            <v>48</v>
          </cell>
        </row>
        <row r="51849">
          <cell r="A51849" t="str">
            <v>C25011</v>
          </cell>
          <cell r="KA51849">
            <v>50</v>
          </cell>
          <cell r="KB51849">
            <v>10</v>
          </cell>
          <cell r="KC51849">
            <v>48</v>
          </cell>
        </row>
        <row r="51850">
          <cell r="A51850" t="str">
            <v>C24544</v>
          </cell>
          <cell r="KA51850">
            <v>50</v>
          </cell>
          <cell r="KB51850">
            <v>10</v>
          </cell>
          <cell r="KC51850">
            <v>48</v>
          </cell>
        </row>
        <row r="51851">
          <cell r="A51851" t="str">
            <v>C24539</v>
          </cell>
          <cell r="KA51851">
            <v>50</v>
          </cell>
          <cell r="KB51851">
            <v>10</v>
          </cell>
          <cell r="KC51851">
            <v>48</v>
          </cell>
        </row>
        <row r="51852">
          <cell r="A51852" t="str">
            <v>C24565</v>
          </cell>
          <cell r="KA51852">
            <v>50</v>
          </cell>
          <cell r="KB51852">
            <v>10</v>
          </cell>
          <cell r="KC51852">
            <v>48</v>
          </cell>
        </row>
        <row r="51853">
          <cell r="A51853" t="str">
            <v>C24576</v>
          </cell>
          <cell r="KA51853">
            <v>50</v>
          </cell>
          <cell r="KB51853">
            <v>10</v>
          </cell>
          <cell r="KC51853">
            <v>48</v>
          </cell>
        </row>
        <row r="51854">
          <cell r="A51854" t="str">
            <v>C24577</v>
          </cell>
          <cell r="KA51854">
            <v>50</v>
          </cell>
          <cell r="KB51854">
            <v>10</v>
          </cell>
          <cell r="KC51854">
            <v>48</v>
          </cell>
        </row>
        <row r="51855">
          <cell r="A51855" t="str">
            <v>C24581</v>
          </cell>
          <cell r="KA51855">
            <v>50</v>
          </cell>
          <cell r="KB51855">
            <v>10</v>
          </cell>
          <cell r="KC51855">
            <v>48</v>
          </cell>
        </row>
        <row r="51856">
          <cell r="A51856" t="str">
            <v>C24604</v>
          </cell>
          <cell r="KA51856">
            <v>50</v>
          </cell>
          <cell r="KB51856">
            <v>10</v>
          </cell>
          <cell r="KC51856">
            <v>48</v>
          </cell>
        </row>
        <row r="51857">
          <cell r="A51857" t="str">
            <v>C24618</v>
          </cell>
          <cell r="KA51857">
            <v>50</v>
          </cell>
          <cell r="KB51857">
            <v>10</v>
          </cell>
          <cell r="KC51857">
            <v>35</v>
          </cell>
        </row>
        <row r="51858">
          <cell r="A51858" t="str">
            <v>C24645</v>
          </cell>
          <cell r="KA51858">
            <v>50</v>
          </cell>
          <cell r="KB51858">
            <v>10</v>
          </cell>
          <cell r="KC51858">
            <v>48</v>
          </cell>
        </row>
        <row r="51859">
          <cell r="A51859" t="str">
            <v>C24646</v>
          </cell>
          <cell r="KA51859">
            <v>50</v>
          </cell>
          <cell r="KB51859">
            <v>10</v>
          </cell>
          <cell r="KC51859">
            <v>48</v>
          </cell>
        </row>
        <row r="51860">
          <cell r="A51860" t="str">
            <v>C24649</v>
          </cell>
          <cell r="KA51860">
            <v>50</v>
          </cell>
          <cell r="KB51860">
            <v>10</v>
          </cell>
          <cell r="KC51860">
            <v>48</v>
          </cell>
        </row>
        <row r="51861">
          <cell r="A51861" t="str">
            <v>C24628</v>
          </cell>
          <cell r="KA51861">
            <v>50</v>
          </cell>
          <cell r="KB51861">
            <v>10</v>
          </cell>
          <cell r="KC51861">
            <v>48</v>
          </cell>
        </row>
        <row r="51862">
          <cell r="A51862" t="str">
            <v>C24629</v>
          </cell>
          <cell r="KA51862">
            <v>50</v>
          </cell>
          <cell r="KB51862">
            <v>10</v>
          </cell>
          <cell r="KC51862">
            <v>48</v>
          </cell>
        </row>
        <row r="51863">
          <cell r="A51863" t="str">
            <v>C24638</v>
          </cell>
          <cell r="KA51863">
            <v>50</v>
          </cell>
          <cell r="KB51863">
            <v>10</v>
          </cell>
          <cell r="KC51863">
            <v>48</v>
          </cell>
        </row>
        <row r="51864">
          <cell r="A51864" t="str">
            <v>C24653</v>
          </cell>
          <cell r="KA51864">
            <v>50</v>
          </cell>
          <cell r="KB51864">
            <v>10</v>
          </cell>
          <cell r="KC51864">
            <v>35</v>
          </cell>
        </row>
        <row r="51865">
          <cell r="A51865" t="str">
            <v>C24684</v>
          </cell>
          <cell r="KA51865">
            <v>50</v>
          </cell>
          <cell r="KB51865">
            <v>10</v>
          </cell>
          <cell r="KC51865">
            <v>48</v>
          </cell>
        </row>
        <row r="51866">
          <cell r="A51866" t="str">
            <v>C24703</v>
          </cell>
          <cell r="KA51866">
            <v>50</v>
          </cell>
          <cell r="KB51866">
            <v>10</v>
          </cell>
          <cell r="KC51866">
            <v>48</v>
          </cell>
        </row>
        <row r="51867">
          <cell r="A51867" t="str">
            <v>C24698</v>
          </cell>
          <cell r="KA51867">
            <v>50</v>
          </cell>
          <cell r="KB51867">
            <v>10</v>
          </cell>
          <cell r="KC51867">
            <v>48</v>
          </cell>
        </row>
        <row r="51868">
          <cell r="A51868" t="str">
            <v>C24781</v>
          </cell>
          <cell r="KA51868">
            <v>50</v>
          </cell>
          <cell r="KB51868">
            <v>10</v>
          </cell>
          <cell r="KC51868">
            <v>48</v>
          </cell>
        </row>
        <row r="51869">
          <cell r="A51869" t="str">
            <v>C24789</v>
          </cell>
          <cell r="KA51869">
            <v>50</v>
          </cell>
          <cell r="KB51869">
            <v>10</v>
          </cell>
          <cell r="KC51869">
            <v>48</v>
          </cell>
        </row>
        <row r="51870">
          <cell r="A51870" t="str">
            <v>C24768</v>
          </cell>
          <cell r="KA51870">
            <v>50</v>
          </cell>
          <cell r="KB51870">
            <v>10</v>
          </cell>
          <cell r="KC51870">
            <v>48</v>
          </cell>
        </row>
        <row r="51871">
          <cell r="A51871" t="str">
            <v>C24764</v>
          </cell>
          <cell r="KA51871">
            <v>50</v>
          </cell>
          <cell r="KB51871">
            <v>10</v>
          </cell>
          <cell r="KC51871">
            <v>48</v>
          </cell>
        </row>
        <row r="51872">
          <cell r="A51872" t="str">
            <v>C24151</v>
          </cell>
          <cell r="KA51872">
            <v>50</v>
          </cell>
          <cell r="KB51872">
            <v>10</v>
          </cell>
          <cell r="KC51872">
            <v>48</v>
          </cell>
        </row>
        <row r="51873">
          <cell r="A51873" t="str">
            <v>C24129</v>
          </cell>
          <cell r="KA51873">
            <v>50</v>
          </cell>
          <cell r="KB51873">
            <v>10</v>
          </cell>
          <cell r="KC51873">
            <v>48</v>
          </cell>
        </row>
        <row r="51874">
          <cell r="A51874" t="str">
            <v>C24182</v>
          </cell>
          <cell r="KA51874">
            <v>50</v>
          </cell>
          <cell r="KB51874">
            <v>10</v>
          </cell>
          <cell r="KC51874">
            <v>48</v>
          </cell>
        </row>
        <row r="51875">
          <cell r="A51875" t="str">
            <v>C24171</v>
          </cell>
          <cell r="KA51875">
            <v>50</v>
          </cell>
          <cell r="KB51875">
            <v>10</v>
          </cell>
          <cell r="KC51875">
            <v>48</v>
          </cell>
        </row>
        <row r="51876">
          <cell r="A51876" t="str">
            <v>C24158</v>
          </cell>
          <cell r="KA51876">
            <v>50</v>
          </cell>
          <cell r="KB51876">
            <v>10</v>
          </cell>
          <cell r="KC51876">
            <v>48</v>
          </cell>
        </row>
        <row r="51877">
          <cell r="A51877" t="str">
            <v>C24166</v>
          </cell>
          <cell r="KA51877">
            <v>50</v>
          </cell>
          <cell r="KB51877">
            <v>10</v>
          </cell>
          <cell r="KC51877">
            <v>48</v>
          </cell>
        </row>
        <row r="51878">
          <cell r="A51878" t="str">
            <v>C24107</v>
          </cell>
          <cell r="KA51878">
            <v>50</v>
          </cell>
          <cell r="KB51878">
            <v>10</v>
          </cell>
          <cell r="KC51878">
            <v>48</v>
          </cell>
        </row>
        <row r="51879">
          <cell r="A51879" t="str">
            <v>C24290</v>
          </cell>
          <cell r="KA51879">
            <v>50</v>
          </cell>
          <cell r="KB51879">
            <v>10</v>
          </cell>
          <cell r="KC51879">
            <v>48</v>
          </cell>
        </row>
        <row r="51880">
          <cell r="A51880" t="str">
            <v>C24300</v>
          </cell>
          <cell r="KA51880">
            <v>50</v>
          </cell>
          <cell r="KB51880">
            <v>10</v>
          </cell>
          <cell r="KC51880">
            <v>48</v>
          </cell>
        </row>
        <row r="51881">
          <cell r="A51881" t="str">
            <v>C24309</v>
          </cell>
          <cell r="KA51881">
            <v>50</v>
          </cell>
          <cell r="KB51881">
            <v>10</v>
          </cell>
          <cell r="KC51881">
            <v>48</v>
          </cell>
        </row>
        <row r="51882">
          <cell r="A51882" t="str">
            <v>C24265</v>
          </cell>
          <cell r="KA51882">
            <v>50</v>
          </cell>
          <cell r="KB51882">
            <v>10</v>
          </cell>
          <cell r="KC51882">
            <v>48</v>
          </cell>
        </row>
        <row r="51883">
          <cell r="A51883" t="str">
            <v>C24262</v>
          </cell>
          <cell r="KA51883">
            <v>50</v>
          </cell>
          <cell r="KB51883">
            <v>10</v>
          </cell>
          <cell r="KC51883">
            <v>48</v>
          </cell>
        </row>
        <row r="51884">
          <cell r="A51884" t="str">
            <v>C24258</v>
          </cell>
          <cell r="KA51884">
            <v>50</v>
          </cell>
          <cell r="KB51884">
            <v>10</v>
          </cell>
          <cell r="KC51884">
            <v>48</v>
          </cell>
        </row>
        <row r="51885">
          <cell r="A51885" t="str">
            <v>C24235</v>
          </cell>
          <cell r="KA51885">
            <v>50</v>
          </cell>
          <cell r="KB51885">
            <v>10</v>
          </cell>
          <cell r="KC51885">
            <v>48</v>
          </cell>
        </row>
        <row r="51886">
          <cell r="A51886" t="str">
            <v>C24510</v>
          </cell>
          <cell r="KA51886">
            <v>50</v>
          </cell>
          <cell r="KB51886">
            <v>10</v>
          </cell>
          <cell r="KC51886">
            <v>48</v>
          </cell>
        </row>
        <row r="51887">
          <cell r="A51887" t="str">
            <v>C24518</v>
          </cell>
          <cell r="KA51887">
            <v>50</v>
          </cell>
          <cell r="KB51887">
            <v>10</v>
          </cell>
          <cell r="KC51887">
            <v>48</v>
          </cell>
        </row>
        <row r="51888">
          <cell r="A51888" t="str">
            <v>C24537</v>
          </cell>
          <cell r="KA51888">
            <v>50</v>
          </cell>
          <cell r="KB51888">
            <v>10</v>
          </cell>
          <cell r="KC51888">
            <v>48</v>
          </cell>
        </row>
        <row r="51889">
          <cell r="A51889" t="str">
            <v>C24497</v>
          </cell>
          <cell r="KA51889">
            <v>50</v>
          </cell>
          <cell r="KB51889">
            <v>10</v>
          </cell>
          <cell r="KC51889">
            <v>48</v>
          </cell>
        </row>
        <row r="51890">
          <cell r="A51890" t="str">
            <v>C24454</v>
          </cell>
          <cell r="KA51890">
            <v>50</v>
          </cell>
          <cell r="KB51890">
            <v>10</v>
          </cell>
          <cell r="KC51890">
            <v>48</v>
          </cell>
        </row>
        <row r="51891">
          <cell r="A51891" t="str">
            <v>C24457</v>
          </cell>
          <cell r="KA51891">
            <v>50</v>
          </cell>
          <cell r="KB51891">
            <v>10</v>
          </cell>
          <cell r="KC51891">
            <v>48</v>
          </cell>
        </row>
        <row r="51892">
          <cell r="A51892" t="str">
            <v>C24444</v>
          </cell>
          <cell r="KA51892">
            <v>50</v>
          </cell>
          <cell r="KB51892">
            <v>10</v>
          </cell>
          <cell r="KC51892">
            <v>48</v>
          </cell>
        </row>
        <row r="51893">
          <cell r="A51893" t="str">
            <v>C24477</v>
          </cell>
          <cell r="KA51893">
            <v>50</v>
          </cell>
          <cell r="KB51893">
            <v>10</v>
          </cell>
          <cell r="KC51893">
            <v>48</v>
          </cell>
        </row>
        <row r="51894">
          <cell r="A51894" t="str">
            <v>C24475</v>
          </cell>
          <cell r="KA51894">
            <v>50</v>
          </cell>
          <cell r="KB51894">
            <v>10</v>
          </cell>
          <cell r="KC51894">
            <v>48</v>
          </cell>
        </row>
        <row r="51895">
          <cell r="A51895" t="str">
            <v>C24468</v>
          </cell>
          <cell r="KA51895">
            <v>50</v>
          </cell>
          <cell r="KB51895">
            <v>10</v>
          </cell>
          <cell r="KC51895">
            <v>48</v>
          </cell>
        </row>
        <row r="51896">
          <cell r="A51896" t="str">
            <v>C24408</v>
          </cell>
          <cell r="KA51896">
            <v>50</v>
          </cell>
          <cell r="KB51896">
            <v>10</v>
          </cell>
          <cell r="KC51896">
            <v>48</v>
          </cell>
        </row>
        <row r="51897">
          <cell r="A51897" t="str">
            <v>C24387</v>
          </cell>
          <cell r="KA51897">
            <v>50</v>
          </cell>
          <cell r="KB51897">
            <v>10</v>
          </cell>
          <cell r="KC51897">
            <v>48</v>
          </cell>
        </row>
        <row r="51898">
          <cell r="A51898" t="str">
            <v>C24397</v>
          </cell>
          <cell r="KA51898">
            <v>50</v>
          </cell>
          <cell r="KB51898">
            <v>10</v>
          </cell>
          <cell r="KC51898">
            <v>48</v>
          </cell>
        </row>
        <row r="51899">
          <cell r="A51899" t="str">
            <v>C24376</v>
          </cell>
          <cell r="KA51899">
            <v>50</v>
          </cell>
          <cell r="KB51899">
            <v>10</v>
          </cell>
          <cell r="KC51899">
            <v>48</v>
          </cell>
        </row>
        <row r="51900">
          <cell r="A51900" t="str">
            <v>C24364</v>
          </cell>
          <cell r="KA51900">
            <v>50</v>
          </cell>
          <cell r="KB51900">
            <v>10</v>
          </cell>
          <cell r="KC51900">
            <v>48</v>
          </cell>
        </row>
        <row r="51901">
          <cell r="A51901" t="str">
            <v>C24352</v>
          </cell>
          <cell r="KA51901">
            <v>50</v>
          </cell>
          <cell r="KB51901">
            <v>10</v>
          </cell>
          <cell r="KC51901">
            <v>48</v>
          </cell>
        </row>
        <row r="51902">
          <cell r="A51902" t="str">
            <v>C24322</v>
          </cell>
          <cell r="KA51902">
            <v>50</v>
          </cell>
          <cell r="KB51902">
            <v>10</v>
          </cell>
          <cell r="KC51902">
            <v>48</v>
          </cell>
        </row>
        <row r="51903">
          <cell r="A51903" t="str">
            <v>C24330</v>
          </cell>
          <cell r="KA51903">
            <v>25</v>
          </cell>
          <cell r="KB51903">
            <v>20</v>
          </cell>
          <cell r="KC51903">
            <v>48</v>
          </cell>
        </row>
        <row r="51904">
          <cell r="A51904" t="str">
            <v>C27072</v>
          </cell>
          <cell r="KA51904">
            <v>50</v>
          </cell>
          <cell r="KB51904">
            <v>10</v>
          </cell>
          <cell r="KC51904">
            <v>48</v>
          </cell>
        </row>
        <row r="51905">
          <cell r="A51905" t="str">
            <v>C27073</v>
          </cell>
          <cell r="KA51905">
            <v>50</v>
          </cell>
          <cell r="KB51905">
            <v>10</v>
          </cell>
          <cell r="KC51905">
            <v>48</v>
          </cell>
        </row>
        <row r="51906">
          <cell r="A51906" t="str">
            <v>C27070</v>
          </cell>
          <cell r="KA51906">
            <v>50</v>
          </cell>
          <cell r="KB51906">
            <v>10</v>
          </cell>
          <cell r="KC51906">
            <v>48</v>
          </cell>
        </row>
        <row r="51907">
          <cell r="A51907" t="str">
            <v>C27059</v>
          </cell>
          <cell r="KA51907">
            <v>50</v>
          </cell>
          <cell r="KB51907">
            <v>10</v>
          </cell>
          <cell r="KC51907">
            <v>48</v>
          </cell>
        </row>
        <row r="51908">
          <cell r="A51908" t="str">
            <v>C27061</v>
          </cell>
          <cell r="KA51908">
            <v>50</v>
          </cell>
          <cell r="KB51908">
            <v>10</v>
          </cell>
          <cell r="KC51908">
            <v>35</v>
          </cell>
        </row>
        <row r="51909">
          <cell r="A51909" t="str">
            <v>C27062</v>
          </cell>
          <cell r="KA51909">
            <v>50</v>
          </cell>
          <cell r="KB51909">
            <v>10</v>
          </cell>
          <cell r="KC51909">
            <v>35</v>
          </cell>
        </row>
        <row r="51910">
          <cell r="A51910" t="str">
            <v>C27063</v>
          </cell>
          <cell r="KA51910">
            <v>50</v>
          </cell>
          <cell r="KB51910">
            <v>10</v>
          </cell>
          <cell r="KC51910">
            <v>48</v>
          </cell>
        </row>
        <row r="51911">
          <cell r="A51911" t="str">
            <v>C27047</v>
          </cell>
          <cell r="KA51911">
            <v>50</v>
          </cell>
          <cell r="KB51911">
            <v>10</v>
          </cell>
          <cell r="KC51911">
            <v>48</v>
          </cell>
        </row>
        <row r="51912">
          <cell r="A51912" t="str">
            <v>C27049</v>
          </cell>
          <cell r="KA51912">
            <v>50</v>
          </cell>
          <cell r="KB51912">
            <v>10</v>
          </cell>
          <cell r="KC51912">
            <v>35</v>
          </cell>
        </row>
        <row r="51913">
          <cell r="A51913" t="str">
            <v>C27051</v>
          </cell>
          <cell r="KA51913">
            <v>50</v>
          </cell>
          <cell r="KB51913">
            <v>10</v>
          </cell>
          <cell r="KC51913">
            <v>48</v>
          </cell>
        </row>
        <row r="51914">
          <cell r="A51914" t="str">
            <v>C27052</v>
          </cell>
          <cell r="KA51914">
            <v>50</v>
          </cell>
          <cell r="KB51914">
            <v>10</v>
          </cell>
          <cell r="KC51914">
            <v>48</v>
          </cell>
        </row>
        <row r="51915">
          <cell r="A51915" t="str">
            <v>C27040</v>
          </cell>
          <cell r="KA51915">
            <v>50</v>
          </cell>
          <cell r="KB51915">
            <v>10</v>
          </cell>
          <cell r="KC51915">
            <v>48</v>
          </cell>
        </row>
        <row r="51916">
          <cell r="A51916" t="str">
            <v>C27045</v>
          </cell>
          <cell r="KA51916">
            <v>50</v>
          </cell>
          <cell r="KB51916">
            <v>10</v>
          </cell>
          <cell r="KC51916">
            <v>48</v>
          </cell>
        </row>
        <row r="51917">
          <cell r="A51917" t="str">
            <v>C27042</v>
          </cell>
          <cell r="KA51917">
            <v>50</v>
          </cell>
          <cell r="KB51917">
            <v>10</v>
          </cell>
          <cell r="KC51917">
            <v>48</v>
          </cell>
        </row>
        <row r="51918">
          <cell r="A51918" t="str">
            <v>C27043</v>
          </cell>
          <cell r="KA51918">
            <v>50</v>
          </cell>
          <cell r="KB51918">
            <v>10</v>
          </cell>
          <cell r="KC51918">
            <v>48</v>
          </cell>
        </row>
        <row r="51919">
          <cell r="A51919" t="str">
            <v>C27084</v>
          </cell>
          <cell r="KA51919">
            <v>50</v>
          </cell>
          <cell r="KB51919">
            <v>10</v>
          </cell>
          <cell r="KC51919">
            <v>48</v>
          </cell>
        </row>
        <row r="51920">
          <cell r="A51920" t="str">
            <v>C27089</v>
          </cell>
          <cell r="KA51920">
            <v>50</v>
          </cell>
          <cell r="KB51920">
            <v>10</v>
          </cell>
          <cell r="KC51920">
            <v>48</v>
          </cell>
        </row>
        <row r="51921">
          <cell r="A51921" t="str">
            <v>C27104</v>
          </cell>
          <cell r="KA51921">
            <v>50</v>
          </cell>
          <cell r="KB51921">
            <v>10</v>
          </cell>
          <cell r="KC51921">
            <v>48</v>
          </cell>
        </row>
        <row r="51922">
          <cell r="A51922" t="str">
            <v>C27106</v>
          </cell>
          <cell r="KA51922">
            <v>50</v>
          </cell>
          <cell r="KB51922">
            <v>10</v>
          </cell>
          <cell r="KC51922">
            <v>48</v>
          </cell>
        </row>
        <row r="51923">
          <cell r="A51923" t="str">
            <v>C27108</v>
          </cell>
          <cell r="KA51923">
            <v>50</v>
          </cell>
          <cell r="KB51923">
            <v>10</v>
          </cell>
          <cell r="KC51923">
            <v>35</v>
          </cell>
        </row>
        <row r="51924">
          <cell r="A51924" t="str">
            <v>C27100</v>
          </cell>
          <cell r="KA51924">
            <v>50</v>
          </cell>
          <cell r="KB51924">
            <v>10</v>
          </cell>
          <cell r="KC51924">
            <v>35</v>
          </cell>
        </row>
        <row r="51925">
          <cell r="A51925" t="str">
            <v>C27101</v>
          </cell>
          <cell r="KA51925">
            <v>50</v>
          </cell>
          <cell r="KB51925">
            <v>10</v>
          </cell>
          <cell r="KC51925">
            <v>48</v>
          </cell>
        </row>
        <row r="51926">
          <cell r="A51926" t="str">
            <v>C27102</v>
          </cell>
          <cell r="KA51926">
            <v>50</v>
          </cell>
          <cell r="KB51926">
            <v>10</v>
          </cell>
          <cell r="KC51926">
            <v>48</v>
          </cell>
        </row>
        <row r="51927">
          <cell r="A51927" t="str">
            <v>c27165</v>
          </cell>
          <cell r="KA51927">
            <v>50</v>
          </cell>
          <cell r="KB51927">
            <v>10</v>
          </cell>
          <cell r="KC51927">
            <v>48</v>
          </cell>
        </row>
        <row r="51928">
          <cell r="A51928" t="str">
            <v>C27174</v>
          </cell>
          <cell r="KA51928">
            <v>50</v>
          </cell>
          <cell r="KB51928">
            <v>10</v>
          </cell>
          <cell r="KC51928">
            <v>48</v>
          </cell>
        </row>
        <row r="51929">
          <cell r="A51929" t="str">
            <v>C27171</v>
          </cell>
          <cell r="KA51929">
            <v>50</v>
          </cell>
          <cell r="KB51929">
            <v>10</v>
          </cell>
          <cell r="KC51929">
            <v>48</v>
          </cell>
        </row>
        <row r="51930">
          <cell r="A51930" t="str">
            <v>C27178</v>
          </cell>
          <cell r="KA51930">
            <v>50</v>
          </cell>
          <cell r="KB51930">
            <v>10</v>
          </cell>
          <cell r="KC51930">
            <v>35</v>
          </cell>
        </row>
        <row r="51931">
          <cell r="A51931" t="str">
            <v>C27183</v>
          </cell>
          <cell r="KA51931">
            <v>50</v>
          </cell>
          <cell r="KB51931">
            <v>10</v>
          </cell>
          <cell r="KC51931">
            <v>48</v>
          </cell>
        </row>
        <row r="51932">
          <cell r="A51932" t="str">
            <v>C27191</v>
          </cell>
          <cell r="KA51932">
            <v>50</v>
          </cell>
          <cell r="KB51932">
            <v>10</v>
          </cell>
          <cell r="KC51932">
            <v>35</v>
          </cell>
        </row>
        <row r="51933">
          <cell r="A51933" t="str">
            <v>C27139</v>
          </cell>
          <cell r="KA51933">
            <v>50</v>
          </cell>
          <cell r="KB51933">
            <v>10</v>
          </cell>
          <cell r="KC51933">
            <v>48</v>
          </cell>
        </row>
        <row r="51934">
          <cell r="A51934" t="str">
            <v>C27141</v>
          </cell>
          <cell r="KA51934">
            <v>50</v>
          </cell>
          <cell r="KB51934">
            <v>10</v>
          </cell>
          <cell r="KC51934">
            <v>35</v>
          </cell>
        </row>
        <row r="51935">
          <cell r="A51935" t="str">
            <v>C27142</v>
          </cell>
          <cell r="KA51935">
            <v>50</v>
          </cell>
          <cell r="KB51935">
            <v>10</v>
          </cell>
          <cell r="KC51935">
            <v>48</v>
          </cell>
        </row>
        <row r="51936">
          <cell r="A51936" t="str">
            <v>C27144</v>
          </cell>
          <cell r="KA51936">
            <v>50</v>
          </cell>
          <cell r="KB51936">
            <v>10</v>
          </cell>
          <cell r="KC51936">
            <v>35</v>
          </cell>
        </row>
        <row r="51937">
          <cell r="A51937" t="str">
            <v>C27150</v>
          </cell>
          <cell r="KA51937">
            <v>50</v>
          </cell>
          <cell r="KB51937">
            <v>10</v>
          </cell>
          <cell r="KC51937">
            <v>48</v>
          </cell>
        </row>
        <row r="51938">
          <cell r="A51938" t="str">
            <v>C27152</v>
          </cell>
          <cell r="KA51938">
            <v>50</v>
          </cell>
          <cell r="KB51938">
            <v>10</v>
          </cell>
          <cell r="KC51938">
            <v>48</v>
          </cell>
        </row>
        <row r="51939">
          <cell r="A51939" t="str">
            <v>C27128</v>
          </cell>
          <cell r="KA51939">
            <v>50</v>
          </cell>
          <cell r="KB51939">
            <v>10</v>
          </cell>
          <cell r="KC51939">
            <v>35</v>
          </cell>
        </row>
        <row r="51940">
          <cell r="A51940" t="str">
            <v>C27129</v>
          </cell>
          <cell r="KA51940">
            <v>50</v>
          </cell>
          <cell r="KB51940">
            <v>10</v>
          </cell>
          <cell r="KC51940">
            <v>48</v>
          </cell>
        </row>
        <row r="51941">
          <cell r="A51941" t="str">
            <v>C27130</v>
          </cell>
          <cell r="KA51941">
            <v>50</v>
          </cell>
          <cell r="KB51941">
            <v>10</v>
          </cell>
          <cell r="KC51941">
            <v>48</v>
          </cell>
        </row>
        <row r="51942">
          <cell r="A51942" t="str">
            <v>C27122</v>
          </cell>
          <cell r="KA51942">
            <v>50</v>
          </cell>
          <cell r="KB51942">
            <v>10</v>
          </cell>
          <cell r="KC51942">
            <v>48</v>
          </cell>
        </row>
        <row r="51943">
          <cell r="A51943" t="str">
            <v>C27123</v>
          </cell>
          <cell r="KA51943">
            <v>50</v>
          </cell>
          <cell r="KB51943">
            <v>10</v>
          </cell>
          <cell r="KC51943">
            <v>48</v>
          </cell>
        </row>
        <row r="51944">
          <cell r="A51944" t="str">
            <v>C27114</v>
          </cell>
          <cell r="KA51944">
            <v>50</v>
          </cell>
          <cell r="KB51944">
            <v>10</v>
          </cell>
          <cell r="KC51944">
            <v>48</v>
          </cell>
        </row>
        <row r="51945">
          <cell r="A51945" t="str">
            <v>C27027</v>
          </cell>
          <cell r="KA51945">
            <v>50</v>
          </cell>
          <cell r="KB51945">
            <v>10</v>
          </cell>
          <cell r="KC51945">
            <v>48</v>
          </cell>
        </row>
        <row r="51946">
          <cell r="A51946" t="str">
            <v>C27028</v>
          </cell>
          <cell r="KA51946">
            <v>50</v>
          </cell>
          <cell r="KB51946">
            <v>10</v>
          </cell>
          <cell r="KC51946">
            <v>48</v>
          </cell>
        </row>
        <row r="51947">
          <cell r="A51947" t="str">
            <v>C27029</v>
          </cell>
          <cell r="KA51947">
            <v>50</v>
          </cell>
          <cell r="KB51947">
            <v>10</v>
          </cell>
          <cell r="KC51947">
            <v>48</v>
          </cell>
        </row>
        <row r="51948">
          <cell r="A51948" t="str">
            <v>C27035</v>
          </cell>
          <cell r="KA51948">
            <v>50</v>
          </cell>
          <cell r="KB51948">
            <v>10</v>
          </cell>
          <cell r="KC51948">
            <v>35</v>
          </cell>
        </row>
        <row r="51949">
          <cell r="A51949" t="str">
            <v>C27036</v>
          </cell>
          <cell r="KA51949">
            <v>50</v>
          </cell>
          <cell r="KB51949">
            <v>10</v>
          </cell>
          <cell r="KC51949">
            <v>48</v>
          </cell>
        </row>
        <row r="51950">
          <cell r="A51950" t="str">
            <v>C27037</v>
          </cell>
          <cell r="KA51950">
            <v>50</v>
          </cell>
          <cell r="KB51950">
            <v>10</v>
          </cell>
          <cell r="KC51950">
            <v>48</v>
          </cell>
        </row>
        <row r="51951">
          <cell r="A51951" t="str">
            <v>C27001</v>
          </cell>
          <cell r="KA51951">
            <v>50</v>
          </cell>
          <cell r="KB51951">
            <v>10</v>
          </cell>
          <cell r="KC51951">
            <v>48</v>
          </cell>
        </row>
        <row r="51952">
          <cell r="A51952" t="str">
            <v>C27016</v>
          </cell>
          <cell r="KA51952">
            <v>50</v>
          </cell>
          <cell r="KB51952">
            <v>10</v>
          </cell>
          <cell r="KC51952">
            <v>35</v>
          </cell>
        </row>
        <row r="51953">
          <cell r="A51953" t="str">
            <v>C27017</v>
          </cell>
          <cell r="KA51953">
            <v>50</v>
          </cell>
          <cell r="KB51953">
            <v>10</v>
          </cell>
          <cell r="KC51953">
            <v>48</v>
          </cell>
        </row>
        <row r="51954">
          <cell r="A51954" t="str">
            <v>C27018</v>
          </cell>
          <cell r="KA51954">
            <v>50</v>
          </cell>
          <cell r="KB51954">
            <v>10</v>
          </cell>
          <cell r="KC51954">
            <v>35</v>
          </cell>
        </row>
        <row r="51955">
          <cell r="A51955" t="str">
            <v>C27019</v>
          </cell>
          <cell r="KA51955">
            <v>50</v>
          </cell>
          <cell r="KB51955">
            <v>10</v>
          </cell>
          <cell r="KC51955">
            <v>35</v>
          </cell>
        </row>
        <row r="51956">
          <cell r="A51956" t="str">
            <v>C27020</v>
          </cell>
          <cell r="KA51956">
            <v>50</v>
          </cell>
          <cell r="KB51956">
            <v>10</v>
          </cell>
          <cell r="KC51956">
            <v>48</v>
          </cell>
        </row>
        <row r="51957">
          <cell r="A51957" t="str">
            <v>C26193</v>
          </cell>
          <cell r="KA51957">
            <v>50</v>
          </cell>
          <cell r="KB51957">
            <v>10</v>
          </cell>
          <cell r="KC51957">
            <v>35</v>
          </cell>
        </row>
        <row r="51958">
          <cell r="A51958" t="str">
            <v>C26194</v>
          </cell>
          <cell r="KA51958">
            <v>50</v>
          </cell>
          <cell r="KB51958">
            <v>10</v>
          </cell>
          <cell r="KC51958">
            <v>48</v>
          </cell>
        </row>
        <row r="51959">
          <cell r="A51959" t="str">
            <v>C26178</v>
          </cell>
          <cell r="KA51959">
            <v>50</v>
          </cell>
          <cell r="KB51959">
            <v>10</v>
          </cell>
          <cell r="KC51959">
            <v>48</v>
          </cell>
        </row>
        <row r="51960">
          <cell r="A51960" t="str">
            <v>C26179</v>
          </cell>
          <cell r="KA51960">
            <v>50</v>
          </cell>
          <cell r="KB51960">
            <v>10</v>
          </cell>
          <cell r="KC51960">
            <v>48</v>
          </cell>
        </row>
        <row r="51961">
          <cell r="A51961" t="str">
            <v>C26188</v>
          </cell>
          <cell r="KA51961">
            <v>50</v>
          </cell>
          <cell r="KB51961">
            <v>10</v>
          </cell>
          <cell r="KC51961">
            <v>48</v>
          </cell>
        </row>
        <row r="51962">
          <cell r="A51962" t="str">
            <v>C26189</v>
          </cell>
          <cell r="KA51962">
            <v>50</v>
          </cell>
          <cell r="KB51962">
            <v>10</v>
          </cell>
          <cell r="KC51962">
            <v>35</v>
          </cell>
        </row>
        <row r="51963">
          <cell r="A51963" t="str">
            <v>C26165</v>
          </cell>
          <cell r="KA51963">
            <v>25</v>
          </cell>
          <cell r="KB51963">
            <v>20</v>
          </cell>
          <cell r="KC51963">
            <v>48</v>
          </cell>
        </row>
        <row r="51964">
          <cell r="A51964" t="str">
            <v>C26166</v>
          </cell>
          <cell r="KA51964">
            <v>50</v>
          </cell>
          <cell r="KB51964">
            <v>10</v>
          </cell>
          <cell r="KC51964">
            <v>35</v>
          </cell>
        </row>
        <row r="51965">
          <cell r="A51965" t="str">
            <v>C26174</v>
          </cell>
          <cell r="KA51965">
            <v>50</v>
          </cell>
          <cell r="KB51965">
            <v>10</v>
          </cell>
          <cell r="KC51965">
            <v>35</v>
          </cell>
        </row>
        <row r="51966">
          <cell r="A51966" t="str">
            <v>C26160</v>
          </cell>
          <cell r="KA51966">
            <v>50</v>
          </cell>
          <cell r="KB51966">
            <v>10</v>
          </cell>
          <cell r="KC51966">
            <v>48</v>
          </cell>
        </row>
        <row r="51967">
          <cell r="A51967" t="str">
            <v>C26163</v>
          </cell>
          <cell r="KA51967">
            <v>50</v>
          </cell>
          <cell r="KB51967">
            <v>10</v>
          </cell>
          <cell r="KC51967">
            <v>48</v>
          </cell>
        </row>
        <row r="51968">
          <cell r="A51968" t="str">
            <v>C26170</v>
          </cell>
          <cell r="KA51968">
            <v>50</v>
          </cell>
          <cell r="KB51968">
            <v>10</v>
          </cell>
          <cell r="KC51968">
            <v>48</v>
          </cell>
        </row>
        <row r="51969">
          <cell r="A51969" t="str">
            <v>C26146</v>
          </cell>
          <cell r="KA51969">
            <v>50</v>
          </cell>
          <cell r="KB51969">
            <v>10</v>
          </cell>
          <cell r="KC51969">
            <v>35</v>
          </cell>
        </row>
        <row r="51970">
          <cell r="A51970" t="str">
            <v>C26147</v>
          </cell>
          <cell r="KA51970">
            <v>50</v>
          </cell>
          <cell r="KB51970">
            <v>10</v>
          </cell>
          <cell r="KC51970">
            <v>48</v>
          </cell>
        </row>
        <row r="51971">
          <cell r="A51971" t="str">
            <v>C26139</v>
          </cell>
          <cell r="KA51971">
            <v>50</v>
          </cell>
          <cell r="KB51971">
            <v>10</v>
          </cell>
          <cell r="KC51971">
            <v>48</v>
          </cell>
        </row>
        <row r="51972">
          <cell r="A51972" t="str">
            <v>C26140</v>
          </cell>
          <cell r="KA51972">
            <v>50</v>
          </cell>
          <cell r="KB51972">
            <v>10</v>
          </cell>
          <cell r="KC51972">
            <v>35</v>
          </cell>
        </row>
        <row r="51973">
          <cell r="A51973" t="str">
            <v>C26158</v>
          </cell>
          <cell r="KA51973">
            <v>50</v>
          </cell>
          <cell r="KB51973">
            <v>10</v>
          </cell>
          <cell r="KC51973">
            <v>35</v>
          </cell>
        </row>
        <row r="51974">
          <cell r="A51974" t="str">
            <v>C26151</v>
          </cell>
          <cell r="KA51974">
            <v>50</v>
          </cell>
          <cell r="KB51974">
            <v>10</v>
          </cell>
          <cell r="KC51974">
            <v>48</v>
          </cell>
        </row>
        <row r="51975">
          <cell r="A51975" t="str">
            <v>C26152</v>
          </cell>
          <cell r="KA51975">
            <v>50</v>
          </cell>
          <cell r="KB51975">
            <v>10</v>
          </cell>
          <cell r="KC51975">
            <v>48</v>
          </cell>
        </row>
        <row r="51976">
          <cell r="A51976" t="str">
            <v>C26153</v>
          </cell>
          <cell r="KA51976">
            <v>50</v>
          </cell>
          <cell r="KB51976">
            <v>10</v>
          </cell>
          <cell r="KC51976">
            <v>48</v>
          </cell>
        </row>
        <row r="51977">
          <cell r="A51977" t="str">
            <v>C26154</v>
          </cell>
          <cell r="KA51977">
            <v>50</v>
          </cell>
          <cell r="KB51977">
            <v>10</v>
          </cell>
          <cell r="KC51977">
            <v>48</v>
          </cell>
        </row>
        <row r="51978">
          <cell r="A51978" t="str">
            <v>C26123</v>
          </cell>
          <cell r="KA51978">
            <v>50</v>
          </cell>
          <cell r="KB51978">
            <v>10</v>
          </cell>
          <cell r="KC51978">
            <v>35</v>
          </cell>
        </row>
        <row r="51979">
          <cell r="A51979" t="str">
            <v>C26124</v>
          </cell>
          <cell r="KA51979">
            <v>50</v>
          </cell>
          <cell r="KB51979">
            <v>10</v>
          </cell>
          <cell r="KC51979">
            <v>35</v>
          </cell>
        </row>
        <row r="51980">
          <cell r="A51980" t="str">
            <v>C26130</v>
          </cell>
          <cell r="KA51980">
            <v>50</v>
          </cell>
          <cell r="KB51980">
            <v>10</v>
          </cell>
          <cell r="KC51980">
            <v>48</v>
          </cell>
        </row>
        <row r="51981">
          <cell r="A51981" t="str">
            <v>C26131</v>
          </cell>
          <cell r="KA51981">
            <v>50</v>
          </cell>
          <cell r="KB51981">
            <v>10</v>
          </cell>
          <cell r="KC51981">
            <v>48</v>
          </cell>
        </row>
        <row r="51982">
          <cell r="A51982" t="str">
            <v>C26136</v>
          </cell>
          <cell r="KA51982">
            <v>50</v>
          </cell>
          <cell r="KB51982">
            <v>10</v>
          </cell>
          <cell r="KC51982">
            <v>48</v>
          </cell>
        </row>
        <row r="51983">
          <cell r="A51983" t="str">
            <v>C26119</v>
          </cell>
          <cell r="KA51983">
            <v>50</v>
          </cell>
          <cell r="KB51983">
            <v>10</v>
          </cell>
          <cell r="KC51983">
            <v>35</v>
          </cell>
        </row>
        <row r="51984">
          <cell r="A51984" t="str">
            <v>C26120</v>
          </cell>
          <cell r="KA51984">
            <v>50</v>
          </cell>
          <cell r="KB51984">
            <v>10</v>
          </cell>
          <cell r="KC51984">
            <v>48</v>
          </cell>
        </row>
        <row r="51985">
          <cell r="A51985" t="str">
            <v>C26109</v>
          </cell>
          <cell r="KA51985">
            <v>50</v>
          </cell>
          <cell r="KB51985">
            <v>10</v>
          </cell>
          <cell r="KC51985">
            <v>48</v>
          </cell>
        </row>
        <row r="51986">
          <cell r="A51986" t="str">
            <v>C26106</v>
          </cell>
          <cell r="KA51986">
            <v>50</v>
          </cell>
          <cell r="KB51986">
            <v>10</v>
          </cell>
          <cell r="KC51986">
            <v>48</v>
          </cell>
        </row>
        <row r="51987">
          <cell r="A51987" t="str">
            <v>C26091</v>
          </cell>
          <cell r="KA51987">
            <v>50</v>
          </cell>
          <cell r="KB51987">
            <v>10</v>
          </cell>
          <cell r="KC51987">
            <v>48</v>
          </cell>
        </row>
        <row r="51988">
          <cell r="A51988" t="str">
            <v>C26085</v>
          </cell>
          <cell r="KA51988">
            <v>50</v>
          </cell>
          <cell r="KB51988">
            <v>10</v>
          </cell>
          <cell r="KC51988">
            <v>35</v>
          </cell>
        </row>
        <row r="51989">
          <cell r="A51989" t="str">
            <v>C26086</v>
          </cell>
          <cell r="KA51989">
            <v>50</v>
          </cell>
          <cell r="KB51989">
            <v>10</v>
          </cell>
          <cell r="KC51989">
            <v>48</v>
          </cell>
        </row>
        <row r="51990">
          <cell r="A51990" t="str">
            <v>C26087</v>
          </cell>
          <cell r="KA51990">
            <v>50</v>
          </cell>
          <cell r="KB51990">
            <v>10</v>
          </cell>
          <cell r="KC51990">
            <v>48</v>
          </cell>
        </row>
        <row r="51991">
          <cell r="A51991" t="str">
            <v>C26080</v>
          </cell>
          <cell r="KA51991">
            <v>50</v>
          </cell>
          <cell r="KB51991">
            <v>10</v>
          </cell>
          <cell r="KC51991">
            <v>35</v>
          </cell>
        </row>
        <row r="51992">
          <cell r="A51992" t="str">
            <v>C25871</v>
          </cell>
          <cell r="KA51992">
            <v>50</v>
          </cell>
          <cell r="KB51992">
            <v>10</v>
          </cell>
          <cell r="KC51992">
            <v>48</v>
          </cell>
        </row>
        <row r="51993">
          <cell r="A51993" t="str">
            <v>C25869</v>
          </cell>
          <cell r="KA51993">
            <v>50</v>
          </cell>
          <cell r="KB51993">
            <v>10</v>
          </cell>
          <cell r="KC51993">
            <v>48</v>
          </cell>
        </row>
        <row r="51994">
          <cell r="A51994" t="str">
            <v>C25867</v>
          </cell>
          <cell r="KA51994">
            <v>50</v>
          </cell>
          <cell r="KB51994">
            <v>10</v>
          </cell>
          <cell r="KC51994">
            <v>35</v>
          </cell>
        </row>
        <row r="51995">
          <cell r="A51995" t="str">
            <v>C25880</v>
          </cell>
          <cell r="KA51995">
            <v>50</v>
          </cell>
          <cell r="KB51995">
            <v>10</v>
          </cell>
          <cell r="KC51995">
            <v>48</v>
          </cell>
        </row>
        <row r="51996">
          <cell r="A51996" t="str">
            <v>C25882</v>
          </cell>
          <cell r="KA51996">
            <v>50</v>
          </cell>
          <cell r="KB51996">
            <v>10</v>
          </cell>
          <cell r="KC51996">
            <v>35</v>
          </cell>
        </row>
        <row r="51997">
          <cell r="A51997" t="str">
            <v>C25893</v>
          </cell>
          <cell r="KA51997">
            <v>50</v>
          </cell>
          <cell r="KB51997">
            <v>10</v>
          </cell>
          <cell r="KC51997">
            <v>48</v>
          </cell>
        </row>
        <row r="51998">
          <cell r="A51998" t="str">
            <v>C25894</v>
          </cell>
          <cell r="KA51998">
            <v>50</v>
          </cell>
          <cell r="KB51998">
            <v>10</v>
          </cell>
          <cell r="KC51998">
            <v>48</v>
          </cell>
        </row>
        <row r="51999">
          <cell r="A51999" t="str">
            <v>C25895</v>
          </cell>
          <cell r="KA51999">
            <v>50</v>
          </cell>
          <cell r="KB51999">
            <v>10</v>
          </cell>
          <cell r="KC51999">
            <v>48</v>
          </cell>
        </row>
        <row r="52000">
          <cell r="A52000" t="str">
            <v>C25825</v>
          </cell>
          <cell r="KA52000">
            <v>50</v>
          </cell>
          <cell r="KB52000">
            <v>10</v>
          </cell>
          <cell r="KC52000">
            <v>48</v>
          </cell>
        </row>
        <row r="52001">
          <cell r="A52001" t="str">
            <v>C25833</v>
          </cell>
          <cell r="KA52001">
            <v>50</v>
          </cell>
          <cell r="KB52001">
            <v>10</v>
          </cell>
          <cell r="KC52001">
            <v>35</v>
          </cell>
        </row>
        <row r="52002">
          <cell r="A52002" t="str">
            <v>C25835</v>
          </cell>
          <cell r="KA52002">
            <v>50</v>
          </cell>
          <cell r="KB52002">
            <v>10</v>
          </cell>
          <cell r="KC52002">
            <v>48</v>
          </cell>
        </row>
        <row r="52003">
          <cell r="A52003" t="str">
            <v>C25849</v>
          </cell>
          <cell r="KA52003">
            <v>50</v>
          </cell>
          <cell r="KB52003">
            <v>10</v>
          </cell>
          <cell r="KC52003">
            <v>35</v>
          </cell>
        </row>
        <row r="52004">
          <cell r="A52004" t="str">
            <v>C25850</v>
          </cell>
          <cell r="KA52004">
            <v>50</v>
          </cell>
          <cell r="KB52004">
            <v>10</v>
          </cell>
          <cell r="KC52004">
            <v>48</v>
          </cell>
        </row>
        <row r="52005">
          <cell r="A52005" t="str">
            <v>C25851</v>
          </cell>
          <cell r="KA52005">
            <v>50</v>
          </cell>
          <cell r="KB52005">
            <v>10</v>
          </cell>
          <cell r="KC52005">
            <v>48</v>
          </cell>
        </row>
        <row r="52006">
          <cell r="A52006" t="str">
            <v>C25852</v>
          </cell>
          <cell r="KA52006">
            <v>50</v>
          </cell>
          <cell r="KB52006">
            <v>10</v>
          </cell>
          <cell r="KC52006">
            <v>48</v>
          </cell>
        </row>
        <row r="52007">
          <cell r="A52007" t="str">
            <v>C25798</v>
          </cell>
          <cell r="KA52007">
            <v>50</v>
          </cell>
          <cell r="KB52007">
            <v>10</v>
          </cell>
          <cell r="KC52007">
            <v>35</v>
          </cell>
        </row>
        <row r="52008">
          <cell r="A52008" t="str">
            <v>C25816</v>
          </cell>
          <cell r="KA52008">
            <v>50</v>
          </cell>
          <cell r="KB52008">
            <v>10</v>
          </cell>
          <cell r="KC52008">
            <v>48</v>
          </cell>
        </row>
        <row r="52009">
          <cell r="A52009" t="str">
            <v>C25817</v>
          </cell>
          <cell r="KA52009">
            <v>50</v>
          </cell>
          <cell r="KB52009">
            <v>10</v>
          </cell>
          <cell r="KC52009">
            <v>35</v>
          </cell>
        </row>
        <row r="52010">
          <cell r="A52010" t="str">
            <v>C25811</v>
          </cell>
          <cell r="KA52010">
            <v>50</v>
          </cell>
          <cell r="KB52010">
            <v>10</v>
          </cell>
          <cell r="KC52010">
            <v>48</v>
          </cell>
        </row>
        <row r="52011">
          <cell r="A52011" t="str">
            <v>C25812</v>
          </cell>
          <cell r="KA52011">
            <v>50</v>
          </cell>
          <cell r="KB52011">
            <v>10</v>
          </cell>
          <cell r="KC52011">
            <v>48</v>
          </cell>
        </row>
        <row r="52012">
          <cell r="A52012" t="str">
            <v>C25813</v>
          </cell>
          <cell r="KA52012">
            <v>50</v>
          </cell>
          <cell r="KB52012">
            <v>10</v>
          </cell>
          <cell r="KC52012">
            <v>48</v>
          </cell>
        </row>
        <row r="52013">
          <cell r="A52013" t="str">
            <v>C25750</v>
          </cell>
          <cell r="KA52013">
            <v>50</v>
          </cell>
          <cell r="KB52013">
            <v>10</v>
          </cell>
          <cell r="KC52013">
            <v>48</v>
          </cell>
        </row>
        <row r="52014">
          <cell r="A52014" t="str">
            <v>C25769</v>
          </cell>
          <cell r="KA52014">
            <v>50</v>
          </cell>
          <cell r="KB52014">
            <v>10</v>
          </cell>
          <cell r="KC52014">
            <v>48</v>
          </cell>
        </row>
        <row r="52015">
          <cell r="A52015" t="str">
            <v>C25774</v>
          </cell>
          <cell r="KA52015">
            <v>50</v>
          </cell>
          <cell r="KB52015">
            <v>10</v>
          </cell>
          <cell r="KC52015">
            <v>48</v>
          </cell>
        </row>
        <row r="52016">
          <cell r="A52016" t="str">
            <v>C25775</v>
          </cell>
          <cell r="KA52016">
            <v>50</v>
          </cell>
          <cell r="KB52016">
            <v>10</v>
          </cell>
          <cell r="KC52016">
            <v>48</v>
          </cell>
        </row>
        <row r="52017">
          <cell r="A52017" t="str">
            <v>C25992</v>
          </cell>
          <cell r="KA52017">
            <v>50</v>
          </cell>
          <cell r="KB52017">
            <v>10</v>
          </cell>
          <cell r="KC52017">
            <v>48</v>
          </cell>
        </row>
        <row r="52018">
          <cell r="A52018" t="str">
            <v>C25984</v>
          </cell>
          <cell r="KA52018">
            <v>50</v>
          </cell>
          <cell r="KB52018">
            <v>10</v>
          </cell>
          <cell r="KC52018">
            <v>48</v>
          </cell>
        </row>
        <row r="52019">
          <cell r="A52019" t="str">
            <v>C25982</v>
          </cell>
          <cell r="KA52019">
            <v>50</v>
          </cell>
          <cell r="KB52019">
            <v>10</v>
          </cell>
          <cell r="KC52019">
            <v>48</v>
          </cell>
        </row>
        <row r="52020">
          <cell r="A52020" t="str">
            <v>C26005</v>
          </cell>
          <cell r="KA52020">
            <v>50</v>
          </cell>
          <cell r="KB52020">
            <v>10</v>
          </cell>
          <cell r="KC52020">
            <v>48</v>
          </cell>
        </row>
        <row r="52021">
          <cell r="A52021" t="str">
            <v>C26008</v>
          </cell>
          <cell r="KA52021">
            <v>50</v>
          </cell>
          <cell r="KB52021">
            <v>10</v>
          </cell>
          <cell r="KC52021">
            <v>48</v>
          </cell>
        </row>
        <row r="52022">
          <cell r="A52022" t="str">
            <v>C26048</v>
          </cell>
          <cell r="KA52022">
            <v>50</v>
          </cell>
          <cell r="KB52022">
            <v>10</v>
          </cell>
          <cell r="KC52022">
            <v>48</v>
          </cell>
        </row>
        <row r="52023">
          <cell r="A52023" t="str">
            <v>C26052</v>
          </cell>
          <cell r="KA52023">
            <v>50</v>
          </cell>
          <cell r="KB52023">
            <v>10</v>
          </cell>
          <cell r="KC52023">
            <v>48</v>
          </cell>
        </row>
        <row r="52024">
          <cell r="A52024" t="str">
            <v>C26035</v>
          </cell>
          <cell r="KA52024">
            <v>50</v>
          </cell>
          <cell r="KB52024">
            <v>10</v>
          </cell>
          <cell r="KC52024">
            <v>48</v>
          </cell>
        </row>
        <row r="52025">
          <cell r="A52025" t="str">
            <v>C26036</v>
          </cell>
          <cell r="KA52025">
            <v>50</v>
          </cell>
          <cell r="KB52025">
            <v>10</v>
          </cell>
          <cell r="KC52025">
            <v>48</v>
          </cell>
        </row>
        <row r="52026">
          <cell r="A52026" t="str">
            <v>C26044</v>
          </cell>
          <cell r="KA52026">
            <v>50</v>
          </cell>
          <cell r="KB52026">
            <v>10</v>
          </cell>
          <cell r="KC52026">
            <v>48</v>
          </cell>
        </row>
        <row r="52027">
          <cell r="A52027" t="str">
            <v>C26032</v>
          </cell>
          <cell r="KA52027">
            <v>50</v>
          </cell>
          <cell r="KB52027">
            <v>10</v>
          </cell>
          <cell r="KC52027">
            <v>35</v>
          </cell>
        </row>
        <row r="52028">
          <cell r="A52028" t="str">
            <v>C26033</v>
          </cell>
          <cell r="KA52028">
            <v>50</v>
          </cell>
          <cell r="KB52028">
            <v>10</v>
          </cell>
          <cell r="KC52028">
            <v>48</v>
          </cell>
        </row>
        <row r="52029">
          <cell r="A52029" t="str">
            <v>C26038</v>
          </cell>
          <cell r="KA52029">
            <v>50</v>
          </cell>
          <cell r="KB52029">
            <v>10</v>
          </cell>
          <cell r="KC52029">
            <v>48</v>
          </cell>
        </row>
        <row r="52030">
          <cell r="A52030" t="str">
            <v>C26039</v>
          </cell>
          <cell r="KA52030">
            <v>50</v>
          </cell>
          <cell r="KB52030">
            <v>10</v>
          </cell>
          <cell r="KC52030">
            <v>48</v>
          </cell>
        </row>
        <row r="52031">
          <cell r="A52031" t="str">
            <v>C26040</v>
          </cell>
          <cell r="KA52031">
            <v>50</v>
          </cell>
          <cell r="KB52031">
            <v>10</v>
          </cell>
          <cell r="KC52031">
            <v>48</v>
          </cell>
        </row>
        <row r="52032">
          <cell r="A52032" t="str">
            <v>C26064</v>
          </cell>
          <cell r="KA52032">
            <v>50</v>
          </cell>
          <cell r="KB52032">
            <v>10</v>
          </cell>
          <cell r="KC52032">
            <v>48</v>
          </cell>
        </row>
        <row r="52033">
          <cell r="A52033" t="str">
            <v>C26057</v>
          </cell>
          <cell r="KA52033">
            <v>50</v>
          </cell>
          <cell r="KB52033">
            <v>10</v>
          </cell>
          <cell r="KC52033">
            <v>48</v>
          </cell>
        </row>
        <row r="52034">
          <cell r="A52034" t="str">
            <v>C26058</v>
          </cell>
          <cell r="KA52034">
            <v>50</v>
          </cell>
          <cell r="KB52034">
            <v>10</v>
          </cell>
          <cell r="KC52034">
            <v>35</v>
          </cell>
        </row>
        <row r="52035">
          <cell r="A52035" t="str">
            <v>C26073</v>
          </cell>
          <cell r="KA52035">
            <v>50</v>
          </cell>
          <cell r="KB52035">
            <v>10</v>
          </cell>
          <cell r="KC52035">
            <v>35</v>
          </cell>
        </row>
        <row r="52036">
          <cell r="A52036" t="str">
            <v>C26070</v>
          </cell>
          <cell r="KA52036">
            <v>50</v>
          </cell>
          <cell r="KB52036">
            <v>10</v>
          </cell>
          <cell r="KC52036">
            <v>48</v>
          </cell>
        </row>
        <row r="52037">
          <cell r="A52037" t="str">
            <v>C25920</v>
          </cell>
          <cell r="KA52037">
            <v>50</v>
          </cell>
          <cell r="KB52037">
            <v>10</v>
          </cell>
          <cell r="KC52037">
            <v>35</v>
          </cell>
        </row>
        <row r="52038">
          <cell r="A52038" t="str">
            <v>C25921</v>
          </cell>
          <cell r="KA52038">
            <v>50</v>
          </cell>
          <cell r="KB52038">
            <v>10</v>
          </cell>
          <cell r="KC52038">
            <v>48</v>
          </cell>
        </row>
        <row r="52039">
          <cell r="A52039" t="str">
            <v>C25927</v>
          </cell>
          <cell r="KA52039">
            <v>50</v>
          </cell>
          <cell r="KB52039">
            <v>10</v>
          </cell>
          <cell r="KC52039">
            <v>48</v>
          </cell>
        </row>
        <row r="52040">
          <cell r="A52040" t="str">
            <v>C25928</v>
          </cell>
          <cell r="KA52040">
            <v>50</v>
          </cell>
          <cell r="KB52040">
            <v>10</v>
          </cell>
          <cell r="KC52040">
            <v>48</v>
          </cell>
        </row>
        <row r="52041">
          <cell r="A52041" t="str">
            <v>C25929</v>
          </cell>
          <cell r="KA52041">
            <v>50</v>
          </cell>
          <cell r="KB52041">
            <v>10</v>
          </cell>
          <cell r="KC52041">
            <v>35</v>
          </cell>
        </row>
        <row r="52042">
          <cell r="A52042" t="str">
            <v>C25931</v>
          </cell>
          <cell r="KA52042">
            <v>50</v>
          </cell>
          <cell r="KB52042">
            <v>10</v>
          </cell>
          <cell r="KC52042">
            <v>48</v>
          </cell>
        </row>
        <row r="52043">
          <cell r="A52043" t="str">
            <v>C25916</v>
          </cell>
          <cell r="KA52043">
            <v>50</v>
          </cell>
          <cell r="KB52043">
            <v>10</v>
          </cell>
          <cell r="KC52043">
            <v>48</v>
          </cell>
        </row>
        <row r="52044">
          <cell r="A52044" t="str">
            <v>C25917</v>
          </cell>
          <cell r="KA52044">
            <v>50</v>
          </cell>
          <cell r="KB52044">
            <v>10</v>
          </cell>
          <cell r="KC52044">
            <v>48</v>
          </cell>
        </row>
        <row r="52045">
          <cell r="A52045" t="str">
            <v>C25914</v>
          </cell>
          <cell r="KA52045">
            <v>50</v>
          </cell>
          <cell r="KB52045">
            <v>10</v>
          </cell>
          <cell r="KC52045">
            <v>48</v>
          </cell>
        </row>
        <row r="52046">
          <cell r="A52046" t="str">
            <v>C25906</v>
          </cell>
          <cell r="KA52046">
            <v>50</v>
          </cell>
          <cell r="KB52046">
            <v>10</v>
          </cell>
          <cell r="KC52046">
            <v>35</v>
          </cell>
        </row>
        <row r="52047">
          <cell r="A52047" t="str">
            <v>C25975</v>
          </cell>
          <cell r="KA52047">
            <v>50</v>
          </cell>
          <cell r="KB52047">
            <v>10</v>
          </cell>
          <cell r="KC52047">
            <v>48</v>
          </cell>
        </row>
        <row r="52048">
          <cell r="A52048" t="str">
            <v>C25976</v>
          </cell>
          <cell r="KA52048">
            <v>50</v>
          </cell>
          <cell r="KB52048">
            <v>10</v>
          </cell>
          <cell r="KC52048">
            <v>35</v>
          </cell>
        </row>
        <row r="52049">
          <cell r="A52049" t="str">
            <v>C25977</v>
          </cell>
          <cell r="KA52049">
            <v>50</v>
          </cell>
          <cell r="KB52049">
            <v>10</v>
          </cell>
          <cell r="KC52049">
            <v>35</v>
          </cell>
        </row>
        <row r="52050">
          <cell r="A52050" t="str">
            <v>C25969</v>
          </cell>
          <cell r="KA52050">
            <v>50</v>
          </cell>
          <cell r="KB52050">
            <v>10</v>
          </cell>
          <cell r="KC52050">
            <v>35</v>
          </cell>
        </row>
        <row r="52051">
          <cell r="A52051" t="str">
            <v>C25965</v>
          </cell>
          <cell r="KA52051">
            <v>50</v>
          </cell>
          <cell r="KB52051">
            <v>10</v>
          </cell>
          <cell r="KC52051">
            <v>48</v>
          </cell>
        </row>
        <row r="52052">
          <cell r="A52052" t="str">
            <v>C25966</v>
          </cell>
          <cell r="KA52052">
            <v>50</v>
          </cell>
          <cell r="KB52052">
            <v>10</v>
          </cell>
          <cell r="KC52052">
            <v>48</v>
          </cell>
        </row>
        <row r="52053">
          <cell r="A52053" t="str">
            <v>C25967</v>
          </cell>
          <cell r="KA52053">
            <v>50</v>
          </cell>
          <cell r="KB52053">
            <v>10</v>
          </cell>
          <cell r="KC52053">
            <v>48</v>
          </cell>
        </row>
        <row r="52054">
          <cell r="A52054" t="str">
            <v>C25950</v>
          </cell>
          <cell r="KA52054">
            <v>50</v>
          </cell>
          <cell r="KB52054">
            <v>10</v>
          </cell>
          <cell r="KC52054">
            <v>35</v>
          </cell>
        </row>
        <row r="52055">
          <cell r="A52055" t="str">
            <v>C25953</v>
          </cell>
          <cell r="KA52055">
            <v>50</v>
          </cell>
          <cell r="KB52055">
            <v>10</v>
          </cell>
          <cell r="KC52055">
            <v>48</v>
          </cell>
        </row>
        <row r="52056">
          <cell r="A52056" t="str">
            <v>C25938</v>
          </cell>
          <cell r="KA52056">
            <v>50</v>
          </cell>
          <cell r="KB52056">
            <v>10</v>
          </cell>
          <cell r="KC52056">
            <v>48</v>
          </cell>
        </row>
        <row r="52057">
          <cell r="A52057" t="str">
            <v>C25945</v>
          </cell>
          <cell r="KA52057">
            <v>50</v>
          </cell>
          <cell r="KB52057">
            <v>10</v>
          </cell>
          <cell r="KC52057">
            <v>48</v>
          </cell>
        </row>
        <row r="52058">
          <cell r="A52058" t="str">
            <v>C27609</v>
          </cell>
          <cell r="KA52058">
            <v>50</v>
          </cell>
          <cell r="KB52058">
            <v>10</v>
          </cell>
          <cell r="KC52058">
            <v>48</v>
          </cell>
        </row>
        <row r="52059">
          <cell r="A52059" t="str">
            <v>C27566</v>
          </cell>
          <cell r="KA52059">
            <v>50</v>
          </cell>
          <cell r="KB52059">
            <v>10</v>
          </cell>
          <cell r="KC52059">
            <v>35</v>
          </cell>
        </row>
        <row r="52060">
          <cell r="A52060" t="str">
            <v>C27573</v>
          </cell>
          <cell r="KA52060">
            <v>50</v>
          </cell>
          <cell r="KB52060">
            <v>10</v>
          </cell>
          <cell r="KC52060">
            <v>48</v>
          </cell>
        </row>
        <row r="52061">
          <cell r="A52061" t="str">
            <v>C27568</v>
          </cell>
          <cell r="KA52061">
            <v>50</v>
          </cell>
          <cell r="KB52061">
            <v>10</v>
          </cell>
          <cell r="KC52061">
            <v>35</v>
          </cell>
        </row>
        <row r="52062">
          <cell r="A52062" t="str">
            <v>C27569</v>
          </cell>
          <cell r="KA52062">
            <v>50</v>
          </cell>
          <cell r="KB52062">
            <v>10</v>
          </cell>
          <cell r="KC52062">
            <v>35</v>
          </cell>
        </row>
        <row r="52063">
          <cell r="A52063" t="str">
            <v>C27570</v>
          </cell>
          <cell r="KA52063">
            <v>50</v>
          </cell>
          <cell r="KB52063">
            <v>10</v>
          </cell>
          <cell r="KC52063">
            <v>48</v>
          </cell>
        </row>
        <row r="52064">
          <cell r="A52064" t="str">
            <v>C27571</v>
          </cell>
          <cell r="KA52064">
            <v>50</v>
          </cell>
          <cell r="KB52064">
            <v>10</v>
          </cell>
          <cell r="KC52064">
            <v>48</v>
          </cell>
        </row>
        <row r="52065">
          <cell r="A52065" t="str">
            <v>C27587</v>
          </cell>
          <cell r="KA52065">
            <v>50</v>
          </cell>
          <cell r="KB52065">
            <v>10</v>
          </cell>
          <cell r="KC52065">
            <v>48</v>
          </cell>
        </row>
        <row r="52066">
          <cell r="A52066" t="str">
            <v>C27585</v>
          </cell>
          <cell r="KA52066">
            <v>50</v>
          </cell>
          <cell r="KB52066">
            <v>10</v>
          </cell>
          <cell r="KC52066">
            <v>48</v>
          </cell>
        </row>
        <row r="52067">
          <cell r="A52067" t="str">
            <v>C27580</v>
          </cell>
          <cell r="KA52067">
            <v>50</v>
          </cell>
          <cell r="KB52067">
            <v>10</v>
          </cell>
          <cell r="KC52067">
            <v>48</v>
          </cell>
        </row>
        <row r="52068">
          <cell r="A52068" t="str">
            <v>C27582</v>
          </cell>
          <cell r="KA52068">
            <v>50</v>
          </cell>
          <cell r="KB52068">
            <v>10</v>
          </cell>
          <cell r="KC52068">
            <v>48</v>
          </cell>
        </row>
        <row r="52069">
          <cell r="A52069" t="str">
            <v>C27531</v>
          </cell>
          <cell r="KA52069">
            <v>50</v>
          </cell>
          <cell r="KB52069">
            <v>10</v>
          </cell>
          <cell r="KC52069">
            <v>48</v>
          </cell>
        </row>
        <row r="52070">
          <cell r="A52070" t="str">
            <v>C27526</v>
          </cell>
          <cell r="KA52070">
            <v>50</v>
          </cell>
          <cell r="KB52070">
            <v>10</v>
          </cell>
          <cell r="KC52070">
            <v>48</v>
          </cell>
        </row>
        <row r="52071">
          <cell r="A52071" t="str">
            <v>C27528</v>
          </cell>
          <cell r="KA52071">
            <v>50</v>
          </cell>
          <cell r="KB52071">
            <v>10</v>
          </cell>
          <cell r="KC52071">
            <v>48</v>
          </cell>
        </row>
        <row r="52072">
          <cell r="A52072" t="str">
            <v>C27544</v>
          </cell>
          <cell r="KA52072">
            <v>50</v>
          </cell>
          <cell r="KB52072">
            <v>10</v>
          </cell>
          <cell r="KC52072">
            <v>48</v>
          </cell>
        </row>
        <row r="52073">
          <cell r="A52073" t="str">
            <v>C27558</v>
          </cell>
          <cell r="KA52073">
            <v>50</v>
          </cell>
          <cell r="KB52073">
            <v>10</v>
          </cell>
          <cell r="KC52073">
            <v>48</v>
          </cell>
        </row>
        <row r="52074">
          <cell r="A52074" t="str">
            <v>C27560</v>
          </cell>
          <cell r="KA52074">
            <v>50</v>
          </cell>
          <cell r="KB52074">
            <v>10</v>
          </cell>
          <cell r="KC52074">
            <v>48</v>
          </cell>
        </row>
        <row r="52075">
          <cell r="A52075" t="str">
            <v>C27550</v>
          </cell>
          <cell r="KA52075">
            <v>50</v>
          </cell>
          <cell r="KB52075">
            <v>10</v>
          </cell>
          <cell r="KC52075">
            <v>35</v>
          </cell>
        </row>
        <row r="52076">
          <cell r="A52076" t="str">
            <v>C27551</v>
          </cell>
          <cell r="KA52076">
            <v>50</v>
          </cell>
          <cell r="KB52076">
            <v>10</v>
          </cell>
          <cell r="KC52076">
            <v>48</v>
          </cell>
        </row>
        <row r="52077">
          <cell r="A52077" t="str">
            <v>C27552</v>
          </cell>
          <cell r="KA52077">
            <v>50</v>
          </cell>
          <cell r="KB52077">
            <v>10</v>
          </cell>
          <cell r="KC52077">
            <v>48</v>
          </cell>
        </row>
        <row r="52078">
          <cell r="A52078" t="str">
            <v>C27555</v>
          </cell>
          <cell r="KA52078">
            <v>50</v>
          </cell>
          <cell r="KB52078">
            <v>10</v>
          </cell>
          <cell r="KC52078">
            <v>48</v>
          </cell>
        </row>
        <row r="52079">
          <cell r="A52079" t="str">
            <v>C27556</v>
          </cell>
          <cell r="KA52079">
            <v>50</v>
          </cell>
          <cell r="KB52079">
            <v>10</v>
          </cell>
          <cell r="KC52079">
            <v>35</v>
          </cell>
        </row>
        <row r="52080">
          <cell r="A52080" t="str">
            <v>C27665</v>
          </cell>
          <cell r="KA52080">
            <v>50</v>
          </cell>
          <cell r="KB52080">
            <v>10</v>
          </cell>
          <cell r="KC52080">
            <v>48</v>
          </cell>
        </row>
        <row r="52081">
          <cell r="A52081" t="str">
            <v>C27653</v>
          </cell>
          <cell r="KA52081">
            <v>50</v>
          </cell>
          <cell r="KB52081">
            <v>10</v>
          </cell>
          <cell r="KC52081">
            <v>35</v>
          </cell>
        </row>
        <row r="52082">
          <cell r="A52082" t="str">
            <v>C27692</v>
          </cell>
          <cell r="KA52082">
            <v>50</v>
          </cell>
          <cell r="KB52082">
            <v>10</v>
          </cell>
          <cell r="KC52082">
            <v>48</v>
          </cell>
        </row>
        <row r="52083">
          <cell r="A52083" t="str">
            <v>C27617</v>
          </cell>
          <cell r="KA52083">
            <v>50</v>
          </cell>
          <cell r="KB52083">
            <v>10</v>
          </cell>
          <cell r="KC52083">
            <v>48</v>
          </cell>
        </row>
        <row r="52084">
          <cell r="A52084" t="str">
            <v>C27625</v>
          </cell>
          <cell r="KA52084">
            <v>50</v>
          </cell>
          <cell r="KB52084">
            <v>10</v>
          </cell>
          <cell r="KC52084">
            <v>48</v>
          </cell>
        </row>
        <row r="52085">
          <cell r="A52085" t="str">
            <v>C27630</v>
          </cell>
          <cell r="KA52085">
            <v>50</v>
          </cell>
          <cell r="KB52085">
            <v>10</v>
          </cell>
          <cell r="KC52085">
            <v>35</v>
          </cell>
        </row>
        <row r="52086">
          <cell r="A52086" t="str">
            <v>C27632</v>
          </cell>
          <cell r="KA52086">
            <v>50</v>
          </cell>
          <cell r="KB52086">
            <v>10</v>
          </cell>
          <cell r="KC52086">
            <v>35</v>
          </cell>
        </row>
        <row r="52087">
          <cell r="A52087" t="str">
            <v>C27642</v>
          </cell>
          <cell r="KA52087">
            <v>40</v>
          </cell>
          <cell r="KB52087">
            <v>30</v>
          </cell>
          <cell r="KC52087">
            <v>20</v>
          </cell>
        </row>
        <row r="52088">
          <cell r="A52088" t="str">
            <v>C27646</v>
          </cell>
          <cell r="KA52088">
            <v>50</v>
          </cell>
          <cell r="KB52088">
            <v>10</v>
          </cell>
          <cell r="KC52088">
            <v>48</v>
          </cell>
        </row>
        <row r="52089">
          <cell r="A52089" t="str">
            <v>C27647</v>
          </cell>
          <cell r="KA52089">
            <v>50</v>
          </cell>
          <cell r="KB52089">
            <v>10</v>
          </cell>
          <cell r="KC52089">
            <v>48</v>
          </cell>
        </row>
        <row r="52090">
          <cell r="A52090" t="str">
            <v>C27744</v>
          </cell>
          <cell r="KA52090">
            <v>50</v>
          </cell>
          <cell r="KB52090">
            <v>10</v>
          </cell>
          <cell r="KC52090">
            <v>48</v>
          </cell>
        </row>
        <row r="52091">
          <cell r="A52091" t="str">
            <v>C27731</v>
          </cell>
          <cell r="KA52091">
            <v>50</v>
          </cell>
          <cell r="KB52091">
            <v>10</v>
          </cell>
          <cell r="KC52091">
            <v>48</v>
          </cell>
        </row>
        <row r="52092">
          <cell r="A52092" t="str">
            <v>C27739</v>
          </cell>
          <cell r="KA52092">
            <v>50</v>
          </cell>
          <cell r="KB52092">
            <v>10</v>
          </cell>
          <cell r="KC52092">
            <v>35</v>
          </cell>
        </row>
        <row r="52093">
          <cell r="A52093" t="str">
            <v>C27740</v>
          </cell>
          <cell r="KA52093">
            <v>50</v>
          </cell>
          <cell r="KB52093">
            <v>10</v>
          </cell>
          <cell r="KC52093">
            <v>48</v>
          </cell>
        </row>
        <row r="52094">
          <cell r="A52094" t="str">
            <v>C27759</v>
          </cell>
          <cell r="KA52094">
            <v>50</v>
          </cell>
          <cell r="KB52094">
            <v>10</v>
          </cell>
          <cell r="KC52094">
            <v>48</v>
          </cell>
        </row>
        <row r="52095">
          <cell r="A52095" t="str">
            <v>C27762</v>
          </cell>
          <cell r="KA52095">
            <v>50</v>
          </cell>
          <cell r="KB52095">
            <v>10</v>
          </cell>
          <cell r="KC52095">
            <v>48</v>
          </cell>
        </row>
        <row r="52096">
          <cell r="A52096" t="str">
            <v>C27773</v>
          </cell>
          <cell r="KA52096">
            <v>50</v>
          </cell>
          <cell r="KB52096">
            <v>10</v>
          </cell>
          <cell r="KC52096">
            <v>48</v>
          </cell>
        </row>
        <row r="52097">
          <cell r="A52097" t="str">
            <v>C27769</v>
          </cell>
          <cell r="KA52097">
            <v>50</v>
          </cell>
          <cell r="KB52097">
            <v>10</v>
          </cell>
          <cell r="KC52097">
            <v>35</v>
          </cell>
        </row>
        <row r="52098">
          <cell r="A52098" t="str">
            <v>C27695</v>
          </cell>
          <cell r="KA52098">
            <v>50</v>
          </cell>
          <cell r="KB52098">
            <v>10</v>
          </cell>
          <cell r="KC52098">
            <v>35</v>
          </cell>
        </row>
        <row r="52099">
          <cell r="A52099" t="str">
            <v>C27700</v>
          </cell>
          <cell r="KA52099">
            <v>50</v>
          </cell>
          <cell r="KB52099">
            <v>10</v>
          </cell>
          <cell r="KC52099">
            <v>48</v>
          </cell>
        </row>
        <row r="52100">
          <cell r="A52100" t="str">
            <v>C27714</v>
          </cell>
          <cell r="KA52100">
            <v>50</v>
          </cell>
          <cell r="KB52100">
            <v>10</v>
          </cell>
          <cell r="KC52100">
            <v>48</v>
          </cell>
        </row>
        <row r="52101">
          <cell r="A52101" t="str">
            <v>C27729</v>
          </cell>
          <cell r="KA52101">
            <v>50</v>
          </cell>
          <cell r="KB52101">
            <v>10</v>
          </cell>
          <cell r="KC52101">
            <v>48</v>
          </cell>
        </row>
        <row r="52102">
          <cell r="A52102" t="str">
            <v>C27840</v>
          </cell>
          <cell r="KA52102">
            <v>50</v>
          </cell>
          <cell r="KB52102">
            <v>10</v>
          </cell>
          <cell r="KC52102">
            <v>48</v>
          </cell>
        </row>
        <row r="52103">
          <cell r="A52103" t="str">
            <v>C27843</v>
          </cell>
          <cell r="KA52103">
            <v>50</v>
          </cell>
          <cell r="KB52103">
            <v>10</v>
          </cell>
          <cell r="KC52103">
            <v>48</v>
          </cell>
        </row>
        <row r="52104">
          <cell r="A52104" t="str">
            <v>C27838</v>
          </cell>
          <cell r="KA52104">
            <v>50</v>
          </cell>
          <cell r="KB52104">
            <v>10</v>
          </cell>
          <cell r="KC52104">
            <v>48</v>
          </cell>
        </row>
        <row r="52105">
          <cell r="A52105" t="str">
            <v>C27852</v>
          </cell>
          <cell r="KA52105">
            <v>50</v>
          </cell>
          <cell r="KB52105">
            <v>10</v>
          </cell>
          <cell r="KC52105">
            <v>48</v>
          </cell>
        </row>
        <row r="52106">
          <cell r="A52106" t="str">
            <v>C27819</v>
          </cell>
          <cell r="KA52106">
            <v>50</v>
          </cell>
          <cell r="KB52106">
            <v>10</v>
          </cell>
          <cell r="KC52106">
            <v>35</v>
          </cell>
        </row>
        <row r="52107">
          <cell r="A52107" t="str">
            <v>C27831</v>
          </cell>
          <cell r="KA52107">
            <v>50</v>
          </cell>
          <cell r="KB52107">
            <v>10</v>
          </cell>
          <cell r="KC52107">
            <v>48</v>
          </cell>
        </row>
        <row r="52108">
          <cell r="A52108" t="str">
            <v>C27788</v>
          </cell>
          <cell r="KA52108">
            <v>50</v>
          </cell>
          <cell r="KB52108">
            <v>10</v>
          </cell>
          <cell r="KC52108">
            <v>48</v>
          </cell>
        </row>
        <row r="52109">
          <cell r="A52109" t="str">
            <v>C27783</v>
          </cell>
          <cell r="KA52109">
            <v>50</v>
          </cell>
          <cell r="KB52109">
            <v>10</v>
          </cell>
          <cell r="KC52109">
            <v>48</v>
          </cell>
        </row>
        <row r="52110">
          <cell r="A52110" t="str">
            <v>C27784</v>
          </cell>
          <cell r="KA52110">
            <v>50</v>
          </cell>
          <cell r="KB52110">
            <v>10</v>
          </cell>
          <cell r="KC52110">
            <v>48</v>
          </cell>
        </row>
        <row r="52111">
          <cell r="A52111" t="str">
            <v>C27780</v>
          </cell>
          <cell r="KA52111">
            <v>50</v>
          </cell>
          <cell r="KB52111">
            <v>10</v>
          </cell>
          <cell r="KC52111">
            <v>48</v>
          </cell>
        </row>
        <row r="52112">
          <cell r="A52112" t="str">
            <v>C27797</v>
          </cell>
          <cell r="KA52112">
            <v>50</v>
          </cell>
          <cell r="KB52112">
            <v>10</v>
          </cell>
          <cell r="KC52112">
            <v>48</v>
          </cell>
        </row>
        <row r="52113">
          <cell r="A52113" t="str">
            <v>C27800</v>
          </cell>
          <cell r="KA52113">
            <v>50</v>
          </cell>
          <cell r="KB52113">
            <v>10</v>
          </cell>
          <cell r="KC52113">
            <v>48</v>
          </cell>
        </row>
        <row r="52114">
          <cell r="A52114" t="str">
            <v>C27809</v>
          </cell>
          <cell r="KA52114">
            <v>50</v>
          </cell>
          <cell r="KB52114">
            <v>10</v>
          </cell>
          <cell r="KC52114">
            <v>35</v>
          </cell>
        </row>
        <row r="52115">
          <cell r="A52115" t="str">
            <v>C27807</v>
          </cell>
          <cell r="KA52115">
            <v>50</v>
          </cell>
          <cell r="KB52115">
            <v>10</v>
          </cell>
          <cell r="KC52115">
            <v>48</v>
          </cell>
        </row>
        <row r="52116">
          <cell r="A52116" t="str">
            <v>C27263</v>
          </cell>
          <cell r="KA52116">
            <v>50</v>
          </cell>
          <cell r="KB52116">
            <v>10</v>
          </cell>
          <cell r="KC52116">
            <v>48</v>
          </cell>
        </row>
        <row r="52117">
          <cell r="A52117" t="str">
            <v>C27264</v>
          </cell>
          <cell r="KA52117">
            <v>50</v>
          </cell>
          <cell r="KB52117">
            <v>10</v>
          </cell>
          <cell r="KC52117">
            <v>48</v>
          </cell>
        </row>
        <row r="52118">
          <cell r="A52118" t="str">
            <v>C27271</v>
          </cell>
          <cell r="KA52118">
            <v>50</v>
          </cell>
          <cell r="KB52118">
            <v>10</v>
          </cell>
          <cell r="KC52118">
            <v>48</v>
          </cell>
        </row>
        <row r="52119">
          <cell r="A52119" t="str">
            <v>C27244</v>
          </cell>
          <cell r="KA52119">
            <v>50</v>
          </cell>
          <cell r="KB52119">
            <v>10</v>
          </cell>
          <cell r="KC52119">
            <v>48</v>
          </cell>
        </row>
        <row r="52120">
          <cell r="A52120" t="str">
            <v>C27245</v>
          </cell>
          <cell r="KA52120">
            <v>50</v>
          </cell>
          <cell r="KB52120">
            <v>10</v>
          </cell>
          <cell r="KC52120">
            <v>48</v>
          </cell>
        </row>
        <row r="52121">
          <cell r="A52121" t="str">
            <v>C27242</v>
          </cell>
          <cell r="KA52121">
            <v>50</v>
          </cell>
          <cell r="KB52121">
            <v>10</v>
          </cell>
          <cell r="KC52121">
            <v>35</v>
          </cell>
        </row>
        <row r="52122">
          <cell r="A52122" t="str">
            <v>C27250</v>
          </cell>
          <cell r="KA52122">
            <v>50</v>
          </cell>
          <cell r="KB52122">
            <v>10</v>
          </cell>
          <cell r="KC52122">
            <v>48</v>
          </cell>
        </row>
        <row r="52123">
          <cell r="A52123" t="str">
            <v>C27253</v>
          </cell>
          <cell r="KA52123">
            <v>50</v>
          </cell>
          <cell r="KB52123">
            <v>10</v>
          </cell>
          <cell r="KC52123">
            <v>48</v>
          </cell>
        </row>
        <row r="52124">
          <cell r="A52124" t="str">
            <v>C27194</v>
          </cell>
          <cell r="KA52124">
            <v>50</v>
          </cell>
          <cell r="KB52124">
            <v>10</v>
          </cell>
          <cell r="KC52124">
            <v>35</v>
          </cell>
        </row>
        <row r="52125">
          <cell r="A52125" t="str">
            <v>C27196</v>
          </cell>
          <cell r="KA52125">
            <v>50</v>
          </cell>
          <cell r="KB52125">
            <v>10</v>
          </cell>
          <cell r="KC52125">
            <v>48</v>
          </cell>
        </row>
        <row r="52126">
          <cell r="A52126" t="str">
            <v>C27207</v>
          </cell>
          <cell r="KA52126">
            <v>50</v>
          </cell>
          <cell r="KB52126">
            <v>10</v>
          </cell>
          <cell r="KC52126">
            <v>48</v>
          </cell>
        </row>
        <row r="52127">
          <cell r="A52127" t="str">
            <v>C27213</v>
          </cell>
          <cell r="KA52127">
            <v>50</v>
          </cell>
          <cell r="KB52127">
            <v>10</v>
          </cell>
          <cell r="KC52127">
            <v>48</v>
          </cell>
        </row>
        <row r="52128">
          <cell r="A52128" t="str">
            <v>C27214</v>
          </cell>
          <cell r="KA52128">
            <v>50</v>
          </cell>
          <cell r="KB52128">
            <v>10</v>
          </cell>
          <cell r="KC52128">
            <v>48</v>
          </cell>
        </row>
        <row r="52129">
          <cell r="A52129" t="str">
            <v>C27215</v>
          </cell>
          <cell r="KA52129">
            <v>50</v>
          </cell>
          <cell r="KB52129">
            <v>10</v>
          </cell>
          <cell r="KC52129">
            <v>48</v>
          </cell>
        </row>
        <row r="52130">
          <cell r="A52130" t="str">
            <v>C27232</v>
          </cell>
          <cell r="KA52130">
            <v>50</v>
          </cell>
          <cell r="KB52130">
            <v>10</v>
          </cell>
          <cell r="KC52130">
            <v>48</v>
          </cell>
        </row>
        <row r="52131">
          <cell r="A52131" t="str">
            <v>C27234</v>
          </cell>
          <cell r="KA52131">
            <v>50</v>
          </cell>
          <cell r="KB52131">
            <v>10</v>
          </cell>
          <cell r="KC52131">
            <v>35</v>
          </cell>
        </row>
        <row r="52132">
          <cell r="A52132" t="str">
            <v>C27230</v>
          </cell>
          <cell r="KA52132">
            <v>50</v>
          </cell>
          <cell r="KB52132">
            <v>10</v>
          </cell>
          <cell r="KC52132">
            <v>48</v>
          </cell>
        </row>
        <row r="52133">
          <cell r="A52133" t="str">
            <v>C27222</v>
          </cell>
          <cell r="KA52133">
            <v>50</v>
          </cell>
          <cell r="KB52133">
            <v>10</v>
          </cell>
          <cell r="KC52133">
            <v>35</v>
          </cell>
        </row>
        <row r="52134">
          <cell r="A52134" t="str">
            <v>C27223</v>
          </cell>
          <cell r="KA52134">
            <v>50</v>
          </cell>
          <cell r="KB52134">
            <v>10</v>
          </cell>
          <cell r="KC52134">
            <v>48</v>
          </cell>
        </row>
        <row r="52135">
          <cell r="A52135" t="str">
            <v>C27224</v>
          </cell>
          <cell r="KA52135">
            <v>50</v>
          </cell>
          <cell r="KB52135">
            <v>10</v>
          </cell>
          <cell r="KC52135">
            <v>48</v>
          </cell>
        </row>
        <row r="52136">
          <cell r="A52136" t="str">
            <v>C27225</v>
          </cell>
          <cell r="KA52136">
            <v>50</v>
          </cell>
          <cell r="KB52136">
            <v>10</v>
          </cell>
          <cell r="KC52136">
            <v>48</v>
          </cell>
        </row>
        <row r="52137">
          <cell r="A52137" t="str">
            <v>C27226</v>
          </cell>
          <cell r="KA52137">
            <v>50</v>
          </cell>
          <cell r="KB52137">
            <v>10</v>
          </cell>
          <cell r="KC52137">
            <v>48</v>
          </cell>
        </row>
        <row r="52138">
          <cell r="A52138" t="str">
            <v>C27227</v>
          </cell>
          <cell r="KA52138">
            <v>50</v>
          </cell>
          <cell r="KB52138">
            <v>10</v>
          </cell>
          <cell r="KC52138">
            <v>48</v>
          </cell>
        </row>
        <row r="52139">
          <cell r="A52139" t="str">
            <v>C27276</v>
          </cell>
          <cell r="KA52139">
            <v>50</v>
          </cell>
          <cell r="KB52139">
            <v>10</v>
          </cell>
          <cell r="KC52139">
            <v>48</v>
          </cell>
        </row>
        <row r="52140">
          <cell r="A52140" t="str">
            <v>C27277</v>
          </cell>
          <cell r="KA52140">
            <v>50</v>
          </cell>
          <cell r="KB52140">
            <v>10</v>
          </cell>
          <cell r="KC52140">
            <v>35</v>
          </cell>
        </row>
        <row r="52141">
          <cell r="A52141" t="str">
            <v>C27278</v>
          </cell>
          <cell r="KA52141">
            <v>50</v>
          </cell>
          <cell r="KB52141">
            <v>10</v>
          </cell>
          <cell r="KC52141">
            <v>35</v>
          </cell>
        </row>
        <row r="52142">
          <cell r="A52142" t="str">
            <v>C27279</v>
          </cell>
          <cell r="KA52142">
            <v>50</v>
          </cell>
          <cell r="KB52142">
            <v>10</v>
          </cell>
          <cell r="KC52142">
            <v>48</v>
          </cell>
        </row>
        <row r="52143">
          <cell r="A52143" t="str">
            <v>C27328</v>
          </cell>
          <cell r="KA52143">
            <v>50</v>
          </cell>
          <cell r="KB52143">
            <v>10</v>
          </cell>
          <cell r="KC52143">
            <v>48</v>
          </cell>
        </row>
        <row r="52144">
          <cell r="A52144" t="str">
            <v>C27323</v>
          </cell>
          <cell r="KA52144">
            <v>50</v>
          </cell>
          <cell r="KB52144">
            <v>10</v>
          </cell>
          <cell r="KC52144">
            <v>48</v>
          </cell>
        </row>
        <row r="52145">
          <cell r="A52145" t="str">
            <v>C27321</v>
          </cell>
          <cell r="KA52145">
            <v>50</v>
          </cell>
          <cell r="KB52145">
            <v>10</v>
          </cell>
          <cell r="KC52145">
            <v>48</v>
          </cell>
        </row>
        <row r="52146">
          <cell r="A52146" t="str">
            <v>C27336</v>
          </cell>
          <cell r="KA52146">
            <v>50</v>
          </cell>
          <cell r="KB52146">
            <v>10</v>
          </cell>
          <cell r="KC52146">
            <v>35</v>
          </cell>
        </row>
        <row r="52147">
          <cell r="A52147" t="str">
            <v>C27331</v>
          </cell>
          <cell r="KA52147">
            <v>50</v>
          </cell>
          <cell r="KB52147">
            <v>10</v>
          </cell>
          <cell r="KC52147">
            <v>48</v>
          </cell>
        </row>
        <row r="52148">
          <cell r="A52148" t="str">
            <v>C27345</v>
          </cell>
          <cell r="KA52148">
            <v>50</v>
          </cell>
          <cell r="KB52148">
            <v>10</v>
          </cell>
          <cell r="KC52148">
            <v>48</v>
          </cell>
        </row>
        <row r="52149">
          <cell r="A52149" t="str">
            <v>C27342</v>
          </cell>
          <cell r="KA52149">
            <v>50</v>
          </cell>
          <cell r="KB52149">
            <v>10</v>
          </cell>
          <cell r="KC52149">
            <v>48</v>
          </cell>
        </row>
        <row r="52150">
          <cell r="A52150" t="str">
            <v>C27347</v>
          </cell>
          <cell r="KA52150">
            <v>50</v>
          </cell>
          <cell r="KB52150">
            <v>10</v>
          </cell>
          <cell r="KC52150">
            <v>48</v>
          </cell>
        </row>
        <row r="52151">
          <cell r="A52151" t="str">
            <v>C27361</v>
          </cell>
          <cell r="KA52151">
            <v>50</v>
          </cell>
          <cell r="KB52151">
            <v>10</v>
          </cell>
          <cell r="KC52151">
            <v>48</v>
          </cell>
        </row>
        <row r="52152">
          <cell r="A52152" t="str">
            <v>C27362</v>
          </cell>
          <cell r="KA52152">
            <v>50</v>
          </cell>
          <cell r="KB52152">
            <v>10</v>
          </cell>
          <cell r="KC52152">
            <v>48</v>
          </cell>
        </row>
        <row r="52153">
          <cell r="A52153" t="str">
            <v>C27463</v>
          </cell>
          <cell r="KA52153">
            <v>50</v>
          </cell>
          <cell r="KB52153">
            <v>10</v>
          </cell>
          <cell r="KC52153">
            <v>35</v>
          </cell>
        </row>
        <row r="52154">
          <cell r="A52154" t="str">
            <v>C27461</v>
          </cell>
          <cell r="KA52154">
            <v>50</v>
          </cell>
          <cell r="KB52154">
            <v>10</v>
          </cell>
          <cell r="KC52154">
            <v>48</v>
          </cell>
        </row>
        <row r="52155">
          <cell r="A52155" t="str">
            <v>C27454</v>
          </cell>
          <cell r="KA52155">
            <v>50</v>
          </cell>
          <cell r="KB52155">
            <v>10</v>
          </cell>
          <cell r="KC52155">
            <v>48</v>
          </cell>
        </row>
        <row r="52156">
          <cell r="A52156" t="str">
            <v>C27452</v>
          </cell>
          <cell r="KA52156">
            <v>50</v>
          </cell>
          <cell r="KB52156">
            <v>10</v>
          </cell>
          <cell r="KC52156">
            <v>48</v>
          </cell>
        </row>
        <row r="52157">
          <cell r="A52157" t="str">
            <v>C27447</v>
          </cell>
          <cell r="KA52157">
            <v>50</v>
          </cell>
          <cell r="KB52157">
            <v>10</v>
          </cell>
          <cell r="KC52157">
            <v>48</v>
          </cell>
        </row>
        <row r="52158">
          <cell r="A52158" t="str">
            <v>C27484</v>
          </cell>
          <cell r="KA52158">
            <v>50</v>
          </cell>
          <cell r="KB52158">
            <v>10</v>
          </cell>
          <cell r="KC52158">
            <v>35</v>
          </cell>
        </row>
        <row r="52159">
          <cell r="A52159" t="str">
            <v>C2748427484</v>
          </cell>
          <cell r="KA52159">
            <v>50</v>
          </cell>
          <cell r="KB52159">
            <v>10</v>
          </cell>
          <cell r="KC52159">
            <v>35</v>
          </cell>
        </row>
        <row r="52160">
          <cell r="A52160" t="str">
            <v>C27485</v>
          </cell>
          <cell r="KA52160">
            <v>50</v>
          </cell>
          <cell r="KB52160">
            <v>10</v>
          </cell>
          <cell r="KC52160">
            <v>48</v>
          </cell>
        </row>
        <row r="52161">
          <cell r="A52161" t="str">
            <v>C27503</v>
          </cell>
          <cell r="KA52161">
            <v>50</v>
          </cell>
          <cell r="KB52161">
            <v>10</v>
          </cell>
          <cell r="KC52161">
            <v>48</v>
          </cell>
        </row>
        <row r="52162">
          <cell r="A52162" t="str">
            <v>C27492</v>
          </cell>
          <cell r="KA52162">
            <v>50</v>
          </cell>
          <cell r="KB52162">
            <v>10</v>
          </cell>
          <cell r="KC52162">
            <v>35</v>
          </cell>
        </row>
        <row r="52163">
          <cell r="A52163" t="str">
            <v>C27481</v>
          </cell>
          <cell r="KA52163">
            <v>50</v>
          </cell>
          <cell r="KB52163">
            <v>10</v>
          </cell>
          <cell r="KC52163">
            <v>48</v>
          </cell>
        </row>
        <row r="52164">
          <cell r="A52164" t="str">
            <v>C27495</v>
          </cell>
          <cell r="KA52164">
            <v>50</v>
          </cell>
          <cell r="KB52164">
            <v>10</v>
          </cell>
          <cell r="KC52164">
            <v>48</v>
          </cell>
        </row>
        <row r="52165">
          <cell r="A52165" t="str">
            <v>C27496</v>
          </cell>
          <cell r="KA52165">
            <v>50</v>
          </cell>
          <cell r="KB52165">
            <v>10</v>
          </cell>
          <cell r="KC52165">
            <v>48</v>
          </cell>
        </row>
        <row r="52166">
          <cell r="A52166" t="str">
            <v>C27518</v>
          </cell>
          <cell r="KA52166">
            <v>50</v>
          </cell>
          <cell r="KB52166">
            <v>10</v>
          </cell>
          <cell r="KC52166">
            <v>48</v>
          </cell>
        </row>
        <row r="52167">
          <cell r="A52167" t="str">
            <v>C27519</v>
          </cell>
          <cell r="KA52167">
            <v>50</v>
          </cell>
          <cell r="KB52167">
            <v>10</v>
          </cell>
          <cell r="KC52167">
            <v>35</v>
          </cell>
        </row>
        <row r="52168">
          <cell r="A52168" t="str">
            <v>C27507</v>
          </cell>
          <cell r="KA52168">
            <v>50</v>
          </cell>
          <cell r="KB52168">
            <v>10</v>
          </cell>
          <cell r="KC52168">
            <v>48</v>
          </cell>
        </row>
        <row r="52169">
          <cell r="A52169" t="str">
            <v>C27419</v>
          </cell>
          <cell r="KA52169">
            <v>50</v>
          </cell>
          <cell r="KB52169">
            <v>10</v>
          </cell>
          <cell r="KC52169">
            <v>35</v>
          </cell>
        </row>
        <row r="52170">
          <cell r="A52170" t="str">
            <v>C27412</v>
          </cell>
          <cell r="KA52170">
            <v>50</v>
          </cell>
          <cell r="KB52170">
            <v>10</v>
          </cell>
          <cell r="KC52170">
            <v>48</v>
          </cell>
        </row>
        <row r="52171">
          <cell r="A52171" t="str">
            <v>C27413</v>
          </cell>
          <cell r="KA52171">
            <v>50</v>
          </cell>
          <cell r="KB52171">
            <v>10</v>
          </cell>
          <cell r="KC52171">
            <v>48</v>
          </cell>
        </row>
        <row r="52172">
          <cell r="A52172" t="str">
            <v>C27416</v>
          </cell>
          <cell r="KA52172">
            <v>50</v>
          </cell>
          <cell r="KB52172">
            <v>10</v>
          </cell>
          <cell r="KC52172">
            <v>48</v>
          </cell>
        </row>
        <row r="52173">
          <cell r="A52173" t="str">
            <v>C27417</v>
          </cell>
          <cell r="KA52173">
            <v>50</v>
          </cell>
          <cell r="KB52173">
            <v>10</v>
          </cell>
          <cell r="KC52173">
            <v>48</v>
          </cell>
        </row>
        <row r="52174">
          <cell r="A52174" t="str">
            <v>C27435</v>
          </cell>
          <cell r="KA52174">
            <v>50</v>
          </cell>
          <cell r="KB52174">
            <v>10</v>
          </cell>
          <cell r="KC52174">
            <v>48</v>
          </cell>
        </row>
        <row r="52175">
          <cell r="A52175" t="str">
            <v>C27430</v>
          </cell>
          <cell r="KA52175">
            <v>50</v>
          </cell>
          <cell r="KB52175">
            <v>10</v>
          </cell>
          <cell r="KC52175">
            <v>35</v>
          </cell>
        </row>
        <row r="52176">
          <cell r="A52176" t="str">
            <v>C27428</v>
          </cell>
          <cell r="KA52176">
            <v>50</v>
          </cell>
          <cell r="KB52176">
            <v>10</v>
          </cell>
          <cell r="KC52176">
            <v>48</v>
          </cell>
        </row>
        <row r="52177">
          <cell r="A52177" t="str">
            <v>C27442</v>
          </cell>
          <cell r="KA52177">
            <v>50</v>
          </cell>
          <cell r="KB52177">
            <v>10</v>
          </cell>
          <cell r="KC52177">
            <v>48</v>
          </cell>
        </row>
        <row r="52178">
          <cell r="A52178" t="str">
            <v>C27388</v>
          </cell>
          <cell r="KA52178">
            <v>50</v>
          </cell>
          <cell r="KB52178">
            <v>10</v>
          </cell>
          <cell r="KC52178">
            <v>48</v>
          </cell>
        </row>
        <row r="52179">
          <cell r="A52179" t="str">
            <v>C27392</v>
          </cell>
          <cell r="KA52179">
            <v>50</v>
          </cell>
          <cell r="KB52179">
            <v>10</v>
          </cell>
          <cell r="KC52179">
            <v>48</v>
          </cell>
        </row>
        <row r="52180">
          <cell r="A52180" t="str">
            <v>C27402</v>
          </cell>
          <cell r="KA52180">
            <v>50</v>
          </cell>
          <cell r="KB52180">
            <v>10</v>
          </cell>
          <cell r="KC52180">
            <v>48</v>
          </cell>
        </row>
        <row r="52181">
          <cell r="A52181" t="str">
            <v>C27385</v>
          </cell>
          <cell r="KA52181">
            <v>50</v>
          </cell>
          <cell r="KB52181">
            <v>10</v>
          </cell>
          <cell r="KC52181">
            <v>48</v>
          </cell>
        </row>
        <row r="52182">
          <cell r="A52182" t="str">
            <v>C27381</v>
          </cell>
          <cell r="KA52182">
            <v>50</v>
          </cell>
          <cell r="KB52182">
            <v>10</v>
          </cell>
          <cell r="KC52182">
            <v>35</v>
          </cell>
        </row>
        <row r="52183">
          <cell r="A52183" t="str">
            <v>C27382</v>
          </cell>
          <cell r="KA52183">
            <v>50</v>
          </cell>
          <cell r="KB52183">
            <v>10</v>
          </cell>
          <cell r="KC52183">
            <v>48</v>
          </cell>
        </row>
        <row r="52184">
          <cell r="A52184" t="str">
            <v>C27376</v>
          </cell>
          <cell r="KA52184">
            <v>50</v>
          </cell>
          <cell r="KB52184">
            <v>10</v>
          </cell>
          <cell r="KC52184">
            <v>35</v>
          </cell>
        </row>
        <row r="52185">
          <cell r="A52185" t="str">
            <v>C27378</v>
          </cell>
          <cell r="KA52185">
            <v>50</v>
          </cell>
          <cell r="KB52185">
            <v>10</v>
          </cell>
          <cell r="KC52185">
            <v>35</v>
          </cell>
        </row>
        <row r="52186">
          <cell r="A52186" t="str">
            <v>C27379</v>
          </cell>
          <cell r="KA52186">
            <v>50</v>
          </cell>
          <cell r="KB52186">
            <v>10</v>
          </cell>
          <cell r="KC52186">
            <v>48</v>
          </cell>
        </row>
        <row r="52187">
          <cell r="A52187" t="str">
            <v>P¨29023</v>
          </cell>
          <cell r="KA52187">
            <v>50</v>
          </cell>
          <cell r="KB52187">
            <v>10</v>
          </cell>
          <cell r="KC52187">
            <v>48</v>
          </cell>
        </row>
        <row r="52188">
          <cell r="A52188" t="str">
            <v>G10761</v>
          </cell>
          <cell r="KA52188">
            <v>50</v>
          </cell>
          <cell r="KB52188">
            <v>10</v>
          </cell>
          <cell r="KC52188">
            <v>48</v>
          </cell>
        </row>
        <row r="52189">
          <cell r="A52189" t="str">
            <v>G10762</v>
          </cell>
          <cell r="KA52189">
            <v>50</v>
          </cell>
          <cell r="KB52189">
            <v>10</v>
          </cell>
          <cell r="KC52189">
            <v>48</v>
          </cell>
        </row>
        <row r="52190">
          <cell r="A52190" t="str">
            <v>G25292</v>
          </cell>
          <cell r="KA52190">
            <v>50</v>
          </cell>
          <cell r="KB52190">
            <v>10</v>
          </cell>
          <cell r="KC52190">
            <v>48</v>
          </cell>
        </row>
        <row r="52191">
          <cell r="A52191" t="str">
            <v>G00003</v>
          </cell>
          <cell r="KA52191">
            <v>50</v>
          </cell>
          <cell r="KB52191">
            <v>10</v>
          </cell>
          <cell r="KC52191">
            <v>24</v>
          </cell>
        </row>
        <row r="52192">
          <cell r="A52192" t="str">
            <v>G00004</v>
          </cell>
          <cell r="KA52192">
            <v>50</v>
          </cell>
          <cell r="KB52192">
            <v>10</v>
          </cell>
          <cell r="KC52192">
            <v>24</v>
          </cell>
        </row>
        <row r="52193">
          <cell r="A52193" t="str">
            <v>G00005</v>
          </cell>
          <cell r="KA52193">
            <v>50</v>
          </cell>
          <cell r="KB52193">
            <v>10</v>
          </cell>
          <cell r="KC52193">
            <v>24</v>
          </cell>
        </row>
        <row r="52194">
          <cell r="A52194" t="str">
            <v>G00006</v>
          </cell>
          <cell r="KA52194">
            <v>50</v>
          </cell>
          <cell r="KB52194">
            <v>10</v>
          </cell>
          <cell r="KC52194">
            <v>24</v>
          </cell>
        </row>
        <row r="52195">
          <cell r="A52195" t="str">
            <v>C8772</v>
          </cell>
          <cell r="KA52195">
            <v>50</v>
          </cell>
          <cell r="KB52195">
            <v>10</v>
          </cell>
          <cell r="KC52195">
            <v>35</v>
          </cell>
        </row>
        <row r="52196">
          <cell r="A52196" t="str">
            <v>CP18686</v>
          </cell>
          <cell r="KA52196">
            <v>50</v>
          </cell>
          <cell r="KB52196">
            <v>10</v>
          </cell>
          <cell r="KC52196">
            <v>48</v>
          </cell>
        </row>
        <row r="52197">
          <cell r="A52197" t="str">
            <v>C29964</v>
          </cell>
          <cell r="KA52197">
            <v>50</v>
          </cell>
          <cell r="KB52197">
            <v>10</v>
          </cell>
          <cell r="KC52197">
            <v>48</v>
          </cell>
        </row>
        <row r="52198">
          <cell r="A52198" t="str">
            <v>C29965</v>
          </cell>
          <cell r="KA52198">
            <v>50</v>
          </cell>
          <cell r="KB52198">
            <v>10</v>
          </cell>
          <cell r="KC52198">
            <v>48</v>
          </cell>
        </row>
        <row r="52199">
          <cell r="A52199" t="str">
            <v>C29961</v>
          </cell>
          <cell r="KA52199">
            <v>50</v>
          </cell>
          <cell r="KB52199">
            <v>10</v>
          </cell>
          <cell r="KC52199">
            <v>48</v>
          </cell>
        </row>
        <row r="52200">
          <cell r="A52200" t="str">
            <v>C29951</v>
          </cell>
          <cell r="KA52200">
            <v>50</v>
          </cell>
          <cell r="KB52200">
            <v>10</v>
          </cell>
          <cell r="KC52200">
            <v>48</v>
          </cell>
        </row>
        <row r="52201">
          <cell r="A52201" t="str">
            <v>C29955</v>
          </cell>
          <cell r="KA52201">
            <v>50</v>
          </cell>
          <cell r="KB52201">
            <v>10</v>
          </cell>
          <cell r="KC52201">
            <v>48</v>
          </cell>
        </row>
        <row r="52202">
          <cell r="A52202" t="str">
            <v>C29956</v>
          </cell>
          <cell r="KA52202">
            <v>50</v>
          </cell>
          <cell r="KB52202">
            <v>10</v>
          </cell>
          <cell r="KC52202">
            <v>48</v>
          </cell>
        </row>
        <row r="52203">
          <cell r="A52203" t="str">
            <v>C29924</v>
          </cell>
          <cell r="KA52203">
            <v>50</v>
          </cell>
          <cell r="KB52203">
            <v>10</v>
          </cell>
          <cell r="KC52203">
            <v>48</v>
          </cell>
        </row>
        <row r="52204">
          <cell r="A52204" t="str">
            <v>C29911</v>
          </cell>
          <cell r="KA52204">
            <v>50</v>
          </cell>
          <cell r="KB52204">
            <v>10</v>
          </cell>
          <cell r="KC52204">
            <v>48</v>
          </cell>
        </row>
        <row r="52205">
          <cell r="A52205" t="str">
            <v>C29916</v>
          </cell>
          <cell r="KA52205">
            <v>50</v>
          </cell>
          <cell r="KB52205">
            <v>10</v>
          </cell>
          <cell r="KC52205">
            <v>48</v>
          </cell>
        </row>
        <row r="52206">
          <cell r="A52206" t="str">
            <v>C29914</v>
          </cell>
          <cell r="KA52206">
            <v>50</v>
          </cell>
          <cell r="KB52206">
            <v>10</v>
          </cell>
          <cell r="KC52206">
            <v>48</v>
          </cell>
        </row>
        <row r="52207">
          <cell r="A52207" t="str">
            <v>C29946</v>
          </cell>
          <cell r="KA52207">
            <v>50</v>
          </cell>
          <cell r="KB52207">
            <v>10</v>
          </cell>
          <cell r="KC52207">
            <v>48</v>
          </cell>
        </row>
        <row r="52208">
          <cell r="A52208" t="str">
            <v>C29947</v>
          </cell>
          <cell r="KA52208">
            <v>50</v>
          </cell>
          <cell r="KB52208">
            <v>10</v>
          </cell>
          <cell r="KC52208">
            <v>48</v>
          </cell>
        </row>
        <row r="52209">
          <cell r="A52209" t="str">
            <v>C29934</v>
          </cell>
          <cell r="KA52209">
            <v>50</v>
          </cell>
          <cell r="KB52209">
            <v>10</v>
          </cell>
          <cell r="KC52209">
            <v>48</v>
          </cell>
        </row>
        <row r="52210">
          <cell r="A52210" t="str">
            <v>C29938</v>
          </cell>
          <cell r="KA52210">
            <v>50</v>
          </cell>
          <cell r="KB52210">
            <v>10</v>
          </cell>
          <cell r="KC52210">
            <v>48</v>
          </cell>
        </row>
        <row r="52211">
          <cell r="A52211" t="str">
            <v>C29939</v>
          </cell>
          <cell r="KA52211">
            <v>50</v>
          </cell>
          <cell r="KB52211">
            <v>10</v>
          </cell>
          <cell r="KC52211">
            <v>48</v>
          </cell>
        </row>
        <row r="52212">
          <cell r="A52212" t="str">
            <v>C29932</v>
          </cell>
          <cell r="KA52212">
            <v>50</v>
          </cell>
          <cell r="KB52212">
            <v>10</v>
          </cell>
          <cell r="KC52212">
            <v>48</v>
          </cell>
        </row>
        <row r="52213">
          <cell r="A52213" t="str">
            <v>C29906</v>
          </cell>
          <cell r="KA52213">
            <v>50</v>
          </cell>
          <cell r="KB52213">
            <v>10</v>
          </cell>
          <cell r="KC52213">
            <v>48</v>
          </cell>
        </row>
        <row r="52214">
          <cell r="A52214" t="str">
            <v>C29904</v>
          </cell>
          <cell r="KA52214">
            <v>50</v>
          </cell>
          <cell r="KB52214">
            <v>10</v>
          </cell>
          <cell r="KC52214">
            <v>48</v>
          </cell>
        </row>
        <row r="52215">
          <cell r="A52215" t="str">
            <v>C29882</v>
          </cell>
          <cell r="KA52215">
            <v>50</v>
          </cell>
          <cell r="KB52215">
            <v>10</v>
          </cell>
          <cell r="KC52215">
            <v>48</v>
          </cell>
        </row>
        <row r="52216">
          <cell r="A52216" t="str">
            <v>C29862</v>
          </cell>
          <cell r="KA52216">
            <v>50</v>
          </cell>
          <cell r="KB52216">
            <v>10</v>
          </cell>
          <cell r="KC52216">
            <v>48</v>
          </cell>
        </row>
        <row r="52217">
          <cell r="A52217" t="str">
            <v>C29869</v>
          </cell>
          <cell r="KA52217">
            <v>50</v>
          </cell>
          <cell r="KB52217">
            <v>10</v>
          </cell>
          <cell r="KC52217">
            <v>48</v>
          </cell>
        </row>
        <row r="52218">
          <cell r="A52218" t="str">
            <v>C29838</v>
          </cell>
          <cell r="KA52218">
            <v>50</v>
          </cell>
          <cell r="KB52218">
            <v>10</v>
          </cell>
          <cell r="KC52218">
            <v>48</v>
          </cell>
        </row>
        <row r="52219">
          <cell r="A52219" t="str">
            <v>C29840</v>
          </cell>
          <cell r="KA52219">
            <v>50</v>
          </cell>
          <cell r="KB52219">
            <v>10</v>
          </cell>
          <cell r="KC52219">
            <v>48</v>
          </cell>
        </row>
        <row r="52220">
          <cell r="A52220" t="str">
            <v>C29845</v>
          </cell>
          <cell r="KA52220">
            <v>50</v>
          </cell>
          <cell r="KB52220">
            <v>10</v>
          </cell>
          <cell r="KC52220">
            <v>48</v>
          </cell>
        </row>
        <row r="52221">
          <cell r="A52221" t="str">
            <v>C29857</v>
          </cell>
          <cell r="KA52221">
            <v>50</v>
          </cell>
          <cell r="KB52221">
            <v>10</v>
          </cell>
          <cell r="KC52221">
            <v>48</v>
          </cell>
        </row>
        <row r="52222">
          <cell r="A52222" t="str">
            <v>C29855</v>
          </cell>
          <cell r="KA52222">
            <v>50</v>
          </cell>
          <cell r="KB52222">
            <v>10</v>
          </cell>
          <cell r="KC52222">
            <v>48</v>
          </cell>
        </row>
        <row r="52223">
          <cell r="A52223" t="str">
            <v>C29852</v>
          </cell>
          <cell r="KA52223">
            <v>50</v>
          </cell>
          <cell r="KB52223">
            <v>10</v>
          </cell>
          <cell r="KC52223">
            <v>48</v>
          </cell>
        </row>
        <row r="52224">
          <cell r="A52224" t="str">
            <v>C29826</v>
          </cell>
          <cell r="KA52224">
            <v>50</v>
          </cell>
          <cell r="KB52224">
            <v>10</v>
          </cell>
          <cell r="KC52224">
            <v>48</v>
          </cell>
        </row>
        <row r="52225">
          <cell r="A52225" t="str">
            <v>C29822</v>
          </cell>
          <cell r="KA52225">
            <v>50</v>
          </cell>
          <cell r="KB52225">
            <v>10</v>
          </cell>
          <cell r="KC52225">
            <v>48</v>
          </cell>
        </row>
        <row r="52226">
          <cell r="A52226" t="str">
            <v>C29832</v>
          </cell>
          <cell r="KA52226">
            <v>50</v>
          </cell>
          <cell r="KB52226">
            <v>10</v>
          </cell>
          <cell r="KC52226">
            <v>48</v>
          </cell>
        </row>
        <row r="52227">
          <cell r="A52227" t="str">
            <v>C29835</v>
          </cell>
          <cell r="KA52227">
            <v>50</v>
          </cell>
          <cell r="KB52227">
            <v>10</v>
          </cell>
          <cell r="KC52227">
            <v>48</v>
          </cell>
        </row>
        <row r="52228">
          <cell r="A52228" t="str">
            <v>G01029</v>
          </cell>
          <cell r="KA52228">
            <v>50</v>
          </cell>
          <cell r="KB52228">
            <v>10</v>
          </cell>
          <cell r="KC52228">
            <v>48</v>
          </cell>
        </row>
        <row r="52229">
          <cell r="A52229" t="str">
            <v>G01030</v>
          </cell>
          <cell r="KA52229">
            <v>50</v>
          </cell>
          <cell r="KB52229">
            <v>10</v>
          </cell>
          <cell r="KC52229">
            <v>48</v>
          </cell>
        </row>
        <row r="52230">
          <cell r="A52230" t="str">
            <v>G01002</v>
          </cell>
          <cell r="KA52230">
            <v>50</v>
          </cell>
          <cell r="KB52230">
            <v>10</v>
          </cell>
          <cell r="KC52230">
            <v>48</v>
          </cell>
        </row>
        <row r="52231">
          <cell r="A52231" t="str">
            <v>G01003</v>
          </cell>
          <cell r="KA52231">
            <v>50</v>
          </cell>
          <cell r="KB52231">
            <v>10</v>
          </cell>
          <cell r="KC52231">
            <v>48</v>
          </cell>
        </row>
        <row r="52232">
          <cell r="A52232" t="str">
            <v>G00993</v>
          </cell>
          <cell r="KA52232">
            <v>500</v>
          </cell>
          <cell r="KB52232">
            <v>1</v>
          </cell>
          <cell r="KC52232">
            <v>48</v>
          </cell>
        </row>
        <row r="52233">
          <cell r="A52233" t="str">
            <v>G00841</v>
          </cell>
          <cell r="KA52233">
            <v>50</v>
          </cell>
          <cell r="KB52233">
            <v>10</v>
          </cell>
          <cell r="KC52233">
            <v>48</v>
          </cell>
        </row>
        <row r="52234">
          <cell r="A52234" t="str">
            <v>G00842</v>
          </cell>
          <cell r="KA52234">
            <v>50</v>
          </cell>
          <cell r="KB52234">
            <v>10</v>
          </cell>
          <cell r="KC52234">
            <v>48</v>
          </cell>
        </row>
        <row r="52235">
          <cell r="A52235" t="str">
            <v>G00959</v>
          </cell>
          <cell r="KA52235">
            <v>50</v>
          </cell>
          <cell r="KB52235">
            <v>10</v>
          </cell>
          <cell r="KC52235">
            <v>35</v>
          </cell>
        </row>
        <row r="52236">
          <cell r="A52236" t="str">
            <v>G00960</v>
          </cell>
          <cell r="KA52236">
            <v>50</v>
          </cell>
          <cell r="KB52236">
            <v>10</v>
          </cell>
          <cell r="KC52236">
            <v>35</v>
          </cell>
        </row>
        <row r="52237">
          <cell r="A52237" t="str">
            <v>G00614</v>
          </cell>
          <cell r="KA52237">
            <v>50</v>
          </cell>
          <cell r="KB52237">
            <v>10</v>
          </cell>
          <cell r="KC52237">
            <v>48</v>
          </cell>
        </row>
        <row r="52238">
          <cell r="A52238" t="str">
            <v>G00615</v>
          </cell>
          <cell r="KA52238">
            <v>50</v>
          </cell>
          <cell r="KB52238">
            <v>10</v>
          </cell>
          <cell r="KC52238">
            <v>48</v>
          </cell>
        </row>
        <row r="52239">
          <cell r="A52239" t="str">
            <v>G00616</v>
          </cell>
          <cell r="KA52239">
            <v>50</v>
          </cell>
          <cell r="KB52239">
            <v>10</v>
          </cell>
          <cell r="KC52239">
            <v>48</v>
          </cell>
        </row>
        <row r="52240">
          <cell r="A52240" t="str">
            <v>G00617</v>
          </cell>
          <cell r="KA52240">
            <v>50</v>
          </cell>
          <cell r="KB52240">
            <v>10</v>
          </cell>
          <cell r="KC52240">
            <v>48</v>
          </cell>
        </row>
        <row r="52241">
          <cell r="A52241" t="str">
            <v>G00626</v>
          </cell>
          <cell r="KA52241">
            <v>50</v>
          </cell>
          <cell r="KB52241">
            <v>10</v>
          </cell>
          <cell r="KC52241">
            <v>48</v>
          </cell>
        </row>
        <row r="52242">
          <cell r="A52242" t="str">
            <v>G00627</v>
          </cell>
          <cell r="KA52242">
            <v>50</v>
          </cell>
          <cell r="KB52242">
            <v>10</v>
          </cell>
          <cell r="KC52242">
            <v>48</v>
          </cell>
        </row>
        <row r="52243">
          <cell r="A52243" t="str">
            <v>G00628</v>
          </cell>
          <cell r="KA52243">
            <v>50</v>
          </cell>
          <cell r="KB52243">
            <v>10</v>
          </cell>
          <cell r="KC52243">
            <v>48</v>
          </cell>
        </row>
        <row r="52244">
          <cell r="A52244" t="str">
            <v>G00629</v>
          </cell>
          <cell r="KA52244">
            <v>50</v>
          </cell>
          <cell r="KB52244">
            <v>10</v>
          </cell>
          <cell r="KC52244">
            <v>48</v>
          </cell>
        </row>
        <row r="52245">
          <cell r="A52245" t="str">
            <v>G00596</v>
          </cell>
          <cell r="KA52245">
            <v>50</v>
          </cell>
          <cell r="KB52245">
            <v>10</v>
          </cell>
          <cell r="KC52245">
            <v>48</v>
          </cell>
        </row>
        <row r="52246">
          <cell r="A52246" t="str">
            <v>G00597</v>
          </cell>
          <cell r="KA52246">
            <v>50</v>
          </cell>
          <cell r="KB52246">
            <v>10</v>
          </cell>
          <cell r="KC52246">
            <v>48</v>
          </cell>
        </row>
        <row r="52247">
          <cell r="A52247" t="str">
            <v>G00598</v>
          </cell>
          <cell r="KA52247">
            <v>50</v>
          </cell>
          <cell r="KB52247">
            <v>10</v>
          </cell>
          <cell r="KC52247">
            <v>48</v>
          </cell>
        </row>
        <row r="52248">
          <cell r="A52248" t="str">
            <v>G00599</v>
          </cell>
          <cell r="KA52248">
            <v>50</v>
          </cell>
          <cell r="KB52248">
            <v>10</v>
          </cell>
          <cell r="KC52248">
            <v>48</v>
          </cell>
        </row>
        <row r="52249">
          <cell r="A52249" t="str">
            <v>P15923</v>
          </cell>
          <cell r="KA52249">
            <v>50</v>
          </cell>
          <cell r="KB52249">
            <v>10</v>
          </cell>
          <cell r="KC52249">
            <v>48</v>
          </cell>
        </row>
        <row r="52250">
          <cell r="A52250" t="str">
            <v>P15925</v>
          </cell>
          <cell r="KA52250">
            <v>50</v>
          </cell>
          <cell r="KB52250">
            <v>10</v>
          </cell>
          <cell r="KC52250">
            <v>48</v>
          </cell>
        </row>
        <row r="52251">
          <cell r="A52251" t="str">
            <v>P15982</v>
          </cell>
          <cell r="KA52251">
            <v>50</v>
          </cell>
          <cell r="KB52251">
            <v>10</v>
          </cell>
          <cell r="KC52251">
            <v>48</v>
          </cell>
        </row>
        <row r="52252">
          <cell r="A52252" t="str">
            <v>P15972</v>
          </cell>
          <cell r="KA52252">
            <v>50</v>
          </cell>
          <cell r="KB52252">
            <v>10</v>
          </cell>
          <cell r="KC52252">
            <v>48</v>
          </cell>
        </row>
        <row r="52253">
          <cell r="A52253" t="str">
            <v>P15903</v>
          </cell>
          <cell r="KA52253">
            <v>50</v>
          </cell>
          <cell r="KB52253">
            <v>10</v>
          </cell>
          <cell r="KC52253">
            <v>48</v>
          </cell>
        </row>
        <row r="52254">
          <cell r="A52254" t="str">
            <v>P15880</v>
          </cell>
          <cell r="KA52254">
            <v>50</v>
          </cell>
          <cell r="KB52254">
            <v>10</v>
          </cell>
          <cell r="KC52254">
            <v>48</v>
          </cell>
        </row>
        <row r="52255">
          <cell r="A52255" t="str">
            <v>P15842</v>
          </cell>
          <cell r="KA52255">
            <v>50</v>
          </cell>
          <cell r="KB52255">
            <v>10</v>
          </cell>
          <cell r="KC52255">
            <v>48</v>
          </cell>
        </row>
        <row r="52256">
          <cell r="A52256" t="str">
            <v>P15992</v>
          </cell>
          <cell r="KA52256">
            <v>50</v>
          </cell>
          <cell r="KB52256">
            <v>10</v>
          </cell>
          <cell r="KC52256">
            <v>48</v>
          </cell>
        </row>
        <row r="52257">
          <cell r="A52257" t="str">
            <v>P15993</v>
          </cell>
          <cell r="KA52257">
            <v>50</v>
          </cell>
          <cell r="KB52257">
            <v>10</v>
          </cell>
          <cell r="KC52257">
            <v>48</v>
          </cell>
        </row>
        <row r="52258">
          <cell r="A52258" t="str">
            <v>P16036</v>
          </cell>
          <cell r="KA52258">
            <v>50</v>
          </cell>
          <cell r="KB52258">
            <v>10</v>
          </cell>
          <cell r="KC52258">
            <v>48</v>
          </cell>
        </row>
        <row r="52259">
          <cell r="A52259" t="str">
            <v>P16122</v>
          </cell>
          <cell r="KA52259">
            <v>50</v>
          </cell>
          <cell r="KB52259">
            <v>10</v>
          </cell>
          <cell r="KC52259">
            <v>48</v>
          </cell>
        </row>
        <row r="52260">
          <cell r="A52260" t="str">
            <v>P16091</v>
          </cell>
          <cell r="KA52260">
            <v>50</v>
          </cell>
          <cell r="KB52260">
            <v>10</v>
          </cell>
          <cell r="KC52260">
            <v>48</v>
          </cell>
        </row>
        <row r="52261">
          <cell r="A52261" t="str">
            <v>P16075</v>
          </cell>
          <cell r="KA52261">
            <v>50</v>
          </cell>
          <cell r="KB52261">
            <v>10</v>
          </cell>
          <cell r="KC52261">
            <v>48</v>
          </cell>
        </row>
        <row r="52262">
          <cell r="A52262" t="str">
            <v>P16076</v>
          </cell>
          <cell r="KA52262">
            <v>50</v>
          </cell>
          <cell r="KB52262">
            <v>10</v>
          </cell>
          <cell r="KC52262">
            <v>48</v>
          </cell>
        </row>
        <row r="52263">
          <cell r="A52263" t="str">
            <v>P15703</v>
          </cell>
          <cell r="KA52263">
            <v>50</v>
          </cell>
          <cell r="KB52263">
            <v>10</v>
          </cell>
          <cell r="KC52263">
            <v>48</v>
          </cell>
        </row>
        <row r="52264">
          <cell r="A52264" t="str">
            <v>P15743</v>
          </cell>
          <cell r="KA52264">
            <v>50</v>
          </cell>
          <cell r="KB52264">
            <v>10</v>
          </cell>
          <cell r="KC52264">
            <v>48</v>
          </cell>
        </row>
        <row r="52265">
          <cell r="A52265" t="str">
            <v>P15734</v>
          </cell>
          <cell r="KA52265">
            <v>50</v>
          </cell>
          <cell r="KB52265">
            <v>10</v>
          </cell>
          <cell r="KC52265">
            <v>48</v>
          </cell>
        </row>
        <row r="52266">
          <cell r="A52266" t="str">
            <v>P15805</v>
          </cell>
          <cell r="KA52266">
            <v>50</v>
          </cell>
          <cell r="KB52266">
            <v>10</v>
          </cell>
          <cell r="KC52266">
            <v>48</v>
          </cell>
        </row>
        <row r="52267">
          <cell r="A52267" t="str">
            <v>P15781</v>
          </cell>
          <cell r="KA52267">
            <v>50</v>
          </cell>
          <cell r="KB52267">
            <v>10</v>
          </cell>
          <cell r="KC52267">
            <v>48</v>
          </cell>
        </row>
        <row r="52268">
          <cell r="A52268" t="str">
            <v>P15827</v>
          </cell>
          <cell r="KA52268">
            <v>50</v>
          </cell>
          <cell r="KB52268">
            <v>10</v>
          </cell>
          <cell r="KC52268">
            <v>48</v>
          </cell>
        </row>
        <row r="52269">
          <cell r="A52269" t="str">
            <v>P15685</v>
          </cell>
          <cell r="KA52269">
            <v>50</v>
          </cell>
          <cell r="KB52269">
            <v>10</v>
          </cell>
          <cell r="KC52269">
            <v>48</v>
          </cell>
        </row>
        <row r="52270">
          <cell r="A52270" t="str">
            <v>P15686</v>
          </cell>
          <cell r="KA52270">
            <v>50</v>
          </cell>
          <cell r="KB52270">
            <v>10</v>
          </cell>
          <cell r="KC52270">
            <v>48</v>
          </cell>
        </row>
        <row r="52271">
          <cell r="A52271" t="str">
            <v>P15690</v>
          </cell>
          <cell r="KA52271">
            <v>50</v>
          </cell>
          <cell r="KB52271">
            <v>10</v>
          </cell>
          <cell r="KC52271">
            <v>48</v>
          </cell>
        </row>
        <row r="52272">
          <cell r="A52272" t="str">
            <v>P15692</v>
          </cell>
          <cell r="KA52272">
            <v>50</v>
          </cell>
          <cell r="KB52272">
            <v>10</v>
          </cell>
          <cell r="KC52272">
            <v>48</v>
          </cell>
        </row>
        <row r="52273">
          <cell r="A52273" t="str">
            <v>P15673</v>
          </cell>
          <cell r="KA52273">
            <v>50</v>
          </cell>
          <cell r="KB52273">
            <v>10</v>
          </cell>
          <cell r="KC52273">
            <v>48</v>
          </cell>
        </row>
        <row r="52274">
          <cell r="A52274" t="str">
            <v>P15631</v>
          </cell>
          <cell r="KA52274">
            <v>50</v>
          </cell>
          <cell r="KB52274">
            <v>10</v>
          </cell>
          <cell r="KC52274">
            <v>48</v>
          </cell>
        </row>
        <row r="52275">
          <cell r="A52275" t="str">
            <v>P15629</v>
          </cell>
          <cell r="KA52275">
            <v>50</v>
          </cell>
          <cell r="KB52275">
            <v>10</v>
          </cell>
          <cell r="KC52275">
            <v>48</v>
          </cell>
        </row>
        <row r="52276">
          <cell r="A52276" t="str">
            <v>P15635</v>
          </cell>
          <cell r="KA52276">
            <v>50</v>
          </cell>
          <cell r="KB52276">
            <v>10</v>
          </cell>
          <cell r="KC52276">
            <v>48</v>
          </cell>
        </row>
        <row r="52277">
          <cell r="A52277" t="str">
            <v>P15638</v>
          </cell>
          <cell r="KA52277">
            <v>50</v>
          </cell>
          <cell r="KB52277">
            <v>10</v>
          </cell>
          <cell r="KC52277">
            <v>48</v>
          </cell>
        </row>
        <row r="52278">
          <cell r="A52278" t="str">
            <v>P15639</v>
          </cell>
          <cell r="KA52278">
            <v>50</v>
          </cell>
          <cell r="KB52278">
            <v>10</v>
          </cell>
          <cell r="KC52278">
            <v>48</v>
          </cell>
        </row>
        <row r="52279">
          <cell r="A52279" t="str">
            <v>P15597</v>
          </cell>
          <cell r="KA52279">
            <v>50</v>
          </cell>
          <cell r="KB52279">
            <v>10</v>
          </cell>
          <cell r="KC52279">
            <v>48</v>
          </cell>
        </row>
        <row r="52280">
          <cell r="A52280" t="str">
            <v>P15565</v>
          </cell>
          <cell r="KA52280">
            <v>50</v>
          </cell>
          <cell r="KB52280">
            <v>10</v>
          </cell>
          <cell r="KC52280">
            <v>48</v>
          </cell>
        </row>
        <row r="52281">
          <cell r="A52281" t="str">
            <v>P15548</v>
          </cell>
          <cell r="KA52281">
            <v>50</v>
          </cell>
          <cell r="KB52281">
            <v>10</v>
          </cell>
          <cell r="KC52281">
            <v>48</v>
          </cell>
        </row>
        <row r="52282">
          <cell r="A52282" t="str">
            <v>P15189</v>
          </cell>
          <cell r="KA52282">
            <v>50</v>
          </cell>
          <cell r="KB52282">
            <v>12</v>
          </cell>
          <cell r="KC52282">
            <v>30</v>
          </cell>
        </row>
        <row r="52283">
          <cell r="A52283" t="str">
            <v>P15226</v>
          </cell>
          <cell r="KA52283">
            <v>50</v>
          </cell>
          <cell r="KB52283">
            <v>10</v>
          </cell>
          <cell r="KC52283">
            <v>48</v>
          </cell>
        </row>
        <row r="52284">
          <cell r="A52284" t="str">
            <v>P15220</v>
          </cell>
          <cell r="KA52284">
            <v>50</v>
          </cell>
          <cell r="KB52284">
            <v>10</v>
          </cell>
          <cell r="KC52284">
            <v>48</v>
          </cell>
        </row>
        <row r="52285">
          <cell r="A52285" t="str">
            <v>P15112</v>
          </cell>
          <cell r="KA52285">
            <v>50</v>
          </cell>
          <cell r="KB52285">
            <v>12</v>
          </cell>
          <cell r="KC52285">
            <v>30</v>
          </cell>
        </row>
        <row r="52286">
          <cell r="A52286" t="str">
            <v>P15134</v>
          </cell>
          <cell r="KA52286">
            <v>50</v>
          </cell>
          <cell r="KB52286">
            <v>12</v>
          </cell>
          <cell r="KC52286">
            <v>30</v>
          </cell>
        </row>
        <row r="52287">
          <cell r="A52287" t="str">
            <v>P15128</v>
          </cell>
          <cell r="KA52287">
            <v>50</v>
          </cell>
          <cell r="KB52287">
            <v>12</v>
          </cell>
          <cell r="KC52287">
            <v>30</v>
          </cell>
        </row>
        <row r="52288">
          <cell r="A52288" t="str">
            <v>P15122</v>
          </cell>
          <cell r="KA52288">
            <v>50</v>
          </cell>
          <cell r="KB52288">
            <v>12</v>
          </cell>
          <cell r="KC52288">
            <v>30</v>
          </cell>
        </row>
        <row r="52289">
          <cell r="A52289" t="str">
            <v>P15140</v>
          </cell>
          <cell r="KA52289">
            <v>50</v>
          </cell>
          <cell r="KB52289">
            <v>12</v>
          </cell>
          <cell r="KC52289">
            <v>30</v>
          </cell>
        </row>
        <row r="52290">
          <cell r="A52290" t="str">
            <v>P14975</v>
          </cell>
          <cell r="KA52290">
            <v>50</v>
          </cell>
          <cell r="KB52290">
            <v>12</v>
          </cell>
          <cell r="KC52290">
            <v>30</v>
          </cell>
        </row>
        <row r="52291">
          <cell r="A52291" t="str">
            <v>P15416</v>
          </cell>
          <cell r="KA52291">
            <v>50</v>
          </cell>
          <cell r="KB52291">
            <v>10</v>
          </cell>
          <cell r="KC52291">
            <v>48</v>
          </cell>
        </row>
        <row r="52292">
          <cell r="A52292" t="str">
            <v>P15413</v>
          </cell>
          <cell r="KA52292">
            <v>50</v>
          </cell>
          <cell r="KB52292">
            <v>10</v>
          </cell>
          <cell r="KC52292">
            <v>48</v>
          </cell>
        </row>
        <row r="52293">
          <cell r="A52293" t="str">
            <v>P15460</v>
          </cell>
          <cell r="KA52293">
            <v>50</v>
          </cell>
          <cell r="KB52293">
            <v>10</v>
          </cell>
          <cell r="KC52293">
            <v>48</v>
          </cell>
        </row>
        <row r="52294">
          <cell r="A52294" t="str">
            <v>P15537</v>
          </cell>
          <cell r="KA52294">
            <v>50</v>
          </cell>
          <cell r="KB52294">
            <v>10</v>
          </cell>
          <cell r="KC52294">
            <v>48</v>
          </cell>
        </row>
        <row r="52295">
          <cell r="A52295" t="str">
            <v>P15475</v>
          </cell>
          <cell r="KA52295">
            <v>50</v>
          </cell>
          <cell r="KB52295">
            <v>10</v>
          </cell>
          <cell r="KC52295">
            <v>48</v>
          </cell>
        </row>
        <row r="52296">
          <cell r="A52296" t="str">
            <v>P15468</v>
          </cell>
          <cell r="KA52296">
            <v>50</v>
          </cell>
          <cell r="KB52296">
            <v>10</v>
          </cell>
          <cell r="KC52296">
            <v>48</v>
          </cell>
        </row>
        <row r="52297">
          <cell r="A52297" t="str">
            <v>P15491</v>
          </cell>
          <cell r="KA52297">
            <v>50</v>
          </cell>
          <cell r="KB52297">
            <v>10</v>
          </cell>
          <cell r="KC52297">
            <v>48</v>
          </cell>
        </row>
        <row r="52298">
          <cell r="A52298" t="str">
            <v>P15351</v>
          </cell>
          <cell r="KA52298">
            <v>50</v>
          </cell>
          <cell r="KB52298">
            <v>10</v>
          </cell>
          <cell r="KC52298">
            <v>48</v>
          </cell>
        </row>
        <row r="52299">
          <cell r="A52299" t="str">
            <v>P15329</v>
          </cell>
          <cell r="KA52299">
            <v>50</v>
          </cell>
          <cell r="KB52299">
            <v>10</v>
          </cell>
          <cell r="KC52299">
            <v>48</v>
          </cell>
        </row>
        <row r="52300">
          <cell r="A52300" t="str">
            <v>P15353</v>
          </cell>
          <cell r="KA52300">
            <v>50</v>
          </cell>
          <cell r="KB52300">
            <v>10</v>
          </cell>
          <cell r="KC52300">
            <v>48</v>
          </cell>
        </row>
        <row r="52301">
          <cell r="A52301" t="str">
            <v>P15356</v>
          </cell>
          <cell r="KA52301">
            <v>50</v>
          </cell>
          <cell r="KB52301">
            <v>10</v>
          </cell>
          <cell r="KC52301">
            <v>48</v>
          </cell>
        </row>
        <row r="52302">
          <cell r="A52302" t="str">
            <v>P15377</v>
          </cell>
          <cell r="KA52302">
            <v>50</v>
          </cell>
          <cell r="KB52302">
            <v>10</v>
          </cell>
          <cell r="KC52302">
            <v>48</v>
          </cell>
        </row>
        <row r="52303">
          <cell r="A52303" t="str">
            <v>P15380</v>
          </cell>
          <cell r="KA52303">
            <v>50</v>
          </cell>
          <cell r="KB52303">
            <v>10</v>
          </cell>
          <cell r="KC52303">
            <v>48</v>
          </cell>
        </row>
        <row r="52304">
          <cell r="A52304" t="str">
            <v>P15381</v>
          </cell>
          <cell r="KA52304">
            <v>50</v>
          </cell>
          <cell r="KB52304">
            <v>10</v>
          </cell>
          <cell r="KC52304">
            <v>48</v>
          </cell>
        </row>
        <row r="52305">
          <cell r="A52305" t="str">
            <v>P15250</v>
          </cell>
          <cell r="KA52305">
            <v>50</v>
          </cell>
          <cell r="KB52305">
            <v>12</v>
          </cell>
          <cell r="KC52305">
            <v>30</v>
          </cell>
        </row>
        <row r="52306">
          <cell r="A52306" t="str">
            <v>P15252</v>
          </cell>
          <cell r="KA52306">
            <v>50</v>
          </cell>
          <cell r="KB52306">
            <v>12</v>
          </cell>
          <cell r="KC52306">
            <v>30</v>
          </cell>
        </row>
        <row r="52307">
          <cell r="A52307" t="str">
            <v>P15292</v>
          </cell>
          <cell r="KA52307">
            <v>50</v>
          </cell>
          <cell r="KB52307">
            <v>10</v>
          </cell>
          <cell r="KC52307">
            <v>48</v>
          </cell>
        </row>
        <row r="52308">
          <cell r="A52308" t="str">
            <v>P15293</v>
          </cell>
          <cell r="KA52308">
            <v>50</v>
          </cell>
          <cell r="KB52308">
            <v>10</v>
          </cell>
          <cell r="KC52308">
            <v>48</v>
          </cell>
        </row>
        <row r="52309">
          <cell r="A52309" t="str">
            <v>P15301</v>
          </cell>
          <cell r="KA52309">
            <v>50</v>
          </cell>
          <cell r="KB52309">
            <v>10</v>
          </cell>
          <cell r="KC52309">
            <v>48</v>
          </cell>
        </row>
        <row r="52310">
          <cell r="A52310" t="str">
            <v>P16779</v>
          </cell>
          <cell r="KA52310">
            <v>50</v>
          </cell>
          <cell r="KB52310">
            <v>10</v>
          </cell>
          <cell r="KC52310">
            <v>48</v>
          </cell>
        </row>
        <row r="52311">
          <cell r="A52311" t="str">
            <v>P16774</v>
          </cell>
          <cell r="KA52311">
            <v>50</v>
          </cell>
          <cell r="KB52311">
            <v>10</v>
          </cell>
          <cell r="KC52311">
            <v>48</v>
          </cell>
        </row>
        <row r="52312">
          <cell r="A52312" t="str">
            <v>P16792</v>
          </cell>
          <cell r="KA52312">
            <v>50</v>
          </cell>
          <cell r="KB52312">
            <v>10</v>
          </cell>
          <cell r="KC52312">
            <v>48</v>
          </cell>
        </row>
        <row r="52313">
          <cell r="A52313" t="str">
            <v>P16740</v>
          </cell>
          <cell r="KA52313">
            <v>50</v>
          </cell>
          <cell r="KB52313">
            <v>10</v>
          </cell>
          <cell r="KC52313">
            <v>48</v>
          </cell>
        </row>
        <row r="52314">
          <cell r="A52314" t="str">
            <v>P16768</v>
          </cell>
          <cell r="KA52314">
            <v>50</v>
          </cell>
          <cell r="KB52314">
            <v>10</v>
          </cell>
          <cell r="KC52314">
            <v>48</v>
          </cell>
        </row>
        <row r="52315">
          <cell r="A52315" t="str">
            <v>P16765</v>
          </cell>
          <cell r="KA52315">
            <v>50</v>
          </cell>
          <cell r="KB52315">
            <v>10</v>
          </cell>
          <cell r="KC52315">
            <v>48</v>
          </cell>
        </row>
        <row r="52316">
          <cell r="A52316" t="str">
            <v>P16759</v>
          </cell>
          <cell r="KA52316">
            <v>50</v>
          </cell>
          <cell r="KB52316">
            <v>10</v>
          </cell>
          <cell r="KC52316">
            <v>48</v>
          </cell>
        </row>
        <row r="52317">
          <cell r="A52317" t="str">
            <v>P16829</v>
          </cell>
          <cell r="KA52317">
            <v>50</v>
          </cell>
          <cell r="KB52317">
            <v>10</v>
          </cell>
          <cell r="KC52317">
            <v>48</v>
          </cell>
        </row>
        <row r="52318">
          <cell r="A52318" t="str">
            <v>P16830</v>
          </cell>
          <cell r="KA52318">
            <v>50</v>
          </cell>
          <cell r="KB52318">
            <v>10</v>
          </cell>
          <cell r="KC52318">
            <v>48</v>
          </cell>
        </row>
        <row r="52319">
          <cell r="A52319" t="str">
            <v>P16840</v>
          </cell>
          <cell r="KA52319">
            <v>50</v>
          </cell>
          <cell r="KB52319">
            <v>10</v>
          </cell>
          <cell r="KC52319">
            <v>48</v>
          </cell>
        </row>
        <row r="52320">
          <cell r="A52320" t="str">
            <v>P16835</v>
          </cell>
          <cell r="KA52320">
            <v>50</v>
          </cell>
          <cell r="KB52320">
            <v>10</v>
          </cell>
          <cell r="KC52320">
            <v>48</v>
          </cell>
        </row>
        <row r="52321">
          <cell r="A52321" t="str">
            <v>P16957</v>
          </cell>
          <cell r="KA52321">
            <v>50</v>
          </cell>
          <cell r="KB52321">
            <v>10</v>
          </cell>
          <cell r="KC52321">
            <v>48</v>
          </cell>
        </row>
        <row r="52322">
          <cell r="A52322" t="str">
            <v>P16940</v>
          </cell>
          <cell r="KA52322">
            <v>50</v>
          </cell>
          <cell r="KB52322">
            <v>10</v>
          </cell>
          <cell r="KC52322">
            <v>48</v>
          </cell>
        </row>
        <row r="52323">
          <cell r="A52323" t="str">
            <v>P16920</v>
          </cell>
          <cell r="KA52323">
            <v>50</v>
          </cell>
          <cell r="KB52323">
            <v>10</v>
          </cell>
          <cell r="KC52323">
            <v>48</v>
          </cell>
        </row>
        <row r="52324">
          <cell r="A52324" t="str">
            <v>P16891</v>
          </cell>
          <cell r="KA52324">
            <v>50</v>
          </cell>
          <cell r="KB52324">
            <v>10</v>
          </cell>
          <cell r="KC52324">
            <v>48</v>
          </cell>
        </row>
        <row r="52325">
          <cell r="A52325" t="str">
            <v>P16903</v>
          </cell>
          <cell r="KA52325">
            <v>50</v>
          </cell>
          <cell r="KB52325">
            <v>10</v>
          </cell>
          <cell r="KC52325">
            <v>48</v>
          </cell>
        </row>
        <row r="52326">
          <cell r="A52326" t="str">
            <v>P17002</v>
          </cell>
          <cell r="KA52326">
            <v>50</v>
          </cell>
          <cell r="KB52326">
            <v>10</v>
          </cell>
          <cell r="KC52326">
            <v>48</v>
          </cell>
        </row>
        <row r="52327">
          <cell r="A52327" t="str">
            <v>P16967</v>
          </cell>
          <cell r="KA52327">
            <v>50</v>
          </cell>
          <cell r="KB52327">
            <v>10</v>
          </cell>
          <cell r="KC52327">
            <v>48</v>
          </cell>
        </row>
        <row r="52328">
          <cell r="A52328" t="str">
            <v>P16965</v>
          </cell>
          <cell r="KA52328">
            <v>50</v>
          </cell>
          <cell r="KB52328">
            <v>10</v>
          </cell>
          <cell r="KC52328">
            <v>48</v>
          </cell>
        </row>
        <row r="52329">
          <cell r="A52329" t="str">
            <v>P16962</v>
          </cell>
          <cell r="KA52329">
            <v>50</v>
          </cell>
          <cell r="KB52329">
            <v>10</v>
          </cell>
          <cell r="KC52329">
            <v>48</v>
          </cell>
        </row>
        <row r="52330">
          <cell r="A52330" t="str">
            <v>P17228</v>
          </cell>
          <cell r="KA52330">
            <v>50</v>
          </cell>
          <cell r="KB52330">
            <v>10</v>
          </cell>
          <cell r="KC52330">
            <v>48</v>
          </cell>
        </row>
        <row r="52331">
          <cell r="A52331" t="str">
            <v>P17253</v>
          </cell>
          <cell r="KA52331">
            <v>50</v>
          </cell>
          <cell r="KB52331">
            <v>10</v>
          </cell>
          <cell r="KC52331">
            <v>48</v>
          </cell>
        </row>
        <row r="52332">
          <cell r="A52332" t="str">
            <v>P17216</v>
          </cell>
          <cell r="KA52332">
            <v>50</v>
          </cell>
          <cell r="KB52332">
            <v>10</v>
          </cell>
          <cell r="KC52332">
            <v>48</v>
          </cell>
        </row>
        <row r="52333">
          <cell r="A52333" t="str">
            <v>P17213</v>
          </cell>
          <cell r="KA52333">
            <v>50</v>
          </cell>
          <cell r="KB52333">
            <v>10</v>
          </cell>
          <cell r="KC52333">
            <v>48</v>
          </cell>
        </row>
        <row r="52334">
          <cell r="A52334" t="str">
            <v>P17206</v>
          </cell>
          <cell r="KA52334">
            <v>50</v>
          </cell>
          <cell r="KB52334">
            <v>10</v>
          </cell>
          <cell r="KC52334">
            <v>48</v>
          </cell>
        </row>
        <row r="52335">
          <cell r="A52335" t="str">
            <v>P17270</v>
          </cell>
          <cell r="KA52335">
            <v>50</v>
          </cell>
          <cell r="KB52335">
            <v>10</v>
          </cell>
          <cell r="KC52335">
            <v>48</v>
          </cell>
        </row>
        <row r="52336">
          <cell r="A52336" t="str">
            <v>P17294</v>
          </cell>
          <cell r="KA52336">
            <v>50</v>
          </cell>
          <cell r="KB52336">
            <v>10</v>
          </cell>
          <cell r="KC52336">
            <v>48</v>
          </cell>
        </row>
        <row r="52337">
          <cell r="A52337" t="str">
            <v>P17287</v>
          </cell>
          <cell r="KA52337">
            <v>50</v>
          </cell>
          <cell r="KB52337">
            <v>10</v>
          </cell>
          <cell r="KC52337">
            <v>48</v>
          </cell>
        </row>
        <row r="52338">
          <cell r="A52338" t="str">
            <v>P17323</v>
          </cell>
          <cell r="KA52338">
            <v>50</v>
          </cell>
          <cell r="KB52338">
            <v>10</v>
          </cell>
          <cell r="KC52338">
            <v>48</v>
          </cell>
        </row>
        <row r="52339">
          <cell r="A52339" t="str">
            <v>P17302</v>
          </cell>
          <cell r="KA52339">
            <v>50</v>
          </cell>
          <cell r="KB52339">
            <v>10</v>
          </cell>
          <cell r="KC52339">
            <v>48</v>
          </cell>
        </row>
        <row r="52340">
          <cell r="A52340" t="str">
            <v>P17303</v>
          </cell>
          <cell r="KA52340">
            <v>50</v>
          </cell>
          <cell r="KB52340">
            <v>10</v>
          </cell>
          <cell r="KC52340">
            <v>48</v>
          </cell>
        </row>
        <row r="52341">
          <cell r="A52341" t="str">
            <v>P17311</v>
          </cell>
          <cell r="KA52341">
            <v>50</v>
          </cell>
          <cell r="KB52341">
            <v>10</v>
          </cell>
          <cell r="KC52341">
            <v>48</v>
          </cell>
        </row>
        <row r="52342">
          <cell r="A52342" t="str">
            <v>P17307</v>
          </cell>
          <cell r="KA52342">
            <v>50</v>
          </cell>
          <cell r="KB52342">
            <v>10</v>
          </cell>
          <cell r="KC52342">
            <v>48</v>
          </cell>
        </row>
        <row r="52343">
          <cell r="A52343" t="str">
            <v>P17129</v>
          </cell>
          <cell r="KA52343">
            <v>50</v>
          </cell>
          <cell r="KB52343">
            <v>10</v>
          </cell>
          <cell r="KC52343">
            <v>48</v>
          </cell>
        </row>
        <row r="52344">
          <cell r="A52344" t="str">
            <v>P17115</v>
          </cell>
          <cell r="KA52344">
            <v>50</v>
          </cell>
          <cell r="KB52344">
            <v>10</v>
          </cell>
          <cell r="KC52344">
            <v>48</v>
          </cell>
        </row>
        <row r="52345">
          <cell r="A52345" t="str">
            <v>P17116</v>
          </cell>
          <cell r="KA52345">
            <v>50</v>
          </cell>
          <cell r="KB52345">
            <v>10</v>
          </cell>
          <cell r="KC52345">
            <v>48</v>
          </cell>
        </row>
        <row r="52346">
          <cell r="A52346" t="str">
            <v>P17177</v>
          </cell>
          <cell r="KA52346">
            <v>50</v>
          </cell>
          <cell r="KB52346">
            <v>10</v>
          </cell>
          <cell r="KC52346">
            <v>48</v>
          </cell>
        </row>
        <row r="52347">
          <cell r="A52347" t="str">
            <v>P17162</v>
          </cell>
          <cell r="KA52347">
            <v>50</v>
          </cell>
          <cell r="KB52347">
            <v>10</v>
          </cell>
          <cell r="KC52347">
            <v>48</v>
          </cell>
        </row>
        <row r="52348">
          <cell r="A52348" t="str">
            <v>P17089</v>
          </cell>
          <cell r="KA52348">
            <v>50</v>
          </cell>
          <cell r="KB52348">
            <v>10</v>
          </cell>
          <cell r="KC52348">
            <v>48</v>
          </cell>
        </row>
        <row r="52349">
          <cell r="A52349" t="str">
            <v>P17096</v>
          </cell>
          <cell r="KA52349">
            <v>50</v>
          </cell>
          <cell r="KB52349">
            <v>10</v>
          </cell>
          <cell r="KC52349">
            <v>48</v>
          </cell>
        </row>
        <row r="52350">
          <cell r="A52350" t="str">
            <v>P16472</v>
          </cell>
          <cell r="KA52350">
            <v>50</v>
          </cell>
          <cell r="KB52350">
            <v>10</v>
          </cell>
          <cell r="KC52350">
            <v>48</v>
          </cell>
        </row>
        <row r="52351">
          <cell r="A52351" t="str">
            <v>P16465</v>
          </cell>
          <cell r="KA52351">
            <v>50</v>
          </cell>
          <cell r="KB52351">
            <v>10</v>
          </cell>
          <cell r="KC52351">
            <v>48</v>
          </cell>
        </row>
        <row r="52352">
          <cell r="A52352" t="str">
            <v>P16482</v>
          </cell>
          <cell r="KA52352">
            <v>50</v>
          </cell>
          <cell r="KB52352">
            <v>10</v>
          </cell>
          <cell r="KC52352">
            <v>48</v>
          </cell>
        </row>
        <row r="52353">
          <cell r="A52353" t="str">
            <v>P16496</v>
          </cell>
          <cell r="KA52353">
            <v>50</v>
          </cell>
          <cell r="KB52353">
            <v>10</v>
          </cell>
          <cell r="KC52353">
            <v>48</v>
          </cell>
        </row>
        <row r="52354">
          <cell r="A52354" t="str">
            <v>P16555</v>
          </cell>
          <cell r="KA52354">
            <v>50</v>
          </cell>
          <cell r="KB52354">
            <v>10</v>
          </cell>
          <cell r="KC52354">
            <v>48</v>
          </cell>
        </row>
        <row r="52355">
          <cell r="A52355" t="str">
            <v>P16585</v>
          </cell>
          <cell r="KA52355">
            <v>50</v>
          </cell>
          <cell r="KB52355">
            <v>10</v>
          </cell>
          <cell r="KC52355">
            <v>48</v>
          </cell>
        </row>
        <row r="52356">
          <cell r="A52356" t="str">
            <v>P16616</v>
          </cell>
          <cell r="KA52356">
            <v>50</v>
          </cell>
          <cell r="KB52356">
            <v>10</v>
          </cell>
          <cell r="KC52356">
            <v>48</v>
          </cell>
        </row>
        <row r="52357">
          <cell r="A52357" t="str">
            <v>P16607</v>
          </cell>
          <cell r="KA52357">
            <v>50</v>
          </cell>
          <cell r="KB52357">
            <v>10</v>
          </cell>
          <cell r="KC52357">
            <v>48</v>
          </cell>
        </row>
        <row r="52358">
          <cell r="A52358" t="str">
            <v>P16661</v>
          </cell>
          <cell r="KA52358">
            <v>50</v>
          </cell>
          <cell r="KB52358">
            <v>10</v>
          </cell>
          <cell r="KC52358">
            <v>48</v>
          </cell>
        </row>
        <row r="52359">
          <cell r="A52359" t="str">
            <v>P16728</v>
          </cell>
          <cell r="KA52359">
            <v>50</v>
          </cell>
          <cell r="KB52359">
            <v>10</v>
          </cell>
          <cell r="KC52359">
            <v>48</v>
          </cell>
        </row>
        <row r="52360">
          <cell r="A52360" t="str">
            <v>P16710</v>
          </cell>
          <cell r="KA52360">
            <v>50</v>
          </cell>
          <cell r="KB52360">
            <v>10</v>
          </cell>
          <cell r="KC52360">
            <v>48</v>
          </cell>
        </row>
        <row r="52361">
          <cell r="A52361" t="str">
            <v>P16707</v>
          </cell>
          <cell r="KA52361">
            <v>50</v>
          </cell>
          <cell r="KB52361">
            <v>10</v>
          </cell>
          <cell r="KC52361">
            <v>48</v>
          </cell>
        </row>
        <row r="52362">
          <cell r="A52362" t="str">
            <v>P16213</v>
          </cell>
          <cell r="KA52362">
            <v>50</v>
          </cell>
          <cell r="KB52362">
            <v>10</v>
          </cell>
          <cell r="KC52362">
            <v>48</v>
          </cell>
        </row>
        <row r="52363">
          <cell r="A52363" t="str">
            <v>P16200</v>
          </cell>
          <cell r="KA52363">
            <v>50</v>
          </cell>
          <cell r="KB52363">
            <v>10</v>
          </cell>
          <cell r="KC52363">
            <v>48</v>
          </cell>
        </row>
        <row r="52364">
          <cell r="A52364" t="str">
            <v>P16170</v>
          </cell>
          <cell r="KA52364">
            <v>50</v>
          </cell>
          <cell r="KB52364">
            <v>10</v>
          </cell>
          <cell r="KC52364">
            <v>48</v>
          </cell>
        </row>
        <row r="52365">
          <cell r="A52365" t="str">
            <v>P16167</v>
          </cell>
          <cell r="KA52365">
            <v>50</v>
          </cell>
          <cell r="KB52365">
            <v>10</v>
          </cell>
          <cell r="KC52365">
            <v>48</v>
          </cell>
        </row>
        <row r="52366">
          <cell r="A52366" t="str">
            <v>P16139</v>
          </cell>
          <cell r="KA52366">
            <v>50</v>
          </cell>
          <cell r="KB52366">
            <v>10</v>
          </cell>
          <cell r="KC52366">
            <v>48</v>
          </cell>
        </row>
        <row r="52367">
          <cell r="A52367" t="str">
            <v>P16286</v>
          </cell>
          <cell r="KA52367">
            <v>50</v>
          </cell>
          <cell r="KB52367">
            <v>10</v>
          </cell>
          <cell r="KC52367">
            <v>48</v>
          </cell>
        </row>
        <row r="52368">
          <cell r="A52368" t="str">
            <v>P16287</v>
          </cell>
          <cell r="KA52368">
            <v>50</v>
          </cell>
          <cell r="KB52368">
            <v>10</v>
          </cell>
          <cell r="KC52368">
            <v>48</v>
          </cell>
        </row>
        <row r="52369">
          <cell r="A52369" t="str">
            <v>P16245</v>
          </cell>
          <cell r="KA52369">
            <v>50</v>
          </cell>
          <cell r="KB52369">
            <v>10</v>
          </cell>
          <cell r="KC52369">
            <v>48</v>
          </cell>
        </row>
        <row r="52370">
          <cell r="A52370" t="str">
            <v>P16219</v>
          </cell>
          <cell r="KA52370">
            <v>50</v>
          </cell>
          <cell r="KB52370">
            <v>10</v>
          </cell>
          <cell r="KC52370">
            <v>48</v>
          </cell>
        </row>
        <row r="52371">
          <cell r="A52371" t="str">
            <v>P16217</v>
          </cell>
          <cell r="KA52371">
            <v>50</v>
          </cell>
          <cell r="KB52371">
            <v>10</v>
          </cell>
          <cell r="KC52371">
            <v>48</v>
          </cell>
        </row>
        <row r="52372">
          <cell r="A52372" t="str">
            <v>P16253</v>
          </cell>
          <cell r="KA52372">
            <v>50</v>
          </cell>
          <cell r="KB52372">
            <v>10</v>
          </cell>
          <cell r="KC52372">
            <v>48</v>
          </cell>
        </row>
        <row r="52373">
          <cell r="A52373" t="str">
            <v>P16367</v>
          </cell>
          <cell r="KA52373">
            <v>50</v>
          </cell>
          <cell r="KB52373">
            <v>10</v>
          </cell>
          <cell r="KC52373">
            <v>48</v>
          </cell>
        </row>
        <row r="52374">
          <cell r="A52374" t="str">
            <v>P16332</v>
          </cell>
          <cell r="KA52374">
            <v>50</v>
          </cell>
          <cell r="KB52374">
            <v>10</v>
          </cell>
          <cell r="KC52374">
            <v>48</v>
          </cell>
        </row>
        <row r="52375">
          <cell r="A52375" t="str">
            <v>P16336</v>
          </cell>
          <cell r="KA52375">
            <v>50</v>
          </cell>
          <cell r="KB52375">
            <v>10</v>
          </cell>
          <cell r="KC52375">
            <v>48</v>
          </cell>
        </row>
        <row r="52376">
          <cell r="A52376" t="str">
            <v>P16356</v>
          </cell>
          <cell r="KA52376">
            <v>50</v>
          </cell>
          <cell r="KB52376">
            <v>10</v>
          </cell>
          <cell r="KC52376">
            <v>48</v>
          </cell>
        </row>
        <row r="52377">
          <cell r="A52377" t="str">
            <v>P16316</v>
          </cell>
          <cell r="KA52377">
            <v>50</v>
          </cell>
          <cell r="KB52377">
            <v>10</v>
          </cell>
          <cell r="KC52377">
            <v>48</v>
          </cell>
        </row>
        <row r="52378">
          <cell r="A52378" t="str">
            <v>P16327</v>
          </cell>
          <cell r="KA52378">
            <v>50</v>
          </cell>
          <cell r="KB52378">
            <v>10</v>
          </cell>
          <cell r="KC52378">
            <v>48</v>
          </cell>
        </row>
        <row r="52379">
          <cell r="A52379" t="str">
            <v>P16294</v>
          </cell>
          <cell r="KA52379">
            <v>50</v>
          </cell>
          <cell r="KB52379">
            <v>10</v>
          </cell>
          <cell r="KC52379">
            <v>48</v>
          </cell>
        </row>
        <row r="52380">
          <cell r="A52380" t="str">
            <v>P13958</v>
          </cell>
          <cell r="KA52380">
            <v>50</v>
          </cell>
          <cell r="KB52380">
            <v>12</v>
          </cell>
          <cell r="KC52380">
            <v>30</v>
          </cell>
        </row>
        <row r="52381">
          <cell r="A52381" t="str">
            <v>P13959</v>
          </cell>
          <cell r="KA52381">
            <v>50</v>
          </cell>
          <cell r="KB52381">
            <v>12</v>
          </cell>
          <cell r="KC52381">
            <v>30</v>
          </cell>
        </row>
        <row r="52382">
          <cell r="A52382" t="str">
            <v>P14011</v>
          </cell>
          <cell r="KA52382">
            <v>50</v>
          </cell>
          <cell r="KB52382">
            <v>12</v>
          </cell>
          <cell r="KC52382">
            <v>30</v>
          </cell>
        </row>
        <row r="52383">
          <cell r="A52383" t="str">
            <v>P14190</v>
          </cell>
          <cell r="KA52383">
            <v>50</v>
          </cell>
          <cell r="KB52383">
            <v>12</v>
          </cell>
          <cell r="KC52383">
            <v>30</v>
          </cell>
        </row>
        <row r="52384">
          <cell r="A52384" t="str">
            <v>P14171</v>
          </cell>
          <cell r="KA52384">
            <v>50</v>
          </cell>
          <cell r="KB52384">
            <v>12</v>
          </cell>
          <cell r="KC52384">
            <v>30</v>
          </cell>
        </row>
        <row r="52385">
          <cell r="A52385" t="str">
            <v>P14205</v>
          </cell>
          <cell r="KA52385">
            <v>50</v>
          </cell>
          <cell r="KB52385">
            <v>12</v>
          </cell>
          <cell r="KC52385">
            <v>30</v>
          </cell>
        </row>
        <row r="52386">
          <cell r="A52386" t="str">
            <v>P14235</v>
          </cell>
          <cell r="KA52386">
            <v>50</v>
          </cell>
          <cell r="KB52386">
            <v>12</v>
          </cell>
          <cell r="KC52386">
            <v>30</v>
          </cell>
        </row>
        <row r="52387">
          <cell r="A52387" t="str">
            <v>P14236</v>
          </cell>
          <cell r="KA52387">
            <v>50</v>
          </cell>
          <cell r="KB52387">
            <v>12</v>
          </cell>
          <cell r="KC52387">
            <v>30</v>
          </cell>
        </row>
        <row r="52388">
          <cell r="A52388" t="str">
            <v>P14103</v>
          </cell>
          <cell r="KA52388">
            <v>50</v>
          </cell>
          <cell r="KB52388">
            <v>12</v>
          </cell>
          <cell r="KC52388">
            <v>30</v>
          </cell>
        </row>
        <row r="52389">
          <cell r="A52389" t="str">
            <v>P14108</v>
          </cell>
          <cell r="KA52389">
            <v>50</v>
          </cell>
          <cell r="KB52389">
            <v>12</v>
          </cell>
          <cell r="KC52389">
            <v>30</v>
          </cell>
        </row>
        <row r="52390">
          <cell r="A52390" t="str">
            <v>P14082</v>
          </cell>
          <cell r="KA52390">
            <v>50</v>
          </cell>
          <cell r="KB52390">
            <v>12</v>
          </cell>
          <cell r="KC52390">
            <v>30</v>
          </cell>
        </row>
        <row r="52391">
          <cell r="A52391" t="str">
            <v>P14083</v>
          </cell>
          <cell r="KA52391">
            <v>50</v>
          </cell>
          <cell r="KB52391">
            <v>12</v>
          </cell>
          <cell r="KC52391">
            <v>30</v>
          </cell>
        </row>
        <row r="52392">
          <cell r="A52392" t="str">
            <v>P14078</v>
          </cell>
          <cell r="KA52392">
            <v>50</v>
          </cell>
          <cell r="KB52392">
            <v>12</v>
          </cell>
          <cell r="KC52392">
            <v>30</v>
          </cell>
        </row>
        <row r="52393">
          <cell r="A52393" t="str">
            <v>P14152</v>
          </cell>
          <cell r="KA52393">
            <v>50</v>
          </cell>
          <cell r="KB52393">
            <v>12</v>
          </cell>
          <cell r="KC52393">
            <v>30</v>
          </cell>
        </row>
        <row r="52394">
          <cell r="A52394" t="str">
            <v>P14156</v>
          </cell>
          <cell r="KA52394">
            <v>50</v>
          </cell>
          <cell r="KB52394">
            <v>12</v>
          </cell>
          <cell r="KC52394">
            <v>30</v>
          </cell>
        </row>
        <row r="52395">
          <cell r="A52395" t="str">
            <v>P13805</v>
          </cell>
          <cell r="KA52395">
            <v>50</v>
          </cell>
          <cell r="KB52395">
            <v>12</v>
          </cell>
          <cell r="KC52395">
            <v>30</v>
          </cell>
        </row>
        <row r="52396">
          <cell r="A52396" t="str">
            <v>P13791</v>
          </cell>
          <cell r="KA52396">
            <v>50</v>
          </cell>
          <cell r="KB52396">
            <v>12</v>
          </cell>
          <cell r="KC52396">
            <v>30</v>
          </cell>
        </row>
        <row r="52397">
          <cell r="A52397" t="str">
            <v>P13834</v>
          </cell>
          <cell r="KA52397">
            <v>50</v>
          </cell>
          <cell r="KB52397">
            <v>12</v>
          </cell>
          <cell r="KC52397">
            <v>30</v>
          </cell>
        </row>
        <row r="52398">
          <cell r="A52398" t="str">
            <v>P13901</v>
          </cell>
          <cell r="KA52398">
            <v>50</v>
          </cell>
          <cell r="KB52398">
            <v>12</v>
          </cell>
          <cell r="KC52398">
            <v>30</v>
          </cell>
        </row>
        <row r="52399">
          <cell r="A52399" t="str">
            <v>P13897</v>
          </cell>
          <cell r="KA52399">
            <v>50</v>
          </cell>
          <cell r="KB52399">
            <v>12</v>
          </cell>
          <cell r="KC52399">
            <v>30</v>
          </cell>
        </row>
        <row r="52400">
          <cell r="A52400" t="str">
            <v>P13674</v>
          </cell>
          <cell r="KA52400">
            <v>50</v>
          </cell>
          <cell r="KB52400">
            <v>12</v>
          </cell>
          <cell r="KC52400">
            <v>30</v>
          </cell>
        </row>
        <row r="52401">
          <cell r="A52401" t="str">
            <v>P13648</v>
          </cell>
          <cell r="KA52401">
            <v>50</v>
          </cell>
          <cell r="KB52401">
            <v>12</v>
          </cell>
          <cell r="KC52401">
            <v>30</v>
          </cell>
        </row>
        <row r="52402">
          <cell r="A52402" t="str">
            <v>P13634</v>
          </cell>
          <cell r="KA52402">
            <v>50</v>
          </cell>
          <cell r="KB52402">
            <v>12</v>
          </cell>
          <cell r="KC52402">
            <v>30</v>
          </cell>
        </row>
        <row r="52403">
          <cell r="A52403" t="str">
            <v>P13754</v>
          </cell>
          <cell r="KA52403">
            <v>50</v>
          </cell>
          <cell r="KB52403">
            <v>12</v>
          </cell>
          <cell r="KC52403">
            <v>30</v>
          </cell>
        </row>
        <row r="52404">
          <cell r="A52404" t="str">
            <v>P14396</v>
          </cell>
          <cell r="KA52404">
            <v>50</v>
          </cell>
          <cell r="KB52404">
            <v>12</v>
          </cell>
          <cell r="KC52404">
            <v>30</v>
          </cell>
        </row>
        <row r="52405">
          <cell r="A52405" t="str">
            <v>P14393</v>
          </cell>
          <cell r="KA52405">
            <v>50</v>
          </cell>
          <cell r="KB52405">
            <v>12</v>
          </cell>
          <cell r="KC52405">
            <v>30</v>
          </cell>
        </row>
        <row r="52406">
          <cell r="A52406" t="str">
            <v>P14302</v>
          </cell>
          <cell r="KA52406">
            <v>50</v>
          </cell>
          <cell r="KB52406">
            <v>12</v>
          </cell>
          <cell r="KC52406">
            <v>30</v>
          </cell>
        </row>
        <row r="52407">
          <cell r="A52407" t="str">
            <v>P14317</v>
          </cell>
          <cell r="KA52407">
            <v>50</v>
          </cell>
          <cell r="KB52407">
            <v>12</v>
          </cell>
          <cell r="KC52407">
            <v>30</v>
          </cell>
        </row>
        <row r="52408">
          <cell r="A52408" t="str">
            <v>P14304</v>
          </cell>
          <cell r="KA52408">
            <v>50</v>
          </cell>
          <cell r="KB52408">
            <v>12</v>
          </cell>
          <cell r="KC52408">
            <v>30</v>
          </cell>
        </row>
        <row r="52409">
          <cell r="A52409" t="str">
            <v>P14282</v>
          </cell>
          <cell r="KA52409">
            <v>50</v>
          </cell>
          <cell r="KB52409">
            <v>12</v>
          </cell>
          <cell r="KC52409">
            <v>30</v>
          </cell>
        </row>
        <row r="52410">
          <cell r="A52410" t="str">
            <v>P14386</v>
          </cell>
          <cell r="KA52410">
            <v>50</v>
          </cell>
          <cell r="KB52410">
            <v>12</v>
          </cell>
          <cell r="KC52410">
            <v>30</v>
          </cell>
        </row>
        <row r="52411">
          <cell r="A52411" t="str">
            <v>P14384</v>
          </cell>
          <cell r="KA52411">
            <v>50</v>
          </cell>
          <cell r="KB52411">
            <v>12</v>
          </cell>
          <cell r="KC52411">
            <v>30</v>
          </cell>
        </row>
        <row r="52412">
          <cell r="A52412" t="str">
            <v>P14790</v>
          </cell>
          <cell r="KA52412">
            <v>50</v>
          </cell>
          <cell r="KB52412">
            <v>12</v>
          </cell>
          <cell r="KC52412">
            <v>30</v>
          </cell>
        </row>
        <row r="52413">
          <cell r="A52413" t="str">
            <v>P14901</v>
          </cell>
          <cell r="KA52413">
            <v>50</v>
          </cell>
          <cell r="KB52413">
            <v>12</v>
          </cell>
          <cell r="KC52413">
            <v>30</v>
          </cell>
        </row>
        <row r="52414">
          <cell r="A52414" t="str">
            <v>P14742</v>
          </cell>
          <cell r="KA52414">
            <v>50</v>
          </cell>
          <cell r="KB52414">
            <v>12</v>
          </cell>
          <cell r="KC52414">
            <v>30</v>
          </cell>
        </row>
        <row r="52415">
          <cell r="A52415" t="str">
            <v>P14704</v>
          </cell>
          <cell r="KA52415">
            <v>50</v>
          </cell>
          <cell r="KB52415">
            <v>12</v>
          </cell>
          <cell r="KC52415">
            <v>30</v>
          </cell>
        </row>
        <row r="52416">
          <cell r="A52416" t="str">
            <v>P14674</v>
          </cell>
          <cell r="KA52416">
            <v>50</v>
          </cell>
          <cell r="KB52416">
            <v>12</v>
          </cell>
          <cell r="KC52416">
            <v>30</v>
          </cell>
        </row>
        <row r="52417">
          <cell r="A52417" t="str">
            <v>P12355</v>
          </cell>
          <cell r="KA52417">
            <v>50</v>
          </cell>
          <cell r="KB52417">
            <v>12</v>
          </cell>
          <cell r="KC52417">
            <v>30</v>
          </cell>
        </row>
        <row r="52418">
          <cell r="A52418" t="str">
            <v>P12365</v>
          </cell>
          <cell r="KA52418">
            <v>50</v>
          </cell>
          <cell r="KB52418">
            <v>12</v>
          </cell>
          <cell r="KC52418">
            <v>30</v>
          </cell>
        </row>
        <row r="52419">
          <cell r="A52419" t="str">
            <v>P12326</v>
          </cell>
          <cell r="KA52419">
            <v>50</v>
          </cell>
          <cell r="KB52419">
            <v>12</v>
          </cell>
          <cell r="KC52419">
            <v>30</v>
          </cell>
        </row>
        <row r="52420">
          <cell r="A52420" t="str">
            <v>P12505</v>
          </cell>
          <cell r="KA52420">
            <v>50</v>
          </cell>
          <cell r="KB52420">
            <v>12</v>
          </cell>
          <cell r="KC52420">
            <v>30</v>
          </cell>
        </row>
        <row r="52421">
          <cell r="A52421" t="str">
            <v>P12538</v>
          </cell>
          <cell r="KA52421">
            <v>50</v>
          </cell>
          <cell r="KB52421">
            <v>12</v>
          </cell>
          <cell r="KC52421">
            <v>30</v>
          </cell>
        </row>
        <row r="52422">
          <cell r="A52422" t="str">
            <v>P12769</v>
          </cell>
          <cell r="KA52422">
            <v>50</v>
          </cell>
          <cell r="KB52422">
            <v>12</v>
          </cell>
          <cell r="KC52422">
            <v>30</v>
          </cell>
        </row>
        <row r="52423">
          <cell r="A52423" t="str">
            <v>P12834</v>
          </cell>
          <cell r="KA52423">
            <v>50</v>
          </cell>
          <cell r="KB52423">
            <v>12</v>
          </cell>
          <cell r="KC52423">
            <v>30</v>
          </cell>
        </row>
        <row r="52424">
          <cell r="A52424" t="str">
            <v>P12826</v>
          </cell>
          <cell r="KA52424">
            <v>50</v>
          </cell>
          <cell r="KB52424">
            <v>12</v>
          </cell>
          <cell r="KC52424">
            <v>30</v>
          </cell>
        </row>
        <row r="52425">
          <cell r="A52425" t="str">
            <v>P12844</v>
          </cell>
          <cell r="KA52425">
            <v>50</v>
          </cell>
          <cell r="KB52425">
            <v>12</v>
          </cell>
          <cell r="KC52425">
            <v>30</v>
          </cell>
        </row>
        <row r="52426">
          <cell r="A52426" t="str">
            <v>P12882</v>
          </cell>
          <cell r="KA52426">
            <v>50</v>
          </cell>
          <cell r="KB52426">
            <v>12</v>
          </cell>
          <cell r="KC52426">
            <v>30</v>
          </cell>
        </row>
        <row r="52427">
          <cell r="A52427" t="str">
            <v>P12895</v>
          </cell>
          <cell r="KA52427">
            <v>50</v>
          </cell>
          <cell r="KB52427">
            <v>12</v>
          </cell>
          <cell r="KC52427">
            <v>30</v>
          </cell>
        </row>
        <row r="52428">
          <cell r="A52428" t="str">
            <v>P12897</v>
          </cell>
          <cell r="KA52428">
            <v>20</v>
          </cell>
          <cell r="KB52428">
            <v>30</v>
          </cell>
          <cell r="KC52428">
            <v>30</v>
          </cell>
        </row>
        <row r="52429">
          <cell r="A52429" t="str">
            <v>P12666</v>
          </cell>
          <cell r="KA52429">
            <v>50</v>
          </cell>
          <cell r="KB52429">
            <v>12</v>
          </cell>
          <cell r="KC52429">
            <v>30</v>
          </cell>
        </row>
        <row r="52430">
          <cell r="A52430" t="str">
            <v>P12667</v>
          </cell>
          <cell r="KA52430">
            <v>50</v>
          </cell>
          <cell r="KB52430">
            <v>12</v>
          </cell>
          <cell r="KC52430">
            <v>30</v>
          </cell>
        </row>
        <row r="52431">
          <cell r="A52431" t="str">
            <v>P12727</v>
          </cell>
          <cell r="KA52431">
            <v>50</v>
          </cell>
          <cell r="KB52431">
            <v>12</v>
          </cell>
          <cell r="KC52431">
            <v>30</v>
          </cell>
        </row>
        <row r="52432">
          <cell r="A52432" t="str">
            <v>P12732</v>
          </cell>
          <cell r="KA52432">
            <v>50</v>
          </cell>
          <cell r="KB52432">
            <v>12</v>
          </cell>
          <cell r="KC52432">
            <v>30</v>
          </cell>
        </row>
        <row r="52433">
          <cell r="A52433" t="str">
            <v>P12733</v>
          </cell>
          <cell r="KA52433">
            <v>50</v>
          </cell>
          <cell r="KB52433">
            <v>12</v>
          </cell>
          <cell r="KC52433">
            <v>30</v>
          </cell>
        </row>
        <row r="52434">
          <cell r="A52434" t="str">
            <v>P12600</v>
          </cell>
          <cell r="KA52434">
            <v>50</v>
          </cell>
          <cell r="KB52434">
            <v>12</v>
          </cell>
          <cell r="KC52434">
            <v>30</v>
          </cell>
        </row>
        <row r="52435">
          <cell r="A52435" t="str">
            <v>P12628</v>
          </cell>
          <cell r="KA52435">
            <v>50</v>
          </cell>
          <cell r="KB52435">
            <v>12</v>
          </cell>
          <cell r="KC52435">
            <v>30</v>
          </cell>
        </row>
        <row r="52436">
          <cell r="A52436" t="str">
            <v>P13140</v>
          </cell>
          <cell r="KA52436">
            <v>50</v>
          </cell>
          <cell r="KB52436">
            <v>12</v>
          </cell>
          <cell r="KC52436">
            <v>30</v>
          </cell>
        </row>
        <row r="52437">
          <cell r="A52437" t="str">
            <v>P13154</v>
          </cell>
          <cell r="KA52437">
            <v>50</v>
          </cell>
          <cell r="KB52437">
            <v>12</v>
          </cell>
          <cell r="KC52437">
            <v>30</v>
          </cell>
        </row>
        <row r="52438">
          <cell r="A52438" t="str">
            <v>P13176</v>
          </cell>
          <cell r="KA52438">
            <v>50</v>
          </cell>
          <cell r="KB52438">
            <v>12</v>
          </cell>
          <cell r="KC52438">
            <v>30</v>
          </cell>
        </row>
        <row r="52439">
          <cell r="A52439" t="str">
            <v>P13099</v>
          </cell>
          <cell r="KA52439">
            <v>50</v>
          </cell>
          <cell r="KB52439">
            <v>12</v>
          </cell>
          <cell r="KC52439">
            <v>30</v>
          </cell>
        </row>
        <row r="52440">
          <cell r="A52440" t="str">
            <v>P13097</v>
          </cell>
          <cell r="KA52440">
            <v>50</v>
          </cell>
          <cell r="KB52440">
            <v>12</v>
          </cell>
          <cell r="KC52440">
            <v>30</v>
          </cell>
        </row>
        <row r="52441">
          <cell r="A52441" t="str">
            <v>P13082</v>
          </cell>
          <cell r="KA52441">
            <v>50</v>
          </cell>
          <cell r="KB52441">
            <v>12</v>
          </cell>
          <cell r="KC52441">
            <v>30</v>
          </cell>
        </row>
        <row r="52442">
          <cell r="A52442" t="str">
            <v>P13018</v>
          </cell>
          <cell r="KA52442">
            <v>50</v>
          </cell>
          <cell r="KB52442">
            <v>12</v>
          </cell>
          <cell r="KC52442">
            <v>30</v>
          </cell>
        </row>
        <row r="52443">
          <cell r="A52443" t="str">
            <v>P13007</v>
          </cell>
          <cell r="KA52443">
            <v>50</v>
          </cell>
          <cell r="KB52443">
            <v>12</v>
          </cell>
          <cell r="KC52443">
            <v>30</v>
          </cell>
        </row>
        <row r="52444">
          <cell r="A52444" t="str">
            <v>P12911</v>
          </cell>
          <cell r="KA52444">
            <v>50</v>
          </cell>
          <cell r="KB52444">
            <v>12</v>
          </cell>
          <cell r="KC52444">
            <v>30</v>
          </cell>
        </row>
        <row r="52445">
          <cell r="A52445" t="str">
            <v>P12961</v>
          </cell>
          <cell r="KA52445">
            <v>50</v>
          </cell>
          <cell r="KB52445">
            <v>12</v>
          </cell>
          <cell r="KC52445">
            <v>30</v>
          </cell>
        </row>
        <row r="52446">
          <cell r="A52446" t="str">
            <v>P12934</v>
          </cell>
          <cell r="KA52446">
            <v>50</v>
          </cell>
          <cell r="KB52446">
            <v>12</v>
          </cell>
          <cell r="KC52446">
            <v>30</v>
          </cell>
        </row>
        <row r="52447">
          <cell r="A52447" t="str">
            <v>P13432</v>
          </cell>
          <cell r="KA52447">
            <v>50</v>
          </cell>
          <cell r="KB52447">
            <v>12</v>
          </cell>
          <cell r="KC52447">
            <v>30</v>
          </cell>
        </row>
        <row r="52448">
          <cell r="A52448" t="str">
            <v>P13524</v>
          </cell>
          <cell r="KA52448">
            <v>50</v>
          </cell>
          <cell r="KB52448">
            <v>12</v>
          </cell>
          <cell r="KC52448">
            <v>30</v>
          </cell>
        </row>
        <row r="52449">
          <cell r="A52449" t="str">
            <v>P13611</v>
          </cell>
          <cell r="KA52449">
            <v>50</v>
          </cell>
          <cell r="KB52449">
            <v>12</v>
          </cell>
          <cell r="KC52449">
            <v>30</v>
          </cell>
        </row>
        <row r="52450">
          <cell r="A52450" t="str">
            <v>P13497</v>
          </cell>
          <cell r="KA52450">
            <v>50</v>
          </cell>
          <cell r="KB52450">
            <v>12</v>
          </cell>
          <cell r="KC52450">
            <v>30</v>
          </cell>
        </row>
        <row r="52451">
          <cell r="A52451" t="str">
            <v>P13440</v>
          </cell>
          <cell r="KA52451">
            <v>50</v>
          </cell>
          <cell r="KB52451">
            <v>12</v>
          </cell>
          <cell r="KC52451">
            <v>30</v>
          </cell>
        </row>
        <row r="52452">
          <cell r="A52452" t="str">
            <v>P13439</v>
          </cell>
          <cell r="KA52452">
            <v>50</v>
          </cell>
          <cell r="KB52452">
            <v>12</v>
          </cell>
          <cell r="KC52452">
            <v>30</v>
          </cell>
        </row>
        <row r="52453">
          <cell r="A52453" t="str">
            <v>P13612</v>
          </cell>
          <cell r="KA52453">
            <v>50</v>
          </cell>
          <cell r="KB52453">
            <v>12</v>
          </cell>
          <cell r="KC52453">
            <v>30</v>
          </cell>
        </row>
        <row r="52454">
          <cell r="A52454" t="str">
            <v>P12948</v>
          </cell>
          <cell r="KA52454">
            <v>50</v>
          </cell>
          <cell r="KB52454">
            <v>12</v>
          </cell>
          <cell r="KC52454">
            <v>30</v>
          </cell>
        </row>
        <row r="52455">
          <cell r="A52455" t="str">
            <v>P13022</v>
          </cell>
          <cell r="KA52455">
            <v>50</v>
          </cell>
          <cell r="KB52455">
            <v>12</v>
          </cell>
          <cell r="KC52455">
            <v>30</v>
          </cell>
        </row>
        <row r="52456">
          <cell r="A52456" t="str">
            <v>P13112</v>
          </cell>
          <cell r="KA52456">
            <v>50</v>
          </cell>
          <cell r="KB52456">
            <v>12</v>
          </cell>
          <cell r="KC52456">
            <v>30</v>
          </cell>
        </row>
        <row r="52457">
          <cell r="A52457" t="str">
            <v>P13155</v>
          </cell>
          <cell r="KA52457">
            <v>50</v>
          </cell>
          <cell r="KB52457">
            <v>12</v>
          </cell>
          <cell r="KC52457">
            <v>30</v>
          </cell>
        </row>
        <row r="52458">
          <cell r="A52458" t="str">
            <v>P12624</v>
          </cell>
          <cell r="KA52458">
            <v>50</v>
          </cell>
          <cell r="KB52458">
            <v>12</v>
          </cell>
          <cell r="KC52458">
            <v>30</v>
          </cell>
        </row>
        <row r="52459">
          <cell r="A52459" t="str">
            <v>P12898</v>
          </cell>
          <cell r="KA52459">
            <v>20</v>
          </cell>
          <cell r="KB52459">
            <v>30</v>
          </cell>
          <cell r="KC52459">
            <v>30</v>
          </cell>
        </row>
        <row r="52460">
          <cell r="A52460" t="str">
            <v>P12879</v>
          </cell>
          <cell r="KA52460">
            <v>50</v>
          </cell>
          <cell r="KB52460">
            <v>12</v>
          </cell>
          <cell r="KC52460">
            <v>30</v>
          </cell>
        </row>
        <row r="52461">
          <cell r="A52461" t="str">
            <v>P12770</v>
          </cell>
          <cell r="KA52461">
            <v>50</v>
          </cell>
          <cell r="KB52461">
            <v>12</v>
          </cell>
          <cell r="KC52461">
            <v>30</v>
          </cell>
        </row>
        <row r="52462">
          <cell r="A52462" t="str">
            <v>P12749</v>
          </cell>
          <cell r="KA52462">
            <v>50</v>
          </cell>
          <cell r="KB52462">
            <v>12</v>
          </cell>
          <cell r="KC52462">
            <v>30</v>
          </cell>
        </row>
        <row r="52463">
          <cell r="A52463" t="str">
            <v>P12762</v>
          </cell>
          <cell r="KA52463">
            <v>50</v>
          </cell>
          <cell r="KB52463">
            <v>12</v>
          </cell>
          <cell r="KC52463">
            <v>30</v>
          </cell>
        </row>
        <row r="52464">
          <cell r="A52464" t="str">
            <v>P14927</v>
          </cell>
          <cell r="KA52464">
            <v>50</v>
          </cell>
          <cell r="KB52464">
            <v>12</v>
          </cell>
          <cell r="KC52464">
            <v>30</v>
          </cell>
        </row>
        <row r="52465">
          <cell r="A52465" t="str">
            <v>P14811</v>
          </cell>
          <cell r="KA52465">
            <v>50</v>
          </cell>
          <cell r="KB52465">
            <v>12</v>
          </cell>
          <cell r="KC52465">
            <v>30</v>
          </cell>
        </row>
        <row r="52466">
          <cell r="A52466" t="str">
            <v>P14848</v>
          </cell>
          <cell r="KA52466">
            <v>50</v>
          </cell>
          <cell r="KB52466">
            <v>12</v>
          </cell>
          <cell r="KC52466">
            <v>30</v>
          </cell>
        </row>
        <row r="52467">
          <cell r="A52467" t="str">
            <v>P14354</v>
          </cell>
          <cell r="KA52467">
            <v>50</v>
          </cell>
          <cell r="KB52467">
            <v>12</v>
          </cell>
          <cell r="KC52467">
            <v>30</v>
          </cell>
        </row>
        <row r="52468">
          <cell r="A52468" t="str">
            <v>P14398</v>
          </cell>
          <cell r="KA52468">
            <v>50</v>
          </cell>
          <cell r="KB52468">
            <v>12</v>
          </cell>
          <cell r="KC52468">
            <v>30</v>
          </cell>
        </row>
        <row r="52469">
          <cell r="A52469" t="str">
            <v>P13700</v>
          </cell>
          <cell r="KA52469">
            <v>50</v>
          </cell>
          <cell r="KB52469">
            <v>12</v>
          </cell>
          <cell r="KC52469">
            <v>30</v>
          </cell>
        </row>
        <row r="52470">
          <cell r="A52470" t="str">
            <v>P13630</v>
          </cell>
          <cell r="KA52470">
            <v>50</v>
          </cell>
          <cell r="KB52470">
            <v>12</v>
          </cell>
          <cell r="KC52470">
            <v>30</v>
          </cell>
        </row>
        <row r="52471">
          <cell r="A52471" t="str">
            <v>P13675</v>
          </cell>
          <cell r="KA52471">
            <v>50</v>
          </cell>
          <cell r="KB52471">
            <v>12</v>
          </cell>
          <cell r="KC52471">
            <v>30</v>
          </cell>
        </row>
        <row r="52472">
          <cell r="A52472" t="str">
            <v>P13802</v>
          </cell>
          <cell r="KA52472">
            <v>50</v>
          </cell>
          <cell r="KB52472">
            <v>12</v>
          </cell>
          <cell r="KC52472">
            <v>30</v>
          </cell>
        </row>
        <row r="52473">
          <cell r="A52473" t="str">
            <v>P14161</v>
          </cell>
          <cell r="KA52473">
            <v>50</v>
          </cell>
          <cell r="KB52473">
            <v>12</v>
          </cell>
          <cell r="KC52473">
            <v>30</v>
          </cell>
        </row>
        <row r="52474">
          <cell r="A52474" t="str">
            <v>P13926</v>
          </cell>
          <cell r="KA52474">
            <v>50</v>
          </cell>
          <cell r="KB52474">
            <v>12</v>
          </cell>
          <cell r="KC52474">
            <v>30</v>
          </cell>
        </row>
        <row r="52475">
          <cell r="A52475" t="str">
            <v>P13927</v>
          </cell>
          <cell r="KA52475">
            <v>50</v>
          </cell>
          <cell r="KB52475">
            <v>12</v>
          </cell>
          <cell r="KC52475">
            <v>30</v>
          </cell>
        </row>
        <row r="52476">
          <cell r="A52476" t="str">
            <v>P16443</v>
          </cell>
          <cell r="KA52476">
            <v>50</v>
          </cell>
          <cell r="KB52476">
            <v>10</v>
          </cell>
          <cell r="KC52476">
            <v>48</v>
          </cell>
        </row>
        <row r="52477">
          <cell r="A52477" t="str">
            <v>P16276</v>
          </cell>
          <cell r="KA52477">
            <v>50</v>
          </cell>
          <cell r="KB52477">
            <v>10</v>
          </cell>
          <cell r="KC52477">
            <v>48</v>
          </cell>
        </row>
        <row r="52478">
          <cell r="A52478" t="str">
            <v>P16159</v>
          </cell>
          <cell r="KA52478">
            <v>50</v>
          </cell>
          <cell r="KB52478">
            <v>10</v>
          </cell>
          <cell r="KC52478">
            <v>48</v>
          </cell>
        </row>
        <row r="52479">
          <cell r="A52479" t="str">
            <v>P16161</v>
          </cell>
          <cell r="KA52479">
            <v>50</v>
          </cell>
          <cell r="KB52479">
            <v>10</v>
          </cell>
          <cell r="KC52479">
            <v>48</v>
          </cell>
        </row>
        <row r="52480">
          <cell r="A52480" t="str">
            <v>P16202</v>
          </cell>
          <cell r="KA52480">
            <v>50</v>
          </cell>
          <cell r="KB52480">
            <v>10</v>
          </cell>
          <cell r="KC52480">
            <v>48</v>
          </cell>
        </row>
        <row r="52481">
          <cell r="A52481" t="str">
            <v>P16178</v>
          </cell>
          <cell r="KA52481">
            <v>50</v>
          </cell>
          <cell r="KB52481">
            <v>10</v>
          </cell>
          <cell r="KC52481">
            <v>48</v>
          </cell>
        </row>
        <row r="52482">
          <cell r="A52482" t="str">
            <v>P16717</v>
          </cell>
          <cell r="KA52482">
            <v>50</v>
          </cell>
          <cell r="KB52482">
            <v>10</v>
          </cell>
          <cell r="KC52482">
            <v>48</v>
          </cell>
        </row>
        <row r="52483">
          <cell r="A52483" t="str">
            <v>P16636</v>
          </cell>
          <cell r="KA52483">
            <v>50</v>
          </cell>
          <cell r="KB52483">
            <v>10</v>
          </cell>
          <cell r="KC52483">
            <v>48</v>
          </cell>
        </row>
        <row r="52484">
          <cell r="A52484" t="str">
            <v>P16545</v>
          </cell>
          <cell r="KA52484">
            <v>50</v>
          </cell>
          <cell r="KB52484">
            <v>10</v>
          </cell>
          <cell r="KC52484">
            <v>48</v>
          </cell>
        </row>
        <row r="52485">
          <cell r="A52485" t="str">
            <v>P17066</v>
          </cell>
          <cell r="KA52485">
            <v>50</v>
          </cell>
          <cell r="KB52485">
            <v>10</v>
          </cell>
          <cell r="KC52485">
            <v>48</v>
          </cell>
        </row>
        <row r="52486">
          <cell r="A52486" t="str">
            <v>P17067</v>
          </cell>
          <cell r="KA52486">
            <v>50</v>
          </cell>
          <cell r="KB52486">
            <v>5</v>
          </cell>
          <cell r="KC52486">
            <v>80</v>
          </cell>
        </row>
        <row r="52487">
          <cell r="A52487" t="str">
            <v>P17158</v>
          </cell>
          <cell r="KA52487">
            <v>50</v>
          </cell>
          <cell r="KB52487">
            <v>10</v>
          </cell>
          <cell r="KC52487">
            <v>48</v>
          </cell>
        </row>
        <row r="52488">
          <cell r="A52488" t="str">
            <v>P17182</v>
          </cell>
          <cell r="KA52488">
            <v>50</v>
          </cell>
          <cell r="KB52488">
            <v>10</v>
          </cell>
          <cell r="KC52488">
            <v>48</v>
          </cell>
        </row>
        <row r="52489">
          <cell r="A52489" t="str">
            <v>P17188</v>
          </cell>
          <cell r="KA52489">
            <v>50</v>
          </cell>
          <cell r="KB52489">
            <v>10</v>
          </cell>
          <cell r="KC52489">
            <v>48</v>
          </cell>
        </row>
        <row r="52490">
          <cell r="A52490" t="str">
            <v>P17025</v>
          </cell>
          <cell r="KA52490">
            <v>50</v>
          </cell>
          <cell r="KB52490">
            <v>10</v>
          </cell>
          <cell r="KC52490">
            <v>48</v>
          </cell>
        </row>
        <row r="52491">
          <cell r="A52491" t="str">
            <v>P16874</v>
          </cell>
          <cell r="KA52491">
            <v>50</v>
          </cell>
          <cell r="KB52491">
            <v>10</v>
          </cell>
          <cell r="KC52491">
            <v>48</v>
          </cell>
        </row>
        <row r="52492">
          <cell r="A52492" t="str">
            <v>P16758</v>
          </cell>
          <cell r="KA52492">
            <v>50</v>
          </cell>
          <cell r="KB52492">
            <v>10</v>
          </cell>
          <cell r="KC52492">
            <v>48</v>
          </cell>
        </row>
        <row r="52493">
          <cell r="A52493" t="str">
            <v>P15352</v>
          </cell>
          <cell r="KA52493">
            <v>50</v>
          </cell>
          <cell r="KB52493">
            <v>10</v>
          </cell>
          <cell r="KC52493">
            <v>48</v>
          </cell>
        </row>
        <row r="52494">
          <cell r="A52494" t="str">
            <v>P15453</v>
          </cell>
          <cell r="KA52494">
            <v>50</v>
          </cell>
          <cell r="KB52494">
            <v>10</v>
          </cell>
          <cell r="KC52494">
            <v>48</v>
          </cell>
        </row>
        <row r="52495">
          <cell r="A52495" t="str">
            <v>P15411</v>
          </cell>
          <cell r="KA52495">
            <v>50</v>
          </cell>
          <cell r="KB52495">
            <v>12</v>
          </cell>
          <cell r="KC52495">
            <v>30</v>
          </cell>
        </row>
        <row r="52496">
          <cell r="A52496" t="str">
            <v>P15002</v>
          </cell>
          <cell r="KA52496">
            <v>50</v>
          </cell>
          <cell r="KB52496">
            <v>12</v>
          </cell>
          <cell r="KC52496">
            <v>30</v>
          </cell>
        </row>
        <row r="52497">
          <cell r="A52497" t="str">
            <v>P15003</v>
          </cell>
          <cell r="KA52497">
            <v>50</v>
          </cell>
          <cell r="KB52497">
            <v>12</v>
          </cell>
          <cell r="KC52497">
            <v>30</v>
          </cell>
        </row>
        <row r="52498">
          <cell r="A52498" t="str">
            <v>P15164</v>
          </cell>
          <cell r="KA52498">
            <v>50</v>
          </cell>
          <cell r="KB52498">
            <v>12</v>
          </cell>
          <cell r="KC52498">
            <v>30</v>
          </cell>
        </row>
        <row r="52499">
          <cell r="A52499" t="str">
            <v>P15555</v>
          </cell>
          <cell r="KA52499">
            <v>50</v>
          </cell>
          <cell r="KB52499">
            <v>10</v>
          </cell>
          <cell r="KC52499">
            <v>48</v>
          </cell>
        </row>
        <row r="52500">
          <cell r="A52500" t="str">
            <v>P15567</v>
          </cell>
          <cell r="KA52500">
            <v>50</v>
          </cell>
          <cell r="KB52500">
            <v>10</v>
          </cell>
          <cell r="KC52500">
            <v>48</v>
          </cell>
        </row>
        <row r="52501">
          <cell r="A52501" t="str">
            <v>P15620</v>
          </cell>
          <cell r="KA52501">
            <v>50</v>
          </cell>
          <cell r="KB52501">
            <v>10</v>
          </cell>
          <cell r="KC52501">
            <v>48</v>
          </cell>
        </row>
        <row r="52502">
          <cell r="A52502" t="str">
            <v>P15609</v>
          </cell>
          <cell r="KA52502">
            <v>50</v>
          </cell>
          <cell r="KB52502">
            <v>10</v>
          </cell>
          <cell r="KC52502">
            <v>48</v>
          </cell>
        </row>
        <row r="52503">
          <cell r="A52503" t="str">
            <v>P15797</v>
          </cell>
          <cell r="KA52503">
            <v>50</v>
          </cell>
          <cell r="KB52503">
            <v>10</v>
          </cell>
          <cell r="KC52503">
            <v>48</v>
          </cell>
        </row>
        <row r="52504">
          <cell r="A52504" t="str">
            <v>P16065</v>
          </cell>
          <cell r="KA52504">
            <v>50</v>
          </cell>
          <cell r="KB52504">
            <v>10</v>
          </cell>
          <cell r="KC52504">
            <v>48</v>
          </cell>
        </row>
        <row r="52505">
          <cell r="A52505" t="str">
            <v>P16119</v>
          </cell>
          <cell r="KA52505">
            <v>50</v>
          </cell>
          <cell r="KB52505">
            <v>10</v>
          </cell>
          <cell r="KC52505">
            <v>48</v>
          </cell>
        </row>
        <row r="52506">
          <cell r="A52506" t="str">
            <v>P16023</v>
          </cell>
          <cell r="KA52506">
            <v>50</v>
          </cell>
          <cell r="KB52506">
            <v>10</v>
          </cell>
          <cell r="KC52506">
            <v>48</v>
          </cell>
        </row>
        <row r="52507">
          <cell r="A52507" t="str">
            <v>P15918</v>
          </cell>
          <cell r="KA52507">
            <v>50</v>
          </cell>
          <cell r="KB52507">
            <v>10</v>
          </cell>
          <cell r="KC52507">
            <v>48</v>
          </cell>
        </row>
        <row r="52508">
          <cell r="A52508" t="str">
            <v>P15986</v>
          </cell>
          <cell r="KA52508">
            <v>50</v>
          </cell>
          <cell r="KB52508">
            <v>10</v>
          </cell>
          <cell r="KC52508">
            <v>48</v>
          </cell>
        </row>
        <row r="52509">
          <cell r="A52509" t="str">
            <v>P15927</v>
          </cell>
          <cell r="KA52509">
            <v>50</v>
          </cell>
          <cell r="KB52509">
            <v>10</v>
          </cell>
          <cell r="KC52509">
            <v>48</v>
          </cell>
        </row>
        <row r="52510">
          <cell r="A52510" t="str">
            <v>P15943</v>
          </cell>
          <cell r="KA52510">
            <v>50</v>
          </cell>
          <cell r="KB52510">
            <v>10</v>
          </cell>
          <cell r="KC52510">
            <v>48</v>
          </cell>
        </row>
        <row r="52511">
          <cell r="A52511" t="str">
            <v>P12021P13021</v>
          </cell>
          <cell r="KA52511">
            <v>20</v>
          </cell>
          <cell r="KB52511">
            <v>30</v>
          </cell>
          <cell r="KC52511">
            <v>30</v>
          </cell>
        </row>
        <row r="52512">
          <cell r="A52512" t="str">
            <v>G00600</v>
          </cell>
          <cell r="KA52512">
            <v>50</v>
          </cell>
          <cell r="KB52512">
            <v>10</v>
          </cell>
          <cell r="KC52512">
            <v>48</v>
          </cell>
        </row>
        <row r="52513">
          <cell r="A52513" t="str">
            <v>G00601</v>
          </cell>
          <cell r="KA52513">
            <v>50</v>
          </cell>
          <cell r="KB52513">
            <v>10</v>
          </cell>
          <cell r="KC52513">
            <v>48</v>
          </cell>
        </row>
        <row r="52514">
          <cell r="A52514" t="str">
            <v>G00602</v>
          </cell>
          <cell r="KA52514">
            <v>50</v>
          </cell>
          <cell r="KB52514">
            <v>10</v>
          </cell>
          <cell r="KC52514">
            <v>48</v>
          </cell>
        </row>
        <row r="52515">
          <cell r="A52515" t="str">
            <v>G00603</v>
          </cell>
          <cell r="KA52515">
            <v>50</v>
          </cell>
          <cell r="KB52515">
            <v>10</v>
          </cell>
          <cell r="KC52515">
            <v>48</v>
          </cell>
        </row>
        <row r="52516">
          <cell r="A52516" t="str">
            <v>G00630</v>
          </cell>
          <cell r="KA52516">
            <v>50</v>
          </cell>
          <cell r="KB52516">
            <v>10</v>
          </cell>
          <cell r="KC52516">
            <v>48</v>
          </cell>
        </row>
        <row r="52517">
          <cell r="A52517" t="str">
            <v>G00631</v>
          </cell>
          <cell r="KA52517">
            <v>50</v>
          </cell>
          <cell r="KB52517">
            <v>10</v>
          </cell>
          <cell r="KC52517">
            <v>48</v>
          </cell>
        </row>
        <row r="52518">
          <cell r="A52518" t="str">
            <v>G00632</v>
          </cell>
          <cell r="KA52518">
            <v>50</v>
          </cell>
          <cell r="KB52518">
            <v>10</v>
          </cell>
          <cell r="KC52518">
            <v>48</v>
          </cell>
        </row>
        <row r="52519">
          <cell r="A52519" t="str">
            <v>G00633</v>
          </cell>
          <cell r="KA52519">
            <v>50</v>
          </cell>
          <cell r="KB52519">
            <v>10</v>
          </cell>
          <cell r="KC52519">
            <v>48</v>
          </cell>
        </row>
        <row r="52520">
          <cell r="A52520" t="str">
            <v>G00618</v>
          </cell>
          <cell r="KA52520">
            <v>50</v>
          </cell>
          <cell r="KB52520">
            <v>10</v>
          </cell>
          <cell r="KC52520">
            <v>48</v>
          </cell>
        </row>
        <row r="52521">
          <cell r="A52521" t="str">
            <v>G00619</v>
          </cell>
          <cell r="KA52521">
            <v>50</v>
          </cell>
          <cell r="KB52521">
            <v>10</v>
          </cell>
          <cell r="KC52521">
            <v>48</v>
          </cell>
        </row>
        <row r="52522">
          <cell r="A52522" t="str">
            <v>G00620</v>
          </cell>
          <cell r="KA52522">
            <v>50</v>
          </cell>
          <cell r="KB52522">
            <v>10</v>
          </cell>
          <cell r="KC52522">
            <v>48</v>
          </cell>
        </row>
        <row r="52523">
          <cell r="A52523" t="str">
            <v>G00621</v>
          </cell>
          <cell r="KA52523">
            <v>50</v>
          </cell>
          <cell r="KB52523">
            <v>10</v>
          </cell>
          <cell r="KC52523">
            <v>48</v>
          </cell>
        </row>
        <row r="52524">
          <cell r="A52524" t="str">
            <v>G00961</v>
          </cell>
          <cell r="KA52524">
            <v>50</v>
          </cell>
          <cell r="KB52524">
            <v>10</v>
          </cell>
          <cell r="KC52524">
            <v>35</v>
          </cell>
        </row>
        <row r="52525">
          <cell r="A52525" t="str">
            <v>G00962</v>
          </cell>
          <cell r="KA52525">
            <v>50</v>
          </cell>
          <cell r="KB52525">
            <v>10</v>
          </cell>
          <cell r="KC52525">
            <v>35</v>
          </cell>
        </row>
        <row r="52526">
          <cell r="A52526" t="str">
            <v>G00826</v>
          </cell>
          <cell r="KA52526">
            <v>50</v>
          </cell>
          <cell r="KB52526">
            <v>10</v>
          </cell>
          <cell r="KC52526">
            <v>48</v>
          </cell>
        </row>
        <row r="52527">
          <cell r="A52527" t="str">
            <v>G01031</v>
          </cell>
          <cell r="KA52527">
            <v>50</v>
          </cell>
          <cell r="KB52527">
            <v>10</v>
          </cell>
          <cell r="KC52527">
            <v>48</v>
          </cell>
        </row>
        <row r="52528">
          <cell r="A52528" t="str">
            <v>G01032</v>
          </cell>
          <cell r="KA52528">
            <v>50</v>
          </cell>
          <cell r="KB52528">
            <v>10</v>
          </cell>
          <cell r="KC52528">
            <v>48</v>
          </cell>
        </row>
        <row r="52529">
          <cell r="A52529" t="str">
            <v>C25949</v>
          </cell>
          <cell r="KA52529">
            <v>50</v>
          </cell>
          <cell r="KB52529">
            <v>10</v>
          </cell>
          <cell r="KC52529">
            <v>48</v>
          </cell>
        </row>
        <row r="52530">
          <cell r="A52530" t="str">
            <v>C25909</v>
          </cell>
          <cell r="KA52530">
            <v>50</v>
          </cell>
          <cell r="KB52530">
            <v>10</v>
          </cell>
          <cell r="KC52530">
            <v>48</v>
          </cell>
        </row>
        <row r="52531">
          <cell r="A52531" t="str">
            <v>C25772</v>
          </cell>
          <cell r="KA52531">
            <v>50</v>
          </cell>
          <cell r="KB52531">
            <v>10</v>
          </cell>
          <cell r="KC52531">
            <v>48</v>
          </cell>
        </row>
        <row r="52532">
          <cell r="A52532" t="str">
            <v>C25758</v>
          </cell>
          <cell r="KA52532">
            <v>50</v>
          </cell>
          <cell r="KB52532">
            <v>10</v>
          </cell>
          <cell r="KC52532">
            <v>48</v>
          </cell>
        </row>
        <row r="52533">
          <cell r="A52533" t="str">
            <v>C25815</v>
          </cell>
          <cell r="KA52533">
            <v>50</v>
          </cell>
          <cell r="KB52533">
            <v>10</v>
          </cell>
          <cell r="KC52533">
            <v>35</v>
          </cell>
        </row>
        <row r="52534">
          <cell r="A52534" t="str">
            <v>C25839</v>
          </cell>
          <cell r="KA52534">
            <v>50</v>
          </cell>
          <cell r="KB52534">
            <v>10</v>
          </cell>
          <cell r="KC52534">
            <v>48</v>
          </cell>
        </row>
        <row r="52535">
          <cell r="A52535" t="str">
            <v>C25830</v>
          </cell>
          <cell r="KA52535">
            <v>50</v>
          </cell>
          <cell r="KB52535">
            <v>10</v>
          </cell>
          <cell r="KC52535">
            <v>48</v>
          </cell>
        </row>
        <row r="52536">
          <cell r="A52536" t="str">
            <v>C25831</v>
          </cell>
          <cell r="KA52536">
            <v>50</v>
          </cell>
          <cell r="KB52536">
            <v>10</v>
          </cell>
          <cell r="KC52536">
            <v>48</v>
          </cell>
        </row>
        <row r="52537">
          <cell r="A52537" t="str">
            <v>C25872</v>
          </cell>
          <cell r="KA52537">
            <v>50</v>
          </cell>
          <cell r="KB52537">
            <v>10</v>
          </cell>
          <cell r="KC52537">
            <v>35</v>
          </cell>
        </row>
        <row r="52538">
          <cell r="A52538" t="str">
            <v>C26129</v>
          </cell>
          <cell r="KA52538">
            <v>50</v>
          </cell>
          <cell r="KB52538">
            <v>10</v>
          </cell>
          <cell r="KC52538">
            <v>35</v>
          </cell>
        </row>
        <row r="52539">
          <cell r="A52539" t="str">
            <v>C27006</v>
          </cell>
          <cell r="KA52539">
            <v>50</v>
          </cell>
          <cell r="KB52539">
            <v>10</v>
          </cell>
          <cell r="KC52539">
            <v>48</v>
          </cell>
        </row>
        <row r="52540">
          <cell r="A52540" t="str">
            <v>C24349</v>
          </cell>
          <cell r="KA52540">
            <v>50</v>
          </cell>
          <cell r="KB52540">
            <v>10</v>
          </cell>
          <cell r="KC52540">
            <v>48</v>
          </cell>
        </row>
        <row r="52541">
          <cell r="A52541" t="str">
            <v>C24416</v>
          </cell>
          <cell r="KA52541">
            <v>50</v>
          </cell>
          <cell r="KB52541">
            <v>10</v>
          </cell>
          <cell r="KC52541">
            <v>48</v>
          </cell>
        </row>
        <row r="52542">
          <cell r="A52542" t="str">
            <v>C24493</v>
          </cell>
          <cell r="KA52542">
            <v>50</v>
          </cell>
          <cell r="KB52542">
            <v>10</v>
          </cell>
          <cell r="KC52542">
            <v>48</v>
          </cell>
        </row>
        <row r="52543">
          <cell r="A52543" t="str">
            <v>C24069</v>
          </cell>
          <cell r="KA52543">
            <v>50</v>
          </cell>
          <cell r="KB52543">
            <v>10</v>
          </cell>
          <cell r="KC52543">
            <v>48</v>
          </cell>
        </row>
        <row r="52544">
          <cell r="A52544" t="str">
            <v>C24100</v>
          </cell>
          <cell r="KA52544">
            <v>50</v>
          </cell>
          <cell r="KB52544">
            <v>10</v>
          </cell>
          <cell r="KC52544">
            <v>48</v>
          </cell>
        </row>
        <row r="52545">
          <cell r="A52545" t="str">
            <v>C24175</v>
          </cell>
          <cell r="KA52545">
            <v>50</v>
          </cell>
          <cell r="KB52545">
            <v>10</v>
          </cell>
          <cell r="KC52545">
            <v>48</v>
          </cell>
        </row>
        <row r="52546">
          <cell r="A52546" t="str">
            <v>C24762</v>
          </cell>
          <cell r="KA52546">
            <v>50</v>
          </cell>
          <cell r="KB52546">
            <v>10</v>
          </cell>
          <cell r="KC52546">
            <v>48</v>
          </cell>
        </row>
        <row r="52547">
          <cell r="A52547" t="str">
            <v>C24728</v>
          </cell>
          <cell r="KA52547">
            <v>50</v>
          </cell>
          <cell r="KB52547">
            <v>10</v>
          </cell>
          <cell r="KC52547">
            <v>48</v>
          </cell>
        </row>
        <row r="52548">
          <cell r="A52548" t="str">
            <v>C25002</v>
          </cell>
          <cell r="KA52548">
            <v>50</v>
          </cell>
          <cell r="KB52548">
            <v>10</v>
          </cell>
          <cell r="KC52548">
            <v>48</v>
          </cell>
        </row>
        <row r="52549">
          <cell r="A52549" t="str">
            <v>C24934</v>
          </cell>
          <cell r="KA52549">
            <v>50</v>
          </cell>
          <cell r="KB52549">
            <v>10</v>
          </cell>
          <cell r="KC52549">
            <v>35</v>
          </cell>
        </row>
        <row r="52550">
          <cell r="A52550" t="str">
            <v>C24916</v>
          </cell>
          <cell r="KA52550">
            <v>50</v>
          </cell>
          <cell r="KB52550">
            <v>10</v>
          </cell>
          <cell r="KC52550">
            <v>48</v>
          </cell>
        </row>
        <row r="52551">
          <cell r="A52551" t="str">
            <v>C24796</v>
          </cell>
          <cell r="KA52551">
            <v>50</v>
          </cell>
          <cell r="KB52551">
            <v>10</v>
          </cell>
          <cell r="KC52551">
            <v>35</v>
          </cell>
        </row>
        <row r="52552">
          <cell r="A52552" t="str">
            <v>C24838</v>
          </cell>
          <cell r="KA52552">
            <v>50</v>
          </cell>
          <cell r="KB52552">
            <v>10</v>
          </cell>
          <cell r="KC52552">
            <v>48</v>
          </cell>
        </row>
        <row r="52553">
          <cell r="A52553" t="str">
            <v>C25155</v>
          </cell>
          <cell r="KA52553">
            <v>50</v>
          </cell>
          <cell r="KB52553">
            <v>10</v>
          </cell>
          <cell r="KC52553">
            <v>48</v>
          </cell>
        </row>
        <row r="52554">
          <cell r="A52554" t="str">
            <v>C25303</v>
          </cell>
          <cell r="KA52554">
            <v>50</v>
          </cell>
          <cell r="KB52554">
            <v>10</v>
          </cell>
          <cell r="KC52554">
            <v>48</v>
          </cell>
        </row>
        <row r="52555">
          <cell r="A52555" t="str">
            <v>C25285</v>
          </cell>
          <cell r="KA52555">
            <v>50</v>
          </cell>
          <cell r="KB52555">
            <v>10</v>
          </cell>
          <cell r="KC52555">
            <v>35</v>
          </cell>
        </row>
        <row r="52556">
          <cell r="A52556" t="str">
            <v>C25345</v>
          </cell>
          <cell r="KA52556">
            <v>50</v>
          </cell>
          <cell r="KB52556">
            <v>10</v>
          </cell>
          <cell r="KC52556">
            <v>48</v>
          </cell>
        </row>
        <row r="52557">
          <cell r="A52557" t="str">
            <v>C25329</v>
          </cell>
          <cell r="KA52557">
            <v>50</v>
          </cell>
          <cell r="KB52557">
            <v>10</v>
          </cell>
          <cell r="KC52557">
            <v>48</v>
          </cell>
        </row>
        <row r="52558">
          <cell r="A52558" t="str">
            <v>C25401</v>
          </cell>
          <cell r="KA52558">
            <v>50</v>
          </cell>
          <cell r="KB52558">
            <v>10</v>
          </cell>
          <cell r="KC52558">
            <v>48</v>
          </cell>
        </row>
        <row r="52559">
          <cell r="A52559" t="str">
            <v>C25532</v>
          </cell>
          <cell r="KA52559">
            <v>50</v>
          </cell>
          <cell r="KB52559">
            <v>10</v>
          </cell>
          <cell r="KC52559">
            <v>48</v>
          </cell>
        </row>
        <row r="52560">
          <cell r="A52560" t="str">
            <v>C25533</v>
          </cell>
          <cell r="KA52560">
            <v>50</v>
          </cell>
          <cell r="KB52560">
            <v>10</v>
          </cell>
          <cell r="KC52560">
            <v>48</v>
          </cell>
        </row>
        <row r="52561">
          <cell r="A52561" t="str">
            <v>C25521</v>
          </cell>
          <cell r="KA52561">
            <v>50</v>
          </cell>
          <cell r="KB52561">
            <v>10</v>
          </cell>
          <cell r="KC52561">
            <v>48</v>
          </cell>
        </row>
        <row r="52562">
          <cell r="A52562" t="str">
            <v>C25500</v>
          </cell>
          <cell r="KA52562">
            <v>50</v>
          </cell>
          <cell r="KB52562">
            <v>10</v>
          </cell>
          <cell r="KC52562">
            <v>48</v>
          </cell>
        </row>
        <row r="52563">
          <cell r="A52563" t="str">
            <v>C25552</v>
          </cell>
          <cell r="KA52563">
            <v>50</v>
          </cell>
          <cell r="KB52563">
            <v>10</v>
          </cell>
          <cell r="KC52563">
            <v>35</v>
          </cell>
        </row>
        <row r="52564">
          <cell r="A52564" t="str">
            <v>C25489</v>
          </cell>
          <cell r="KA52564">
            <v>50</v>
          </cell>
          <cell r="KB52564">
            <v>10</v>
          </cell>
          <cell r="KC52564">
            <v>48</v>
          </cell>
        </row>
        <row r="52565">
          <cell r="A52565" t="str">
            <v>C25439</v>
          </cell>
          <cell r="KA52565">
            <v>50</v>
          </cell>
          <cell r="KB52565">
            <v>10</v>
          </cell>
          <cell r="KC52565">
            <v>48</v>
          </cell>
        </row>
        <row r="52566">
          <cell r="A52566" t="str">
            <v>C25414</v>
          </cell>
          <cell r="KA52566">
            <v>50</v>
          </cell>
          <cell r="KB52566">
            <v>10</v>
          </cell>
          <cell r="KC52566">
            <v>48</v>
          </cell>
        </row>
        <row r="52567">
          <cell r="A52567" t="str">
            <v>C25421</v>
          </cell>
          <cell r="KA52567">
            <v>50</v>
          </cell>
          <cell r="KB52567">
            <v>10</v>
          </cell>
          <cell r="KC52567">
            <v>48</v>
          </cell>
        </row>
        <row r="52568">
          <cell r="A52568" t="str">
            <v>C25578</v>
          </cell>
          <cell r="KA52568">
            <v>50</v>
          </cell>
          <cell r="KB52568">
            <v>10</v>
          </cell>
          <cell r="KC52568">
            <v>48</v>
          </cell>
        </row>
        <row r="52569">
          <cell r="A52569" t="str">
            <v>C25581</v>
          </cell>
          <cell r="KA52569">
            <v>50</v>
          </cell>
          <cell r="KB52569">
            <v>10</v>
          </cell>
          <cell r="KC52569">
            <v>48</v>
          </cell>
        </row>
        <row r="52570">
          <cell r="A52570" t="str">
            <v>C25696</v>
          </cell>
          <cell r="KA52570">
            <v>50</v>
          </cell>
          <cell r="KB52570">
            <v>10</v>
          </cell>
          <cell r="KC52570">
            <v>48</v>
          </cell>
        </row>
        <row r="52571">
          <cell r="A52571" t="str">
            <v>C25713</v>
          </cell>
          <cell r="KA52571">
            <v>50</v>
          </cell>
          <cell r="KB52571">
            <v>10</v>
          </cell>
          <cell r="KC52571">
            <v>48</v>
          </cell>
        </row>
        <row r="52572">
          <cell r="A52572" t="str">
            <v>C25720</v>
          </cell>
          <cell r="KA52572">
            <v>50</v>
          </cell>
          <cell r="KB52572">
            <v>10</v>
          </cell>
          <cell r="KC52572">
            <v>48</v>
          </cell>
        </row>
        <row r="52573">
          <cell r="A52573" t="str">
            <v>C17158</v>
          </cell>
          <cell r="KA52573">
            <v>50</v>
          </cell>
          <cell r="KB52573">
            <v>10</v>
          </cell>
          <cell r="KC52573">
            <v>48</v>
          </cell>
        </row>
        <row r="52574">
          <cell r="A52574" t="str">
            <v>C17188</v>
          </cell>
          <cell r="KA52574">
            <v>50</v>
          </cell>
          <cell r="KB52574">
            <v>10</v>
          </cell>
          <cell r="KC52574">
            <v>48</v>
          </cell>
        </row>
        <row r="52575">
          <cell r="A52575" t="str">
            <v>C17067</v>
          </cell>
          <cell r="KA52575">
            <v>50</v>
          </cell>
          <cell r="KB52575">
            <v>5</v>
          </cell>
          <cell r="KC52575">
            <v>48</v>
          </cell>
        </row>
        <row r="52576">
          <cell r="A52576" t="str">
            <v>C17025</v>
          </cell>
          <cell r="KA52576">
            <v>50</v>
          </cell>
          <cell r="KB52576">
            <v>10</v>
          </cell>
          <cell r="KC52576">
            <v>48</v>
          </cell>
        </row>
        <row r="52577">
          <cell r="A52577" t="str">
            <v>C16874</v>
          </cell>
          <cell r="KA52577">
            <v>50</v>
          </cell>
          <cell r="KB52577">
            <v>10</v>
          </cell>
          <cell r="KC52577">
            <v>48</v>
          </cell>
        </row>
        <row r="52578">
          <cell r="A52578" t="str">
            <v>C16717</v>
          </cell>
          <cell r="KA52578">
            <v>50</v>
          </cell>
          <cell r="KB52578">
            <v>10</v>
          </cell>
          <cell r="KC52578">
            <v>48</v>
          </cell>
        </row>
        <row r="52579">
          <cell r="A52579" t="str">
            <v>C16636</v>
          </cell>
          <cell r="KA52579">
            <v>50</v>
          </cell>
          <cell r="KB52579">
            <v>10</v>
          </cell>
          <cell r="KC52579">
            <v>48</v>
          </cell>
        </row>
        <row r="52580">
          <cell r="A52580" t="str">
            <v>C18102</v>
          </cell>
          <cell r="KA52580">
            <v>50</v>
          </cell>
          <cell r="KB52580">
            <v>10</v>
          </cell>
          <cell r="KC52580">
            <v>48</v>
          </cell>
        </row>
        <row r="52581">
          <cell r="A52581" t="str">
            <v>C18129</v>
          </cell>
          <cell r="KA52581">
            <v>50</v>
          </cell>
          <cell r="KB52581">
            <v>10</v>
          </cell>
          <cell r="KC52581">
            <v>48</v>
          </cell>
        </row>
        <row r="52582">
          <cell r="A52582" t="str">
            <v>C18036</v>
          </cell>
          <cell r="KA52582">
            <v>50</v>
          </cell>
          <cell r="KB52582">
            <v>10</v>
          </cell>
          <cell r="KC52582">
            <v>48</v>
          </cell>
        </row>
        <row r="52583">
          <cell r="A52583" t="str">
            <v>C17768</v>
          </cell>
          <cell r="KA52583">
            <v>50</v>
          </cell>
          <cell r="KB52583">
            <v>10</v>
          </cell>
          <cell r="KC52583">
            <v>48</v>
          </cell>
        </row>
        <row r="52584">
          <cell r="A52584" t="str">
            <v>C17623</v>
          </cell>
          <cell r="KA52584">
            <v>50</v>
          </cell>
          <cell r="KB52584">
            <v>10</v>
          </cell>
          <cell r="KC52584">
            <v>48</v>
          </cell>
        </row>
        <row r="52585">
          <cell r="A52585" t="str">
            <v>C17659</v>
          </cell>
          <cell r="KA52585">
            <v>50</v>
          </cell>
          <cell r="KB52585">
            <v>10</v>
          </cell>
          <cell r="KC52585">
            <v>48</v>
          </cell>
        </row>
        <row r="52586">
          <cell r="A52586" t="str">
            <v>C18463</v>
          </cell>
          <cell r="KA52586">
            <v>50</v>
          </cell>
          <cell r="KB52586">
            <v>10</v>
          </cell>
          <cell r="KC52586">
            <v>48</v>
          </cell>
        </row>
        <row r="52587">
          <cell r="A52587" t="str">
            <v>C18513</v>
          </cell>
          <cell r="KA52587">
            <v>50</v>
          </cell>
          <cell r="KB52587">
            <v>10</v>
          </cell>
          <cell r="KC52587">
            <v>48</v>
          </cell>
        </row>
        <row r="52588">
          <cell r="A52588" t="str">
            <v>C18342</v>
          </cell>
          <cell r="KA52588">
            <v>50</v>
          </cell>
          <cell r="KB52588">
            <v>10</v>
          </cell>
          <cell r="KC52588">
            <v>48</v>
          </cell>
        </row>
        <row r="52589">
          <cell r="A52589" t="str">
            <v>C18277</v>
          </cell>
          <cell r="KA52589">
            <v>50</v>
          </cell>
          <cell r="KB52589">
            <v>10</v>
          </cell>
          <cell r="KC52589">
            <v>48</v>
          </cell>
        </row>
        <row r="52590">
          <cell r="A52590" t="str">
            <v>C18321</v>
          </cell>
          <cell r="KA52590">
            <v>50</v>
          </cell>
          <cell r="KB52590">
            <v>10</v>
          </cell>
          <cell r="KC52590">
            <v>48</v>
          </cell>
        </row>
        <row r="52591">
          <cell r="A52591" t="str">
            <v>C18174</v>
          </cell>
          <cell r="KA52591">
            <v>50</v>
          </cell>
          <cell r="KB52591">
            <v>10</v>
          </cell>
          <cell r="KC52591">
            <v>48</v>
          </cell>
        </row>
        <row r="52592">
          <cell r="A52592" t="str">
            <v>C20102</v>
          </cell>
          <cell r="KA52592">
            <v>50</v>
          </cell>
          <cell r="KB52592">
            <v>10</v>
          </cell>
          <cell r="KC52592">
            <v>48</v>
          </cell>
        </row>
        <row r="52593">
          <cell r="A52593" t="str">
            <v>C20020</v>
          </cell>
          <cell r="KA52593">
            <v>50</v>
          </cell>
          <cell r="KB52593">
            <v>10</v>
          </cell>
          <cell r="KC52593">
            <v>48</v>
          </cell>
        </row>
        <row r="52594">
          <cell r="A52594" t="str">
            <v>C20021</v>
          </cell>
          <cell r="KA52594">
            <v>50</v>
          </cell>
          <cell r="KB52594">
            <v>10</v>
          </cell>
          <cell r="KC52594">
            <v>48</v>
          </cell>
        </row>
        <row r="52595">
          <cell r="A52595" t="str">
            <v>C20314</v>
          </cell>
          <cell r="KA52595">
            <v>50</v>
          </cell>
          <cell r="KB52595">
            <v>10</v>
          </cell>
          <cell r="KC52595">
            <v>48</v>
          </cell>
        </row>
        <row r="52596">
          <cell r="A52596" t="str">
            <v>C20278</v>
          </cell>
          <cell r="KA52596">
            <v>50</v>
          </cell>
          <cell r="KB52596">
            <v>10</v>
          </cell>
          <cell r="KC52596">
            <v>48</v>
          </cell>
        </row>
        <row r="52597">
          <cell r="A52597" t="str">
            <v>C20215</v>
          </cell>
          <cell r="KA52597">
            <v>50</v>
          </cell>
          <cell r="KB52597">
            <v>10</v>
          </cell>
          <cell r="KC52597">
            <v>48</v>
          </cell>
        </row>
        <row r="52598">
          <cell r="A52598" t="str">
            <v>C19534</v>
          </cell>
          <cell r="KA52598">
            <v>50</v>
          </cell>
          <cell r="KB52598">
            <v>10</v>
          </cell>
          <cell r="KC52598">
            <v>48</v>
          </cell>
        </row>
        <row r="52599">
          <cell r="A52599" t="str">
            <v>C19679</v>
          </cell>
          <cell r="KA52599">
            <v>50</v>
          </cell>
          <cell r="KB52599">
            <v>10</v>
          </cell>
          <cell r="KC52599">
            <v>48</v>
          </cell>
        </row>
        <row r="52600">
          <cell r="A52600" t="str">
            <v>C19706</v>
          </cell>
          <cell r="KA52600">
            <v>50</v>
          </cell>
          <cell r="KB52600">
            <v>10</v>
          </cell>
          <cell r="KC52600">
            <v>48</v>
          </cell>
        </row>
        <row r="52601">
          <cell r="A52601" t="str">
            <v>C19952</v>
          </cell>
          <cell r="KA52601">
            <v>50</v>
          </cell>
          <cell r="KB52601">
            <v>10</v>
          </cell>
          <cell r="KC52601">
            <v>48</v>
          </cell>
        </row>
        <row r="52602">
          <cell r="A52602" t="str">
            <v>C19974</v>
          </cell>
          <cell r="KA52602">
            <v>50</v>
          </cell>
          <cell r="KB52602">
            <v>10</v>
          </cell>
          <cell r="KC52602">
            <v>48</v>
          </cell>
        </row>
        <row r="52603">
          <cell r="A52603" t="str">
            <v>C18679</v>
          </cell>
          <cell r="KA52603">
            <v>50</v>
          </cell>
          <cell r="KB52603">
            <v>10</v>
          </cell>
          <cell r="KC52603">
            <v>48</v>
          </cell>
        </row>
        <row r="52604">
          <cell r="A52604" t="str">
            <v>C18752</v>
          </cell>
          <cell r="KA52604">
            <v>50</v>
          </cell>
          <cell r="KB52604">
            <v>10</v>
          </cell>
          <cell r="KC52604">
            <v>48</v>
          </cell>
        </row>
        <row r="52605">
          <cell r="A52605" t="str">
            <v>C18811</v>
          </cell>
          <cell r="KA52605">
            <v>50</v>
          </cell>
          <cell r="KB52605">
            <v>10</v>
          </cell>
          <cell r="KC52605">
            <v>48</v>
          </cell>
        </row>
        <row r="52606">
          <cell r="A52606" t="str">
            <v>C18785</v>
          </cell>
          <cell r="KA52606">
            <v>50</v>
          </cell>
          <cell r="KB52606">
            <v>10</v>
          </cell>
          <cell r="KC52606">
            <v>48</v>
          </cell>
        </row>
        <row r="52607">
          <cell r="A52607" t="str">
            <v>C18921</v>
          </cell>
          <cell r="KA52607">
            <v>50</v>
          </cell>
          <cell r="KB52607">
            <v>10</v>
          </cell>
          <cell r="KC52607">
            <v>48</v>
          </cell>
        </row>
        <row r="52608">
          <cell r="A52608" t="str">
            <v>C18946</v>
          </cell>
          <cell r="KA52608">
            <v>50</v>
          </cell>
          <cell r="KB52608">
            <v>10</v>
          </cell>
          <cell r="KC52608">
            <v>48</v>
          </cell>
        </row>
        <row r="52609">
          <cell r="A52609" t="str">
            <v>C19395</v>
          </cell>
          <cell r="KA52609">
            <v>50</v>
          </cell>
          <cell r="KB52609">
            <v>10</v>
          </cell>
          <cell r="KC52609">
            <v>48</v>
          </cell>
        </row>
        <row r="52610">
          <cell r="A52610" t="str">
            <v>C19399</v>
          </cell>
          <cell r="KA52610">
            <v>50</v>
          </cell>
          <cell r="KB52610">
            <v>10</v>
          </cell>
          <cell r="KC52610">
            <v>48</v>
          </cell>
        </row>
        <row r="52611">
          <cell r="A52611" t="str">
            <v>C19438</v>
          </cell>
          <cell r="KA52611">
            <v>50</v>
          </cell>
          <cell r="KB52611">
            <v>10</v>
          </cell>
          <cell r="KC52611">
            <v>48</v>
          </cell>
        </row>
        <row r="52612">
          <cell r="A52612" t="str">
            <v>C19133</v>
          </cell>
          <cell r="KA52612">
            <v>50</v>
          </cell>
          <cell r="KB52612">
            <v>10</v>
          </cell>
          <cell r="KC52612">
            <v>48</v>
          </cell>
        </row>
        <row r="52613">
          <cell r="A52613" t="str">
            <v>C21448</v>
          </cell>
          <cell r="KA52613">
            <v>50</v>
          </cell>
          <cell r="KB52613">
            <v>10</v>
          </cell>
          <cell r="KC52613">
            <v>48</v>
          </cell>
        </row>
        <row r="52614">
          <cell r="A52614" t="str">
            <v>C21363</v>
          </cell>
          <cell r="KA52614">
            <v>50</v>
          </cell>
          <cell r="KB52614">
            <v>10</v>
          </cell>
          <cell r="KC52614">
            <v>48</v>
          </cell>
        </row>
        <row r="52615">
          <cell r="A52615" t="str">
            <v>C21338</v>
          </cell>
          <cell r="KA52615">
            <v>50</v>
          </cell>
          <cell r="KB52615">
            <v>10</v>
          </cell>
          <cell r="KC52615">
            <v>48</v>
          </cell>
        </row>
        <row r="52616">
          <cell r="A52616" t="str">
            <v>C21670</v>
          </cell>
          <cell r="KA52616">
            <v>50</v>
          </cell>
          <cell r="KB52616">
            <v>10</v>
          </cell>
          <cell r="KC52616">
            <v>48</v>
          </cell>
        </row>
        <row r="52617">
          <cell r="A52617" t="str">
            <v>C21955</v>
          </cell>
          <cell r="KA52617">
            <v>50</v>
          </cell>
          <cell r="KB52617">
            <v>10</v>
          </cell>
          <cell r="KC52617">
            <v>48</v>
          </cell>
        </row>
        <row r="52618">
          <cell r="A52618" t="str">
            <v>C21932</v>
          </cell>
          <cell r="KA52618">
            <v>50</v>
          </cell>
          <cell r="KB52618">
            <v>10</v>
          </cell>
          <cell r="KC52618">
            <v>48</v>
          </cell>
        </row>
        <row r="52619">
          <cell r="A52619" t="str">
            <v>C21985</v>
          </cell>
          <cell r="KA52619">
            <v>50</v>
          </cell>
          <cell r="KB52619">
            <v>10</v>
          </cell>
          <cell r="KC52619">
            <v>48</v>
          </cell>
        </row>
        <row r="52620">
          <cell r="A52620" t="str">
            <v>C21794</v>
          </cell>
          <cell r="KA52620">
            <v>50</v>
          </cell>
          <cell r="KB52620">
            <v>10</v>
          </cell>
          <cell r="KC52620">
            <v>48</v>
          </cell>
        </row>
        <row r="52621">
          <cell r="A52621" t="str">
            <v>C22080</v>
          </cell>
          <cell r="KA52621">
            <v>50</v>
          </cell>
          <cell r="KB52621">
            <v>10</v>
          </cell>
          <cell r="KC52621">
            <v>48</v>
          </cell>
        </row>
        <row r="52622">
          <cell r="A52622" t="str">
            <v>C22123</v>
          </cell>
          <cell r="KA52622">
            <v>50</v>
          </cell>
          <cell r="KB52622">
            <v>10</v>
          </cell>
          <cell r="KC52622">
            <v>48</v>
          </cell>
        </row>
        <row r="52623">
          <cell r="A52623" t="str">
            <v>C22108</v>
          </cell>
          <cell r="KA52623">
            <v>50</v>
          </cell>
          <cell r="KB52623">
            <v>10</v>
          </cell>
          <cell r="KC52623">
            <v>48</v>
          </cell>
        </row>
        <row r="52624">
          <cell r="A52624" t="str">
            <v>C22105</v>
          </cell>
          <cell r="KA52624">
            <v>50</v>
          </cell>
          <cell r="KB52624">
            <v>10</v>
          </cell>
          <cell r="KC52624">
            <v>48</v>
          </cell>
        </row>
        <row r="52625">
          <cell r="A52625" t="str">
            <v>C22167</v>
          </cell>
          <cell r="KA52625">
            <v>50</v>
          </cell>
          <cell r="KB52625">
            <v>10</v>
          </cell>
          <cell r="KC52625">
            <v>48</v>
          </cell>
        </row>
        <row r="52626">
          <cell r="A52626" t="str">
            <v>C22217</v>
          </cell>
          <cell r="KA52626">
            <v>50</v>
          </cell>
          <cell r="KB52626">
            <v>10</v>
          </cell>
          <cell r="KC52626">
            <v>48</v>
          </cell>
        </row>
        <row r="52627">
          <cell r="A52627" t="str">
            <v>C22239</v>
          </cell>
          <cell r="KA52627">
            <v>50</v>
          </cell>
          <cell r="KB52627">
            <v>10</v>
          </cell>
          <cell r="KC52627">
            <v>48</v>
          </cell>
        </row>
        <row r="52628">
          <cell r="A52628" t="str">
            <v>C21181</v>
          </cell>
          <cell r="KA52628">
            <v>50</v>
          </cell>
          <cell r="KB52628">
            <v>10</v>
          </cell>
          <cell r="KC52628">
            <v>48</v>
          </cell>
        </row>
        <row r="52629">
          <cell r="A52629" t="str">
            <v>C21145</v>
          </cell>
          <cell r="KA52629">
            <v>50</v>
          </cell>
          <cell r="KB52629">
            <v>10</v>
          </cell>
          <cell r="KC52629">
            <v>48</v>
          </cell>
        </row>
        <row r="52630">
          <cell r="A52630" t="str">
            <v>C21113</v>
          </cell>
          <cell r="KA52630">
            <v>50</v>
          </cell>
          <cell r="KB52630">
            <v>10</v>
          </cell>
          <cell r="KC52630">
            <v>48</v>
          </cell>
        </row>
        <row r="52631">
          <cell r="A52631" t="str">
            <v>C21222</v>
          </cell>
          <cell r="KA52631">
            <v>50</v>
          </cell>
          <cell r="KB52631">
            <v>10</v>
          </cell>
          <cell r="KC52631">
            <v>48</v>
          </cell>
        </row>
        <row r="52632">
          <cell r="A52632" t="str">
            <v>C21254</v>
          </cell>
          <cell r="KA52632">
            <v>50</v>
          </cell>
          <cell r="KB52632">
            <v>10</v>
          </cell>
          <cell r="KC52632">
            <v>48</v>
          </cell>
        </row>
        <row r="52633">
          <cell r="A52633" t="str">
            <v>C20884</v>
          </cell>
          <cell r="KA52633">
            <v>50</v>
          </cell>
          <cell r="KB52633">
            <v>10</v>
          </cell>
          <cell r="KC52633">
            <v>48</v>
          </cell>
        </row>
        <row r="52634">
          <cell r="A52634" t="str">
            <v>C20854</v>
          </cell>
          <cell r="KA52634">
            <v>50</v>
          </cell>
          <cell r="KB52634">
            <v>10</v>
          </cell>
          <cell r="KC52634">
            <v>48</v>
          </cell>
        </row>
        <row r="52635">
          <cell r="A52635" t="str">
            <v>C20924</v>
          </cell>
          <cell r="KA52635">
            <v>50</v>
          </cell>
          <cell r="KB52635">
            <v>10</v>
          </cell>
          <cell r="KC52635">
            <v>48</v>
          </cell>
        </row>
        <row r="52636">
          <cell r="A52636" t="str">
            <v>C20928</v>
          </cell>
          <cell r="KA52636">
            <v>50</v>
          </cell>
          <cell r="KB52636">
            <v>10</v>
          </cell>
          <cell r="KC52636">
            <v>48</v>
          </cell>
        </row>
        <row r="52637">
          <cell r="A52637" t="str">
            <v>C20929</v>
          </cell>
          <cell r="KA52637">
            <v>50</v>
          </cell>
          <cell r="KB52637">
            <v>10</v>
          </cell>
          <cell r="KC52637">
            <v>48</v>
          </cell>
        </row>
        <row r="52638">
          <cell r="A52638" t="str">
            <v>C20908</v>
          </cell>
          <cell r="KA52638">
            <v>50</v>
          </cell>
          <cell r="KB52638">
            <v>10</v>
          </cell>
          <cell r="KC52638">
            <v>48</v>
          </cell>
        </row>
        <row r="52639">
          <cell r="A52639" t="str">
            <v>C20979</v>
          </cell>
          <cell r="KA52639">
            <v>50</v>
          </cell>
          <cell r="KB52639">
            <v>10</v>
          </cell>
          <cell r="KC52639">
            <v>48</v>
          </cell>
        </row>
        <row r="52640">
          <cell r="A52640" t="str">
            <v>C20974</v>
          </cell>
          <cell r="KA52640">
            <v>50</v>
          </cell>
          <cell r="KB52640">
            <v>10</v>
          </cell>
          <cell r="KC52640">
            <v>48</v>
          </cell>
        </row>
        <row r="52641">
          <cell r="A52641" t="str">
            <v>C20788</v>
          </cell>
          <cell r="KA52641">
            <v>50</v>
          </cell>
          <cell r="KB52641">
            <v>10</v>
          </cell>
          <cell r="KC52641">
            <v>48</v>
          </cell>
        </row>
        <row r="52642">
          <cell r="A52642" t="str">
            <v>C20765</v>
          </cell>
          <cell r="KA52642">
            <v>50</v>
          </cell>
          <cell r="KB52642">
            <v>10</v>
          </cell>
          <cell r="KC52642">
            <v>48</v>
          </cell>
        </row>
        <row r="52643">
          <cell r="A52643" t="str">
            <v>C20800</v>
          </cell>
          <cell r="KA52643">
            <v>50</v>
          </cell>
          <cell r="KB52643">
            <v>10</v>
          </cell>
          <cell r="KC52643">
            <v>48</v>
          </cell>
        </row>
        <row r="52644">
          <cell r="A52644" t="str">
            <v>C20823</v>
          </cell>
          <cell r="KA52644">
            <v>50</v>
          </cell>
          <cell r="KB52644">
            <v>10</v>
          </cell>
          <cell r="KC52644">
            <v>48</v>
          </cell>
        </row>
        <row r="52645">
          <cell r="A52645" t="str">
            <v>C20680</v>
          </cell>
          <cell r="KA52645">
            <v>50</v>
          </cell>
          <cell r="KB52645">
            <v>10</v>
          </cell>
          <cell r="KC52645">
            <v>48</v>
          </cell>
        </row>
        <row r="52646">
          <cell r="A52646" t="str">
            <v>C20638</v>
          </cell>
          <cell r="KA52646">
            <v>50</v>
          </cell>
          <cell r="KB52646">
            <v>10</v>
          </cell>
          <cell r="KC52646">
            <v>48</v>
          </cell>
        </row>
        <row r="52647">
          <cell r="A52647" t="str">
            <v>C20623</v>
          </cell>
          <cell r="KA52647">
            <v>50</v>
          </cell>
          <cell r="KB52647">
            <v>10</v>
          </cell>
          <cell r="KC52647">
            <v>48</v>
          </cell>
        </row>
        <row r="52648">
          <cell r="A52648" t="str">
            <v>C20475</v>
          </cell>
          <cell r="KA52648">
            <v>50</v>
          </cell>
          <cell r="KB52648">
            <v>10</v>
          </cell>
          <cell r="KC52648">
            <v>48</v>
          </cell>
        </row>
        <row r="52649">
          <cell r="A52649" t="str">
            <v>C20419</v>
          </cell>
          <cell r="KA52649">
            <v>50</v>
          </cell>
          <cell r="KB52649">
            <v>10</v>
          </cell>
          <cell r="KC52649">
            <v>48</v>
          </cell>
        </row>
        <row r="52650">
          <cell r="A52650" t="str">
            <v>C20445</v>
          </cell>
          <cell r="KA52650">
            <v>50</v>
          </cell>
          <cell r="KB52650">
            <v>10</v>
          </cell>
          <cell r="KC52650">
            <v>48</v>
          </cell>
        </row>
        <row r="52651">
          <cell r="A52651" t="str">
            <v>C23214</v>
          </cell>
          <cell r="KA52651">
            <v>50</v>
          </cell>
          <cell r="KB52651">
            <v>10</v>
          </cell>
          <cell r="KC52651">
            <v>48</v>
          </cell>
        </row>
        <row r="52652">
          <cell r="A52652" t="str">
            <v>C23147</v>
          </cell>
          <cell r="KA52652">
            <v>50</v>
          </cell>
          <cell r="KB52652">
            <v>10</v>
          </cell>
          <cell r="KC52652">
            <v>48</v>
          </cell>
        </row>
        <row r="52653">
          <cell r="A52653" t="str">
            <v>C23250</v>
          </cell>
          <cell r="KA52653">
            <v>50</v>
          </cell>
          <cell r="KB52653">
            <v>10</v>
          </cell>
          <cell r="KC52653">
            <v>48</v>
          </cell>
        </row>
        <row r="52654">
          <cell r="A52654" t="str">
            <v>C23244</v>
          </cell>
          <cell r="KA52654">
            <v>50</v>
          </cell>
          <cell r="KB52654">
            <v>10</v>
          </cell>
          <cell r="KC52654">
            <v>48</v>
          </cell>
        </row>
        <row r="52655">
          <cell r="A52655" t="str">
            <v>C23456</v>
          </cell>
          <cell r="KA52655">
            <v>50</v>
          </cell>
          <cell r="KB52655">
            <v>10</v>
          </cell>
          <cell r="KC52655">
            <v>48</v>
          </cell>
        </row>
        <row r="52656">
          <cell r="A52656" t="str">
            <v>C23885</v>
          </cell>
          <cell r="KA52656">
            <v>50</v>
          </cell>
          <cell r="KB52656">
            <v>10</v>
          </cell>
          <cell r="KC52656">
            <v>48</v>
          </cell>
        </row>
        <row r="52657">
          <cell r="A52657" t="str">
            <v>C23944</v>
          </cell>
          <cell r="KA52657">
            <v>50</v>
          </cell>
          <cell r="KB52657">
            <v>10</v>
          </cell>
          <cell r="KC52657">
            <v>35</v>
          </cell>
        </row>
        <row r="52658">
          <cell r="A52658" t="str">
            <v>C23905</v>
          </cell>
          <cell r="KA52658">
            <v>50</v>
          </cell>
          <cell r="KB52658">
            <v>10</v>
          </cell>
          <cell r="KC52658">
            <v>35</v>
          </cell>
        </row>
        <row r="52659">
          <cell r="A52659" t="str">
            <v>C23993</v>
          </cell>
          <cell r="KA52659">
            <v>50</v>
          </cell>
          <cell r="KB52659">
            <v>10</v>
          </cell>
          <cell r="KC52659">
            <v>48</v>
          </cell>
        </row>
        <row r="52660">
          <cell r="A52660" t="str">
            <v>C23976</v>
          </cell>
          <cell r="KA52660">
            <v>50</v>
          </cell>
          <cell r="KB52660">
            <v>10</v>
          </cell>
          <cell r="KC52660">
            <v>35</v>
          </cell>
        </row>
        <row r="52661">
          <cell r="A52661" t="str">
            <v>C23956</v>
          </cell>
          <cell r="KA52661">
            <v>50</v>
          </cell>
          <cell r="KB52661">
            <v>10</v>
          </cell>
          <cell r="KC52661">
            <v>48</v>
          </cell>
        </row>
        <row r="52662">
          <cell r="A52662" t="str">
            <v>C23971</v>
          </cell>
          <cell r="KA52662">
            <v>50</v>
          </cell>
          <cell r="KB52662">
            <v>10</v>
          </cell>
          <cell r="KC52662">
            <v>48</v>
          </cell>
        </row>
        <row r="52663">
          <cell r="A52663" t="str">
            <v>C23733</v>
          </cell>
          <cell r="KA52663">
            <v>50</v>
          </cell>
          <cell r="KB52663">
            <v>10</v>
          </cell>
          <cell r="KC52663">
            <v>48</v>
          </cell>
        </row>
        <row r="52664">
          <cell r="A52664" t="str">
            <v>C23759</v>
          </cell>
          <cell r="KA52664">
            <v>50</v>
          </cell>
          <cell r="KB52664">
            <v>10</v>
          </cell>
          <cell r="KC52664">
            <v>48</v>
          </cell>
        </row>
        <row r="52665">
          <cell r="A52665" t="str">
            <v>C23807</v>
          </cell>
          <cell r="KA52665">
            <v>50</v>
          </cell>
          <cell r="KB52665">
            <v>10</v>
          </cell>
          <cell r="KC52665">
            <v>48</v>
          </cell>
        </row>
        <row r="52666">
          <cell r="A52666" t="str">
            <v>C22570</v>
          </cell>
          <cell r="KA52666">
            <v>50</v>
          </cell>
          <cell r="KB52666">
            <v>10</v>
          </cell>
          <cell r="KC52666">
            <v>48</v>
          </cell>
        </row>
        <row r="52667">
          <cell r="A52667" t="str">
            <v>C22408</v>
          </cell>
          <cell r="KA52667">
            <v>50</v>
          </cell>
          <cell r="KB52667">
            <v>10</v>
          </cell>
          <cell r="KC52667">
            <v>48</v>
          </cell>
        </row>
        <row r="52668">
          <cell r="A52668" t="str">
            <v>C22346</v>
          </cell>
          <cell r="KA52668">
            <v>50</v>
          </cell>
          <cell r="KB52668">
            <v>10</v>
          </cell>
          <cell r="KC52668">
            <v>48</v>
          </cell>
        </row>
        <row r="52669">
          <cell r="A52669" t="str">
            <v>C22326</v>
          </cell>
          <cell r="KA52669">
            <v>50</v>
          </cell>
          <cell r="KB52669">
            <v>10</v>
          </cell>
          <cell r="KC52669">
            <v>48</v>
          </cell>
        </row>
        <row r="52670">
          <cell r="A52670" t="str">
            <v>C22256</v>
          </cell>
          <cell r="KA52670">
            <v>50</v>
          </cell>
          <cell r="KB52670">
            <v>10</v>
          </cell>
          <cell r="KC52670">
            <v>48</v>
          </cell>
        </row>
        <row r="52671">
          <cell r="A52671" t="str">
            <v>C22842</v>
          </cell>
          <cell r="KA52671">
            <v>50</v>
          </cell>
          <cell r="KB52671">
            <v>10</v>
          </cell>
          <cell r="KC52671">
            <v>48</v>
          </cell>
        </row>
        <row r="52672">
          <cell r="A52672" t="str">
            <v>C22879</v>
          </cell>
          <cell r="KA52672">
            <v>50</v>
          </cell>
          <cell r="KB52672">
            <v>10</v>
          </cell>
          <cell r="KC52672">
            <v>48</v>
          </cell>
        </row>
        <row r="52673">
          <cell r="A52673" t="str">
            <v>C22902</v>
          </cell>
          <cell r="KA52673">
            <v>50</v>
          </cell>
          <cell r="KB52673">
            <v>10</v>
          </cell>
          <cell r="KC52673">
            <v>48</v>
          </cell>
        </row>
        <row r="52674">
          <cell r="A52674" t="str">
            <v>C22970</v>
          </cell>
          <cell r="KA52674">
            <v>50</v>
          </cell>
          <cell r="KB52674">
            <v>10</v>
          </cell>
          <cell r="KC52674">
            <v>48</v>
          </cell>
        </row>
        <row r="52675">
          <cell r="A52675" t="str">
            <v>C22989</v>
          </cell>
          <cell r="KA52675">
            <v>50</v>
          </cell>
          <cell r="KB52675">
            <v>10</v>
          </cell>
          <cell r="KC52675">
            <v>48</v>
          </cell>
        </row>
        <row r="52676">
          <cell r="A52676" t="str">
            <v>C23098</v>
          </cell>
          <cell r="KA52676">
            <v>50</v>
          </cell>
          <cell r="KB52676">
            <v>10</v>
          </cell>
          <cell r="KC52676">
            <v>48</v>
          </cell>
        </row>
        <row r="52677">
          <cell r="A52677" t="str">
            <v>C23078</v>
          </cell>
          <cell r="KA52677">
            <v>50</v>
          </cell>
          <cell r="KB52677">
            <v>10</v>
          </cell>
          <cell r="KC52677">
            <v>48</v>
          </cell>
        </row>
        <row r="52678">
          <cell r="A52678" t="str">
            <v>C23059</v>
          </cell>
          <cell r="KA52678">
            <v>50</v>
          </cell>
          <cell r="KB52678">
            <v>10</v>
          </cell>
          <cell r="KC52678">
            <v>48</v>
          </cell>
        </row>
        <row r="52679">
          <cell r="A52679" t="str">
            <v>C23110</v>
          </cell>
          <cell r="KA52679">
            <v>50</v>
          </cell>
          <cell r="KB52679">
            <v>10</v>
          </cell>
          <cell r="KC52679">
            <v>48</v>
          </cell>
        </row>
        <row r="52680">
          <cell r="A52680" t="str">
            <v>C16545</v>
          </cell>
          <cell r="KA52680">
            <v>50</v>
          </cell>
          <cell r="KB52680">
            <v>10</v>
          </cell>
          <cell r="KC52680">
            <v>48</v>
          </cell>
        </row>
        <row r="52681">
          <cell r="A52681" t="str">
            <v>C16443</v>
          </cell>
          <cell r="KA52681">
            <v>50</v>
          </cell>
          <cell r="KB52681">
            <v>10</v>
          </cell>
          <cell r="KC52681">
            <v>48</v>
          </cell>
        </row>
        <row r="52682">
          <cell r="A52682" t="str">
            <v>C16178</v>
          </cell>
          <cell r="KA52682">
            <v>50</v>
          </cell>
          <cell r="KB52682">
            <v>10</v>
          </cell>
          <cell r="KC52682">
            <v>48</v>
          </cell>
        </row>
        <row r="52683">
          <cell r="A52683" t="str">
            <v>C16065</v>
          </cell>
          <cell r="KA52683">
            <v>50</v>
          </cell>
          <cell r="KB52683">
            <v>10</v>
          </cell>
          <cell r="KC52683">
            <v>48</v>
          </cell>
        </row>
        <row r="52684">
          <cell r="A52684" t="str">
            <v>20928</v>
          </cell>
          <cell r="KA52684">
            <v>50</v>
          </cell>
          <cell r="KB52684">
            <v>10</v>
          </cell>
          <cell r="KC52684">
            <v>48</v>
          </cell>
        </row>
        <row r="52685">
          <cell r="A52685" t="str">
            <v>P17623</v>
          </cell>
          <cell r="KA52685">
            <v>50</v>
          </cell>
          <cell r="KB52685">
            <v>10</v>
          </cell>
          <cell r="KC52685">
            <v>48</v>
          </cell>
        </row>
        <row r="52686">
          <cell r="A52686" t="str">
            <v>P17470</v>
          </cell>
          <cell r="KA52686">
            <v>50</v>
          </cell>
          <cell r="KB52686">
            <v>10</v>
          </cell>
          <cell r="KC52686">
            <v>48</v>
          </cell>
        </row>
        <row r="52687">
          <cell r="A52687" t="str">
            <v>P17356</v>
          </cell>
          <cell r="KA52687">
            <v>50</v>
          </cell>
          <cell r="KB52687">
            <v>10</v>
          </cell>
          <cell r="KC52687">
            <v>48</v>
          </cell>
        </row>
        <row r="52688">
          <cell r="A52688" t="str">
            <v>P17398</v>
          </cell>
          <cell r="KA52688">
            <v>50</v>
          </cell>
          <cell r="KB52688">
            <v>10</v>
          </cell>
          <cell r="KC52688">
            <v>48</v>
          </cell>
        </row>
        <row r="52689">
          <cell r="A52689" t="str">
            <v>P17404</v>
          </cell>
          <cell r="KA52689">
            <v>50</v>
          </cell>
          <cell r="KB52689">
            <v>10</v>
          </cell>
          <cell r="KC52689">
            <v>48</v>
          </cell>
        </row>
        <row r="52690">
          <cell r="A52690" t="str">
            <v>P17704</v>
          </cell>
          <cell r="KA52690">
            <v>50</v>
          </cell>
          <cell r="KB52690">
            <v>10</v>
          </cell>
          <cell r="KC52690">
            <v>48</v>
          </cell>
        </row>
        <row r="52691">
          <cell r="A52691" t="str">
            <v>P17659</v>
          </cell>
          <cell r="KA52691">
            <v>50</v>
          </cell>
          <cell r="KB52691">
            <v>10</v>
          </cell>
          <cell r="KC52691">
            <v>48</v>
          </cell>
        </row>
        <row r="52692">
          <cell r="A52692" t="str">
            <v>P17768</v>
          </cell>
          <cell r="KA52692">
            <v>50</v>
          </cell>
          <cell r="KB52692">
            <v>10</v>
          </cell>
          <cell r="KC52692">
            <v>48</v>
          </cell>
        </row>
        <row r="52693">
          <cell r="A52693" t="str">
            <v>P17898</v>
          </cell>
          <cell r="KA52693">
            <v>50</v>
          </cell>
          <cell r="KB52693">
            <v>10</v>
          </cell>
          <cell r="KC52693">
            <v>48</v>
          </cell>
        </row>
        <row r="52694">
          <cell r="A52694" t="str">
            <v>P18394</v>
          </cell>
          <cell r="KA52694">
            <v>50</v>
          </cell>
          <cell r="KB52694">
            <v>10</v>
          </cell>
          <cell r="KC52694">
            <v>48</v>
          </cell>
        </row>
        <row r="52695">
          <cell r="A52695" t="str">
            <v>P18433</v>
          </cell>
          <cell r="KA52695">
            <v>50</v>
          </cell>
          <cell r="KB52695">
            <v>10</v>
          </cell>
          <cell r="KC52695">
            <v>48</v>
          </cell>
        </row>
        <row r="52696">
          <cell r="A52696" t="str">
            <v>P18513</v>
          </cell>
          <cell r="KA52696">
            <v>50</v>
          </cell>
          <cell r="KB52696">
            <v>10</v>
          </cell>
          <cell r="KC52696">
            <v>48</v>
          </cell>
        </row>
        <row r="52697">
          <cell r="A52697" t="str">
            <v>P18463</v>
          </cell>
          <cell r="KA52697">
            <v>50</v>
          </cell>
          <cell r="KB52697">
            <v>10</v>
          </cell>
          <cell r="KC52697">
            <v>48</v>
          </cell>
        </row>
        <row r="52698">
          <cell r="A52698" t="str">
            <v>P18342</v>
          </cell>
          <cell r="KA52698">
            <v>50</v>
          </cell>
          <cell r="KB52698">
            <v>10</v>
          </cell>
          <cell r="KC52698">
            <v>48</v>
          </cell>
        </row>
        <row r="52699">
          <cell r="A52699" t="str">
            <v>P18277</v>
          </cell>
          <cell r="KA52699">
            <v>50</v>
          </cell>
          <cell r="KB52699">
            <v>10</v>
          </cell>
          <cell r="KC52699">
            <v>48</v>
          </cell>
        </row>
        <row r="52700">
          <cell r="A52700" t="str">
            <v>P18321</v>
          </cell>
          <cell r="KA52700">
            <v>50</v>
          </cell>
          <cell r="KB52700">
            <v>10</v>
          </cell>
          <cell r="KC52700">
            <v>48</v>
          </cell>
        </row>
        <row r="52701">
          <cell r="A52701" t="str">
            <v>P17946</v>
          </cell>
          <cell r="KA52701">
            <v>50</v>
          </cell>
          <cell r="KB52701">
            <v>10</v>
          </cell>
          <cell r="KC52701">
            <v>48</v>
          </cell>
        </row>
        <row r="52702">
          <cell r="A52702" t="str">
            <v>P18036</v>
          </cell>
          <cell r="KA52702">
            <v>50</v>
          </cell>
          <cell r="KB52702">
            <v>10</v>
          </cell>
          <cell r="KC52702">
            <v>48</v>
          </cell>
        </row>
        <row r="52703">
          <cell r="A52703" t="str">
            <v>P18129</v>
          </cell>
          <cell r="KA52703">
            <v>50</v>
          </cell>
          <cell r="KB52703">
            <v>10</v>
          </cell>
          <cell r="KC52703">
            <v>48</v>
          </cell>
        </row>
        <row r="52704">
          <cell r="A52704" t="str">
            <v>P18102</v>
          </cell>
          <cell r="KA52704">
            <v>50</v>
          </cell>
          <cell r="KB52704">
            <v>10</v>
          </cell>
          <cell r="KC52704">
            <v>48</v>
          </cell>
        </row>
        <row r="52705">
          <cell r="A52705" t="str">
            <v>P18174</v>
          </cell>
          <cell r="KA52705">
            <v>50</v>
          </cell>
          <cell r="KB52705">
            <v>10</v>
          </cell>
          <cell r="KC52705">
            <v>48</v>
          </cell>
        </row>
        <row r="52706">
          <cell r="A52706" t="str">
            <v>P19395</v>
          </cell>
          <cell r="KA52706">
            <v>50</v>
          </cell>
          <cell r="KB52706">
            <v>10</v>
          </cell>
          <cell r="KC52706">
            <v>48</v>
          </cell>
        </row>
        <row r="52707">
          <cell r="A52707" t="str">
            <v>P19399</v>
          </cell>
          <cell r="KA52707">
            <v>50</v>
          </cell>
          <cell r="KB52707">
            <v>10</v>
          </cell>
          <cell r="KC52707">
            <v>48</v>
          </cell>
        </row>
        <row r="52708">
          <cell r="A52708" t="str">
            <v>P19438</v>
          </cell>
          <cell r="KA52708">
            <v>50</v>
          </cell>
          <cell r="KB52708">
            <v>10</v>
          </cell>
          <cell r="KC52708">
            <v>48</v>
          </cell>
        </row>
        <row r="52709">
          <cell r="A52709" t="str">
            <v>P19263</v>
          </cell>
          <cell r="KA52709">
            <v>50</v>
          </cell>
          <cell r="KB52709">
            <v>10</v>
          </cell>
          <cell r="KC52709">
            <v>48</v>
          </cell>
        </row>
        <row r="52710">
          <cell r="A52710" t="str">
            <v>P19244</v>
          </cell>
          <cell r="KA52710">
            <v>50</v>
          </cell>
          <cell r="KB52710">
            <v>10</v>
          </cell>
          <cell r="KC52710">
            <v>48</v>
          </cell>
        </row>
        <row r="52711">
          <cell r="A52711" t="str">
            <v>P19534</v>
          </cell>
          <cell r="KA52711">
            <v>50</v>
          </cell>
          <cell r="KB52711">
            <v>10</v>
          </cell>
          <cell r="KC52711">
            <v>48</v>
          </cell>
        </row>
        <row r="52712">
          <cell r="A52712" t="str">
            <v>P19679</v>
          </cell>
          <cell r="KA52712">
            <v>50</v>
          </cell>
          <cell r="KB52712">
            <v>10</v>
          </cell>
          <cell r="KC52712">
            <v>48</v>
          </cell>
        </row>
        <row r="52713">
          <cell r="A52713" t="str">
            <v>P19706</v>
          </cell>
          <cell r="KA52713">
            <v>50</v>
          </cell>
          <cell r="KB52713">
            <v>10</v>
          </cell>
          <cell r="KC52713">
            <v>48</v>
          </cell>
        </row>
        <row r="52714">
          <cell r="A52714" t="str">
            <v>P18989</v>
          </cell>
          <cell r="KA52714">
            <v>50</v>
          </cell>
          <cell r="KB52714">
            <v>10</v>
          </cell>
          <cell r="KC52714">
            <v>48</v>
          </cell>
        </row>
        <row r="52715">
          <cell r="A52715" t="str">
            <v>P19133</v>
          </cell>
          <cell r="KA52715">
            <v>50</v>
          </cell>
          <cell r="KB52715">
            <v>10</v>
          </cell>
          <cell r="KC52715">
            <v>48</v>
          </cell>
        </row>
        <row r="52716">
          <cell r="A52716" t="str">
            <v>P19124</v>
          </cell>
          <cell r="KA52716">
            <v>50</v>
          </cell>
          <cell r="KB52716">
            <v>10</v>
          </cell>
          <cell r="KC52716">
            <v>48</v>
          </cell>
        </row>
        <row r="52717">
          <cell r="A52717" t="str">
            <v>P18921</v>
          </cell>
          <cell r="KA52717">
            <v>50</v>
          </cell>
          <cell r="KB52717">
            <v>10</v>
          </cell>
          <cell r="KC52717">
            <v>48</v>
          </cell>
        </row>
        <row r="52718">
          <cell r="A52718" t="str">
            <v>P18946</v>
          </cell>
          <cell r="KA52718">
            <v>50</v>
          </cell>
          <cell r="KB52718">
            <v>10</v>
          </cell>
          <cell r="KC52718">
            <v>48</v>
          </cell>
        </row>
        <row r="52719">
          <cell r="A52719" t="str">
            <v>P18966</v>
          </cell>
          <cell r="KA52719">
            <v>50</v>
          </cell>
          <cell r="KB52719">
            <v>10</v>
          </cell>
          <cell r="KC52719">
            <v>48</v>
          </cell>
        </row>
        <row r="52720">
          <cell r="A52720" t="str">
            <v>P18679</v>
          </cell>
          <cell r="KA52720">
            <v>50</v>
          </cell>
          <cell r="KB52720">
            <v>10</v>
          </cell>
          <cell r="KC52720">
            <v>48</v>
          </cell>
        </row>
        <row r="52721">
          <cell r="A52721" t="str">
            <v>P18642</v>
          </cell>
          <cell r="KA52721">
            <v>50</v>
          </cell>
          <cell r="KB52721">
            <v>10</v>
          </cell>
          <cell r="KC52721">
            <v>48</v>
          </cell>
        </row>
        <row r="52722">
          <cell r="A52722" t="str">
            <v>P18635</v>
          </cell>
          <cell r="KA52722">
            <v>50</v>
          </cell>
          <cell r="KB52722">
            <v>10</v>
          </cell>
          <cell r="KC52722">
            <v>48</v>
          </cell>
        </row>
        <row r="52723">
          <cell r="A52723" t="str">
            <v>P18752</v>
          </cell>
          <cell r="KA52723">
            <v>50</v>
          </cell>
          <cell r="KB52723">
            <v>10</v>
          </cell>
          <cell r="KC52723">
            <v>48</v>
          </cell>
        </row>
        <row r="52724">
          <cell r="A52724" t="str">
            <v>P18811</v>
          </cell>
          <cell r="KA52724">
            <v>50</v>
          </cell>
          <cell r="KB52724">
            <v>10</v>
          </cell>
          <cell r="KC52724">
            <v>48</v>
          </cell>
        </row>
        <row r="52725">
          <cell r="A52725" t="str">
            <v>P18785</v>
          </cell>
          <cell r="KA52725">
            <v>50</v>
          </cell>
          <cell r="KB52725">
            <v>10</v>
          </cell>
          <cell r="KC52725">
            <v>48</v>
          </cell>
        </row>
        <row r="52726">
          <cell r="A52726" t="str">
            <v>P19952</v>
          </cell>
          <cell r="KA52726">
            <v>50</v>
          </cell>
          <cell r="KB52726">
            <v>10</v>
          </cell>
          <cell r="KC52726">
            <v>48</v>
          </cell>
        </row>
        <row r="52727">
          <cell r="A52727" t="str">
            <v>P19974</v>
          </cell>
          <cell r="KA52727">
            <v>50</v>
          </cell>
          <cell r="KB52727">
            <v>10</v>
          </cell>
          <cell r="KC52727">
            <v>48</v>
          </cell>
        </row>
        <row r="52728">
          <cell r="A52728" t="str">
            <v>P20020</v>
          </cell>
          <cell r="KA52728">
            <v>50</v>
          </cell>
          <cell r="KB52728">
            <v>10</v>
          </cell>
          <cell r="KC52728">
            <v>48</v>
          </cell>
        </row>
        <row r="52729">
          <cell r="A52729" t="str">
            <v>P20021</v>
          </cell>
          <cell r="KA52729">
            <v>50</v>
          </cell>
          <cell r="KB52729">
            <v>10</v>
          </cell>
          <cell r="KC52729">
            <v>48</v>
          </cell>
        </row>
        <row r="52730">
          <cell r="A52730" t="str">
            <v>P19811</v>
          </cell>
          <cell r="KA52730">
            <v>50</v>
          </cell>
          <cell r="KB52730">
            <v>10</v>
          </cell>
          <cell r="KC52730">
            <v>48</v>
          </cell>
        </row>
        <row r="52731">
          <cell r="A52731" t="str">
            <v>P20324</v>
          </cell>
          <cell r="KA52731">
            <v>50</v>
          </cell>
          <cell r="KB52731">
            <v>10</v>
          </cell>
          <cell r="KC52731">
            <v>48</v>
          </cell>
        </row>
        <row r="52732">
          <cell r="A52732" t="str">
            <v>P20314</v>
          </cell>
          <cell r="KA52732">
            <v>50</v>
          </cell>
          <cell r="KB52732">
            <v>10</v>
          </cell>
          <cell r="KC52732">
            <v>48</v>
          </cell>
        </row>
        <row r="52733">
          <cell r="A52733" t="str">
            <v>P20290</v>
          </cell>
          <cell r="KA52733">
            <v>50</v>
          </cell>
          <cell r="KB52733">
            <v>10</v>
          </cell>
          <cell r="KC52733">
            <v>48</v>
          </cell>
        </row>
        <row r="52734">
          <cell r="A52734" t="str">
            <v>P20278</v>
          </cell>
          <cell r="KA52734">
            <v>50</v>
          </cell>
          <cell r="KB52734">
            <v>10</v>
          </cell>
          <cell r="KC52734">
            <v>48</v>
          </cell>
        </row>
        <row r="52735">
          <cell r="A52735" t="str">
            <v>P20215</v>
          </cell>
          <cell r="KA52735">
            <v>50</v>
          </cell>
          <cell r="KB52735">
            <v>10</v>
          </cell>
          <cell r="KC52735">
            <v>48</v>
          </cell>
        </row>
        <row r="52736">
          <cell r="A52736" t="str">
            <v>P20102</v>
          </cell>
          <cell r="KA52736">
            <v>50</v>
          </cell>
          <cell r="KB52736">
            <v>10</v>
          </cell>
          <cell r="KC52736">
            <v>48</v>
          </cell>
        </row>
        <row r="52737">
          <cell r="A52737" t="str">
            <v>P20091</v>
          </cell>
          <cell r="KA52737">
            <v>50</v>
          </cell>
          <cell r="KB52737">
            <v>10</v>
          </cell>
          <cell r="KC52737">
            <v>48</v>
          </cell>
        </row>
        <row r="52738">
          <cell r="A52738" t="str">
            <v>P20097</v>
          </cell>
          <cell r="KA52738">
            <v>50</v>
          </cell>
          <cell r="KB52738">
            <v>10</v>
          </cell>
          <cell r="KC52738">
            <v>48</v>
          </cell>
        </row>
        <row r="52739">
          <cell r="A52739" t="str">
            <v>P20928</v>
          </cell>
          <cell r="KA52739">
            <v>50</v>
          </cell>
          <cell r="KB52739">
            <v>10</v>
          </cell>
          <cell r="KC52739">
            <v>48</v>
          </cell>
        </row>
        <row r="52740">
          <cell r="A52740" t="str">
            <v>P20929</v>
          </cell>
          <cell r="KA52740">
            <v>50</v>
          </cell>
          <cell r="KB52740">
            <v>10</v>
          </cell>
          <cell r="KC52740">
            <v>48</v>
          </cell>
        </row>
        <row r="52741">
          <cell r="A52741" t="str">
            <v>p20924</v>
          </cell>
          <cell r="KA52741">
            <v>50</v>
          </cell>
          <cell r="KB52741">
            <v>10</v>
          </cell>
          <cell r="KC52741">
            <v>48</v>
          </cell>
        </row>
        <row r="52742">
          <cell r="A52742" t="str">
            <v>P20908</v>
          </cell>
          <cell r="KA52742">
            <v>50</v>
          </cell>
          <cell r="KB52742">
            <v>10</v>
          </cell>
          <cell r="KC52742">
            <v>48</v>
          </cell>
        </row>
        <row r="52743">
          <cell r="A52743" t="str">
            <v>P20823</v>
          </cell>
          <cell r="KA52743">
            <v>50</v>
          </cell>
          <cell r="KB52743">
            <v>10</v>
          </cell>
          <cell r="KC52743">
            <v>48</v>
          </cell>
        </row>
        <row r="52744">
          <cell r="A52744" t="str">
            <v>P20884</v>
          </cell>
          <cell r="KA52744">
            <v>50</v>
          </cell>
          <cell r="KB52744">
            <v>10</v>
          </cell>
          <cell r="KC52744">
            <v>48</v>
          </cell>
        </row>
        <row r="52745">
          <cell r="A52745" t="str">
            <v>P20854</v>
          </cell>
          <cell r="KA52745">
            <v>50</v>
          </cell>
          <cell r="KB52745">
            <v>10</v>
          </cell>
          <cell r="KC52745">
            <v>48</v>
          </cell>
        </row>
        <row r="52746">
          <cell r="A52746" t="str">
            <v>P20765</v>
          </cell>
          <cell r="KA52746">
            <v>50</v>
          </cell>
          <cell r="KB52746">
            <v>10</v>
          </cell>
          <cell r="KC52746">
            <v>48</v>
          </cell>
        </row>
        <row r="52747">
          <cell r="A52747" t="str">
            <v>P20800</v>
          </cell>
          <cell r="KA52747">
            <v>50</v>
          </cell>
          <cell r="KB52747">
            <v>10</v>
          </cell>
          <cell r="KC52747">
            <v>48</v>
          </cell>
        </row>
        <row r="52748">
          <cell r="A52748" t="str">
            <v>P20788</v>
          </cell>
          <cell r="KA52748">
            <v>50</v>
          </cell>
          <cell r="KB52748">
            <v>10</v>
          </cell>
          <cell r="KC52748">
            <v>48</v>
          </cell>
        </row>
        <row r="52749">
          <cell r="A52749" t="str">
            <v>P20680</v>
          </cell>
          <cell r="KA52749">
            <v>50</v>
          </cell>
          <cell r="KB52749">
            <v>10</v>
          </cell>
          <cell r="KC52749">
            <v>48</v>
          </cell>
        </row>
        <row r="52750">
          <cell r="A52750" t="str">
            <v>P20709</v>
          </cell>
          <cell r="KA52750">
            <v>50</v>
          </cell>
          <cell r="KB52750">
            <v>10</v>
          </cell>
          <cell r="KC52750">
            <v>48</v>
          </cell>
        </row>
        <row r="52751">
          <cell r="A52751" t="str">
            <v>P20638</v>
          </cell>
          <cell r="KA52751">
            <v>50</v>
          </cell>
          <cell r="KB52751">
            <v>10</v>
          </cell>
          <cell r="KC52751">
            <v>48</v>
          </cell>
        </row>
        <row r="52752">
          <cell r="A52752" t="str">
            <v>P20594</v>
          </cell>
          <cell r="KA52752">
            <v>50</v>
          </cell>
          <cell r="KB52752">
            <v>10</v>
          </cell>
          <cell r="KC52752">
            <v>48</v>
          </cell>
        </row>
        <row r="52753">
          <cell r="A52753" t="str">
            <v>P20623</v>
          </cell>
          <cell r="KA52753">
            <v>50</v>
          </cell>
          <cell r="KB52753">
            <v>10</v>
          </cell>
          <cell r="KC52753">
            <v>48</v>
          </cell>
        </row>
        <row r="52754">
          <cell r="A52754" t="str">
            <v>P20445</v>
          </cell>
          <cell r="KA52754">
            <v>50</v>
          </cell>
          <cell r="KB52754">
            <v>10</v>
          </cell>
          <cell r="KC52754">
            <v>48</v>
          </cell>
        </row>
        <row r="52755">
          <cell r="A52755" t="str">
            <v>P20475</v>
          </cell>
          <cell r="KA52755">
            <v>50</v>
          </cell>
          <cell r="KB52755">
            <v>10</v>
          </cell>
          <cell r="KC52755">
            <v>48</v>
          </cell>
        </row>
        <row r="52756">
          <cell r="A52756" t="str">
            <v>P20419</v>
          </cell>
          <cell r="KA52756">
            <v>50</v>
          </cell>
          <cell r="KB52756">
            <v>10</v>
          </cell>
          <cell r="KC52756">
            <v>48</v>
          </cell>
        </row>
        <row r="52757">
          <cell r="A52757" t="str">
            <v>P21113</v>
          </cell>
          <cell r="KA52757">
            <v>50</v>
          </cell>
          <cell r="KB52757">
            <v>10</v>
          </cell>
          <cell r="KC52757">
            <v>48</v>
          </cell>
        </row>
        <row r="52758">
          <cell r="A52758" t="str">
            <v>P21128</v>
          </cell>
          <cell r="KA52758">
            <v>50</v>
          </cell>
          <cell r="KB52758">
            <v>10</v>
          </cell>
          <cell r="KC52758">
            <v>48</v>
          </cell>
        </row>
        <row r="52759">
          <cell r="A52759" t="str">
            <v>P21145</v>
          </cell>
          <cell r="KA52759">
            <v>50</v>
          </cell>
          <cell r="KB52759">
            <v>10</v>
          </cell>
          <cell r="KC52759">
            <v>48</v>
          </cell>
        </row>
        <row r="52760">
          <cell r="A52760" t="str">
            <v>P21140</v>
          </cell>
          <cell r="KA52760">
            <v>50</v>
          </cell>
          <cell r="KB52760">
            <v>10</v>
          </cell>
          <cell r="KC52760">
            <v>48</v>
          </cell>
        </row>
        <row r="52761">
          <cell r="A52761" t="str">
            <v>P21148</v>
          </cell>
          <cell r="KA52761">
            <v>50</v>
          </cell>
          <cell r="KB52761">
            <v>10</v>
          </cell>
          <cell r="KC52761">
            <v>48</v>
          </cell>
        </row>
        <row r="52762">
          <cell r="A52762" t="str">
            <v>P21136</v>
          </cell>
          <cell r="KA52762">
            <v>50</v>
          </cell>
          <cell r="KB52762">
            <v>10</v>
          </cell>
          <cell r="KC52762">
            <v>48</v>
          </cell>
        </row>
        <row r="52763">
          <cell r="A52763" t="str">
            <v>P21181</v>
          </cell>
          <cell r="KA52763">
            <v>50</v>
          </cell>
          <cell r="KB52763">
            <v>10</v>
          </cell>
          <cell r="KC52763">
            <v>48</v>
          </cell>
        </row>
        <row r="52764">
          <cell r="A52764" t="str">
            <v>P21222</v>
          </cell>
          <cell r="KA52764">
            <v>50</v>
          </cell>
          <cell r="KB52764">
            <v>10</v>
          </cell>
          <cell r="KC52764">
            <v>48</v>
          </cell>
        </row>
        <row r="52765">
          <cell r="A52765" t="str">
            <v>P21231</v>
          </cell>
          <cell r="KA52765">
            <v>50</v>
          </cell>
          <cell r="KB52765">
            <v>10</v>
          </cell>
          <cell r="KC52765">
            <v>48</v>
          </cell>
        </row>
        <row r="52766">
          <cell r="A52766" t="str">
            <v>P20974</v>
          </cell>
          <cell r="KA52766">
            <v>50</v>
          </cell>
          <cell r="KB52766">
            <v>10</v>
          </cell>
          <cell r="KC52766">
            <v>48</v>
          </cell>
        </row>
        <row r="52767">
          <cell r="A52767" t="str">
            <v>P20979</v>
          </cell>
          <cell r="KA52767">
            <v>50</v>
          </cell>
          <cell r="KB52767">
            <v>10</v>
          </cell>
          <cell r="KC52767">
            <v>48</v>
          </cell>
        </row>
        <row r="52768">
          <cell r="A52768" t="str">
            <v>P21036</v>
          </cell>
          <cell r="KA52768">
            <v>50</v>
          </cell>
          <cell r="KB52768">
            <v>10</v>
          </cell>
          <cell r="KC52768">
            <v>48</v>
          </cell>
        </row>
        <row r="52769">
          <cell r="A52769" t="str">
            <v>P21080</v>
          </cell>
          <cell r="KA52769">
            <v>50</v>
          </cell>
          <cell r="KB52769">
            <v>10</v>
          </cell>
          <cell r="KC52769">
            <v>48</v>
          </cell>
        </row>
        <row r="52770">
          <cell r="A52770" t="str">
            <v>P21075</v>
          </cell>
          <cell r="KA52770">
            <v>50</v>
          </cell>
          <cell r="KB52770">
            <v>10</v>
          </cell>
          <cell r="KC52770">
            <v>48</v>
          </cell>
        </row>
        <row r="52771">
          <cell r="A52771" t="str">
            <v>P21254</v>
          </cell>
          <cell r="KA52771">
            <v>50</v>
          </cell>
          <cell r="KB52771">
            <v>10</v>
          </cell>
          <cell r="KC52771">
            <v>48</v>
          </cell>
        </row>
        <row r="52772">
          <cell r="A52772" t="str">
            <v>P21338</v>
          </cell>
          <cell r="KA52772">
            <v>50</v>
          </cell>
          <cell r="KB52772">
            <v>10</v>
          </cell>
          <cell r="KC52772">
            <v>48</v>
          </cell>
        </row>
        <row r="52773">
          <cell r="A52773" t="str">
            <v>P21333</v>
          </cell>
          <cell r="KA52773">
            <v>50</v>
          </cell>
          <cell r="KB52773">
            <v>10</v>
          </cell>
          <cell r="KC52773">
            <v>48</v>
          </cell>
        </row>
        <row r="52774">
          <cell r="A52774" t="str">
            <v>P21363</v>
          </cell>
          <cell r="KA52774">
            <v>50</v>
          </cell>
          <cell r="KB52774">
            <v>10</v>
          </cell>
          <cell r="KC52774">
            <v>48</v>
          </cell>
        </row>
        <row r="52775">
          <cell r="A52775" t="str">
            <v>P21364</v>
          </cell>
          <cell r="KA52775">
            <v>50</v>
          </cell>
          <cell r="KB52775">
            <v>10</v>
          </cell>
          <cell r="KC52775">
            <v>48</v>
          </cell>
        </row>
        <row r="52776">
          <cell r="A52776" t="str">
            <v>P21365</v>
          </cell>
          <cell r="KA52776">
            <v>50</v>
          </cell>
          <cell r="KB52776">
            <v>10</v>
          </cell>
          <cell r="KC52776">
            <v>48</v>
          </cell>
        </row>
        <row r="52777">
          <cell r="A52777" t="str">
            <v>P21448</v>
          </cell>
          <cell r="KA52777">
            <v>50</v>
          </cell>
          <cell r="KB52777">
            <v>10</v>
          </cell>
          <cell r="KC52777">
            <v>48</v>
          </cell>
        </row>
        <row r="52778">
          <cell r="A52778" t="str">
            <v>P21955</v>
          </cell>
          <cell r="KA52778">
            <v>50</v>
          </cell>
          <cell r="KB52778">
            <v>10</v>
          </cell>
          <cell r="KC52778">
            <v>48</v>
          </cell>
        </row>
        <row r="52779">
          <cell r="A52779" t="str">
            <v>P21985</v>
          </cell>
          <cell r="KA52779">
            <v>50</v>
          </cell>
          <cell r="KB52779">
            <v>10</v>
          </cell>
          <cell r="KC52779">
            <v>48</v>
          </cell>
        </row>
        <row r="52780">
          <cell r="A52780" t="str">
            <v>P21932</v>
          </cell>
          <cell r="KA52780">
            <v>50</v>
          </cell>
          <cell r="KB52780">
            <v>10</v>
          </cell>
          <cell r="KC52780">
            <v>48</v>
          </cell>
        </row>
        <row r="52781">
          <cell r="A52781" t="str">
            <v>P21904</v>
          </cell>
          <cell r="KA52781">
            <v>50</v>
          </cell>
          <cell r="KB52781">
            <v>10</v>
          </cell>
          <cell r="KC52781">
            <v>48</v>
          </cell>
        </row>
        <row r="52782">
          <cell r="A52782" t="str">
            <v>P22079</v>
          </cell>
          <cell r="KA52782">
            <v>50</v>
          </cell>
          <cell r="KB52782">
            <v>10</v>
          </cell>
          <cell r="KC52782">
            <v>48</v>
          </cell>
        </row>
        <row r="52783">
          <cell r="A52783" t="str">
            <v>P22080</v>
          </cell>
          <cell r="KA52783">
            <v>50</v>
          </cell>
          <cell r="KB52783">
            <v>10</v>
          </cell>
          <cell r="KC52783">
            <v>48</v>
          </cell>
        </row>
        <row r="52784">
          <cell r="A52784" t="str">
            <v>P22062</v>
          </cell>
          <cell r="KA52784">
            <v>50</v>
          </cell>
          <cell r="KB52784">
            <v>10</v>
          </cell>
          <cell r="KC52784">
            <v>48</v>
          </cell>
        </row>
        <row r="52785">
          <cell r="A52785" t="str">
            <v>P22123</v>
          </cell>
          <cell r="KA52785">
            <v>50</v>
          </cell>
          <cell r="KB52785">
            <v>10</v>
          </cell>
          <cell r="KC52785">
            <v>48</v>
          </cell>
        </row>
        <row r="52786">
          <cell r="A52786" t="str">
            <v>P22115</v>
          </cell>
          <cell r="KA52786">
            <v>50</v>
          </cell>
          <cell r="KB52786">
            <v>10</v>
          </cell>
          <cell r="KC52786">
            <v>48</v>
          </cell>
        </row>
        <row r="52787">
          <cell r="A52787" t="str">
            <v>P22108</v>
          </cell>
          <cell r="KA52787">
            <v>50</v>
          </cell>
          <cell r="KB52787">
            <v>10</v>
          </cell>
          <cell r="KC52787">
            <v>48</v>
          </cell>
        </row>
        <row r="52788">
          <cell r="A52788" t="str">
            <v>P22105</v>
          </cell>
          <cell r="KA52788">
            <v>50</v>
          </cell>
          <cell r="KB52788">
            <v>10</v>
          </cell>
          <cell r="KC52788">
            <v>48</v>
          </cell>
        </row>
        <row r="52789">
          <cell r="A52789" t="str">
            <v>P21670</v>
          </cell>
          <cell r="KA52789">
            <v>50</v>
          </cell>
          <cell r="KB52789">
            <v>10</v>
          </cell>
          <cell r="KC52789">
            <v>48</v>
          </cell>
        </row>
        <row r="52790">
          <cell r="A52790" t="str">
            <v>P21743</v>
          </cell>
          <cell r="KA52790">
            <v>50</v>
          </cell>
          <cell r="KB52790">
            <v>10</v>
          </cell>
          <cell r="KC52790">
            <v>48</v>
          </cell>
        </row>
        <row r="52791">
          <cell r="A52791" t="str">
            <v>P21757</v>
          </cell>
          <cell r="KA52791">
            <v>50</v>
          </cell>
          <cell r="KB52791">
            <v>10</v>
          </cell>
          <cell r="KC52791">
            <v>48</v>
          </cell>
        </row>
        <row r="52792">
          <cell r="A52792" t="str">
            <v>P21794</v>
          </cell>
          <cell r="KA52792">
            <v>50</v>
          </cell>
          <cell r="KB52792">
            <v>10</v>
          </cell>
          <cell r="KC52792">
            <v>48</v>
          </cell>
        </row>
        <row r="52793">
          <cell r="A52793" t="str">
            <v>P27006</v>
          </cell>
          <cell r="KA52793">
            <v>50</v>
          </cell>
          <cell r="KB52793">
            <v>10</v>
          </cell>
          <cell r="KC52793">
            <v>48</v>
          </cell>
        </row>
        <row r="52794">
          <cell r="A52794" t="str">
            <v>P26157</v>
          </cell>
          <cell r="KA52794">
            <v>50</v>
          </cell>
          <cell r="KB52794">
            <v>10</v>
          </cell>
          <cell r="KC52794">
            <v>48</v>
          </cell>
        </row>
        <row r="52795">
          <cell r="A52795" t="str">
            <v>P26129</v>
          </cell>
          <cell r="KA52795">
            <v>50</v>
          </cell>
          <cell r="KB52795">
            <v>10</v>
          </cell>
          <cell r="KC52795">
            <v>35</v>
          </cell>
        </row>
        <row r="52796">
          <cell r="A52796" t="str">
            <v>P25949</v>
          </cell>
          <cell r="KA52796">
            <v>50</v>
          </cell>
          <cell r="KB52796">
            <v>10</v>
          </cell>
          <cell r="KC52796">
            <v>48</v>
          </cell>
        </row>
        <row r="52797">
          <cell r="A52797" t="str">
            <v>P25909</v>
          </cell>
          <cell r="KA52797">
            <v>50</v>
          </cell>
          <cell r="KB52797">
            <v>10</v>
          </cell>
          <cell r="KC52797">
            <v>48</v>
          </cell>
        </row>
        <row r="52798">
          <cell r="A52798" t="str">
            <v>P25772</v>
          </cell>
          <cell r="KA52798">
            <v>50</v>
          </cell>
          <cell r="KB52798">
            <v>10</v>
          </cell>
          <cell r="KC52798">
            <v>48</v>
          </cell>
        </row>
        <row r="52799">
          <cell r="A52799" t="str">
            <v>P25758</v>
          </cell>
          <cell r="KA52799">
            <v>50</v>
          </cell>
          <cell r="KB52799">
            <v>10</v>
          </cell>
          <cell r="KC52799">
            <v>48</v>
          </cell>
        </row>
        <row r="52800">
          <cell r="A52800" t="str">
            <v>P25830</v>
          </cell>
          <cell r="KA52800">
            <v>50</v>
          </cell>
          <cell r="KB52800">
            <v>10</v>
          </cell>
          <cell r="KC52800">
            <v>48</v>
          </cell>
        </row>
        <row r="52801">
          <cell r="A52801" t="str">
            <v>P25831</v>
          </cell>
          <cell r="KA52801">
            <v>50</v>
          </cell>
          <cell r="KB52801">
            <v>10</v>
          </cell>
          <cell r="KC52801">
            <v>48</v>
          </cell>
        </row>
        <row r="52802">
          <cell r="A52802" t="str">
            <v>P25839</v>
          </cell>
          <cell r="KA52802">
            <v>50</v>
          </cell>
          <cell r="KB52802">
            <v>10</v>
          </cell>
          <cell r="KC52802">
            <v>48</v>
          </cell>
        </row>
        <row r="52803">
          <cell r="A52803" t="str">
            <v>P25815</v>
          </cell>
          <cell r="KA52803">
            <v>50</v>
          </cell>
          <cell r="KB52803">
            <v>10</v>
          </cell>
          <cell r="KC52803">
            <v>35</v>
          </cell>
        </row>
        <row r="52804">
          <cell r="A52804" t="str">
            <v>P25872</v>
          </cell>
          <cell r="KA52804">
            <v>50</v>
          </cell>
          <cell r="KB52804">
            <v>10</v>
          </cell>
          <cell r="KC52804">
            <v>35</v>
          </cell>
        </row>
        <row r="52805">
          <cell r="A52805" t="str">
            <v>P25155</v>
          </cell>
          <cell r="KA52805">
            <v>50</v>
          </cell>
          <cell r="KB52805">
            <v>10</v>
          </cell>
          <cell r="KC52805">
            <v>48</v>
          </cell>
        </row>
        <row r="52806">
          <cell r="A52806" t="str">
            <v>P25345</v>
          </cell>
          <cell r="KA52806">
            <v>50</v>
          </cell>
          <cell r="KB52806">
            <v>10</v>
          </cell>
          <cell r="KC52806">
            <v>48</v>
          </cell>
        </row>
        <row r="52807">
          <cell r="A52807" t="str">
            <v>P25329</v>
          </cell>
          <cell r="KA52807">
            <v>50</v>
          </cell>
          <cell r="KB52807">
            <v>10</v>
          </cell>
          <cell r="KC52807">
            <v>48</v>
          </cell>
        </row>
        <row r="52808">
          <cell r="A52808" t="str">
            <v>P25303</v>
          </cell>
          <cell r="KA52808">
            <v>50</v>
          </cell>
          <cell r="KB52808">
            <v>10</v>
          </cell>
          <cell r="KC52808">
            <v>48</v>
          </cell>
        </row>
        <row r="52809">
          <cell r="A52809" t="str">
            <v>P25285</v>
          </cell>
          <cell r="KA52809">
            <v>50</v>
          </cell>
          <cell r="KB52809">
            <v>10</v>
          </cell>
          <cell r="KC52809">
            <v>35</v>
          </cell>
        </row>
        <row r="52810">
          <cell r="A52810" t="str">
            <v>P25401</v>
          </cell>
          <cell r="KA52810">
            <v>50</v>
          </cell>
          <cell r="KB52810">
            <v>10</v>
          </cell>
          <cell r="KC52810">
            <v>48</v>
          </cell>
        </row>
        <row r="52811">
          <cell r="A52811" t="str">
            <v>P25414</v>
          </cell>
          <cell r="KA52811">
            <v>50</v>
          </cell>
          <cell r="KB52811">
            <v>10</v>
          </cell>
          <cell r="KC52811">
            <v>48</v>
          </cell>
        </row>
        <row r="52812">
          <cell r="A52812" t="str">
            <v>P25421</v>
          </cell>
          <cell r="KA52812">
            <v>50</v>
          </cell>
          <cell r="KB52812">
            <v>10</v>
          </cell>
          <cell r="KC52812">
            <v>48</v>
          </cell>
        </row>
        <row r="52813">
          <cell r="A52813" t="str">
            <v>P25696</v>
          </cell>
          <cell r="KA52813">
            <v>50</v>
          </cell>
          <cell r="KB52813">
            <v>10</v>
          </cell>
          <cell r="KC52813">
            <v>48</v>
          </cell>
        </row>
        <row r="52814">
          <cell r="A52814" t="str">
            <v>P25703</v>
          </cell>
          <cell r="KA52814">
            <v>50</v>
          </cell>
          <cell r="KB52814">
            <v>10</v>
          </cell>
          <cell r="KC52814">
            <v>48</v>
          </cell>
        </row>
        <row r="52815">
          <cell r="A52815" t="str">
            <v>P25713</v>
          </cell>
          <cell r="KA52815">
            <v>50</v>
          </cell>
          <cell r="KB52815">
            <v>10</v>
          </cell>
          <cell r="KC52815">
            <v>48</v>
          </cell>
        </row>
        <row r="52816">
          <cell r="A52816" t="str">
            <v>P25720</v>
          </cell>
          <cell r="KA52816">
            <v>50</v>
          </cell>
          <cell r="KB52816">
            <v>10</v>
          </cell>
          <cell r="KC52816">
            <v>48</v>
          </cell>
        </row>
        <row r="52817">
          <cell r="A52817" t="str">
            <v>P25521</v>
          </cell>
          <cell r="KA52817">
            <v>50</v>
          </cell>
          <cell r="KB52817">
            <v>10</v>
          </cell>
          <cell r="KC52817">
            <v>48</v>
          </cell>
        </row>
        <row r="52818">
          <cell r="A52818" t="str">
            <v>P25552</v>
          </cell>
          <cell r="KA52818">
            <v>50</v>
          </cell>
          <cell r="KB52818">
            <v>10</v>
          </cell>
          <cell r="KC52818">
            <v>35</v>
          </cell>
        </row>
        <row r="52819">
          <cell r="A52819" t="str">
            <v>P25581</v>
          </cell>
          <cell r="KA52819">
            <v>50</v>
          </cell>
          <cell r="KB52819">
            <v>10</v>
          </cell>
          <cell r="KC52819">
            <v>48</v>
          </cell>
        </row>
        <row r="52820">
          <cell r="A52820" t="str">
            <v>P25578</v>
          </cell>
          <cell r="KA52820">
            <v>50</v>
          </cell>
          <cell r="KB52820">
            <v>10</v>
          </cell>
          <cell r="KC52820">
            <v>48</v>
          </cell>
        </row>
        <row r="52821">
          <cell r="A52821" t="str">
            <v>P25489</v>
          </cell>
          <cell r="KA52821">
            <v>50</v>
          </cell>
          <cell r="KB52821">
            <v>10</v>
          </cell>
          <cell r="KC52821">
            <v>48</v>
          </cell>
        </row>
        <row r="52822">
          <cell r="A52822" t="str">
            <v>P24838</v>
          </cell>
          <cell r="KA52822">
            <v>50</v>
          </cell>
          <cell r="KB52822">
            <v>10</v>
          </cell>
          <cell r="KC52822">
            <v>48</v>
          </cell>
        </row>
        <row r="52823">
          <cell r="A52823" t="str">
            <v>P24934</v>
          </cell>
          <cell r="KA52823">
            <v>50</v>
          </cell>
          <cell r="KB52823">
            <v>10</v>
          </cell>
          <cell r="KC52823">
            <v>35</v>
          </cell>
        </row>
        <row r="52824">
          <cell r="A52824" t="str">
            <v>P24916</v>
          </cell>
          <cell r="KA52824">
            <v>50</v>
          </cell>
          <cell r="KB52824">
            <v>10</v>
          </cell>
          <cell r="KC52824">
            <v>48</v>
          </cell>
        </row>
        <row r="52825">
          <cell r="A52825" t="str">
            <v>P24952</v>
          </cell>
          <cell r="KA52825">
            <v>50</v>
          </cell>
          <cell r="KB52825">
            <v>10</v>
          </cell>
          <cell r="KC52825">
            <v>48</v>
          </cell>
        </row>
        <row r="52826">
          <cell r="A52826" t="str">
            <v>P25092</v>
          </cell>
          <cell r="KA52826">
            <v>50</v>
          </cell>
          <cell r="KB52826">
            <v>10</v>
          </cell>
          <cell r="KC52826">
            <v>48</v>
          </cell>
        </row>
        <row r="52827">
          <cell r="A52827" t="str">
            <v>P24997</v>
          </cell>
          <cell r="KA52827">
            <v>50</v>
          </cell>
          <cell r="KB52827">
            <v>10</v>
          </cell>
          <cell r="KC52827">
            <v>48</v>
          </cell>
        </row>
        <row r="52828">
          <cell r="A52828" t="str">
            <v>P24998</v>
          </cell>
          <cell r="KA52828">
            <v>50</v>
          </cell>
          <cell r="KB52828">
            <v>10</v>
          </cell>
          <cell r="KC52828">
            <v>48</v>
          </cell>
        </row>
        <row r="52829">
          <cell r="A52829" t="str">
            <v>P25002</v>
          </cell>
          <cell r="KA52829">
            <v>50</v>
          </cell>
          <cell r="KB52829">
            <v>10</v>
          </cell>
          <cell r="KC52829">
            <v>48</v>
          </cell>
        </row>
        <row r="52830">
          <cell r="A52830" t="str">
            <v>P24992</v>
          </cell>
          <cell r="KA52830">
            <v>50</v>
          </cell>
          <cell r="KB52830">
            <v>10</v>
          </cell>
          <cell r="KC52830">
            <v>48</v>
          </cell>
        </row>
        <row r="52831">
          <cell r="A52831" t="str">
            <v>P24561</v>
          </cell>
          <cell r="KA52831">
            <v>50</v>
          </cell>
          <cell r="KB52831">
            <v>10</v>
          </cell>
          <cell r="KC52831">
            <v>35</v>
          </cell>
        </row>
        <row r="52832">
          <cell r="A52832" t="str">
            <v>P24592</v>
          </cell>
          <cell r="KA52832">
            <v>50</v>
          </cell>
          <cell r="KB52832">
            <v>10</v>
          </cell>
          <cell r="KC52832">
            <v>48</v>
          </cell>
        </row>
        <row r="52833">
          <cell r="A52833" t="str">
            <v>P24820</v>
          </cell>
          <cell r="KA52833">
            <v>50</v>
          </cell>
          <cell r="KB52833">
            <v>10</v>
          </cell>
          <cell r="KC52833">
            <v>48</v>
          </cell>
        </row>
        <row r="52834">
          <cell r="A52834" t="str">
            <v>P24762</v>
          </cell>
          <cell r="KA52834">
            <v>50</v>
          </cell>
          <cell r="KB52834">
            <v>10</v>
          </cell>
          <cell r="KC52834">
            <v>48</v>
          </cell>
        </row>
        <row r="52835">
          <cell r="A52835" t="str">
            <v>P24796</v>
          </cell>
          <cell r="KA52835">
            <v>50</v>
          </cell>
          <cell r="KB52835">
            <v>10</v>
          </cell>
          <cell r="KC52835">
            <v>35</v>
          </cell>
        </row>
        <row r="52836">
          <cell r="A52836" t="str">
            <v>P24728</v>
          </cell>
          <cell r="KA52836">
            <v>50</v>
          </cell>
          <cell r="KB52836">
            <v>10</v>
          </cell>
          <cell r="KC52836">
            <v>48</v>
          </cell>
        </row>
        <row r="52837">
          <cell r="A52837" t="str">
            <v>P24175</v>
          </cell>
          <cell r="KA52837">
            <v>50</v>
          </cell>
          <cell r="KB52837">
            <v>10</v>
          </cell>
          <cell r="KC52837">
            <v>48</v>
          </cell>
        </row>
        <row r="52838">
          <cell r="A52838" t="str">
            <v>P24069</v>
          </cell>
          <cell r="KA52838">
            <v>50</v>
          </cell>
          <cell r="KB52838">
            <v>10</v>
          </cell>
          <cell r="KC52838">
            <v>48</v>
          </cell>
        </row>
        <row r="52839">
          <cell r="A52839" t="str">
            <v>P24100</v>
          </cell>
          <cell r="KA52839">
            <v>50</v>
          </cell>
          <cell r="KB52839">
            <v>10</v>
          </cell>
          <cell r="KC52839">
            <v>48</v>
          </cell>
        </row>
        <row r="52840">
          <cell r="A52840" t="str">
            <v>P24086</v>
          </cell>
          <cell r="KA52840">
            <v>50</v>
          </cell>
          <cell r="KB52840">
            <v>10</v>
          </cell>
          <cell r="KC52840">
            <v>48</v>
          </cell>
        </row>
        <row r="52841">
          <cell r="A52841" t="str">
            <v>P23993</v>
          </cell>
          <cell r="KA52841">
            <v>50</v>
          </cell>
          <cell r="KB52841">
            <v>10</v>
          </cell>
          <cell r="KC52841">
            <v>48</v>
          </cell>
        </row>
        <row r="52842">
          <cell r="A52842" t="str">
            <v>P23976</v>
          </cell>
          <cell r="KA52842">
            <v>50</v>
          </cell>
          <cell r="KB52842">
            <v>10</v>
          </cell>
          <cell r="KC52842">
            <v>35</v>
          </cell>
        </row>
        <row r="52843">
          <cell r="A52843" t="str">
            <v>P23971</v>
          </cell>
          <cell r="KA52843">
            <v>50</v>
          </cell>
          <cell r="KB52843">
            <v>10</v>
          </cell>
          <cell r="KC52843">
            <v>48</v>
          </cell>
        </row>
        <row r="52844">
          <cell r="A52844" t="str">
            <v>P24020</v>
          </cell>
          <cell r="KA52844">
            <v>50</v>
          </cell>
          <cell r="KB52844">
            <v>10</v>
          </cell>
          <cell r="KC52844">
            <v>48</v>
          </cell>
        </row>
        <row r="52845">
          <cell r="A52845" t="str">
            <v>P24349</v>
          </cell>
          <cell r="KA52845">
            <v>50</v>
          </cell>
          <cell r="KB52845">
            <v>10</v>
          </cell>
          <cell r="KC52845">
            <v>48</v>
          </cell>
        </row>
        <row r="52846">
          <cell r="A52846" t="str">
            <v>P24416</v>
          </cell>
          <cell r="KA52846">
            <v>50</v>
          </cell>
          <cell r="KB52846">
            <v>10</v>
          </cell>
          <cell r="KC52846">
            <v>48</v>
          </cell>
        </row>
        <row r="52847">
          <cell r="A52847" t="str">
            <v>P24410</v>
          </cell>
          <cell r="KA52847">
            <v>50</v>
          </cell>
          <cell r="KB52847">
            <v>10</v>
          </cell>
          <cell r="KC52847">
            <v>48</v>
          </cell>
        </row>
        <row r="52848">
          <cell r="A52848" t="str">
            <v>P24433</v>
          </cell>
          <cell r="KA52848">
            <v>50</v>
          </cell>
          <cell r="KB52848">
            <v>10</v>
          </cell>
          <cell r="KC52848">
            <v>48</v>
          </cell>
        </row>
        <row r="52849">
          <cell r="A52849" t="str">
            <v>P24493</v>
          </cell>
          <cell r="KA52849">
            <v>50</v>
          </cell>
          <cell r="KB52849">
            <v>10</v>
          </cell>
          <cell r="KC52849">
            <v>48</v>
          </cell>
        </row>
        <row r="52850">
          <cell r="A52850" t="str">
            <v>P24480</v>
          </cell>
          <cell r="KA52850">
            <v>50</v>
          </cell>
          <cell r="KB52850">
            <v>10</v>
          </cell>
          <cell r="KC52850">
            <v>48</v>
          </cell>
        </row>
        <row r="52851">
          <cell r="A52851" t="str">
            <v>P23733</v>
          </cell>
          <cell r="KA52851">
            <v>50</v>
          </cell>
          <cell r="KB52851">
            <v>10</v>
          </cell>
          <cell r="KC52851">
            <v>48</v>
          </cell>
        </row>
        <row r="52852">
          <cell r="A52852" t="str">
            <v>P23759</v>
          </cell>
          <cell r="KA52852">
            <v>50</v>
          </cell>
          <cell r="KB52852">
            <v>10</v>
          </cell>
          <cell r="KC52852">
            <v>48</v>
          </cell>
        </row>
        <row r="52853">
          <cell r="A52853" t="str">
            <v>P23807</v>
          </cell>
          <cell r="KA52853">
            <v>50</v>
          </cell>
          <cell r="KB52853">
            <v>10</v>
          </cell>
          <cell r="KC52853">
            <v>48</v>
          </cell>
        </row>
        <row r="52854">
          <cell r="A52854" t="str">
            <v>P23714</v>
          </cell>
          <cell r="KA52854">
            <v>50</v>
          </cell>
          <cell r="KB52854">
            <v>10</v>
          </cell>
          <cell r="KC52854">
            <v>48</v>
          </cell>
        </row>
        <row r="52855">
          <cell r="A52855" t="str">
            <v>P23885</v>
          </cell>
          <cell r="KA52855">
            <v>50</v>
          </cell>
          <cell r="KB52855">
            <v>10</v>
          </cell>
          <cell r="KC52855">
            <v>48</v>
          </cell>
        </row>
        <row r="52856">
          <cell r="A52856" t="str">
            <v>P23905</v>
          </cell>
          <cell r="KA52856">
            <v>50</v>
          </cell>
          <cell r="KB52856">
            <v>10</v>
          </cell>
          <cell r="KC52856">
            <v>35</v>
          </cell>
        </row>
        <row r="52857">
          <cell r="A52857" t="str">
            <v>P23956</v>
          </cell>
          <cell r="KA52857">
            <v>50</v>
          </cell>
          <cell r="KB52857">
            <v>10</v>
          </cell>
          <cell r="KC52857">
            <v>48</v>
          </cell>
        </row>
        <row r="52858">
          <cell r="A52858" t="str">
            <v>P23944</v>
          </cell>
          <cell r="KA52858">
            <v>50</v>
          </cell>
          <cell r="KB52858">
            <v>10</v>
          </cell>
          <cell r="KC52858">
            <v>35</v>
          </cell>
        </row>
        <row r="52859">
          <cell r="A52859" t="str">
            <v>P23456</v>
          </cell>
          <cell r="KA52859">
            <v>50</v>
          </cell>
          <cell r="KB52859">
            <v>10</v>
          </cell>
          <cell r="KC52859">
            <v>48</v>
          </cell>
        </row>
        <row r="52860">
          <cell r="A52860" t="str">
            <v>P23475</v>
          </cell>
          <cell r="KA52860">
            <v>50</v>
          </cell>
          <cell r="KB52860">
            <v>10</v>
          </cell>
          <cell r="KC52860">
            <v>48</v>
          </cell>
        </row>
        <row r="52861">
          <cell r="A52861" t="str">
            <v>P23593</v>
          </cell>
          <cell r="KA52861">
            <v>50</v>
          </cell>
          <cell r="KB52861">
            <v>10</v>
          </cell>
          <cell r="KC52861">
            <v>48</v>
          </cell>
        </row>
        <row r="52862">
          <cell r="A52862" t="str">
            <v>P23313</v>
          </cell>
          <cell r="KA52862">
            <v>50</v>
          </cell>
          <cell r="KB52862">
            <v>10</v>
          </cell>
          <cell r="KC52862">
            <v>48</v>
          </cell>
        </row>
        <row r="52863">
          <cell r="A52863" t="str">
            <v>P23250</v>
          </cell>
          <cell r="KA52863">
            <v>50</v>
          </cell>
          <cell r="KB52863">
            <v>10</v>
          </cell>
          <cell r="KC52863">
            <v>48</v>
          </cell>
        </row>
        <row r="52864">
          <cell r="A52864" t="str">
            <v>P23244</v>
          </cell>
          <cell r="KA52864">
            <v>50</v>
          </cell>
          <cell r="KB52864">
            <v>10</v>
          </cell>
          <cell r="KC52864">
            <v>48</v>
          </cell>
        </row>
        <row r="52865">
          <cell r="A52865" t="str">
            <v>P23245</v>
          </cell>
          <cell r="KA52865">
            <v>50</v>
          </cell>
          <cell r="KB52865">
            <v>10</v>
          </cell>
          <cell r="KC52865">
            <v>48</v>
          </cell>
        </row>
        <row r="52866">
          <cell r="A52866" t="str">
            <v>P23214</v>
          </cell>
          <cell r="KA52866">
            <v>50</v>
          </cell>
          <cell r="KB52866">
            <v>10</v>
          </cell>
          <cell r="KC52866">
            <v>48</v>
          </cell>
        </row>
        <row r="52867">
          <cell r="A52867" t="str">
            <v>P23147</v>
          </cell>
          <cell r="KA52867">
            <v>50</v>
          </cell>
          <cell r="KB52867">
            <v>10</v>
          </cell>
          <cell r="KC52867">
            <v>48</v>
          </cell>
        </row>
        <row r="52868">
          <cell r="A52868" t="str">
            <v>P23078</v>
          </cell>
          <cell r="KA52868">
            <v>50</v>
          </cell>
          <cell r="KB52868">
            <v>10</v>
          </cell>
          <cell r="KC52868">
            <v>48</v>
          </cell>
        </row>
        <row r="52869">
          <cell r="A52869" t="str">
            <v>P23098</v>
          </cell>
          <cell r="KA52869">
            <v>50</v>
          </cell>
          <cell r="KB52869">
            <v>10</v>
          </cell>
          <cell r="KC52869">
            <v>48</v>
          </cell>
        </row>
        <row r="52870">
          <cell r="A52870" t="str">
            <v>P23110</v>
          </cell>
          <cell r="KA52870">
            <v>50</v>
          </cell>
          <cell r="KB52870">
            <v>10</v>
          </cell>
          <cell r="KC52870">
            <v>48</v>
          </cell>
        </row>
        <row r="52871">
          <cell r="A52871" t="str">
            <v>P22970</v>
          </cell>
          <cell r="KA52871">
            <v>50</v>
          </cell>
          <cell r="KB52871">
            <v>10</v>
          </cell>
          <cell r="KC52871">
            <v>48</v>
          </cell>
        </row>
        <row r="52872">
          <cell r="A52872" t="str">
            <v>P22989</v>
          </cell>
          <cell r="KA52872">
            <v>50</v>
          </cell>
          <cell r="KB52872">
            <v>10</v>
          </cell>
          <cell r="KC52872">
            <v>48</v>
          </cell>
        </row>
        <row r="52873">
          <cell r="A52873" t="str">
            <v>P23059</v>
          </cell>
          <cell r="KA52873">
            <v>50</v>
          </cell>
          <cell r="KB52873">
            <v>10</v>
          </cell>
          <cell r="KC52873">
            <v>48</v>
          </cell>
        </row>
        <row r="52874">
          <cell r="A52874" t="str">
            <v>P22888</v>
          </cell>
          <cell r="KA52874">
            <v>50</v>
          </cell>
          <cell r="KB52874">
            <v>10</v>
          </cell>
          <cell r="KC52874">
            <v>48</v>
          </cell>
        </row>
        <row r="52875">
          <cell r="A52875" t="str">
            <v>P22889</v>
          </cell>
          <cell r="KA52875">
            <v>50</v>
          </cell>
          <cell r="KB52875">
            <v>10</v>
          </cell>
          <cell r="KC52875">
            <v>48</v>
          </cell>
        </row>
        <row r="52876">
          <cell r="A52876" t="str">
            <v>P22902</v>
          </cell>
          <cell r="KA52876">
            <v>50</v>
          </cell>
          <cell r="KB52876">
            <v>10</v>
          </cell>
          <cell r="KC52876">
            <v>48</v>
          </cell>
        </row>
        <row r="52877">
          <cell r="A52877" t="str">
            <v>P22842</v>
          </cell>
          <cell r="KA52877">
            <v>50</v>
          </cell>
          <cell r="KB52877">
            <v>10</v>
          </cell>
          <cell r="KC52877">
            <v>48</v>
          </cell>
        </row>
        <row r="52878">
          <cell r="A52878" t="str">
            <v>P22877</v>
          </cell>
          <cell r="KA52878">
            <v>50</v>
          </cell>
          <cell r="KB52878">
            <v>10</v>
          </cell>
          <cell r="KC52878">
            <v>48</v>
          </cell>
        </row>
        <row r="52879">
          <cell r="A52879" t="str">
            <v>P22879</v>
          </cell>
          <cell r="KA52879">
            <v>50</v>
          </cell>
          <cell r="KB52879">
            <v>10</v>
          </cell>
          <cell r="KC52879">
            <v>48</v>
          </cell>
        </row>
        <row r="52880">
          <cell r="A52880" t="str">
            <v>P22408</v>
          </cell>
          <cell r="KA52880">
            <v>50</v>
          </cell>
          <cell r="KB52880">
            <v>10</v>
          </cell>
          <cell r="KC52880">
            <v>48</v>
          </cell>
        </row>
        <row r="52881">
          <cell r="A52881" t="str">
            <v>P22433</v>
          </cell>
          <cell r="KA52881">
            <v>50</v>
          </cell>
          <cell r="KB52881">
            <v>10</v>
          </cell>
          <cell r="KC52881">
            <v>48</v>
          </cell>
        </row>
        <row r="52882">
          <cell r="A52882" t="str">
            <v>P22346</v>
          </cell>
          <cell r="KA52882">
            <v>50</v>
          </cell>
          <cell r="KB52882">
            <v>10</v>
          </cell>
          <cell r="KC52882">
            <v>48</v>
          </cell>
        </row>
        <row r="52883">
          <cell r="A52883" t="str">
            <v>P22326</v>
          </cell>
          <cell r="KA52883">
            <v>50</v>
          </cell>
          <cell r="KB52883">
            <v>10</v>
          </cell>
          <cell r="KC52883">
            <v>48</v>
          </cell>
        </row>
        <row r="52884">
          <cell r="A52884" t="str">
            <v>P22363</v>
          </cell>
          <cell r="KA52884">
            <v>50</v>
          </cell>
          <cell r="KB52884">
            <v>10</v>
          </cell>
          <cell r="KC52884">
            <v>48</v>
          </cell>
        </row>
        <row r="52885">
          <cell r="A52885" t="str">
            <v>P22217</v>
          </cell>
          <cell r="KA52885">
            <v>50</v>
          </cell>
          <cell r="KB52885">
            <v>10</v>
          </cell>
          <cell r="KC52885">
            <v>48</v>
          </cell>
        </row>
        <row r="52886">
          <cell r="A52886" t="str">
            <v>P22175</v>
          </cell>
          <cell r="KA52886">
            <v>50</v>
          </cell>
          <cell r="KB52886">
            <v>10</v>
          </cell>
          <cell r="KC52886">
            <v>48</v>
          </cell>
        </row>
        <row r="52887">
          <cell r="A52887" t="str">
            <v>P22167</v>
          </cell>
          <cell r="KA52887">
            <v>50</v>
          </cell>
          <cell r="KB52887">
            <v>10</v>
          </cell>
          <cell r="KC52887">
            <v>48</v>
          </cell>
        </row>
        <row r="52888">
          <cell r="A52888" t="str">
            <v>P22300</v>
          </cell>
          <cell r="KA52888">
            <v>50</v>
          </cell>
          <cell r="KB52888">
            <v>10</v>
          </cell>
          <cell r="KC52888">
            <v>48</v>
          </cell>
        </row>
        <row r="52889">
          <cell r="A52889" t="str">
            <v>P22239</v>
          </cell>
          <cell r="KA52889">
            <v>50</v>
          </cell>
          <cell r="KB52889">
            <v>10</v>
          </cell>
          <cell r="KC52889">
            <v>48</v>
          </cell>
        </row>
        <row r="52890">
          <cell r="A52890" t="str">
            <v>P22256</v>
          </cell>
          <cell r="KA52890">
            <v>50</v>
          </cell>
          <cell r="KB52890">
            <v>10</v>
          </cell>
          <cell r="KC52890">
            <v>48</v>
          </cell>
        </row>
        <row r="52891">
          <cell r="A52891" t="str">
            <v>P22570</v>
          </cell>
          <cell r="KA52891">
            <v>50</v>
          </cell>
          <cell r="KB52891">
            <v>10</v>
          </cell>
          <cell r="KC52891">
            <v>48</v>
          </cell>
        </row>
        <row r="52892">
          <cell r="A52892" t="str">
            <v>P22559</v>
          </cell>
          <cell r="KA52892">
            <v>50</v>
          </cell>
          <cell r="KB52892">
            <v>10</v>
          </cell>
          <cell r="KC52892">
            <v>48</v>
          </cell>
        </row>
        <row r="52893">
          <cell r="A52893" t="str">
            <v>P22607</v>
          </cell>
          <cell r="KA52893">
            <v>50</v>
          </cell>
          <cell r="KB52893">
            <v>10</v>
          </cell>
          <cell r="KC52893">
            <v>48</v>
          </cell>
        </row>
        <row r="52894">
          <cell r="A52894" t="str">
            <v>P22535</v>
          </cell>
          <cell r="KA52894">
            <v>50</v>
          </cell>
          <cell r="KB52894">
            <v>10</v>
          </cell>
          <cell r="KC52894">
            <v>48</v>
          </cell>
        </row>
        <row r="52895">
          <cell r="A52895" t="str">
            <v>P22529</v>
          </cell>
          <cell r="KA52895">
            <v>50</v>
          </cell>
          <cell r="KB52895">
            <v>10</v>
          </cell>
          <cell r="KC52895">
            <v>48</v>
          </cell>
        </row>
        <row r="52896">
          <cell r="A52896" t="str">
            <v>P22716</v>
          </cell>
          <cell r="KA52896">
            <v>50</v>
          </cell>
          <cell r="KB52896">
            <v>10</v>
          </cell>
          <cell r="KC52896">
            <v>48</v>
          </cell>
        </row>
        <row r="52897">
          <cell r="A52897" t="str">
            <v>P22721</v>
          </cell>
          <cell r="KA52897">
            <v>50</v>
          </cell>
          <cell r="KB52897">
            <v>10</v>
          </cell>
          <cell r="KC52897">
            <v>48</v>
          </cell>
        </row>
        <row r="52898">
          <cell r="A52898" t="str">
            <v>P22750</v>
          </cell>
          <cell r="KA52898">
            <v>50</v>
          </cell>
          <cell r="KB52898">
            <v>10</v>
          </cell>
          <cell r="KC52898">
            <v>48</v>
          </cell>
        </row>
        <row r="52899">
          <cell r="A52899" t="str">
            <v>P22654</v>
          </cell>
          <cell r="KA52899">
            <v>50</v>
          </cell>
          <cell r="KB52899">
            <v>10</v>
          </cell>
          <cell r="KC52899">
            <v>48</v>
          </cell>
        </row>
        <row r="52900">
          <cell r="A52900" t="str">
            <v>P22218</v>
          </cell>
          <cell r="KA52900">
            <v>50</v>
          </cell>
          <cell r="KB52900">
            <v>10</v>
          </cell>
          <cell r="KC52900">
            <v>48</v>
          </cell>
        </row>
        <row r="52901">
          <cell r="A52901" t="str">
            <v>P22351</v>
          </cell>
          <cell r="KA52901">
            <v>50</v>
          </cell>
          <cell r="KB52901">
            <v>10</v>
          </cell>
          <cell r="KC52901">
            <v>48</v>
          </cell>
        </row>
        <row r="52902">
          <cell r="A52902" t="str">
            <v>P22357</v>
          </cell>
          <cell r="KA52902">
            <v>50</v>
          </cell>
          <cell r="KB52902">
            <v>10</v>
          </cell>
          <cell r="KC52902">
            <v>48</v>
          </cell>
        </row>
        <row r="52903">
          <cell r="A52903" t="str">
            <v>P22358</v>
          </cell>
          <cell r="KA52903">
            <v>50</v>
          </cell>
          <cell r="KB52903">
            <v>10</v>
          </cell>
          <cell r="KC52903">
            <v>48</v>
          </cell>
        </row>
        <row r="52904">
          <cell r="A52904" t="str">
            <v>P22380</v>
          </cell>
          <cell r="KA52904">
            <v>50</v>
          </cell>
          <cell r="KB52904">
            <v>10</v>
          </cell>
          <cell r="KC52904">
            <v>48</v>
          </cell>
        </row>
        <row r="52905">
          <cell r="A52905" t="str">
            <v>P22312</v>
          </cell>
          <cell r="KA52905">
            <v>50</v>
          </cell>
          <cell r="KB52905">
            <v>10</v>
          </cell>
          <cell r="KC52905">
            <v>48</v>
          </cell>
        </row>
        <row r="52906">
          <cell r="A52906" t="str">
            <v>P22337</v>
          </cell>
          <cell r="KA52906">
            <v>50</v>
          </cell>
          <cell r="KB52906">
            <v>10</v>
          </cell>
          <cell r="KC52906">
            <v>48</v>
          </cell>
        </row>
        <row r="52907">
          <cell r="A52907" t="str">
            <v>P22444</v>
          </cell>
          <cell r="KA52907">
            <v>50</v>
          </cell>
          <cell r="KB52907">
            <v>10</v>
          </cell>
          <cell r="KC52907">
            <v>48</v>
          </cell>
        </row>
        <row r="52908">
          <cell r="A52908" t="str">
            <v>P22429</v>
          </cell>
          <cell r="KA52908">
            <v>50</v>
          </cell>
          <cell r="KB52908">
            <v>10</v>
          </cell>
          <cell r="KC52908">
            <v>48</v>
          </cell>
        </row>
        <row r="52909">
          <cell r="A52909" t="str">
            <v>P22850</v>
          </cell>
          <cell r="KA52909">
            <v>50</v>
          </cell>
          <cell r="KB52909">
            <v>10</v>
          </cell>
          <cell r="KC52909">
            <v>48</v>
          </cell>
        </row>
        <row r="52910">
          <cell r="A52910" t="str">
            <v>P22915</v>
          </cell>
          <cell r="KA52910">
            <v>50</v>
          </cell>
          <cell r="KB52910">
            <v>10</v>
          </cell>
          <cell r="KC52910">
            <v>48</v>
          </cell>
        </row>
        <row r="52911">
          <cell r="A52911" t="str">
            <v>P22780</v>
          </cell>
          <cell r="KA52911">
            <v>50</v>
          </cell>
          <cell r="KB52911">
            <v>10</v>
          </cell>
          <cell r="KC52911">
            <v>48</v>
          </cell>
        </row>
        <row r="52912">
          <cell r="A52912" t="str">
            <v>P22799</v>
          </cell>
          <cell r="KA52912">
            <v>50</v>
          </cell>
          <cell r="KB52912">
            <v>10</v>
          </cell>
          <cell r="KC52912">
            <v>48</v>
          </cell>
        </row>
        <row r="52913">
          <cell r="A52913" t="str">
            <v>P22840</v>
          </cell>
          <cell r="KA52913">
            <v>50</v>
          </cell>
          <cell r="KB52913">
            <v>10</v>
          </cell>
          <cell r="KC52913">
            <v>48</v>
          </cell>
        </row>
        <row r="52914">
          <cell r="A52914" t="str">
            <v>P23067</v>
          </cell>
          <cell r="KA52914">
            <v>50</v>
          </cell>
          <cell r="KB52914">
            <v>10</v>
          </cell>
          <cell r="KC52914">
            <v>48</v>
          </cell>
        </row>
        <row r="52915">
          <cell r="A52915" t="str">
            <v>P23032</v>
          </cell>
          <cell r="KA52915">
            <v>50</v>
          </cell>
          <cell r="KB52915">
            <v>10</v>
          </cell>
          <cell r="KC52915">
            <v>48</v>
          </cell>
        </row>
        <row r="52916">
          <cell r="A52916" t="str">
            <v>P23148</v>
          </cell>
          <cell r="KA52916">
            <v>50</v>
          </cell>
          <cell r="KB52916">
            <v>10</v>
          </cell>
          <cell r="KC52916">
            <v>48</v>
          </cell>
        </row>
        <row r="52917">
          <cell r="A52917" t="str">
            <v>P23271</v>
          </cell>
          <cell r="KA52917">
            <v>50</v>
          </cell>
          <cell r="KB52917">
            <v>10</v>
          </cell>
          <cell r="KC52917">
            <v>48</v>
          </cell>
        </row>
        <row r="52918">
          <cell r="A52918" t="str">
            <v>P23309</v>
          </cell>
          <cell r="KA52918">
            <v>50</v>
          </cell>
          <cell r="KB52918">
            <v>10</v>
          </cell>
          <cell r="KC52918">
            <v>48</v>
          </cell>
        </row>
        <row r="52919">
          <cell r="A52919" t="str">
            <v>P23356</v>
          </cell>
          <cell r="KA52919">
            <v>50</v>
          </cell>
          <cell r="KB52919">
            <v>10</v>
          </cell>
          <cell r="KC52919">
            <v>48</v>
          </cell>
        </row>
        <row r="52920">
          <cell r="A52920" t="str">
            <v>P23590</v>
          </cell>
          <cell r="KA52920">
            <v>50</v>
          </cell>
          <cell r="KB52920">
            <v>10</v>
          </cell>
          <cell r="KC52920">
            <v>48</v>
          </cell>
        </row>
        <row r="52921">
          <cell r="A52921" t="str">
            <v>P23634</v>
          </cell>
          <cell r="KA52921">
            <v>50</v>
          </cell>
          <cell r="KB52921">
            <v>10</v>
          </cell>
          <cell r="KC52921">
            <v>48</v>
          </cell>
        </row>
        <row r="52922">
          <cell r="A52922" t="str">
            <v>P23571</v>
          </cell>
          <cell r="KA52922">
            <v>50</v>
          </cell>
          <cell r="KB52922">
            <v>10</v>
          </cell>
          <cell r="KC52922">
            <v>48</v>
          </cell>
        </row>
        <row r="52923">
          <cell r="A52923" t="str">
            <v>P23568</v>
          </cell>
          <cell r="KA52923">
            <v>50</v>
          </cell>
          <cell r="KB52923">
            <v>10</v>
          </cell>
          <cell r="KC52923">
            <v>48</v>
          </cell>
        </row>
        <row r="52924">
          <cell r="A52924" t="str">
            <v>P23558</v>
          </cell>
          <cell r="KA52924">
            <v>50</v>
          </cell>
          <cell r="KB52924">
            <v>10</v>
          </cell>
          <cell r="KC52924">
            <v>48</v>
          </cell>
        </row>
        <row r="52925">
          <cell r="A52925" t="str">
            <v>P23577</v>
          </cell>
          <cell r="KA52925">
            <v>50</v>
          </cell>
          <cell r="KB52925">
            <v>10</v>
          </cell>
          <cell r="KC52925">
            <v>48</v>
          </cell>
        </row>
        <row r="52926">
          <cell r="A52926" t="str">
            <v>P23462</v>
          </cell>
          <cell r="KA52926">
            <v>50</v>
          </cell>
          <cell r="KB52926">
            <v>10</v>
          </cell>
          <cell r="KC52926">
            <v>48</v>
          </cell>
        </row>
        <row r="52927">
          <cell r="A52927" t="str">
            <v>P23495</v>
          </cell>
          <cell r="KA52927">
            <v>50</v>
          </cell>
          <cell r="KB52927">
            <v>10</v>
          </cell>
          <cell r="KC52927">
            <v>48</v>
          </cell>
        </row>
        <row r="52928">
          <cell r="A52928" t="str">
            <v>P23374</v>
          </cell>
          <cell r="KA52928">
            <v>50</v>
          </cell>
          <cell r="KB52928">
            <v>10</v>
          </cell>
          <cell r="KC52928">
            <v>48</v>
          </cell>
        </row>
        <row r="52929">
          <cell r="A52929" t="str">
            <v>P23424</v>
          </cell>
          <cell r="KA52929">
            <v>50</v>
          </cell>
          <cell r="KB52929">
            <v>10</v>
          </cell>
          <cell r="KC52929">
            <v>48</v>
          </cell>
        </row>
        <row r="52930">
          <cell r="A52930" t="str">
            <v>P23407</v>
          </cell>
          <cell r="KA52930">
            <v>50</v>
          </cell>
          <cell r="KB52930">
            <v>10</v>
          </cell>
          <cell r="KC52930">
            <v>48</v>
          </cell>
        </row>
        <row r="52931">
          <cell r="A52931" t="str">
            <v>P23930</v>
          </cell>
          <cell r="KA52931">
            <v>50</v>
          </cell>
          <cell r="KB52931">
            <v>10</v>
          </cell>
          <cell r="KC52931">
            <v>48</v>
          </cell>
        </row>
        <row r="52932">
          <cell r="A52932" t="str">
            <v>P23832</v>
          </cell>
          <cell r="KA52932">
            <v>50</v>
          </cell>
          <cell r="KB52932">
            <v>10</v>
          </cell>
          <cell r="KC52932">
            <v>48</v>
          </cell>
        </row>
        <row r="52933">
          <cell r="A52933" t="str">
            <v>P23877</v>
          </cell>
          <cell r="KA52933">
            <v>50</v>
          </cell>
          <cell r="KB52933">
            <v>10</v>
          </cell>
          <cell r="KC52933">
            <v>48</v>
          </cell>
        </row>
        <row r="52934">
          <cell r="A52934" t="str">
            <v>P23705</v>
          </cell>
          <cell r="KA52934">
            <v>50</v>
          </cell>
          <cell r="KB52934">
            <v>10</v>
          </cell>
          <cell r="KC52934">
            <v>48</v>
          </cell>
        </row>
        <row r="52935">
          <cell r="A52935" t="str">
            <v>P23721</v>
          </cell>
          <cell r="KA52935">
            <v>50</v>
          </cell>
          <cell r="KB52935">
            <v>10</v>
          </cell>
          <cell r="KC52935">
            <v>48</v>
          </cell>
        </row>
        <row r="52936">
          <cell r="A52936" t="str">
            <v>P23730</v>
          </cell>
          <cell r="KA52936">
            <v>50</v>
          </cell>
          <cell r="KB52936">
            <v>10</v>
          </cell>
          <cell r="KC52936">
            <v>48</v>
          </cell>
        </row>
        <row r="52937">
          <cell r="A52937" t="str">
            <v>P23801</v>
          </cell>
          <cell r="KA52937">
            <v>50</v>
          </cell>
          <cell r="KB52937">
            <v>10</v>
          </cell>
          <cell r="KC52937">
            <v>48</v>
          </cell>
        </row>
        <row r="52938">
          <cell r="A52938" t="str">
            <v>P23777</v>
          </cell>
          <cell r="KA52938">
            <v>50</v>
          </cell>
          <cell r="KB52938">
            <v>10</v>
          </cell>
          <cell r="KC52938">
            <v>48</v>
          </cell>
        </row>
        <row r="52939">
          <cell r="A52939" t="str">
            <v>P23778</v>
          </cell>
          <cell r="KA52939">
            <v>50</v>
          </cell>
          <cell r="KB52939">
            <v>10</v>
          </cell>
          <cell r="KC52939">
            <v>48</v>
          </cell>
        </row>
        <row r="52940">
          <cell r="A52940" t="str">
            <v>P23745</v>
          </cell>
          <cell r="KA52940">
            <v>50</v>
          </cell>
          <cell r="KB52940">
            <v>10</v>
          </cell>
          <cell r="KC52940">
            <v>48</v>
          </cell>
        </row>
        <row r="52941">
          <cell r="A52941" t="str">
            <v>P24429</v>
          </cell>
          <cell r="KA52941">
            <v>50</v>
          </cell>
          <cell r="KB52941">
            <v>10</v>
          </cell>
          <cell r="KC52941">
            <v>48</v>
          </cell>
        </row>
        <row r="52942">
          <cell r="A52942" t="str">
            <v>P24412</v>
          </cell>
          <cell r="KA52942">
            <v>50</v>
          </cell>
          <cell r="KB52942">
            <v>10</v>
          </cell>
          <cell r="KC52942">
            <v>48</v>
          </cell>
        </row>
        <row r="52943">
          <cell r="A52943" t="str">
            <v>P24399</v>
          </cell>
          <cell r="KA52943">
            <v>50</v>
          </cell>
          <cell r="KB52943">
            <v>10</v>
          </cell>
          <cell r="KC52943">
            <v>48</v>
          </cell>
        </row>
        <row r="52944">
          <cell r="A52944" t="str">
            <v>P24285</v>
          </cell>
          <cell r="KA52944">
            <v>50</v>
          </cell>
          <cell r="KB52944">
            <v>10</v>
          </cell>
          <cell r="KC52944">
            <v>48</v>
          </cell>
        </row>
        <row r="52945">
          <cell r="A52945" t="str">
            <v>P24271</v>
          </cell>
          <cell r="KA52945">
            <v>50</v>
          </cell>
          <cell r="KB52945">
            <v>10</v>
          </cell>
          <cell r="KC52945">
            <v>48</v>
          </cell>
        </row>
        <row r="52946">
          <cell r="A52946" t="str">
            <v>P24000</v>
          </cell>
          <cell r="KA52946">
            <v>50</v>
          </cell>
          <cell r="KB52946">
            <v>10</v>
          </cell>
          <cell r="KC52946">
            <v>48</v>
          </cell>
        </row>
        <row r="52947">
          <cell r="A52947" t="str">
            <v>P23969</v>
          </cell>
          <cell r="KA52947">
            <v>50</v>
          </cell>
          <cell r="KB52947">
            <v>10</v>
          </cell>
          <cell r="KC52947">
            <v>48</v>
          </cell>
        </row>
        <row r="52948">
          <cell r="A52948" t="str">
            <v>P23965</v>
          </cell>
          <cell r="KA52948">
            <v>50</v>
          </cell>
          <cell r="KB52948">
            <v>10</v>
          </cell>
          <cell r="KC52948">
            <v>48</v>
          </cell>
        </row>
        <row r="52949">
          <cell r="A52949" t="str">
            <v>P24094</v>
          </cell>
          <cell r="KA52949">
            <v>50</v>
          </cell>
          <cell r="KB52949">
            <v>10</v>
          </cell>
          <cell r="KC52949">
            <v>48</v>
          </cell>
        </row>
        <row r="52950">
          <cell r="A52950" t="str">
            <v>P24090</v>
          </cell>
          <cell r="KA52950">
            <v>50</v>
          </cell>
          <cell r="KB52950">
            <v>10</v>
          </cell>
          <cell r="KC52950">
            <v>48</v>
          </cell>
        </row>
        <row r="52951">
          <cell r="A52951" t="str">
            <v>P24035</v>
          </cell>
          <cell r="KA52951">
            <v>50</v>
          </cell>
          <cell r="KB52951">
            <v>10</v>
          </cell>
          <cell r="KC52951">
            <v>48</v>
          </cell>
        </row>
        <row r="52952">
          <cell r="A52952" t="str">
            <v>P24139</v>
          </cell>
          <cell r="KA52952">
            <v>50</v>
          </cell>
          <cell r="KB52952">
            <v>10</v>
          </cell>
          <cell r="KC52952">
            <v>48</v>
          </cell>
        </row>
        <row r="52953">
          <cell r="A52953" t="str">
            <v>P24206</v>
          </cell>
          <cell r="KA52953">
            <v>50</v>
          </cell>
          <cell r="KB52953">
            <v>10</v>
          </cell>
          <cell r="KC52953">
            <v>48</v>
          </cell>
        </row>
        <row r="52954">
          <cell r="A52954" t="str">
            <v>P24215</v>
          </cell>
          <cell r="KA52954">
            <v>50</v>
          </cell>
          <cell r="KB52954">
            <v>10</v>
          </cell>
          <cell r="KC52954">
            <v>48</v>
          </cell>
        </row>
        <row r="52955">
          <cell r="A52955" t="str">
            <v>P24249</v>
          </cell>
          <cell r="KA52955">
            <v>50</v>
          </cell>
          <cell r="KB52955">
            <v>10</v>
          </cell>
          <cell r="KC52955">
            <v>48</v>
          </cell>
        </row>
        <row r="52956">
          <cell r="A52956" t="str">
            <v>P24247</v>
          </cell>
          <cell r="KA52956">
            <v>50</v>
          </cell>
          <cell r="KB52956">
            <v>10</v>
          </cell>
          <cell r="KC52956">
            <v>35</v>
          </cell>
        </row>
        <row r="52957">
          <cell r="A52957" t="str">
            <v>P24739</v>
          </cell>
          <cell r="KA52957">
            <v>50</v>
          </cell>
          <cell r="KB52957">
            <v>10</v>
          </cell>
          <cell r="KC52957">
            <v>48</v>
          </cell>
        </row>
        <row r="52958">
          <cell r="A52958" t="str">
            <v>P24705</v>
          </cell>
          <cell r="KA52958">
            <v>50</v>
          </cell>
          <cell r="KB52958">
            <v>10</v>
          </cell>
          <cell r="KC52958">
            <v>48</v>
          </cell>
        </row>
        <row r="52959">
          <cell r="A52959" t="str">
            <v>P2479</v>
          </cell>
          <cell r="KA52959">
            <v>50</v>
          </cell>
          <cell r="KB52959">
            <v>10</v>
          </cell>
          <cell r="KC52959">
            <v>35</v>
          </cell>
        </row>
        <row r="52960">
          <cell r="A52960" t="str">
            <v>P24778</v>
          </cell>
          <cell r="KA52960">
            <v>50</v>
          </cell>
          <cell r="KB52960">
            <v>10</v>
          </cell>
          <cell r="KC52960">
            <v>48</v>
          </cell>
        </row>
        <row r="52961">
          <cell r="A52961" t="str">
            <v>P24816</v>
          </cell>
          <cell r="KA52961">
            <v>50</v>
          </cell>
          <cell r="KB52961">
            <v>10</v>
          </cell>
          <cell r="KC52961">
            <v>48</v>
          </cell>
        </row>
        <row r="52962">
          <cell r="A52962" t="str">
            <v>P24825</v>
          </cell>
          <cell r="KA52962">
            <v>50</v>
          </cell>
          <cell r="KB52962">
            <v>10</v>
          </cell>
          <cell r="KC52962">
            <v>35</v>
          </cell>
        </row>
        <row r="52963">
          <cell r="A52963" t="str">
            <v>P24601</v>
          </cell>
          <cell r="KA52963">
            <v>50</v>
          </cell>
          <cell r="KB52963">
            <v>10</v>
          </cell>
          <cell r="KC52963">
            <v>48</v>
          </cell>
        </row>
        <row r="52964">
          <cell r="A52964" t="str">
            <v>P24602</v>
          </cell>
          <cell r="KA52964">
            <v>50</v>
          </cell>
          <cell r="KB52964">
            <v>10</v>
          </cell>
          <cell r="KC52964">
            <v>48</v>
          </cell>
        </row>
        <row r="52965">
          <cell r="A52965" t="str">
            <v>P25037</v>
          </cell>
          <cell r="KA52965">
            <v>50</v>
          </cell>
          <cell r="KB52965">
            <v>10</v>
          </cell>
          <cell r="KC52965">
            <v>48</v>
          </cell>
        </row>
        <row r="52966">
          <cell r="A52966" t="str">
            <v>P25022</v>
          </cell>
          <cell r="KA52966">
            <v>50</v>
          </cell>
          <cell r="KB52966">
            <v>10</v>
          </cell>
          <cell r="KC52966">
            <v>48</v>
          </cell>
        </row>
        <row r="52967">
          <cell r="A52967" t="str">
            <v>P25023</v>
          </cell>
          <cell r="KA52967">
            <v>50</v>
          </cell>
          <cell r="KB52967">
            <v>10</v>
          </cell>
          <cell r="KC52967">
            <v>35</v>
          </cell>
        </row>
        <row r="52968">
          <cell r="A52968" t="str">
            <v>P25071</v>
          </cell>
          <cell r="KA52968">
            <v>50</v>
          </cell>
          <cell r="KB52968">
            <v>10</v>
          </cell>
          <cell r="KC52968">
            <v>48</v>
          </cell>
        </row>
        <row r="52969">
          <cell r="A52969" t="str">
            <v>P25098</v>
          </cell>
          <cell r="KA52969">
            <v>50</v>
          </cell>
          <cell r="KB52969">
            <v>10</v>
          </cell>
          <cell r="KC52969">
            <v>48</v>
          </cell>
        </row>
        <row r="52970">
          <cell r="A52970" t="str">
            <v>P24980</v>
          </cell>
          <cell r="KA52970">
            <v>50</v>
          </cell>
          <cell r="KB52970">
            <v>10</v>
          </cell>
          <cell r="KC52970">
            <v>48</v>
          </cell>
        </row>
        <row r="52971">
          <cell r="A52971" t="str">
            <v>P24986</v>
          </cell>
          <cell r="KA52971">
            <v>50</v>
          </cell>
          <cell r="KB52971">
            <v>10</v>
          </cell>
          <cell r="KC52971">
            <v>48</v>
          </cell>
        </row>
        <row r="52972">
          <cell r="A52972" t="str">
            <v>P24984</v>
          </cell>
          <cell r="KA52972">
            <v>50</v>
          </cell>
          <cell r="KB52972">
            <v>10</v>
          </cell>
          <cell r="KC52972">
            <v>48</v>
          </cell>
        </row>
        <row r="52973">
          <cell r="A52973" t="str">
            <v>P24951</v>
          </cell>
          <cell r="KA52973">
            <v>50</v>
          </cell>
          <cell r="KB52973">
            <v>10</v>
          </cell>
          <cell r="KC52973">
            <v>48</v>
          </cell>
        </row>
        <row r="52974">
          <cell r="A52974" t="str">
            <v>P24956</v>
          </cell>
          <cell r="KA52974">
            <v>50</v>
          </cell>
          <cell r="KB52974">
            <v>10</v>
          </cell>
          <cell r="KC52974">
            <v>48</v>
          </cell>
        </row>
        <row r="52975">
          <cell r="A52975" t="str">
            <v>P24964</v>
          </cell>
          <cell r="KA52975">
            <v>50</v>
          </cell>
          <cell r="KB52975">
            <v>10</v>
          </cell>
          <cell r="KC52975">
            <v>48</v>
          </cell>
        </row>
        <row r="52976">
          <cell r="A52976" t="str">
            <v>P24930</v>
          </cell>
          <cell r="KA52976">
            <v>50</v>
          </cell>
          <cell r="KB52976">
            <v>10</v>
          </cell>
          <cell r="KC52976">
            <v>35</v>
          </cell>
        </row>
        <row r="52977">
          <cell r="A52977" t="str">
            <v>P24939</v>
          </cell>
          <cell r="KA52977">
            <v>50</v>
          </cell>
          <cell r="KB52977">
            <v>10</v>
          </cell>
          <cell r="KC52977">
            <v>48</v>
          </cell>
        </row>
        <row r="52978">
          <cell r="A52978" t="str">
            <v>P25491</v>
          </cell>
          <cell r="KA52978">
            <v>50</v>
          </cell>
          <cell r="KB52978">
            <v>10</v>
          </cell>
          <cell r="KC52978">
            <v>48</v>
          </cell>
        </row>
        <row r="52979">
          <cell r="A52979" t="str">
            <v>P25479</v>
          </cell>
          <cell r="KA52979">
            <v>50</v>
          </cell>
          <cell r="KB52979">
            <v>10</v>
          </cell>
          <cell r="KC52979">
            <v>35</v>
          </cell>
        </row>
        <row r="52980">
          <cell r="A52980" t="str">
            <v>P25442</v>
          </cell>
          <cell r="KA52980">
            <v>50</v>
          </cell>
          <cell r="KB52980">
            <v>10</v>
          </cell>
          <cell r="KC52980">
            <v>48</v>
          </cell>
        </row>
        <row r="52981">
          <cell r="A52981" t="str">
            <v>P25433</v>
          </cell>
          <cell r="KA52981">
            <v>50</v>
          </cell>
          <cell r="KB52981">
            <v>10</v>
          </cell>
          <cell r="KC52981">
            <v>48</v>
          </cell>
        </row>
        <row r="52982">
          <cell r="A52982" t="str">
            <v>P25527</v>
          </cell>
          <cell r="KA52982">
            <v>50</v>
          </cell>
          <cell r="KB52982">
            <v>10</v>
          </cell>
          <cell r="KC52982">
            <v>48</v>
          </cell>
        </row>
        <row r="52983">
          <cell r="A52983" t="str">
            <v>P25520</v>
          </cell>
          <cell r="KA52983">
            <v>50</v>
          </cell>
          <cell r="KB52983">
            <v>10</v>
          </cell>
          <cell r="KC52983">
            <v>35</v>
          </cell>
        </row>
        <row r="52984">
          <cell r="A52984" t="str">
            <v>P25541</v>
          </cell>
          <cell r="KA52984">
            <v>50</v>
          </cell>
          <cell r="KB52984">
            <v>10</v>
          </cell>
          <cell r="KC52984">
            <v>48</v>
          </cell>
        </row>
        <row r="52985">
          <cell r="A52985" t="str">
            <v>P25547</v>
          </cell>
          <cell r="KA52985">
            <v>50</v>
          </cell>
          <cell r="KB52985">
            <v>10</v>
          </cell>
          <cell r="KC52985">
            <v>48</v>
          </cell>
        </row>
        <row r="52986">
          <cell r="A52986" t="str">
            <v>P25733</v>
          </cell>
          <cell r="KA52986">
            <v>50</v>
          </cell>
          <cell r="KB52986">
            <v>10</v>
          </cell>
          <cell r="KC52986">
            <v>48</v>
          </cell>
        </row>
        <row r="52987">
          <cell r="A52987" t="str">
            <v>P25689</v>
          </cell>
          <cell r="KA52987">
            <v>50</v>
          </cell>
          <cell r="KB52987">
            <v>10</v>
          </cell>
          <cell r="KC52987">
            <v>48</v>
          </cell>
        </row>
        <row r="52988">
          <cell r="A52988" t="str">
            <v>P25679</v>
          </cell>
          <cell r="KA52988">
            <v>50</v>
          </cell>
          <cell r="KB52988">
            <v>10</v>
          </cell>
          <cell r="KC52988">
            <v>48</v>
          </cell>
        </row>
        <row r="52989">
          <cell r="A52989" t="str">
            <v>P25680</v>
          </cell>
          <cell r="KA52989">
            <v>50</v>
          </cell>
          <cell r="KB52989">
            <v>10</v>
          </cell>
          <cell r="KC52989">
            <v>48</v>
          </cell>
        </row>
        <row r="52990">
          <cell r="A52990" t="str">
            <v>P25631</v>
          </cell>
          <cell r="KA52990">
            <v>50</v>
          </cell>
          <cell r="KB52990">
            <v>10</v>
          </cell>
          <cell r="KC52990">
            <v>35</v>
          </cell>
        </row>
        <row r="52991">
          <cell r="A52991" t="str">
            <v>P25653</v>
          </cell>
          <cell r="KA52991">
            <v>50</v>
          </cell>
          <cell r="KB52991">
            <v>10</v>
          </cell>
          <cell r="KC52991">
            <v>35</v>
          </cell>
        </row>
        <row r="52992">
          <cell r="A52992" t="str">
            <v>P25428</v>
          </cell>
          <cell r="KA52992">
            <v>50</v>
          </cell>
          <cell r="KB52992">
            <v>10</v>
          </cell>
          <cell r="KC52992">
            <v>48</v>
          </cell>
        </row>
        <row r="52993">
          <cell r="A52993" t="str">
            <v>P25411</v>
          </cell>
          <cell r="KA52993">
            <v>50</v>
          </cell>
          <cell r="KB52993">
            <v>10</v>
          </cell>
          <cell r="KC52993">
            <v>48</v>
          </cell>
        </row>
        <row r="52994">
          <cell r="A52994" t="str">
            <v>P25392</v>
          </cell>
          <cell r="KA52994">
            <v>50</v>
          </cell>
          <cell r="KB52994">
            <v>10</v>
          </cell>
          <cell r="KC52994">
            <v>35</v>
          </cell>
        </row>
        <row r="52995">
          <cell r="A52995" t="str">
            <v>P25318</v>
          </cell>
          <cell r="KA52995">
            <v>50</v>
          </cell>
          <cell r="KB52995">
            <v>10</v>
          </cell>
          <cell r="KC52995">
            <v>48</v>
          </cell>
        </row>
        <row r="52996">
          <cell r="A52996" t="str">
            <v>P25343</v>
          </cell>
          <cell r="KA52996">
            <v>50</v>
          </cell>
          <cell r="KB52996">
            <v>10</v>
          </cell>
          <cell r="KC52996">
            <v>35</v>
          </cell>
        </row>
        <row r="52997">
          <cell r="A52997" t="str">
            <v>P25331</v>
          </cell>
          <cell r="KA52997">
            <v>50</v>
          </cell>
          <cell r="KB52997">
            <v>10</v>
          </cell>
          <cell r="KC52997">
            <v>35</v>
          </cell>
        </row>
        <row r="52998">
          <cell r="A52998" t="str">
            <v>P25175</v>
          </cell>
          <cell r="KA52998">
            <v>50</v>
          </cell>
          <cell r="KB52998">
            <v>10</v>
          </cell>
          <cell r="KC52998">
            <v>48</v>
          </cell>
        </row>
        <row r="52999">
          <cell r="A52999" t="str">
            <v>P25195</v>
          </cell>
          <cell r="KA52999">
            <v>50</v>
          </cell>
          <cell r="KB52999">
            <v>10</v>
          </cell>
          <cell r="KC52999">
            <v>48</v>
          </cell>
        </row>
        <row r="53000">
          <cell r="A53000" t="str">
            <v>P25260</v>
          </cell>
          <cell r="KA53000">
            <v>50</v>
          </cell>
          <cell r="KB53000">
            <v>10</v>
          </cell>
          <cell r="KC53000">
            <v>48</v>
          </cell>
        </row>
        <row r="53001">
          <cell r="A53001" t="str">
            <v>P25280</v>
          </cell>
          <cell r="KA53001">
            <v>50</v>
          </cell>
          <cell r="KB53001">
            <v>10</v>
          </cell>
          <cell r="KC53001">
            <v>48</v>
          </cell>
        </row>
        <row r="53002">
          <cell r="A53002" t="str">
            <v>P25264</v>
          </cell>
          <cell r="KA53002">
            <v>50</v>
          </cell>
          <cell r="KB53002">
            <v>10</v>
          </cell>
          <cell r="KC53002">
            <v>35</v>
          </cell>
        </row>
        <row r="53003">
          <cell r="A53003" t="str">
            <v>P25824</v>
          </cell>
          <cell r="KA53003">
            <v>50</v>
          </cell>
          <cell r="KB53003">
            <v>10</v>
          </cell>
          <cell r="KC53003">
            <v>48</v>
          </cell>
        </row>
        <row r="53004">
          <cell r="A53004" t="str">
            <v>P25828</v>
          </cell>
          <cell r="KA53004">
            <v>50</v>
          </cell>
          <cell r="KB53004">
            <v>10</v>
          </cell>
          <cell r="KC53004">
            <v>48</v>
          </cell>
        </row>
        <row r="53005">
          <cell r="A53005" t="str">
            <v>P25767</v>
          </cell>
          <cell r="KA53005">
            <v>50</v>
          </cell>
          <cell r="KB53005">
            <v>10</v>
          </cell>
          <cell r="KC53005">
            <v>35</v>
          </cell>
        </row>
        <row r="53006">
          <cell r="A53006" t="str">
            <v>P25747</v>
          </cell>
          <cell r="KA53006">
            <v>50</v>
          </cell>
          <cell r="KB53006">
            <v>10</v>
          </cell>
          <cell r="KC53006">
            <v>48</v>
          </cell>
        </row>
        <row r="53007">
          <cell r="A53007" t="str">
            <v>P25738</v>
          </cell>
          <cell r="KA53007">
            <v>50</v>
          </cell>
          <cell r="KB53007">
            <v>10</v>
          </cell>
          <cell r="KC53007">
            <v>35</v>
          </cell>
        </row>
        <row r="53008">
          <cell r="A53008" t="str">
            <v>P25779</v>
          </cell>
          <cell r="KA53008">
            <v>50</v>
          </cell>
          <cell r="KB53008">
            <v>10</v>
          </cell>
          <cell r="KC53008">
            <v>48</v>
          </cell>
        </row>
        <row r="53009">
          <cell r="A53009" t="str">
            <v>P25791</v>
          </cell>
          <cell r="KA53009">
            <v>50</v>
          </cell>
          <cell r="KB53009">
            <v>10</v>
          </cell>
          <cell r="KC53009">
            <v>48</v>
          </cell>
        </row>
        <row r="53010">
          <cell r="A53010" t="str">
            <v>P26181</v>
          </cell>
          <cell r="KA53010">
            <v>50</v>
          </cell>
          <cell r="KB53010">
            <v>10</v>
          </cell>
          <cell r="KC53010">
            <v>48</v>
          </cell>
        </row>
        <row r="53011">
          <cell r="A53011" t="str">
            <v>P27078</v>
          </cell>
          <cell r="KA53011">
            <v>50</v>
          </cell>
          <cell r="KB53011">
            <v>10</v>
          </cell>
          <cell r="KC53011">
            <v>48</v>
          </cell>
        </row>
        <row r="53012">
          <cell r="A53012" t="str">
            <v>P27065</v>
          </cell>
          <cell r="KA53012">
            <v>50</v>
          </cell>
          <cell r="KB53012">
            <v>10</v>
          </cell>
          <cell r="KC53012">
            <v>48</v>
          </cell>
        </row>
        <row r="53013">
          <cell r="A53013" t="str">
            <v>P21820</v>
          </cell>
          <cell r="KA53013">
            <v>50</v>
          </cell>
          <cell r="KB53013">
            <v>10</v>
          </cell>
          <cell r="KC53013">
            <v>48</v>
          </cell>
        </row>
        <row r="53014">
          <cell r="A53014" t="str">
            <v>P21847</v>
          </cell>
          <cell r="KA53014">
            <v>50</v>
          </cell>
          <cell r="KB53014">
            <v>10</v>
          </cell>
          <cell r="KC53014">
            <v>48</v>
          </cell>
        </row>
        <row r="53015">
          <cell r="A53015" t="str">
            <v>P21760</v>
          </cell>
          <cell r="KA53015">
            <v>50</v>
          </cell>
          <cell r="KB53015">
            <v>10</v>
          </cell>
          <cell r="KC53015">
            <v>48</v>
          </cell>
        </row>
        <row r="53016">
          <cell r="A53016" t="str">
            <v>P21774</v>
          </cell>
          <cell r="KA53016">
            <v>50</v>
          </cell>
          <cell r="KB53016">
            <v>10</v>
          </cell>
          <cell r="KC53016">
            <v>48</v>
          </cell>
        </row>
        <row r="53017">
          <cell r="A53017" t="str">
            <v>P21775</v>
          </cell>
          <cell r="KA53017">
            <v>50</v>
          </cell>
          <cell r="KB53017">
            <v>10</v>
          </cell>
          <cell r="KC53017">
            <v>48</v>
          </cell>
        </row>
        <row r="53018">
          <cell r="A53018" t="str">
            <v>P21738</v>
          </cell>
          <cell r="KA53018">
            <v>50</v>
          </cell>
          <cell r="KB53018">
            <v>10</v>
          </cell>
          <cell r="KC53018">
            <v>48</v>
          </cell>
        </row>
        <row r="53019">
          <cell r="A53019" t="str">
            <v>P21727</v>
          </cell>
          <cell r="KA53019">
            <v>50</v>
          </cell>
          <cell r="KB53019">
            <v>10</v>
          </cell>
          <cell r="KC53019">
            <v>48</v>
          </cell>
        </row>
        <row r="53020">
          <cell r="A53020" t="str">
            <v>P21663</v>
          </cell>
          <cell r="KA53020">
            <v>50</v>
          </cell>
          <cell r="KB53020">
            <v>10</v>
          </cell>
          <cell r="KC53020">
            <v>48</v>
          </cell>
        </row>
        <row r="53021">
          <cell r="A53021" t="str">
            <v>P21697</v>
          </cell>
          <cell r="KA53021">
            <v>50</v>
          </cell>
          <cell r="KB53021">
            <v>10</v>
          </cell>
          <cell r="KC53021">
            <v>48</v>
          </cell>
        </row>
        <row r="53022">
          <cell r="A53022" t="str">
            <v>P21681</v>
          </cell>
          <cell r="KA53022">
            <v>50</v>
          </cell>
          <cell r="KB53022">
            <v>10</v>
          </cell>
          <cell r="KC53022">
            <v>48</v>
          </cell>
        </row>
        <row r="53023">
          <cell r="A53023" t="str">
            <v>P21677</v>
          </cell>
          <cell r="KA53023">
            <v>50</v>
          </cell>
          <cell r="KB53023">
            <v>10</v>
          </cell>
          <cell r="KC53023">
            <v>48</v>
          </cell>
        </row>
        <row r="53024">
          <cell r="A53024" t="str">
            <v>P21678</v>
          </cell>
          <cell r="KA53024">
            <v>50</v>
          </cell>
          <cell r="KB53024">
            <v>10</v>
          </cell>
          <cell r="KC53024">
            <v>48</v>
          </cell>
        </row>
        <row r="53025">
          <cell r="A53025" t="str">
            <v>P21593</v>
          </cell>
          <cell r="KA53025">
            <v>50</v>
          </cell>
          <cell r="KB53025">
            <v>10</v>
          </cell>
          <cell r="KC53025">
            <v>48</v>
          </cell>
        </row>
        <row r="53026">
          <cell r="A53026" t="str">
            <v>P22113</v>
          </cell>
          <cell r="KA53026">
            <v>50</v>
          </cell>
          <cell r="KB53026">
            <v>10</v>
          </cell>
          <cell r="KC53026">
            <v>48</v>
          </cell>
        </row>
        <row r="53027">
          <cell r="A53027" t="str">
            <v>P22028</v>
          </cell>
          <cell r="KA53027">
            <v>50</v>
          </cell>
          <cell r="KB53027">
            <v>10</v>
          </cell>
          <cell r="KC53027">
            <v>48</v>
          </cell>
        </row>
        <row r="53028">
          <cell r="A53028" t="str">
            <v>P21989</v>
          </cell>
          <cell r="KA53028">
            <v>50</v>
          </cell>
          <cell r="KB53028">
            <v>10</v>
          </cell>
          <cell r="KC53028">
            <v>48</v>
          </cell>
        </row>
        <row r="53029">
          <cell r="A53029" t="str">
            <v>P21982</v>
          </cell>
          <cell r="KA53029">
            <v>50</v>
          </cell>
          <cell r="KB53029">
            <v>10</v>
          </cell>
          <cell r="KC53029">
            <v>48</v>
          </cell>
        </row>
        <row r="53030">
          <cell r="A53030" t="str">
            <v>P21969</v>
          </cell>
          <cell r="KA53030">
            <v>50</v>
          </cell>
          <cell r="KB53030">
            <v>10</v>
          </cell>
          <cell r="KC53030">
            <v>48</v>
          </cell>
        </row>
        <row r="53031">
          <cell r="A53031" t="str">
            <v>P21438</v>
          </cell>
          <cell r="KA53031">
            <v>50</v>
          </cell>
          <cell r="KB53031">
            <v>10</v>
          </cell>
          <cell r="KC53031">
            <v>48</v>
          </cell>
        </row>
        <row r="53032">
          <cell r="A53032" t="str">
            <v>P21474</v>
          </cell>
          <cell r="KA53032">
            <v>50</v>
          </cell>
          <cell r="KB53032">
            <v>10</v>
          </cell>
          <cell r="KC53032">
            <v>48</v>
          </cell>
        </row>
        <row r="53033">
          <cell r="A53033" t="str">
            <v>P21516</v>
          </cell>
          <cell r="KA53033">
            <v>50</v>
          </cell>
          <cell r="KB53033">
            <v>10</v>
          </cell>
          <cell r="KC53033">
            <v>48</v>
          </cell>
        </row>
        <row r="53034">
          <cell r="A53034" t="str">
            <v>P21370</v>
          </cell>
          <cell r="KA53034">
            <v>50</v>
          </cell>
          <cell r="KB53034">
            <v>10</v>
          </cell>
          <cell r="KC53034">
            <v>48</v>
          </cell>
        </row>
        <row r="53035">
          <cell r="A53035" t="str">
            <v>P21350</v>
          </cell>
          <cell r="KA53035">
            <v>50</v>
          </cell>
          <cell r="KB53035">
            <v>10</v>
          </cell>
          <cell r="KC53035">
            <v>48</v>
          </cell>
        </row>
        <row r="53036">
          <cell r="A53036" t="str">
            <v>P21047</v>
          </cell>
          <cell r="KA53036">
            <v>50</v>
          </cell>
          <cell r="KB53036">
            <v>10</v>
          </cell>
          <cell r="KC53036">
            <v>48</v>
          </cell>
        </row>
        <row r="53037">
          <cell r="A53037" t="str">
            <v>P21048</v>
          </cell>
          <cell r="KA53037">
            <v>50</v>
          </cell>
          <cell r="KB53037">
            <v>10</v>
          </cell>
          <cell r="KC53037">
            <v>48</v>
          </cell>
        </row>
        <row r="53038">
          <cell r="A53038" t="str">
            <v>P21052</v>
          </cell>
          <cell r="KA53038">
            <v>50</v>
          </cell>
          <cell r="KB53038">
            <v>10</v>
          </cell>
          <cell r="KC53038">
            <v>48</v>
          </cell>
        </row>
        <row r="53039">
          <cell r="A53039" t="str">
            <v>P21016</v>
          </cell>
          <cell r="KA53039">
            <v>50</v>
          </cell>
          <cell r="KB53039">
            <v>10</v>
          </cell>
          <cell r="KC53039">
            <v>48</v>
          </cell>
        </row>
        <row r="53040">
          <cell r="A53040" t="str">
            <v>P20988</v>
          </cell>
          <cell r="KA53040">
            <v>50</v>
          </cell>
          <cell r="KB53040">
            <v>10</v>
          </cell>
          <cell r="KC53040">
            <v>48</v>
          </cell>
        </row>
        <row r="53041">
          <cell r="A53041" t="str">
            <v>P20983</v>
          </cell>
          <cell r="KA53041">
            <v>50</v>
          </cell>
          <cell r="KB53041">
            <v>10</v>
          </cell>
          <cell r="KC53041">
            <v>48</v>
          </cell>
        </row>
        <row r="53042">
          <cell r="A53042" t="str">
            <v>P20991</v>
          </cell>
          <cell r="KA53042">
            <v>50</v>
          </cell>
          <cell r="KB53042">
            <v>10</v>
          </cell>
          <cell r="KC53042">
            <v>48</v>
          </cell>
        </row>
        <row r="53043">
          <cell r="A53043" t="str">
            <v>P21178</v>
          </cell>
          <cell r="KA53043">
            <v>50</v>
          </cell>
          <cell r="KB53043">
            <v>10</v>
          </cell>
          <cell r="KC53043">
            <v>48</v>
          </cell>
        </row>
        <row r="53044">
          <cell r="A53044" t="str">
            <v>P21153</v>
          </cell>
          <cell r="KA53044">
            <v>50</v>
          </cell>
          <cell r="KB53044">
            <v>10</v>
          </cell>
          <cell r="KC53044">
            <v>48</v>
          </cell>
        </row>
        <row r="53045">
          <cell r="A53045" t="str">
            <v>P21154</v>
          </cell>
          <cell r="KA53045">
            <v>50</v>
          </cell>
          <cell r="KB53045">
            <v>10</v>
          </cell>
          <cell r="KC53045">
            <v>48</v>
          </cell>
        </row>
        <row r="53046">
          <cell r="A53046" t="str">
            <v>P21162</v>
          </cell>
          <cell r="KA53046">
            <v>50</v>
          </cell>
          <cell r="KB53046">
            <v>10</v>
          </cell>
          <cell r="KC53046">
            <v>48</v>
          </cell>
        </row>
        <row r="53047">
          <cell r="A53047" t="str">
            <v>P20389</v>
          </cell>
          <cell r="KA53047">
            <v>50</v>
          </cell>
          <cell r="KB53047">
            <v>10</v>
          </cell>
          <cell r="KC53047">
            <v>48</v>
          </cell>
        </row>
        <row r="53048">
          <cell r="A53048" t="str">
            <v>P20363</v>
          </cell>
          <cell r="KA53048">
            <v>50</v>
          </cell>
          <cell r="KB53048">
            <v>10</v>
          </cell>
          <cell r="KC53048">
            <v>48</v>
          </cell>
        </row>
        <row r="53049">
          <cell r="A53049" t="str">
            <v>P20383</v>
          </cell>
          <cell r="KA53049">
            <v>50</v>
          </cell>
          <cell r="KB53049">
            <v>10</v>
          </cell>
          <cell r="KC53049">
            <v>48</v>
          </cell>
        </row>
        <row r="53050">
          <cell r="A53050" t="str">
            <v>P20466</v>
          </cell>
          <cell r="KA53050">
            <v>50</v>
          </cell>
          <cell r="KB53050">
            <v>10</v>
          </cell>
          <cell r="KC53050">
            <v>48</v>
          </cell>
        </row>
        <row r="53051">
          <cell r="A53051" t="str">
            <v>P20458</v>
          </cell>
          <cell r="KA53051">
            <v>50</v>
          </cell>
          <cell r="KB53051">
            <v>10</v>
          </cell>
          <cell r="KC53051">
            <v>48</v>
          </cell>
        </row>
        <row r="53052">
          <cell r="A53052" t="str">
            <v>P20643</v>
          </cell>
          <cell r="KA53052">
            <v>50</v>
          </cell>
          <cell r="KB53052">
            <v>10</v>
          </cell>
          <cell r="KC53052">
            <v>48</v>
          </cell>
        </row>
        <row r="53053">
          <cell r="A53053" t="str">
            <v>P20637</v>
          </cell>
          <cell r="KA53053">
            <v>50</v>
          </cell>
          <cell r="KB53053">
            <v>10</v>
          </cell>
          <cell r="KC53053">
            <v>48</v>
          </cell>
        </row>
        <row r="53054">
          <cell r="A53054" t="str">
            <v>P20655</v>
          </cell>
          <cell r="KA53054">
            <v>50</v>
          </cell>
          <cell r="KB53054">
            <v>10</v>
          </cell>
          <cell r="KC53054">
            <v>48</v>
          </cell>
        </row>
        <row r="53055">
          <cell r="A53055" t="str">
            <v>P20665</v>
          </cell>
          <cell r="KA53055">
            <v>50</v>
          </cell>
          <cell r="KB53055">
            <v>10</v>
          </cell>
          <cell r="KC53055">
            <v>48</v>
          </cell>
        </row>
        <row r="53056">
          <cell r="A53056" t="str">
            <v>P20554</v>
          </cell>
          <cell r="KA53056">
            <v>50</v>
          </cell>
          <cell r="KB53056">
            <v>10</v>
          </cell>
          <cell r="KC53056">
            <v>48</v>
          </cell>
        </row>
        <row r="53057">
          <cell r="A53057" t="str">
            <v>P20505</v>
          </cell>
          <cell r="KA53057">
            <v>50</v>
          </cell>
          <cell r="KB53057">
            <v>10</v>
          </cell>
          <cell r="KC53057">
            <v>48</v>
          </cell>
        </row>
        <row r="53058">
          <cell r="A53058" t="str">
            <v>P20523</v>
          </cell>
          <cell r="KA53058">
            <v>50</v>
          </cell>
          <cell r="KB53058">
            <v>10</v>
          </cell>
          <cell r="KC53058">
            <v>48</v>
          </cell>
        </row>
        <row r="53059">
          <cell r="A53059" t="str">
            <v>P20662</v>
          </cell>
          <cell r="KA53059">
            <v>50</v>
          </cell>
          <cell r="KB53059">
            <v>10</v>
          </cell>
          <cell r="KC53059">
            <v>48</v>
          </cell>
        </row>
        <row r="53060">
          <cell r="A53060" t="str">
            <v>P20791</v>
          </cell>
          <cell r="KA53060">
            <v>50</v>
          </cell>
          <cell r="KB53060">
            <v>10</v>
          </cell>
          <cell r="KC53060">
            <v>48</v>
          </cell>
        </row>
        <row r="53061">
          <cell r="A53061" t="str">
            <v>P20807</v>
          </cell>
          <cell r="KA53061">
            <v>50</v>
          </cell>
          <cell r="KB53061">
            <v>10</v>
          </cell>
          <cell r="KC53061">
            <v>48</v>
          </cell>
        </row>
        <row r="53062">
          <cell r="A53062" t="str">
            <v>P20775</v>
          </cell>
          <cell r="KA53062">
            <v>50</v>
          </cell>
          <cell r="KB53062">
            <v>10</v>
          </cell>
          <cell r="KC53062">
            <v>48</v>
          </cell>
        </row>
        <row r="53063">
          <cell r="A53063" t="str">
            <v>P20857</v>
          </cell>
          <cell r="KA53063">
            <v>50</v>
          </cell>
          <cell r="KB53063">
            <v>10</v>
          </cell>
          <cell r="KC53063">
            <v>48</v>
          </cell>
        </row>
        <row r="53064">
          <cell r="A53064" t="str">
            <v>P20863</v>
          </cell>
          <cell r="KA53064">
            <v>50</v>
          </cell>
          <cell r="KB53064">
            <v>10</v>
          </cell>
          <cell r="KC53064">
            <v>48</v>
          </cell>
        </row>
        <row r="53065">
          <cell r="A53065" t="str">
            <v>P20840</v>
          </cell>
          <cell r="KA53065">
            <v>50</v>
          </cell>
          <cell r="KB53065">
            <v>10</v>
          </cell>
          <cell r="KC53065">
            <v>48</v>
          </cell>
        </row>
        <row r="53066">
          <cell r="A53066" t="str">
            <v>P20841</v>
          </cell>
          <cell r="KA53066">
            <v>50</v>
          </cell>
          <cell r="KB53066">
            <v>10</v>
          </cell>
          <cell r="KC53066">
            <v>48</v>
          </cell>
        </row>
        <row r="53067">
          <cell r="A53067" t="str">
            <v>P20831</v>
          </cell>
          <cell r="KA53067">
            <v>50</v>
          </cell>
          <cell r="KB53067">
            <v>10</v>
          </cell>
          <cell r="KC53067">
            <v>48</v>
          </cell>
        </row>
        <row r="53068">
          <cell r="A53068" t="str">
            <v>P20903</v>
          </cell>
          <cell r="KA53068">
            <v>50</v>
          </cell>
          <cell r="KB53068">
            <v>10</v>
          </cell>
          <cell r="KC53068">
            <v>48</v>
          </cell>
        </row>
        <row r="53069">
          <cell r="A53069" t="str">
            <v>P20932</v>
          </cell>
          <cell r="KA53069">
            <v>50</v>
          </cell>
          <cell r="KB53069">
            <v>10</v>
          </cell>
          <cell r="KC53069">
            <v>48</v>
          </cell>
        </row>
        <row r="53070">
          <cell r="A53070" t="str">
            <v>P20933</v>
          </cell>
          <cell r="KA53070">
            <v>50</v>
          </cell>
          <cell r="KB53070">
            <v>10</v>
          </cell>
          <cell r="KC53070">
            <v>48</v>
          </cell>
        </row>
        <row r="53071">
          <cell r="A53071" t="str">
            <v>P20930</v>
          </cell>
          <cell r="KA53071">
            <v>50</v>
          </cell>
          <cell r="KB53071">
            <v>10</v>
          </cell>
          <cell r="KC53071">
            <v>48</v>
          </cell>
        </row>
        <row r="53072">
          <cell r="A53072" t="str">
            <v>P20111</v>
          </cell>
          <cell r="KA53072">
            <v>50</v>
          </cell>
          <cell r="KB53072">
            <v>10</v>
          </cell>
          <cell r="KC53072">
            <v>48</v>
          </cell>
        </row>
        <row r="53073">
          <cell r="A53073" t="str">
            <v>P20156</v>
          </cell>
          <cell r="KA53073">
            <v>50</v>
          </cell>
          <cell r="KB53073">
            <v>10</v>
          </cell>
          <cell r="KC53073">
            <v>48</v>
          </cell>
        </row>
        <row r="53074">
          <cell r="A53074" t="str">
            <v>P20181</v>
          </cell>
          <cell r="KA53074">
            <v>50</v>
          </cell>
          <cell r="KB53074">
            <v>10</v>
          </cell>
          <cell r="KC53074">
            <v>48</v>
          </cell>
        </row>
        <row r="53075">
          <cell r="A53075" t="str">
            <v>P20165</v>
          </cell>
          <cell r="KA53075">
            <v>50</v>
          </cell>
          <cell r="KB53075">
            <v>10</v>
          </cell>
          <cell r="KC53075">
            <v>48</v>
          </cell>
        </row>
        <row r="53076">
          <cell r="A53076" t="str">
            <v>P20218</v>
          </cell>
          <cell r="KA53076">
            <v>50</v>
          </cell>
          <cell r="KB53076">
            <v>10</v>
          </cell>
          <cell r="KC53076">
            <v>48</v>
          </cell>
        </row>
        <row r="53077">
          <cell r="A53077" t="str">
            <v>P20270</v>
          </cell>
          <cell r="KA53077">
            <v>50</v>
          </cell>
          <cell r="KB53077">
            <v>10</v>
          </cell>
          <cell r="KC53077">
            <v>48</v>
          </cell>
        </row>
        <row r="53078">
          <cell r="A53078" t="str">
            <v>P20271</v>
          </cell>
          <cell r="KA53078">
            <v>50</v>
          </cell>
          <cell r="KB53078">
            <v>10</v>
          </cell>
          <cell r="KC53078">
            <v>48</v>
          </cell>
        </row>
        <row r="53079">
          <cell r="A53079" t="str">
            <v>P20249</v>
          </cell>
          <cell r="KA53079">
            <v>50</v>
          </cell>
          <cell r="KB53079">
            <v>10</v>
          </cell>
          <cell r="KC53079">
            <v>48</v>
          </cell>
        </row>
        <row r="53080">
          <cell r="A53080" t="str">
            <v>P20266</v>
          </cell>
          <cell r="KA53080">
            <v>50</v>
          </cell>
          <cell r="KB53080">
            <v>10</v>
          </cell>
          <cell r="KC53080">
            <v>48</v>
          </cell>
        </row>
        <row r="53081">
          <cell r="A53081" t="str">
            <v>P19851</v>
          </cell>
          <cell r="KA53081">
            <v>50</v>
          </cell>
          <cell r="KB53081">
            <v>10</v>
          </cell>
          <cell r="KC53081">
            <v>48</v>
          </cell>
        </row>
        <row r="53082">
          <cell r="A53082" t="str">
            <v>P19887</v>
          </cell>
          <cell r="KA53082">
            <v>50</v>
          </cell>
          <cell r="KB53082">
            <v>10</v>
          </cell>
          <cell r="KC53082">
            <v>48</v>
          </cell>
        </row>
        <row r="53083">
          <cell r="A53083" t="str">
            <v>P2</v>
          </cell>
          <cell r="KA53083">
            <v>50</v>
          </cell>
          <cell r="KB53083">
            <v>10</v>
          </cell>
          <cell r="KC53083">
            <v>48</v>
          </cell>
        </row>
        <row r="53084">
          <cell r="A53084" t="str">
            <v>P19946</v>
          </cell>
          <cell r="KA53084">
            <v>50</v>
          </cell>
          <cell r="KB53084">
            <v>10</v>
          </cell>
          <cell r="KC53084">
            <v>48</v>
          </cell>
        </row>
        <row r="53085">
          <cell r="A53085" t="str">
            <v>P19935</v>
          </cell>
          <cell r="KA53085">
            <v>50</v>
          </cell>
          <cell r="KB53085">
            <v>10</v>
          </cell>
          <cell r="KC53085">
            <v>48</v>
          </cell>
        </row>
        <row r="53086">
          <cell r="A53086" t="str">
            <v>P18776</v>
          </cell>
          <cell r="KA53086">
            <v>50</v>
          </cell>
          <cell r="KB53086">
            <v>10</v>
          </cell>
          <cell r="KC53086">
            <v>48</v>
          </cell>
        </row>
        <row r="53087">
          <cell r="A53087" t="str">
            <v>P18780</v>
          </cell>
          <cell r="KA53087">
            <v>50</v>
          </cell>
          <cell r="KB53087">
            <v>10</v>
          </cell>
          <cell r="KC53087">
            <v>48</v>
          </cell>
        </row>
        <row r="53088">
          <cell r="A53088" t="str">
            <v>P18781</v>
          </cell>
          <cell r="KA53088">
            <v>50</v>
          </cell>
          <cell r="KB53088">
            <v>10</v>
          </cell>
          <cell r="KC53088">
            <v>48</v>
          </cell>
        </row>
        <row r="53089">
          <cell r="A53089" t="str">
            <v>P18774</v>
          </cell>
          <cell r="KA53089">
            <v>50</v>
          </cell>
          <cell r="KB53089">
            <v>10</v>
          </cell>
          <cell r="KC53089">
            <v>48</v>
          </cell>
        </row>
        <row r="53090">
          <cell r="A53090" t="str">
            <v>P18793</v>
          </cell>
          <cell r="KA53090">
            <v>50</v>
          </cell>
          <cell r="KB53090">
            <v>10</v>
          </cell>
          <cell r="KC53090">
            <v>48</v>
          </cell>
        </row>
        <row r="53091">
          <cell r="A53091" t="str">
            <v>P18688</v>
          </cell>
          <cell r="KA53091">
            <v>50</v>
          </cell>
          <cell r="KB53091">
            <v>10</v>
          </cell>
          <cell r="KC53091">
            <v>48</v>
          </cell>
        </row>
        <row r="53092">
          <cell r="A53092" t="str">
            <v>P18618</v>
          </cell>
          <cell r="KA53092">
            <v>50</v>
          </cell>
          <cell r="KB53092">
            <v>10</v>
          </cell>
          <cell r="KC53092">
            <v>48</v>
          </cell>
        </row>
        <row r="53093">
          <cell r="A53093" t="str">
            <v>P18619</v>
          </cell>
          <cell r="KA53093">
            <v>50</v>
          </cell>
          <cell r="KB53093">
            <v>10</v>
          </cell>
          <cell r="KC53093">
            <v>48</v>
          </cell>
        </row>
        <row r="53094">
          <cell r="A53094" t="str">
            <v>P18620</v>
          </cell>
          <cell r="KA53094">
            <v>50</v>
          </cell>
          <cell r="KB53094">
            <v>10</v>
          </cell>
          <cell r="KC53094">
            <v>48</v>
          </cell>
        </row>
        <row r="53095">
          <cell r="A53095" t="str">
            <v>P18677</v>
          </cell>
          <cell r="KA53095">
            <v>50</v>
          </cell>
          <cell r="KB53095">
            <v>10</v>
          </cell>
          <cell r="KC53095">
            <v>48</v>
          </cell>
        </row>
        <row r="53096">
          <cell r="A53096" t="str">
            <v>P18669</v>
          </cell>
          <cell r="KA53096">
            <v>50</v>
          </cell>
          <cell r="KB53096">
            <v>10</v>
          </cell>
          <cell r="KC53096">
            <v>48</v>
          </cell>
        </row>
        <row r="53097">
          <cell r="A53097" t="str">
            <v>P18967</v>
          </cell>
          <cell r="KA53097">
            <v>50</v>
          </cell>
          <cell r="KB53097">
            <v>10</v>
          </cell>
          <cell r="KC53097">
            <v>48</v>
          </cell>
        </row>
        <row r="53098">
          <cell r="A53098" t="str">
            <v>P18859</v>
          </cell>
          <cell r="KA53098">
            <v>50</v>
          </cell>
          <cell r="KB53098">
            <v>10</v>
          </cell>
          <cell r="KC53098">
            <v>48</v>
          </cell>
        </row>
        <row r="53099">
          <cell r="A53099" t="str">
            <v>P19026</v>
          </cell>
          <cell r="KA53099">
            <v>50</v>
          </cell>
          <cell r="KB53099">
            <v>10</v>
          </cell>
          <cell r="KC53099">
            <v>48</v>
          </cell>
        </row>
        <row r="53100">
          <cell r="A53100" t="str">
            <v>P19037</v>
          </cell>
          <cell r="KA53100">
            <v>50</v>
          </cell>
          <cell r="KB53100">
            <v>10</v>
          </cell>
          <cell r="KC53100">
            <v>48</v>
          </cell>
        </row>
        <row r="53101">
          <cell r="A53101" t="str">
            <v>P19661</v>
          </cell>
          <cell r="KA53101">
            <v>50</v>
          </cell>
          <cell r="KB53101">
            <v>10</v>
          </cell>
          <cell r="KC53101">
            <v>48</v>
          </cell>
        </row>
        <row r="53102">
          <cell r="A53102" t="str">
            <v>P19633</v>
          </cell>
          <cell r="KA53102">
            <v>50</v>
          </cell>
          <cell r="KB53102">
            <v>10</v>
          </cell>
          <cell r="KC53102">
            <v>48</v>
          </cell>
        </row>
        <row r="53103">
          <cell r="A53103" t="str">
            <v>P19470</v>
          </cell>
          <cell r="KA53103">
            <v>50</v>
          </cell>
          <cell r="KB53103">
            <v>10</v>
          </cell>
          <cell r="KC53103">
            <v>48</v>
          </cell>
        </row>
        <row r="53104">
          <cell r="A53104" t="str">
            <v>P19251</v>
          </cell>
          <cell r="KA53104">
            <v>50</v>
          </cell>
          <cell r="KB53104">
            <v>10</v>
          </cell>
          <cell r="KC53104">
            <v>48</v>
          </cell>
        </row>
        <row r="53105">
          <cell r="A53105" t="str">
            <v>P19403</v>
          </cell>
          <cell r="KA53105">
            <v>50</v>
          </cell>
          <cell r="KB53105">
            <v>10</v>
          </cell>
          <cell r="KC53105">
            <v>48</v>
          </cell>
        </row>
        <row r="53106">
          <cell r="A53106" t="str">
            <v>P19384</v>
          </cell>
          <cell r="KA53106">
            <v>50</v>
          </cell>
          <cell r="KB53106">
            <v>10</v>
          </cell>
          <cell r="KC53106">
            <v>48</v>
          </cell>
        </row>
        <row r="53107">
          <cell r="A53107" t="str">
            <v>P19379</v>
          </cell>
          <cell r="KA53107">
            <v>50</v>
          </cell>
          <cell r="KB53107">
            <v>10</v>
          </cell>
          <cell r="KC53107">
            <v>48</v>
          </cell>
        </row>
        <row r="53108">
          <cell r="A53108" t="str">
            <v>P19353</v>
          </cell>
          <cell r="KA53108">
            <v>50</v>
          </cell>
          <cell r="KB53108">
            <v>10</v>
          </cell>
          <cell r="KC53108">
            <v>48</v>
          </cell>
        </row>
        <row r="53109">
          <cell r="A53109" t="str">
            <v>P19329</v>
          </cell>
          <cell r="KA53109">
            <v>50</v>
          </cell>
          <cell r="KB53109">
            <v>10</v>
          </cell>
          <cell r="KC53109">
            <v>48</v>
          </cell>
        </row>
        <row r="53110">
          <cell r="A53110" t="str">
            <v>P19325</v>
          </cell>
          <cell r="KA53110">
            <v>50</v>
          </cell>
          <cell r="KB53110">
            <v>10</v>
          </cell>
          <cell r="KC53110">
            <v>48</v>
          </cell>
        </row>
        <row r="53111">
          <cell r="A53111" t="str">
            <v>P19326</v>
          </cell>
          <cell r="KA53111">
            <v>50</v>
          </cell>
          <cell r="KB53111">
            <v>10</v>
          </cell>
          <cell r="KC53111">
            <v>48</v>
          </cell>
        </row>
        <row r="53112">
          <cell r="A53112" t="str">
            <v>P18159</v>
          </cell>
          <cell r="KA53112">
            <v>50</v>
          </cell>
          <cell r="KB53112">
            <v>10</v>
          </cell>
          <cell r="KC53112">
            <v>48</v>
          </cell>
        </row>
        <row r="53113">
          <cell r="A53113" t="str">
            <v>P18022</v>
          </cell>
          <cell r="KA53113">
            <v>50</v>
          </cell>
          <cell r="KB53113">
            <v>10</v>
          </cell>
          <cell r="KC53113">
            <v>48</v>
          </cell>
        </row>
        <row r="53114">
          <cell r="A53114" t="str">
            <v>P17961</v>
          </cell>
          <cell r="KA53114">
            <v>50</v>
          </cell>
          <cell r="KB53114">
            <v>10</v>
          </cell>
          <cell r="KC53114">
            <v>48</v>
          </cell>
        </row>
        <row r="53115">
          <cell r="A53115" t="str">
            <v>P18304</v>
          </cell>
          <cell r="KA53115">
            <v>50</v>
          </cell>
          <cell r="KB53115">
            <v>10</v>
          </cell>
          <cell r="KC53115">
            <v>48</v>
          </cell>
        </row>
        <row r="53116">
          <cell r="A53116" t="str">
            <v>P18289</v>
          </cell>
          <cell r="KA53116">
            <v>50</v>
          </cell>
          <cell r="KB53116">
            <v>10</v>
          </cell>
          <cell r="KC53116">
            <v>48</v>
          </cell>
        </row>
        <row r="53117">
          <cell r="A53117" t="str">
            <v>P18372</v>
          </cell>
          <cell r="KA53117">
            <v>50</v>
          </cell>
          <cell r="KB53117">
            <v>10</v>
          </cell>
          <cell r="KC53117">
            <v>48</v>
          </cell>
        </row>
        <row r="53118">
          <cell r="A53118" t="str">
            <v>P18481</v>
          </cell>
          <cell r="KA53118">
            <v>50</v>
          </cell>
          <cell r="KB53118">
            <v>10</v>
          </cell>
          <cell r="KC53118">
            <v>48</v>
          </cell>
        </row>
        <row r="53119">
          <cell r="A53119" t="str">
            <v>P18514</v>
          </cell>
          <cell r="KA53119">
            <v>50</v>
          </cell>
          <cell r="KB53119">
            <v>10</v>
          </cell>
          <cell r="KC53119">
            <v>48</v>
          </cell>
        </row>
        <row r="53120">
          <cell r="A53120" t="str">
            <v>P18522</v>
          </cell>
          <cell r="KA53120">
            <v>50</v>
          </cell>
          <cell r="KB53120">
            <v>10</v>
          </cell>
          <cell r="KC53120">
            <v>48</v>
          </cell>
        </row>
        <row r="53121">
          <cell r="A53121" t="str">
            <v>P18404</v>
          </cell>
          <cell r="KA53121">
            <v>50</v>
          </cell>
          <cell r="KB53121">
            <v>10</v>
          </cell>
          <cell r="KC53121">
            <v>48</v>
          </cell>
        </row>
        <row r="53122">
          <cell r="A53122" t="str">
            <v>P18405</v>
          </cell>
          <cell r="KA53122">
            <v>50</v>
          </cell>
          <cell r="KB53122">
            <v>10</v>
          </cell>
          <cell r="KC53122">
            <v>48</v>
          </cell>
        </row>
        <row r="53123">
          <cell r="A53123" t="str">
            <v>P18398</v>
          </cell>
          <cell r="KA53123">
            <v>50</v>
          </cell>
          <cell r="KB53123">
            <v>10</v>
          </cell>
          <cell r="KC53123">
            <v>48</v>
          </cell>
        </row>
        <row r="53124">
          <cell r="A53124" t="str">
            <v>P18417</v>
          </cell>
          <cell r="KA53124">
            <v>50</v>
          </cell>
          <cell r="KB53124">
            <v>10</v>
          </cell>
          <cell r="KC53124">
            <v>48</v>
          </cell>
        </row>
        <row r="53125">
          <cell r="A53125" t="str">
            <v>P17899</v>
          </cell>
          <cell r="KA53125">
            <v>50</v>
          </cell>
          <cell r="KB53125">
            <v>10</v>
          </cell>
          <cell r="KC53125">
            <v>48</v>
          </cell>
        </row>
        <row r="53126">
          <cell r="A53126" t="str">
            <v>P17887</v>
          </cell>
          <cell r="KA53126">
            <v>50</v>
          </cell>
          <cell r="KB53126">
            <v>10</v>
          </cell>
          <cell r="KC53126">
            <v>48</v>
          </cell>
        </row>
        <row r="53127">
          <cell r="A53127" t="str">
            <v>P17632</v>
          </cell>
          <cell r="KA53127">
            <v>50</v>
          </cell>
          <cell r="KB53127">
            <v>10</v>
          </cell>
          <cell r="KC53127">
            <v>48</v>
          </cell>
        </row>
        <row r="53128">
          <cell r="A53128" t="str">
            <v>P17695</v>
          </cell>
          <cell r="KA53128">
            <v>50</v>
          </cell>
          <cell r="KB53128">
            <v>10</v>
          </cell>
          <cell r="KC53128">
            <v>48</v>
          </cell>
        </row>
        <row r="53129">
          <cell r="A53129" t="str">
            <v>P17399</v>
          </cell>
          <cell r="KA53129">
            <v>50</v>
          </cell>
          <cell r="KB53129">
            <v>10</v>
          </cell>
          <cell r="KC53129">
            <v>48</v>
          </cell>
        </row>
        <row r="53130">
          <cell r="A53130" t="str">
            <v>P17457</v>
          </cell>
          <cell r="KA53130">
            <v>50</v>
          </cell>
          <cell r="KB53130">
            <v>10</v>
          </cell>
          <cell r="KC53130">
            <v>48</v>
          </cell>
        </row>
        <row r="53131">
          <cell r="A53131" t="str">
            <v>P17507</v>
          </cell>
          <cell r="KA53131">
            <v>50</v>
          </cell>
          <cell r="KB53131">
            <v>10</v>
          </cell>
          <cell r="KC53131">
            <v>48</v>
          </cell>
        </row>
        <row r="53132">
          <cell r="A53132" t="str">
            <v>C16049</v>
          </cell>
          <cell r="KA53132">
            <v>50</v>
          </cell>
          <cell r="KB53132">
            <v>10</v>
          </cell>
          <cell r="KC53132">
            <v>48</v>
          </cell>
        </row>
        <row r="53133">
          <cell r="A53133" t="str">
            <v>C16273</v>
          </cell>
          <cell r="KA53133">
            <v>50</v>
          </cell>
          <cell r="KB53133">
            <v>10</v>
          </cell>
          <cell r="KC53133">
            <v>48</v>
          </cell>
        </row>
        <row r="53134">
          <cell r="A53134" t="str">
            <v>C15667</v>
          </cell>
          <cell r="KA53134">
            <v>50</v>
          </cell>
          <cell r="KB53134">
            <v>10</v>
          </cell>
          <cell r="KC53134">
            <v>48</v>
          </cell>
        </row>
        <row r="53135">
          <cell r="A53135" t="str">
            <v>C23032</v>
          </cell>
          <cell r="KA53135">
            <v>50</v>
          </cell>
          <cell r="KB53135">
            <v>10</v>
          </cell>
          <cell r="KC53135">
            <v>48</v>
          </cell>
        </row>
        <row r="53136">
          <cell r="A53136" t="str">
            <v>C22915</v>
          </cell>
          <cell r="KA53136">
            <v>50</v>
          </cell>
          <cell r="KB53136">
            <v>10</v>
          </cell>
          <cell r="KC53136">
            <v>48</v>
          </cell>
        </row>
        <row r="53137">
          <cell r="A53137" t="str">
            <v>C22850</v>
          </cell>
          <cell r="KA53137">
            <v>50</v>
          </cell>
          <cell r="KB53137">
            <v>10</v>
          </cell>
          <cell r="KC53137">
            <v>48</v>
          </cell>
        </row>
        <row r="53138">
          <cell r="A53138" t="str">
            <v>C22840</v>
          </cell>
          <cell r="KA53138">
            <v>50</v>
          </cell>
          <cell r="KB53138">
            <v>10</v>
          </cell>
          <cell r="KC53138">
            <v>48</v>
          </cell>
        </row>
        <row r="53139">
          <cell r="A53139" t="str">
            <v>C22750</v>
          </cell>
          <cell r="KA53139">
            <v>50</v>
          </cell>
          <cell r="KB53139">
            <v>10</v>
          </cell>
          <cell r="KC53139">
            <v>48</v>
          </cell>
        </row>
        <row r="53140">
          <cell r="A53140" t="str">
            <v>C22721</v>
          </cell>
          <cell r="KA53140">
            <v>50</v>
          </cell>
          <cell r="KB53140">
            <v>10</v>
          </cell>
          <cell r="KC53140">
            <v>48</v>
          </cell>
        </row>
        <row r="53141">
          <cell r="A53141" t="str">
            <v>C22799</v>
          </cell>
          <cell r="KA53141">
            <v>50</v>
          </cell>
          <cell r="KB53141">
            <v>10</v>
          </cell>
          <cell r="KC53141">
            <v>48</v>
          </cell>
        </row>
        <row r="53142">
          <cell r="A53142" t="str">
            <v>C22337</v>
          </cell>
          <cell r="KA53142">
            <v>50</v>
          </cell>
          <cell r="KB53142">
            <v>10</v>
          </cell>
          <cell r="KC53142">
            <v>48</v>
          </cell>
        </row>
        <row r="53143">
          <cell r="A53143" t="str">
            <v>C22351</v>
          </cell>
          <cell r="KA53143">
            <v>50</v>
          </cell>
          <cell r="KB53143">
            <v>10</v>
          </cell>
          <cell r="KC53143">
            <v>48</v>
          </cell>
        </row>
        <row r="53144">
          <cell r="A53144" t="str">
            <v>C22357</v>
          </cell>
          <cell r="KA53144">
            <v>50</v>
          </cell>
          <cell r="KB53144">
            <v>10</v>
          </cell>
          <cell r="KC53144">
            <v>48</v>
          </cell>
        </row>
        <row r="53145">
          <cell r="A53145" t="str">
            <v>C22444</v>
          </cell>
          <cell r="KA53145">
            <v>50</v>
          </cell>
          <cell r="KB53145">
            <v>10</v>
          </cell>
          <cell r="KC53145">
            <v>48</v>
          </cell>
        </row>
        <row r="53146">
          <cell r="A53146" t="str">
            <v>C22429</v>
          </cell>
          <cell r="KA53146">
            <v>50</v>
          </cell>
          <cell r="KB53146">
            <v>10</v>
          </cell>
          <cell r="KC53146">
            <v>48</v>
          </cell>
        </row>
        <row r="53147">
          <cell r="A53147" t="str">
            <v>C22559</v>
          </cell>
          <cell r="KA53147">
            <v>50</v>
          </cell>
          <cell r="KB53147">
            <v>10</v>
          </cell>
          <cell r="KC53147">
            <v>48</v>
          </cell>
        </row>
        <row r="53148">
          <cell r="A53148" t="str">
            <v>C22529</v>
          </cell>
          <cell r="KA53148">
            <v>50</v>
          </cell>
          <cell r="KB53148">
            <v>10</v>
          </cell>
          <cell r="KC53148">
            <v>48</v>
          </cell>
        </row>
        <row r="53149">
          <cell r="A53149" t="str">
            <v>C22607</v>
          </cell>
          <cell r="KA53149">
            <v>50</v>
          </cell>
          <cell r="KB53149">
            <v>10</v>
          </cell>
          <cell r="KC53149">
            <v>48</v>
          </cell>
        </row>
        <row r="53150">
          <cell r="A53150" t="str">
            <v>C22654</v>
          </cell>
          <cell r="KA53150">
            <v>50</v>
          </cell>
          <cell r="KB53150">
            <v>10</v>
          </cell>
          <cell r="KC53150">
            <v>48</v>
          </cell>
        </row>
        <row r="53151">
          <cell r="A53151" t="str">
            <v>C23745</v>
          </cell>
          <cell r="KA53151">
            <v>50</v>
          </cell>
          <cell r="KB53151">
            <v>10</v>
          </cell>
          <cell r="KC53151">
            <v>48</v>
          </cell>
        </row>
        <row r="53152">
          <cell r="A53152" t="str">
            <v>C23778</v>
          </cell>
          <cell r="KA53152">
            <v>50</v>
          </cell>
          <cell r="KB53152">
            <v>10</v>
          </cell>
          <cell r="KC53152">
            <v>48</v>
          </cell>
        </row>
        <row r="53153">
          <cell r="A53153" t="str">
            <v>C23705</v>
          </cell>
          <cell r="KA53153">
            <v>50</v>
          </cell>
          <cell r="KB53153">
            <v>10</v>
          </cell>
          <cell r="KC53153">
            <v>48</v>
          </cell>
        </row>
        <row r="53154">
          <cell r="A53154" t="str">
            <v>C23634</v>
          </cell>
          <cell r="KA53154">
            <v>50</v>
          </cell>
          <cell r="KB53154">
            <v>10</v>
          </cell>
          <cell r="KC53154">
            <v>48</v>
          </cell>
        </row>
        <row r="53155">
          <cell r="A53155" t="str">
            <v>C23969</v>
          </cell>
          <cell r="KA53155">
            <v>50</v>
          </cell>
          <cell r="KB53155">
            <v>10</v>
          </cell>
          <cell r="KC53155">
            <v>48</v>
          </cell>
        </row>
        <row r="53156">
          <cell r="A53156" t="str">
            <v>C23965</v>
          </cell>
          <cell r="KA53156">
            <v>50</v>
          </cell>
          <cell r="KB53156">
            <v>10</v>
          </cell>
          <cell r="KC53156">
            <v>48</v>
          </cell>
        </row>
        <row r="53157">
          <cell r="A53157" t="str">
            <v>C24000</v>
          </cell>
          <cell r="KA53157">
            <v>50</v>
          </cell>
          <cell r="KB53157">
            <v>10</v>
          </cell>
          <cell r="KC53157">
            <v>48</v>
          </cell>
        </row>
        <row r="53158">
          <cell r="A53158" t="str">
            <v>C24035</v>
          </cell>
          <cell r="KA53158">
            <v>50</v>
          </cell>
          <cell r="KB53158">
            <v>10</v>
          </cell>
          <cell r="KC53158">
            <v>48</v>
          </cell>
        </row>
        <row r="53159">
          <cell r="A53159" t="str">
            <v>C23877</v>
          </cell>
          <cell r="KA53159">
            <v>50</v>
          </cell>
          <cell r="KB53159">
            <v>10</v>
          </cell>
          <cell r="KC53159">
            <v>48</v>
          </cell>
        </row>
        <row r="53160">
          <cell r="A53160" t="str">
            <v>C23832</v>
          </cell>
          <cell r="KA53160">
            <v>50</v>
          </cell>
          <cell r="KB53160">
            <v>10</v>
          </cell>
          <cell r="KC53160">
            <v>48</v>
          </cell>
        </row>
        <row r="53161">
          <cell r="A53161" t="str">
            <v>C23462</v>
          </cell>
          <cell r="KA53161">
            <v>50</v>
          </cell>
          <cell r="KB53161">
            <v>10</v>
          </cell>
          <cell r="KC53161">
            <v>48</v>
          </cell>
        </row>
        <row r="53162">
          <cell r="A53162" t="str">
            <v>C23495</v>
          </cell>
          <cell r="KA53162">
            <v>50</v>
          </cell>
          <cell r="KB53162">
            <v>10</v>
          </cell>
          <cell r="KC53162">
            <v>48</v>
          </cell>
        </row>
        <row r="53163">
          <cell r="A53163" t="str">
            <v>C23424</v>
          </cell>
          <cell r="KA53163">
            <v>50</v>
          </cell>
          <cell r="KB53163">
            <v>10</v>
          </cell>
          <cell r="KC53163">
            <v>48</v>
          </cell>
        </row>
        <row r="53164">
          <cell r="A53164" t="str">
            <v>C23568</v>
          </cell>
          <cell r="KA53164">
            <v>50</v>
          </cell>
          <cell r="KB53164">
            <v>10</v>
          </cell>
          <cell r="KC53164">
            <v>48</v>
          </cell>
        </row>
        <row r="53165">
          <cell r="A53165" t="str">
            <v>C23590</v>
          </cell>
          <cell r="KA53165">
            <v>50</v>
          </cell>
          <cell r="KB53165">
            <v>10</v>
          </cell>
          <cell r="KC53165">
            <v>48</v>
          </cell>
        </row>
        <row r="53166">
          <cell r="A53166" t="str">
            <v>C23558</v>
          </cell>
          <cell r="KA53166">
            <v>50</v>
          </cell>
          <cell r="KB53166">
            <v>10</v>
          </cell>
          <cell r="KC53166">
            <v>48</v>
          </cell>
        </row>
        <row r="53167">
          <cell r="A53167" t="str">
            <v>C23148</v>
          </cell>
          <cell r="KA53167">
            <v>50</v>
          </cell>
          <cell r="KB53167">
            <v>10</v>
          </cell>
          <cell r="KC53167">
            <v>48</v>
          </cell>
        </row>
        <row r="53168">
          <cell r="A53168" t="str">
            <v>C23356</v>
          </cell>
          <cell r="KA53168">
            <v>50</v>
          </cell>
          <cell r="KB53168">
            <v>10</v>
          </cell>
          <cell r="KC53168">
            <v>48</v>
          </cell>
        </row>
        <row r="53169">
          <cell r="A53169" t="str">
            <v>C20505</v>
          </cell>
          <cell r="KA53169">
            <v>50</v>
          </cell>
          <cell r="KB53169">
            <v>10</v>
          </cell>
          <cell r="KC53169">
            <v>48</v>
          </cell>
        </row>
        <row r="53170">
          <cell r="A53170" t="str">
            <v>C20554</v>
          </cell>
          <cell r="KA53170">
            <v>50</v>
          </cell>
          <cell r="KB53170">
            <v>10</v>
          </cell>
          <cell r="KC53170">
            <v>48</v>
          </cell>
        </row>
        <row r="53171">
          <cell r="A53171" t="str">
            <v>C20637</v>
          </cell>
          <cell r="KA53171">
            <v>50</v>
          </cell>
          <cell r="KB53171">
            <v>10</v>
          </cell>
          <cell r="KC53171">
            <v>48</v>
          </cell>
        </row>
        <row r="53172">
          <cell r="A53172" t="str">
            <v>C20655</v>
          </cell>
          <cell r="KA53172">
            <v>50</v>
          </cell>
          <cell r="KB53172">
            <v>10</v>
          </cell>
          <cell r="KC53172">
            <v>48</v>
          </cell>
        </row>
        <row r="53173">
          <cell r="A53173" t="str">
            <v>C20643</v>
          </cell>
          <cell r="KA53173">
            <v>50</v>
          </cell>
          <cell r="KB53173">
            <v>10</v>
          </cell>
          <cell r="KC53173">
            <v>48</v>
          </cell>
        </row>
        <row r="53174">
          <cell r="A53174" t="str">
            <v>C20662</v>
          </cell>
          <cell r="KA53174">
            <v>50</v>
          </cell>
          <cell r="KB53174">
            <v>10</v>
          </cell>
          <cell r="KC53174">
            <v>48</v>
          </cell>
        </row>
        <row r="53175">
          <cell r="A53175" t="str">
            <v>C20840</v>
          </cell>
          <cell r="KA53175">
            <v>50</v>
          </cell>
          <cell r="KB53175">
            <v>10</v>
          </cell>
          <cell r="KC53175">
            <v>48</v>
          </cell>
        </row>
        <row r="53176">
          <cell r="A53176" t="str">
            <v>C20841</v>
          </cell>
          <cell r="KA53176">
            <v>50</v>
          </cell>
          <cell r="KB53176">
            <v>10</v>
          </cell>
          <cell r="KC53176">
            <v>48</v>
          </cell>
        </row>
        <row r="53177">
          <cell r="A53177" t="str">
            <v>C20807</v>
          </cell>
          <cell r="KA53177">
            <v>50</v>
          </cell>
          <cell r="KB53177">
            <v>10</v>
          </cell>
          <cell r="KC53177">
            <v>48</v>
          </cell>
        </row>
        <row r="53178">
          <cell r="A53178" t="str">
            <v>C20775</v>
          </cell>
          <cell r="KA53178">
            <v>50</v>
          </cell>
          <cell r="KB53178">
            <v>10</v>
          </cell>
          <cell r="KC53178">
            <v>48</v>
          </cell>
        </row>
        <row r="53179">
          <cell r="A53179" t="str">
            <v>C20988</v>
          </cell>
          <cell r="KA53179">
            <v>50</v>
          </cell>
          <cell r="KB53179">
            <v>10</v>
          </cell>
          <cell r="KC53179">
            <v>48</v>
          </cell>
        </row>
        <row r="53180">
          <cell r="A53180" t="str">
            <v>C20991</v>
          </cell>
          <cell r="KA53180">
            <v>50</v>
          </cell>
          <cell r="KB53180">
            <v>10</v>
          </cell>
          <cell r="KC53180">
            <v>48</v>
          </cell>
        </row>
        <row r="53181">
          <cell r="A53181" t="str">
            <v>C20983</v>
          </cell>
          <cell r="KA53181">
            <v>50</v>
          </cell>
          <cell r="KB53181">
            <v>10</v>
          </cell>
          <cell r="KC53181">
            <v>48</v>
          </cell>
        </row>
        <row r="53182">
          <cell r="A53182" t="str">
            <v>C21047</v>
          </cell>
          <cell r="KA53182">
            <v>50</v>
          </cell>
          <cell r="KB53182">
            <v>10</v>
          </cell>
          <cell r="KC53182">
            <v>48</v>
          </cell>
        </row>
        <row r="53183">
          <cell r="A53183" t="str">
            <v>C21048</v>
          </cell>
          <cell r="KA53183">
            <v>50</v>
          </cell>
          <cell r="KB53183">
            <v>10</v>
          </cell>
          <cell r="KC53183">
            <v>48</v>
          </cell>
        </row>
        <row r="53184">
          <cell r="A53184" t="str">
            <v>C21052</v>
          </cell>
          <cell r="KA53184">
            <v>50</v>
          </cell>
          <cell r="KB53184">
            <v>10</v>
          </cell>
          <cell r="KC53184">
            <v>48</v>
          </cell>
        </row>
        <row r="53185">
          <cell r="A53185" t="str">
            <v>C21016</v>
          </cell>
          <cell r="KA53185">
            <v>50</v>
          </cell>
          <cell r="KB53185">
            <v>10</v>
          </cell>
          <cell r="KC53185">
            <v>48</v>
          </cell>
        </row>
        <row r="53186">
          <cell r="A53186" t="str">
            <v>C20930</v>
          </cell>
          <cell r="KA53186">
            <v>50</v>
          </cell>
          <cell r="KB53186">
            <v>10</v>
          </cell>
          <cell r="KC53186">
            <v>48</v>
          </cell>
        </row>
        <row r="53187">
          <cell r="A53187" t="str">
            <v>C20857</v>
          </cell>
          <cell r="KA53187">
            <v>50</v>
          </cell>
          <cell r="KB53187">
            <v>10</v>
          </cell>
          <cell r="KC53187">
            <v>48</v>
          </cell>
        </row>
        <row r="53188">
          <cell r="A53188" t="str">
            <v>C20863</v>
          </cell>
          <cell r="KA53188">
            <v>50</v>
          </cell>
          <cell r="KB53188">
            <v>10</v>
          </cell>
          <cell r="KC53188">
            <v>48</v>
          </cell>
        </row>
        <row r="53189">
          <cell r="A53189" t="str">
            <v>C21178</v>
          </cell>
          <cell r="KA53189">
            <v>50</v>
          </cell>
          <cell r="KB53189">
            <v>10</v>
          </cell>
          <cell r="KC53189">
            <v>48</v>
          </cell>
        </row>
        <row r="53190">
          <cell r="A53190" t="str">
            <v>C21162</v>
          </cell>
          <cell r="KA53190">
            <v>50</v>
          </cell>
          <cell r="KB53190">
            <v>10</v>
          </cell>
          <cell r="KC53190">
            <v>48</v>
          </cell>
        </row>
        <row r="53191">
          <cell r="A53191" t="str">
            <v>C22218</v>
          </cell>
          <cell r="KA53191">
            <v>50</v>
          </cell>
          <cell r="KB53191">
            <v>10</v>
          </cell>
          <cell r="KC53191">
            <v>48</v>
          </cell>
        </row>
        <row r="53192">
          <cell r="A53192" t="str">
            <v>C21820</v>
          </cell>
          <cell r="KA53192">
            <v>50</v>
          </cell>
          <cell r="KB53192">
            <v>10</v>
          </cell>
          <cell r="KC53192">
            <v>48</v>
          </cell>
        </row>
        <row r="53193">
          <cell r="A53193" t="str">
            <v>C21982</v>
          </cell>
          <cell r="KA53193">
            <v>50</v>
          </cell>
          <cell r="KB53193">
            <v>10</v>
          </cell>
          <cell r="KC53193">
            <v>48</v>
          </cell>
        </row>
        <row r="53194">
          <cell r="A53194" t="str">
            <v>C21677</v>
          </cell>
          <cell r="KA53194">
            <v>50</v>
          </cell>
          <cell r="KB53194">
            <v>10</v>
          </cell>
          <cell r="KC53194">
            <v>48</v>
          </cell>
        </row>
        <row r="53195">
          <cell r="A53195" t="str">
            <v>C21760</v>
          </cell>
          <cell r="KA53195">
            <v>50</v>
          </cell>
          <cell r="KB53195">
            <v>10</v>
          </cell>
          <cell r="KC53195">
            <v>48</v>
          </cell>
        </row>
        <row r="53196">
          <cell r="A53196" t="str">
            <v>C21593</v>
          </cell>
          <cell r="KA53196">
            <v>50</v>
          </cell>
          <cell r="KB53196">
            <v>10</v>
          </cell>
          <cell r="KC53196">
            <v>48</v>
          </cell>
        </row>
        <row r="53197">
          <cell r="A53197" t="str">
            <v>C21350</v>
          </cell>
          <cell r="KA53197">
            <v>50</v>
          </cell>
          <cell r="KB53197">
            <v>10</v>
          </cell>
          <cell r="KC53197">
            <v>48</v>
          </cell>
        </row>
        <row r="53198">
          <cell r="A53198" t="str">
            <v>C21438</v>
          </cell>
          <cell r="KA53198">
            <v>50</v>
          </cell>
          <cell r="KB53198">
            <v>10</v>
          </cell>
          <cell r="KC53198">
            <v>48</v>
          </cell>
        </row>
        <row r="53199">
          <cell r="A53199" t="str">
            <v>C19251</v>
          </cell>
          <cell r="KA53199">
            <v>50</v>
          </cell>
          <cell r="KB53199">
            <v>10</v>
          </cell>
          <cell r="KC53199">
            <v>48</v>
          </cell>
        </row>
        <row r="53200">
          <cell r="A53200" t="str">
            <v>C19252</v>
          </cell>
          <cell r="KA53200">
            <v>50</v>
          </cell>
          <cell r="KB53200">
            <v>10</v>
          </cell>
          <cell r="KC53200">
            <v>48</v>
          </cell>
        </row>
        <row r="53201">
          <cell r="A53201" t="str">
            <v>C19403</v>
          </cell>
          <cell r="KA53201">
            <v>50</v>
          </cell>
          <cell r="KB53201">
            <v>10</v>
          </cell>
          <cell r="KC53201">
            <v>48</v>
          </cell>
        </row>
        <row r="53202">
          <cell r="A53202" t="str">
            <v>C19470</v>
          </cell>
          <cell r="KA53202">
            <v>50</v>
          </cell>
          <cell r="KB53202">
            <v>10</v>
          </cell>
          <cell r="KC53202">
            <v>48</v>
          </cell>
        </row>
        <row r="53203">
          <cell r="A53203" t="str">
            <v>C19379</v>
          </cell>
          <cell r="KA53203">
            <v>50</v>
          </cell>
          <cell r="KB53203">
            <v>10</v>
          </cell>
          <cell r="KC53203">
            <v>48</v>
          </cell>
        </row>
        <row r="53204">
          <cell r="A53204" t="str">
            <v>C19353</v>
          </cell>
          <cell r="KA53204">
            <v>50</v>
          </cell>
          <cell r="KB53204">
            <v>10</v>
          </cell>
          <cell r="KC53204">
            <v>48</v>
          </cell>
        </row>
        <row r="53205">
          <cell r="A53205" t="str">
            <v>C19325</v>
          </cell>
          <cell r="KA53205">
            <v>50</v>
          </cell>
          <cell r="KB53205">
            <v>10</v>
          </cell>
          <cell r="KC53205">
            <v>48</v>
          </cell>
        </row>
        <row r="53206">
          <cell r="A53206" t="str">
            <v>C19326</v>
          </cell>
          <cell r="KA53206">
            <v>50</v>
          </cell>
          <cell r="KB53206">
            <v>10</v>
          </cell>
          <cell r="KC53206">
            <v>48</v>
          </cell>
        </row>
        <row r="53207">
          <cell r="A53207" t="str">
            <v>C18859</v>
          </cell>
          <cell r="KA53207">
            <v>50</v>
          </cell>
          <cell r="KB53207">
            <v>10</v>
          </cell>
          <cell r="KC53207">
            <v>48</v>
          </cell>
        </row>
        <row r="53208">
          <cell r="A53208" t="str">
            <v>C19026</v>
          </cell>
          <cell r="KA53208">
            <v>50</v>
          </cell>
          <cell r="KB53208">
            <v>10</v>
          </cell>
          <cell r="KC53208">
            <v>48</v>
          </cell>
        </row>
        <row r="53209">
          <cell r="A53209" t="str">
            <v>C18967</v>
          </cell>
          <cell r="KA53209">
            <v>50</v>
          </cell>
          <cell r="KB53209">
            <v>10</v>
          </cell>
          <cell r="KC53209">
            <v>48</v>
          </cell>
        </row>
        <row r="53210">
          <cell r="A53210" t="str">
            <v>C18793</v>
          </cell>
          <cell r="KA53210">
            <v>50</v>
          </cell>
          <cell r="KB53210">
            <v>10</v>
          </cell>
          <cell r="KC53210">
            <v>48</v>
          </cell>
        </row>
        <row r="53211">
          <cell r="A53211" t="str">
            <v>C18780</v>
          </cell>
          <cell r="KA53211">
            <v>50</v>
          </cell>
          <cell r="KB53211">
            <v>10</v>
          </cell>
          <cell r="KC53211">
            <v>48</v>
          </cell>
        </row>
        <row r="53212">
          <cell r="A53212" t="str">
            <v>C18781</v>
          </cell>
          <cell r="KA53212">
            <v>50</v>
          </cell>
          <cell r="KB53212">
            <v>10</v>
          </cell>
          <cell r="KC53212">
            <v>48</v>
          </cell>
        </row>
        <row r="53213">
          <cell r="A53213" t="str">
            <v>C18774</v>
          </cell>
          <cell r="KA53213">
            <v>50</v>
          </cell>
          <cell r="KB53213">
            <v>10</v>
          </cell>
          <cell r="KC53213">
            <v>48</v>
          </cell>
        </row>
        <row r="53214">
          <cell r="A53214" t="str">
            <v>C18669</v>
          </cell>
          <cell r="KA53214">
            <v>50</v>
          </cell>
          <cell r="KB53214">
            <v>10</v>
          </cell>
          <cell r="KC53214">
            <v>48</v>
          </cell>
        </row>
        <row r="53215">
          <cell r="A53215" t="str">
            <v>C19946</v>
          </cell>
          <cell r="KA53215">
            <v>50</v>
          </cell>
          <cell r="KB53215">
            <v>10</v>
          </cell>
          <cell r="KC53215">
            <v>48</v>
          </cell>
        </row>
        <row r="53216">
          <cell r="A53216" t="str">
            <v>C19935</v>
          </cell>
          <cell r="KA53216">
            <v>50</v>
          </cell>
          <cell r="KB53216">
            <v>10</v>
          </cell>
          <cell r="KC53216">
            <v>48</v>
          </cell>
        </row>
        <row r="53217">
          <cell r="A53217" t="str">
            <v>C19887</v>
          </cell>
          <cell r="KA53217">
            <v>50</v>
          </cell>
          <cell r="KB53217">
            <v>10</v>
          </cell>
          <cell r="KC53217">
            <v>48</v>
          </cell>
        </row>
        <row r="53218">
          <cell r="A53218" t="str">
            <v>C19851</v>
          </cell>
          <cell r="KA53218">
            <v>50</v>
          </cell>
          <cell r="KB53218">
            <v>10</v>
          </cell>
          <cell r="KC53218">
            <v>48</v>
          </cell>
        </row>
        <row r="53219">
          <cell r="A53219" t="str">
            <v>C19661</v>
          </cell>
          <cell r="KA53219">
            <v>50</v>
          </cell>
          <cell r="KB53219">
            <v>10</v>
          </cell>
          <cell r="KC53219">
            <v>48</v>
          </cell>
        </row>
        <row r="53220">
          <cell r="A53220" t="str">
            <v>C19633</v>
          </cell>
          <cell r="KA53220">
            <v>50</v>
          </cell>
          <cell r="KB53220">
            <v>10</v>
          </cell>
          <cell r="KC53220">
            <v>48</v>
          </cell>
        </row>
        <row r="53221">
          <cell r="A53221" t="str">
            <v>C20218</v>
          </cell>
          <cell r="KA53221">
            <v>50</v>
          </cell>
          <cell r="KB53221">
            <v>10</v>
          </cell>
          <cell r="KC53221">
            <v>48</v>
          </cell>
        </row>
        <row r="53222">
          <cell r="A53222" t="str">
            <v>C20271</v>
          </cell>
          <cell r="KA53222">
            <v>50</v>
          </cell>
          <cell r="KB53222">
            <v>10</v>
          </cell>
          <cell r="KC53222">
            <v>48</v>
          </cell>
        </row>
        <row r="53223">
          <cell r="A53223" t="str">
            <v>C20249</v>
          </cell>
          <cell r="KA53223">
            <v>50</v>
          </cell>
          <cell r="KB53223">
            <v>10</v>
          </cell>
          <cell r="KC53223">
            <v>48</v>
          </cell>
        </row>
        <row r="53224">
          <cell r="A53224" t="str">
            <v>C20266</v>
          </cell>
          <cell r="KA53224">
            <v>50</v>
          </cell>
          <cell r="KB53224">
            <v>10</v>
          </cell>
          <cell r="KC53224">
            <v>48</v>
          </cell>
        </row>
        <row r="53225">
          <cell r="A53225" t="str">
            <v>C20383</v>
          </cell>
          <cell r="KA53225">
            <v>50</v>
          </cell>
          <cell r="KB53225">
            <v>10</v>
          </cell>
          <cell r="KC53225">
            <v>48</v>
          </cell>
        </row>
        <row r="53226">
          <cell r="A53226" t="str">
            <v>C20389</v>
          </cell>
          <cell r="KA53226">
            <v>50</v>
          </cell>
          <cell r="KB53226">
            <v>10</v>
          </cell>
          <cell r="KC53226">
            <v>48</v>
          </cell>
        </row>
        <row r="53227">
          <cell r="A53227" t="str">
            <v>C20156</v>
          </cell>
          <cell r="KA53227">
            <v>50</v>
          </cell>
          <cell r="KB53227">
            <v>10</v>
          </cell>
          <cell r="KC53227">
            <v>48</v>
          </cell>
        </row>
        <row r="53228">
          <cell r="A53228" t="str">
            <v>C20165</v>
          </cell>
          <cell r="KA53228">
            <v>50</v>
          </cell>
          <cell r="KB53228">
            <v>10</v>
          </cell>
          <cell r="KC53228">
            <v>48</v>
          </cell>
        </row>
        <row r="53229">
          <cell r="A53229" t="str">
            <v>C20181</v>
          </cell>
          <cell r="KA53229">
            <v>50</v>
          </cell>
          <cell r="KB53229">
            <v>10</v>
          </cell>
          <cell r="KC53229">
            <v>48</v>
          </cell>
        </row>
        <row r="53230">
          <cell r="A53230" t="str">
            <v>C18304</v>
          </cell>
          <cell r="KA53230">
            <v>50</v>
          </cell>
          <cell r="KB53230">
            <v>10</v>
          </cell>
          <cell r="KC53230">
            <v>48</v>
          </cell>
        </row>
        <row r="53231">
          <cell r="A53231" t="str">
            <v>C18289</v>
          </cell>
          <cell r="KA53231">
            <v>50</v>
          </cell>
          <cell r="KB53231">
            <v>10</v>
          </cell>
          <cell r="KC53231">
            <v>48</v>
          </cell>
        </row>
        <row r="53232">
          <cell r="A53232" t="str">
            <v>C18372</v>
          </cell>
          <cell r="KA53232">
            <v>50</v>
          </cell>
          <cell r="KB53232">
            <v>10</v>
          </cell>
          <cell r="KC53232">
            <v>48</v>
          </cell>
        </row>
        <row r="53233">
          <cell r="A53233" t="str">
            <v>C18522</v>
          </cell>
          <cell r="KA53233">
            <v>50</v>
          </cell>
          <cell r="KB53233">
            <v>10</v>
          </cell>
          <cell r="KC53233">
            <v>48</v>
          </cell>
        </row>
        <row r="53234">
          <cell r="A53234" t="str">
            <v>C18398</v>
          </cell>
          <cell r="KA53234">
            <v>50</v>
          </cell>
          <cell r="KB53234">
            <v>10</v>
          </cell>
          <cell r="KC53234">
            <v>48</v>
          </cell>
        </row>
        <row r="53235">
          <cell r="A53235" t="str">
            <v>C18404</v>
          </cell>
          <cell r="KA53235">
            <v>50</v>
          </cell>
          <cell r="KB53235">
            <v>10</v>
          </cell>
          <cell r="KC53235">
            <v>48</v>
          </cell>
        </row>
        <row r="53236">
          <cell r="A53236" t="str">
            <v>C17695</v>
          </cell>
          <cell r="KA53236">
            <v>50</v>
          </cell>
          <cell r="KB53236">
            <v>10</v>
          </cell>
          <cell r="KC53236">
            <v>48</v>
          </cell>
        </row>
        <row r="53237">
          <cell r="A53237" t="str">
            <v>C17961</v>
          </cell>
          <cell r="KA53237">
            <v>50</v>
          </cell>
          <cell r="KB53237">
            <v>10</v>
          </cell>
          <cell r="KC53237">
            <v>48</v>
          </cell>
        </row>
        <row r="53238">
          <cell r="A53238" t="str">
            <v>C17887</v>
          </cell>
          <cell r="KA53238">
            <v>50</v>
          </cell>
          <cell r="KB53238">
            <v>10</v>
          </cell>
          <cell r="KC53238">
            <v>48</v>
          </cell>
        </row>
        <row r="53239">
          <cell r="A53239" t="str">
            <v>C16604</v>
          </cell>
          <cell r="KA53239">
            <v>50</v>
          </cell>
          <cell r="KB53239">
            <v>10</v>
          </cell>
          <cell r="KC53239">
            <v>48</v>
          </cell>
        </row>
        <row r="53240">
          <cell r="A53240" t="str">
            <v>C16741</v>
          </cell>
          <cell r="KA53240">
            <v>50</v>
          </cell>
          <cell r="KB53240">
            <v>10</v>
          </cell>
          <cell r="KC53240">
            <v>48</v>
          </cell>
        </row>
        <row r="53241">
          <cell r="A53241" t="str">
            <v>C16754</v>
          </cell>
          <cell r="KA53241">
            <v>50</v>
          </cell>
          <cell r="KB53241">
            <v>10</v>
          </cell>
          <cell r="KC53241">
            <v>48</v>
          </cell>
        </row>
        <row r="53242">
          <cell r="A53242" t="str">
            <v>C16842</v>
          </cell>
          <cell r="KA53242">
            <v>50</v>
          </cell>
          <cell r="KB53242">
            <v>10</v>
          </cell>
          <cell r="KC53242">
            <v>48</v>
          </cell>
        </row>
        <row r="53243">
          <cell r="A53243" t="str">
            <v>C17036</v>
          </cell>
          <cell r="KA53243">
            <v>50</v>
          </cell>
          <cell r="KB53243">
            <v>10</v>
          </cell>
          <cell r="KC53243">
            <v>48</v>
          </cell>
        </row>
        <row r="53244">
          <cell r="A53244" t="str">
            <v>C17052</v>
          </cell>
          <cell r="KA53244">
            <v>50</v>
          </cell>
          <cell r="KB53244">
            <v>10</v>
          </cell>
          <cell r="KC53244">
            <v>48</v>
          </cell>
        </row>
        <row r="53245">
          <cell r="A53245" t="str">
            <v>C17065</v>
          </cell>
          <cell r="KA53245">
            <v>50</v>
          </cell>
          <cell r="KB53245">
            <v>10</v>
          </cell>
          <cell r="KC53245">
            <v>48</v>
          </cell>
        </row>
        <row r="53246">
          <cell r="A53246" t="str">
            <v>C17170</v>
          </cell>
          <cell r="KA53246">
            <v>50</v>
          </cell>
          <cell r="KB53246">
            <v>10</v>
          </cell>
          <cell r="KC53246">
            <v>48</v>
          </cell>
        </row>
        <row r="53247">
          <cell r="A53247" t="str">
            <v>C17159</v>
          </cell>
          <cell r="KA53247">
            <v>50</v>
          </cell>
          <cell r="KB53247">
            <v>10</v>
          </cell>
          <cell r="KC53247">
            <v>48</v>
          </cell>
        </row>
        <row r="53248">
          <cell r="A53248" t="str">
            <v>C25738</v>
          </cell>
          <cell r="KA53248">
            <v>50</v>
          </cell>
          <cell r="KB53248">
            <v>10</v>
          </cell>
          <cell r="KC53248">
            <v>35</v>
          </cell>
        </row>
        <row r="53249">
          <cell r="A53249" t="str">
            <v>C25733</v>
          </cell>
          <cell r="KA53249">
            <v>50</v>
          </cell>
          <cell r="KB53249">
            <v>10</v>
          </cell>
          <cell r="KC53249">
            <v>48</v>
          </cell>
        </row>
        <row r="53250">
          <cell r="A53250" t="str">
            <v>C25689</v>
          </cell>
          <cell r="KA53250">
            <v>50</v>
          </cell>
          <cell r="KB53250">
            <v>10</v>
          </cell>
          <cell r="KC53250">
            <v>48</v>
          </cell>
        </row>
        <row r="53251">
          <cell r="A53251" t="str">
            <v>C25679</v>
          </cell>
          <cell r="KA53251">
            <v>50</v>
          </cell>
          <cell r="KB53251">
            <v>10</v>
          </cell>
          <cell r="KC53251">
            <v>48</v>
          </cell>
        </row>
        <row r="53252">
          <cell r="A53252" t="str">
            <v>C25680</v>
          </cell>
          <cell r="KA53252">
            <v>50</v>
          </cell>
          <cell r="KB53252">
            <v>10</v>
          </cell>
          <cell r="KC53252">
            <v>48</v>
          </cell>
        </row>
        <row r="53253">
          <cell r="A53253" t="str">
            <v>C25631</v>
          </cell>
          <cell r="KA53253">
            <v>50</v>
          </cell>
          <cell r="KB53253">
            <v>10</v>
          </cell>
          <cell r="KC53253">
            <v>35</v>
          </cell>
        </row>
        <row r="53254">
          <cell r="A53254" t="str">
            <v>C25653</v>
          </cell>
          <cell r="KA53254">
            <v>50</v>
          </cell>
          <cell r="KB53254">
            <v>10</v>
          </cell>
          <cell r="KC53254">
            <v>35</v>
          </cell>
        </row>
        <row r="53255">
          <cell r="A53255" t="str">
            <v>C25433</v>
          </cell>
          <cell r="KA53255">
            <v>50</v>
          </cell>
          <cell r="KB53255">
            <v>10</v>
          </cell>
          <cell r="KC53255">
            <v>48</v>
          </cell>
        </row>
        <row r="53256">
          <cell r="A53256" t="str">
            <v>C25442</v>
          </cell>
          <cell r="KA53256">
            <v>50</v>
          </cell>
          <cell r="KB53256">
            <v>10</v>
          </cell>
          <cell r="KC53256">
            <v>48</v>
          </cell>
        </row>
        <row r="53257">
          <cell r="A53257" t="str">
            <v>C25491</v>
          </cell>
          <cell r="KA53257">
            <v>50</v>
          </cell>
          <cell r="KB53257">
            <v>10</v>
          </cell>
          <cell r="KC53257">
            <v>48</v>
          </cell>
        </row>
        <row r="53258">
          <cell r="A53258" t="str">
            <v>C25486</v>
          </cell>
          <cell r="KA53258">
            <v>50</v>
          </cell>
          <cell r="KB53258">
            <v>10</v>
          </cell>
          <cell r="KC53258">
            <v>48</v>
          </cell>
        </row>
        <row r="53259">
          <cell r="A53259" t="str">
            <v>C25541</v>
          </cell>
          <cell r="KA53259">
            <v>50</v>
          </cell>
          <cell r="KB53259">
            <v>10</v>
          </cell>
          <cell r="KC53259">
            <v>48</v>
          </cell>
        </row>
        <row r="53260">
          <cell r="A53260" t="str">
            <v>C25547</v>
          </cell>
          <cell r="KA53260">
            <v>50</v>
          </cell>
          <cell r="KB53260">
            <v>10</v>
          </cell>
          <cell r="KC53260">
            <v>48</v>
          </cell>
        </row>
        <row r="53261">
          <cell r="A53261" t="str">
            <v>C25520</v>
          </cell>
          <cell r="KA53261">
            <v>50</v>
          </cell>
          <cell r="KB53261">
            <v>10</v>
          </cell>
          <cell r="KC53261">
            <v>35</v>
          </cell>
        </row>
        <row r="53262">
          <cell r="A53262" t="str">
            <v>C25527</v>
          </cell>
          <cell r="KA53262">
            <v>50</v>
          </cell>
          <cell r="KB53262">
            <v>10</v>
          </cell>
          <cell r="KC53262">
            <v>48</v>
          </cell>
        </row>
        <row r="53263">
          <cell r="A53263" t="str">
            <v>C25365</v>
          </cell>
          <cell r="KA53263">
            <v>50</v>
          </cell>
          <cell r="KB53263">
            <v>10</v>
          </cell>
          <cell r="KC53263">
            <v>48</v>
          </cell>
        </row>
        <row r="53264">
          <cell r="A53264" t="str">
            <v>C25331</v>
          </cell>
          <cell r="KA53264">
            <v>50</v>
          </cell>
          <cell r="KB53264">
            <v>10</v>
          </cell>
          <cell r="KC53264">
            <v>35</v>
          </cell>
        </row>
        <row r="53265">
          <cell r="A53265" t="str">
            <v>C25343</v>
          </cell>
          <cell r="KA53265">
            <v>50</v>
          </cell>
          <cell r="KB53265">
            <v>10</v>
          </cell>
          <cell r="KC53265">
            <v>35</v>
          </cell>
        </row>
        <row r="53266">
          <cell r="A53266" t="str">
            <v>C25318</v>
          </cell>
          <cell r="KA53266">
            <v>50</v>
          </cell>
          <cell r="KB53266">
            <v>10</v>
          </cell>
          <cell r="KC53266">
            <v>48</v>
          </cell>
        </row>
        <row r="53267">
          <cell r="A53267" t="str">
            <v>C25260</v>
          </cell>
          <cell r="KA53267">
            <v>50</v>
          </cell>
          <cell r="KB53267">
            <v>10</v>
          </cell>
          <cell r="KC53267">
            <v>48</v>
          </cell>
        </row>
        <row r="53268">
          <cell r="A53268" t="str">
            <v>C25280</v>
          </cell>
          <cell r="KA53268">
            <v>50</v>
          </cell>
          <cell r="KB53268">
            <v>10</v>
          </cell>
          <cell r="KC53268">
            <v>48</v>
          </cell>
        </row>
        <row r="53269">
          <cell r="A53269" t="str">
            <v>C25264</v>
          </cell>
          <cell r="KA53269">
            <v>50</v>
          </cell>
          <cell r="KB53269">
            <v>10</v>
          </cell>
          <cell r="KC53269">
            <v>35</v>
          </cell>
        </row>
        <row r="53270">
          <cell r="A53270" t="str">
            <v>C25175</v>
          </cell>
          <cell r="KA53270">
            <v>50</v>
          </cell>
          <cell r="KB53270">
            <v>10</v>
          </cell>
          <cell r="KC53270">
            <v>48</v>
          </cell>
        </row>
        <row r="53271">
          <cell r="A53271" t="str">
            <v>C25098</v>
          </cell>
          <cell r="KA53271">
            <v>50</v>
          </cell>
          <cell r="KB53271">
            <v>10</v>
          </cell>
          <cell r="KC53271">
            <v>48</v>
          </cell>
        </row>
        <row r="53272">
          <cell r="A53272" t="str">
            <v>C24816</v>
          </cell>
          <cell r="KA53272">
            <v>50</v>
          </cell>
          <cell r="KB53272">
            <v>10</v>
          </cell>
          <cell r="KC53272">
            <v>48</v>
          </cell>
        </row>
        <row r="53273">
          <cell r="A53273" t="str">
            <v>C24930</v>
          </cell>
          <cell r="KA53273">
            <v>50</v>
          </cell>
          <cell r="KB53273">
            <v>10</v>
          </cell>
          <cell r="KC53273">
            <v>35</v>
          </cell>
        </row>
        <row r="53274">
          <cell r="A53274" t="str">
            <v>C24939</v>
          </cell>
          <cell r="KA53274">
            <v>50</v>
          </cell>
          <cell r="KB53274">
            <v>10</v>
          </cell>
          <cell r="KC53274">
            <v>48</v>
          </cell>
        </row>
        <row r="53275">
          <cell r="A53275" t="str">
            <v>C24956</v>
          </cell>
          <cell r="KA53275">
            <v>50</v>
          </cell>
          <cell r="KB53275">
            <v>10</v>
          </cell>
          <cell r="KC53275">
            <v>48</v>
          </cell>
        </row>
        <row r="53276">
          <cell r="A53276" t="str">
            <v>C24984</v>
          </cell>
          <cell r="KA53276">
            <v>50</v>
          </cell>
          <cell r="KB53276">
            <v>10</v>
          </cell>
          <cell r="KC53276">
            <v>48</v>
          </cell>
        </row>
        <row r="53277">
          <cell r="A53277" t="str">
            <v>C24980</v>
          </cell>
          <cell r="KA53277">
            <v>50</v>
          </cell>
          <cell r="KB53277">
            <v>10</v>
          </cell>
          <cell r="KC53277">
            <v>48</v>
          </cell>
        </row>
        <row r="53278">
          <cell r="A53278" t="str">
            <v>C24705</v>
          </cell>
          <cell r="KA53278">
            <v>50</v>
          </cell>
          <cell r="KB53278">
            <v>10</v>
          </cell>
          <cell r="KC53278">
            <v>48</v>
          </cell>
        </row>
        <row r="53279">
          <cell r="A53279" t="str">
            <v>C24739</v>
          </cell>
          <cell r="KA53279">
            <v>50</v>
          </cell>
          <cell r="KB53279">
            <v>10</v>
          </cell>
          <cell r="KC53279">
            <v>48</v>
          </cell>
        </row>
        <row r="53280">
          <cell r="A53280" t="str">
            <v>C24778</v>
          </cell>
          <cell r="KA53280">
            <v>50</v>
          </cell>
          <cell r="KB53280">
            <v>10</v>
          </cell>
          <cell r="KC53280">
            <v>48</v>
          </cell>
        </row>
        <row r="53281">
          <cell r="A53281" t="str">
            <v>C24601</v>
          </cell>
          <cell r="KA53281">
            <v>50</v>
          </cell>
          <cell r="KB53281">
            <v>10</v>
          </cell>
          <cell r="KC53281">
            <v>48</v>
          </cell>
        </row>
        <row r="53282">
          <cell r="A53282" t="str">
            <v>C24602</v>
          </cell>
          <cell r="KA53282">
            <v>50</v>
          </cell>
          <cell r="KB53282">
            <v>10</v>
          </cell>
          <cell r="KC53282">
            <v>48</v>
          </cell>
        </row>
        <row r="53283">
          <cell r="A53283" t="str">
            <v>C24094</v>
          </cell>
          <cell r="KA53283">
            <v>50</v>
          </cell>
          <cell r="KB53283">
            <v>10</v>
          </cell>
          <cell r="KC53283">
            <v>48</v>
          </cell>
        </row>
        <row r="53284">
          <cell r="A53284" t="str">
            <v>C24121</v>
          </cell>
          <cell r="KA53284">
            <v>50</v>
          </cell>
          <cell r="KB53284">
            <v>10</v>
          </cell>
          <cell r="KC53284">
            <v>48</v>
          </cell>
        </row>
        <row r="53285">
          <cell r="A53285" t="str">
            <v>C24249</v>
          </cell>
          <cell r="KA53285">
            <v>50</v>
          </cell>
          <cell r="KB53285">
            <v>10</v>
          </cell>
          <cell r="KC53285">
            <v>48</v>
          </cell>
        </row>
        <row r="53286">
          <cell r="A53286" t="str">
            <v>C24285</v>
          </cell>
          <cell r="KA53286">
            <v>50</v>
          </cell>
          <cell r="KB53286">
            <v>10</v>
          </cell>
          <cell r="KC53286">
            <v>48</v>
          </cell>
        </row>
        <row r="53287">
          <cell r="A53287" t="str">
            <v>C24429</v>
          </cell>
          <cell r="KA53287">
            <v>50</v>
          </cell>
          <cell r="KB53287">
            <v>10</v>
          </cell>
          <cell r="KC53287">
            <v>48</v>
          </cell>
        </row>
        <row r="53288">
          <cell r="A53288" t="str">
            <v>C24399</v>
          </cell>
          <cell r="KA53288">
            <v>50</v>
          </cell>
          <cell r="KB53288">
            <v>10</v>
          </cell>
          <cell r="KC53288">
            <v>48</v>
          </cell>
        </row>
        <row r="53289">
          <cell r="A53289" t="str">
            <v>C26181</v>
          </cell>
          <cell r="KA53289">
            <v>50</v>
          </cell>
          <cell r="KB53289">
            <v>10</v>
          </cell>
          <cell r="KC53289">
            <v>48</v>
          </cell>
        </row>
        <row r="53290">
          <cell r="A53290" t="str">
            <v>C27078</v>
          </cell>
          <cell r="KA53290">
            <v>50</v>
          </cell>
          <cell r="KB53290">
            <v>10</v>
          </cell>
          <cell r="KC53290">
            <v>48</v>
          </cell>
        </row>
        <row r="53291">
          <cell r="A53291" t="str">
            <v>C27041</v>
          </cell>
          <cell r="KA53291">
            <v>50</v>
          </cell>
          <cell r="KB53291">
            <v>10</v>
          </cell>
          <cell r="KC53291">
            <v>48</v>
          </cell>
        </row>
        <row r="53292">
          <cell r="A53292" t="str">
            <v>C27055</v>
          </cell>
          <cell r="KA53292">
            <v>50</v>
          </cell>
          <cell r="KB53292">
            <v>10</v>
          </cell>
          <cell r="KC53292">
            <v>48</v>
          </cell>
        </row>
        <row r="53293">
          <cell r="A53293" t="str">
            <v>C27065</v>
          </cell>
          <cell r="KA53293">
            <v>50</v>
          </cell>
          <cell r="KB53293">
            <v>10</v>
          </cell>
          <cell r="KC53293">
            <v>48</v>
          </cell>
        </row>
        <row r="53294">
          <cell r="A53294" t="str">
            <v>C25828</v>
          </cell>
          <cell r="KA53294">
            <v>50</v>
          </cell>
          <cell r="KB53294">
            <v>10</v>
          </cell>
          <cell r="KC53294">
            <v>48</v>
          </cell>
        </row>
        <row r="53295">
          <cell r="A53295" t="str">
            <v>C25747</v>
          </cell>
          <cell r="KA53295">
            <v>50</v>
          </cell>
          <cell r="KB53295">
            <v>10</v>
          </cell>
          <cell r="KC53295">
            <v>48</v>
          </cell>
        </row>
        <row r="53296">
          <cell r="A53296" t="str">
            <v>C25779</v>
          </cell>
          <cell r="KA53296">
            <v>50</v>
          </cell>
          <cell r="KB53296">
            <v>10</v>
          </cell>
          <cell r="KC53296">
            <v>48</v>
          </cell>
        </row>
        <row r="53297">
          <cell r="A53297" t="str">
            <v>C25767</v>
          </cell>
          <cell r="KA53297">
            <v>50</v>
          </cell>
          <cell r="KB53297">
            <v>10</v>
          </cell>
          <cell r="KC53297">
            <v>35</v>
          </cell>
        </row>
        <row r="53298">
          <cell r="A53298" t="str">
            <v>G01033</v>
          </cell>
          <cell r="KA53298">
            <v>50</v>
          </cell>
          <cell r="KB53298">
            <v>10</v>
          </cell>
          <cell r="KC53298">
            <v>48</v>
          </cell>
        </row>
        <row r="53299">
          <cell r="A53299" t="str">
            <v>G01034</v>
          </cell>
          <cell r="KA53299">
            <v>50</v>
          </cell>
          <cell r="KB53299">
            <v>10</v>
          </cell>
          <cell r="KC53299">
            <v>48</v>
          </cell>
        </row>
        <row r="53300">
          <cell r="A53300" t="str">
            <v>G00963</v>
          </cell>
          <cell r="KA53300">
            <v>50</v>
          </cell>
          <cell r="KB53300">
            <v>10</v>
          </cell>
          <cell r="KC53300">
            <v>35</v>
          </cell>
        </row>
        <row r="53301">
          <cell r="A53301" t="str">
            <v>G00964</v>
          </cell>
          <cell r="KA53301">
            <v>50</v>
          </cell>
          <cell r="KB53301">
            <v>10</v>
          </cell>
          <cell r="KC53301">
            <v>35</v>
          </cell>
        </row>
        <row r="53302">
          <cell r="A53302" t="str">
            <v>G00622</v>
          </cell>
          <cell r="KA53302">
            <v>50</v>
          </cell>
          <cell r="KB53302">
            <v>10</v>
          </cell>
          <cell r="KC53302">
            <v>48</v>
          </cell>
        </row>
        <row r="53303">
          <cell r="A53303" t="str">
            <v>G00623</v>
          </cell>
          <cell r="KA53303">
            <v>50</v>
          </cell>
          <cell r="KB53303">
            <v>10</v>
          </cell>
          <cell r="KC53303">
            <v>48</v>
          </cell>
        </row>
        <row r="53304">
          <cell r="A53304" t="str">
            <v>G00624</v>
          </cell>
          <cell r="KA53304">
            <v>50</v>
          </cell>
          <cell r="KB53304">
            <v>10</v>
          </cell>
          <cell r="KC53304">
            <v>48</v>
          </cell>
        </row>
        <row r="53305">
          <cell r="A53305" t="str">
            <v>G00625</v>
          </cell>
          <cell r="KA53305">
            <v>50</v>
          </cell>
          <cell r="KB53305">
            <v>10</v>
          </cell>
          <cell r="KC53305">
            <v>48</v>
          </cell>
        </row>
        <row r="53306">
          <cell r="A53306" t="str">
            <v>G00634</v>
          </cell>
          <cell r="KA53306">
            <v>50</v>
          </cell>
          <cell r="KB53306">
            <v>10</v>
          </cell>
          <cell r="KC53306">
            <v>48</v>
          </cell>
        </row>
        <row r="53307">
          <cell r="A53307" t="str">
            <v>G00635</v>
          </cell>
          <cell r="KA53307">
            <v>50</v>
          </cell>
          <cell r="KB53307">
            <v>10</v>
          </cell>
          <cell r="KC53307">
            <v>48</v>
          </cell>
        </row>
        <row r="53308">
          <cell r="A53308" t="str">
            <v>G00636</v>
          </cell>
          <cell r="KA53308">
            <v>50</v>
          </cell>
          <cell r="KB53308">
            <v>10</v>
          </cell>
          <cell r="KC53308">
            <v>48</v>
          </cell>
        </row>
        <row r="53309">
          <cell r="A53309" t="str">
            <v>G00637</v>
          </cell>
          <cell r="KA53309">
            <v>50</v>
          </cell>
          <cell r="KB53309">
            <v>10</v>
          </cell>
          <cell r="KC53309">
            <v>48</v>
          </cell>
        </row>
        <row r="53310">
          <cell r="A53310" t="str">
            <v>G00604</v>
          </cell>
          <cell r="KA53310">
            <v>50</v>
          </cell>
          <cell r="KB53310">
            <v>10</v>
          </cell>
          <cell r="KC53310">
            <v>48</v>
          </cell>
        </row>
        <row r="53311">
          <cell r="A53311" t="str">
            <v>G00605</v>
          </cell>
          <cell r="KA53311">
            <v>50</v>
          </cell>
          <cell r="KB53311">
            <v>10</v>
          </cell>
          <cell r="KC53311">
            <v>48</v>
          </cell>
        </row>
        <row r="53312">
          <cell r="A53312" t="str">
            <v>G00606</v>
          </cell>
          <cell r="KA53312">
            <v>50</v>
          </cell>
          <cell r="KB53312">
            <v>10</v>
          </cell>
          <cell r="KC53312">
            <v>48</v>
          </cell>
        </row>
        <row r="53313">
          <cell r="A53313" t="str">
            <v>G00607</v>
          </cell>
          <cell r="KA53313">
            <v>50</v>
          </cell>
          <cell r="KB53313">
            <v>10</v>
          </cell>
          <cell r="KC53313">
            <v>48</v>
          </cell>
        </row>
        <row r="53314">
          <cell r="A53314" t="str">
            <v>P16021</v>
          </cell>
          <cell r="KA53314">
            <v>50</v>
          </cell>
          <cell r="KB53314">
            <v>10</v>
          </cell>
          <cell r="KC53314">
            <v>48</v>
          </cell>
        </row>
        <row r="53315">
          <cell r="A53315" t="str">
            <v>P16049</v>
          </cell>
          <cell r="KA53315">
            <v>50</v>
          </cell>
          <cell r="KB53315">
            <v>10</v>
          </cell>
          <cell r="KC53315">
            <v>48</v>
          </cell>
        </row>
        <row r="53316">
          <cell r="A53316" t="str">
            <v>P16106</v>
          </cell>
          <cell r="KA53316">
            <v>50</v>
          </cell>
          <cell r="KB53316">
            <v>10</v>
          </cell>
          <cell r="KC53316">
            <v>48</v>
          </cell>
        </row>
        <row r="53317">
          <cell r="A53317" t="str">
            <v>P16086</v>
          </cell>
          <cell r="KA53317">
            <v>50</v>
          </cell>
          <cell r="KB53317">
            <v>10</v>
          </cell>
          <cell r="KC53317">
            <v>48</v>
          </cell>
        </row>
        <row r="53318">
          <cell r="A53318" t="str">
            <v>P15791</v>
          </cell>
          <cell r="KA53318">
            <v>50</v>
          </cell>
          <cell r="KB53318">
            <v>10</v>
          </cell>
          <cell r="KC53318">
            <v>48</v>
          </cell>
        </row>
        <row r="53319">
          <cell r="A53319" t="str">
            <v>P15738</v>
          </cell>
          <cell r="KA53319">
            <v>50</v>
          </cell>
          <cell r="KB53319">
            <v>10</v>
          </cell>
          <cell r="KC53319">
            <v>48</v>
          </cell>
        </row>
        <row r="53320">
          <cell r="A53320" t="str">
            <v>P15594</v>
          </cell>
          <cell r="KA53320">
            <v>50</v>
          </cell>
          <cell r="KB53320">
            <v>10</v>
          </cell>
          <cell r="KC53320">
            <v>48</v>
          </cell>
        </row>
        <row r="53321">
          <cell r="A53321" t="str">
            <v>P15653</v>
          </cell>
          <cell r="KA53321">
            <v>50</v>
          </cell>
          <cell r="KB53321">
            <v>10</v>
          </cell>
          <cell r="KC53321">
            <v>48</v>
          </cell>
        </row>
        <row r="53322">
          <cell r="A53322" t="str">
            <v>P15667</v>
          </cell>
          <cell r="KA53322">
            <v>50</v>
          </cell>
          <cell r="KB53322">
            <v>10</v>
          </cell>
          <cell r="KC53322">
            <v>48</v>
          </cell>
        </row>
        <row r="53323">
          <cell r="A53323" t="str">
            <v>P14995</v>
          </cell>
          <cell r="KA53323">
            <v>50</v>
          </cell>
          <cell r="KB53323">
            <v>12</v>
          </cell>
          <cell r="KC53323">
            <v>30</v>
          </cell>
        </row>
        <row r="53324">
          <cell r="A53324" t="str">
            <v>P15452</v>
          </cell>
          <cell r="KA53324">
            <v>50</v>
          </cell>
          <cell r="KB53324">
            <v>12</v>
          </cell>
          <cell r="KC53324">
            <v>30</v>
          </cell>
        </row>
        <row r="53325">
          <cell r="A53325" t="str">
            <v>P15483</v>
          </cell>
          <cell r="KA53325">
            <v>50</v>
          </cell>
          <cell r="KB53325">
            <v>10</v>
          </cell>
          <cell r="KC53325">
            <v>48</v>
          </cell>
        </row>
        <row r="53326">
          <cell r="A53326" t="str">
            <v>P15357</v>
          </cell>
          <cell r="KA53326">
            <v>50</v>
          </cell>
          <cell r="KB53326">
            <v>12</v>
          </cell>
          <cell r="KC53326">
            <v>30</v>
          </cell>
        </row>
        <row r="53327">
          <cell r="A53327" t="str">
            <v>P16741</v>
          </cell>
          <cell r="KA53327">
            <v>50</v>
          </cell>
          <cell r="KB53327">
            <v>10</v>
          </cell>
          <cell r="KC53327">
            <v>48</v>
          </cell>
        </row>
        <row r="53328">
          <cell r="A53328" t="str">
            <v>P16754</v>
          </cell>
          <cell r="KA53328">
            <v>50</v>
          </cell>
          <cell r="KB53328">
            <v>10</v>
          </cell>
          <cell r="KC53328">
            <v>48</v>
          </cell>
        </row>
        <row r="53329">
          <cell r="A53329" t="str">
            <v>P16798</v>
          </cell>
          <cell r="KA53329">
            <v>50</v>
          </cell>
          <cell r="KB53329">
            <v>10</v>
          </cell>
          <cell r="KC53329">
            <v>48</v>
          </cell>
        </row>
        <row r="53330">
          <cell r="A53330" t="str">
            <v>P16799</v>
          </cell>
          <cell r="KA53330">
            <v>50</v>
          </cell>
          <cell r="KB53330">
            <v>10</v>
          </cell>
          <cell r="KC53330">
            <v>48</v>
          </cell>
        </row>
        <row r="53331">
          <cell r="A53331" t="str">
            <v>P16853</v>
          </cell>
          <cell r="KA53331">
            <v>50</v>
          </cell>
          <cell r="KB53331">
            <v>10</v>
          </cell>
          <cell r="KC53331">
            <v>48</v>
          </cell>
        </row>
        <row r="53332">
          <cell r="A53332" t="str">
            <v>P16842</v>
          </cell>
          <cell r="KA53332">
            <v>50</v>
          </cell>
          <cell r="KB53332">
            <v>10</v>
          </cell>
          <cell r="KC53332">
            <v>48</v>
          </cell>
        </row>
        <row r="53333">
          <cell r="A53333" t="str">
            <v>P17036</v>
          </cell>
          <cell r="KA53333">
            <v>50</v>
          </cell>
          <cell r="KB53333">
            <v>10</v>
          </cell>
          <cell r="KC53333">
            <v>48</v>
          </cell>
        </row>
        <row r="53334">
          <cell r="A53334" t="str">
            <v>P17313</v>
          </cell>
          <cell r="KA53334">
            <v>50</v>
          </cell>
          <cell r="KB53334">
            <v>10</v>
          </cell>
          <cell r="KC53334">
            <v>48</v>
          </cell>
        </row>
        <row r="53335">
          <cell r="A53335" t="str">
            <v>P17170</v>
          </cell>
          <cell r="KA53335">
            <v>50</v>
          </cell>
          <cell r="KB53335">
            <v>10</v>
          </cell>
          <cell r="KC53335">
            <v>48</v>
          </cell>
        </row>
        <row r="53336">
          <cell r="A53336" t="str">
            <v>P17159</v>
          </cell>
          <cell r="KA53336">
            <v>50</v>
          </cell>
          <cell r="KB53336">
            <v>10</v>
          </cell>
          <cell r="KC53336">
            <v>48</v>
          </cell>
        </row>
        <row r="53337">
          <cell r="A53337" t="str">
            <v>P17064</v>
          </cell>
          <cell r="KA53337">
            <v>50</v>
          </cell>
          <cell r="KB53337">
            <v>10</v>
          </cell>
          <cell r="KC53337">
            <v>48</v>
          </cell>
        </row>
        <row r="53338">
          <cell r="A53338" t="str">
            <v>P17065</v>
          </cell>
          <cell r="KA53338">
            <v>50</v>
          </cell>
          <cell r="KB53338">
            <v>10</v>
          </cell>
          <cell r="KC53338">
            <v>48</v>
          </cell>
        </row>
        <row r="53339">
          <cell r="A53339" t="str">
            <v>P17052</v>
          </cell>
          <cell r="KA53339">
            <v>50</v>
          </cell>
          <cell r="KB53339">
            <v>10</v>
          </cell>
          <cell r="KC53339">
            <v>48</v>
          </cell>
        </row>
        <row r="53340">
          <cell r="A53340" t="str">
            <v>P16523</v>
          </cell>
          <cell r="KA53340">
            <v>50</v>
          </cell>
          <cell r="KB53340">
            <v>10</v>
          </cell>
          <cell r="KC53340">
            <v>48</v>
          </cell>
        </row>
        <row r="53341">
          <cell r="A53341" t="str">
            <v>P16500</v>
          </cell>
          <cell r="KA53341">
            <v>50</v>
          </cell>
          <cell r="KB53341">
            <v>10</v>
          </cell>
          <cell r="KC53341">
            <v>48</v>
          </cell>
        </row>
        <row r="53342">
          <cell r="A53342" t="str">
            <v>P16604</v>
          </cell>
          <cell r="KA53342">
            <v>50</v>
          </cell>
          <cell r="KB53342">
            <v>10</v>
          </cell>
          <cell r="KC53342">
            <v>48</v>
          </cell>
        </row>
        <row r="53343">
          <cell r="A53343" t="str">
            <v>P16205</v>
          </cell>
          <cell r="KA53343">
            <v>50</v>
          </cell>
          <cell r="KB53343">
            <v>10</v>
          </cell>
          <cell r="KC53343">
            <v>48</v>
          </cell>
        </row>
        <row r="53344">
          <cell r="A53344" t="str">
            <v>P16164</v>
          </cell>
          <cell r="KA53344">
            <v>50</v>
          </cell>
          <cell r="KB53344">
            <v>10</v>
          </cell>
          <cell r="KC53344">
            <v>48</v>
          </cell>
        </row>
        <row r="53345">
          <cell r="A53345" t="str">
            <v>P16273</v>
          </cell>
          <cell r="KA53345">
            <v>50</v>
          </cell>
          <cell r="KB53345">
            <v>10</v>
          </cell>
          <cell r="KC53345">
            <v>48</v>
          </cell>
        </row>
        <row r="53346">
          <cell r="A53346" t="str">
            <v>P13998</v>
          </cell>
          <cell r="KA53346">
            <v>50</v>
          </cell>
          <cell r="KB53346">
            <v>12</v>
          </cell>
          <cell r="KC53346">
            <v>30</v>
          </cell>
        </row>
        <row r="53347">
          <cell r="A53347" t="str">
            <v>P14034</v>
          </cell>
          <cell r="KA53347">
            <v>50</v>
          </cell>
          <cell r="KB53347">
            <v>12</v>
          </cell>
          <cell r="KC53347">
            <v>30</v>
          </cell>
        </row>
        <row r="53348">
          <cell r="A53348" t="str">
            <v>P14162</v>
          </cell>
          <cell r="KA53348">
            <v>50</v>
          </cell>
          <cell r="KB53348">
            <v>12</v>
          </cell>
          <cell r="KC53348">
            <v>30</v>
          </cell>
        </row>
        <row r="53349">
          <cell r="A53349" t="str">
            <v>P14193</v>
          </cell>
          <cell r="KA53349">
            <v>50</v>
          </cell>
          <cell r="KB53349">
            <v>12</v>
          </cell>
          <cell r="KC53349">
            <v>30</v>
          </cell>
        </row>
        <row r="53350">
          <cell r="A53350" t="str">
            <v>P13676</v>
          </cell>
          <cell r="KA53350">
            <v>50</v>
          </cell>
          <cell r="KB53350">
            <v>12</v>
          </cell>
          <cell r="KC53350">
            <v>30</v>
          </cell>
        </row>
        <row r="53351">
          <cell r="A53351" t="str">
            <v>P14443</v>
          </cell>
          <cell r="KA53351">
            <v>50</v>
          </cell>
          <cell r="KB53351">
            <v>12</v>
          </cell>
          <cell r="KC53351">
            <v>30</v>
          </cell>
        </row>
        <row r="53352">
          <cell r="A53352" t="str">
            <v>P14893</v>
          </cell>
          <cell r="KA53352">
            <v>50</v>
          </cell>
          <cell r="KB53352">
            <v>12</v>
          </cell>
          <cell r="KC53352">
            <v>30</v>
          </cell>
        </row>
        <row r="53353">
          <cell r="A53353" t="str">
            <v>P12680</v>
          </cell>
          <cell r="KA53353">
            <v>50</v>
          </cell>
          <cell r="KB53353">
            <v>12</v>
          </cell>
          <cell r="KC53353">
            <v>30</v>
          </cell>
        </row>
        <row r="53354">
          <cell r="A53354" t="str">
            <v>P12536</v>
          </cell>
          <cell r="KA53354">
            <v>50</v>
          </cell>
          <cell r="KB53354">
            <v>12</v>
          </cell>
          <cell r="KC53354">
            <v>30</v>
          </cell>
        </row>
        <row r="53355">
          <cell r="A53355" t="str">
            <v>P12422</v>
          </cell>
          <cell r="KA53355">
            <v>50</v>
          </cell>
          <cell r="KB53355">
            <v>12</v>
          </cell>
          <cell r="KC53355">
            <v>30</v>
          </cell>
        </row>
        <row r="53356">
          <cell r="A53356" t="str">
            <v>P13205</v>
          </cell>
          <cell r="KA53356">
            <v>50</v>
          </cell>
          <cell r="KB53356">
            <v>12</v>
          </cell>
          <cell r="KC53356">
            <v>30</v>
          </cell>
        </row>
        <row r="53357">
          <cell r="A53357" t="str">
            <v>P13100</v>
          </cell>
          <cell r="KA53357">
            <v>50</v>
          </cell>
          <cell r="KB53357">
            <v>12</v>
          </cell>
          <cell r="KC53357">
            <v>30</v>
          </cell>
        </row>
        <row r="53358">
          <cell r="A53358" t="str">
            <v>P13613</v>
          </cell>
          <cell r="KA53358">
            <v>50</v>
          </cell>
          <cell r="KB53358">
            <v>12</v>
          </cell>
          <cell r="KC53358">
            <v>30</v>
          </cell>
        </row>
        <row r="53359">
          <cell r="A53359" t="str">
            <v>P13523</v>
          </cell>
          <cell r="KA53359">
            <v>50</v>
          </cell>
          <cell r="KB53359">
            <v>12</v>
          </cell>
          <cell r="KC53359">
            <v>30</v>
          </cell>
        </row>
        <row r="53360">
          <cell r="A53360" t="str">
            <v>M04360</v>
          </cell>
          <cell r="KA53360">
            <v>50</v>
          </cell>
          <cell r="KB53360">
            <v>10</v>
          </cell>
          <cell r="KC53360">
            <v>48</v>
          </cell>
        </row>
        <row r="53361">
          <cell r="A53361" t="str">
            <v>M10064</v>
          </cell>
          <cell r="KA53361">
            <v>50</v>
          </cell>
          <cell r="KB53361">
            <v>10</v>
          </cell>
          <cell r="KC53361">
            <v>48</v>
          </cell>
        </row>
        <row r="53362">
          <cell r="A53362" t="str">
            <v>M10061</v>
          </cell>
          <cell r="KA53362">
            <v>50</v>
          </cell>
          <cell r="KB53362">
            <v>10</v>
          </cell>
          <cell r="KC53362">
            <v>48</v>
          </cell>
        </row>
        <row r="53363">
          <cell r="A53363" t="str">
            <v>M10062</v>
          </cell>
          <cell r="KA53363">
            <v>50</v>
          </cell>
          <cell r="KB53363">
            <v>10</v>
          </cell>
          <cell r="KC53363">
            <v>48</v>
          </cell>
        </row>
        <row r="53364">
          <cell r="A53364" t="str">
            <v>792600</v>
          </cell>
          <cell r="KA53364">
            <v>50</v>
          </cell>
          <cell r="KB53364">
            <v>12</v>
          </cell>
          <cell r="KC53364">
            <v>30</v>
          </cell>
        </row>
        <row r="53365">
          <cell r="A53365" t="str">
            <v>792502</v>
          </cell>
          <cell r="KA53365">
            <v>50</v>
          </cell>
          <cell r="KB53365">
            <v>12</v>
          </cell>
          <cell r="KC53365">
            <v>30</v>
          </cell>
        </row>
        <row r="53366">
          <cell r="A53366" t="str">
            <v>792710</v>
          </cell>
          <cell r="KA53366">
            <v>50</v>
          </cell>
          <cell r="KB53366">
            <v>16</v>
          </cell>
          <cell r="KC53366">
            <v>24</v>
          </cell>
        </row>
        <row r="53367">
          <cell r="A53367" t="str">
            <v>792810</v>
          </cell>
          <cell r="KA53367">
            <v>50</v>
          </cell>
          <cell r="KB53367">
            <v>10</v>
          </cell>
          <cell r="KC53367">
            <v>48</v>
          </cell>
        </row>
        <row r="53368">
          <cell r="A53368" t="str">
            <v>792202</v>
          </cell>
          <cell r="KA53368">
            <v>50</v>
          </cell>
          <cell r="KB53368">
            <v>10</v>
          </cell>
          <cell r="KC53368">
            <v>24</v>
          </cell>
        </row>
        <row r="53369">
          <cell r="A53369" t="str">
            <v>706367</v>
          </cell>
          <cell r="KA53369">
            <v>50</v>
          </cell>
          <cell r="KB53369">
            <v>10</v>
          </cell>
          <cell r="KC53369">
            <v>48</v>
          </cell>
        </row>
        <row r="53370">
          <cell r="A53370" t="str">
            <v>706141</v>
          </cell>
          <cell r="KA53370">
            <v>50</v>
          </cell>
          <cell r="KB53370">
            <v>10</v>
          </cell>
          <cell r="KC53370">
            <v>24</v>
          </cell>
        </row>
        <row r="53371">
          <cell r="A53371" t="str">
            <v>706150</v>
          </cell>
          <cell r="KA53371">
            <v>50</v>
          </cell>
          <cell r="KB53371">
            <v>30</v>
          </cell>
          <cell r="KC53371">
            <v>12</v>
          </cell>
        </row>
        <row r="53372">
          <cell r="A53372" t="str">
            <v>706230</v>
          </cell>
          <cell r="KA53372">
            <v>40</v>
          </cell>
          <cell r="KB53372">
            <v>30</v>
          </cell>
          <cell r="KC53372">
            <v>20</v>
          </cell>
        </row>
        <row r="53373">
          <cell r="A53373" t="str">
            <v>742000</v>
          </cell>
          <cell r="KA53373">
            <v>50</v>
          </cell>
          <cell r="KB53373">
            <v>10</v>
          </cell>
          <cell r="KC53373">
            <v>48</v>
          </cell>
        </row>
        <row r="53374">
          <cell r="A53374" t="str">
            <v>742002</v>
          </cell>
          <cell r="KA53374">
            <v>50</v>
          </cell>
          <cell r="KB53374">
            <v>16</v>
          </cell>
          <cell r="KC53374">
            <v>30</v>
          </cell>
        </row>
        <row r="53375">
          <cell r="A53375" t="str">
            <v>742150</v>
          </cell>
          <cell r="KA53375">
            <v>50</v>
          </cell>
          <cell r="KB53375">
            <v>10</v>
          </cell>
          <cell r="KC53375">
            <v>48</v>
          </cell>
        </row>
        <row r="53376">
          <cell r="A53376" t="str">
            <v>742151</v>
          </cell>
          <cell r="KA53376">
            <v>50</v>
          </cell>
          <cell r="KB53376">
            <v>10</v>
          </cell>
          <cell r="KC53376">
            <v>48</v>
          </cell>
        </row>
        <row r="53377">
          <cell r="A53377" t="str">
            <v>742190</v>
          </cell>
          <cell r="KA53377">
            <v>50</v>
          </cell>
          <cell r="KB53377">
            <v>10</v>
          </cell>
          <cell r="KC53377">
            <v>48</v>
          </cell>
        </row>
        <row r="53378">
          <cell r="A53378" t="str">
            <v>742200</v>
          </cell>
          <cell r="KA53378">
            <v>50</v>
          </cell>
          <cell r="KB53378">
            <v>10</v>
          </cell>
          <cell r="KC53378">
            <v>48</v>
          </cell>
        </row>
        <row r="53379">
          <cell r="A53379" t="str">
            <v>742210</v>
          </cell>
          <cell r="KA53379">
            <v>50</v>
          </cell>
          <cell r="KB53379">
            <v>10</v>
          </cell>
          <cell r="KC53379">
            <v>48</v>
          </cell>
        </row>
        <row r="53380">
          <cell r="A53380" t="str">
            <v>742500</v>
          </cell>
          <cell r="KA53380">
            <v>50</v>
          </cell>
          <cell r="KB53380">
            <v>16</v>
          </cell>
          <cell r="KC53380">
            <v>30</v>
          </cell>
        </row>
        <row r="53381">
          <cell r="A53381" t="str">
            <v>S25064</v>
          </cell>
          <cell r="KA53381">
            <v>50</v>
          </cell>
          <cell r="KB53381">
            <v>24</v>
          </cell>
          <cell r="KC53381">
            <v>18</v>
          </cell>
        </row>
        <row r="53382">
          <cell r="A53382" t="str">
            <v>S01641</v>
          </cell>
          <cell r="KA53382">
            <v>50</v>
          </cell>
          <cell r="KB53382">
            <v>10</v>
          </cell>
          <cell r="KC53382">
            <v>48</v>
          </cell>
        </row>
        <row r="53383">
          <cell r="A53383" t="str">
            <v>S00656</v>
          </cell>
          <cell r="KA53383">
            <v>50</v>
          </cell>
          <cell r="KB53383">
            <v>10</v>
          </cell>
          <cell r="KC53383">
            <v>48</v>
          </cell>
        </row>
        <row r="53384">
          <cell r="A53384" t="str">
            <v>S00900</v>
          </cell>
          <cell r="KA53384">
            <v>50</v>
          </cell>
          <cell r="KB53384">
            <v>10</v>
          </cell>
          <cell r="KC53384">
            <v>48</v>
          </cell>
        </row>
        <row r="53385">
          <cell r="A53385" t="str">
            <v>S00890</v>
          </cell>
          <cell r="KA53385">
            <v>50</v>
          </cell>
          <cell r="KB53385">
            <v>16</v>
          </cell>
          <cell r="KC53385">
            <v>30</v>
          </cell>
        </row>
        <row r="53386">
          <cell r="A53386" t="str">
            <v>S01466</v>
          </cell>
          <cell r="KA53386">
            <v>50</v>
          </cell>
          <cell r="KB53386">
            <v>16</v>
          </cell>
          <cell r="KC53386">
            <v>30</v>
          </cell>
        </row>
        <row r="53387">
          <cell r="A53387" t="str">
            <v>S01240</v>
          </cell>
          <cell r="KA53387">
            <v>50</v>
          </cell>
          <cell r="KB53387">
            <v>16</v>
          </cell>
          <cell r="KC53387">
            <v>30</v>
          </cell>
        </row>
        <row r="53388">
          <cell r="A53388" t="str">
            <v>S01241</v>
          </cell>
          <cell r="KA53388">
            <v>50</v>
          </cell>
          <cell r="KB53388">
            <v>16</v>
          </cell>
          <cell r="KC53388">
            <v>30</v>
          </cell>
        </row>
        <row r="53389">
          <cell r="A53389" t="str">
            <v>S01242</v>
          </cell>
          <cell r="KA53389">
            <v>50</v>
          </cell>
          <cell r="KB53389">
            <v>16</v>
          </cell>
          <cell r="KC53389">
            <v>30</v>
          </cell>
        </row>
        <row r="53390">
          <cell r="A53390" t="str">
            <v>S01245</v>
          </cell>
          <cell r="KA53390">
            <v>50</v>
          </cell>
          <cell r="KB53390">
            <v>16</v>
          </cell>
          <cell r="KC53390">
            <v>30</v>
          </cell>
        </row>
        <row r="53391">
          <cell r="A53391" t="str">
            <v>S01246</v>
          </cell>
          <cell r="KA53391">
            <v>50</v>
          </cell>
          <cell r="KB53391">
            <v>16</v>
          </cell>
          <cell r="KC53391">
            <v>30</v>
          </cell>
        </row>
        <row r="53392">
          <cell r="A53392" t="str">
            <v>S01102</v>
          </cell>
          <cell r="KA53392">
            <v>50</v>
          </cell>
          <cell r="KB53392">
            <v>16</v>
          </cell>
          <cell r="KC53392">
            <v>30</v>
          </cell>
        </row>
        <row r="53393">
          <cell r="A53393" t="str">
            <v>S01103</v>
          </cell>
          <cell r="KA53393">
            <v>50</v>
          </cell>
          <cell r="KB53393">
            <v>16</v>
          </cell>
          <cell r="KC53393">
            <v>30</v>
          </cell>
        </row>
        <row r="53394">
          <cell r="A53394" t="str">
            <v>S00975</v>
          </cell>
          <cell r="KA53394">
            <v>50</v>
          </cell>
          <cell r="KB53394">
            <v>16</v>
          </cell>
          <cell r="KC53394">
            <v>30</v>
          </cell>
        </row>
        <row r="53395">
          <cell r="A53395" t="str">
            <v>S00976</v>
          </cell>
          <cell r="KA53395">
            <v>50</v>
          </cell>
          <cell r="KB53395">
            <v>16</v>
          </cell>
          <cell r="KC53395">
            <v>30</v>
          </cell>
        </row>
        <row r="53396">
          <cell r="A53396" t="str">
            <v>S00906</v>
          </cell>
          <cell r="KA53396">
            <v>50</v>
          </cell>
          <cell r="KB53396">
            <v>10</v>
          </cell>
          <cell r="KC53396">
            <v>48</v>
          </cell>
        </row>
        <row r="53397">
          <cell r="A53397" t="str">
            <v>S00903</v>
          </cell>
          <cell r="KA53397">
            <v>50</v>
          </cell>
          <cell r="KB53397">
            <v>10</v>
          </cell>
          <cell r="KC53397">
            <v>48</v>
          </cell>
        </row>
        <row r="53398">
          <cell r="A53398" t="str">
            <v>S01467</v>
          </cell>
          <cell r="KA53398">
            <v>50</v>
          </cell>
          <cell r="KB53398">
            <v>16</v>
          </cell>
          <cell r="KC53398">
            <v>30</v>
          </cell>
        </row>
        <row r="53399">
          <cell r="A53399" t="str">
            <v>S01468</v>
          </cell>
          <cell r="KA53399">
            <v>50</v>
          </cell>
          <cell r="KB53399">
            <v>16</v>
          </cell>
          <cell r="KC53399">
            <v>30</v>
          </cell>
        </row>
        <row r="53400">
          <cell r="A53400" t="str">
            <v>S01428</v>
          </cell>
          <cell r="KA53400">
            <v>50</v>
          </cell>
          <cell r="KB53400">
            <v>16</v>
          </cell>
          <cell r="KC53400">
            <v>30</v>
          </cell>
        </row>
        <row r="53401">
          <cell r="A53401" t="str">
            <v>S01430</v>
          </cell>
          <cell r="KA53401">
            <v>50</v>
          </cell>
          <cell r="KB53401">
            <v>16</v>
          </cell>
          <cell r="KC53401">
            <v>30</v>
          </cell>
        </row>
        <row r="53402">
          <cell r="A53402" t="str">
            <v>S01260</v>
          </cell>
          <cell r="KA53402">
            <v>50</v>
          </cell>
          <cell r="KB53402">
            <v>16</v>
          </cell>
          <cell r="KC53402">
            <v>30</v>
          </cell>
        </row>
        <row r="53403">
          <cell r="A53403" t="str">
            <v>S01261</v>
          </cell>
          <cell r="KA53403">
            <v>50</v>
          </cell>
          <cell r="KB53403">
            <v>16</v>
          </cell>
          <cell r="KC53403">
            <v>30</v>
          </cell>
        </row>
        <row r="53404">
          <cell r="A53404" t="str">
            <v>S01262</v>
          </cell>
          <cell r="KA53404">
            <v>50</v>
          </cell>
          <cell r="KB53404">
            <v>16</v>
          </cell>
          <cell r="KC53404">
            <v>30</v>
          </cell>
        </row>
        <row r="53405">
          <cell r="A53405" t="str">
            <v>S00891</v>
          </cell>
          <cell r="KA53405">
            <v>50</v>
          </cell>
          <cell r="KB53405">
            <v>16</v>
          </cell>
          <cell r="KC53405">
            <v>30</v>
          </cell>
        </row>
        <row r="53406">
          <cell r="A53406" t="str">
            <v>S00892</v>
          </cell>
          <cell r="KA53406">
            <v>50</v>
          </cell>
          <cell r="KB53406">
            <v>16</v>
          </cell>
          <cell r="KC53406">
            <v>30</v>
          </cell>
        </row>
        <row r="53407">
          <cell r="A53407" t="str">
            <v>S00901</v>
          </cell>
          <cell r="KA53407">
            <v>50</v>
          </cell>
          <cell r="KB53407">
            <v>10</v>
          </cell>
          <cell r="KC53407">
            <v>48</v>
          </cell>
        </row>
        <row r="53408">
          <cell r="A53408" t="str">
            <v>S00657</v>
          </cell>
          <cell r="KA53408">
            <v>50</v>
          </cell>
          <cell r="KB53408">
            <v>10</v>
          </cell>
          <cell r="KC53408">
            <v>48</v>
          </cell>
        </row>
        <row r="53409">
          <cell r="A53409" t="str">
            <v>S00658</v>
          </cell>
          <cell r="KA53409">
            <v>50</v>
          </cell>
          <cell r="KB53409">
            <v>10</v>
          </cell>
          <cell r="KC53409">
            <v>48</v>
          </cell>
        </row>
        <row r="53410">
          <cell r="A53410" t="str">
            <v>S00659</v>
          </cell>
          <cell r="KA53410">
            <v>50</v>
          </cell>
          <cell r="KB53410">
            <v>10</v>
          </cell>
          <cell r="KC53410">
            <v>48</v>
          </cell>
        </row>
        <row r="53411">
          <cell r="A53411" t="str">
            <v>742140</v>
          </cell>
          <cell r="KA53411">
            <v>50</v>
          </cell>
          <cell r="KB53411">
            <v>10</v>
          </cell>
          <cell r="KC53411">
            <v>48</v>
          </cell>
        </row>
        <row r="53412">
          <cell r="A53412" t="str">
            <v>742180</v>
          </cell>
          <cell r="KA53412">
            <v>50</v>
          </cell>
          <cell r="KB53412">
            <v>10</v>
          </cell>
          <cell r="KC53412">
            <v>48</v>
          </cell>
        </row>
        <row r="53413">
          <cell r="A53413" t="str">
            <v>742120</v>
          </cell>
          <cell r="KA53413">
            <v>50</v>
          </cell>
          <cell r="KB53413">
            <v>10</v>
          </cell>
          <cell r="KC53413">
            <v>48</v>
          </cell>
        </row>
        <row r="53414">
          <cell r="A53414" t="str">
            <v>742070</v>
          </cell>
          <cell r="KA53414">
            <v>50</v>
          </cell>
          <cell r="KB53414">
            <v>10</v>
          </cell>
          <cell r="KC53414">
            <v>48</v>
          </cell>
        </row>
        <row r="53415">
          <cell r="A53415" t="str">
            <v>742072</v>
          </cell>
          <cell r="KA53415">
            <v>50</v>
          </cell>
          <cell r="KB53415">
            <v>16</v>
          </cell>
          <cell r="KC53415">
            <v>30</v>
          </cell>
        </row>
        <row r="53416">
          <cell r="A53416" t="str">
            <v>742050</v>
          </cell>
          <cell r="KA53416">
            <v>50</v>
          </cell>
          <cell r="KB53416">
            <v>10</v>
          </cell>
          <cell r="KC53416">
            <v>48</v>
          </cell>
        </row>
        <row r="53417">
          <cell r="A53417" t="str">
            <v>742052</v>
          </cell>
          <cell r="KA53417">
            <v>50</v>
          </cell>
          <cell r="KB53417">
            <v>16</v>
          </cell>
          <cell r="KC53417">
            <v>30</v>
          </cell>
        </row>
        <row r="53418">
          <cell r="A53418" t="str">
            <v>742003</v>
          </cell>
          <cell r="KA53418">
            <v>50</v>
          </cell>
          <cell r="KB53418">
            <v>16</v>
          </cell>
          <cell r="KC53418">
            <v>30</v>
          </cell>
        </row>
        <row r="53419">
          <cell r="A53419" t="str">
            <v>742004</v>
          </cell>
          <cell r="KA53419">
            <v>50</v>
          </cell>
          <cell r="KB53419">
            <v>16</v>
          </cell>
          <cell r="KC53419">
            <v>30</v>
          </cell>
        </row>
        <row r="53420">
          <cell r="A53420" t="str">
            <v>742010</v>
          </cell>
          <cell r="KA53420">
            <v>50</v>
          </cell>
          <cell r="KB53420">
            <v>16</v>
          </cell>
          <cell r="KC53420">
            <v>30</v>
          </cell>
        </row>
        <row r="53421">
          <cell r="A53421" t="str">
            <v>742020</v>
          </cell>
          <cell r="KA53421">
            <v>50</v>
          </cell>
          <cell r="KB53421">
            <v>10</v>
          </cell>
          <cell r="KC53421">
            <v>48</v>
          </cell>
        </row>
        <row r="53422">
          <cell r="A53422" t="str">
            <v>742022</v>
          </cell>
          <cell r="KA53422">
            <v>50</v>
          </cell>
          <cell r="KB53422">
            <v>16</v>
          </cell>
          <cell r="KC53422">
            <v>30</v>
          </cell>
        </row>
        <row r="53423">
          <cell r="A53423" t="str">
            <v>742023</v>
          </cell>
          <cell r="KA53423">
            <v>50</v>
          </cell>
          <cell r="KB53423">
            <v>16</v>
          </cell>
          <cell r="KC53423">
            <v>30</v>
          </cell>
        </row>
        <row r="53424">
          <cell r="A53424" t="str">
            <v>742024</v>
          </cell>
          <cell r="KA53424">
            <v>50</v>
          </cell>
          <cell r="KB53424">
            <v>16</v>
          </cell>
          <cell r="KC53424">
            <v>30</v>
          </cell>
        </row>
        <row r="53425">
          <cell r="A53425" t="str">
            <v>742520</v>
          </cell>
          <cell r="KA53425">
            <v>50</v>
          </cell>
          <cell r="KB53425">
            <v>16</v>
          </cell>
          <cell r="KC53425">
            <v>30</v>
          </cell>
        </row>
        <row r="53426">
          <cell r="A53426" t="str">
            <v>742530</v>
          </cell>
          <cell r="KA53426">
            <v>50</v>
          </cell>
          <cell r="KB53426">
            <v>16</v>
          </cell>
          <cell r="KC53426">
            <v>30</v>
          </cell>
        </row>
        <row r="53427">
          <cell r="A53427" t="str">
            <v>706260</v>
          </cell>
          <cell r="KA53427">
            <v>40</v>
          </cell>
          <cell r="KB53427">
            <v>30</v>
          </cell>
          <cell r="KC53427">
            <v>20</v>
          </cell>
        </row>
        <row r="53428">
          <cell r="A53428" t="str">
            <v>706160</v>
          </cell>
          <cell r="KA53428">
            <v>50</v>
          </cell>
          <cell r="KB53428">
            <v>30</v>
          </cell>
          <cell r="KC53428">
            <v>12</v>
          </cell>
        </row>
        <row r="53429">
          <cell r="A53429" t="str">
            <v>706170</v>
          </cell>
          <cell r="KA53429">
            <v>50</v>
          </cell>
          <cell r="KB53429">
            <v>30</v>
          </cell>
          <cell r="KC53429">
            <v>12</v>
          </cell>
        </row>
        <row r="53430">
          <cell r="A53430" t="str">
            <v>706180</v>
          </cell>
          <cell r="KA53430">
            <v>50</v>
          </cell>
          <cell r="KB53430">
            <v>30</v>
          </cell>
          <cell r="KC53430">
            <v>12</v>
          </cell>
        </row>
        <row r="53431">
          <cell r="A53431" t="str">
            <v>742580</v>
          </cell>
          <cell r="KA53431">
            <v>50</v>
          </cell>
          <cell r="KB53431">
            <v>16</v>
          </cell>
          <cell r="KC53431">
            <v>30</v>
          </cell>
        </row>
        <row r="53432">
          <cell r="A53432" t="str">
            <v>792820</v>
          </cell>
          <cell r="KA53432">
            <v>50</v>
          </cell>
          <cell r="KB53432">
            <v>10</v>
          </cell>
          <cell r="KC53432">
            <v>48</v>
          </cell>
        </row>
        <row r="53433">
          <cell r="A53433" t="str">
            <v>792830</v>
          </cell>
          <cell r="KA53433">
            <v>50</v>
          </cell>
          <cell r="KB53433">
            <v>10</v>
          </cell>
          <cell r="KC53433">
            <v>48</v>
          </cell>
        </row>
        <row r="53434">
          <cell r="A53434" t="str">
            <v>792840</v>
          </cell>
          <cell r="KA53434">
            <v>50</v>
          </cell>
          <cell r="KB53434">
            <v>10</v>
          </cell>
          <cell r="KC53434">
            <v>48</v>
          </cell>
        </row>
        <row r="53435">
          <cell r="A53435" t="str">
            <v>792841</v>
          </cell>
          <cell r="KA53435">
            <v>50</v>
          </cell>
          <cell r="KB53435">
            <v>10</v>
          </cell>
          <cell r="KC53435">
            <v>48</v>
          </cell>
        </row>
        <row r="53436">
          <cell r="A53436" t="str">
            <v>792842</v>
          </cell>
          <cell r="KA53436">
            <v>50</v>
          </cell>
          <cell r="KB53436">
            <v>10</v>
          </cell>
          <cell r="KC53436">
            <v>48</v>
          </cell>
        </row>
        <row r="53437">
          <cell r="A53437" t="str">
            <v>792720</v>
          </cell>
          <cell r="KA53437">
            <v>50</v>
          </cell>
          <cell r="KB53437">
            <v>16</v>
          </cell>
          <cell r="KC53437">
            <v>24</v>
          </cell>
        </row>
        <row r="53438">
          <cell r="A53438" t="str">
            <v>792730</v>
          </cell>
          <cell r="KA53438">
            <v>50</v>
          </cell>
          <cell r="KB53438">
            <v>16</v>
          </cell>
          <cell r="KC53438">
            <v>24</v>
          </cell>
        </row>
        <row r="53439">
          <cell r="A53439" t="str">
            <v>792740</v>
          </cell>
          <cell r="KA53439">
            <v>50</v>
          </cell>
          <cell r="KB53439">
            <v>16</v>
          </cell>
          <cell r="KC53439">
            <v>24</v>
          </cell>
        </row>
        <row r="53440">
          <cell r="A53440" t="str">
            <v>792510</v>
          </cell>
          <cell r="KA53440">
            <v>50</v>
          </cell>
          <cell r="KB53440">
            <v>12</v>
          </cell>
          <cell r="KC53440">
            <v>30</v>
          </cell>
        </row>
        <row r="53441">
          <cell r="A53441" t="str">
            <v>792560</v>
          </cell>
          <cell r="KA53441">
            <v>50</v>
          </cell>
          <cell r="KB53441">
            <v>12</v>
          </cell>
          <cell r="KC53441">
            <v>30</v>
          </cell>
        </row>
        <row r="53442">
          <cell r="A53442" t="str">
            <v>792570</v>
          </cell>
          <cell r="KA53442">
            <v>50</v>
          </cell>
          <cell r="KB53442">
            <v>12</v>
          </cell>
          <cell r="KC53442">
            <v>30</v>
          </cell>
        </row>
        <row r="53443">
          <cell r="A53443" t="str">
            <v>792448</v>
          </cell>
          <cell r="KA53443">
            <v>50</v>
          </cell>
          <cell r="KB53443">
            <v>10</v>
          </cell>
          <cell r="KC53443">
            <v>48</v>
          </cell>
        </row>
        <row r="53444">
          <cell r="A53444" t="str">
            <v>792449</v>
          </cell>
          <cell r="KA53444">
            <v>50</v>
          </cell>
          <cell r="KB53444">
            <v>10</v>
          </cell>
          <cell r="KC53444">
            <v>48</v>
          </cell>
        </row>
        <row r="53445">
          <cell r="A53445" t="str">
            <v>792450</v>
          </cell>
          <cell r="KA53445">
            <v>50</v>
          </cell>
          <cell r="KB53445">
            <v>10</v>
          </cell>
          <cell r="KC53445">
            <v>48</v>
          </cell>
        </row>
        <row r="53446">
          <cell r="A53446" t="str">
            <v>792451</v>
          </cell>
          <cell r="KA53446">
            <v>50</v>
          </cell>
          <cell r="KB53446">
            <v>10</v>
          </cell>
          <cell r="KC53446">
            <v>48</v>
          </cell>
        </row>
        <row r="53447">
          <cell r="A53447" t="str">
            <v>792452</v>
          </cell>
          <cell r="KA53447">
            <v>50</v>
          </cell>
          <cell r="KB53447">
            <v>10</v>
          </cell>
          <cell r="KC53447">
            <v>48</v>
          </cell>
        </row>
        <row r="53448">
          <cell r="A53448" t="str">
            <v>792453</v>
          </cell>
          <cell r="KA53448">
            <v>50</v>
          </cell>
          <cell r="KB53448">
            <v>10</v>
          </cell>
          <cell r="KC53448">
            <v>48</v>
          </cell>
        </row>
        <row r="53449">
          <cell r="A53449" t="str">
            <v>792420</v>
          </cell>
          <cell r="KA53449">
            <v>50</v>
          </cell>
          <cell r="KB53449">
            <v>10</v>
          </cell>
          <cell r="KC53449">
            <v>48</v>
          </cell>
        </row>
        <row r="53450">
          <cell r="A53450" t="str">
            <v>792580</v>
          </cell>
          <cell r="KA53450">
            <v>50</v>
          </cell>
          <cell r="KB53450">
            <v>12</v>
          </cell>
          <cell r="KC53450">
            <v>30</v>
          </cell>
        </row>
        <row r="53451">
          <cell r="A53451" t="str">
            <v>792590</v>
          </cell>
          <cell r="KA53451">
            <v>50</v>
          </cell>
          <cell r="KB53451">
            <v>12</v>
          </cell>
          <cell r="KC53451">
            <v>30</v>
          </cell>
        </row>
        <row r="53452">
          <cell r="A53452" t="str">
            <v>792522</v>
          </cell>
          <cell r="KA53452">
            <v>50</v>
          </cell>
          <cell r="KB53452">
            <v>12</v>
          </cell>
          <cell r="KC53452">
            <v>30</v>
          </cell>
        </row>
        <row r="53453">
          <cell r="A53453" t="str">
            <v>792532</v>
          </cell>
          <cell r="KA53453">
            <v>50</v>
          </cell>
          <cell r="KB53453">
            <v>12</v>
          </cell>
          <cell r="KC53453">
            <v>30</v>
          </cell>
        </row>
        <row r="53454">
          <cell r="A53454" t="str">
            <v>792542</v>
          </cell>
          <cell r="KA53454">
            <v>50</v>
          </cell>
          <cell r="KB53454">
            <v>12</v>
          </cell>
          <cell r="KC53454">
            <v>30</v>
          </cell>
        </row>
        <row r="53455">
          <cell r="A53455" t="str">
            <v>792552</v>
          </cell>
          <cell r="KA53455">
            <v>50</v>
          </cell>
          <cell r="KB53455">
            <v>12</v>
          </cell>
          <cell r="KC53455">
            <v>30</v>
          </cell>
        </row>
        <row r="53456">
          <cell r="A53456" t="str">
            <v>792750</v>
          </cell>
          <cell r="KA53456">
            <v>50</v>
          </cell>
          <cell r="KB53456">
            <v>16</v>
          </cell>
          <cell r="KC53456">
            <v>24</v>
          </cell>
        </row>
        <row r="53457">
          <cell r="A53457" t="str">
            <v>792760</v>
          </cell>
          <cell r="KA53457">
            <v>50</v>
          </cell>
          <cell r="KB53457">
            <v>16</v>
          </cell>
          <cell r="KC53457">
            <v>24</v>
          </cell>
        </row>
        <row r="53458">
          <cell r="A53458" t="str">
            <v>792770</v>
          </cell>
          <cell r="KA53458">
            <v>50</v>
          </cell>
          <cell r="KB53458">
            <v>16</v>
          </cell>
          <cell r="KC53458">
            <v>24</v>
          </cell>
        </row>
        <row r="53459">
          <cell r="A53459" t="str">
            <v>792780</v>
          </cell>
          <cell r="KA53459">
            <v>50</v>
          </cell>
          <cell r="KB53459">
            <v>16</v>
          </cell>
          <cell r="KC53459">
            <v>24</v>
          </cell>
        </row>
        <row r="53460">
          <cell r="A53460" t="str">
            <v>792790</v>
          </cell>
          <cell r="KA53460">
            <v>50</v>
          </cell>
          <cell r="KB53460">
            <v>16</v>
          </cell>
          <cell r="KC53460">
            <v>24</v>
          </cell>
        </row>
        <row r="53461">
          <cell r="A53461" t="str">
            <v>792800</v>
          </cell>
          <cell r="KA53461">
            <v>50</v>
          </cell>
          <cell r="KB53461">
            <v>16</v>
          </cell>
          <cell r="KC53461">
            <v>24</v>
          </cell>
        </row>
        <row r="53462">
          <cell r="A53462" t="str">
            <v>792850</v>
          </cell>
          <cell r="KA53462">
            <v>50</v>
          </cell>
          <cell r="KB53462">
            <v>10</v>
          </cell>
          <cell r="KC53462">
            <v>48</v>
          </cell>
        </row>
        <row r="53463">
          <cell r="A53463" t="str">
            <v>792860</v>
          </cell>
          <cell r="KA53463">
            <v>50</v>
          </cell>
          <cell r="KB53463">
            <v>10</v>
          </cell>
          <cell r="KC53463">
            <v>48</v>
          </cell>
        </row>
        <row r="53464">
          <cell r="A53464" t="str">
            <v>792870</v>
          </cell>
          <cell r="KA53464">
            <v>50</v>
          </cell>
          <cell r="KB53464">
            <v>10</v>
          </cell>
          <cell r="KC53464">
            <v>24</v>
          </cell>
        </row>
        <row r="53465">
          <cell r="A53465" t="str">
            <v>792880</v>
          </cell>
          <cell r="KA53465">
            <v>50</v>
          </cell>
          <cell r="KB53465">
            <v>10</v>
          </cell>
          <cell r="KC53465">
            <v>48</v>
          </cell>
        </row>
        <row r="53466">
          <cell r="A53466" t="str">
            <v>792890</v>
          </cell>
          <cell r="KA53466">
            <v>50</v>
          </cell>
          <cell r="KB53466">
            <v>10</v>
          </cell>
          <cell r="KC53466">
            <v>48</v>
          </cell>
        </row>
        <row r="53467">
          <cell r="A53467" t="str">
            <v>792900</v>
          </cell>
          <cell r="KA53467">
            <v>50</v>
          </cell>
          <cell r="KB53467">
            <v>10</v>
          </cell>
          <cell r="KC53467">
            <v>48</v>
          </cell>
        </row>
        <row r="53468">
          <cell r="A53468" t="str">
            <v>792700</v>
          </cell>
          <cell r="KA53468">
            <v>50</v>
          </cell>
          <cell r="KB53468">
            <v>12</v>
          </cell>
          <cell r="KC53468">
            <v>30</v>
          </cell>
        </row>
        <row r="53469">
          <cell r="A53469" t="str">
            <v>792950</v>
          </cell>
          <cell r="KA53469">
            <v>50</v>
          </cell>
          <cell r="KB53469">
            <v>10</v>
          </cell>
          <cell r="KC53469">
            <v>48</v>
          </cell>
        </row>
        <row r="53470">
          <cell r="A53470" t="str">
            <v>706190</v>
          </cell>
          <cell r="KA53470">
            <v>50</v>
          </cell>
          <cell r="KB53470">
            <v>30</v>
          </cell>
          <cell r="KC53470">
            <v>12</v>
          </cell>
        </row>
        <row r="53471">
          <cell r="A53471" t="str">
            <v>706200</v>
          </cell>
          <cell r="KA53471">
            <v>50</v>
          </cell>
          <cell r="KB53471">
            <v>30</v>
          </cell>
          <cell r="KC53471">
            <v>12</v>
          </cell>
        </row>
        <row r="53472">
          <cell r="A53472" t="str">
            <v>706210</v>
          </cell>
          <cell r="KA53472">
            <v>50</v>
          </cell>
          <cell r="KB53472">
            <v>30</v>
          </cell>
          <cell r="KC53472">
            <v>12</v>
          </cell>
        </row>
        <row r="53473">
          <cell r="A53473" t="str">
            <v>706220</v>
          </cell>
          <cell r="KA53473">
            <v>50</v>
          </cell>
          <cell r="KB53473">
            <v>30</v>
          </cell>
          <cell r="KC53473">
            <v>12</v>
          </cell>
        </row>
        <row r="53474">
          <cell r="A53474" t="str">
            <v>706270</v>
          </cell>
          <cell r="KA53474">
            <v>40</v>
          </cell>
          <cell r="KB53474">
            <v>30</v>
          </cell>
          <cell r="KC53474">
            <v>20</v>
          </cell>
        </row>
        <row r="53475">
          <cell r="A53475" t="str">
            <v>706280</v>
          </cell>
          <cell r="KA53475">
            <v>40</v>
          </cell>
          <cell r="KB53475">
            <v>30</v>
          </cell>
          <cell r="KC53475">
            <v>20</v>
          </cell>
        </row>
        <row r="53476">
          <cell r="A53476" t="str">
            <v>706290</v>
          </cell>
          <cell r="KA53476">
            <v>40</v>
          </cell>
          <cell r="KB53476">
            <v>30</v>
          </cell>
          <cell r="KC53476">
            <v>20</v>
          </cell>
        </row>
        <row r="53477">
          <cell r="A53477" t="str">
            <v>706300</v>
          </cell>
          <cell r="KA53477">
            <v>40</v>
          </cell>
          <cell r="KB53477">
            <v>30</v>
          </cell>
          <cell r="KC53477">
            <v>20</v>
          </cell>
        </row>
        <row r="53478">
          <cell r="A53478" t="str">
            <v>706240</v>
          </cell>
          <cell r="KA53478">
            <v>40</v>
          </cell>
          <cell r="KB53478">
            <v>30</v>
          </cell>
          <cell r="KC53478">
            <v>20</v>
          </cell>
        </row>
        <row r="53479">
          <cell r="A53479" t="str">
            <v>706250</v>
          </cell>
          <cell r="KA53479">
            <v>40</v>
          </cell>
          <cell r="KB53479">
            <v>30</v>
          </cell>
          <cell r="KC53479">
            <v>20</v>
          </cell>
        </row>
        <row r="53480">
          <cell r="A53480" t="str">
            <v>742540</v>
          </cell>
          <cell r="KA53480">
            <v>50</v>
          </cell>
          <cell r="KB53480">
            <v>16</v>
          </cell>
          <cell r="KC53480">
            <v>30</v>
          </cell>
        </row>
        <row r="53481">
          <cell r="A53481" t="str">
            <v>742550</v>
          </cell>
          <cell r="KA53481">
            <v>50</v>
          </cell>
          <cell r="KB53481">
            <v>16</v>
          </cell>
          <cell r="KC53481">
            <v>30</v>
          </cell>
        </row>
        <row r="53482">
          <cell r="A53482" t="str">
            <v>742560</v>
          </cell>
          <cell r="KA53482">
            <v>50</v>
          </cell>
          <cell r="KB53482">
            <v>16</v>
          </cell>
          <cell r="KC53482">
            <v>30</v>
          </cell>
        </row>
        <row r="53483">
          <cell r="A53483" t="str">
            <v>742570</v>
          </cell>
          <cell r="KA53483">
            <v>50</v>
          </cell>
          <cell r="KB53483">
            <v>16</v>
          </cell>
          <cell r="KC53483">
            <v>30</v>
          </cell>
        </row>
        <row r="53484">
          <cell r="A53484" t="str">
            <v>742030</v>
          </cell>
          <cell r="KA53484">
            <v>50</v>
          </cell>
          <cell r="KB53484">
            <v>10</v>
          </cell>
          <cell r="KC53484">
            <v>48</v>
          </cell>
        </row>
        <row r="53485">
          <cell r="A53485" t="str">
            <v>742032</v>
          </cell>
          <cell r="KA53485">
            <v>50</v>
          </cell>
          <cell r="KB53485">
            <v>16</v>
          </cell>
          <cell r="KC53485">
            <v>30</v>
          </cell>
        </row>
        <row r="53486">
          <cell r="A53486" t="str">
            <v>742040</v>
          </cell>
          <cell r="KA53486">
            <v>50</v>
          </cell>
          <cell r="KB53486">
            <v>10</v>
          </cell>
          <cell r="KC53486">
            <v>48</v>
          </cell>
        </row>
        <row r="53487">
          <cell r="A53487" t="str">
            <v>742060</v>
          </cell>
          <cell r="KA53487">
            <v>50</v>
          </cell>
          <cell r="KB53487">
            <v>10</v>
          </cell>
          <cell r="KC53487">
            <v>48</v>
          </cell>
        </row>
        <row r="53488">
          <cell r="A53488" t="str">
            <v>742062</v>
          </cell>
          <cell r="KA53488">
            <v>50</v>
          </cell>
          <cell r="KB53488">
            <v>16</v>
          </cell>
          <cell r="KC53488">
            <v>30</v>
          </cell>
        </row>
        <row r="53489">
          <cell r="A53489" t="str">
            <v>742080</v>
          </cell>
          <cell r="KA53489">
            <v>50</v>
          </cell>
          <cell r="KB53489">
            <v>10</v>
          </cell>
          <cell r="KC53489">
            <v>48</v>
          </cell>
        </row>
        <row r="53490">
          <cell r="A53490" t="str">
            <v>742082</v>
          </cell>
          <cell r="KA53490">
            <v>50</v>
          </cell>
          <cell r="KB53490">
            <v>16</v>
          </cell>
          <cell r="KC53490">
            <v>30</v>
          </cell>
        </row>
        <row r="53491">
          <cell r="A53491" t="str">
            <v>742090</v>
          </cell>
          <cell r="KA53491">
            <v>50</v>
          </cell>
          <cell r="KB53491">
            <v>10</v>
          </cell>
          <cell r="KC53491">
            <v>48</v>
          </cell>
        </row>
        <row r="53492">
          <cell r="A53492" t="str">
            <v>742092</v>
          </cell>
          <cell r="KA53492">
            <v>50</v>
          </cell>
          <cell r="KB53492">
            <v>16</v>
          </cell>
          <cell r="KC53492">
            <v>30</v>
          </cell>
        </row>
        <row r="53493">
          <cell r="A53493" t="str">
            <v>742100</v>
          </cell>
          <cell r="KA53493">
            <v>50</v>
          </cell>
          <cell r="KB53493">
            <v>10</v>
          </cell>
          <cell r="KC53493">
            <v>48</v>
          </cell>
        </row>
        <row r="53494">
          <cell r="A53494" t="str">
            <v>742130</v>
          </cell>
          <cell r="KA53494">
            <v>50</v>
          </cell>
          <cell r="KB53494">
            <v>10</v>
          </cell>
          <cell r="KC53494">
            <v>48</v>
          </cell>
        </row>
        <row r="53495">
          <cell r="A53495" t="str">
            <v>742160</v>
          </cell>
          <cell r="KA53495">
            <v>50</v>
          </cell>
          <cell r="KB53495">
            <v>10</v>
          </cell>
          <cell r="KC53495">
            <v>48</v>
          </cell>
        </row>
        <row r="53496">
          <cell r="A53496" t="str">
            <v>742170</v>
          </cell>
          <cell r="KA53496">
            <v>50</v>
          </cell>
          <cell r="KB53496">
            <v>10</v>
          </cell>
          <cell r="KC53496">
            <v>48</v>
          </cell>
        </row>
        <row r="53497">
          <cell r="A53497" t="str">
            <v>742510</v>
          </cell>
          <cell r="KA53497">
            <v>50</v>
          </cell>
          <cell r="KB53497">
            <v>16</v>
          </cell>
          <cell r="KC53497">
            <v>30</v>
          </cell>
        </row>
        <row r="53498">
          <cell r="A53498" t="str">
            <v>S00660</v>
          </cell>
          <cell r="KA53498">
            <v>50</v>
          </cell>
          <cell r="KB53498">
            <v>10</v>
          </cell>
          <cell r="KC53498">
            <v>48</v>
          </cell>
        </row>
        <row r="53499">
          <cell r="A53499" t="str">
            <v>S00661</v>
          </cell>
          <cell r="KA53499">
            <v>50</v>
          </cell>
          <cell r="KB53499">
            <v>10</v>
          </cell>
          <cell r="KC53499">
            <v>48</v>
          </cell>
        </row>
        <row r="53500">
          <cell r="A53500" t="str">
            <v>S00662</v>
          </cell>
          <cell r="KA53500">
            <v>50</v>
          </cell>
          <cell r="KB53500">
            <v>10</v>
          </cell>
          <cell r="KC53500">
            <v>48</v>
          </cell>
        </row>
        <row r="53501">
          <cell r="A53501" t="str">
            <v>S00663</v>
          </cell>
          <cell r="KA53501">
            <v>50</v>
          </cell>
          <cell r="KB53501">
            <v>10</v>
          </cell>
          <cell r="KC53501">
            <v>48</v>
          </cell>
        </row>
        <row r="53502">
          <cell r="A53502" t="str">
            <v>S00902</v>
          </cell>
          <cell r="KA53502">
            <v>50</v>
          </cell>
          <cell r="KB53502">
            <v>10</v>
          </cell>
          <cell r="KC53502">
            <v>48</v>
          </cell>
        </row>
        <row r="53503">
          <cell r="A53503" t="str">
            <v>S00899</v>
          </cell>
          <cell r="KA53503">
            <v>50</v>
          </cell>
          <cell r="KB53503">
            <v>10</v>
          </cell>
          <cell r="KC53503">
            <v>48</v>
          </cell>
        </row>
        <row r="53504">
          <cell r="A53504" t="str">
            <v>S00893</v>
          </cell>
          <cell r="KA53504">
            <v>50</v>
          </cell>
          <cell r="KB53504">
            <v>16</v>
          </cell>
          <cell r="KC53504">
            <v>30</v>
          </cell>
        </row>
        <row r="53505">
          <cell r="A53505" t="str">
            <v>S00894</v>
          </cell>
          <cell r="KA53505">
            <v>50</v>
          </cell>
          <cell r="KB53505">
            <v>16</v>
          </cell>
          <cell r="KC53505">
            <v>30</v>
          </cell>
        </row>
        <row r="53506">
          <cell r="A53506" t="str">
            <v>S00895</v>
          </cell>
          <cell r="KA53506">
            <v>50</v>
          </cell>
          <cell r="KB53506">
            <v>16</v>
          </cell>
          <cell r="KC53506">
            <v>30</v>
          </cell>
        </row>
        <row r="53507">
          <cell r="A53507" t="str">
            <v>S00896</v>
          </cell>
          <cell r="KA53507">
            <v>50</v>
          </cell>
          <cell r="KB53507">
            <v>16</v>
          </cell>
          <cell r="KC53507">
            <v>30</v>
          </cell>
        </row>
        <row r="53508">
          <cell r="A53508" t="str">
            <v>S00897</v>
          </cell>
          <cell r="KA53508">
            <v>50</v>
          </cell>
          <cell r="KB53508">
            <v>16</v>
          </cell>
          <cell r="KC53508">
            <v>30</v>
          </cell>
        </row>
        <row r="53509">
          <cell r="A53509" t="str">
            <v>S01263</v>
          </cell>
          <cell r="KA53509">
            <v>50</v>
          </cell>
          <cell r="KB53509">
            <v>16</v>
          </cell>
          <cell r="KC53509">
            <v>30</v>
          </cell>
        </row>
        <row r="53510">
          <cell r="A53510" t="str">
            <v>S01264</v>
          </cell>
          <cell r="KA53510">
            <v>50</v>
          </cell>
          <cell r="KB53510">
            <v>16</v>
          </cell>
          <cell r="KC53510">
            <v>30</v>
          </cell>
        </row>
        <row r="53511">
          <cell r="A53511" t="str">
            <v>S01265</v>
          </cell>
          <cell r="KA53511">
            <v>50</v>
          </cell>
          <cell r="KB53511">
            <v>16</v>
          </cell>
          <cell r="KC53511">
            <v>30</v>
          </cell>
        </row>
        <row r="53512">
          <cell r="A53512" t="str">
            <v>S01266</v>
          </cell>
          <cell r="KA53512">
            <v>50</v>
          </cell>
          <cell r="KB53512">
            <v>16</v>
          </cell>
          <cell r="KC53512">
            <v>30</v>
          </cell>
        </row>
        <row r="53513">
          <cell r="A53513" t="str">
            <v>S01267</v>
          </cell>
          <cell r="KA53513">
            <v>50</v>
          </cell>
          <cell r="KB53513">
            <v>16</v>
          </cell>
          <cell r="KC53513">
            <v>30</v>
          </cell>
        </row>
        <row r="53514">
          <cell r="A53514" t="str">
            <v>S01431</v>
          </cell>
          <cell r="KA53514">
            <v>50</v>
          </cell>
          <cell r="KB53514">
            <v>16</v>
          </cell>
          <cell r="KC53514">
            <v>30</v>
          </cell>
        </row>
        <row r="53515">
          <cell r="A53515" t="str">
            <v>S01432</v>
          </cell>
          <cell r="KA53515">
            <v>50</v>
          </cell>
          <cell r="KB53515">
            <v>16</v>
          </cell>
          <cell r="KC53515">
            <v>30</v>
          </cell>
        </row>
        <row r="53516">
          <cell r="A53516" t="str">
            <v>S01433</v>
          </cell>
          <cell r="KA53516">
            <v>50</v>
          </cell>
          <cell r="KB53516">
            <v>16</v>
          </cell>
          <cell r="KC53516">
            <v>30</v>
          </cell>
        </row>
        <row r="53517">
          <cell r="A53517" t="str">
            <v>s01434</v>
          </cell>
          <cell r="KA53517">
            <v>50</v>
          </cell>
          <cell r="KB53517">
            <v>16</v>
          </cell>
          <cell r="KC53517">
            <v>30</v>
          </cell>
        </row>
        <row r="53518">
          <cell r="A53518" t="str">
            <v>S01429</v>
          </cell>
          <cell r="KA53518">
            <v>50</v>
          </cell>
          <cell r="KB53518">
            <v>16</v>
          </cell>
          <cell r="KC53518">
            <v>30</v>
          </cell>
        </row>
        <row r="53519">
          <cell r="A53519" t="str">
            <v>S01469</v>
          </cell>
          <cell r="KA53519">
            <v>50</v>
          </cell>
          <cell r="KB53519">
            <v>16</v>
          </cell>
          <cell r="KC53519">
            <v>30</v>
          </cell>
        </row>
        <row r="53520">
          <cell r="A53520" t="str">
            <v>S01470</v>
          </cell>
          <cell r="KA53520">
            <v>50</v>
          </cell>
          <cell r="KB53520">
            <v>16</v>
          </cell>
          <cell r="KC53520">
            <v>30</v>
          </cell>
        </row>
        <row r="53521">
          <cell r="A53521" t="str">
            <v>S00904</v>
          </cell>
          <cell r="KA53521">
            <v>50</v>
          </cell>
          <cell r="KB53521">
            <v>10</v>
          </cell>
          <cell r="KC53521">
            <v>48</v>
          </cell>
        </row>
        <row r="53522">
          <cell r="A53522" t="str">
            <v>S00905</v>
          </cell>
          <cell r="KA53522">
            <v>50</v>
          </cell>
          <cell r="KB53522">
            <v>10</v>
          </cell>
          <cell r="KC53522">
            <v>48</v>
          </cell>
        </row>
        <row r="53523">
          <cell r="A53523" t="str">
            <v>S01243</v>
          </cell>
          <cell r="KA53523">
            <v>50</v>
          </cell>
          <cell r="KB53523">
            <v>16</v>
          </cell>
          <cell r="KC53523">
            <v>30</v>
          </cell>
        </row>
        <row r="53524">
          <cell r="A53524" t="str">
            <v>S01244</v>
          </cell>
          <cell r="KA53524">
            <v>50</v>
          </cell>
          <cell r="KB53524">
            <v>16</v>
          </cell>
          <cell r="KC53524">
            <v>30</v>
          </cell>
        </row>
        <row r="53525">
          <cell r="A53525" t="str">
            <v>P19539</v>
          </cell>
          <cell r="KA53525">
            <v>40</v>
          </cell>
          <cell r="KB53525">
            <v>30</v>
          </cell>
          <cell r="KC53525">
            <v>20</v>
          </cell>
        </row>
        <row r="53526">
          <cell r="A53526" t="str">
            <v>P19710</v>
          </cell>
          <cell r="KA53526">
            <v>40</v>
          </cell>
          <cell r="KB53526">
            <v>30</v>
          </cell>
          <cell r="KC53526">
            <v>20</v>
          </cell>
        </row>
        <row r="53527">
          <cell r="A53527" t="str">
            <v>C15685</v>
          </cell>
          <cell r="KA53527">
            <v>50</v>
          </cell>
          <cell r="KB53527">
            <v>10</v>
          </cell>
          <cell r="KC53527">
            <v>48</v>
          </cell>
        </row>
        <row r="53528">
          <cell r="A53528" t="str">
            <v>C15690</v>
          </cell>
          <cell r="KA53528">
            <v>50</v>
          </cell>
          <cell r="KB53528">
            <v>10</v>
          </cell>
          <cell r="KC53528">
            <v>48</v>
          </cell>
        </row>
        <row r="53529">
          <cell r="A53529" t="str">
            <v>C15639</v>
          </cell>
          <cell r="KA53529">
            <v>50</v>
          </cell>
          <cell r="KB53529">
            <v>10</v>
          </cell>
          <cell r="KC53529">
            <v>48</v>
          </cell>
        </row>
        <row r="53530">
          <cell r="A53530" t="str">
            <v>C15631</v>
          </cell>
          <cell r="KA53530">
            <v>50</v>
          </cell>
          <cell r="KB53530">
            <v>10</v>
          </cell>
          <cell r="KC53530">
            <v>48</v>
          </cell>
        </row>
        <row r="53531">
          <cell r="A53531" t="str">
            <v>C15629</v>
          </cell>
          <cell r="KA53531">
            <v>50</v>
          </cell>
          <cell r="KB53531">
            <v>10</v>
          </cell>
          <cell r="KC53531">
            <v>48</v>
          </cell>
        </row>
        <row r="53532">
          <cell r="A53532" t="str">
            <v>C15734</v>
          </cell>
          <cell r="KA53532">
            <v>50</v>
          </cell>
          <cell r="KB53532">
            <v>10</v>
          </cell>
          <cell r="KC53532">
            <v>48</v>
          </cell>
        </row>
        <row r="53533">
          <cell r="A53533" t="str">
            <v>C15351</v>
          </cell>
          <cell r="KA53533">
            <v>50</v>
          </cell>
          <cell r="KB53533">
            <v>10</v>
          </cell>
          <cell r="KC53533">
            <v>48</v>
          </cell>
        </row>
        <row r="53534">
          <cell r="A53534" t="str">
            <v>C15353</v>
          </cell>
          <cell r="KA53534">
            <v>50</v>
          </cell>
          <cell r="KB53534">
            <v>10</v>
          </cell>
          <cell r="KC53534">
            <v>48</v>
          </cell>
        </row>
        <row r="53535">
          <cell r="A53535" t="str">
            <v>C15468</v>
          </cell>
          <cell r="KA53535">
            <v>50</v>
          </cell>
          <cell r="KB53535">
            <v>10</v>
          </cell>
          <cell r="KC53535">
            <v>48</v>
          </cell>
        </row>
        <row r="53536">
          <cell r="A53536" t="str">
            <v>C15548</v>
          </cell>
          <cell r="KA53536">
            <v>50</v>
          </cell>
          <cell r="KB53536">
            <v>10</v>
          </cell>
          <cell r="KC53536">
            <v>48</v>
          </cell>
        </row>
        <row r="53537">
          <cell r="A53537" t="str">
            <v>C14103</v>
          </cell>
          <cell r="KA53537">
            <v>50</v>
          </cell>
          <cell r="KB53537">
            <v>12</v>
          </cell>
          <cell r="KC53537">
            <v>30</v>
          </cell>
        </row>
        <row r="53538">
          <cell r="A53538" t="str">
            <v>C14078</v>
          </cell>
          <cell r="KA53538">
            <v>50</v>
          </cell>
          <cell r="KB53538">
            <v>12</v>
          </cell>
          <cell r="KC53538">
            <v>30</v>
          </cell>
        </row>
        <row r="53539">
          <cell r="A53539" t="str">
            <v>C14083</v>
          </cell>
          <cell r="KA53539">
            <v>50</v>
          </cell>
          <cell r="KB53539">
            <v>12</v>
          </cell>
          <cell r="KC53539">
            <v>30</v>
          </cell>
        </row>
        <row r="53540">
          <cell r="A53540" t="str">
            <v>C14011</v>
          </cell>
          <cell r="KA53540">
            <v>50</v>
          </cell>
          <cell r="KB53540">
            <v>12</v>
          </cell>
          <cell r="KC53540">
            <v>30</v>
          </cell>
        </row>
        <row r="53541">
          <cell r="A53541" t="str">
            <v>C14171</v>
          </cell>
          <cell r="KA53541">
            <v>50</v>
          </cell>
          <cell r="KB53541">
            <v>12</v>
          </cell>
          <cell r="KC53541">
            <v>30</v>
          </cell>
        </row>
        <row r="53542">
          <cell r="A53542" t="str">
            <v>C14190</v>
          </cell>
          <cell r="KA53542">
            <v>50</v>
          </cell>
          <cell r="KB53542">
            <v>12</v>
          </cell>
          <cell r="KC53542">
            <v>30</v>
          </cell>
        </row>
        <row r="53543">
          <cell r="A53543" t="str">
            <v>C14156</v>
          </cell>
          <cell r="KA53543">
            <v>50</v>
          </cell>
          <cell r="KB53543">
            <v>12</v>
          </cell>
          <cell r="KC53543">
            <v>30</v>
          </cell>
        </row>
        <row r="53544">
          <cell r="A53544" t="str">
            <v>C14235</v>
          </cell>
          <cell r="KA53544">
            <v>50</v>
          </cell>
          <cell r="KB53544">
            <v>12</v>
          </cell>
          <cell r="KC53544">
            <v>30</v>
          </cell>
        </row>
        <row r="53545">
          <cell r="A53545" t="str">
            <v>C14236</v>
          </cell>
          <cell r="KA53545">
            <v>50</v>
          </cell>
          <cell r="KB53545">
            <v>12</v>
          </cell>
          <cell r="KC53545">
            <v>30</v>
          </cell>
        </row>
        <row r="53546">
          <cell r="A53546" t="str">
            <v>C14282</v>
          </cell>
          <cell r="KA53546">
            <v>50</v>
          </cell>
          <cell r="KB53546">
            <v>12</v>
          </cell>
          <cell r="KC53546">
            <v>30</v>
          </cell>
        </row>
        <row r="53547">
          <cell r="A53547" t="str">
            <v>C14302</v>
          </cell>
          <cell r="KA53547">
            <v>50</v>
          </cell>
          <cell r="KB53547">
            <v>12</v>
          </cell>
          <cell r="KC53547">
            <v>30</v>
          </cell>
        </row>
        <row r="53548">
          <cell r="A53548" t="str">
            <v>C14304</v>
          </cell>
          <cell r="KA53548">
            <v>50</v>
          </cell>
          <cell r="KB53548">
            <v>12</v>
          </cell>
          <cell r="KC53548">
            <v>30</v>
          </cell>
        </row>
        <row r="53549">
          <cell r="A53549" t="str">
            <v>C14317</v>
          </cell>
          <cell r="KA53549">
            <v>50</v>
          </cell>
          <cell r="KB53549">
            <v>12</v>
          </cell>
          <cell r="KC53549">
            <v>30</v>
          </cell>
        </row>
        <row r="53550">
          <cell r="A53550" t="str">
            <v>C14396</v>
          </cell>
          <cell r="KA53550">
            <v>50</v>
          </cell>
          <cell r="KB53550">
            <v>12</v>
          </cell>
          <cell r="KC53550">
            <v>30</v>
          </cell>
        </row>
        <row r="53551">
          <cell r="A53551" t="str">
            <v>C14393</v>
          </cell>
          <cell r="KA53551">
            <v>50</v>
          </cell>
          <cell r="KB53551">
            <v>12</v>
          </cell>
          <cell r="KC53551">
            <v>30</v>
          </cell>
        </row>
        <row r="53552">
          <cell r="A53552" t="str">
            <v>C14384</v>
          </cell>
          <cell r="KA53552">
            <v>50</v>
          </cell>
          <cell r="KB53552">
            <v>12</v>
          </cell>
          <cell r="KC53552">
            <v>30</v>
          </cell>
        </row>
        <row r="53553">
          <cell r="A53553" t="str">
            <v>C14386</v>
          </cell>
          <cell r="KA53553">
            <v>50</v>
          </cell>
          <cell r="KB53553">
            <v>12</v>
          </cell>
          <cell r="KC53553">
            <v>30</v>
          </cell>
        </row>
        <row r="53554">
          <cell r="A53554" t="str">
            <v>C14975</v>
          </cell>
          <cell r="KA53554">
            <v>50</v>
          </cell>
          <cell r="KB53554">
            <v>12</v>
          </cell>
          <cell r="KC53554">
            <v>30</v>
          </cell>
        </row>
        <row r="53555">
          <cell r="A53555" t="str">
            <v>C15112</v>
          </cell>
          <cell r="KA53555">
            <v>50</v>
          </cell>
          <cell r="KB53555">
            <v>12</v>
          </cell>
          <cell r="KC53555">
            <v>30</v>
          </cell>
        </row>
        <row r="53556">
          <cell r="A53556" t="str">
            <v>C15140</v>
          </cell>
          <cell r="KA53556">
            <v>50</v>
          </cell>
          <cell r="KB53556">
            <v>12</v>
          </cell>
          <cell r="KC53556">
            <v>30</v>
          </cell>
        </row>
        <row r="53557">
          <cell r="A53557" t="str">
            <v>C15189</v>
          </cell>
          <cell r="KA53557">
            <v>50</v>
          </cell>
          <cell r="KB53557">
            <v>12</v>
          </cell>
          <cell r="KC53557">
            <v>30</v>
          </cell>
        </row>
        <row r="53558">
          <cell r="A53558" t="str">
            <v>C15220</v>
          </cell>
          <cell r="KA53558">
            <v>50</v>
          </cell>
          <cell r="KB53558">
            <v>12</v>
          </cell>
          <cell r="KC53558">
            <v>30</v>
          </cell>
        </row>
        <row r="53559">
          <cell r="A53559" t="str">
            <v>C15226</v>
          </cell>
          <cell r="KA53559">
            <v>50</v>
          </cell>
          <cell r="KB53559">
            <v>12</v>
          </cell>
          <cell r="KC53559">
            <v>30</v>
          </cell>
        </row>
        <row r="53560">
          <cell r="A53560" t="str">
            <v>C15252</v>
          </cell>
          <cell r="KA53560">
            <v>50</v>
          </cell>
          <cell r="KB53560">
            <v>12</v>
          </cell>
          <cell r="KC53560">
            <v>30</v>
          </cell>
        </row>
        <row r="53561">
          <cell r="A53561" t="str">
            <v>C14742</v>
          </cell>
          <cell r="KA53561">
            <v>50</v>
          </cell>
          <cell r="KB53561">
            <v>12</v>
          </cell>
          <cell r="KC53561">
            <v>30</v>
          </cell>
        </row>
        <row r="53562">
          <cell r="A53562" t="str">
            <v>C14704</v>
          </cell>
          <cell r="KA53562">
            <v>50</v>
          </cell>
          <cell r="KB53562">
            <v>12</v>
          </cell>
          <cell r="KC53562">
            <v>30</v>
          </cell>
        </row>
        <row r="53563">
          <cell r="A53563" t="str">
            <v>C14674</v>
          </cell>
          <cell r="KA53563">
            <v>50</v>
          </cell>
          <cell r="KB53563">
            <v>12</v>
          </cell>
          <cell r="KC53563">
            <v>30</v>
          </cell>
        </row>
        <row r="53564">
          <cell r="A53564" t="str">
            <v>C14790</v>
          </cell>
          <cell r="KA53564">
            <v>50</v>
          </cell>
          <cell r="KB53564">
            <v>12</v>
          </cell>
          <cell r="KC53564">
            <v>30</v>
          </cell>
        </row>
        <row r="53565">
          <cell r="A53565" t="str">
            <v>C13176</v>
          </cell>
          <cell r="KA53565">
            <v>50</v>
          </cell>
          <cell r="KB53565">
            <v>12</v>
          </cell>
          <cell r="KC53565">
            <v>30</v>
          </cell>
        </row>
        <row r="53566">
          <cell r="A53566" t="str">
            <v>C13154</v>
          </cell>
          <cell r="KA53566">
            <v>50</v>
          </cell>
          <cell r="KB53566">
            <v>12</v>
          </cell>
          <cell r="KC53566">
            <v>30</v>
          </cell>
        </row>
        <row r="53567">
          <cell r="A53567" t="str">
            <v>C13099</v>
          </cell>
          <cell r="KA53567">
            <v>50</v>
          </cell>
          <cell r="KB53567">
            <v>12</v>
          </cell>
          <cell r="KC53567">
            <v>30</v>
          </cell>
        </row>
        <row r="53568">
          <cell r="A53568" t="str">
            <v>C12834</v>
          </cell>
          <cell r="KA53568">
            <v>50</v>
          </cell>
          <cell r="KB53568">
            <v>12</v>
          </cell>
          <cell r="KC53568">
            <v>30</v>
          </cell>
        </row>
        <row r="53569">
          <cell r="A53569" t="str">
            <v>C12826</v>
          </cell>
          <cell r="KA53569">
            <v>50</v>
          </cell>
          <cell r="KB53569">
            <v>12</v>
          </cell>
          <cell r="KC53569">
            <v>30</v>
          </cell>
        </row>
        <row r="53570">
          <cell r="A53570" t="str">
            <v>C12844</v>
          </cell>
          <cell r="KA53570">
            <v>50</v>
          </cell>
          <cell r="KB53570">
            <v>12</v>
          </cell>
          <cell r="KC53570">
            <v>30</v>
          </cell>
        </row>
        <row r="53571">
          <cell r="A53571" t="str">
            <v>C12882</v>
          </cell>
          <cell r="KA53571">
            <v>50</v>
          </cell>
          <cell r="KB53571">
            <v>12</v>
          </cell>
          <cell r="KC53571">
            <v>30</v>
          </cell>
        </row>
        <row r="53572">
          <cell r="A53572" t="str">
            <v>C12895</v>
          </cell>
          <cell r="KA53572">
            <v>50</v>
          </cell>
          <cell r="KB53572">
            <v>12</v>
          </cell>
          <cell r="KC53572">
            <v>30</v>
          </cell>
        </row>
        <row r="53573">
          <cell r="A53573" t="str">
            <v>C12897</v>
          </cell>
          <cell r="KA53573">
            <v>50</v>
          </cell>
          <cell r="KB53573">
            <v>12</v>
          </cell>
          <cell r="KC53573">
            <v>30</v>
          </cell>
        </row>
        <row r="53574">
          <cell r="A53574" t="str">
            <v>C12911</v>
          </cell>
          <cell r="KA53574">
            <v>50</v>
          </cell>
          <cell r="KB53574">
            <v>12</v>
          </cell>
          <cell r="KC53574">
            <v>30</v>
          </cell>
        </row>
        <row r="53575">
          <cell r="A53575" t="str">
            <v>C13007</v>
          </cell>
          <cell r="KA53575">
            <v>50</v>
          </cell>
          <cell r="KB53575">
            <v>12</v>
          </cell>
          <cell r="KC53575">
            <v>30</v>
          </cell>
        </row>
        <row r="53576">
          <cell r="A53576" t="str">
            <v>C13018</v>
          </cell>
          <cell r="KA53576">
            <v>50</v>
          </cell>
          <cell r="KB53576">
            <v>12</v>
          </cell>
          <cell r="KC53576">
            <v>30</v>
          </cell>
        </row>
        <row r="53577">
          <cell r="A53577" t="str">
            <v>C12934</v>
          </cell>
          <cell r="KA53577">
            <v>20</v>
          </cell>
          <cell r="KB53577">
            <v>30</v>
          </cell>
          <cell r="KC53577">
            <v>30</v>
          </cell>
        </row>
        <row r="53578">
          <cell r="A53578" t="str">
            <v>C13897</v>
          </cell>
          <cell r="KA53578">
            <v>50</v>
          </cell>
          <cell r="KB53578">
            <v>12</v>
          </cell>
          <cell r="KC53578">
            <v>30</v>
          </cell>
        </row>
        <row r="53579">
          <cell r="A53579" t="str">
            <v>C13834</v>
          </cell>
          <cell r="KA53579">
            <v>50</v>
          </cell>
          <cell r="KB53579">
            <v>12</v>
          </cell>
          <cell r="KC53579">
            <v>30</v>
          </cell>
        </row>
        <row r="53580">
          <cell r="A53580" t="str">
            <v>C13901</v>
          </cell>
          <cell r="KA53580">
            <v>50</v>
          </cell>
          <cell r="KB53580">
            <v>12</v>
          </cell>
          <cell r="KC53580">
            <v>30</v>
          </cell>
        </row>
        <row r="53581">
          <cell r="A53581" t="str">
            <v>C13805</v>
          </cell>
          <cell r="KA53581">
            <v>50</v>
          </cell>
          <cell r="KB53581">
            <v>12</v>
          </cell>
          <cell r="KC53581">
            <v>30</v>
          </cell>
        </row>
        <row r="53582">
          <cell r="A53582" t="str">
            <v>C13791</v>
          </cell>
          <cell r="KA53582">
            <v>50</v>
          </cell>
          <cell r="KB53582">
            <v>12</v>
          </cell>
          <cell r="KC53582">
            <v>30</v>
          </cell>
        </row>
        <row r="53583">
          <cell r="A53583" t="str">
            <v>C13648</v>
          </cell>
          <cell r="KA53583">
            <v>50</v>
          </cell>
          <cell r="KB53583">
            <v>12</v>
          </cell>
          <cell r="KC53583">
            <v>30</v>
          </cell>
        </row>
        <row r="53584">
          <cell r="A53584" t="str">
            <v>C13611</v>
          </cell>
          <cell r="KA53584">
            <v>50</v>
          </cell>
          <cell r="KB53584">
            <v>12</v>
          </cell>
          <cell r="KC53584">
            <v>30</v>
          </cell>
        </row>
        <row r="53585">
          <cell r="A53585" t="str">
            <v>C13524</v>
          </cell>
          <cell r="KA53585">
            <v>50</v>
          </cell>
          <cell r="KB53585">
            <v>12</v>
          </cell>
          <cell r="KC53585">
            <v>30</v>
          </cell>
        </row>
        <row r="53586">
          <cell r="A53586" t="str">
            <v>C13440</v>
          </cell>
          <cell r="KA53586">
            <v>50</v>
          </cell>
          <cell r="KB53586">
            <v>12</v>
          </cell>
          <cell r="KC53586">
            <v>30</v>
          </cell>
        </row>
        <row r="53587">
          <cell r="A53587" t="str">
            <v>C13432</v>
          </cell>
          <cell r="KA53587">
            <v>50</v>
          </cell>
          <cell r="KB53587">
            <v>12</v>
          </cell>
          <cell r="KC53587">
            <v>30</v>
          </cell>
        </row>
        <row r="53588">
          <cell r="A53588" t="str">
            <v>C12628</v>
          </cell>
          <cell r="KA53588">
            <v>50</v>
          </cell>
          <cell r="KB53588">
            <v>12</v>
          </cell>
          <cell r="KC53588">
            <v>30</v>
          </cell>
        </row>
        <row r="53589">
          <cell r="A53589" t="str">
            <v>C12600</v>
          </cell>
          <cell r="KA53589">
            <v>50</v>
          </cell>
          <cell r="KB53589">
            <v>12</v>
          </cell>
          <cell r="KC53589">
            <v>30</v>
          </cell>
        </row>
        <row r="53590">
          <cell r="A53590" t="str">
            <v>C12666</v>
          </cell>
          <cell r="KA53590">
            <v>50</v>
          </cell>
          <cell r="KB53590">
            <v>12</v>
          </cell>
          <cell r="KC53590">
            <v>30</v>
          </cell>
        </row>
        <row r="53591">
          <cell r="A53591" t="str">
            <v>C12667</v>
          </cell>
          <cell r="KA53591">
            <v>50</v>
          </cell>
          <cell r="KB53591">
            <v>12</v>
          </cell>
          <cell r="KC53591">
            <v>30</v>
          </cell>
        </row>
        <row r="53592">
          <cell r="A53592" t="str">
            <v>C12769</v>
          </cell>
          <cell r="KA53592">
            <v>50</v>
          </cell>
          <cell r="KB53592">
            <v>12</v>
          </cell>
          <cell r="KC53592">
            <v>30</v>
          </cell>
        </row>
        <row r="53593">
          <cell r="A53593" t="str">
            <v>C12733</v>
          </cell>
          <cell r="KA53593">
            <v>50</v>
          </cell>
          <cell r="KB53593">
            <v>12</v>
          </cell>
          <cell r="KC53593">
            <v>30</v>
          </cell>
        </row>
        <row r="53594">
          <cell r="A53594" t="str">
            <v>C12727</v>
          </cell>
          <cell r="KA53594">
            <v>50</v>
          </cell>
          <cell r="KB53594">
            <v>12</v>
          </cell>
          <cell r="KC53594">
            <v>30</v>
          </cell>
        </row>
        <row r="53595">
          <cell r="A53595" t="str">
            <v>C12505</v>
          </cell>
          <cell r="KA53595">
            <v>50</v>
          </cell>
          <cell r="KB53595">
            <v>12</v>
          </cell>
          <cell r="KC53595">
            <v>30</v>
          </cell>
        </row>
        <row r="53596">
          <cell r="A53596" t="str">
            <v>C12538</v>
          </cell>
          <cell r="KA53596">
            <v>50</v>
          </cell>
          <cell r="KB53596">
            <v>12</v>
          </cell>
          <cell r="KC53596">
            <v>30</v>
          </cell>
        </row>
        <row r="53597">
          <cell r="A53597" t="str">
            <v>C12355</v>
          </cell>
          <cell r="KA53597">
            <v>50</v>
          </cell>
          <cell r="KB53597">
            <v>12</v>
          </cell>
          <cell r="KC53597">
            <v>30</v>
          </cell>
        </row>
        <row r="53598">
          <cell r="A53598" t="str">
            <v>C12326</v>
          </cell>
          <cell r="KA53598">
            <v>50</v>
          </cell>
          <cell r="KB53598">
            <v>12</v>
          </cell>
          <cell r="KC53598">
            <v>30</v>
          </cell>
        </row>
        <row r="53599">
          <cell r="A53599" t="str">
            <v>C12365</v>
          </cell>
          <cell r="KA53599">
            <v>50</v>
          </cell>
          <cell r="KB53599">
            <v>12</v>
          </cell>
          <cell r="KC53599">
            <v>30</v>
          </cell>
        </row>
        <row r="53600">
          <cell r="A53600" t="str">
            <v>C19539</v>
          </cell>
          <cell r="KA53600">
            <v>40</v>
          </cell>
          <cell r="KB53600">
            <v>30</v>
          </cell>
          <cell r="KC53600">
            <v>20</v>
          </cell>
        </row>
        <row r="53601">
          <cell r="A53601" t="str">
            <v>C19710</v>
          </cell>
          <cell r="KA53601">
            <v>40</v>
          </cell>
          <cell r="KB53601">
            <v>30</v>
          </cell>
          <cell r="KC53601">
            <v>20</v>
          </cell>
        </row>
        <row r="53602">
          <cell r="A53602" t="str">
            <v>G00867</v>
          </cell>
          <cell r="KA53602">
            <v>40</v>
          </cell>
          <cell r="KB53602">
            <v>30</v>
          </cell>
          <cell r="KC53602">
            <v>20</v>
          </cell>
        </row>
        <row r="53603">
          <cell r="A53603" t="str">
            <v>G00868</v>
          </cell>
          <cell r="KA53603">
            <v>40</v>
          </cell>
          <cell r="KB53603">
            <v>30</v>
          </cell>
          <cell r="KC53603">
            <v>20</v>
          </cell>
        </row>
        <row r="53604">
          <cell r="A53604" t="str">
            <v>G00869</v>
          </cell>
          <cell r="KA53604">
            <v>40</v>
          </cell>
          <cell r="KB53604">
            <v>30</v>
          </cell>
          <cell r="KC53604">
            <v>20</v>
          </cell>
        </row>
        <row r="53605">
          <cell r="A53605" t="str">
            <v>G00870</v>
          </cell>
          <cell r="KA53605">
            <v>40</v>
          </cell>
          <cell r="KB53605">
            <v>30</v>
          </cell>
          <cell r="KC53605">
            <v>20</v>
          </cell>
        </row>
        <row r="53606">
          <cell r="A53606" t="str">
            <v>C19478</v>
          </cell>
          <cell r="KA53606">
            <v>50</v>
          </cell>
          <cell r="KB53606">
            <v>30</v>
          </cell>
          <cell r="KC53606">
            <v>20</v>
          </cell>
        </row>
        <row r="53607">
          <cell r="A53607" t="str">
            <v>C12770</v>
          </cell>
          <cell r="KA53607">
            <v>50</v>
          </cell>
          <cell r="KB53607">
            <v>12</v>
          </cell>
          <cell r="KC53607">
            <v>30</v>
          </cell>
        </row>
        <row r="53608">
          <cell r="A53608" t="str">
            <v>C12762</v>
          </cell>
          <cell r="KA53608">
            <v>50</v>
          </cell>
          <cell r="KB53608">
            <v>12</v>
          </cell>
          <cell r="KC53608">
            <v>30</v>
          </cell>
        </row>
        <row r="53609">
          <cell r="A53609" t="str">
            <v>C12624</v>
          </cell>
          <cell r="KA53609">
            <v>50</v>
          </cell>
          <cell r="KB53609">
            <v>12</v>
          </cell>
          <cell r="KC53609">
            <v>30</v>
          </cell>
        </row>
        <row r="53610">
          <cell r="A53610" t="str">
            <v>C13439</v>
          </cell>
          <cell r="KA53610">
            <v>50</v>
          </cell>
          <cell r="KB53610">
            <v>12</v>
          </cell>
          <cell r="KC53610">
            <v>30</v>
          </cell>
        </row>
        <row r="53611">
          <cell r="A53611" t="str">
            <v>C13612</v>
          </cell>
          <cell r="KA53611">
            <v>50</v>
          </cell>
          <cell r="KB53611">
            <v>12</v>
          </cell>
          <cell r="KC53611">
            <v>30</v>
          </cell>
        </row>
        <row r="53612">
          <cell r="A53612" t="str">
            <v>C13630</v>
          </cell>
          <cell r="KA53612">
            <v>50</v>
          </cell>
          <cell r="KB53612">
            <v>12</v>
          </cell>
          <cell r="KC53612">
            <v>30</v>
          </cell>
        </row>
        <row r="53613">
          <cell r="A53613" t="str">
            <v>C13926</v>
          </cell>
          <cell r="KA53613">
            <v>50</v>
          </cell>
          <cell r="KB53613">
            <v>12</v>
          </cell>
          <cell r="KC53613">
            <v>30</v>
          </cell>
        </row>
        <row r="53614">
          <cell r="A53614" t="str">
            <v>C13927</v>
          </cell>
          <cell r="KA53614">
            <v>50</v>
          </cell>
          <cell r="KB53614">
            <v>12</v>
          </cell>
          <cell r="KC53614">
            <v>30</v>
          </cell>
        </row>
        <row r="53615">
          <cell r="A53615" t="str">
            <v>C13022</v>
          </cell>
          <cell r="KA53615">
            <v>50</v>
          </cell>
          <cell r="KB53615">
            <v>12</v>
          </cell>
          <cell r="KC53615">
            <v>30</v>
          </cell>
        </row>
        <row r="53616">
          <cell r="A53616" t="str">
            <v>C12898</v>
          </cell>
          <cell r="KA53616">
            <v>50</v>
          </cell>
          <cell r="KB53616">
            <v>12</v>
          </cell>
          <cell r="KC53616">
            <v>30</v>
          </cell>
        </row>
        <row r="53617">
          <cell r="A53617" t="str">
            <v>C12879</v>
          </cell>
          <cell r="KA53617">
            <v>50</v>
          </cell>
          <cell r="KB53617">
            <v>12</v>
          </cell>
          <cell r="KC53617">
            <v>30</v>
          </cell>
        </row>
        <row r="53618">
          <cell r="A53618" t="str">
            <v>C13112</v>
          </cell>
          <cell r="KA53618">
            <v>50</v>
          </cell>
          <cell r="KB53618">
            <v>12</v>
          </cell>
          <cell r="KC53618">
            <v>30</v>
          </cell>
        </row>
        <row r="53619">
          <cell r="A53619" t="str">
            <v>C13155</v>
          </cell>
          <cell r="KA53619">
            <v>50</v>
          </cell>
          <cell r="KB53619">
            <v>12</v>
          </cell>
          <cell r="KC53619">
            <v>30</v>
          </cell>
        </row>
        <row r="53620">
          <cell r="A53620" t="str">
            <v>C14811</v>
          </cell>
          <cell r="KA53620">
            <v>50</v>
          </cell>
          <cell r="KB53620">
            <v>12</v>
          </cell>
          <cell r="KC53620">
            <v>30</v>
          </cell>
        </row>
        <row r="53621">
          <cell r="A53621" t="str">
            <v>C14848</v>
          </cell>
          <cell r="KA53621">
            <v>50</v>
          </cell>
          <cell r="KB53621">
            <v>12</v>
          </cell>
          <cell r="KC53621">
            <v>30</v>
          </cell>
        </row>
        <row r="53622">
          <cell r="A53622" t="str">
            <v>C15164</v>
          </cell>
          <cell r="KA53622">
            <v>50</v>
          </cell>
          <cell r="KB53622">
            <v>12</v>
          </cell>
          <cell r="KC53622">
            <v>30</v>
          </cell>
        </row>
        <row r="53623">
          <cell r="A53623" t="str">
            <v>C15003</v>
          </cell>
          <cell r="KA53623">
            <v>50</v>
          </cell>
          <cell r="KB53623">
            <v>12</v>
          </cell>
          <cell r="KC53623">
            <v>30</v>
          </cell>
        </row>
        <row r="53624">
          <cell r="A53624" t="str">
            <v>C14398</v>
          </cell>
          <cell r="KA53624">
            <v>50</v>
          </cell>
          <cell r="KB53624">
            <v>12</v>
          </cell>
          <cell r="KC53624">
            <v>30</v>
          </cell>
        </row>
        <row r="53625">
          <cell r="A53625" t="str">
            <v>C15555</v>
          </cell>
          <cell r="KA53625">
            <v>50</v>
          </cell>
          <cell r="KB53625">
            <v>10</v>
          </cell>
          <cell r="KC53625">
            <v>48</v>
          </cell>
        </row>
        <row r="53626">
          <cell r="A53626" t="str">
            <v>C15567</v>
          </cell>
          <cell r="KA53626">
            <v>50</v>
          </cell>
          <cell r="KB53626">
            <v>10</v>
          </cell>
          <cell r="KC53626">
            <v>48</v>
          </cell>
        </row>
        <row r="53627">
          <cell r="A53627" t="str">
            <v>C15411</v>
          </cell>
          <cell r="KA53627">
            <v>50</v>
          </cell>
          <cell r="KB53627">
            <v>12</v>
          </cell>
          <cell r="KC53627">
            <v>30</v>
          </cell>
        </row>
        <row r="53628">
          <cell r="A53628" t="str">
            <v>C15453</v>
          </cell>
          <cell r="KA53628">
            <v>50</v>
          </cell>
          <cell r="KB53628">
            <v>10</v>
          </cell>
          <cell r="KC53628">
            <v>48</v>
          </cell>
        </row>
        <row r="53629">
          <cell r="A53629" t="str">
            <v>P19711</v>
          </cell>
          <cell r="KA53629">
            <v>40</v>
          </cell>
          <cell r="KB53629">
            <v>30</v>
          </cell>
          <cell r="KC53629">
            <v>20</v>
          </cell>
        </row>
        <row r="53630">
          <cell r="A53630" t="str">
            <v>P19478</v>
          </cell>
          <cell r="KA53630">
            <v>40</v>
          </cell>
          <cell r="KB53630">
            <v>30</v>
          </cell>
          <cell r="KC53630">
            <v>20</v>
          </cell>
        </row>
        <row r="53631">
          <cell r="A53631" t="str">
            <v>C15357</v>
          </cell>
          <cell r="KA53631">
            <v>50</v>
          </cell>
          <cell r="KB53631">
            <v>12</v>
          </cell>
          <cell r="KC53631">
            <v>30</v>
          </cell>
        </row>
        <row r="53632">
          <cell r="A53632" t="str">
            <v>C15791</v>
          </cell>
          <cell r="KA53632">
            <v>50</v>
          </cell>
          <cell r="KB53632">
            <v>10</v>
          </cell>
          <cell r="KC53632">
            <v>48</v>
          </cell>
        </row>
        <row r="53633">
          <cell r="A53633" t="str">
            <v>C14443</v>
          </cell>
          <cell r="KA53633">
            <v>50</v>
          </cell>
          <cell r="KB53633">
            <v>12</v>
          </cell>
          <cell r="KC53633">
            <v>30</v>
          </cell>
        </row>
        <row r="53634">
          <cell r="A53634" t="str">
            <v>C14193</v>
          </cell>
          <cell r="KA53634">
            <v>50</v>
          </cell>
          <cell r="KB53634">
            <v>12</v>
          </cell>
          <cell r="KC53634">
            <v>30</v>
          </cell>
        </row>
        <row r="53635">
          <cell r="A53635" t="str">
            <v>C13998</v>
          </cell>
          <cell r="KA53635">
            <v>50</v>
          </cell>
          <cell r="KB53635">
            <v>12</v>
          </cell>
          <cell r="KC53635">
            <v>30</v>
          </cell>
        </row>
        <row r="53636">
          <cell r="A53636" t="str">
            <v>C14034</v>
          </cell>
          <cell r="KA53636">
            <v>50</v>
          </cell>
          <cell r="KB53636">
            <v>12</v>
          </cell>
          <cell r="KC53636">
            <v>30</v>
          </cell>
        </row>
        <row r="53637">
          <cell r="A53637" t="str">
            <v>C14995</v>
          </cell>
          <cell r="KA53637">
            <v>50</v>
          </cell>
          <cell r="KB53637">
            <v>12</v>
          </cell>
          <cell r="KC53637">
            <v>30</v>
          </cell>
        </row>
        <row r="53638">
          <cell r="A53638" t="str">
            <v>C13613</v>
          </cell>
          <cell r="KA53638">
            <v>50</v>
          </cell>
          <cell r="KB53638">
            <v>12</v>
          </cell>
          <cell r="KC53638">
            <v>30</v>
          </cell>
        </row>
        <row r="53639">
          <cell r="A53639" t="str">
            <v>C12680</v>
          </cell>
          <cell r="KA53639">
            <v>50</v>
          </cell>
          <cell r="KB53639">
            <v>12</v>
          </cell>
          <cell r="KC53639">
            <v>30</v>
          </cell>
        </row>
        <row r="53640">
          <cell r="A53640" t="str">
            <v>C12422</v>
          </cell>
          <cell r="KA53640">
            <v>50</v>
          </cell>
          <cell r="KB53640">
            <v>12</v>
          </cell>
          <cell r="KC53640">
            <v>30</v>
          </cell>
        </row>
        <row r="53641">
          <cell r="A53641" t="str">
            <v>C12536</v>
          </cell>
          <cell r="KA53641">
            <v>50</v>
          </cell>
          <cell r="KB53641">
            <v>12</v>
          </cell>
          <cell r="KC53641">
            <v>30</v>
          </cell>
        </row>
        <row r="53642">
          <cell r="A53642" t="str">
            <v>G00871</v>
          </cell>
          <cell r="KA53642">
            <v>40</v>
          </cell>
          <cell r="KB53642">
            <v>30</v>
          </cell>
          <cell r="KC53642">
            <v>20</v>
          </cell>
        </row>
        <row r="53643">
          <cell r="A53643" t="str">
            <v>G00872</v>
          </cell>
          <cell r="KA53643">
            <v>40</v>
          </cell>
          <cell r="KB53643">
            <v>30</v>
          </cell>
          <cell r="KC53643">
            <v>20</v>
          </cell>
        </row>
        <row r="53644">
          <cell r="A53644" t="str">
            <v>742152</v>
          </cell>
          <cell r="KA53644">
            <v>50</v>
          </cell>
          <cell r="KB53644">
            <v>10</v>
          </cell>
          <cell r="KC53644">
            <v>48</v>
          </cell>
        </row>
        <row r="53645">
          <cell r="A53645" t="str">
            <v>752001</v>
          </cell>
          <cell r="KA53645">
            <v>12</v>
          </cell>
          <cell r="KB53645">
            <v>24</v>
          </cell>
          <cell r="KC53645">
            <v>40</v>
          </cell>
        </row>
        <row r="53646">
          <cell r="A53646" t="str">
            <v>752004</v>
          </cell>
          <cell r="KA53646">
            <v>20</v>
          </cell>
          <cell r="KB53646">
            <v>10</v>
          </cell>
          <cell r="KC53646">
            <v>40</v>
          </cell>
        </row>
        <row r="53647">
          <cell r="A53647" t="str">
            <v>752011</v>
          </cell>
          <cell r="KA53647">
            <v>12</v>
          </cell>
          <cell r="KB53647">
            <v>24</v>
          </cell>
          <cell r="KC53647">
            <v>40</v>
          </cell>
        </row>
        <row r="53648">
          <cell r="A53648" t="str">
            <v>752014</v>
          </cell>
          <cell r="KA53648">
            <v>20</v>
          </cell>
          <cell r="KB53648">
            <v>10</v>
          </cell>
          <cell r="KC53648">
            <v>40</v>
          </cell>
        </row>
        <row r="53649">
          <cell r="A53649" t="str">
            <v>752021</v>
          </cell>
          <cell r="KA53649">
            <v>12</v>
          </cell>
          <cell r="KB53649">
            <v>24</v>
          </cell>
          <cell r="KC53649">
            <v>40</v>
          </cell>
        </row>
        <row r="53650">
          <cell r="A53650" t="str">
            <v>752024</v>
          </cell>
          <cell r="KA53650">
            <v>20</v>
          </cell>
          <cell r="KB53650">
            <v>10</v>
          </cell>
          <cell r="KC53650">
            <v>40</v>
          </cell>
        </row>
        <row r="53651">
          <cell r="A53651" t="str">
            <v>752031</v>
          </cell>
          <cell r="KA53651">
            <v>40</v>
          </cell>
          <cell r="KB53651">
            <v>5</v>
          </cell>
          <cell r="KC53651">
            <v>40</v>
          </cell>
        </row>
        <row r="53652">
          <cell r="A53652" t="str">
            <v>752041</v>
          </cell>
          <cell r="KA53652">
            <v>12</v>
          </cell>
          <cell r="KB53652">
            <v>24</v>
          </cell>
          <cell r="KC53652">
            <v>40</v>
          </cell>
        </row>
        <row r="53653">
          <cell r="A53653" t="str">
            <v>752044</v>
          </cell>
          <cell r="KA53653">
            <v>20</v>
          </cell>
          <cell r="KB53653">
            <v>10</v>
          </cell>
          <cell r="KC53653">
            <v>40</v>
          </cell>
        </row>
        <row r="53654">
          <cell r="A53654" t="str">
            <v>752051</v>
          </cell>
          <cell r="KA53654">
            <v>40</v>
          </cell>
          <cell r="KB53654">
            <v>8</v>
          </cell>
          <cell r="KC53654">
            <v>40</v>
          </cell>
        </row>
        <row r="53655">
          <cell r="A53655" t="str">
            <v>752054</v>
          </cell>
          <cell r="KA53655">
            <v>20</v>
          </cell>
          <cell r="KB53655">
            <v>10</v>
          </cell>
          <cell r="KC53655">
            <v>40</v>
          </cell>
        </row>
        <row r="53656">
          <cell r="A53656" t="str">
            <v>752064</v>
          </cell>
          <cell r="KA53656">
            <v>20</v>
          </cell>
          <cell r="KB53656">
            <v>10</v>
          </cell>
          <cell r="KC53656">
            <v>40</v>
          </cell>
        </row>
        <row r="53657">
          <cell r="A53657" t="str">
            <v>719961</v>
          </cell>
          <cell r="KA53657">
            <v>40</v>
          </cell>
          <cell r="KB53657">
            <v>16</v>
          </cell>
          <cell r="KC53657">
            <v>48</v>
          </cell>
        </row>
        <row r="53658">
          <cell r="A53658" t="str">
            <v>719801</v>
          </cell>
          <cell r="KA53658">
            <v>40</v>
          </cell>
          <cell r="KB53658">
            <v>16</v>
          </cell>
          <cell r="KC53658">
            <v>48</v>
          </cell>
        </row>
        <row r="53659">
          <cell r="A53659" t="str">
            <v>752401</v>
          </cell>
          <cell r="KA53659">
            <v>12</v>
          </cell>
          <cell r="KB53659">
            <v>24</v>
          </cell>
          <cell r="KC53659">
            <v>40</v>
          </cell>
        </row>
        <row r="53660">
          <cell r="A53660" t="str">
            <v>752411</v>
          </cell>
          <cell r="KA53660">
            <v>12</v>
          </cell>
          <cell r="KB53660">
            <v>24</v>
          </cell>
          <cell r="KC53660">
            <v>40</v>
          </cell>
        </row>
        <row r="53661">
          <cell r="A53661" t="str">
            <v>752421</v>
          </cell>
          <cell r="KA53661">
            <v>12</v>
          </cell>
          <cell r="KB53661">
            <v>24</v>
          </cell>
          <cell r="KC53661">
            <v>40</v>
          </cell>
        </row>
        <row r="53662">
          <cell r="A53662" t="str">
            <v>752431</v>
          </cell>
          <cell r="KA53662">
            <v>12</v>
          </cell>
          <cell r="KB53662">
            <v>24</v>
          </cell>
          <cell r="KC53662">
            <v>40</v>
          </cell>
        </row>
        <row r="53663">
          <cell r="A53663" t="str">
            <v>752441</v>
          </cell>
          <cell r="KA53663">
            <v>12</v>
          </cell>
          <cell r="KB53663">
            <v>24</v>
          </cell>
          <cell r="KC53663">
            <v>40</v>
          </cell>
        </row>
        <row r="53664">
          <cell r="A53664" t="str">
            <v>752451</v>
          </cell>
          <cell r="KA53664">
            <v>12</v>
          </cell>
          <cell r="KB53664">
            <v>24</v>
          </cell>
          <cell r="KC53664">
            <v>40</v>
          </cell>
        </row>
        <row r="53665">
          <cell r="A53665" t="str">
            <v>752461</v>
          </cell>
          <cell r="KA53665">
            <v>12</v>
          </cell>
          <cell r="KB53665">
            <v>24</v>
          </cell>
          <cell r="KC53665">
            <v>40</v>
          </cell>
        </row>
        <row r="53666">
          <cell r="A53666" t="str">
            <v>752691</v>
          </cell>
          <cell r="KA53666">
            <v>12</v>
          </cell>
          <cell r="KB53666">
            <v>20</v>
          </cell>
          <cell r="KC53666">
            <v>40</v>
          </cell>
        </row>
        <row r="53667">
          <cell r="A53667" t="str">
            <v>712854</v>
          </cell>
          <cell r="KA53667">
            <v>20</v>
          </cell>
          <cell r="KB53667">
            <v>10</v>
          </cell>
          <cell r="KC53667">
            <v>40</v>
          </cell>
        </row>
        <row r="53668">
          <cell r="A53668" t="str">
            <v>712721</v>
          </cell>
          <cell r="KA53668">
            <v>40</v>
          </cell>
          <cell r="KB53668">
            <v>16</v>
          </cell>
          <cell r="KC53668">
            <v>48</v>
          </cell>
        </row>
        <row r="53669">
          <cell r="A53669" t="str">
            <v>712731</v>
          </cell>
          <cell r="KA53669">
            <v>40</v>
          </cell>
          <cell r="KB53669">
            <v>16</v>
          </cell>
          <cell r="KC53669">
            <v>48</v>
          </cell>
        </row>
        <row r="53670">
          <cell r="A53670" t="str">
            <v>712741</v>
          </cell>
          <cell r="KA53670">
            <v>40</v>
          </cell>
          <cell r="KB53670">
            <v>16</v>
          </cell>
          <cell r="KC53670">
            <v>48</v>
          </cell>
        </row>
        <row r="53671">
          <cell r="A53671" t="str">
            <v>712751</v>
          </cell>
          <cell r="KA53671">
            <v>40</v>
          </cell>
          <cell r="KB53671">
            <v>16</v>
          </cell>
          <cell r="KC53671">
            <v>48</v>
          </cell>
        </row>
        <row r="53672">
          <cell r="A53672" t="str">
            <v>712811</v>
          </cell>
          <cell r="KA53672">
            <v>12</v>
          </cell>
          <cell r="KB53672">
            <v>24</v>
          </cell>
          <cell r="KC53672">
            <v>40</v>
          </cell>
        </row>
        <row r="53673">
          <cell r="A53673" t="str">
            <v>712814</v>
          </cell>
          <cell r="KA53673">
            <v>20</v>
          </cell>
          <cell r="KB53673">
            <v>10</v>
          </cell>
          <cell r="KC53673">
            <v>40</v>
          </cell>
        </row>
        <row r="53674">
          <cell r="A53674" t="str">
            <v>712821</v>
          </cell>
          <cell r="KA53674">
            <v>12</v>
          </cell>
          <cell r="KB53674">
            <v>24</v>
          </cell>
          <cell r="KC53674">
            <v>40</v>
          </cell>
        </row>
        <row r="53675">
          <cell r="A53675" t="str">
            <v>712824</v>
          </cell>
          <cell r="KA53675">
            <v>20</v>
          </cell>
          <cell r="KB53675">
            <v>10</v>
          </cell>
          <cell r="KC53675">
            <v>40</v>
          </cell>
        </row>
        <row r="53676">
          <cell r="A53676" t="str">
            <v>712831</v>
          </cell>
          <cell r="KA53676">
            <v>12</v>
          </cell>
          <cell r="KB53676">
            <v>16</v>
          </cell>
          <cell r="KC53676">
            <v>40</v>
          </cell>
        </row>
        <row r="53677">
          <cell r="A53677" t="str">
            <v>712834</v>
          </cell>
          <cell r="KA53677">
            <v>20</v>
          </cell>
          <cell r="KB53677">
            <v>10</v>
          </cell>
          <cell r="KC53677">
            <v>40</v>
          </cell>
        </row>
        <row r="53678">
          <cell r="A53678" t="str">
            <v>712911</v>
          </cell>
          <cell r="KA53678">
            <v>40</v>
          </cell>
          <cell r="KB53678">
            <v>5</v>
          </cell>
          <cell r="KC53678">
            <v>40</v>
          </cell>
        </row>
        <row r="53679">
          <cell r="A53679" t="str">
            <v>712914</v>
          </cell>
          <cell r="KA53679">
            <v>20</v>
          </cell>
          <cell r="KB53679">
            <v>10</v>
          </cell>
          <cell r="KC53679">
            <v>40</v>
          </cell>
        </row>
        <row r="53680">
          <cell r="A53680" t="str">
            <v>C75205</v>
          </cell>
          <cell r="KA53680">
            <v>40</v>
          </cell>
          <cell r="KB53680">
            <v>8</v>
          </cell>
          <cell r="KC53680">
            <v>40</v>
          </cell>
        </row>
        <row r="53681">
          <cell r="A53681" t="str">
            <v>S00859</v>
          </cell>
          <cell r="KA53681">
            <v>40</v>
          </cell>
          <cell r="KB53681">
            <v>16</v>
          </cell>
          <cell r="KC53681">
            <v>48</v>
          </cell>
        </row>
        <row r="53682">
          <cell r="A53682" t="str">
            <v>S00585</v>
          </cell>
          <cell r="KA53682">
            <v>20</v>
          </cell>
          <cell r="KB53682">
            <v>10</v>
          </cell>
          <cell r="KC53682">
            <v>40</v>
          </cell>
        </row>
        <row r="53683">
          <cell r="A53683" t="str">
            <v>S00586</v>
          </cell>
          <cell r="KA53683">
            <v>20</v>
          </cell>
          <cell r="KB53683">
            <v>10</v>
          </cell>
          <cell r="KC53683">
            <v>40</v>
          </cell>
        </row>
        <row r="53684">
          <cell r="A53684" t="str">
            <v>S00587</v>
          </cell>
          <cell r="KA53684">
            <v>20</v>
          </cell>
          <cell r="KB53684">
            <v>10</v>
          </cell>
          <cell r="KC53684">
            <v>40</v>
          </cell>
        </row>
        <row r="53685">
          <cell r="A53685" t="str">
            <v>S00588</v>
          </cell>
          <cell r="KA53685">
            <v>20</v>
          </cell>
          <cell r="KB53685">
            <v>10</v>
          </cell>
          <cell r="KC53685">
            <v>40</v>
          </cell>
        </row>
        <row r="53686">
          <cell r="A53686" t="str">
            <v>S00398</v>
          </cell>
          <cell r="KA53686">
            <v>40</v>
          </cell>
          <cell r="KB53686">
            <v>5</v>
          </cell>
          <cell r="KC53686">
            <v>40</v>
          </cell>
        </row>
        <row r="53687">
          <cell r="A53687" t="str">
            <v>S00399</v>
          </cell>
          <cell r="KA53687">
            <v>40</v>
          </cell>
          <cell r="KB53687">
            <v>5</v>
          </cell>
          <cell r="KC53687">
            <v>40</v>
          </cell>
        </row>
        <row r="53688">
          <cell r="A53688" t="str">
            <v>S25059</v>
          </cell>
          <cell r="KA53688">
            <v>40</v>
          </cell>
          <cell r="KB53688">
            <v>16</v>
          </cell>
          <cell r="KC53688">
            <v>30</v>
          </cell>
        </row>
        <row r="53689">
          <cell r="A53689" t="str">
            <v>S25047</v>
          </cell>
          <cell r="KA53689">
            <v>20</v>
          </cell>
          <cell r="KB53689">
            <v>20</v>
          </cell>
          <cell r="KC53689">
            <v>20</v>
          </cell>
        </row>
        <row r="53690">
          <cell r="A53690" t="str">
            <v>S25070</v>
          </cell>
          <cell r="KA53690">
            <v>40</v>
          </cell>
          <cell r="KB53690">
            <v>16</v>
          </cell>
          <cell r="KC53690">
            <v>30</v>
          </cell>
        </row>
        <row r="53691">
          <cell r="A53691" t="str">
            <v>U52044</v>
          </cell>
          <cell r="KA53691">
            <v>20</v>
          </cell>
          <cell r="KB53691">
            <v>1</v>
          </cell>
          <cell r="KC53691">
            <v>0</v>
          </cell>
        </row>
        <row r="53692">
          <cell r="A53692" t="str">
            <v>U12911</v>
          </cell>
          <cell r="KA53692">
            <v>40</v>
          </cell>
          <cell r="KB53692">
            <v>1</v>
          </cell>
          <cell r="KC53692">
            <v>48</v>
          </cell>
        </row>
        <row r="53693">
          <cell r="A53693" t="str">
            <v>U52004</v>
          </cell>
          <cell r="KA53693">
            <v>20</v>
          </cell>
          <cell r="KB53693">
            <v>1</v>
          </cell>
          <cell r="KC53693">
            <v>0</v>
          </cell>
        </row>
        <row r="53694">
          <cell r="A53694" t="str">
            <v>U52014</v>
          </cell>
          <cell r="KA53694">
            <v>20</v>
          </cell>
          <cell r="KB53694">
            <v>1</v>
          </cell>
          <cell r="KC53694">
            <v>0</v>
          </cell>
        </row>
        <row r="53695">
          <cell r="A53695" t="str">
            <v>U52134</v>
          </cell>
          <cell r="KA53695">
            <v>20</v>
          </cell>
          <cell r="KB53695">
            <v>1</v>
          </cell>
          <cell r="KC53695">
            <v>0</v>
          </cell>
        </row>
        <row r="53696">
          <cell r="A53696" t="str">
            <v>U52144</v>
          </cell>
          <cell r="KA53696">
            <v>20</v>
          </cell>
          <cell r="KB53696">
            <v>1</v>
          </cell>
          <cell r="KC53696">
            <v>0</v>
          </cell>
        </row>
        <row r="53697">
          <cell r="A53697" t="str">
            <v>U52154</v>
          </cell>
          <cell r="KA53697">
            <v>20</v>
          </cell>
          <cell r="KB53697">
            <v>1</v>
          </cell>
          <cell r="KC53697">
            <v>0</v>
          </cell>
        </row>
        <row r="53698">
          <cell r="A53698" t="str">
            <v>S00595</v>
          </cell>
          <cell r="KA53698">
            <v>20</v>
          </cell>
          <cell r="KB53698">
            <v>10</v>
          </cell>
          <cell r="KC53698">
            <v>40</v>
          </cell>
        </row>
        <row r="53699">
          <cell r="A53699" t="str">
            <v>S00596</v>
          </cell>
          <cell r="KA53699">
            <v>20</v>
          </cell>
          <cell r="KB53699">
            <v>10</v>
          </cell>
          <cell r="KC53699">
            <v>40</v>
          </cell>
        </row>
        <row r="53700">
          <cell r="A53700" t="str">
            <v>S00597</v>
          </cell>
          <cell r="KA53700">
            <v>20</v>
          </cell>
          <cell r="KB53700">
            <v>10</v>
          </cell>
          <cell r="KC53700">
            <v>40</v>
          </cell>
        </row>
        <row r="53701">
          <cell r="A53701" t="str">
            <v>759071</v>
          </cell>
          <cell r="KA53701">
            <v>40</v>
          </cell>
          <cell r="KB53701">
            <v>30</v>
          </cell>
          <cell r="KC53701">
            <v>50</v>
          </cell>
        </row>
        <row r="53702">
          <cell r="A53702" t="str">
            <v>759081</v>
          </cell>
          <cell r="KA53702">
            <v>40</v>
          </cell>
          <cell r="KB53702">
            <v>30</v>
          </cell>
          <cell r="KC53702">
            <v>50</v>
          </cell>
        </row>
        <row r="53703">
          <cell r="A53703" t="str">
            <v>752131</v>
          </cell>
          <cell r="KA53703">
            <v>12</v>
          </cell>
          <cell r="KB53703">
            <v>24</v>
          </cell>
          <cell r="KC53703">
            <v>40</v>
          </cell>
        </row>
        <row r="53704">
          <cell r="A53704" t="str">
            <v>752134</v>
          </cell>
          <cell r="KA53704">
            <v>20</v>
          </cell>
          <cell r="KB53704">
            <v>10</v>
          </cell>
          <cell r="KC53704">
            <v>40</v>
          </cell>
        </row>
        <row r="53705">
          <cell r="A53705" t="str">
            <v>752141</v>
          </cell>
          <cell r="KA53705">
            <v>12</v>
          </cell>
          <cell r="KB53705">
            <v>24</v>
          </cell>
          <cell r="KC53705">
            <v>40</v>
          </cell>
        </row>
        <row r="53706">
          <cell r="A53706" t="str">
            <v>752144</v>
          </cell>
          <cell r="KA53706">
            <v>20</v>
          </cell>
          <cell r="KB53706">
            <v>10</v>
          </cell>
          <cell r="KC53706">
            <v>40</v>
          </cell>
        </row>
        <row r="53707">
          <cell r="A53707" t="str">
            <v>752151</v>
          </cell>
          <cell r="KA53707">
            <v>12</v>
          </cell>
          <cell r="KB53707">
            <v>24</v>
          </cell>
          <cell r="KC53707">
            <v>40</v>
          </cell>
        </row>
        <row r="53708">
          <cell r="A53708" t="str">
            <v>752154</v>
          </cell>
          <cell r="KA53708">
            <v>20</v>
          </cell>
          <cell r="KB53708">
            <v>10</v>
          </cell>
          <cell r="KC53708">
            <v>40</v>
          </cell>
        </row>
        <row r="53709">
          <cell r="A53709" t="str">
            <v>712921</v>
          </cell>
          <cell r="KA53709">
            <v>12</v>
          </cell>
          <cell r="KB53709">
            <v>20</v>
          </cell>
          <cell r="KC53709">
            <v>40</v>
          </cell>
        </row>
        <row r="53710">
          <cell r="A53710" t="str">
            <v>712951</v>
          </cell>
          <cell r="KA53710">
            <v>12</v>
          </cell>
          <cell r="KB53710">
            <v>24</v>
          </cell>
          <cell r="KC53710">
            <v>40</v>
          </cell>
        </row>
        <row r="53711">
          <cell r="A53711" t="str">
            <v>712901</v>
          </cell>
          <cell r="KA53711">
            <v>40</v>
          </cell>
          <cell r="KB53711">
            <v>5</v>
          </cell>
          <cell r="KC53711">
            <v>40</v>
          </cell>
        </row>
        <row r="53712">
          <cell r="A53712" t="str">
            <v>712904</v>
          </cell>
          <cell r="KA53712">
            <v>20</v>
          </cell>
          <cell r="KB53712">
            <v>10</v>
          </cell>
          <cell r="KC53712">
            <v>40</v>
          </cell>
        </row>
        <row r="53713">
          <cell r="A53713" t="str">
            <v>712711</v>
          </cell>
          <cell r="KA53713">
            <v>12</v>
          </cell>
          <cell r="KB53713">
            <v>20</v>
          </cell>
          <cell r="KC53713">
            <v>40</v>
          </cell>
        </row>
        <row r="53714">
          <cell r="A53714" t="str">
            <v>U12711</v>
          </cell>
          <cell r="KA53714">
            <v>12</v>
          </cell>
          <cell r="KB53714">
            <v>20</v>
          </cell>
          <cell r="KC53714">
            <v>720</v>
          </cell>
        </row>
        <row r="53715">
          <cell r="A53715" t="str">
            <v>P28056</v>
          </cell>
          <cell r="KA53715">
            <v>40</v>
          </cell>
          <cell r="KB53715">
            <v>60</v>
          </cell>
          <cell r="KC53715">
            <v>28</v>
          </cell>
        </row>
        <row r="53716">
          <cell r="A53716" t="str">
            <v>P27752</v>
          </cell>
          <cell r="KA53716">
            <v>40</v>
          </cell>
          <cell r="KB53716">
            <v>60</v>
          </cell>
          <cell r="KC53716">
            <v>28</v>
          </cell>
        </row>
        <row r="53717">
          <cell r="A53717" t="str">
            <v>P19608</v>
          </cell>
          <cell r="KA53717">
            <v>40</v>
          </cell>
          <cell r="KB53717">
            <v>60</v>
          </cell>
          <cell r="KC53717">
            <v>28</v>
          </cell>
        </row>
        <row r="53718">
          <cell r="A53718" t="str">
            <v>P19315</v>
          </cell>
          <cell r="KA53718">
            <v>40</v>
          </cell>
          <cell r="KB53718">
            <v>16</v>
          </cell>
          <cell r="KC53718">
            <v>48</v>
          </cell>
        </row>
        <row r="53719">
          <cell r="A53719" t="str">
            <v>P19346</v>
          </cell>
          <cell r="KA53719">
            <v>40</v>
          </cell>
          <cell r="KB53719">
            <v>60</v>
          </cell>
          <cell r="KC53719">
            <v>28</v>
          </cell>
        </row>
        <row r="53720">
          <cell r="A53720" t="str">
            <v>P19370</v>
          </cell>
          <cell r="KA53720">
            <v>40</v>
          </cell>
          <cell r="KB53720">
            <v>16</v>
          </cell>
          <cell r="KC53720">
            <v>30</v>
          </cell>
        </row>
        <row r="53721">
          <cell r="A53721" t="str">
            <v>P19258</v>
          </cell>
          <cell r="KA53721">
            <v>40</v>
          </cell>
          <cell r="KB53721">
            <v>60</v>
          </cell>
          <cell r="KC53721">
            <v>28</v>
          </cell>
        </row>
        <row r="53722">
          <cell r="A53722" t="str">
            <v>P19270</v>
          </cell>
          <cell r="KA53722">
            <v>40</v>
          </cell>
          <cell r="KB53722">
            <v>60</v>
          </cell>
          <cell r="KC53722">
            <v>28</v>
          </cell>
        </row>
        <row r="53723">
          <cell r="A53723" t="str">
            <v>P19143</v>
          </cell>
          <cell r="KA53723">
            <v>40</v>
          </cell>
          <cell r="KB53723">
            <v>60</v>
          </cell>
          <cell r="KC53723">
            <v>24</v>
          </cell>
        </row>
        <row r="53724">
          <cell r="A53724" t="str">
            <v>P19144</v>
          </cell>
          <cell r="KA53724">
            <v>40</v>
          </cell>
          <cell r="KB53724">
            <v>16</v>
          </cell>
          <cell r="KC53724">
            <v>48</v>
          </cell>
        </row>
        <row r="53725">
          <cell r="A53725" t="str">
            <v>P19145</v>
          </cell>
          <cell r="KA53725">
            <v>40</v>
          </cell>
          <cell r="KB53725">
            <v>16</v>
          </cell>
          <cell r="KC53725">
            <v>48</v>
          </cell>
        </row>
        <row r="53726">
          <cell r="A53726" t="str">
            <v>P18663</v>
          </cell>
          <cell r="KA53726">
            <v>40</v>
          </cell>
          <cell r="KB53726">
            <v>16</v>
          </cell>
          <cell r="KC53726">
            <v>48</v>
          </cell>
        </row>
        <row r="53727">
          <cell r="A53727" t="str">
            <v>P18626</v>
          </cell>
          <cell r="KA53727">
            <v>40</v>
          </cell>
          <cell r="KB53727">
            <v>60</v>
          </cell>
          <cell r="KC53727">
            <v>28</v>
          </cell>
        </row>
        <row r="53728">
          <cell r="A53728" t="str">
            <v>P18743</v>
          </cell>
          <cell r="KA53728">
            <v>40</v>
          </cell>
          <cell r="KB53728">
            <v>16</v>
          </cell>
          <cell r="KC53728">
            <v>48</v>
          </cell>
        </row>
        <row r="53729">
          <cell r="A53729" t="str">
            <v>P17384</v>
          </cell>
          <cell r="KA53729">
            <v>40</v>
          </cell>
          <cell r="KB53729">
            <v>16</v>
          </cell>
          <cell r="KC53729">
            <v>48</v>
          </cell>
        </row>
        <row r="53730">
          <cell r="A53730" t="str">
            <v>P17354</v>
          </cell>
          <cell r="KA53730">
            <v>40</v>
          </cell>
          <cell r="KB53730">
            <v>60</v>
          </cell>
          <cell r="KC53730">
            <v>28</v>
          </cell>
        </row>
        <row r="53731">
          <cell r="A53731" t="str">
            <v>P17644</v>
          </cell>
          <cell r="KA53731">
            <v>40</v>
          </cell>
          <cell r="KB53731">
            <v>60</v>
          </cell>
          <cell r="KC53731">
            <v>28</v>
          </cell>
        </row>
        <row r="53732">
          <cell r="A53732" t="str">
            <v>P18386</v>
          </cell>
          <cell r="KA53732">
            <v>40</v>
          </cell>
          <cell r="KB53732">
            <v>60</v>
          </cell>
          <cell r="KC53732">
            <v>28</v>
          </cell>
        </row>
        <row r="53733">
          <cell r="A53733" t="str">
            <v>P18391</v>
          </cell>
          <cell r="KA53733">
            <v>40</v>
          </cell>
          <cell r="KB53733">
            <v>60</v>
          </cell>
          <cell r="KC53733">
            <v>28</v>
          </cell>
        </row>
        <row r="53734">
          <cell r="A53734" t="str">
            <v>P17970</v>
          </cell>
          <cell r="KA53734">
            <v>40</v>
          </cell>
          <cell r="KB53734">
            <v>16</v>
          </cell>
          <cell r="KC53734">
            <v>30</v>
          </cell>
        </row>
        <row r="53735">
          <cell r="A53735" t="str">
            <v>P20238</v>
          </cell>
          <cell r="KA53735">
            <v>40</v>
          </cell>
          <cell r="KB53735">
            <v>16</v>
          </cell>
          <cell r="KC53735">
            <v>48</v>
          </cell>
        </row>
        <row r="53736">
          <cell r="A53736" t="str">
            <v>P20188</v>
          </cell>
          <cell r="KA53736">
            <v>40</v>
          </cell>
          <cell r="KB53736">
            <v>16</v>
          </cell>
          <cell r="KC53736">
            <v>48</v>
          </cell>
        </row>
        <row r="53737">
          <cell r="A53737" t="str">
            <v>P20817</v>
          </cell>
          <cell r="KA53737">
            <v>40</v>
          </cell>
          <cell r="KB53737">
            <v>16</v>
          </cell>
          <cell r="KC53737">
            <v>48</v>
          </cell>
        </row>
        <row r="53738">
          <cell r="A53738" t="str">
            <v>P21504</v>
          </cell>
          <cell r="KA53738">
            <v>40</v>
          </cell>
          <cell r="KB53738">
            <v>60</v>
          </cell>
          <cell r="KC53738">
            <v>28</v>
          </cell>
        </row>
        <row r="53739">
          <cell r="A53739" t="str">
            <v>P21537</v>
          </cell>
          <cell r="KA53739">
            <v>40</v>
          </cell>
          <cell r="KB53739">
            <v>60</v>
          </cell>
          <cell r="KC53739">
            <v>28</v>
          </cell>
        </row>
        <row r="53740">
          <cell r="A53740" t="str">
            <v>P21475</v>
          </cell>
          <cell r="KA53740">
            <v>40</v>
          </cell>
          <cell r="KB53740">
            <v>60</v>
          </cell>
          <cell r="KC53740">
            <v>28</v>
          </cell>
        </row>
        <row r="53741">
          <cell r="A53741" t="str">
            <v>P21864</v>
          </cell>
          <cell r="KA53741">
            <v>40</v>
          </cell>
          <cell r="KB53741">
            <v>16</v>
          </cell>
          <cell r="KC53741">
            <v>48</v>
          </cell>
        </row>
        <row r="53742">
          <cell r="A53742" t="str">
            <v>P22050</v>
          </cell>
          <cell r="KA53742">
            <v>40</v>
          </cell>
          <cell r="KB53742">
            <v>16</v>
          </cell>
          <cell r="KC53742">
            <v>48</v>
          </cell>
        </row>
        <row r="53743">
          <cell r="A53743" t="str">
            <v>P21621</v>
          </cell>
          <cell r="KA53743">
            <v>40</v>
          </cell>
          <cell r="KB53743">
            <v>16</v>
          </cell>
          <cell r="KC53743">
            <v>48</v>
          </cell>
        </row>
        <row r="53744">
          <cell r="A53744" t="str">
            <v>P26074</v>
          </cell>
          <cell r="KA53744">
            <v>40</v>
          </cell>
          <cell r="KB53744">
            <v>16</v>
          </cell>
          <cell r="KC53744">
            <v>48</v>
          </cell>
        </row>
        <row r="53745">
          <cell r="A53745" t="str">
            <v>P26075</v>
          </cell>
          <cell r="KA53745">
            <v>40</v>
          </cell>
          <cell r="KB53745">
            <v>16</v>
          </cell>
          <cell r="KC53745">
            <v>48</v>
          </cell>
        </row>
        <row r="53746">
          <cell r="A53746" t="str">
            <v>P26055</v>
          </cell>
          <cell r="KA53746">
            <v>40</v>
          </cell>
          <cell r="KB53746">
            <v>16</v>
          </cell>
          <cell r="KC53746">
            <v>48</v>
          </cell>
        </row>
        <row r="53747">
          <cell r="A53747" t="str">
            <v>P25888</v>
          </cell>
          <cell r="KA53747">
            <v>40</v>
          </cell>
          <cell r="KB53747">
            <v>16</v>
          </cell>
          <cell r="KC53747">
            <v>48</v>
          </cell>
        </row>
        <row r="53748">
          <cell r="A53748" t="str">
            <v>P26023</v>
          </cell>
          <cell r="KA53748">
            <v>40</v>
          </cell>
          <cell r="KB53748">
            <v>60</v>
          </cell>
          <cell r="KC53748">
            <v>28</v>
          </cell>
        </row>
        <row r="53749">
          <cell r="A53749" t="str">
            <v>P26029</v>
          </cell>
          <cell r="KA53749">
            <v>40</v>
          </cell>
          <cell r="KB53749">
            <v>16</v>
          </cell>
          <cell r="KC53749">
            <v>48</v>
          </cell>
        </row>
        <row r="53750">
          <cell r="A53750" t="str">
            <v>P26020</v>
          </cell>
          <cell r="KA53750">
            <v>40</v>
          </cell>
          <cell r="KB53750">
            <v>16</v>
          </cell>
          <cell r="KC53750">
            <v>48</v>
          </cell>
        </row>
        <row r="53751">
          <cell r="A53751" t="str">
            <v>P27231</v>
          </cell>
          <cell r="KA53751">
            <v>40</v>
          </cell>
          <cell r="KB53751">
            <v>16</v>
          </cell>
          <cell r="KC53751">
            <v>48</v>
          </cell>
        </row>
        <row r="53752">
          <cell r="A53752" t="str">
            <v>P25549</v>
          </cell>
          <cell r="KA53752">
            <v>40</v>
          </cell>
          <cell r="KB53752">
            <v>16</v>
          </cell>
          <cell r="KC53752">
            <v>48</v>
          </cell>
        </row>
        <row r="53753">
          <cell r="A53753" t="str">
            <v>P25052</v>
          </cell>
          <cell r="KA53753">
            <v>40</v>
          </cell>
          <cell r="KB53753">
            <v>16</v>
          </cell>
          <cell r="KC53753">
            <v>48</v>
          </cell>
        </row>
        <row r="53754">
          <cell r="A53754" t="str">
            <v>P25028</v>
          </cell>
          <cell r="KA53754">
            <v>40</v>
          </cell>
          <cell r="KB53754">
            <v>16</v>
          </cell>
          <cell r="KC53754">
            <v>48</v>
          </cell>
        </row>
        <row r="53755">
          <cell r="A53755" t="str">
            <v>P25039</v>
          </cell>
          <cell r="KA53755">
            <v>40</v>
          </cell>
          <cell r="KB53755">
            <v>16</v>
          </cell>
          <cell r="KC53755">
            <v>48</v>
          </cell>
        </row>
        <row r="53756">
          <cell r="A53756" t="str">
            <v>P24672</v>
          </cell>
          <cell r="KA53756">
            <v>40</v>
          </cell>
          <cell r="KB53756">
            <v>60</v>
          </cell>
          <cell r="KC53756">
            <v>28</v>
          </cell>
        </row>
        <row r="53757">
          <cell r="A53757" t="str">
            <v>P24696</v>
          </cell>
          <cell r="KA53757">
            <v>40</v>
          </cell>
          <cell r="KB53757">
            <v>60</v>
          </cell>
          <cell r="KC53757">
            <v>28</v>
          </cell>
        </row>
        <row r="53758">
          <cell r="A53758" t="str">
            <v>P24114</v>
          </cell>
          <cell r="KA53758">
            <v>40</v>
          </cell>
          <cell r="KB53758">
            <v>16</v>
          </cell>
          <cell r="KC53758">
            <v>48</v>
          </cell>
        </row>
        <row r="53759">
          <cell r="A53759" t="str">
            <v>P24065</v>
          </cell>
          <cell r="KA53759">
            <v>40</v>
          </cell>
          <cell r="KB53759">
            <v>60</v>
          </cell>
          <cell r="KC53759">
            <v>28</v>
          </cell>
        </row>
        <row r="53760">
          <cell r="A53760" t="str">
            <v>P23963</v>
          </cell>
          <cell r="KA53760">
            <v>40</v>
          </cell>
          <cell r="KB53760">
            <v>60</v>
          </cell>
          <cell r="KC53760">
            <v>28</v>
          </cell>
        </row>
        <row r="53761">
          <cell r="A53761" t="str">
            <v>P24382</v>
          </cell>
          <cell r="KA53761">
            <v>40</v>
          </cell>
          <cell r="KB53761">
            <v>60</v>
          </cell>
          <cell r="KC53761">
            <v>28</v>
          </cell>
        </row>
        <row r="53762">
          <cell r="A53762" t="str">
            <v>P24371</v>
          </cell>
          <cell r="KA53762">
            <v>40</v>
          </cell>
          <cell r="KB53762">
            <v>16</v>
          </cell>
          <cell r="KC53762">
            <v>48</v>
          </cell>
        </row>
        <row r="53763">
          <cell r="A53763" t="str">
            <v>P24422</v>
          </cell>
          <cell r="KA53763">
            <v>40</v>
          </cell>
          <cell r="KB53763">
            <v>60</v>
          </cell>
          <cell r="KC53763">
            <v>28</v>
          </cell>
        </row>
        <row r="53764">
          <cell r="A53764" t="str">
            <v>P24450</v>
          </cell>
          <cell r="KA53764">
            <v>40</v>
          </cell>
          <cell r="KB53764">
            <v>60</v>
          </cell>
          <cell r="KC53764">
            <v>28</v>
          </cell>
        </row>
        <row r="53765">
          <cell r="A53765" t="str">
            <v>P24496</v>
          </cell>
          <cell r="KA53765">
            <v>40</v>
          </cell>
          <cell r="KB53765">
            <v>60</v>
          </cell>
          <cell r="KC53765">
            <v>28</v>
          </cell>
        </row>
        <row r="53766">
          <cell r="A53766" t="str">
            <v>P24507</v>
          </cell>
          <cell r="KA53766">
            <v>40</v>
          </cell>
          <cell r="KB53766">
            <v>60</v>
          </cell>
          <cell r="KC53766">
            <v>28</v>
          </cell>
        </row>
        <row r="53767">
          <cell r="A53767" t="str">
            <v>P24517</v>
          </cell>
          <cell r="KA53767">
            <v>40</v>
          </cell>
          <cell r="KB53767">
            <v>60</v>
          </cell>
          <cell r="KC53767">
            <v>28</v>
          </cell>
        </row>
        <row r="53768">
          <cell r="A53768" t="str">
            <v>P23712</v>
          </cell>
          <cell r="KA53768">
            <v>40</v>
          </cell>
          <cell r="KB53768">
            <v>16</v>
          </cell>
          <cell r="KC53768">
            <v>48</v>
          </cell>
        </row>
        <row r="53769">
          <cell r="A53769" t="str">
            <v>P23856</v>
          </cell>
          <cell r="KA53769">
            <v>40</v>
          </cell>
          <cell r="KB53769">
            <v>16</v>
          </cell>
          <cell r="KC53769">
            <v>48</v>
          </cell>
        </row>
        <row r="53770">
          <cell r="A53770" t="str">
            <v>P23831</v>
          </cell>
          <cell r="KA53770">
            <v>40</v>
          </cell>
          <cell r="KB53770">
            <v>60</v>
          </cell>
          <cell r="KC53770">
            <v>28</v>
          </cell>
        </row>
        <row r="53771">
          <cell r="A53771" t="str">
            <v>P23423</v>
          </cell>
          <cell r="KA53771">
            <v>40</v>
          </cell>
          <cell r="KB53771">
            <v>16</v>
          </cell>
          <cell r="KC53771">
            <v>48</v>
          </cell>
        </row>
        <row r="53772">
          <cell r="A53772" t="str">
            <v>P23579</v>
          </cell>
          <cell r="KA53772">
            <v>40</v>
          </cell>
          <cell r="KB53772">
            <v>60</v>
          </cell>
          <cell r="KC53772">
            <v>28</v>
          </cell>
        </row>
        <row r="53773">
          <cell r="A53773" t="str">
            <v>P23063</v>
          </cell>
          <cell r="KA53773">
            <v>40</v>
          </cell>
          <cell r="KB53773">
            <v>16</v>
          </cell>
          <cell r="KC53773">
            <v>48</v>
          </cell>
        </row>
        <row r="53774">
          <cell r="A53774" t="str">
            <v>P23057</v>
          </cell>
          <cell r="KA53774">
            <v>40</v>
          </cell>
          <cell r="KB53774">
            <v>60</v>
          </cell>
          <cell r="KC53774">
            <v>28</v>
          </cell>
        </row>
        <row r="53775">
          <cell r="A53775" t="str">
            <v>P22784</v>
          </cell>
          <cell r="KA53775">
            <v>40</v>
          </cell>
          <cell r="KB53775">
            <v>16</v>
          </cell>
          <cell r="KC53775">
            <v>48</v>
          </cell>
        </row>
        <row r="53776">
          <cell r="A53776" t="str">
            <v>P22765</v>
          </cell>
          <cell r="KA53776">
            <v>40</v>
          </cell>
          <cell r="KB53776">
            <v>16</v>
          </cell>
          <cell r="KC53776">
            <v>48</v>
          </cell>
        </row>
        <row r="53777">
          <cell r="A53777" t="str">
            <v>P22886</v>
          </cell>
          <cell r="KA53777">
            <v>40</v>
          </cell>
          <cell r="KB53777">
            <v>60</v>
          </cell>
          <cell r="KC53777">
            <v>28</v>
          </cell>
        </row>
        <row r="53778">
          <cell r="A53778" t="str">
            <v>C16346</v>
          </cell>
          <cell r="KA53778">
            <v>40</v>
          </cell>
          <cell r="KB53778">
            <v>60</v>
          </cell>
          <cell r="KC53778">
            <v>70</v>
          </cell>
        </row>
        <row r="53779">
          <cell r="A53779" t="str">
            <v>C16066</v>
          </cell>
          <cell r="KA53779">
            <v>40</v>
          </cell>
          <cell r="KB53779">
            <v>16</v>
          </cell>
          <cell r="KC53779">
            <v>48</v>
          </cell>
        </row>
        <row r="53780">
          <cell r="A53780" t="str">
            <v>C16061</v>
          </cell>
          <cell r="KA53780">
            <v>40</v>
          </cell>
          <cell r="KB53780">
            <v>60</v>
          </cell>
          <cell r="KC53780">
            <v>24</v>
          </cell>
        </row>
        <row r="53781">
          <cell r="A53781" t="str">
            <v>C15976</v>
          </cell>
          <cell r="KA53781">
            <v>40</v>
          </cell>
          <cell r="KB53781">
            <v>16</v>
          </cell>
          <cell r="KC53781">
            <v>48</v>
          </cell>
        </row>
        <row r="53782">
          <cell r="A53782" t="str">
            <v>C19315</v>
          </cell>
          <cell r="KA53782">
            <v>40</v>
          </cell>
          <cell r="KB53782">
            <v>16</v>
          </cell>
          <cell r="KC53782">
            <v>48</v>
          </cell>
        </row>
        <row r="53783">
          <cell r="A53783" t="str">
            <v>C19346</v>
          </cell>
          <cell r="KA53783">
            <v>40</v>
          </cell>
          <cell r="KB53783">
            <v>60</v>
          </cell>
          <cell r="KC53783">
            <v>24</v>
          </cell>
        </row>
        <row r="53784">
          <cell r="A53784" t="str">
            <v>C19370</v>
          </cell>
          <cell r="KA53784">
            <v>40</v>
          </cell>
          <cell r="KB53784">
            <v>16</v>
          </cell>
          <cell r="KC53784">
            <v>30</v>
          </cell>
        </row>
        <row r="53785">
          <cell r="A53785" t="str">
            <v>C19258</v>
          </cell>
          <cell r="KA53785">
            <v>40</v>
          </cell>
          <cell r="KB53785">
            <v>60</v>
          </cell>
          <cell r="KC53785">
            <v>24</v>
          </cell>
        </row>
        <row r="53786">
          <cell r="A53786" t="str">
            <v>C18626</v>
          </cell>
          <cell r="KA53786">
            <v>40</v>
          </cell>
          <cell r="KB53786">
            <v>60</v>
          </cell>
          <cell r="KC53786">
            <v>24</v>
          </cell>
        </row>
        <row r="53787">
          <cell r="A53787" t="str">
            <v>C18663</v>
          </cell>
          <cell r="KA53787">
            <v>40</v>
          </cell>
          <cell r="KB53787">
            <v>16</v>
          </cell>
          <cell r="KC53787">
            <v>48</v>
          </cell>
        </row>
        <row r="53788">
          <cell r="A53788" t="str">
            <v>C18743</v>
          </cell>
          <cell r="KA53788">
            <v>40</v>
          </cell>
          <cell r="KB53788">
            <v>16</v>
          </cell>
          <cell r="KC53788">
            <v>48</v>
          </cell>
        </row>
        <row r="53789">
          <cell r="A53789" t="str">
            <v>C19608</v>
          </cell>
          <cell r="KA53789">
            <v>40</v>
          </cell>
          <cell r="KB53789">
            <v>60</v>
          </cell>
          <cell r="KC53789">
            <v>24</v>
          </cell>
        </row>
        <row r="53790">
          <cell r="A53790" t="str">
            <v>C20238</v>
          </cell>
          <cell r="KA53790">
            <v>40</v>
          </cell>
          <cell r="KB53790">
            <v>16</v>
          </cell>
          <cell r="KC53790">
            <v>48</v>
          </cell>
        </row>
        <row r="53791">
          <cell r="A53791" t="str">
            <v>C20188</v>
          </cell>
          <cell r="KA53791">
            <v>40</v>
          </cell>
          <cell r="KB53791">
            <v>16</v>
          </cell>
          <cell r="KC53791">
            <v>48</v>
          </cell>
        </row>
        <row r="53792">
          <cell r="A53792" t="str">
            <v>C17221</v>
          </cell>
          <cell r="KA53792">
            <v>40</v>
          </cell>
          <cell r="KB53792">
            <v>16</v>
          </cell>
          <cell r="KC53792">
            <v>48</v>
          </cell>
        </row>
        <row r="53793">
          <cell r="A53793" t="str">
            <v>C17354</v>
          </cell>
          <cell r="KA53793">
            <v>40</v>
          </cell>
          <cell r="KB53793">
            <v>60</v>
          </cell>
          <cell r="KC53793">
            <v>24</v>
          </cell>
        </row>
        <row r="53794">
          <cell r="A53794" t="str">
            <v>C17271</v>
          </cell>
          <cell r="KA53794">
            <v>40</v>
          </cell>
          <cell r="KB53794">
            <v>16</v>
          </cell>
          <cell r="KC53794">
            <v>48</v>
          </cell>
        </row>
        <row r="53795">
          <cell r="A53795" t="str">
            <v>C17078</v>
          </cell>
          <cell r="KA53795">
            <v>40</v>
          </cell>
          <cell r="KB53795">
            <v>60</v>
          </cell>
          <cell r="KC53795">
            <v>24</v>
          </cell>
        </row>
        <row r="53796">
          <cell r="A53796" t="str">
            <v>C17109</v>
          </cell>
          <cell r="KA53796">
            <v>40</v>
          </cell>
          <cell r="KB53796">
            <v>60</v>
          </cell>
          <cell r="KC53796">
            <v>70</v>
          </cell>
        </row>
        <row r="53797">
          <cell r="A53797" t="str">
            <v>C16894</v>
          </cell>
          <cell r="KA53797">
            <v>40</v>
          </cell>
          <cell r="KB53797">
            <v>16</v>
          </cell>
          <cell r="KC53797">
            <v>48</v>
          </cell>
        </row>
        <row r="53798">
          <cell r="A53798" t="str">
            <v>C16929</v>
          </cell>
          <cell r="KA53798">
            <v>40</v>
          </cell>
          <cell r="KB53798">
            <v>60</v>
          </cell>
          <cell r="KC53798">
            <v>70</v>
          </cell>
        </row>
        <row r="53799">
          <cell r="A53799" t="str">
            <v>C16739</v>
          </cell>
          <cell r="KA53799">
            <v>40</v>
          </cell>
          <cell r="KB53799">
            <v>16</v>
          </cell>
          <cell r="KC53799">
            <v>48</v>
          </cell>
        </row>
        <row r="53800">
          <cell r="A53800" t="str">
            <v>C17970</v>
          </cell>
          <cell r="KA53800">
            <v>40</v>
          </cell>
          <cell r="KB53800">
            <v>16</v>
          </cell>
          <cell r="KC53800">
            <v>30</v>
          </cell>
        </row>
        <row r="53801">
          <cell r="A53801" t="str">
            <v>C17644</v>
          </cell>
          <cell r="KA53801">
            <v>40</v>
          </cell>
          <cell r="KB53801">
            <v>60</v>
          </cell>
          <cell r="KC53801">
            <v>70</v>
          </cell>
        </row>
        <row r="53802">
          <cell r="A53802" t="str">
            <v>C18391</v>
          </cell>
          <cell r="KA53802">
            <v>40</v>
          </cell>
          <cell r="KB53802">
            <v>60</v>
          </cell>
          <cell r="KC53802">
            <v>24</v>
          </cell>
        </row>
        <row r="53803">
          <cell r="A53803" t="str">
            <v>C18386</v>
          </cell>
          <cell r="KA53803">
            <v>40</v>
          </cell>
          <cell r="KB53803">
            <v>60</v>
          </cell>
          <cell r="KC53803">
            <v>24</v>
          </cell>
        </row>
        <row r="53804">
          <cell r="A53804" t="str">
            <v>C21475</v>
          </cell>
          <cell r="KA53804">
            <v>40</v>
          </cell>
          <cell r="KB53804">
            <v>60</v>
          </cell>
          <cell r="KC53804">
            <v>28</v>
          </cell>
        </row>
        <row r="53805">
          <cell r="A53805" t="str">
            <v>C21504</v>
          </cell>
          <cell r="KA53805">
            <v>40</v>
          </cell>
          <cell r="KB53805">
            <v>60</v>
          </cell>
          <cell r="KC53805">
            <v>28</v>
          </cell>
        </row>
        <row r="53806">
          <cell r="A53806" t="str">
            <v>C21621</v>
          </cell>
          <cell r="KA53806">
            <v>40</v>
          </cell>
          <cell r="KB53806">
            <v>16</v>
          </cell>
          <cell r="KC53806">
            <v>48</v>
          </cell>
        </row>
        <row r="53807">
          <cell r="A53807" t="str">
            <v>C21864</v>
          </cell>
          <cell r="KA53807">
            <v>40</v>
          </cell>
          <cell r="KB53807">
            <v>16</v>
          </cell>
          <cell r="KC53807">
            <v>48</v>
          </cell>
        </row>
        <row r="53808">
          <cell r="A53808" t="str">
            <v>C22050</v>
          </cell>
          <cell r="KA53808">
            <v>40</v>
          </cell>
          <cell r="KB53808">
            <v>16</v>
          </cell>
          <cell r="KC53808">
            <v>48</v>
          </cell>
        </row>
        <row r="53809">
          <cell r="A53809" t="str">
            <v>C20817</v>
          </cell>
          <cell r="KA53809">
            <v>40</v>
          </cell>
          <cell r="KB53809">
            <v>16</v>
          </cell>
          <cell r="KC53809">
            <v>48</v>
          </cell>
        </row>
        <row r="53810">
          <cell r="A53810" t="str">
            <v>C23579</v>
          </cell>
          <cell r="KA53810">
            <v>40</v>
          </cell>
          <cell r="KB53810">
            <v>60</v>
          </cell>
          <cell r="KC53810">
            <v>28</v>
          </cell>
        </row>
        <row r="53811">
          <cell r="A53811" t="str">
            <v>C23423</v>
          </cell>
          <cell r="KA53811">
            <v>40</v>
          </cell>
          <cell r="KB53811">
            <v>16</v>
          </cell>
          <cell r="KC53811">
            <v>48</v>
          </cell>
        </row>
        <row r="53812">
          <cell r="A53812" t="str">
            <v>C23856</v>
          </cell>
          <cell r="KA53812">
            <v>40</v>
          </cell>
          <cell r="KB53812">
            <v>16</v>
          </cell>
          <cell r="KC53812">
            <v>48</v>
          </cell>
        </row>
        <row r="53813">
          <cell r="A53813" t="str">
            <v>C24065</v>
          </cell>
          <cell r="KA53813">
            <v>40</v>
          </cell>
          <cell r="KB53813">
            <v>60</v>
          </cell>
          <cell r="KC53813">
            <v>28</v>
          </cell>
        </row>
        <row r="53814">
          <cell r="A53814" t="str">
            <v>C23712</v>
          </cell>
          <cell r="KA53814">
            <v>40</v>
          </cell>
          <cell r="KB53814">
            <v>16</v>
          </cell>
          <cell r="KC53814">
            <v>48</v>
          </cell>
        </row>
        <row r="53815">
          <cell r="A53815" t="str">
            <v>C23831</v>
          </cell>
          <cell r="KA53815">
            <v>40</v>
          </cell>
          <cell r="KB53815">
            <v>60</v>
          </cell>
          <cell r="KC53815">
            <v>28</v>
          </cell>
        </row>
        <row r="53816">
          <cell r="A53816" t="str">
            <v>C22765</v>
          </cell>
          <cell r="KA53816">
            <v>40</v>
          </cell>
          <cell r="KB53816">
            <v>16</v>
          </cell>
          <cell r="KC53816">
            <v>48</v>
          </cell>
        </row>
        <row r="53817">
          <cell r="A53817" t="str">
            <v>C22784</v>
          </cell>
          <cell r="KA53817">
            <v>40</v>
          </cell>
          <cell r="KB53817">
            <v>16</v>
          </cell>
          <cell r="KC53817">
            <v>48</v>
          </cell>
        </row>
        <row r="53818">
          <cell r="A53818" t="str">
            <v>C22886</v>
          </cell>
          <cell r="KA53818">
            <v>40</v>
          </cell>
          <cell r="KB53818">
            <v>60</v>
          </cell>
          <cell r="KC53818">
            <v>28</v>
          </cell>
        </row>
        <row r="53819">
          <cell r="A53819" t="str">
            <v>C23063</v>
          </cell>
          <cell r="KA53819">
            <v>40</v>
          </cell>
          <cell r="KB53819">
            <v>16</v>
          </cell>
          <cell r="KC53819">
            <v>48</v>
          </cell>
        </row>
        <row r="53820">
          <cell r="A53820" t="str">
            <v>C25888</v>
          </cell>
          <cell r="KA53820">
            <v>40</v>
          </cell>
          <cell r="KB53820">
            <v>16</v>
          </cell>
          <cell r="KC53820">
            <v>48</v>
          </cell>
        </row>
        <row r="53821">
          <cell r="A53821" t="str">
            <v>C26074</v>
          </cell>
          <cell r="KA53821">
            <v>40</v>
          </cell>
          <cell r="KB53821">
            <v>16</v>
          </cell>
          <cell r="KC53821">
            <v>48</v>
          </cell>
        </row>
        <row r="53822">
          <cell r="A53822" t="str">
            <v>C26075</v>
          </cell>
          <cell r="KA53822">
            <v>40</v>
          </cell>
          <cell r="KB53822">
            <v>16</v>
          </cell>
          <cell r="KC53822">
            <v>48</v>
          </cell>
        </row>
        <row r="53823">
          <cell r="A53823" t="str">
            <v>C26055</v>
          </cell>
          <cell r="KA53823">
            <v>40</v>
          </cell>
          <cell r="KB53823">
            <v>16</v>
          </cell>
          <cell r="KC53823">
            <v>48</v>
          </cell>
        </row>
        <row r="53824">
          <cell r="A53824" t="str">
            <v>C26029</v>
          </cell>
          <cell r="KA53824">
            <v>40</v>
          </cell>
          <cell r="KB53824">
            <v>16</v>
          </cell>
          <cell r="KC53824">
            <v>48</v>
          </cell>
        </row>
        <row r="53825">
          <cell r="A53825" t="str">
            <v>C27231</v>
          </cell>
          <cell r="KA53825">
            <v>40</v>
          </cell>
          <cell r="KB53825">
            <v>16</v>
          </cell>
          <cell r="KC53825">
            <v>48</v>
          </cell>
        </row>
        <row r="53826">
          <cell r="A53826" t="str">
            <v>C27752</v>
          </cell>
          <cell r="KA53826">
            <v>40</v>
          </cell>
          <cell r="KB53826">
            <v>60</v>
          </cell>
          <cell r="KC53826">
            <v>28</v>
          </cell>
        </row>
        <row r="53827">
          <cell r="A53827" t="str">
            <v>C24371</v>
          </cell>
          <cell r="KA53827">
            <v>40</v>
          </cell>
          <cell r="KB53827">
            <v>16</v>
          </cell>
          <cell r="KC53827">
            <v>48</v>
          </cell>
        </row>
        <row r="53828">
          <cell r="A53828" t="str">
            <v>C24496</v>
          </cell>
          <cell r="KA53828">
            <v>40</v>
          </cell>
          <cell r="KB53828">
            <v>60</v>
          </cell>
          <cell r="KC53828">
            <v>28</v>
          </cell>
        </row>
        <row r="53829">
          <cell r="A53829" t="str">
            <v>C24507</v>
          </cell>
          <cell r="KA53829">
            <v>40</v>
          </cell>
          <cell r="KB53829">
            <v>60</v>
          </cell>
          <cell r="KC53829">
            <v>28</v>
          </cell>
        </row>
        <row r="53830">
          <cell r="A53830" t="str">
            <v>C24517</v>
          </cell>
          <cell r="KA53830">
            <v>40</v>
          </cell>
          <cell r="KB53830">
            <v>60</v>
          </cell>
          <cell r="KC53830">
            <v>28</v>
          </cell>
        </row>
        <row r="53831">
          <cell r="A53831" t="str">
            <v>C24450</v>
          </cell>
          <cell r="KA53831">
            <v>40</v>
          </cell>
          <cell r="KB53831">
            <v>60</v>
          </cell>
          <cell r="KC53831">
            <v>28</v>
          </cell>
        </row>
        <row r="53832">
          <cell r="A53832" t="str">
            <v>C24114</v>
          </cell>
          <cell r="KA53832">
            <v>40</v>
          </cell>
          <cell r="KB53832">
            <v>16</v>
          </cell>
          <cell r="KC53832">
            <v>48</v>
          </cell>
        </row>
        <row r="53833">
          <cell r="A53833" t="str">
            <v>C24696</v>
          </cell>
          <cell r="KA53833">
            <v>40</v>
          </cell>
          <cell r="KB53833">
            <v>60</v>
          </cell>
          <cell r="KC53833">
            <v>28</v>
          </cell>
        </row>
        <row r="53834">
          <cell r="A53834" t="str">
            <v>C25028</v>
          </cell>
          <cell r="KA53834">
            <v>40</v>
          </cell>
          <cell r="KB53834">
            <v>16</v>
          </cell>
          <cell r="KC53834">
            <v>48</v>
          </cell>
        </row>
        <row r="53835">
          <cell r="A53835" t="str">
            <v>C25549</v>
          </cell>
          <cell r="KA53835">
            <v>40</v>
          </cell>
          <cell r="KB53835">
            <v>16</v>
          </cell>
          <cell r="KC53835">
            <v>48</v>
          </cell>
        </row>
        <row r="53836">
          <cell r="A53836" t="str">
            <v>C28056</v>
          </cell>
          <cell r="KA53836">
            <v>40</v>
          </cell>
          <cell r="KB53836">
            <v>60</v>
          </cell>
          <cell r="KC53836">
            <v>28</v>
          </cell>
        </row>
        <row r="53837">
          <cell r="A53837" t="str">
            <v>G00808</v>
          </cell>
          <cell r="KA53837">
            <v>40</v>
          </cell>
          <cell r="KB53837">
            <v>16</v>
          </cell>
          <cell r="KC53837">
            <v>48</v>
          </cell>
        </row>
        <row r="53838">
          <cell r="A53838" t="str">
            <v>G00608</v>
          </cell>
          <cell r="KA53838">
            <v>40</v>
          </cell>
          <cell r="KB53838">
            <v>60</v>
          </cell>
          <cell r="KC53838">
            <v>28</v>
          </cell>
        </row>
        <row r="53839">
          <cell r="A53839" t="str">
            <v>G00609</v>
          </cell>
          <cell r="KA53839">
            <v>40</v>
          </cell>
          <cell r="KB53839">
            <v>60</v>
          </cell>
          <cell r="KC53839">
            <v>28</v>
          </cell>
        </row>
        <row r="53840">
          <cell r="A53840" t="str">
            <v>G00485</v>
          </cell>
          <cell r="KA53840">
            <v>40</v>
          </cell>
          <cell r="KB53840">
            <v>16</v>
          </cell>
          <cell r="KC53840">
            <v>48</v>
          </cell>
        </row>
        <row r="53841">
          <cell r="A53841" t="str">
            <v>G00486</v>
          </cell>
          <cell r="KA53841">
            <v>40</v>
          </cell>
          <cell r="KB53841">
            <v>16</v>
          </cell>
          <cell r="KC53841">
            <v>48</v>
          </cell>
        </row>
        <row r="53842">
          <cell r="A53842" t="str">
            <v>G00487</v>
          </cell>
          <cell r="KA53842">
            <v>40</v>
          </cell>
          <cell r="KB53842">
            <v>16</v>
          </cell>
          <cell r="KC53842">
            <v>48</v>
          </cell>
        </row>
        <row r="53843">
          <cell r="A53843" t="str">
            <v>G00488</v>
          </cell>
          <cell r="KA53843">
            <v>40</v>
          </cell>
          <cell r="KB53843">
            <v>16</v>
          </cell>
          <cell r="KC53843">
            <v>48</v>
          </cell>
        </row>
        <row r="53844">
          <cell r="A53844" t="str">
            <v>G00455</v>
          </cell>
          <cell r="KA53844">
            <v>40</v>
          </cell>
          <cell r="KB53844">
            <v>16</v>
          </cell>
          <cell r="KC53844">
            <v>48</v>
          </cell>
        </row>
        <row r="53845">
          <cell r="A53845" t="str">
            <v>G00456</v>
          </cell>
          <cell r="KA53845">
            <v>40</v>
          </cell>
          <cell r="KB53845">
            <v>16</v>
          </cell>
          <cell r="KC53845">
            <v>48</v>
          </cell>
        </row>
        <row r="53846">
          <cell r="A53846" t="str">
            <v>G00457</v>
          </cell>
          <cell r="KA53846">
            <v>40</v>
          </cell>
          <cell r="KB53846">
            <v>16</v>
          </cell>
          <cell r="KC53846">
            <v>48</v>
          </cell>
        </row>
        <row r="53847">
          <cell r="A53847" t="str">
            <v>G00458</v>
          </cell>
          <cell r="KA53847">
            <v>40</v>
          </cell>
          <cell r="KB53847">
            <v>16</v>
          </cell>
          <cell r="KC53847">
            <v>48</v>
          </cell>
        </row>
        <row r="53848">
          <cell r="A53848" t="str">
            <v>G00473</v>
          </cell>
          <cell r="KA53848">
            <v>40</v>
          </cell>
          <cell r="KB53848">
            <v>16</v>
          </cell>
          <cell r="KC53848">
            <v>48</v>
          </cell>
        </row>
        <row r="53849">
          <cell r="A53849" t="str">
            <v>G00474</v>
          </cell>
          <cell r="KA53849">
            <v>40</v>
          </cell>
          <cell r="KB53849">
            <v>16</v>
          </cell>
          <cell r="KC53849">
            <v>48</v>
          </cell>
        </row>
        <row r="53850">
          <cell r="A53850" t="str">
            <v>G00475</v>
          </cell>
          <cell r="KA53850">
            <v>40</v>
          </cell>
          <cell r="KB53850">
            <v>16</v>
          </cell>
          <cell r="KC53850">
            <v>48</v>
          </cell>
        </row>
        <row r="53851">
          <cell r="A53851" t="str">
            <v>G00476</v>
          </cell>
          <cell r="KA53851">
            <v>40</v>
          </cell>
          <cell r="KB53851">
            <v>16</v>
          </cell>
          <cell r="KC53851">
            <v>48</v>
          </cell>
        </row>
        <row r="53852">
          <cell r="A53852" t="str">
            <v>P13532</v>
          </cell>
          <cell r="KA53852">
            <v>40</v>
          </cell>
          <cell r="KB53852">
            <v>16</v>
          </cell>
          <cell r="KC53852">
            <v>30</v>
          </cell>
        </row>
        <row r="53853">
          <cell r="A53853" t="str">
            <v>P13350</v>
          </cell>
          <cell r="KA53853">
            <v>40</v>
          </cell>
          <cell r="KB53853">
            <v>16</v>
          </cell>
          <cell r="KC53853">
            <v>30</v>
          </cell>
        </row>
        <row r="53854">
          <cell r="A53854" t="str">
            <v>P13107</v>
          </cell>
          <cell r="KA53854">
            <v>40</v>
          </cell>
          <cell r="KB53854">
            <v>16</v>
          </cell>
          <cell r="KC53854">
            <v>30</v>
          </cell>
        </row>
        <row r="53855">
          <cell r="A53855" t="str">
            <v>P13128</v>
          </cell>
          <cell r="KA53855">
            <v>40</v>
          </cell>
          <cell r="KB53855">
            <v>16</v>
          </cell>
          <cell r="KC53855">
            <v>30</v>
          </cell>
        </row>
        <row r="53856">
          <cell r="A53856" t="str">
            <v>P13085</v>
          </cell>
          <cell r="KA53856">
            <v>40</v>
          </cell>
          <cell r="KB53856">
            <v>16</v>
          </cell>
          <cell r="KC53856">
            <v>30</v>
          </cell>
        </row>
        <row r="53857">
          <cell r="A53857" t="str">
            <v>P13067</v>
          </cell>
          <cell r="KA53857">
            <v>40</v>
          </cell>
          <cell r="KB53857">
            <v>16</v>
          </cell>
          <cell r="KC53857">
            <v>30</v>
          </cell>
        </row>
        <row r="53858">
          <cell r="A53858" t="str">
            <v>P13146</v>
          </cell>
          <cell r="KA53858">
            <v>40</v>
          </cell>
          <cell r="KB53858">
            <v>16</v>
          </cell>
          <cell r="KC53858">
            <v>30</v>
          </cell>
        </row>
        <row r="53859">
          <cell r="A53859" t="str">
            <v>P12924</v>
          </cell>
          <cell r="KA53859">
            <v>40</v>
          </cell>
          <cell r="KB53859">
            <v>60</v>
          </cell>
          <cell r="KC53859">
            <v>30</v>
          </cell>
        </row>
        <row r="53860">
          <cell r="A53860" t="str">
            <v>P12925</v>
          </cell>
          <cell r="KA53860">
            <v>40</v>
          </cell>
          <cell r="KB53860">
            <v>16</v>
          </cell>
          <cell r="KC53860">
            <v>30</v>
          </cell>
        </row>
        <row r="53861">
          <cell r="A53861" t="str">
            <v>P12469</v>
          </cell>
          <cell r="KA53861">
            <v>40</v>
          </cell>
          <cell r="KB53861">
            <v>60</v>
          </cell>
          <cell r="KC53861">
            <v>30</v>
          </cell>
        </row>
        <row r="53862">
          <cell r="A53862" t="str">
            <v>P12797</v>
          </cell>
          <cell r="KA53862">
            <v>40</v>
          </cell>
          <cell r="KB53862">
            <v>16</v>
          </cell>
          <cell r="KC53862">
            <v>30</v>
          </cell>
        </row>
        <row r="53863">
          <cell r="A53863" t="str">
            <v>P12891</v>
          </cell>
          <cell r="KA53863">
            <v>40</v>
          </cell>
          <cell r="KB53863">
            <v>16</v>
          </cell>
          <cell r="KC53863">
            <v>30</v>
          </cell>
        </row>
        <row r="53864">
          <cell r="A53864" t="str">
            <v>P14872</v>
          </cell>
          <cell r="KA53864">
            <v>40</v>
          </cell>
          <cell r="KB53864">
            <v>60</v>
          </cell>
          <cell r="KC53864">
            <v>28</v>
          </cell>
        </row>
        <row r="53865">
          <cell r="A53865" t="str">
            <v>P14823</v>
          </cell>
          <cell r="KA53865">
            <v>40</v>
          </cell>
          <cell r="KB53865">
            <v>16</v>
          </cell>
          <cell r="KC53865">
            <v>30</v>
          </cell>
        </row>
        <row r="53866">
          <cell r="A53866" t="str">
            <v>P14677</v>
          </cell>
          <cell r="KA53866">
            <v>40</v>
          </cell>
          <cell r="KB53866">
            <v>16</v>
          </cell>
          <cell r="KC53866">
            <v>30</v>
          </cell>
        </row>
        <row r="53867">
          <cell r="A53867" t="str">
            <v>P14658</v>
          </cell>
          <cell r="KA53867">
            <v>40</v>
          </cell>
          <cell r="KB53867">
            <v>16</v>
          </cell>
          <cell r="KC53867">
            <v>30</v>
          </cell>
        </row>
        <row r="53868">
          <cell r="A53868" t="str">
            <v>P14440</v>
          </cell>
          <cell r="KA53868">
            <v>40</v>
          </cell>
          <cell r="KB53868">
            <v>16</v>
          </cell>
          <cell r="KC53868">
            <v>30</v>
          </cell>
        </row>
        <row r="53869">
          <cell r="A53869" t="str">
            <v>P14343</v>
          </cell>
          <cell r="KA53869">
            <v>40</v>
          </cell>
          <cell r="KB53869">
            <v>16</v>
          </cell>
          <cell r="KC53869">
            <v>30</v>
          </cell>
        </row>
        <row r="53870">
          <cell r="A53870" t="str">
            <v>P14344</v>
          </cell>
          <cell r="KA53870">
            <v>40</v>
          </cell>
          <cell r="KB53870">
            <v>16</v>
          </cell>
          <cell r="KC53870">
            <v>30</v>
          </cell>
        </row>
        <row r="53871">
          <cell r="A53871" t="str">
            <v>P14265</v>
          </cell>
          <cell r="KA53871">
            <v>40</v>
          </cell>
          <cell r="KB53871">
            <v>16</v>
          </cell>
          <cell r="KC53871">
            <v>30</v>
          </cell>
        </row>
        <row r="53872">
          <cell r="A53872" t="str">
            <v>P14314</v>
          </cell>
          <cell r="KA53872">
            <v>40</v>
          </cell>
          <cell r="KB53872">
            <v>16</v>
          </cell>
          <cell r="KC53872">
            <v>30</v>
          </cell>
        </row>
        <row r="53873">
          <cell r="A53873" t="str">
            <v>P14311</v>
          </cell>
          <cell r="KA53873">
            <v>40</v>
          </cell>
          <cell r="KB53873">
            <v>60</v>
          </cell>
          <cell r="KC53873">
            <v>28</v>
          </cell>
        </row>
        <row r="53874">
          <cell r="A53874" t="str">
            <v>P13685</v>
          </cell>
          <cell r="KA53874">
            <v>40</v>
          </cell>
          <cell r="KB53874">
            <v>16</v>
          </cell>
          <cell r="KC53874">
            <v>30</v>
          </cell>
        </row>
        <row r="53875">
          <cell r="A53875" t="str">
            <v>P13729</v>
          </cell>
          <cell r="KA53875">
            <v>40</v>
          </cell>
          <cell r="KB53875">
            <v>16</v>
          </cell>
          <cell r="KC53875">
            <v>30</v>
          </cell>
        </row>
        <row r="53876">
          <cell r="A53876" t="str">
            <v>P14153</v>
          </cell>
          <cell r="KA53876">
            <v>40</v>
          </cell>
          <cell r="KB53876">
            <v>16</v>
          </cell>
          <cell r="KC53876">
            <v>30</v>
          </cell>
        </row>
        <row r="53877">
          <cell r="A53877" t="str">
            <v>P14146</v>
          </cell>
          <cell r="KA53877">
            <v>40</v>
          </cell>
          <cell r="KB53877">
            <v>60</v>
          </cell>
          <cell r="KC53877">
            <v>28</v>
          </cell>
        </row>
        <row r="53878">
          <cell r="A53878" t="str">
            <v>P14132</v>
          </cell>
          <cell r="KA53878">
            <v>40</v>
          </cell>
          <cell r="KB53878">
            <v>16</v>
          </cell>
          <cell r="KC53878">
            <v>30</v>
          </cell>
        </row>
        <row r="53879">
          <cell r="A53879" t="str">
            <v>P14133</v>
          </cell>
          <cell r="KA53879">
            <v>40</v>
          </cell>
          <cell r="KB53879">
            <v>16</v>
          </cell>
          <cell r="KC53879">
            <v>30</v>
          </cell>
        </row>
        <row r="53880">
          <cell r="A53880" t="str">
            <v>P14091</v>
          </cell>
          <cell r="KA53880">
            <v>40</v>
          </cell>
          <cell r="KB53880">
            <v>60</v>
          </cell>
          <cell r="KC53880">
            <v>24</v>
          </cell>
        </row>
        <row r="53881">
          <cell r="A53881" t="str">
            <v>P16346</v>
          </cell>
          <cell r="KA53881">
            <v>40</v>
          </cell>
          <cell r="KB53881">
            <v>60</v>
          </cell>
          <cell r="KC53881">
            <v>28</v>
          </cell>
        </row>
        <row r="53882">
          <cell r="A53882" t="str">
            <v>P16483</v>
          </cell>
          <cell r="KA53882">
            <v>40</v>
          </cell>
          <cell r="KB53882">
            <v>60</v>
          </cell>
          <cell r="KC53882">
            <v>24</v>
          </cell>
        </row>
        <row r="53883">
          <cell r="A53883" t="str">
            <v>P16481</v>
          </cell>
          <cell r="KA53883">
            <v>40</v>
          </cell>
          <cell r="KB53883">
            <v>16</v>
          </cell>
          <cell r="KC53883">
            <v>48</v>
          </cell>
        </row>
        <row r="53884">
          <cell r="A53884" t="str">
            <v>P17109</v>
          </cell>
          <cell r="KA53884">
            <v>40</v>
          </cell>
          <cell r="KB53884">
            <v>60</v>
          </cell>
          <cell r="KC53884">
            <v>28</v>
          </cell>
        </row>
        <row r="53885">
          <cell r="A53885" t="str">
            <v>P17078</v>
          </cell>
          <cell r="KA53885">
            <v>40</v>
          </cell>
          <cell r="KB53885">
            <v>60</v>
          </cell>
          <cell r="KC53885">
            <v>28</v>
          </cell>
        </row>
        <row r="53886">
          <cell r="A53886" t="str">
            <v>P17271</v>
          </cell>
          <cell r="KA53886">
            <v>40</v>
          </cell>
          <cell r="KB53886">
            <v>16</v>
          </cell>
          <cell r="KC53886">
            <v>48</v>
          </cell>
        </row>
        <row r="53887">
          <cell r="A53887" t="str">
            <v>P17221</v>
          </cell>
          <cell r="KA53887">
            <v>40</v>
          </cell>
          <cell r="KB53887">
            <v>16</v>
          </cell>
          <cell r="KC53887">
            <v>48</v>
          </cell>
        </row>
        <row r="53888">
          <cell r="A53888" t="str">
            <v>P16894</v>
          </cell>
          <cell r="KA53888">
            <v>40</v>
          </cell>
          <cell r="KB53888">
            <v>16</v>
          </cell>
          <cell r="KC53888">
            <v>48</v>
          </cell>
        </row>
        <row r="53889">
          <cell r="A53889" t="str">
            <v>P16929</v>
          </cell>
          <cell r="KA53889">
            <v>40</v>
          </cell>
          <cell r="KB53889">
            <v>60</v>
          </cell>
          <cell r="KC53889">
            <v>28</v>
          </cell>
        </row>
        <row r="53890">
          <cell r="A53890" t="str">
            <v>P16825</v>
          </cell>
          <cell r="KA53890">
            <v>40</v>
          </cell>
          <cell r="KB53890">
            <v>16</v>
          </cell>
          <cell r="KC53890">
            <v>48</v>
          </cell>
        </row>
        <row r="53891">
          <cell r="A53891" t="str">
            <v>P16739</v>
          </cell>
          <cell r="KA53891">
            <v>40</v>
          </cell>
          <cell r="KB53891">
            <v>16</v>
          </cell>
          <cell r="KC53891">
            <v>48</v>
          </cell>
        </row>
        <row r="53892">
          <cell r="A53892" t="str">
            <v>P15262</v>
          </cell>
          <cell r="KA53892">
            <v>40</v>
          </cell>
          <cell r="KB53892">
            <v>60</v>
          </cell>
          <cell r="KC53892">
            <v>70</v>
          </cell>
        </row>
        <row r="53893">
          <cell r="A53893" t="str">
            <v>P15281</v>
          </cell>
          <cell r="KA53893">
            <v>40</v>
          </cell>
          <cell r="KB53893">
            <v>16</v>
          </cell>
          <cell r="KC53893">
            <v>30</v>
          </cell>
        </row>
        <row r="53894">
          <cell r="A53894" t="str">
            <v>P15466</v>
          </cell>
          <cell r="KA53894">
            <v>40</v>
          </cell>
          <cell r="KB53894">
            <v>16</v>
          </cell>
          <cell r="KC53894">
            <v>30</v>
          </cell>
        </row>
        <row r="53895">
          <cell r="A53895" t="str">
            <v>P15089</v>
          </cell>
          <cell r="KA53895">
            <v>40</v>
          </cell>
          <cell r="KB53895">
            <v>16</v>
          </cell>
          <cell r="KC53895">
            <v>30</v>
          </cell>
        </row>
        <row r="53896">
          <cell r="A53896" t="str">
            <v>P15616</v>
          </cell>
          <cell r="KA53896">
            <v>40</v>
          </cell>
          <cell r="KB53896">
            <v>16</v>
          </cell>
          <cell r="KC53896">
            <v>48</v>
          </cell>
        </row>
        <row r="53897">
          <cell r="A53897" t="str">
            <v>P16066</v>
          </cell>
          <cell r="KA53897">
            <v>40</v>
          </cell>
          <cell r="KB53897">
            <v>16</v>
          </cell>
          <cell r="KC53897">
            <v>48</v>
          </cell>
        </row>
        <row r="53898">
          <cell r="A53898" t="str">
            <v>P16061</v>
          </cell>
          <cell r="KA53898">
            <v>40</v>
          </cell>
          <cell r="KB53898">
            <v>60</v>
          </cell>
          <cell r="KC53898">
            <v>28</v>
          </cell>
        </row>
        <row r="53899">
          <cell r="A53899" t="str">
            <v>P15976</v>
          </cell>
          <cell r="KA53899">
            <v>40</v>
          </cell>
          <cell r="KB53899">
            <v>16</v>
          </cell>
          <cell r="KC53899">
            <v>48</v>
          </cell>
        </row>
        <row r="53900">
          <cell r="A53900" t="str">
            <v>P12004</v>
          </cell>
          <cell r="KA53900">
            <v>40</v>
          </cell>
          <cell r="KB53900">
            <v>16</v>
          </cell>
          <cell r="KC53900">
            <v>30</v>
          </cell>
        </row>
        <row r="53901">
          <cell r="A53901" t="str">
            <v>P12069</v>
          </cell>
          <cell r="KA53901">
            <v>40</v>
          </cell>
          <cell r="KB53901">
            <v>16</v>
          </cell>
          <cell r="KC53901">
            <v>30</v>
          </cell>
        </row>
        <row r="53902">
          <cell r="A53902" t="str">
            <v>P12070</v>
          </cell>
          <cell r="KA53902">
            <v>40</v>
          </cell>
          <cell r="KB53902">
            <v>16</v>
          </cell>
          <cell r="KC53902">
            <v>30</v>
          </cell>
        </row>
        <row r="53903">
          <cell r="A53903" t="str">
            <v>P11933</v>
          </cell>
          <cell r="KA53903">
            <v>40</v>
          </cell>
          <cell r="KB53903">
            <v>16</v>
          </cell>
          <cell r="KC53903">
            <v>30</v>
          </cell>
        </row>
        <row r="53904">
          <cell r="A53904" t="str">
            <v>P11365</v>
          </cell>
          <cell r="KA53904">
            <v>40</v>
          </cell>
          <cell r="KB53904">
            <v>16</v>
          </cell>
          <cell r="KC53904">
            <v>30</v>
          </cell>
        </row>
        <row r="53905">
          <cell r="A53905" t="str">
            <v>P11159</v>
          </cell>
          <cell r="KA53905">
            <v>40</v>
          </cell>
          <cell r="KB53905">
            <v>16</v>
          </cell>
          <cell r="KC53905">
            <v>30</v>
          </cell>
        </row>
        <row r="53906">
          <cell r="A53906" t="str">
            <v>P10611</v>
          </cell>
          <cell r="KA53906">
            <v>40</v>
          </cell>
          <cell r="KB53906">
            <v>16</v>
          </cell>
          <cell r="KC53906">
            <v>30</v>
          </cell>
        </row>
        <row r="53907">
          <cell r="A53907" t="str">
            <v>P10701</v>
          </cell>
          <cell r="KA53907">
            <v>40</v>
          </cell>
          <cell r="KB53907">
            <v>16</v>
          </cell>
          <cell r="KC53907">
            <v>30</v>
          </cell>
        </row>
        <row r="53908">
          <cell r="A53908" t="str">
            <v>P10705</v>
          </cell>
          <cell r="KA53908">
            <v>40</v>
          </cell>
          <cell r="KB53908">
            <v>16</v>
          </cell>
          <cell r="KC53908">
            <v>30</v>
          </cell>
        </row>
        <row r="53909">
          <cell r="A53909" t="str">
            <v>P10781</v>
          </cell>
          <cell r="KA53909">
            <v>40</v>
          </cell>
          <cell r="KB53909">
            <v>16</v>
          </cell>
          <cell r="KC53909">
            <v>30</v>
          </cell>
        </row>
        <row r="53910">
          <cell r="A53910" t="str">
            <v>P10794</v>
          </cell>
          <cell r="KA53910">
            <v>40</v>
          </cell>
          <cell r="KB53910">
            <v>16</v>
          </cell>
          <cell r="KC53910">
            <v>18</v>
          </cell>
        </row>
        <row r="53911">
          <cell r="A53911" t="str">
            <v>P11816</v>
          </cell>
          <cell r="KA53911">
            <v>40</v>
          </cell>
          <cell r="KB53911">
            <v>20</v>
          </cell>
          <cell r="KC53911">
            <v>30</v>
          </cell>
        </row>
        <row r="53912">
          <cell r="A53912" t="str">
            <v>P12157</v>
          </cell>
          <cell r="KA53912">
            <v>40</v>
          </cell>
          <cell r="KB53912">
            <v>20</v>
          </cell>
          <cell r="KC53912">
            <v>30</v>
          </cell>
        </row>
        <row r="53913">
          <cell r="A53913" t="str">
            <v>P15971</v>
          </cell>
          <cell r="KA53913">
            <v>40</v>
          </cell>
          <cell r="KB53913">
            <v>16</v>
          </cell>
          <cell r="KC53913">
            <v>48</v>
          </cell>
        </row>
        <row r="53914">
          <cell r="A53914" t="str">
            <v>P16057</v>
          </cell>
          <cell r="KA53914">
            <v>40</v>
          </cell>
          <cell r="KB53914">
            <v>16</v>
          </cell>
          <cell r="KC53914">
            <v>48</v>
          </cell>
        </row>
        <row r="53915">
          <cell r="A53915" t="str">
            <v>P16032</v>
          </cell>
          <cell r="KA53915">
            <v>40</v>
          </cell>
          <cell r="KB53915">
            <v>16</v>
          </cell>
          <cell r="KC53915">
            <v>48</v>
          </cell>
        </row>
        <row r="53916">
          <cell r="A53916" t="str">
            <v>P15828</v>
          </cell>
          <cell r="KA53916">
            <v>40</v>
          </cell>
          <cell r="KB53916">
            <v>16</v>
          </cell>
          <cell r="KC53916">
            <v>48</v>
          </cell>
        </row>
        <row r="53917">
          <cell r="A53917" t="str">
            <v>P16856</v>
          </cell>
          <cell r="KA53917">
            <v>40</v>
          </cell>
          <cell r="KB53917">
            <v>16</v>
          </cell>
          <cell r="KC53917">
            <v>48</v>
          </cell>
        </row>
        <row r="53918">
          <cell r="A53918" t="str">
            <v>P17256</v>
          </cell>
          <cell r="KA53918">
            <v>40</v>
          </cell>
          <cell r="KB53918">
            <v>60</v>
          </cell>
          <cell r="KC53918">
            <v>28</v>
          </cell>
        </row>
        <row r="53919">
          <cell r="A53919" t="str">
            <v>P16721</v>
          </cell>
          <cell r="KA53919">
            <v>40</v>
          </cell>
          <cell r="KB53919">
            <v>16</v>
          </cell>
          <cell r="KC53919">
            <v>48</v>
          </cell>
        </row>
        <row r="53920">
          <cell r="A53920" t="str">
            <v>P13996</v>
          </cell>
          <cell r="KA53920">
            <v>40</v>
          </cell>
          <cell r="KB53920">
            <v>60</v>
          </cell>
          <cell r="KC53920">
            <v>28</v>
          </cell>
        </row>
        <row r="53921">
          <cell r="A53921" t="str">
            <v>P14695</v>
          </cell>
          <cell r="KA53921">
            <v>40</v>
          </cell>
          <cell r="KB53921">
            <v>20</v>
          </cell>
          <cell r="KC53921">
            <v>30</v>
          </cell>
        </row>
        <row r="53922">
          <cell r="A53922" t="str">
            <v>P14757</v>
          </cell>
          <cell r="KA53922">
            <v>40</v>
          </cell>
          <cell r="KB53922">
            <v>20</v>
          </cell>
          <cell r="KC53922">
            <v>30</v>
          </cell>
        </row>
        <row r="53923">
          <cell r="A53923" t="str">
            <v>P14758</v>
          </cell>
          <cell r="KA53923">
            <v>40</v>
          </cell>
          <cell r="KB53923">
            <v>20</v>
          </cell>
          <cell r="KC53923">
            <v>30</v>
          </cell>
        </row>
        <row r="53924">
          <cell r="A53924" t="str">
            <v>P12811</v>
          </cell>
          <cell r="KA53924">
            <v>40</v>
          </cell>
          <cell r="KB53924">
            <v>20</v>
          </cell>
          <cell r="KC53924">
            <v>30</v>
          </cell>
        </row>
        <row r="53925">
          <cell r="A53925" t="str">
            <v>P12785</v>
          </cell>
          <cell r="KA53925">
            <v>40</v>
          </cell>
          <cell r="KB53925">
            <v>16</v>
          </cell>
          <cell r="KC53925">
            <v>30</v>
          </cell>
        </row>
        <row r="53926">
          <cell r="A53926" t="str">
            <v>P12335</v>
          </cell>
          <cell r="KA53926">
            <v>40</v>
          </cell>
          <cell r="KB53926">
            <v>20</v>
          </cell>
          <cell r="KC53926">
            <v>30</v>
          </cell>
        </row>
        <row r="53927">
          <cell r="A53927" t="str">
            <v>P13044</v>
          </cell>
          <cell r="KA53927">
            <v>40</v>
          </cell>
          <cell r="KB53927">
            <v>20</v>
          </cell>
          <cell r="KC53927">
            <v>30</v>
          </cell>
        </row>
        <row r="53928">
          <cell r="A53928" t="str">
            <v>P13081</v>
          </cell>
          <cell r="KA53928">
            <v>40</v>
          </cell>
          <cell r="KB53928">
            <v>20</v>
          </cell>
          <cell r="KC53928">
            <v>30</v>
          </cell>
        </row>
        <row r="53929">
          <cell r="A53929" t="str">
            <v>G00477</v>
          </cell>
          <cell r="KA53929">
            <v>40</v>
          </cell>
          <cell r="KB53929">
            <v>16</v>
          </cell>
          <cell r="KC53929">
            <v>48</v>
          </cell>
        </row>
        <row r="53930">
          <cell r="A53930" t="str">
            <v>G00478</v>
          </cell>
          <cell r="KA53930">
            <v>40</v>
          </cell>
          <cell r="KB53930">
            <v>16</v>
          </cell>
          <cell r="KC53930">
            <v>48</v>
          </cell>
        </row>
        <row r="53931">
          <cell r="A53931" t="str">
            <v>G00479</v>
          </cell>
          <cell r="KA53931">
            <v>40</v>
          </cell>
          <cell r="KB53931">
            <v>16</v>
          </cell>
          <cell r="KC53931">
            <v>48</v>
          </cell>
        </row>
        <row r="53932">
          <cell r="A53932" t="str">
            <v>G00480</v>
          </cell>
          <cell r="KA53932">
            <v>40</v>
          </cell>
          <cell r="KB53932">
            <v>16</v>
          </cell>
          <cell r="KC53932">
            <v>48</v>
          </cell>
        </row>
        <row r="53933">
          <cell r="A53933" t="str">
            <v>G00459</v>
          </cell>
          <cell r="KA53933">
            <v>40</v>
          </cell>
          <cell r="KB53933">
            <v>16</v>
          </cell>
          <cell r="KC53933">
            <v>48</v>
          </cell>
        </row>
        <row r="53934">
          <cell r="A53934" t="str">
            <v>G00460</v>
          </cell>
          <cell r="KA53934">
            <v>40</v>
          </cell>
          <cell r="KB53934">
            <v>16</v>
          </cell>
          <cell r="KC53934">
            <v>48</v>
          </cell>
        </row>
        <row r="53935">
          <cell r="A53935" t="str">
            <v>G00461</v>
          </cell>
          <cell r="KA53935">
            <v>40</v>
          </cell>
          <cell r="KB53935">
            <v>16</v>
          </cell>
          <cell r="KC53935">
            <v>48</v>
          </cell>
        </row>
        <row r="53936">
          <cell r="A53936" t="str">
            <v>G00462</v>
          </cell>
          <cell r="KA53936">
            <v>40</v>
          </cell>
          <cell r="KB53936">
            <v>16</v>
          </cell>
          <cell r="KC53936">
            <v>48</v>
          </cell>
        </row>
        <row r="53937">
          <cell r="A53937" t="str">
            <v>G00489</v>
          </cell>
          <cell r="KA53937">
            <v>40</v>
          </cell>
          <cell r="KB53937">
            <v>16</v>
          </cell>
          <cell r="KC53937">
            <v>48</v>
          </cell>
        </row>
        <row r="53938">
          <cell r="A53938" t="str">
            <v>G00490</v>
          </cell>
          <cell r="KA53938">
            <v>40</v>
          </cell>
          <cell r="KB53938">
            <v>16</v>
          </cell>
          <cell r="KC53938">
            <v>48</v>
          </cell>
        </row>
        <row r="53939">
          <cell r="A53939" t="str">
            <v>G00491</v>
          </cell>
          <cell r="KA53939">
            <v>40</v>
          </cell>
          <cell r="KB53939">
            <v>16</v>
          </cell>
          <cell r="KC53939">
            <v>48</v>
          </cell>
        </row>
        <row r="53940">
          <cell r="A53940" t="str">
            <v>G00492</v>
          </cell>
          <cell r="KA53940">
            <v>40</v>
          </cell>
          <cell r="KB53940">
            <v>16</v>
          </cell>
          <cell r="KC53940">
            <v>48</v>
          </cell>
        </row>
        <row r="53941">
          <cell r="A53941" t="str">
            <v>G00610</v>
          </cell>
          <cell r="KA53941">
            <v>40</v>
          </cell>
          <cell r="KB53941">
            <v>60</v>
          </cell>
          <cell r="KC53941">
            <v>28</v>
          </cell>
        </row>
        <row r="53942">
          <cell r="A53942" t="str">
            <v>G00611</v>
          </cell>
          <cell r="KA53942">
            <v>40</v>
          </cell>
          <cell r="KB53942">
            <v>60</v>
          </cell>
          <cell r="KC53942">
            <v>28</v>
          </cell>
        </row>
        <row r="53943">
          <cell r="A53943" t="str">
            <v>C17658</v>
          </cell>
          <cell r="KA53943">
            <v>40</v>
          </cell>
          <cell r="KB53943">
            <v>60</v>
          </cell>
          <cell r="KC53943">
            <v>48</v>
          </cell>
        </row>
        <row r="53944">
          <cell r="A53944" t="str">
            <v>C18027</v>
          </cell>
          <cell r="KA53944">
            <v>40</v>
          </cell>
          <cell r="KB53944">
            <v>16</v>
          </cell>
          <cell r="KC53944">
            <v>48</v>
          </cell>
        </row>
        <row r="53945">
          <cell r="A53945" t="str">
            <v>C16721</v>
          </cell>
          <cell r="KA53945">
            <v>40</v>
          </cell>
          <cell r="KB53945">
            <v>16</v>
          </cell>
          <cell r="KC53945">
            <v>48</v>
          </cell>
        </row>
        <row r="53946">
          <cell r="A53946" t="str">
            <v>C17256</v>
          </cell>
          <cell r="KA53946">
            <v>40</v>
          </cell>
          <cell r="KB53946">
            <v>60</v>
          </cell>
          <cell r="KC53946">
            <v>48</v>
          </cell>
        </row>
        <row r="53947">
          <cell r="A53947" t="str">
            <v>C20233</v>
          </cell>
          <cell r="KA53947">
            <v>40</v>
          </cell>
          <cell r="KB53947">
            <v>16</v>
          </cell>
          <cell r="KC53947">
            <v>48</v>
          </cell>
        </row>
        <row r="53948">
          <cell r="A53948" t="str">
            <v>C18838</v>
          </cell>
          <cell r="KA53948">
            <v>40</v>
          </cell>
          <cell r="KB53948">
            <v>16</v>
          </cell>
          <cell r="KC53948">
            <v>48</v>
          </cell>
        </row>
        <row r="53949">
          <cell r="A53949" t="str">
            <v>C18839</v>
          </cell>
          <cell r="KA53949">
            <v>40</v>
          </cell>
          <cell r="KB53949">
            <v>16</v>
          </cell>
          <cell r="KC53949">
            <v>48</v>
          </cell>
        </row>
        <row r="53950">
          <cell r="A53950" t="str">
            <v>C19199</v>
          </cell>
          <cell r="KA53950">
            <v>40</v>
          </cell>
          <cell r="KB53950">
            <v>16</v>
          </cell>
          <cell r="KC53950">
            <v>48</v>
          </cell>
        </row>
        <row r="53951">
          <cell r="A53951" t="str">
            <v>C15971</v>
          </cell>
          <cell r="KA53951">
            <v>40</v>
          </cell>
          <cell r="KB53951">
            <v>16</v>
          </cell>
          <cell r="KC53951">
            <v>48</v>
          </cell>
        </row>
        <row r="53952">
          <cell r="A53952" t="str">
            <v>C16057</v>
          </cell>
          <cell r="KA53952">
            <v>40</v>
          </cell>
          <cell r="KB53952">
            <v>16</v>
          </cell>
          <cell r="KC53952">
            <v>48</v>
          </cell>
        </row>
        <row r="53953">
          <cell r="A53953" t="str">
            <v>P22880</v>
          </cell>
          <cell r="KA53953">
            <v>40</v>
          </cell>
          <cell r="KB53953">
            <v>16</v>
          </cell>
          <cell r="KC53953">
            <v>48</v>
          </cell>
        </row>
        <row r="53954">
          <cell r="A53954" t="str">
            <v>P20233</v>
          </cell>
          <cell r="KA53954">
            <v>40</v>
          </cell>
          <cell r="KB53954">
            <v>16</v>
          </cell>
          <cell r="KC53954">
            <v>48</v>
          </cell>
        </row>
        <row r="53955">
          <cell r="A53955" t="str">
            <v>P19922</v>
          </cell>
          <cell r="KA53955">
            <v>40</v>
          </cell>
          <cell r="KB53955">
            <v>60</v>
          </cell>
          <cell r="KC53955">
            <v>28</v>
          </cell>
        </row>
        <row r="53956">
          <cell r="A53956" t="str">
            <v>P18027</v>
          </cell>
          <cell r="KA53956">
            <v>40</v>
          </cell>
          <cell r="KB53956">
            <v>16</v>
          </cell>
          <cell r="KC53956">
            <v>48</v>
          </cell>
        </row>
        <row r="53957">
          <cell r="A53957" t="str">
            <v>P17658</v>
          </cell>
          <cell r="KA53957">
            <v>40</v>
          </cell>
          <cell r="KB53957">
            <v>60</v>
          </cell>
          <cell r="KC53957">
            <v>28</v>
          </cell>
        </row>
        <row r="53958">
          <cell r="A53958" t="str">
            <v>P18838</v>
          </cell>
          <cell r="KA53958">
            <v>40</v>
          </cell>
          <cell r="KB53958">
            <v>16</v>
          </cell>
          <cell r="KC53958">
            <v>48</v>
          </cell>
        </row>
        <row r="53959">
          <cell r="A53959" t="str">
            <v>P18839</v>
          </cell>
          <cell r="KA53959">
            <v>40</v>
          </cell>
          <cell r="KB53959">
            <v>16</v>
          </cell>
          <cell r="KC53959">
            <v>48</v>
          </cell>
        </row>
        <row r="53960">
          <cell r="A53960" t="str">
            <v>P19199</v>
          </cell>
          <cell r="KA53960">
            <v>40</v>
          </cell>
          <cell r="KB53960">
            <v>16</v>
          </cell>
          <cell r="KC53960">
            <v>48</v>
          </cell>
        </row>
        <row r="53961">
          <cell r="A53961" t="str">
            <v>P18840</v>
          </cell>
          <cell r="KA53961">
            <v>40</v>
          </cell>
          <cell r="KB53961">
            <v>16</v>
          </cell>
          <cell r="KC53961">
            <v>48</v>
          </cell>
        </row>
        <row r="53962">
          <cell r="A53962" t="str">
            <v>P18841</v>
          </cell>
          <cell r="KA53962">
            <v>40</v>
          </cell>
          <cell r="KB53962">
            <v>16</v>
          </cell>
          <cell r="KC53962">
            <v>48</v>
          </cell>
        </row>
        <row r="53963">
          <cell r="A53963" t="str">
            <v>P18842</v>
          </cell>
          <cell r="KA53963">
            <v>40</v>
          </cell>
          <cell r="KB53963">
            <v>16</v>
          </cell>
          <cell r="KC53963">
            <v>48</v>
          </cell>
        </row>
        <row r="53964">
          <cell r="A53964" t="str">
            <v>P18843</v>
          </cell>
          <cell r="KA53964">
            <v>40</v>
          </cell>
          <cell r="KB53964">
            <v>16</v>
          </cell>
          <cell r="KC53964">
            <v>48</v>
          </cell>
        </row>
        <row r="53965">
          <cell r="A53965" t="str">
            <v>P17413</v>
          </cell>
          <cell r="KA53965">
            <v>40</v>
          </cell>
          <cell r="KB53965">
            <v>16</v>
          </cell>
          <cell r="KC53965">
            <v>48</v>
          </cell>
        </row>
        <row r="53966">
          <cell r="A53966" t="str">
            <v>P21126</v>
          </cell>
          <cell r="KA53966">
            <v>40</v>
          </cell>
          <cell r="KB53966">
            <v>16</v>
          </cell>
          <cell r="KC53966">
            <v>48</v>
          </cell>
        </row>
        <row r="53967">
          <cell r="A53967" t="str">
            <v>P21056</v>
          </cell>
          <cell r="KA53967">
            <v>40</v>
          </cell>
          <cell r="KB53967">
            <v>16</v>
          </cell>
          <cell r="KC53967">
            <v>48</v>
          </cell>
        </row>
        <row r="53968">
          <cell r="A53968" t="str">
            <v>C18840</v>
          </cell>
          <cell r="KA53968">
            <v>40</v>
          </cell>
          <cell r="KB53968">
            <v>16</v>
          </cell>
          <cell r="KC53968">
            <v>48</v>
          </cell>
        </row>
        <row r="53969">
          <cell r="A53969" t="str">
            <v>C18841</v>
          </cell>
          <cell r="KA53969">
            <v>40</v>
          </cell>
          <cell r="KB53969">
            <v>16</v>
          </cell>
          <cell r="KC53969">
            <v>48</v>
          </cell>
        </row>
        <row r="53970">
          <cell r="A53970" t="str">
            <v>C18842</v>
          </cell>
          <cell r="KA53970">
            <v>40</v>
          </cell>
          <cell r="KB53970">
            <v>16</v>
          </cell>
          <cell r="KC53970">
            <v>48</v>
          </cell>
        </row>
        <row r="53971">
          <cell r="A53971" t="str">
            <v>C18843</v>
          </cell>
          <cell r="KA53971">
            <v>40</v>
          </cell>
          <cell r="KB53971">
            <v>16</v>
          </cell>
          <cell r="KC53971">
            <v>48</v>
          </cell>
        </row>
        <row r="53972">
          <cell r="A53972" t="str">
            <v>C17413</v>
          </cell>
          <cell r="KA53972">
            <v>40</v>
          </cell>
          <cell r="KB53972">
            <v>16</v>
          </cell>
          <cell r="KC53972">
            <v>48</v>
          </cell>
        </row>
        <row r="53973">
          <cell r="A53973" t="str">
            <v>C21126</v>
          </cell>
          <cell r="KA53973">
            <v>40</v>
          </cell>
          <cell r="KB53973">
            <v>16</v>
          </cell>
          <cell r="KC53973">
            <v>48</v>
          </cell>
        </row>
        <row r="53974">
          <cell r="A53974" t="str">
            <v>G00612</v>
          </cell>
          <cell r="KA53974">
            <v>40</v>
          </cell>
          <cell r="KB53974">
            <v>60</v>
          </cell>
          <cell r="KC53974">
            <v>28</v>
          </cell>
        </row>
        <row r="53975">
          <cell r="A53975" t="str">
            <v>G00613</v>
          </cell>
          <cell r="KA53975">
            <v>40</v>
          </cell>
          <cell r="KB53975">
            <v>60</v>
          </cell>
          <cell r="KC53975">
            <v>28</v>
          </cell>
        </row>
        <row r="53976">
          <cell r="A53976" t="str">
            <v>G00493</v>
          </cell>
          <cell r="KA53976">
            <v>40</v>
          </cell>
          <cell r="KB53976">
            <v>16</v>
          </cell>
          <cell r="KC53976">
            <v>48</v>
          </cell>
        </row>
        <row r="53977">
          <cell r="A53977" t="str">
            <v>G00494</v>
          </cell>
          <cell r="KA53977">
            <v>40</v>
          </cell>
          <cell r="KB53977">
            <v>16</v>
          </cell>
          <cell r="KC53977">
            <v>48</v>
          </cell>
        </row>
        <row r="53978">
          <cell r="A53978" t="str">
            <v>G00495</v>
          </cell>
          <cell r="KA53978">
            <v>40</v>
          </cell>
          <cell r="KB53978">
            <v>16</v>
          </cell>
          <cell r="KC53978">
            <v>48</v>
          </cell>
        </row>
        <row r="53979">
          <cell r="A53979" t="str">
            <v>G00496</v>
          </cell>
          <cell r="KA53979">
            <v>40</v>
          </cell>
          <cell r="KB53979">
            <v>16</v>
          </cell>
          <cell r="KC53979">
            <v>48</v>
          </cell>
        </row>
        <row r="53980">
          <cell r="A53980" t="str">
            <v>G00463</v>
          </cell>
          <cell r="KA53980">
            <v>40</v>
          </cell>
          <cell r="KB53980">
            <v>16</v>
          </cell>
          <cell r="KC53980">
            <v>48</v>
          </cell>
        </row>
        <row r="53981">
          <cell r="A53981" t="str">
            <v>G00464</v>
          </cell>
          <cell r="KA53981">
            <v>40</v>
          </cell>
          <cell r="KB53981">
            <v>16</v>
          </cell>
          <cell r="KC53981">
            <v>48</v>
          </cell>
        </row>
        <row r="53982">
          <cell r="A53982" t="str">
            <v>G00465</v>
          </cell>
          <cell r="KA53982">
            <v>40</v>
          </cell>
          <cell r="KB53982">
            <v>16</v>
          </cell>
          <cell r="KC53982">
            <v>48</v>
          </cell>
        </row>
        <row r="53983">
          <cell r="A53983" t="str">
            <v>G00466</v>
          </cell>
          <cell r="KA53983">
            <v>40</v>
          </cell>
          <cell r="KB53983">
            <v>16</v>
          </cell>
          <cell r="KC53983">
            <v>48</v>
          </cell>
        </row>
        <row r="53984">
          <cell r="A53984" t="str">
            <v>G00481</v>
          </cell>
          <cell r="KA53984">
            <v>40</v>
          </cell>
          <cell r="KB53984">
            <v>16</v>
          </cell>
          <cell r="KC53984">
            <v>48</v>
          </cell>
        </row>
        <row r="53985">
          <cell r="A53985" t="str">
            <v>G00482</v>
          </cell>
          <cell r="KA53985">
            <v>40</v>
          </cell>
          <cell r="KB53985">
            <v>16</v>
          </cell>
          <cell r="KC53985">
            <v>48</v>
          </cell>
        </row>
        <row r="53986">
          <cell r="A53986" t="str">
            <v>G00483</v>
          </cell>
          <cell r="KA53986">
            <v>40</v>
          </cell>
          <cell r="KB53986">
            <v>16</v>
          </cell>
          <cell r="KC53986">
            <v>48</v>
          </cell>
        </row>
        <row r="53987">
          <cell r="A53987" t="str">
            <v>G00484</v>
          </cell>
          <cell r="KA53987">
            <v>40</v>
          </cell>
          <cell r="KB53987">
            <v>16</v>
          </cell>
          <cell r="KC53987">
            <v>48</v>
          </cell>
        </row>
        <row r="53988">
          <cell r="A53988" t="str">
            <v>P12946</v>
          </cell>
          <cell r="KA53988">
            <v>40</v>
          </cell>
          <cell r="KB53988">
            <v>16</v>
          </cell>
          <cell r="KC53988">
            <v>30</v>
          </cell>
        </row>
        <row r="53989">
          <cell r="A53989" t="str">
            <v>P12535</v>
          </cell>
          <cell r="KA53989">
            <v>40</v>
          </cell>
          <cell r="KB53989">
            <v>20</v>
          </cell>
          <cell r="KC53989">
            <v>30</v>
          </cell>
        </row>
        <row r="53990">
          <cell r="A53990" t="str">
            <v>P12896</v>
          </cell>
          <cell r="KA53990">
            <v>40</v>
          </cell>
          <cell r="KB53990">
            <v>20</v>
          </cell>
          <cell r="KC53990">
            <v>30</v>
          </cell>
        </row>
        <row r="53991">
          <cell r="A53991" t="str">
            <v>P12675</v>
          </cell>
          <cell r="KA53991">
            <v>40</v>
          </cell>
          <cell r="KB53991">
            <v>20</v>
          </cell>
          <cell r="KC53991">
            <v>28</v>
          </cell>
        </row>
        <row r="53992">
          <cell r="A53992" t="str">
            <v>P14759</v>
          </cell>
          <cell r="KA53992">
            <v>40</v>
          </cell>
          <cell r="KB53992">
            <v>20</v>
          </cell>
          <cell r="KC53992">
            <v>30</v>
          </cell>
        </row>
        <row r="53993">
          <cell r="A53993" t="str">
            <v>P14760</v>
          </cell>
          <cell r="KA53993">
            <v>40</v>
          </cell>
          <cell r="KB53993">
            <v>20</v>
          </cell>
          <cell r="KC53993">
            <v>30</v>
          </cell>
        </row>
        <row r="53994">
          <cell r="A53994" t="str">
            <v>P14940</v>
          </cell>
          <cell r="KA53994">
            <v>40</v>
          </cell>
          <cell r="KB53994">
            <v>20</v>
          </cell>
          <cell r="KC53994">
            <v>30</v>
          </cell>
        </row>
        <row r="53995">
          <cell r="A53995" t="str">
            <v>P14414</v>
          </cell>
          <cell r="KA53995">
            <v>40</v>
          </cell>
          <cell r="KB53995">
            <v>60</v>
          </cell>
          <cell r="KC53995">
            <v>28</v>
          </cell>
        </row>
        <row r="53996">
          <cell r="A53996" t="str">
            <v>P13843</v>
          </cell>
          <cell r="KA53996">
            <v>40</v>
          </cell>
          <cell r="KB53996">
            <v>60</v>
          </cell>
          <cell r="KC53996">
            <v>28</v>
          </cell>
        </row>
        <row r="53997">
          <cell r="A53997" t="str">
            <v>P16463</v>
          </cell>
          <cell r="KA53997">
            <v>40</v>
          </cell>
          <cell r="KB53997">
            <v>16</v>
          </cell>
          <cell r="KC53997">
            <v>48</v>
          </cell>
        </row>
        <row r="53998">
          <cell r="A53998" t="str">
            <v>P15152</v>
          </cell>
          <cell r="KA53998">
            <v>40</v>
          </cell>
          <cell r="KB53998">
            <v>20</v>
          </cell>
          <cell r="KC53998">
            <v>30</v>
          </cell>
        </row>
        <row r="53999">
          <cell r="A53999" t="str">
            <v>P12119</v>
          </cell>
          <cell r="KA53999">
            <v>40</v>
          </cell>
          <cell r="KB53999">
            <v>20</v>
          </cell>
          <cell r="KC53999">
            <v>30</v>
          </cell>
        </row>
        <row r="54000">
          <cell r="A54000" t="str">
            <v>P11688</v>
          </cell>
          <cell r="KA54000">
            <v>40</v>
          </cell>
          <cell r="KB54000">
            <v>20</v>
          </cell>
          <cell r="KC54000">
            <v>28</v>
          </cell>
        </row>
        <row r="54001">
          <cell r="A54001" t="str">
            <v>P10890</v>
          </cell>
          <cell r="KA54001">
            <v>40</v>
          </cell>
          <cell r="KB54001">
            <v>20</v>
          </cell>
          <cell r="KC54001">
            <v>30</v>
          </cell>
        </row>
        <row r="54002">
          <cell r="A54002" t="str">
            <v>C81020</v>
          </cell>
          <cell r="KA54002">
            <v>40</v>
          </cell>
          <cell r="KB54002">
            <v>24</v>
          </cell>
          <cell r="KC54002">
            <v>50</v>
          </cell>
        </row>
        <row r="54003">
          <cell r="A54003" t="str">
            <v>C19604</v>
          </cell>
          <cell r="KA54003">
            <v>40</v>
          </cell>
          <cell r="KB54003">
            <v>24</v>
          </cell>
          <cell r="KC54003">
            <v>50</v>
          </cell>
        </row>
        <row r="54004">
          <cell r="A54004" t="str">
            <v>719351</v>
          </cell>
          <cell r="KA54004">
            <v>40</v>
          </cell>
          <cell r="KB54004">
            <v>30</v>
          </cell>
          <cell r="KC54004">
            <v>50</v>
          </cell>
        </row>
        <row r="54005">
          <cell r="A54005" t="str">
            <v>719361</v>
          </cell>
          <cell r="KA54005">
            <v>40</v>
          </cell>
          <cell r="KB54005">
            <v>30</v>
          </cell>
          <cell r="KC54005">
            <v>50</v>
          </cell>
        </row>
        <row r="54006">
          <cell r="A54006" t="str">
            <v>719371</v>
          </cell>
          <cell r="KA54006">
            <v>40</v>
          </cell>
          <cell r="KB54006">
            <v>30</v>
          </cell>
          <cell r="KC54006">
            <v>50</v>
          </cell>
        </row>
        <row r="54007">
          <cell r="A54007" t="str">
            <v>719381</v>
          </cell>
          <cell r="KA54007">
            <v>40</v>
          </cell>
          <cell r="KB54007">
            <v>30</v>
          </cell>
          <cell r="KC54007">
            <v>50</v>
          </cell>
        </row>
        <row r="54008">
          <cell r="A54008" t="str">
            <v>719601</v>
          </cell>
          <cell r="KA54008">
            <v>40</v>
          </cell>
          <cell r="KB54008">
            <v>18</v>
          </cell>
          <cell r="KC54008">
            <v>50</v>
          </cell>
        </row>
        <row r="54009">
          <cell r="A54009" t="str">
            <v>719602</v>
          </cell>
          <cell r="KA54009">
            <v>40</v>
          </cell>
          <cell r="KB54009">
            <v>30</v>
          </cell>
          <cell r="KC54009">
            <v>50</v>
          </cell>
        </row>
        <row r="54010">
          <cell r="A54010" t="str">
            <v>719603</v>
          </cell>
          <cell r="KA54010">
            <v>40</v>
          </cell>
          <cell r="KB54010">
            <v>24</v>
          </cell>
          <cell r="KC54010">
            <v>50</v>
          </cell>
        </row>
        <row r="54011">
          <cell r="A54011" t="str">
            <v>712691</v>
          </cell>
          <cell r="KA54011">
            <v>40</v>
          </cell>
          <cell r="KB54011">
            <v>16</v>
          </cell>
          <cell r="KC54011">
            <v>48</v>
          </cell>
        </row>
        <row r="54012">
          <cell r="A54012" t="str">
            <v>712701</v>
          </cell>
          <cell r="KA54012">
            <v>40</v>
          </cell>
          <cell r="KB54012">
            <v>16</v>
          </cell>
          <cell r="KC54012">
            <v>30</v>
          </cell>
        </row>
        <row r="54013">
          <cell r="A54013" t="str">
            <v>712841</v>
          </cell>
          <cell r="KA54013">
            <v>40</v>
          </cell>
          <cell r="KB54013">
            <v>5</v>
          </cell>
          <cell r="KC54013">
            <v>40</v>
          </cell>
        </row>
        <row r="54014">
          <cell r="A54014" t="str">
            <v>712601</v>
          </cell>
          <cell r="KA54014">
            <v>40</v>
          </cell>
          <cell r="KB54014">
            <v>16</v>
          </cell>
          <cell r="KC54014">
            <v>48</v>
          </cell>
        </row>
        <row r="54015">
          <cell r="A54015" t="str">
            <v>712604</v>
          </cell>
          <cell r="KA54015">
            <v>20</v>
          </cell>
          <cell r="KB54015">
            <v>10</v>
          </cell>
          <cell r="KC54015">
            <v>40</v>
          </cell>
        </row>
        <row r="54016">
          <cell r="A54016" t="str">
            <v>712609</v>
          </cell>
          <cell r="KA54016">
            <v>20</v>
          </cell>
          <cell r="KB54016">
            <v>14</v>
          </cell>
          <cell r="KC54016">
            <v>40</v>
          </cell>
        </row>
        <row r="54017">
          <cell r="A54017" t="str">
            <v>752161</v>
          </cell>
          <cell r="KA54017">
            <v>12</v>
          </cell>
          <cell r="KB54017">
            <v>24</v>
          </cell>
          <cell r="KC54017">
            <v>40</v>
          </cell>
        </row>
        <row r="54018">
          <cell r="A54018" t="str">
            <v>719831</v>
          </cell>
          <cell r="KA54018">
            <v>40</v>
          </cell>
          <cell r="KB54018">
            <v>30</v>
          </cell>
          <cell r="KC54018">
            <v>50</v>
          </cell>
        </row>
        <row r="54019">
          <cell r="A54019" t="str">
            <v>756701</v>
          </cell>
          <cell r="KA54019">
            <v>12</v>
          </cell>
          <cell r="KB54019">
            <v>20</v>
          </cell>
          <cell r="KC54019">
            <v>40</v>
          </cell>
        </row>
        <row r="54020">
          <cell r="A54020" t="str">
            <v>U12604</v>
          </cell>
          <cell r="KA54020">
            <v>20</v>
          </cell>
          <cell r="KB54020">
            <v>1</v>
          </cell>
          <cell r="KC54020">
            <v>0</v>
          </cell>
        </row>
        <row r="54021">
          <cell r="A54021" t="str">
            <v>S25058</v>
          </cell>
          <cell r="KA54021">
            <v>40</v>
          </cell>
          <cell r="KB54021">
            <v>16</v>
          </cell>
          <cell r="KC54021">
            <v>30</v>
          </cell>
        </row>
        <row r="54022">
          <cell r="A54022" t="str">
            <v>S00598</v>
          </cell>
          <cell r="KA54022">
            <v>40</v>
          </cell>
          <cell r="KB54022">
            <v>18</v>
          </cell>
          <cell r="KC54022">
            <v>70</v>
          </cell>
        </row>
        <row r="54023">
          <cell r="A54023" t="str">
            <v>S00555</v>
          </cell>
          <cell r="KA54023">
            <v>20</v>
          </cell>
          <cell r="KB54023">
            <v>20</v>
          </cell>
          <cell r="KC54023">
            <v>36</v>
          </cell>
        </row>
        <row r="54024">
          <cell r="A54024" t="str">
            <v>S00523</v>
          </cell>
          <cell r="KA54024">
            <v>20</v>
          </cell>
          <cell r="KB54024">
            <v>10</v>
          </cell>
          <cell r="KC54024">
            <v>40</v>
          </cell>
        </row>
        <row r="54025">
          <cell r="A54025" t="str">
            <v>S00407</v>
          </cell>
          <cell r="KA54025">
            <v>40</v>
          </cell>
          <cell r="KB54025">
            <v>16</v>
          </cell>
          <cell r="KC54025">
            <v>30</v>
          </cell>
        </row>
        <row r="54026">
          <cell r="A54026" t="str">
            <v>S00847</v>
          </cell>
          <cell r="KA54026">
            <v>20</v>
          </cell>
          <cell r="KB54026">
            <v>14</v>
          </cell>
          <cell r="KC54026">
            <v>40</v>
          </cell>
        </row>
        <row r="54027">
          <cell r="A54027" t="str">
            <v>S00589</v>
          </cell>
          <cell r="KA54027">
            <v>20</v>
          </cell>
          <cell r="KB54027">
            <v>10</v>
          </cell>
          <cell r="KC54027">
            <v>40</v>
          </cell>
        </row>
        <row r="54028">
          <cell r="A54028" t="str">
            <v>S00590</v>
          </cell>
          <cell r="KA54028">
            <v>20</v>
          </cell>
          <cell r="KB54028">
            <v>10</v>
          </cell>
          <cell r="KC54028">
            <v>40</v>
          </cell>
        </row>
        <row r="54029">
          <cell r="A54029" t="str">
            <v>S00591</v>
          </cell>
          <cell r="KA54029">
            <v>20</v>
          </cell>
          <cell r="KB54029">
            <v>10</v>
          </cell>
          <cell r="KC54029">
            <v>40</v>
          </cell>
        </row>
        <row r="54030">
          <cell r="A54030" t="str">
            <v>S00411</v>
          </cell>
          <cell r="KA54030">
            <v>40</v>
          </cell>
          <cell r="KB54030">
            <v>20</v>
          </cell>
          <cell r="KC54030">
            <v>30</v>
          </cell>
        </row>
        <row r="54031">
          <cell r="A54031" t="str">
            <v>S00524</v>
          </cell>
          <cell r="KA54031">
            <v>20</v>
          </cell>
          <cell r="KB54031">
            <v>10</v>
          </cell>
          <cell r="KC54031">
            <v>40</v>
          </cell>
        </row>
        <row r="54032">
          <cell r="A54032" t="str">
            <v>S00599</v>
          </cell>
          <cell r="KA54032">
            <v>40</v>
          </cell>
          <cell r="KB54032">
            <v>18</v>
          </cell>
          <cell r="KC54032">
            <v>70</v>
          </cell>
        </row>
        <row r="54033">
          <cell r="A54033" t="str">
            <v>S00600</v>
          </cell>
          <cell r="KA54033">
            <v>40</v>
          </cell>
          <cell r="KB54033">
            <v>18</v>
          </cell>
          <cell r="KC54033">
            <v>70</v>
          </cell>
        </row>
        <row r="54034">
          <cell r="A54034" t="str">
            <v>S00601</v>
          </cell>
          <cell r="KA54034">
            <v>40</v>
          </cell>
          <cell r="KB54034">
            <v>18</v>
          </cell>
          <cell r="KC54034">
            <v>70</v>
          </cell>
        </row>
        <row r="54035">
          <cell r="A54035" t="str">
            <v>S00602</v>
          </cell>
          <cell r="KA54035">
            <v>40</v>
          </cell>
          <cell r="KB54035">
            <v>18</v>
          </cell>
          <cell r="KC54035">
            <v>70</v>
          </cell>
        </row>
        <row r="54036">
          <cell r="A54036" t="str">
            <v>S00532</v>
          </cell>
          <cell r="KA54036">
            <v>20</v>
          </cell>
          <cell r="KB54036">
            <v>10</v>
          </cell>
          <cell r="KC54036">
            <v>40</v>
          </cell>
        </row>
        <row r="54037">
          <cell r="A54037" t="str">
            <v>S00533</v>
          </cell>
          <cell r="KA54037">
            <v>20</v>
          </cell>
          <cell r="KB54037">
            <v>10</v>
          </cell>
          <cell r="KC54037">
            <v>40</v>
          </cell>
        </row>
        <row r="54038">
          <cell r="A54038" t="str">
            <v>U52074</v>
          </cell>
          <cell r="KA54038">
            <v>20</v>
          </cell>
          <cell r="KB54038">
            <v>1</v>
          </cell>
          <cell r="KC54038">
            <v>0</v>
          </cell>
        </row>
        <row r="54039">
          <cell r="A54039" t="str">
            <v>U52084</v>
          </cell>
          <cell r="KA54039">
            <v>20</v>
          </cell>
          <cell r="KB54039">
            <v>1</v>
          </cell>
          <cell r="KC54039">
            <v>0</v>
          </cell>
        </row>
        <row r="54040">
          <cell r="A54040" t="str">
            <v>U52094</v>
          </cell>
          <cell r="KA54040">
            <v>20</v>
          </cell>
          <cell r="KB54040">
            <v>1</v>
          </cell>
          <cell r="KC54040">
            <v>0</v>
          </cell>
        </row>
        <row r="54041">
          <cell r="A54041" t="str">
            <v>752471</v>
          </cell>
          <cell r="KA54041">
            <v>40</v>
          </cell>
          <cell r="KB54041">
            <v>16</v>
          </cell>
          <cell r="KC54041">
            <v>48</v>
          </cell>
        </row>
        <row r="54042">
          <cell r="A54042" t="str">
            <v>752481</v>
          </cell>
          <cell r="KA54042">
            <v>40</v>
          </cell>
          <cell r="KB54042">
            <v>16</v>
          </cell>
          <cell r="KC54042">
            <v>48</v>
          </cell>
        </row>
        <row r="54043">
          <cell r="A54043" t="str">
            <v>759091</v>
          </cell>
          <cell r="KA54043">
            <v>40</v>
          </cell>
          <cell r="KB54043">
            <v>30</v>
          </cell>
          <cell r="KC54043">
            <v>50</v>
          </cell>
        </row>
        <row r="54044">
          <cell r="A54044" t="str">
            <v>719681</v>
          </cell>
          <cell r="KA54044">
            <v>40</v>
          </cell>
          <cell r="KB54044">
            <v>30</v>
          </cell>
          <cell r="KC54044">
            <v>50</v>
          </cell>
        </row>
        <row r="54045">
          <cell r="A54045" t="str">
            <v>752171</v>
          </cell>
          <cell r="KA54045">
            <v>12</v>
          </cell>
          <cell r="KB54045">
            <v>24</v>
          </cell>
          <cell r="KC54045">
            <v>40</v>
          </cell>
        </row>
        <row r="54046">
          <cell r="A54046" t="str">
            <v>752181</v>
          </cell>
          <cell r="KA54046">
            <v>12</v>
          </cell>
          <cell r="KB54046">
            <v>24</v>
          </cell>
          <cell r="KC54046">
            <v>40</v>
          </cell>
        </row>
        <row r="54047">
          <cell r="A54047" t="str">
            <v>752191</v>
          </cell>
          <cell r="KA54047">
            <v>12</v>
          </cell>
          <cell r="KB54047">
            <v>24</v>
          </cell>
          <cell r="KC54047">
            <v>40</v>
          </cell>
        </row>
        <row r="54048">
          <cell r="A54048" t="str">
            <v>752201</v>
          </cell>
          <cell r="KA54048">
            <v>12</v>
          </cell>
          <cell r="KB54048">
            <v>24</v>
          </cell>
          <cell r="KC54048">
            <v>40</v>
          </cell>
        </row>
        <row r="54049">
          <cell r="A54049" t="str">
            <v>752281</v>
          </cell>
          <cell r="KA54049">
            <v>40</v>
          </cell>
          <cell r="KB54049">
            <v>16</v>
          </cell>
          <cell r="KC54049">
            <v>48</v>
          </cell>
        </row>
        <row r="54050">
          <cell r="A54050" t="str">
            <v>752291</v>
          </cell>
          <cell r="KA54050">
            <v>40</v>
          </cell>
          <cell r="KB54050">
            <v>16</v>
          </cell>
          <cell r="KC54050">
            <v>48</v>
          </cell>
        </row>
        <row r="54051">
          <cell r="A54051" t="str">
            <v>752301</v>
          </cell>
          <cell r="KA54051">
            <v>40</v>
          </cell>
          <cell r="KB54051">
            <v>16</v>
          </cell>
          <cell r="KC54051">
            <v>48</v>
          </cell>
        </row>
        <row r="54052">
          <cell r="A54052" t="str">
            <v>752311</v>
          </cell>
          <cell r="KA54052">
            <v>40</v>
          </cell>
          <cell r="KB54052">
            <v>16</v>
          </cell>
          <cell r="KC54052">
            <v>48</v>
          </cell>
        </row>
        <row r="54053">
          <cell r="A54053" t="str">
            <v>752071</v>
          </cell>
          <cell r="KA54053">
            <v>40</v>
          </cell>
          <cell r="KB54053">
            <v>20</v>
          </cell>
          <cell r="KC54053">
            <v>30</v>
          </cell>
        </row>
        <row r="54054">
          <cell r="A54054" t="str">
            <v>752074</v>
          </cell>
          <cell r="KA54054">
            <v>20</v>
          </cell>
          <cell r="KB54054">
            <v>10</v>
          </cell>
          <cell r="KC54054">
            <v>40</v>
          </cell>
        </row>
        <row r="54055">
          <cell r="A54055" t="str">
            <v>752081</v>
          </cell>
          <cell r="KA54055">
            <v>40</v>
          </cell>
          <cell r="KB54055">
            <v>20</v>
          </cell>
          <cell r="KC54055">
            <v>30</v>
          </cell>
        </row>
        <row r="54056">
          <cell r="A54056" t="str">
            <v>752084</v>
          </cell>
          <cell r="KA54056">
            <v>20</v>
          </cell>
          <cell r="KB54056">
            <v>10</v>
          </cell>
          <cell r="KC54056">
            <v>40</v>
          </cell>
        </row>
        <row r="54057">
          <cell r="A54057" t="str">
            <v>752091</v>
          </cell>
          <cell r="KA54057">
            <v>40</v>
          </cell>
          <cell r="KB54057">
            <v>20</v>
          </cell>
          <cell r="KC54057">
            <v>30</v>
          </cell>
        </row>
        <row r="54058">
          <cell r="A54058" t="str">
            <v>752094</v>
          </cell>
          <cell r="KA54058">
            <v>20</v>
          </cell>
          <cell r="KB54058">
            <v>10</v>
          </cell>
          <cell r="KC54058">
            <v>40</v>
          </cell>
        </row>
        <row r="54059">
          <cell r="A54059" t="str">
            <v>712681</v>
          </cell>
          <cell r="KA54059">
            <v>40</v>
          </cell>
          <cell r="KB54059">
            <v>20</v>
          </cell>
          <cell r="KC54059">
            <v>30</v>
          </cell>
        </row>
        <row r="54060">
          <cell r="A54060" t="str">
            <v>712684</v>
          </cell>
          <cell r="KA54060">
            <v>20</v>
          </cell>
          <cell r="KB54060">
            <v>10</v>
          </cell>
          <cell r="KC54060">
            <v>40</v>
          </cell>
        </row>
        <row r="54061">
          <cell r="A54061" t="str">
            <v>719611</v>
          </cell>
          <cell r="KA54061">
            <v>40</v>
          </cell>
          <cell r="KB54061">
            <v>30</v>
          </cell>
          <cell r="KC54061">
            <v>50</v>
          </cell>
        </row>
        <row r="54062">
          <cell r="A54062" t="str">
            <v>719621</v>
          </cell>
          <cell r="KA54062">
            <v>40</v>
          </cell>
          <cell r="KB54062">
            <v>30</v>
          </cell>
          <cell r="KC54062">
            <v>50</v>
          </cell>
        </row>
        <row r="54063">
          <cell r="A54063" t="str">
            <v>719631</v>
          </cell>
          <cell r="KA54063">
            <v>40</v>
          </cell>
          <cell r="KB54063">
            <v>30</v>
          </cell>
          <cell r="KC54063">
            <v>50</v>
          </cell>
        </row>
        <row r="54064">
          <cell r="A54064" t="str">
            <v>719641</v>
          </cell>
          <cell r="KA54064">
            <v>40</v>
          </cell>
          <cell r="KB54064">
            <v>30</v>
          </cell>
          <cell r="KC54064">
            <v>50</v>
          </cell>
        </row>
        <row r="54065">
          <cell r="A54065" t="str">
            <v>719651</v>
          </cell>
          <cell r="KA54065">
            <v>40</v>
          </cell>
          <cell r="KB54065">
            <v>30</v>
          </cell>
          <cell r="KC54065">
            <v>50</v>
          </cell>
        </row>
        <row r="54066">
          <cell r="A54066" t="str">
            <v>719661</v>
          </cell>
          <cell r="KA54066">
            <v>40</v>
          </cell>
          <cell r="KB54066">
            <v>30</v>
          </cell>
          <cell r="KC54066">
            <v>50</v>
          </cell>
        </row>
        <row r="54067">
          <cell r="A54067" t="str">
            <v>719671</v>
          </cell>
          <cell r="KA54067">
            <v>40</v>
          </cell>
          <cell r="KB54067">
            <v>30</v>
          </cell>
          <cell r="KC54067">
            <v>50</v>
          </cell>
        </row>
        <row r="54068">
          <cell r="A54068" t="str">
            <v>71614</v>
          </cell>
          <cell r="KA54068">
            <v>20</v>
          </cell>
          <cell r="KB54068">
            <v>1</v>
          </cell>
          <cell r="KC54068">
            <v>0</v>
          </cell>
        </row>
        <row r="54069">
          <cell r="A54069" t="str">
            <v>712611</v>
          </cell>
          <cell r="KA54069">
            <v>40</v>
          </cell>
          <cell r="KB54069">
            <v>20</v>
          </cell>
          <cell r="KC54069">
            <v>30</v>
          </cell>
        </row>
        <row r="54070">
          <cell r="A54070" t="str">
            <v>712614</v>
          </cell>
          <cell r="KA54070">
            <v>20</v>
          </cell>
          <cell r="KB54070">
            <v>10</v>
          </cell>
          <cell r="KC54070">
            <v>40</v>
          </cell>
        </row>
        <row r="54071">
          <cell r="A54071" t="str">
            <v>712621</v>
          </cell>
          <cell r="KA54071">
            <v>40</v>
          </cell>
          <cell r="KB54071">
            <v>20</v>
          </cell>
          <cell r="KC54071">
            <v>30</v>
          </cell>
        </row>
        <row r="54072">
          <cell r="A54072" t="str">
            <v>712624</v>
          </cell>
          <cell r="KA54072">
            <v>20</v>
          </cell>
          <cell r="KB54072">
            <v>10</v>
          </cell>
          <cell r="KC54072">
            <v>40</v>
          </cell>
        </row>
        <row r="54073">
          <cell r="A54073" t="str">
            <v>712631</v>
          </cell>
          <cell r="KA54073">
            <v>40</v>
          </cell>
          <cell r="KB54073">
            <v>20</v>
          </cell>
          <cell r="KC54073">
            <v>30</v>
          </cell>
        </row>
        <row r="54074">
          <cell r="A54074" t="str">
            <v>712634</v>
          </cell>
          <cell r="KA54074">
            <v>20</v>
          </cell>
          <cell r="KB54074">
            <v>10</v>
          </cell>
          <cell r="KC54074">
            <v>40</v>
          </cell>
        </row>
        <row r="54075">
          <cell r="A54075" t="str">
            <v>712641</v>
          </cell>
          <cell r="KA54075">
            <v>40</v>
          </cell>
          <cell r="KB54075">
            <v>20</v>
          </cell>
          <cell r="KC54075">
            <v>30</v>
          </cell>
        </row>
        <row r="54076">
          <cell r="A54076" t="str">
            <v>712644</v>
          </cell>
          <cell r="KA54076">
            <v>20</v>
          </cell>
          <cell r="KB54076">
            <v>10</v>
          </cell>
          <cell r="KC54076">
            <v>40</v>
          </cell>
        </row>
        <row r="54077">
          <cell r="A54077" t="str">
            <v>712651</v>
          </cell>
          <cell r="KA54077">
            <v>40</v>
          </cell>
          <cell r="KB54077">
            <v>20</v>
          </cell>
          <cell r="KC54077">
            <v>30</v>
          </cell>
        </row>
        <row r="54078">
          <cell r="A54078" t="str">
            <v>712654</v>
          </cell>
          <cell r="KA54078">
            <v>20</v>
          </cell>
          <cell r="KB54078">
            <v>10</v>
          </cell>
          <cell r="KC54078">
            <v>40</v>
          </cell>
        </row>
        <row r="54079">
          <cell r="A54079" t="str">
            <v>712661</v>
          </cell>
          <cell r="KA54079">
            <v>40</v>
          </cell>
          <cell r="KB54079">
            <v>20</v>
          </cell>
          <cell r="KC54079">
            <v>30</v>
          </cell>
        </row>
        <row r="54080">
          <cell r="A54080" t="str">
            <v>712664</v>
          </cell>
          <cell r="KA54080">
            <v>20</v>
          </cell>
          <cell r="KB54080">
            <v>10</v>
          </cell>
          <cell r="KC54080">
            <v>40</v>
          </cell>
        </row>
        <row r="54081">
          <cell r="A54081" t="str">
            <v>712671</v>
          </cell>
          <cell r="KA54081">
            <v>40</v>
          </cell>
          <cell r="KB54081">
            <v>20</v>
          </cell>
          <cell r="KC54081">
            <v>30</v>
          </cell>
        </row>
        <row r="54082">
          <cell r="A54082" t="str">
            <v>712674</v>
          </cell>
          <cell r="KA54082">
            <v>20</v>
          </cell>
          <cell r="KB54082">
            <v>10</v>
          </cell>
          <cell r="KC54082">
            <v>40</v>
          </cell>
        </row>
        <row r="54083">
          <cell r="A54083" t="str">
            <v>752321</v>
          </cell>
          <cell r="KA54083">
            <v>40</v>
          </cell>
          <cell r="KB54083">
            <v>16</v>
          </cell>
          <cell r="KC54083">
            <v>48</v>
          </cell>
        </row>
        <row r="54084">
          <cell r="A54084" t="str">
            <v>752331</v>
          </cell>
          <cell r="KA54084">
            <v>40</v>
          </cell>
          <cell r="KB54084">
            <v>16</v>
          </cell>
          <cell r="KC54084">
            <v>48</v>
          </cell>
        </row>
        <row r="54085">
          <cell r="A54085" t="str">
            <v>752341</v>
          </cell>
          <cell r="KA54085">
            <v>40</v>
          </cell>
          <cell r="KB54085">
            <v>16</v>
          </cell>
          <cell r="KC54085">
            <v>48</v>
          </cell>
        </row>
        <row r="54086">
          <cell r="A54086" t="str">
            <v>752351</v>
          </cell>
          <cell r="KA54086">
            <v>40</v>
          </cell>
          <cell r="KB54086">
            <v>16</v>
          </cell>
          <cell r="KC54086">
            <v>48</v>
          </cell>
        </row>
        <row r="54087">
          <cell r="A54087" t="str">
            <v>752361</v>
          </cell>
          <cell r="KA54087">
            <v>40</v>
          </cell>
          <cell r="KB54087">
            <v>16</v>
          </cell>
          <cell r="KC54087">
            <v>48</v>
          </cell>
        </row>
        <row r="54088">
          <cell r="A54088" t="str">
            <v>752371</v>
          </cell>
          <cell r="KA54088">
            <v>40</v>
          </cell>
          <cell r="KB54088">
            <v>16</v>
          </cell>
          <cell r="KC54088">
            <v>48</v>
          </cell>
        </row>
        <row r="54089">
          <cell r="A54089" t="str">
            <v>752381</v>
          </cell>
          <cell r="KA54089">
            <v>40</v>
          </cell>
          <cell r="KB54089">
            <v>16</v>
          </cell>
          <cell r="KC54089">
            <v>48</v>
          </cell>
        </row>
        <row r="54090">
          <cell r="A54090" t="str">
            <v>752391</v>
          </cell>
          <cell r="KA54090">
            <v>40</v>
          </cell>
          <cell r="KB54090">
            <v>8</v>
          </cell>
          <cell r="KC54090">
            <v>40</v>
          </cell>
        </row>
        <row r="54091">
          <cell r="A54091" t="str">
            <v>752211</v>
          </cell>
          <cell r="KA54091">
            <v>12</v>
          </cell>
          <cell r="KB54091">
            <v>24</v>
          </cell>
          <cell r="KC54091">
            <v>40</v>
          </cell>
        </row>
        <row r="54092">
          <cell r="A54092" t="str">
            <v>752221</v>
          </cell>
          <cell r="KA54092">
            <v>12</v>
          </cell>
          <cell r="KB54092">
            <v>24</v>
          </cell>
          <cell r="KC54092">
            <v>40</v>
          </cell>
        </row>
        <row r="54093">
          <cell r="A54093" t="str">
            <v>752231</v>
          </cell>
          <cell r="KA54093">
            <v>12</v>
          </cell>
          <cell r="KB54093">
            <v>24</v>
          </cell>
          <cell r="KC54093">
            <v>40</v>
          </cell>
        </row>
        <row r="54094">
          <cell r="A54094" t="str">
            <v>752241</v>
          </cell>
          <cell r="KA54094">
            <v>12</v>
          </cell>
          <cell r="KB54094">
            <v>24</v>
          </cell>
          <cell r="KC54094">
            <v>40</v>
          </cell>
        </row>
        <row r="54095">
          <cell r="A54095" t="str">
            <v>752251</v>
          </cell>
          <cell r="KA54095">
            <v>12</v>
          </cell>
          <cell r="KB54095">
            <v>24</v>
          </cell>
          <cell r="KC54095">
            <v>40</v>
          </cell>
        </row>
        <row r="54096">
          <cell r="A54096" t="str">
            <v>752261</v>
          </cell>
          <cell r="KA54096">
            <v>12</v>
          </cell>
          <cell r="KB54096">
            <v>24</v>
          </cell>
          <cell r="KC54096">
            <v>40</v>
          </cell>
        </row>
        <row r="54097">
          <cell r="A54097" t="str">
            <v>752271</v>
          </cell>
          <cell r="KA54097">
            <v>12</v>
          </cell>
          <cell r="KB54097">
            <v>24</v>
          </cell>
          <cell r="KC54097">
            <v>40</v>
          </cell>
        </row>
        <row r="54098">
          <cell r="A54098" t="str">
            <v>U12614</v>
          </cell>
          <cell r="KA54098">
            <v>20</v>
          </cell>
          <cell r="KB54098">
            <v>1</v>
          </cell>
          <cell r="KC54098">
            <v>0</v>
          </cell>
        </row>
        <row r="54099">
          <cell r="A54099" t="str">
            <v>U12634</v>
          </cell>
          <cell r="KA54099">
            <v>20</v>
          </cell>
          <cell r="KB54099">
            <v>1</v>
          </cell>
          <cell r="KC54099">
            <v>0</v>
          </cell>
        </row>
        <row r="54100">
          <cell r="A54100" t="str">
            <v>U12644</v>
          </cell>
          <cell r="KA54100">
            <v>20</v>
          </cell>
          <cell r="KB54100">
            <v>1</v>
          </cell>
          <cell r="KC54100">
            <v>0</v>
          </cell>
        </row>
        <row r="54101">
          <cell r="A54101" t="str">
            <v>U12654</v>
          </cell>
          <cell r="KA54101">
            <v>20</v>
          </cell>
          <cell r="KB54101">
            <v>1</v>
          </cell>
          <cell r="KC54101">
            <v>0</v>
          </cell>
        </row>
        <row r="54102">
          <cell r="A54102" t="str">
            <v>U12664</v>
          </cell>
          <cell r="KA54102">
            <v>20</v>
          </cell>
          <cell r="KB54102">
            <v>1</v>
          </cell>
          <cell r="KC54102">
            <v>0</v>
          </cell>
        </row>
        <row r="54103">
          <cell r="A54103" t="str">
            <v>U12674</v>
          </cell>
          <cell r="KA54103">
            <v>20</v>
          </cell>
          <cell r="KB54103">
            <v>1</v>
          </cell>
          <cell r="KC54103">
            <v>0</v>
          </cell>
        </row>
        <row r="54104">
          <cell r="A54104" t="str">
            <v>S00534</v>
          </cell>
          <cell r="KA54104">
            <v>20</v>
          </cell>
          <cell r="KB54104">
            <v>10</v>
          </cell>
          <cell r="KC54104">
            <v>40</v>
          </cell>
        </row>
        <row r="54105">
          <cell r="A54105" t="str">
            <v>S00603</v>
          </cell>
          <cell r="KA54105">
            <v>40</v>
          </cell>
          <cell r="KB54105">
            <v>18</v>
          </cell>
          <cell r="KC54105">
            <v>70</v>
          </cell>
        </row>
        <row r="54106">
          <cell r="A54106" t="str">
            <v>S00604</v>
          </cell>
          <cell r="KA54106">
            <v>40</v>
          </cell>
          <cell r="KB54106">
            <v>18</v>
          </cell>
          <cell r="KC54106">
            <v>70</v>
          </cell>
        </row>
        <row r="54107">
          <cell r="A54107" t="str">
            <v>S00605</v>
          </cell>
          <cell r="KA54107">
            <v>40</v>
          </cell>
          <cell r="KB54107">
            <v>18</v>
          </cell>
          <cell r="KC54107">
            <v>70</v>
          </cell>
        </row>
        <row r="54108">
          <cell r="A54108" t="str">
            <v>S00606</v>
          </cell>
          <cell r="KA54108">
            <v>40</v>
          </cell>
          <cell r="KB54108">
            <v>18</v>
          </cell>
          <cell r="KC54108">
            <v>70</v>
          </cell>
        </row>
        <row r="54109">
          <cell r="A54109" t="str">
            <v>S00607</v>
          </cell>
          <cell r="KA54109">
            <v>40</v>
          </cell>
          <cell r="KB54109">
            <v>18</v>
          </cell>
          <cell r="KC54109">
            <v>70</v>
          </cell>
        </row>
        <row r="54110">
          <cell r="A54110" t="str">
            <v>S00608</v>
          </cell>
          <cell r="KA54110">
            <v>40</v>
          </cell>
          <cell r="KB54110">
            <v>18</v>
          </cell>
          <cell r="KC54110">
            <v>70</v>
          </cell>
        </row>
        <row r="54111">
          <cell r="A54111" t="str">
            <v>S00609</v>
          </cell>
          <cell r="KA54111">
            <v>40</v>
          </cell>
          <cell r="KB54111">
            <v>18</v>
          </cell>
          <cell r="KC54111">
            <v>70</v>
          </cell>
        </row>
        <row r="54112">
          <cell r="A54112" t="str">
            <v>S00525</v>
          </cell>
          <cell r="KA54112">
            <v>20</v>
          </cell>
          <cell r="KB54112">
            <v>10</v>
          </cell>
          <cell r="KC54112">
            <v>40</v>
          </cell>
        </row>
        <row r="54113">
          <cell r="A54113" t="str">
            <v>S00526</v>
          </cell>
          <cell r="KA54113">
            <v>20</v>
          </cell>
          <cell r="KB54113">
            <v>10</v>
          </cell>
          <cell r="KC54113">
            <v>40</v>
          </cell>
        </row>
        <row r="54114">
          <cell r="A54114" t="str">
            <v>S00527</v>
          </cell>
          <cell r="KA54114">
            <v>20</v>
          </cell>
          <cell r="KB54114">
            <v>10</v>
          </cell>
          <cell r="KC54114">
            <v>40</v>
          </cell>
        </row>
        <row r="54115">
          <cell r="A54115" t="str">
            <v>S00528</v>
          </cell>
          <cell r="KA54115">
            <v>20</v>
          </cell>
          <cell r="KB54115">
            <v>10</v>
          </cell>
          <cell r="KC54115">
            <v>40</v>
          </cell>
        </row>
        <row r="54116">
          <cell r="A54116" t="str">
            <v>S00529</v>
          </cell>
          <cell r="KA54116">
            <v>20</v>
          </cell>
          <cell r="KB54116">
            <v>10</v>
          </cell>
          <cell r="KC54116">
            <v>40</v>
          </cell>
        </row>
        <row r="54117">
          <cell r="A54117" t="str">
            <v>S00530</v>
          </cell>
          <cell r="KA54117">
            <v>20</v>
          </cell>
          <cell r="KB54117">
            <v>10</v>
          </cell>
          <cell r="KC54117">
            <v>40</v>
          </cell>
        </row>
        <row r="54118">
          <cell r="A54118" t="str">
            <v>S00531</v>
          </cell>
          <cell r="KA54118">
            <v>20</v>
          </cell>
          <cell r="KB54118">
            <v>10</v>
          </cell>
          <cell r="KC54118">
            <v>40</v>
          </cell>
        </row>
        <row r="54119">
          <cell r="A54119" t="str">
            <v>S00408</v>
          </cell>
          <cell r="KA54119">
            <v>40</v>
          </cell>
          <cell r="KB54119">
            <v>20</v>
          </cell>
          <cell r="KC54119">
            <v>30</v>
          </cell>
        </row>
        <row r="54120">
          <cell r="A54120" t="str">
            <v>S00409</v>
          </cell>
          <cell r="KA54120">
            <v>40</v>
          </cell>
          <cell r="KB54120">
            <v>20</v>
          </cell>
          <cell r="KC54120">
            <v>30</v>
          </cell>
        </row>
        <row r="54121">
          <cell r="A54121" t="str">
            <v>S00410</v>
          </cell>
          <cell r="KA54121">
            <v>40</v>
          </cell>
          <cell r="KB54121">
            <v>20</v>
          </cell>
          <cell r="KC54121">
            <v>30</v>
          </cell>
        </row>
        <row r="54122">
          <cell r="A54122" t="str">
            <v>C15616</v>
          </cell>
          <cell r="KA54122">
            <v>40</v>
          </cell>
          <cell r="KB54122">
            <v>16</v>
          </cell>
          <cell r="KC54122">
            <v>48</v>
          </cell>
        </row>
        <row r="54123">
          <cell r="A54123" t="str">
            <v>C15466</v>
          </cell>
          <cell r="KA54123">
            <v>40</v>
          </cell>
          <cell r="KB54123">
            <v>16</v>
          </cell>
          <cell r="KC54123">
            <v>30</v>
          </cell>
        </row>
        <row r="54124">
          <cell r="A54124" t="str">
            <v>C15089</v>
          </cell>
          <cell r="KA54124">
            <v>40</v>
          </cell>
          <cell r="KB54124">
            <v>16</v>
          </cell>
          <cell r="KC54124">
            <v>30</v>
          </cell>
        </row>
        <row r="54125">
          <cell r="A54125" t="str">
            <v>C14872</v>
          </cell>
          <cell r="KA54125">
            <v>40</v>
          </cell>
          <cell r="KB54125">
            <v>60</v>
          </cell>
          <cell r="KC54125">
            <v>70</v>
          </cell>
        </row>
        <row r="54126">
          <cell r="A54126" t="str">
            <v>C14823</v>
          </cell>
          <cell r="KA54126">
            <v>40</v>
          </cell>
          <cell r="KB54126">
            <v>16</v>
          </cell>
          <cell r="KC54126">
            <v>30</v>
          </cell>
        </row>
        <row r="54127">
          <cell r="A54127" t="str">
            <v>C14658</v>
          </cell>
          <cell r="KA54127">
            <v>40</v>
          </cell>
          <cell r="KB54127">
            <v>16</v>
          </cell>
          <cell r="KC54127">
            <v>30</v>
          </cell>
        </row>
        <row r="54128">
          <cell r="A54128" t="str">
            <v>C14677</v>
          </cell>
          <cell r="KA54128">
            <v>40</v>
          </cell>
          <cell r="KB54128">
            <v>16</v>
          </cell>
          <cell r="KC54128">
            <v>30</v>
          </cell>
        </row>
        <row r="54129">
          <cell r="A54129" t="str">
            <v>C1469</v>
          </cell>
          <cell r="KA54129">
            <v>40</v>
          </cell>
          <cell r="KB54129">
            <v>18</v>
          </cell>
          <cell r="KC54129">
            <v>70</v>
          </cell>
        </row>
        <row r="54130">
          <cell r="A54130" t="str">
            <v>C14091</v>
          </cell>
          <cell r="KA54130">
            <v>40</v>
          </cell>
          <cell r="KB54130">
            <v>60</v>
          </cell>
          <cell r="KC54130">
            <v>70</v>
          </cell>
        </row>
        <row r="54131">
          <cell r="A54131" t="str">
            <v>C14132</v>
          </cell>
          <cell r="KA54131">
            <v>40</v>
          </cell>
          <cell r="KB54131">
            <v>16</v>
          </cell>
          <cell r="KC54131">
            <v>30</v>
          </cell>
        </row>
        <row r="54132">
          <cell r="A54132" t="str">
            <v>C14133</v>
          </cell>
          <cell r="KA54132">
            <v>40</v>
          </cell>
          <cell r="KB54132">
            <v>16</v>
          </cell>
          <cell r="KC54132">
            <v>30</v>
          </cell>
        </row>
        <row r="54133">
          <cell r="A54133" t="str">
            <v>C14146</v>
          </cell>
          <cell r="KA54133">
            <v>40</v>
          </cell>
          <cell r="KB54133">
            <v>60</v>
          </cell>
          <cell r="KC54133">
            <v>48</v>
          </cell>
        </row>
        <row r="54134">
          <cell r="A54134" t="str">
            <v>C14264</v>
          </cell>
          <cell r="KA54134">
            <v>40</v>
          </cell>
          <cell r="KB54134">
            <v>16</v>
          </cell>
          <cell r="KC54134">
            <v>30</v>
          </cell>
        </row>
        <row r="54135">
          <cell r="A54135" t="str">
            <v>C14440</v>
          </cell>
          <cell r="KA54135">
            <v>40</v>
          </cell>
          <cell r="KB54135">
            <v>16</v>
          </cell>
          <cell r="KC54135">
            <v>30</v>
          </cell>
        </row>
        <row r="54136">
          <cell r="A54136" t="str">
            <v>C14311</v>
          </cell>
          <cell r="KA54136">
            <v>40</v>
          </cell>
          <cell r="KB54136">
            <v>60</v>
          </cell>
          <cell r="KC54136">
            <v>70</v>
          </cell>
        </row>
        <row r="54137">
          <cell r="A54137" t="str">
            <v>C14314</v>
          </cell>
          <cell r="KA54137">
            <v>40</v>
          </cell>
          <cell r="KB54137">
            <v>16</v>
          </cell>
          <cell r="KC54137">
            <v>30</v>
          </cell>
        </row>
        <row r="54138">
          <cell r="A54138" t="str">
            <v>C14343</v>
          </cell>
          <cell r="KA54138">
            <v>40</v>
          </cell>
          <cell r="KB54138">
            <v>16</v>
          </cell>
          <cell r="KC54138">
            <v>30</v>
          </cell>
        </row>
        <row r="54139">
          <cell r="A54139" t="str">
            <v>C12469</v>
          </cell>
          <cell r="KA54139">
            <v>40</v>
          </cell>
          <cell r="KB54139">
            <v>18</v>
          </cell>
          <cell r="KC54139">
            <v>70</v>
          </cell>
        </row>
        <row r="54140">
          <cell r="A54140" t="str">
            <v>C12797</v>
          </cell>
          <cell r="KA54140">
            <v>40</v>
          </cell>
          <cell r="KB54140">
            <v>16</v>
          </cell>
          <cell r="KC54140">
            <v>30</v>
          </cell>
        </row>
        <row r="54141">
          <cell r="A54141" t="str">
            <v>C12069</v>
          </cell>
          <cell r="KA54141">
            <v>40</v>
          </cell>
          <cell r="KB54141">
            <v>16</v>
          </cell>
          <cell r="KC54141">
            <v>30</v>
          </cell>
        </row>
        <row r="54142">
          <cell r="A54142" t="str">
            <v>C12070</v>
          </cell>
          <cell r="KA54142">
            <v>40</v>
          </cell>
          <cell r="KB54142">
            <v>16</v>
          </cell>
          <cell r="KC54142">
            <v>30</v>
          </cell>
        </row>
        <row r="54143">
          <cell r="A54143" t="str">
            <v>C12004</v>
          </cell>
          <cell r="KA54143">
            <v>40</v>
          </cell>
          <cell r="KB54143">
            <v>16</v>
          </cell>
          <cell r="KC54143">
            <v>30</v>
          </cell>
        </row>
        <row r="54144">
          <cell r="A54144" t="str">
            <v>C11933</v>
          </cell>
          <cell r="KA54144">
            <v>40</v>
          </cell>
          <cell r="KB54144">
            <v>16</v>
          </cell>
          <cell r="KC54144">
            <v>30</v>
          </cell>
        </row>
        <row r="54145">
          <cell r="A54145" t="str">
            <v>C13532</v>
          </cell>
          <cell r="KA54145">
            <v>40</v>
          </cell>
          <cell r="KB54145">
            <v>16</v>
          </cell>
          <cell r="KC54145">
            <v>30</v>
          </cell>
        </row>
        <row r="54146">
          <cell r="A54146" t="str">
            <v>C13350</v>
          </cell>
          <cell r="KA54146">
            <v>40</v>
          </cell>
          <cell r="KB54146">
            <v>16</v>
          </cell>
          <cell r="KC54146">
            <v>30</v>
          </cell>
        </row>
        <row r="54147">
          <cell r="A54147" t="str">
            <v>C13729</v>
          </cell>
          <cell r="KA54147">
            <v>40</v>
          </cell>
          <cell r="KB54147">
            <v>16</v>
          </cell>
          <cell r="KC54147">
            <v>30</v>
          </cell>
        </row>
        <row r="54148">
          <cell r="A54148" t="str">
            <v>C13685</v>
          </cell>
          <cell r="KA54148">
            <v>40</v>
          </cell>
          <cell r="KB54148">
            <v>16</v>
          </cell>
          <cell r="KC54148">
            <v>30</v>
          </cell>
        </row>
        <row r="54149">
          <cell r="A54149" t="str">
            <v>C13146</v>
          </cell>
          <cell r="KA54149">
            <v>40</v>
          </cell>
          <cell r="KB54149">
            <v>16</v>
          </cell>
          <cell r="KC54149">
            <v>30</v>
          </cell>
        </row>
        <row r="54150">
          <cell r="A54150" t="str">
            <v>C13128</v>
          </cell>
          <cell r="KA54150">
            <v>40</v>
          </cell>
          <cell r="KB54150">
            <v>16</v>
          </cell>
          <cell r="KC54150">
            <v>30</v>
          </cell>
        </row>
        <row r="54151">
          <cell r="A54151" t="str">
            <v>C13107</v>
          </cell>
          <cell r="KA54151">
            <v>40</v>
          </cell>
          <cell r="KB54151">
            <v>16</v>
          </cell>
          <cell r="KC54151">
            <v>30</v>
          </cell>
        </row>
        <row r="54152">
          <cell r="A54152" t="str">
            <v>C13085</v>
          </cell>
          <cell r="KA54152">
            <v>40</v>
          </cell>
          <cell r="KB54152">
            <v>16</v>
          </cell>
          <cell r="KC54152">
            <v>30</v>
          </cell>
        </row>
        <row r="54153">
          <cell r="A54153" t="str">
            <v>C13067</v>
          </cell>
          <cell r="KA54153">
            <v>40</v>
          </cell>
          <cell r="KB54153">
            <v>16</v>
          </cell>
          <cell r="KC54153">
            <v>30</v>
          </cell>
        </row>
        <row r="54154">
          <cell r="A54154" t="str">
            <v>C12891</v>
          </cell>
          <cell r="KA54154">
            <v>40</v>
          </cell>
          <cell r="KB54154">
            <v>16</v>
          </cell>
          <cell r="KC54154">
            <v>30</v>
          </cell>
        </row>
        <row r="54155">
          <cell r="A54155" t="str">
            <v>C12924</v>
          </cell>
          <cell r="KA54155">
            <v>40</v>
          </cell>
          <cell r="KB54155">
            <v>60</v>
          </cell>
          <cell r="KC54155">
            <v>30</v>
          </cell>
        </row>
        <row r="54156">
          <cell r="A54156" t="str">
            <v>C12925</v>
          </cell>
          <cell r="KA54156">
            <v>40</v>
          </cell>
          <cell r="KB54156">
            <v>60</v>
          </cell>
          <cell r="KC54156">
            <v>30</v>
          </cell>
        </row>
        <row r="54157">
          <cell r="A54157" t="str">
            <v>C10611</v>
          </cell>
          <cell r="KA54157">
            <v>40</v>
          </cell>
          <cell r="KB54157">
            <v>16</v>
          </cell>
          <cell r="KC54157">
            <v>30</v>
          </cell>
        </row>
        <row r="54158">
          <cell r="A54158" t="str">
            <v>C11365</v>
          </cell>
          <cell r="KA54158">
            <v>40</v>
          </cell>
          <cell r="KB54158">
            <v>16</v>
          </cell>
          <cell r="KC54158">
            <v>30</v>
          </cell>
        </row>
        <row r="54159">
          <cell r="A54159" t="str">
            <v>C11816</v>
          </cell>
          <cell r="KA54159">
            <v>40</v>
          </cell>
          <cell r="KB54159">
            <v>20</v>
          </cell>
          <cell r="KC54159">
            <v>30</v>
          </cell>
        </row>
        <row r="54160">
          <cell r="A54160" t="str">
            <v>C12811</v>
          </cell>
          <cell r="KA54160">
            <v>40</v>
          </cell>
          <cell r="KB54160">
            <v>20</v>
          </cell>
          <cell r="KC54160">
            <v>30</v>
          </cell>
        </row>
        <row r="54161">
          <cell r="A54161" t="str">
            <v>C13044</v>
          </cell>
          <cell r="KA54161">
            <v>40</v>
          </cell>
          <cell r="KB54161">
            <v>20</v>
          </cell>
          <cell r="KC54161">
            <v>30</v>
          </cell>
        </row>
        <row r="54162">
          <cell r="A54162" t="str">
            <v>C12157</v>
          </cell>
          <cell r="KA54162">
            <v>40</v>
          </cell>
          <cell r="KB54162">
            <v>20</v>
          </cell>
          <cell r="KC54162">
            <v>30</v>
          </cell>
        </row>
        <row r="54163">
          <cell r="A54163" t="str">
            <v>C12335</v>
          </cell>
          <cell r="KA54163">
            <v>40</v>
          </cell>
          <cell r="KB54163">
            <v>20</v>
          </cell>
          <cell r="KC54163">
            <v>30</v>
          </cell>
        </row>
        <row r="54164">
          <cell r="A54164" t="str">
            <v>C13996</v>
          </cell>
          <cell r="KA54164">
            <v>40</v>
          </cell>
          <cell r="KB54164">
            <v>60</v>
          </cell>
          <cell r="KC54164">
            <v>70</v>
          </cell>
        </row>
        <row r="54165">
          <cell r="A54165" t="str">
            <v>C14757</v>
          </cell>
          <cell r="KA54165">
            <v>40</v>
          </cell>
          <cell r="KB54165">
            <v>20</v>
          </cell>
          <cell r="KC54165">
            <v>30</v>
          </cell>
        </row>
        <row r="54166">
          <cell r="A54166" t="str">
            <v>C14940</v>
          </cell>
          <cell r="KA54166">
            <v>40</v>
          </cell>
          <cell r="KB54166">
            <v>20</v>
          </cell>
          <cell r="KC54166">
            <v>30</v>
          </cell>
        </row>
        <row r="54167">
          <cell r="A54167" t="str">
            <v>C14414</v>
          </cell>
          <cell r="KA54167">
            <v>40</v>
          </cell>
          <cell r="KB54167">
            <v>60</v>
          </cell>
          <cell r="KC54167">
            <v>70</v>
          </cell>
        </row>
        <row r="54168">
          <cell r="A54168" t="str">
            <v>C12675</v>
          </cell>
          <cell r="KA54168">
            <v>40</v>
          </cell>
          <cell r="KB54168">
            <v>20</v>
          </cell>
          <cell r="KC54168">
            <v>30</v>
          </cell>
        </row>
        <row r="54169">
          <cell r="A54169" t="str">
            <v>C12119</v>
          </cell>
          <cell r="KA54169">
            <v>40</v>
          </cell>
          <cell r="KB54169">
            <v>20</v>
          </cell>
          <cell r="KC54169">
            <v>30</v>
          </cell>
        </row>
        <row r="54170">
          <cell r="A54170" t="str">
            <v>C12896</v>
          </cell>
          <cell r="KA54170">
            <v>40</v>
          </cell>
          <cell r="KB54170">
            <v>20</v>
          </cell>
          <cell r="KC54170">
            <v>30</v>
          </cell>
        </row>
        <row r="54171">
          <cell r="A54171" t="str">
            <v>C13843</v>
          </cell>
          <cell r="KA54171">
            <v>40</v>
          </cell>
          <cell r="KB54171">
            <v>18</v>
          </cell>
          <cell r="KC54171">
            <v>48</v>
          </cell>
        </row>
        <row r="54172">
          <cell r="A54172" t="str">
            <v>C11688</v>
          </cell>
          <cell r="KA54172">
            <v>40</v>
          </cell>
          <cell r="KB54172">
            <v>20</v>
          </cell>
          <cell r="KC54172">
            <v>30</v>
          </cell>
        </row>
        <row r="54173">
          <cell r="A54173" t="str">
            <v>S25097</v>
          </cell>
          <cell r="KA54173">
            <v>8</v>
          </cell>
          <cell r="KB54173">
            <v>30</v>
          </cell>
          <cell r="KC54173">
            <v>60</v>
          </cell>
        </row>
        <row r="54174">
          <cell r="A54174" t="str">
            <v>S25101</v>
          </cell>
          <cell r="KA54174">
            <v>10</v>
          </cell>
          <cell r="KB54174">
            <v>18</v>
          </cell>
          <cell r="KC54174">
            <v>45</v>
          </cell>
        </row>
        <row r="54175">
          <cell r="A54175" t="str">
            <v>S25102</v>
          </cell>
          <cell r="KA54175">
            <v>10</v>
          </cell>
          <cell r="KB54175">
            <v>18</v>
          </cell>
          <cell r="KC54175">
            <v>45</v>
          </cell>
        </row>
        <row r="54176">
          <cell r="A54176" t="str">
            <v>S25103</v>
          </cell>
          <cell r="KA54176">
            <v>10</v>
          </cell>
          <cell r="KB54176">
            <v>18</v>
          </cell>
          <cell r="KC54176">
            <v>45</v>
          </cell>
        </row>
        <row r="54177">
          <cell r="A54177" t="str">
            <v>S25104</v>
          </cell>
          <cell r="KA54177">
            <v>10</v>
          </cell>
          <cell r="KB54177">
            <v>18</v>
          </cell>
          <cell r="KC54177">
            <v>45</v>
          </cell>
        </row>
        <row r="54178">
          <cell r="A54178" t="str">
            <v>S25105</v>
          </cell>
          <cell r="KA54178">
            <v>10</v>
          </cell>
          <cell r="KB54178">
            <v>18</v>
          </cell>
          <cell r="KC54178">
            <v>45</v>
          </cell>
        </row>
        <row r="54179">
          <cell r="A54179" t="str">
            <v>S25106</v>
          </cell>
          <cell r="KA54179">
            <v>10</v>
          </cell>
          <cell r="KB54179">
            <v>18</v>
          </cell>
          <cell r="KC54179">
            <v>45</v>
          </cell>
        </row>
        <row r="54180">
          <cell r="A54180" t="str">
            <v>S25107</v>
          </cell>
          <cell r="KA54180">
            <v>10</v>
          </cell>
          <cell r="KB54180">
            <v>18</v>
          </cell>
          <cell r="KC54180">
            <v>45</v>
          </cell>
        </row>
        <row r="54181">
          <cell r="A54181" t="str">
            <v>S25108</v>
          </cell>
          <cell r="KA54181">
            <v>10</v>
          </cell>
          <cell r="KB54181">
            <v>18</v>
          </cell>
          <cell r="KC54181">
            <v>45</v>
          </cell>
        </row>
        <row r="54182">
          <cell r="A54182" t="str">
            <v>S25109</v>
          </cell>
          <cell r="KA54182">
            <v>10</v>
          </cell>
          <cell r="KB54182">
            <v>25</v>
          </cell>
          <cell r="KC54182">
            <v>60</v>
          </cell>
        </row>
        <row r="54183">
          <cell r="A54183" t="str">
            <v>S25110</v>
          </cell>
          <cell r="KA54183">
            <v>10</v>
          </cell>
          <cell r="KB54183">
            <v>25</v>
          </cell>
          <cell r="KC54183">
            <v>60</v>
          </cell>
        </row>
        <row r="54184">
          <cell r="A54184" t="str">
            <v>S25111</v>
          </cell>
          <cell r="KA54184">
            <v>8</v>
          </cell>
          <cell r="KB54184">
            <v>30</v>
          </cell>
          <cell r="KC54184">
            <v>60</v>
          </cell>
        </row>
        <row r="54185">
          <cell r="A54185" t="str">
            <v>S25114</v>
          </cell>
          <cell r="KA54185">
            <v>10</v>
          </cell>
          <cell r="KB54185">
            <v>18</v>
          </cell>
          <cell r="KC54185">
            <v>45</v>
          </cell>
        </row>
        <row r="54186">
          <cell r="A54186" t="str">
            <v>S25116</v>
          </cell>
          <cell r="KA54186">
            <v>10</v>
          </cell>
          <cell r="KB54186">
            <v>18</v>
          </cell>
          <cell r="KC54186">
            <v>45</v>
          </cell>
        </row>
        <row r="54187">
          <cell r="A54187" t="str">
            <v>S25118</v>
          </cell>
          <cell r="KA54187">
            <v>8</v>
          </cell>
          <cell r="KB54187">
            <v>30</v>
          </cell>
          <cell r="KC54187">
            <v>60</v>
          </cell>
        </row>
        <row r="54188">
          <cell r="A54188" t="str">
            <v>S25088</v>
          </cell>
          <cell r="KA54188">
            <v>20</v>
          </cell>
          <cell r="KB54188">
            <v>25</v>
          </cell>
          <cell r="KC54188">
            <v>40</v>
          </cell>
        </row>
        <row r="54189">
          <cell r="A54189" t="str">
            <v>S00058</v>
          </cell>
          <cell r="KA54189">
            <v>100</v>
          </cell>
          <cell r="KB54189">
            <v>10</v>
          </cell>
          <cell r="KC54189">
            <v>54</v>
          </cell>
        </row>
        <row r="54190">
          <cell r="A54190" t="str">
            <v>S00059</v>
          </cell>
          <cell r="KA54190">
            <v>100</v>
          </cell>
          <cell r="KB54190">
            <v>5</v>
          </cell>
          <cell r="KC54190">
            <v>70</v>
          </cell>
        </row>
        <row r="54191">
          <cell r="A54191" t="str">
            <v>300103</v>
          </cell>
          <cell r="KA54191">
            <v>50</v>
          </cell>
          <cell r="KB54191">
            <v>10</v>
          </cell>
          <cell r="KC54191">
            <v>70</v>
          </cell>
        </row>
        <row r="54192">
          <cell r="A54192" t="str">
            <v>300205</v>
          </cell>
          <cell r="KA54192">
            <v>100</v>
          </cell>
          <cell r="KB54192">
            <v>5</v>
          </cell>
          <cell r="KC54192">
            <v>78</v>
          </cell>
        </row>
        <row r="54193">
          <cell r="A54193" t="str">
            <v>300206</v>
          </cell>
          <cell r="KA54193">
            <v>100</v>
          </cell>
          <cell r="KB54193">
            <v>6</v>
          </cell>
          <cell r="KC54193">
            <v>70</v>
          </cell>
        </row>
        <row r="54194">
          <cell r="A54194" t="str">
            <v>300207</v>
          </cell>
          <cell r="KA54194">
            <v>100</v>
          </cell>
          <cell r="KB54194">
            <v>5</v>
          </cell>
          <cell r="KC54194">
            <v>70</v>
          </cell>
        </row>
        <row r="54195">
          <cell r="A54195" t="str">
            <v>300208</v>
          </cell>
          <cell r="KA54195">
            <v>100</v>
          </cell>
          <cell r="KB54195">
            <v>5</v>
          </cell>
          <cell r="KC54195">
            <v>70</v>
          </cell>
        </row>
        <row r="54196">
          <cell r="A54196" t="str">
            <v>300405</v>
          </cell>
          <cell r="KA54196">
            <v>100</v>
          </cell>
          <cell r="KB54196">
            <v>10</v>
          </cell>
          <cell r="KC54196">
            <v>56</v>
          </cell>
        </row>
        <row r="54197">
          <cell r="A54197" t="str">
            <v>334610</v>
          </cell>
          <cell r="KA54197">
            <v>20</v>
          </cell>
          <cell r="KB54197">
            <v>25</v>
          </cell>
          <cell r="KC54197">
            <v>40</v>
          </cell>
        </row>
        <row r="54198">
          <cell r="A54198" t="str">
            <v>334710</v>
          </cell>
          <cell r="KA54198">
            <v>20</v>
          </cell>
          <cell r="KB54198">
            <v>25</v>
          </cell>
          <cell r="KC54198">
            <v>40</v>
          </cell>
        </row>
        <row r="54199">
          <cell r="A54199" t="str">
            <v>334810</v>
          </cell>
          <cell r="KA54199">
            <v>20</v>
          </cell>
          <cell r="KB54199">
            <v>25</v>
          </cell>
          <cell r="KC54199">
            <v>40</v>
          </cell>
        </row>
        <row r="54200">
          <cell r="A54200" t="str">
            <v>334910</v>
          </cell>
          <cell r="KA54200">
            <v>20</v>
          </cell>
          <cell r="KB54200">
            <v>25</v>
          </cell>
          <cell r="KC54200">
            <v>40</v>
          </cell>
        </row>
        <row r="54201">
          <cell r="A54201" t="str">
            <v>335002</v>
          </cell>
          <cell r="KA54201">
            <v>25</v>
          </cell>
          <cell r="KB54201">
            <v>30</v>
          </cell>
          <cell r="KC54201">
            <v>45</v>
          </cell>
        </row>
        <row r="54202">
          <cell r="A54202" t="str">
            <v>335102</v>
          </cell>
          <cell r="KA54202">
            <v>25</v>
          </cell>
          <cell r="KB54202">
            <v>30</v>
          </cell>
          <cell r="KC54202">
            <v>45</v>
          </cell>
        </row>
        <row r="54203">
          <cell r="A54203" t="str">
            <v>335202</v>
          </cell>
          <cell r="KA54203">
            <v>25</v>
          </cell>
          <cell r="KB54203">
            <v>30</v>
          </cell>
          <cell r="KC54203">
            <v>45</v>
          </cell>
        </row>
        <row r="54204">
          <cell r="A54204" t="str">
            <v>335310</v>
          </cell>
          <cell r="KA54204">
            <v>20</v>
          </cell>
          <cell r="KB54204">
            <v>25</v>
          </cell>
          <cell r="KC54204">
            <v>40</v>
          </cell>
        </row>
        <row r="54205">
          <cell r="A54205" t="str">
            <v>335410</v>
          </cell>
          <cell r="KA54205">
            <v>20</v>
          </cell>
          <cell r="KB54205">
            <v>25</v>
          </cell>
          <cell r="KC54205">
            <v>40</v>
          </cell>
        </row>
        <row r="54206">
          <cell r="A54206" t="str">
            <v>335510</v>
          </cell>
          <cell r="KA54206">
            <v>20</v>
          </cell>
          <cell r="KB54206">
            <v>25</v>
          </cell>
          <cell r="KC54206">
            <v>50</v>
          </cell>
        </row>
        <row r="54207">
          <cell r="A54207" t="str">
            <v>335610</v>
          </cell>
          <cell r="KA54207">
            <v>20</v>
          </cell>
          <cell r="KB54207">
            <v>25</v>
          </cell>
          <cell r="KC54207">
            <v>40</v>
          </cell>
        </row>
        <row r="54208">
          <cell r="A54208" t="str">
            <v>335714</v>
          </cell>
          <cell r="KA54208">
            <v>6</v>
          </cell>
          <cell r="KB54208">
            <v>25</v>
          </cell>
          <cell r="KC54208">
            <v>48</v>
          </cell>
        </row>
        <row r="54209">
          <cell r="A54209" t="str">
            <v>335810</v>
          </cell>
          <cell r="KA54209">
            <v>20</v>
          </cell>
          <cell r="KB54209">
            <v>25</v>
          </cell>
          <cell r="KC54209">
            <v>40</v>
          </cell>
        </row>
        <row r="54210">
          <cell r="A54210" t="str">
            <v>336005</v>
          </cell>
          <cell r="KA54210">
            <v>100</v>
          </cell>
          <cell r="KB54210">
            <v>10</v>
          </cell>
          <cell r="KC54210">
            <v>56</v>
          </cell>
        </row>
        <row r="54211">
          <cell r="A54211" t="str">
            <v>336006</v>
          </cell>
          <cell r="KA54211">
            <v>100</v>
          </cell>
          <cell r="KB54211">
            <v>10</v>
          </cell>
          <cell r="KC54211">
            <v>40</v>
          </cell>
        </row>
        <row r="54212">
          <cell r="A54212" t="str">
            <v>336007</v>
          </cell>
          <cell r="KA54212">
            <v>100</v>
          </cell>
          <cell r="KB54212">
            <v>10</v>
          </cell>
          <cell r="KC54212">
            <v>48</v>
          </cell>
        </row>
        <row r="54213">
          <cell r="A54213" t="str">
            <v>336008</v>
          </cell>
          <cell r="KA54213">
            <v>100</v>
          </cell>
          <cell r="KB54213">
            <v>10</v>
          </cell>
          <cell r="KC54213">
            <v>56</v>
          </cell>
        </row>
        <row r="54214">
          <cell r="A54214" t="str">
            <v>309905</v>
          </cell>
          <cell r="KA54214">
            <v>100</v>
          </cell>
          <cell r="KB54214">
            <v>5</v>
          </cell>
          <cell r="KC54214">
            <v>70</v>
          </cell>
        </row>
        <row r="54215">
          <cell r="A54215" t="str">
            <v>305706</v>
          </cell>
          <cell r="KA54215">
            <v>35</v>
          </cell>
          <cell r="KB54215">
            <v>14</v>
          </cell>
          <cell r="KC54215">
            <v>48</v>
          </cell>
        </row>
        <row r="54216">
          <cell r="A54216" t="str">
            <v>306002</v>
          </cell>
          <cell r="KA54216">
            <v>20</v>
          </cell>
          <cell r="KB54216">
            <v>25</v>
          </cell>
          <cell r="KC54216">
            <v>40</v>
          </cell>
        </row>
        <row r="54217">
          <cell r="A54217" t="str">
            <v>306802</v>
          </cell>
          <cell r="KA54217">
            <v>20</v>
          </cell>
          <cell r="KB54217">
            <v>25</v>
          </cell>
          <cell r="KC54217">
            <v>40</v>
          </cell>
        </row>
        <row r="54218">
          <cell r="A54218" t="str">
            <v>306902</v>
          </cell>
          <cell r="KA54218">
            <v>20</v>
          </cell>
          <cell r="KB54218">
            <v>25</v>
          </cell>
          <cell r="KC54218">
            <v>40</v>
          </cell>
        </row>
        <row r="54219">
          <cell r="A54219" t="str">
            <v>308403</v>
          </cell>
          <cell r="KA54219">
            <v>50</v>
          </cell>
          <cell r="KB54219">
            <v>10</v>
          </cell>
          <cell r="KC54219">
            <v>70</v>
          </cell>
        </row>
        <row r="54220">
          <cell r="A54220" t="str">
            <v>308514</v>
          </cell>
          <cell r="KA54220">
            <v>6</v>
          </cell>
          <cell r="KB54220">
            <v>25</v>
          </cell>
          <cell r="KC54220">
            <v>40</v>
          </cell>
        </row>
        <row r="54221">
          <cell r="A54221" t="str">
            <v>309402</v>
          </cell>
          <cell r="KA54221">
            <v>25</v>
          </cell>
          <cell r="KB54221">
            <v>30</v>
          </cell>
          <cell r="KC54221">
            <v>45</v>
          </cell>
        </row>
        <row r="54222">
          <cell r="A54222" t="str">
            <v>309403</v>
          </cell>
          <cell r="KA54222">
            <v>25</v>
          </cell>
          <cell r="KB54222">
            <v>10</v>
          </cell>
          <cell r="KC54222">
            <v>120</v>
          </cell>
        </row>
        <row r="54223">
          <cell r="A54223" t="str">
            <v>309404</v>
          </cell>
          <cell r="KA54223">
            <v>25</v>
          </cell>
          <cell r="KB54223">
            <v>10</v>
          </cell>
          <cell r="KC54223">
            <v>120</v>
          </cell>
        </row>
        <row r="54224">
          <cell r="A54224" t="str">
            <v>309405</v>
          </cell>
          <cell r="KA54224">
            <v>25</v>
          </cell>
          <cell r="KB54224">
            <v>10</v>
          </cell>
          <cell r="KC54224">
            <v>120</v>
          </cell>
        </row>
        <row r="54225">
          <cell r="A54225" t="str">
            <v>309602</v>
          </cell>
          <cell r="KA54225">
            <v>25</v>
          </cell>
          <cell r="KB54225">
            <v>30</v>
          </cell>
          <cell r="KC54225">
            <v>45</v>
          </cell>
        </row>
        <row r="54226">
          <cell r="A54226" t="str">
            <v>309710</v>
          </cell>
          <cell r="KA54226">
            <v>20</v>
          </cell>
          <cell r="KB54226">
            <v>25</v>
          </cell>
          <cell r="KC54226">
            <v>50</v>
          </cell>
        </row>
        <row r="54227">
          <cell r="A54227" t="str">
            <v>345110</v>
          </cell>
          <cell r="KA54227">
            <v>20</v>
          </cell>
          <cell r="KB54227">
            <v>15</v>
          </cell>
          <cell r="KC54227">
            <v>40</v>
          </cell>
        </row>
        <row r="54228">
          <cell r="A54228" t="str">
            <v>369501</v>
          </cell>
          <cell r="KA54228">
            <v>10</v>
          </cell>
          <cell r="KB54228">
            <v>36</v>
          </cell>
          <cell r="KC54228">
            <v>36</v>
          </cell>
        </row>
        <row r="54229">
          <cell r="A54229" t="str">
            <v>361902</v>
          </cell>
          <cell r="KA54229">
            <v>25</v>
          </cell>
          <cell r="KB54229">
            <v>8</v>
          </cell>
          <cell r="KC54229">
            <v>36</v>
          </cell>
        </row>
        <row r="54230">
          <cell r="A54230" t="str">
            <v>362002</v>
          </cell>
          <cell r="KA54230">
            <v>25</v>
          </cell>
          <cell r="KB54230">
            <v>32</v>
          </cell>
          <cell r="KC54230">
            <v>20</v>
          </cell>
        </row>
        <row r="54231">
          <cell r="A54231" t="str">
            <v>362102</v>
          </cell>
          <cell r="KA54231">
            <v>25</v>
          </cell>
          <cell r="KB54231">
            <v>32</v>
          </cell>
          <cell r="KC54231">
            <v>32</v>
          </cell>
        </row>
        <row r="54232">
          <cell r="A54232" t="str">
            <v>362202</v>
          </cell>
          <cell r="KA54232">
            <v>25</v>
          </cell>
          <cell r="KB54232">
            <v>32</v>
          </cell>
          <cell r="KC54232">
            <v>32</v>
          </cell>
        </row>
        <row r="54233">
          <cell r="A54233" t="str">
            <v>362302</v>
          </cell>
          <cell r="KA54233">
            <v>25</v>
          </cell>
          <cell r="KB54233">
            <v>8</v>
          </cell>
          <cell r="KC54233">
            <v>48</v>
          </cell>
        </row>
        <row r="54234">
          <cell r="A54234" t="str">
            <v>362402</v>
          </cell>
          <cell r="KA54234">
            <v>25</v>
          </cell>
          <cell r="KB54234">
            <v>8</v>
          </cell>
          <cell r="KC54234">
            <v>18</v>
          </cell>
        </row>
        <row r="54235">
          <cell r="A54235" t="str">
            <v>362502</v>
          </cell>
          <cell r="KA54235">
            <v>25</v>
          </cell>
          <cell r="KB54235">
            <v>8</v>
          </cell>
          <cell r="KC54235">
            <v>40</v>
          </cell>
        </row>
        <row r="54236">
          <cell r="A54236" t="str">
            <v>362602</v>
          </cell>
          <cell r="KA54236">
            <v>25</v>
          </cell>
          <cell r="KB54236">
            <v>16</v>
          </cell>
          <cell r="KC54236">
            <v>18</v>
          </cell>
        </row>
        <row r="54237">
          <cell r="A54237" t="str">
            <v>362714</v>
          </cell>
          <cell r="KA54237">
            <v>6</v>
          </cell>
          <cell r="KB54237">
            <v>12</v>
          </cell>
          <cell r="KC54237">
            <v>27</v>
          </cell>
        </row>
        <row r="54238">
          <cell r="A54238" t="str">
            <v>362814</v>
          </cell>
          <cell r="KA54238">
            <v>6</v>
          </cell>
          <cell r="KB54238">
            <v>8</v>
          </cell>
          <cell r="KC54238">
            <v>50</v>
          </cell>
        </row>
        <row r="54239">
          <cell r="A54239" t="str">
            <v>362926</v>
          </cell>
          <cell r="KA54239">
            <v>4</v>
          </cell>
          <cell r="KB54239">
            <v>10</v>
          </cell>
          <cell r="KC54239">
            <v>98</v>
          </cell>
        </row>
        <row r="54240">
          <cell r="A54240" t="str">
            <v>363026</v>
          </cell>
          <cell r="KA54240">
            <v>4</v>
          </cell>
          <cell r="KB54240">
            <v>8</v>
          </cell>
          <cell r="KC54240">
            <v>98</v>
          </cell>
        </row>
        <row r="54241">
          <cell r="A54241" t="str">
            <v>369601</v>
          </cell>
          <cell r="KA54241">
            <v>10</v>
          </cell>
          <cell r="KB54241">
            <v>36</v>
          </cell>
          <cell r="KC54241">
            <v>36</v>
          </cell>
        </row>
        <row r="54242">
          <cell r="A54242" t="str">
            <v>333910</v>
          </cell>
          <cell r="KA54242">
            <v>20</v>
          </cell>
          <cell r="KB54242">
            <v>25</v>
          </cell>
          <cell r="KC54242">
            <v>40</v>
          </cell>
        </row>
        <row r="54243">
          <cell r="A54243" t="str">
            <v>334302</v>
          </cell>
          <cell r="KA54243">
            <v>25</v>
          </cell>
          <cell r="KB54243">
            <v>24</v>
          </cell>
          <cell r="KC54243">
            <v>48</v>
          </cell>
        </row>
        <row r="54244">
          <cell r="A54244" t="str">
            <v>334402</v>
          </cell>
          <cell r="KA54244">
            <v>25</v>
          </cell>
          <cell r="KB54244">
            <v>24</v>
          </cell>
          <cell r="KC54244">
            <v>20</v>
          </cell>
        </row>
        <row r="54245">
          <cell r="A54245" t="str">
            <v>345305</v>
          </cell>
          <cell r="KA54245">
            <v>100</v>
          </cell>
          <cell r="KB54245">
            <v>20</v>
          </cell>
          <cell r="KC54245">
            <v>66</v>
          </cell>
        </row>
        <row r="54246">
          <cell r="A54246" t="str">
            <v>342531</v>
          </cell>
          <cell r="KA54246">
            <v>2</v>
          </cell>
          <cell r="KB54246">
            <v>4</v>
          </cell>
          <cell r="KC54246">
            <v>100</v>
          </cell>
        </row>
        <row r="54247">
          <cell r="A54247" t="str">
            <v>342626</v>
          </cell>
          <cell r="KA54247">
            <v>4</v>
          </cell>
          <cell r="KB54247">
            <v>6</v>
          </cell>
          <cell r="KC54247">
            <v>84</v>
          </cell>
        </row>
        <row r="54248">
          <cell r="A54248" t="str">
            <v>341702</v>
          </cell>
          <cell r="KA54248">
            <v>25</v>
          </cell>
          <cell r="KB54248">
            <v>4</v>
          </cell>
          <cell r="KC54248">
            <v>108</v>
          </cell>
        </row>
        <row r="54249">
          <cell r="A54249" t="str">
            <v>341802</v>
          </cell>
          <cell r="KA54249">
            <v>25</v>
          </cell>
          <cell r="KB54249">
            <v>4</v>
          </cell>
          <cell r="KC54249">
            <v>108</v>
          </cell>
        </row>
        <row r="54250">
          <cell r="A54250" t="str">
            <v>341910</v>
          </cell>
          <cell r="KA54250">
            <v>20</v>
          </cell>
          <cell r="KB54250">
            <v>5</v>
          </cell>
          <cell r="KC54250">
            <v>32</v>
          </cell>
        </row>
        <row r="54251">
          <cell r="A54251" t="str">
            <v>342000</v>
          </cell>
          <cell r="KA54251">
            <v>1</v>
          </cell>
          <cell r="KB54251">
            <v>20</v>
          </cell>
          <cell r="KC54251">
            <v>28</v>
          </cell>
        </row>
        <row r="54252">
          <cell r="A54252" t="str">
            <v>342101</v>
          </cell>
          <cell r="KA54252">
            <v>10</v>
          </cell>
          <cell r="KB54252">
            <v>1</v>
          </cell>
          <cell r="KC54252">
            <v>20</v>
          </cell>
        </row>
        <row r="54253">
          <cell r="A54253" t="str">
            <v>342302</v>
          </cell>
          <cell r="KA54253">
            <v>25</v>
          </cell>
          <cell r="KB54253">
            <v>8</v>
          </cell>
          <cell r="KC54253">
            <v>48</v>
          </cell>
        </row>
        <row r="54254">
          <cell r="A54254" t="str">
            <v>365802</v>
          </cell>
          <cell r="KA54254">
            <v>25</v>
          </cell>
          <cell r="KB54254">
            <v>8</v>
          </cell>
          <cell r="KC54254">
            <v>96</v>
          </cell>
        </row>
        <row r="54255">
          <cell r="A54255" t="str">
            <v>365902</v>
          </cell>
          <cell r="KA54255">
            <v>25</v>
          </cell>
          <cell r="KB54255">
            <v>4</v>
          </cell>
          <cell r="KC54255">
            <v>60</v>
          </cell>
        </row>
        <row r="54256">
          <cell r="A54256" t="str">
            <v>366002</v>
          </cell>
          <cell r="KA54256">
            <v>25</v>
          </cell>
          <cell r="KB54256">
            <v>4</v>
          </cell>
          <cell r="KC54256">
            <v>36</v>
          </cell>
        </row>
        <row r="54257">
          <cell r="A54257" t="str">
            <v>366102</v>
          </cell>
          <cell r="KA54257">
            <v>25</v>
          </cell>
          <cell r="KB54257">
            <v>4</v>
          </cell>
          <cell r="KC54257">
            <v>36</v>
          </cell>
        </row>
        <row r="54258">
          <cell r="A54258" t="str">
            <v>366202</v>
          </cell>
          <cell r="KA54258">
            <v>25</v>
          </cell>
          <cell r="KB54258">
            <v>4</v>
          </cell>
          <cell r="KC54258">
            <v>49</v>
          </cell>
        </row>
        <row r="54259">
          <cell r="A54259" t="str">
            <v>N69502</v>
          </cell>
          <cell r="KA54259">
            <v>10</v>
          </cell>
          <cell r="KB54259">
            <v>18</v>
          </cell>
          <cell r="KC54259">
            <v>64</v>
          </cell>
        </row>
        <row r="54260">
          <cell r="A54260" t="str">
            <v>N69602</v>
          </cell>
          <cell r="KA54260">
            <v>10</v>
          </cell>
          <cell r="KB54260">
            <v>18</v>
          </cell>
          <cell r="KC54260">
            <v>64</v>
          </cell>
        </row>
        <row r="54261">
          <cell r="A54261" t="str">
            <v>S25077</v>
          </cell>
          <cell r="KA54261">
            <v>10</v>
          </cell>
          <cell r="KB54261">
            <v>18</v>
          </cell>
          <cell r="KC54261">
            <v>45</v>
          </cell>
        </row>
        <row r="54262">
          <cell r="A54262" t="str">
            <v>S25078</v>
          </cell>
          <cell r="KA54262">
            <v>10</v>
          </cell>
          <cell r="KB54262">
            <v>18</v>
          </cell>
          <cell r="KC54262">
            <v>45</v>
          </cell>
        </row>
        <row r="54263">
          <cell r="A54263" t="str">
            <v>S25079</v>
          </cell>
          <cell r="KA54263">
            <v>10</v>
          </cell>
          <cell r="KB54263">
            <v>18</v>
          </cell>
          <cell r="KC54263">
            <v>45</v>
          </cell>
        </row>
        <row r="54264">
          <cell r="A54264" t="str">
            <v>S25080</v>
          </cell>
          <cell r="KA54264">
            <v>10</v>
          </cell>
          <cell r="KB54264">
            <v>36</v>
          </cell>
          <cell r="KC54264">
            <v>36</v>
          </cell>
        </row>
        <row r="54265">
          <cell r="A54265" t="str">
            <v>S25081</v>
          </cell>
          <cell r="KA54265">
            <v>10</v>
          </cell>
          <cell r="KB54265">
            <v>36</v>
          </cell>
          <cell r="KC54265">
            <v>36</v>
          </cell>
        </row>
        <row r="54266">
          <cell r="A54266" t="str">
            <v>U06002</v>
          </cell>
          <cell r="KA54266">
            <v>20</v>
          </cell>
          <cell r="KB54266">
            <v>1</v>
          </cell>
          <cell r="KC54266">
            <v>48</v>
          </cell>
        </row>
        <row r="54267">
          <cell r="A54267" t="str">
            <v>U06802</v>
          </cell>
          <cell r="KA54267">
            <v>20</v>
          </cell>
          <cell r="KB54267">
            <v>1</v>
          </cell>
          <cell r="KC54267">
            <v>48</v>
          </cell>
        </row>
        <row r="54268">
          <cell r="A54268" t="str">
            <v>U06902</v>
          </cell>
          <cell r="KA54268">
            <v>20</v>
          </cell>
          <cell r="KB54268">
            <v>1</v>
          </cell>
          <cell r="KC54268">
            <v>48</v>
          </cell>
        </row>
        <row r="54269">
          <cell r="A54269" t="str">
            <v>U07802</v>
          </cell>
          <cell r="KA54269">
            <v>25</v>
          </cell>
          <cell r="KB54269">
            <v>1</v>
          </cell>
          <cell r="KC54269">
            <v>400</v>
          </cell>
        </row>
        <row r="54270">
          <cell r="A54270" t="str">
            <v>U08002</v>
          </cell>
          <cell r="KA54270">
            <v>25</v>
          </cell>
          <cell r="KB54270">
            <v>1</v>
          </cell>
          <cell r="KC54270">
            <v>400</v>
          </cell>
        </row>
        <row r="54271">
          <cell r="A54271" t="str">
            <v>U08302</v>
          </cell>
          <cell r="KA54271">
            <v>20</v>
          </cell>
          <cell r="KB54271">
            <v>1</v>
          </cell>
          <cell r="KC54271">
            <v>400</v>
          </cell>
        </row>
        <row r="54272">
          <cell r="A54272" t="str">
            <v>U42531</v>
          </cell>
          <cell r="KA54272">
            <v>2</v>
          </cell>
          <cell r="KB54272">
            <v>1</v>
          </cell>
          <cell r="KC54272">
            <v>50</v>
          </cell>
        </row>
        <row r="54273">
          <cell r="A54273" t="str">
            <v>U42626</v>
          </cell>
          <cell r="KA54273">
            <v>4</v>
          </cell>
          <cell r="KB54273">
            <v>1</v>
          </cell>
          <cell r="KC54273">
            <v>50</v>
          </cell>
        </row>
        <row r="54274">
          <cell r="A54274" t="str">
            <v>U62814</v>
          </cell>
          <cell r="KA54274">
            <v>6</v>
          </cell>
          <cell r="KB54274">
            <v>1</v>
          </cell>
          <cell r="KC54274">
            <v>400</v>
          </cell>
        </row>
        <row r="54275">
          <cell r="A54275" t="str">
            <v>U62926</v>
          </cell>
          <cell r="KA54275">
            <v>4</v>
          </cell>
          <cell r="KB54275">
            <v>1</v>
          </cell>
          <cell r="KC54275">
            <v>50</v>
          </cell>
        </row>
        <row r="54276">
          <cell r="A54276" t="str">
            <v>U63026</v>
          </cell>
          <cell r="KA54276">
            <v>4</v>
          </cell>
          <cell r="KB54276">
            <v>1</v>
          </cell>
          <cell r="KC54276">
            <v>50</v>
          </cell>
        </row>
        <row r="54277">
          <cell r="A54277" t="str">
            <v>U62714</v>
          </cell>
          <cell r="KA54277">
            <v>6</v>
          </cell>
          <cell r="KB54277">
            <v>1</v>
          </cell>
          <cell r="KC54277">
            <v>17</v>
          </cell>
        </row>
        <row r="54278">
          <cell r="A54278" t="str">
            <v>U09302</v>
          </cell>
          <cell r="KA54278">
            <v>20</v>
          </cell>
          <cell r="KB54278">
            <v>1</v>
          </cell>
          <cell r="KC54278">
            <v>400</v>
          </cell>
        </row>
        <row r="54279">
          <cell r="A54279" t="str">
            <v>U09310</v>
          </cell>
          <cell r="KA54279">
            <v>20</v>
          </cell>
          <cell r="KB54279">
            <v>1</v>
          </cell>
          <cell r="KC54279">
            <v>48</v>
          </cell>
        </row>
        <row r="54280">
          <cell r="A54280" t="str">
            <v>U34710</v>
          </cell>
          <cell r="KA54280">
            <v>20</v>
          </cell>
          <cell r="KB54280">
            <v>1</v>
          </cell>
          <cell r="KC54280">
            <v>48</v>
          </cell>
        </row>
        <row r="54281">
          <cell r="A54281" t="str">
            <v>U34810</v>
          </cell>
          <cell r="KA54281">
            <v>20</v>
          </cell>
          <cell r="KB54281">
            <v>1</v>
          </cell>
          <cell r="KC54281">
            <v>48</v>
          </cell>
        </row>
        <row r="54282">
          <cell r="A54282" t="str">
            <v>U34910</v>
          </cell>
          <cell r="KA54282">
            <v>20</v>
          </cell>
          <cell r="KB54282">
            <v>1</v>
          </cell>
          <cell r="KC54282">
            <v>48</v>
          </cell>
        </row>
        <row r="54283">
          <cell r="A54283" t="str">
            <v>U35510</v>
          </cell>
          <cell r="KA54283">
            <v>20</v>
          </cell>
          <cell r="KB54283">
            <v>1</v>
          </cell>
          <cell r="KC54283">
            <v>48</v>
          </cell>
        </row>
        <row r="54284">
          <cell r="A54284" t="str">
            <v>U35810</v>
          </cell>
          <cell r="KA54284">
            <v>20</v>
          </cell>
          <cell r="KB54284">
            <v>1</v>
          </cell>
          <cell r="KC54284">
            <v>48</v>
          </cell>
        </row>
        <row r="54285">
          <cell r="A54285" t="str">
            <v>S01543</v>
          </cell>
          <cell r="KA54285">
            <v>100</v>
          </cell>
          <cell r="KB54285">
            <v>5</v>
          </cell>
          <cell r="KC54285">
            <v>70</v>
          </cell>
        </row>
        <row r="54286">
          <cell r="A54286" t="str">
            <v>S01544</v>
          </cell>
          <cell r="KA54286">
            <v>100</v>
          </cell>
          <cell r="KB54286">
            <v>10</v>
          </cell>
          <cell r="KC54286">
            <v>48</v>
          </cell>
        </row>
        <row r="54287">
          <cell r="A54287" t="str">
            <v>S01545</v>
          </cell>
          <cell r="KA54287">
            <v>100</v>
          </cell>
          <cell r="KB54287">
            <v>5</v>
          </cell>
          <cell r="KC54287">
            <v>70</v>
          </cell>
        </row>
        <row r="54288">
          <cell r="A54288" t="str">
            <v>S01546</v>
          </cell>
          <cell r="KA54288">
            <v>100</v>
          </cell>
          <cell r="KB54288">
            <v>10</v>
          </cell>
          <cell r="KC54288">
            <v>40</v>
          </cell>
        </row>
        <row r="54289">
          <cell r="A54289" t="str">
            <v>U08310</v>
          </cell>
          <cell r="KA54289">
            <v>20</v>
          </cell>
          <cell r="KB54289">
            <v>1</v>
          </cell>
          <cell r="KC54289">
            <v>48</v>
          </cell>
        </row>
        <row r="54290">
          <cell r="A54290" t="str">
            <v>303902</v>
          </cell>
          <cell r="KA54290">
            <v>25</v>
          </cell>
          <cell r="KB54290">
            <v>20</v>
          </cell>
          <cell r="KC54290">
            <v>70</v>
          </cell>
        </row>
        <row r="54291">
          <cell r="A54291" t="str">
            <v>305305</v>
          </cell>
          <cell r="KA54291">
            <v>50</v>
          </cell>
          <cell r="KB54291">
            <v>20</v>
          </cell>
          <cell r="KC54291">
            <v>24</v>
          </cell>
        </row>
        <row r="54292">
          <cell r="A54292" t="str">
            <v>309711</v>
          </cell>
          <cell r="KA54292">
            <v>20</v>
          </cell>
          <cell r="KB54292">
            <v>25</v>
          </cell>
          <cell r="KC54292">
            <v>40</v>
          </cell>
        </row>
        <row r="54293">
          <cell r="A54293" t="str">
            <v>309802</v>
          </cell>
          <cell r="KA54293">
            <v>25</v>
          </cell>
          <cell r="KB54293">
            <v>30</v>
          </cell>
          <cell r="KC54293">
            <v>45</v>
          </cell>
        </row>
        <row r="54294">
          <cell r="A54294" t="str">
            <v>309502</v>
          </cell>
          <cell r="KA54294">
            <v>25</v>
          </cell>
          <cell r="KB54294">
            <v>30</v>
          </cell>
          <cell r="KC54294">
            <v>45</v>
          </cell>
        </row>
        <row r="54295">
          <cell r="A54295" t="str">
            <v>369602</v>
          </cell>
          <cell r="KA54295">
            <v>10</v>
          </cell>
          <cell r="KB54295">
            <v>36</v>
          </cell>
          <cell r="KC54295">
            <v>36</v>
          </cell>
        </row>
        <row r="54296">
          <cell r="A54296" t="str">
            <v>369502</v>
          </cell>
          <cell r="KA54296">
            <v>10</v>
          </cell>
          <cell r="KB54296">
            <v>18</v>
          </cell>
          <cell r="KC54296">
            <v>36</v>
          </cell>
        </row>
        <row r="54297">
          <cell r="A54297" t="str">
            <v>345017</v>
          </cell>
          <cell r="KA54297">
            <v>20</v>
          </cell>
          <cell r="KB54297">
            <v>15</v>
          </cell>
          <cell r="KC54297">
            <v>75</v>
          </cell>
        </row>
        <row r="54298">
          <cell r="A54298" t="str">
            <v>345201</v>
          </cell>
          <cell r="KA54298">
            <v>10</v>
          </cell>
          <cell r="KB54298">
            <v>15</v>
          </cell>
          <cell r="KC54298">
            <v>72</v>
          </cell>
        </row>
        <row r="54299">
          <cell r="A54299" t="str">
            <v>369401</v>
          </cell>
          <cell r="KA54299">
            <v>10</v>
          </cell>
          <cell r="KB54299">
            <v>36</v>
          </cell>
          <cell r="KC54299">
            <v>36</v>
          </cell>
        </row>
        <row r="54300">
          <cell r="A54300" t="str">
            <v>S25082</v>
          </cell>
          <cell r="KA54300">
            <v>10</v>
          </cell>
          <cell r="KB54300">
            <v>25</v>
          </cell>
          <cell r="KC54300">
            <v>120</v>
          </cell>
        </row>
        <row r="54301">
          <cell r="A54301" t="str">
            <v>S25083</v>
          </cell>
          <cell r="KA54301">
            <v>10</v>
          </cell>
          <cell r="KB54301">
            <v>25</v>
          </cell>
          <cell r="KC54301">
            <v>120</v>
          </cell>
        </row>
        <row r="54302">
          <cell r="A54302" t="str">
            <v>S25084</v>
          </cell>
          <cell r="KA54302">
            <v>10</v>
          </cell>
          <cell r="KB54302">
            <v>25</v>
          </cell>
          <cell r="KC54302">
            <v>120</v>
          </cell>
        </row>
        <row r="54303">
          <cell r="A54303" t="str">
            <v>S25085</v>
          </cell>
          <cell r="KA54303">
            <v>40</v>
          </cell>
          <cell r="KB54303">
            <v>16</v>
          </cell>
          <cell r="KC54303">
            <v>45</v>
          </cell>
        </row>
        <row r="54304">
          <cell r="A54304" t="str">
            <v>S25086</v>
          </cell>
          <cell r="KA54304">
            <v>8</v>
          </cell>
          <cell r="KB54304">
            <v>30</v>
          </cell>
          <cell r="KC54304">
            <v>60</v>
          </cell>
        </row>
        <row r="54305">
          <cell r="A54305" t="str">
            <v>S25087</v>
          </cell>
          <cell r="KA54305">
            <v>8</v>
          </cell>
          <cell r="KB54305">
            <v>30</v>
          </cell>
          <cell r="KC54305">
            <v>60</v>
          </cell>
        </row>
        <row r="54306">
          <cell r="A54306" t="str">
            <v>S25089</v>
          </cell>
          <cell r="KA54306">
            <v>8</v>
          </cell>
          <cell r="KB54306">
            <v>30</v>
          </cell>
          <cell r="KC54306">
            <v>60</v>
          </cell>
        </row>
        <row r="54307">
          <cell r="A54307" t="str">
            <v>S25090</v>
          </cell>
          <cell r="KA54307">
            <v>20</v>
          </cell>
          <cell r="KB54307">
            <v>25</v>
          </cell>
          <cell r="KC54307">
            <v>40</v>
          </cell>
        </row>
        <row r="54308">
          <cell r="A54308" t="str">
            <v>S25091</v>
          </cell>
          <cell r="KA54308">
            <v>20</v>
          </cell>
          <cell r="KB54308">
            <v>25</v>
          </cell>
          <cell r="KC54308">
            <v>40</v>
          </cell>
        </row>
        <row r="54309">
          <cell r="A54309" t="str">
            <v>S25092</v>
          </cell>
          <cell r="KA54309">
            <v>20</v>
          </cell>
          <cell r="KB54309">
            <v>25</v>
          </cell>
          <cell r="KC54309">
            <v>40</v>
          </cell>
        </row>
        <row r="54310">
          <cell r="A54310" t="str">
            <v>S25093</v>
          </cell>
          <cell r="KA54310">
            <v>20</v>
          </cell>
          <cell r="KB54310">
            <v>25</v>
          </cell>
          <cell r="KC54310">
            <v>40</v>
          </cell>
        </row>
        <row r="54311">
          <cell r="A54311" t="str">
            <v>S25094</v>
          </cell>
          <cell r="KA54311">
            <v>20</v>
          </cell>
          <cell r="KB54311">
            <v>25</v>
          </cell>
          <cell r="KC54311">
            <v>40</v>
          </cell>
        </row>
        <row r="54312">
          <cell r="A54312" t="str">
            <v>S25095</v>
          </cell>
          <cell r="KA54312">
            <v>20</v>
          </cell>
          <cell r="KB54312">
            <v>25</v>
          </cell>
          <cell r="KC54312">
            <v>40</v>
          </cell>
        </row>
        <row r="54313">
          <cell r="A54313" t="str">
            <v>S25096</v>
          </cell>
          <cell r="KA54313">
            <v>20</v>
          </cell>
          <cell r="KB54313">
            <v>25</v>
          </cell>
          <cell r="KC54313">
            <v>40</v>
          </cell>
        </row>
        <row r="54314">
          <cell r="A54314" t="str">
            <v>S25098</v>
          </cell>
          <cell r="KA54314">
            <v>40</v>
          </cell>
          <cell r="KB54314">
            <v>16</v>
          </cell>
          <cell r="KC54314">
            <v>45</v>
          </cell>
        </row>
        <row r="54315">
          <cell r="A54315" t="str">
            <v>S25099</v>
          </cell>
          <cell r="KA54315">
            <v>40</v>
          </cell>
          <cell r="KB54315">
            <v>16</v>
          </cell>
          <cell r="KC54315">
            <v>45</v>
          </cell>
        </row>
        <row r="54316">
          <cell r="A54316" t="str">
            <v>S25117</v>
          </cell>
          <cell r="KA54316">
            <v>10</v>
          </cell>
          <cell r="KB54316">
            <v>25</v>
          </cell>
          <cell r="KC54316">
            <v>120</v>
          </cell>
        </row>
        <row r="54317">
          <cell r="A54317" t="str">
            <v>S25115</v>
          </cell>
          <cell r="KA54317">
            <v>10</v>
          </cell>
          <cell r="KB54317">
            <v>25</v>
          </cell>
          <cell r="KC54317">
            <v>120</v>
          </cell>
        </row>
        <row r="54318">
          <cell r="A54318" t="str">
            <v>S02586</v>
          </cell>
          <cell r="KA54318">
            <v>50</v>
          </cell>
          <cell r="KB54318">
            <v>10</v>
          </cell>
          <cell r="KC54318">
            <v>60</v>
          </cell>
        </row>
        <row r="54319">
          <cell r="A54319" t="str">
            <v>U09005</v>
          </cell>
          <cell r="KA54319">
            <v>100</v>
          </cell>
          <cell r="KB54319">
            <v>1</v>
          </cell>
          <cell r="KC54319">
            <v>48</v>
          </cell>
        </row>
        <row r="54320">
          <cell r="A54320" t="str">
            <v>U61312</v>
          </cell>
          <cell r="KA54320">
            <v>12</v>
          </cell>
          <cell r="KB54320">
            <v>1</v>
          </cell>
          <cell r="KC54320">
            <v>720</v>
          </cell>
        </row>
        <row r="54321">
          <cell r="A54321" t="str">
            <v>U61412</v>
          </cell>
          <cell r="KA54321">
            <v>12</v>
          </cell>
          <cell r="KB54321">
            <v>1</v>
          </cell>
          <cell r="KC54321">
            <v>720</v>
          </cell>
        </row>
        <row r="54322">
          <cell r="A54322" t="str">
            <v>U61612</v>
          </cell>
          <cell r="KA54322">
            <v>12</v>
          </cell>
          <cell r="KB54322">
            <v>1</v>
          </cell>
          <cell r="KC54322">
            <v>720</v>
          </cell>
        </row>
        <row r="54323">
          <cell r="A54323" t="str">
            <v>U61712</v>
          </cell>
          <cell r="KA54323">
            <v>12</v>
          </cell>
          <cell r="KB54323">
            <v>1</v>
          </cell>
          <cell r="KC54323">
            <v>720</v>
          </cell>
        </row>
        <row r="54324">
          <cell r="A54324" t="str">
            <v>U68312</v>
          </cell>
          <cell r="KA54324">
            <v>12</v>
          </cell>
          <cell r="KB54324">
            <v>1</v>
          </cell>
          <cell r="KC54324">
            <v>1</v>
          </cell>
        </row>
        <row r="54325">
          <cell r="A54325" t="str">
            <v>U68512</v>
          </cell>
          <cell r="KA54325">
            <v>12</v>
          </cell>
          <cell r="KB54325">
            <v>1</v>
          </cell>
          <cell r="KC54325">
            <v>1</v>
          </cell>
        </row>
        <row r="54326">
          <cell r="A54326" t="str">
            <v>U68712</v>
          </cell>
          <cell r="KA54326">
            <v>12</v>
          </cell>
          <cell r="KB54326">
            <v>1</v>
          </cell>
          <cell r="KC54326">
            <v>1</v>
          </cell>
        </row>
        <row r="54327">
          <cell r="A54327" t="str">
            <v>U69112</v>
          </cell>
          <cell r="KA54327">
            <v>12</v>
          </cell>
          <cell r="KB54327">
            <v>1</v>
          </cell>
          <cell r="KC54327">
            <v>1</v>
          </cell>
        </row>
        <row r="54328">
          <cell r="A54328" t="str">
            <v>U69212</v>
          </cell>
          <cell r="KA54328">
            <v>12</v>
          </cell>
          <cell r="KB54328">
            <v>1</v>
          </cell>
          <cell r="KC54328">
            <v>1</v>
          </cell>
        </row>
        <row r="54329">
          <cell r="A54329" t="str">
            <v>369412</v>
          </cell>
          <cell r="KA54329">
            <v>12</v>
          </cell>
          <cell r="KB54329">
            <v>10</v>
          </cell>
          <cell r="KC54329">
            <v>64</v>
          </cell>
        </row>
        <row r="54330">
          <cell r="A54330" t="str">
            <v>369712</v>
          </cell>
          <cell r="KA54330">
            <v>12</v>
          </cell>
          <cell r="KB54330">
            <v>10</v>
          </cell>
          <cell r="KC54330">
            <v>72</v>
          </cell>
        </row>
        <row r="54331">
          <cell r="A54331" t="str">
            <v>369812</v>
          </cell>
          <cell r="KA54331">
            <v>12</v>
          </cell>
          <cell r="KB54331">
            <v>10</v>
          </cell>
          <cell r="KC54331">
            <v>50</v>
          </cell>
        </row>
        <row r="54332">
          <cell r="A54332" t="str">
            <v>369912</v>
          </cell>
          <cell r="KA54332">
            <v>12</v>
          </cell>
          <cell r="KB54332">
            <v>10</v>
          </cell>
          <cell r="KC54332">
            <v>32</v>
          </cell>
        </row>
        <row r="54333">
          <cell r="A54333" t="str">
            <v>366312</v>
          </cell>
          <cell r="KA54333">
            <v>12</v>
          </cell>
          <cell r="KB54333">
            <v>10</v>
          </cell>
          <cell r="KC54333">
            <v>72</v>
          </cell>
        </row>
        <row r="54334">
          <cell r="A54334" t="str">
            <v>366412</v>
          </cell>
          <cell r="KA54334">
            <v>12</v>
          </cell>
          <cell r="KB54334">
            <v>10</v>
          </cell>
          <cell r="KC54334">
            <v>72</v>
          </cell>
        </row>
        <row r="54335">
          <cell r="A54335" t="str">
            <v>366512</v>
          </cell>
          <cell r="KA54335">
            <v>12</v>
          </cell>
          <cell r="KB54335">
            <v>10</v>
          </cell>
          <cell r="KC54335">
            <v>72</v>
          </cell>
        </row>
        <row r="54336">
          <cell r="A54336" t="str">
            <v>366612</v>
          </cell>
          <cell r="KA54336">
            <v>12</v>
          </cell>
          <cell r="KB54336">
            <v>10</v>
          </cell>
          <cell r="KC54336">
            <v>72</v>
          </cell>
        </row>
        <row r="54337">
          <cell r="A54337" t="str">
            <v>366712</v>
          </cell>
          <cell r="KA54337">
            <v>12</v>
          </cell>
          <cell r="KB54337">
            <v>10</v>
          </cell>
          <cell r="KC54337">
            <v>72</v>
          </cell>
        </row>
        <row r="54338">
          <cell r="A54338" t="str">
            <v>366812</v>
          </cell>
          <cell r="KA54338">
            <v>12</v>
          </cell>
          <cell r="KB54338">
            <v>10</v>
          </cell>
          <cell r="KC54338">
            <v>72</v>
          </cell>
        </row>
        <row r="54339">
          <cell r="A54339" t="str">
            <v>366912</v>
          </cell>
          <cell r="KA54339">
            <v>12</v>
          </cell>
          <cell r="KB54339">
            <v>10</v>
          </cell>
          <cell r="KC54339">
            <v>72</v>
          </cell>
        </row>
        <row r="54340">
          <cell r="A54340" t="str">
            <v>367012</v>
          </cell>
          <cell r="KA54340">
            <v>12</v>
          </cell>
          <cell r="KB54340">
            <v>10</v>
          </cell>
          <cell r="KC54340">
            <v>72</v>
          </cell>
        </row>
        <row r="54341">
          <cell r="A54341" t="str">
            <v>367112</v>
          </cell>
          <cell r="KA54341">
            <v>12</v>
          </cell>
          <cell r="KB54341">
            <v>10</v>
          </cell>
          <cell r="KC54341">
            <v>72</v>
          </cell>
        </row>
        <row r="54342">
          <cell r="A54342" t="str">
            <v>367212</v>
          </cell>
          <cell r="KA54342">
            <v>12</v>
          </cell>
          <cell r="KB54342">
            <v>10</v>
          </cell>
          <cell r="KC54342">
            <v>72</v>
          </cell>
        </row>
        <row r="54343">
          <cell r="A54343" t="str">
            <v>367312</v>
          </cell>
          <cell r="KA54343">
            <v>12</v>
          </cell>
          <cell r="KB54343">
            <v>10</v>
          </cell>
          <cell r="KC54343">
            <v>72</v>
          </cell>
        </row>
        <row r="54344">
          <cell r="A54344" t="str">
            <v>367412</v>
          </cell>
          <cell r="KA54344">
            <v>12</v>
          </cell>
          <cell r="KB54344">
            <v>10</v>
          </cell>
          <cell r="KC54344">
            <v>72</v>
          </cell>
        </row>
        <row r="54345">
          <cell r="A54345" t="str">
            <v>367512</v>
          </cell>
          <cell r="KA54345">
            <v>12</v>
          </cell>
          <cell r="KB54345">
            <v>10</v>
          </cell>
          <cell r="KC54345">
            <v>72</v>
          </cell>
        </row>
        <row r="54346">
          <cell r="A54346" t="str">
            <v>367612</v>
          </cell>
          <cell r="KA54346">
            <v>12</v>
          </cell>
          <cell r="KB54346">
            <v>10</v>
          </cell>
          <cell r="KC54346">
            <v>72</v>
          </cell>
        </row>
        <row r="54347">
          <cell r="A54347" t="str">
            <v>367712</v>
          </cell>
          <cell r="KA54347">
            <v>12</v>
          </cell>
          <cell r="KB54347">
            <v>10</v>
          </cell>
          <cell r="KC54347">
            <v>64</v>
          </cell>
        </row>
        <row r="54348">
          <cell r="A54348" t="str">
            <v>367812</v>
          </cell>
          <cell r="KA54348">
            <v>12</v>
          </cell>
          <cell r="KB54348">
            <v>10</v>
          </cell>
          <cell r="KC54348">
            <v>64</v>
          </cell>
        </row>
        <row r="54349">
          <cell r="A54349" t="str">
            <v>367912</v>
          </cell>
          <cell r="KA54349">
            <v>12</v>
          </cell>
          <cell r="KB54349">
            <v>10</v>
          </cell>
          <cell r="KC54349">
            <v>50</v>
          </cell>
        </row>
        <row r="54350">
          <cell r="A54350" t="str">
            <v>368012</v>
          </cell>
          <cell r="KA54350">
            <v>12</v>
          </cell>
          <cell r="KB54350">
            <v>10</v>
          </cell>
          <cell r="KC54350">
            <v>50</v>
          </cell>
        </row>
        <row r="54351">
          <cell r="A54351" t="str">
            <v>368112</v>
          </cell>
          <cell r="KA54351">
            <v>12</v>
          </cell>
          <cell r="KB54351">
            <v>10</v>
          </cell>
          <cell r="KC54351">
            <v>50</v>
          </cell>
        </row>
        <row r="54352">
          <cell r="A54352" t="str">
            <v>368212</v>
          </cell>
          <cell r="KA54352">
            <v>12</v>
          </cell>
          <cell r="KB54352">
            <v>10</v>
          </cell>
          <cell r="KC54352">
            <v>50</v>
          </cell>
        </row>
        <row r="54353">
          <cell r="A54353" t="str">
            <v>368312</v>
          </cell>
          <cell r="KA54353">
            <v>12</v>
          </cell>
          <cell r="KB54353">
            <v>10</v>
          </cell>
          <cell r="KC54353">
            <v>50</v>
          </cell>
        </row>
        <row r="54354">
          <cell r="A54354" t="str">
            <v>368412</v>
          </cell>
          <cell r="KA54354">
            <v>12</v>
          </cell>
          <cell r="KB54354">
            <v>10</v>
          </cell>
          <cell r="KC54354">
            <v>50</v>
          </cell>
        </row>
        <row r="54355">
          <cell r="A54355" t="str">
            <v>368512</v>
          </cell>
          <cell r="KA54355">
            <v>12</v>
          </cell>
          <cell r="KB54355">
            <v>10</v>
          </cell>
          <cell r="KC54355">
            <v>50</v>
          </cell>
        </row>
        <row r="54356">
          <cell r="A54356" t="str">
            <v>368612</v>
          </cell>
          <cell r="KA54356">
            <v>12</v>
          </cell>
          <cell r="KB54356">
            <v>10</v>
          </cell>
          <cell r="KC54356">
            <v>50</v>
          </cell>
        </row>
        <row r="54357">
          <cell r="A54357" t="str">
            <v>368712</v>
          </cell>
          <cell r="KA54357">
            <v>12</v>
          </cell>
          <cell r="KB54357">
            <v>10</v>
          </cell>
          <cell r="KC54357">
            <v>50</v>
          </cell>
        </row>
        <row r="54358">
          <cell r="A54358" t="str">
            <v>368812</v>
          </cell>
          <cell r="KA54358">
            <v>12</v>
          </cell>
          <cell r="KB54358">
            <v>10</v>
          </cell>
          <cell r="KC54358">
            <v>50</v>
          </cell>
        </row>
        <row r="54359">
          <cell r="A54359" t="str">
            <v>368912</v>
          </cell>
          <cell r="KA54359">
            <v>12</v>
          </cell>
          <cell r="KB54359">
            <v>10</v>
          </cell>
          <cell r="KC54359">
            <v>50</v>
          </cell>
        </row>
        <row r="54360">
          <cell r="A54360" t="str">
            <v>369012</v>
          </cell>
          <cell r="KA54360">
            <v>12</v>
          </cell>
          <cell r="KB54360">
            <v>10</v>
          </cell>
          <cell r="KC54360">
            <v>50</v>
          </cell>
        </row>
        <row r="54361">
          <cell r="A54361" t="str">
            <v>369112</v>
          </cell>
          <cell r="KA54361">
            <v>12</v>
          </cell>
          <cell r="KB54361">
            <v>10</v>
          </cell>
          <cell r="KC54361">
            <v>50</v>
          </cell>
        </row>
        <row r="54362">
          <cell r="A54362" t="str">
            <v>369212</v>
          </cell>
          <cell r="KA54362">
            <v>12</v>
          </cell>
          <cell r="KB54362">
            <v>10</v>
          </cell>
          <cell r="KC54362">
            <v>50</v>
          </cell>
        </row>
        <row r="54363">
          <cell r="A54363" t="str">
            <v>361512</v>
          </cell>
          <cell r="KA54363">
            <v>12</v>
          </cell>
          <cell r="KB54363">
            <v>10</v>
          </cell>
          <cell r="KC54363">
            <v>32</v>
          </cell>
        </row>
        <row r="54364">
          <cell r="A54364" t="str">
            <v>361612</v>
          </cell>
          <cell r="KA54364">
            <v>12</v>
          </cell>
          <cell r="KB54364">
            <v>10</v>
          </cell>
          <cell r="KC54364">
            <v>72</v>
          </cell>
        </row>
        <row r="54365">
          <cell r="A54365" t="str">
            <v>361712</v>
          </cell>
          <cell r="KA54365">
            <v>12</v>
          </cell>
          <cell r="KB54365">
            <v>10</v>
          </cell>
          <cell r="KC54365">
            <v>72</v>
          </cell>
        </row>
        <row r="54366">
          <cell r="A54366" t="str">
            <v>361812</v>
          </cell>
          <cell r="KA54366">
            <v>12</v>
          </cell>
          <cell r="KB54366">
            <v>10</v>
          </cell>
          <cell r="KC54366">
            <v>32</v>
          </cell>
        </row>
        <row r="54367">
          <cell r="A54367" t="str">
            <v>363412</v>
          </cell>
          <cell r="KA54367">
            <v>12</v>
          </cell>
          <cell r="KB54367">
            <v>10</v>
          </cell>
          <cell r="KC54367">
            <v>32</v>
          </cell>
        </row>
        <row r="54368">
          <cell r="A54368" t="str">
            <v>363512</v>
          </cell>
          <cell r="KA54368">
            <v>12</v>
          </cell>
          <cell r="KB54368">
            <v>10</v>
          </cell>
          <cell r="KC54368">
            <v>32</v>
          </cell>
        </row>
        <row r="54369">
          <cell r="A54369" t="str">
            <v>363612</v>
          </cell>
          <cell r="KA54369">
            <v>12</v>
          </cell>
          <cell r="KB54369">
            <v>10</v>
          </cell>
          <cell r="KC54369">
            <v>32</v>
          </cell>
        </row>
        <row r="54370">
          <cell r="A54370" t="str">
            <v>363712</v>
          </cell>
          <cell r="KA54370">
            <v>12</v>
          </cell>
          <cell r="KB54370">
            <v>10</v>
          </cell>
          <cell r="KC54370">
            <v>32</v>
          </cell>
        </row>
        <row r="54371">
          <cell r="A54371" t="str">
            <v>363812</v>
          </cell>
          <cell r="KA54371">
            <v>12</v>
          </cell>
          <cell r="KB54371">
            <v>10</v>
          </cell>
          <cell r="KC54371">
            <v>32</v>
          </cell>
        </row>
        <row r="54372">
          <cell r="A54372" t="str">
            <v>363912</v>
          </cell>
          <cell r="KA54372">
            <v>12</v>
          </cell>
          <cell r="KB54372">
            <v>10</v>
          </cell>
          <cell r="KC54372">
            <v>32</v>
          </cell>
        </row>
        <row r="54373">
          <cell r="A54373" t="str">
            <v>364012</v>
          </cell>
          <cell r="KA54373">
            <v>12</v>
          </cell>
          <cell r="KB54373">
            <v>10</v>
          </cell>
          <cell r="KC54373">
            <v>32</v>
          </cell>
        </row>
        <row r="54374">
          <cell r="A54374" t="str">
            <v>364112</v>
          </cell>
          <cell r="KA54374">
            <v>12</v>
          </cell>
          <cell r="KB54374">
            <v>10</v>
          </cell>
          <cell r="KC54374">
            <v>32</v>
          </cell>
        </row>
        <row r="54375">
          <cell r="A54375" t="str">
            <v>364212</v>
          </cell>
          <cell r="KA54375">
            <v>12</v>
          </cell>
          <cell r="KB54375">
            <v>10</v>
          </cell>
          <cell r="KC54375">
            <v>32</v>
          </cell>
        </row>
        <row r="54376">
          <cell r="A54376" t="str">
            <v>364312</v>
          </cell>
          <cell r="KA54376">
            <v>12</v>
          </cell>
          <cell r="KB54376">
            <v>10</v>
          </cell>
          <cell r="KC54376">
            <v>32</v>
          </cell>
        </row>
        <row r="54377">
          <cell r="A54377" t="str">
            <v>364412</v>
          </cell>
          <cell r="KA54377">
            <v>12</v>
          </cell>
          <cell r="KB54377">
            <v>10</v>
          </cell>
          <cell r="KC54377">
            <v>32</v>
          </cell>
        </row>
        <row r="54378">
          <cell r="A54378" t="str">
            <v>364512</v>
          </cell>
          <cell r="KA54378">
            <v>12</v>
          </cell>
          <cell r="KB54378">
            <v>10</v>
          </cell>
          <cell r="KC54378">
            <v>32</v>
          </cell>
        </row>
        <row r="54379">
          <cell r="A54379" t="str">
            <v>364612</v>
          </cell>
          <cell r="KA54379">
            <v>12</v>
          </cell>
          <cell r="KB54379">
            <v>10</v>
          </cell>
          <cell r="KC54379">
            <v>32</v>
          </cell>
        </row>
        <row r="54380">
          <cell r="A54380" t="str">
            <v>364712</v>
          </cell>
          <cell r="KA54380">
            <v>12</v>
          </cell>
          <cell r="KB54380">
            <v>10</v>
          </cell>
          <cell r="KC54380">
            <v>32</v>
          </cell>
        </row>
        <row r="54381">
          <cell r="A54381" t="str">
            <v>364812</v>
          </cell>
          <cell r="KA54381">
            <v>12</v>
          </cell>
          <cell r="KB54381">
            <v>10</v>
          </cell>
          <cell r="KC54381">
            <v>64</v>
          </cell>
        </row>
        <row r="54382">
          <cell r="A54382" t="str">
            <v>364912</v>
          </cell>
          <cell r="KA54382">
            <v>12</v>
          </cell>
          <cell r="KB54382">
            <v>10</v>
          </cell>
          <cell r="KC54382">
            <v>64</v>
          </cell>
        </row>
        <row r="54383">
          <cell r="A54383" t="str">
            <v>365012</v>
          </cell>
          <cell r="KA54383">
            <v>12</v>
          </cell>
          <cell r="KB54383">
            <v>30</v>
          </cell>
          <cell r="KC54383">
            <v>60</v>
          </cell>
        </row>
        <row r="54384">
          <cell r="A54384" t="str">
            <v>365112</v>
          </cell>
          <cell r="KA54384">
            <v>12</v>
          </cell>
          <cell r="KB54384">
            <v>30</v>
          </cell>
        </row>
        <row r="54385">
          <cell r="A54385" t="str">
            <v>365212</v>
          </cell>
          <cell r="KA54385">
            <v>12</v>
          </cell>
          <cell r="KB54385">
            <v>30</v>
          </cell>
        </row>
        <row r="54386">
          <cell r="A54386" t="str">
            <v>365312</v>
          </cell>
          <cell r="KA54386">
            <v>12</v>
          </cell>
          <cell r="KB54386">
            <v>30</v>
          </cell>
        </row>
        <row r="54387">
          <cell r="A54387" t="str">
            <v>365412</v>
          </cell>
          <cell r="KA54387">
            <v>12</v>
          </cell>
          <cell r="KB54387">
            <v>30</v>
          </cell>
        </row>
        <row r="54388">
          <cell r="A54388" t="str">
            <v>365512</v>
          </cell>
          <cell r="KA54388">
            <v>12</v>
          </cell>
          <cell r="KB54388">
            <v>30</v>
          </cell>
        </row>
        <row r="54389">
          <cell r="A54389" t="str">
            <v>365612</v>
          </cell>
          <cell r="KA54389">
            <v>12</v>
          </cell>
          <cell r="KB54389">
            <v>30</v>
          </cell>
        </row>
        <row r="54390">
          <cell r="A54390" t="str">
            <v>365712</v>
          </cell>
          <cell r="KA54390">
            <v>12</v>
          </cell>
          <cell r="KB54390">
            <v>30</v>
          </cell>
        </row>
        <row r="54391">
          <cell r="A54391" t="str">
            <v>345412</v>
          </cell>
          <cell r="KA54391">
            <v>12</v>
          </cell>
          <cell r="KB54391">
            <v>30</v>
          </cell>
          <cell r="KC54391">
            <v>81</v>
          </cell>
        </row>
        <row r="54392">
          <cell r="A54392" t="str">
            <v>345512</v>
          </cell>
          <cell r="KA54392">
            <v>12</v>
          </cell>
          <cell r="KB54392">
            <v>30</v>
          </cell>
          <cell r="KC54392">
            <v>81</v>
          </cell>
        </row>
        <row r="54393">
          <cell r="A54393" t="str">
            <v>345712</v>
          </cell>
          <cell r="KA54393">
            <v>12</v>
          </cell>
          <cell r="KB54393">
            <v>30</v>
          </cell>
          <cell r="KC54393">
            <v>81</v>
          </cell>
        </row>
        <row r="54394">
          <cell r="A54394" t="str">
            <v>345812</v>
          </cell>
          <cell r="KA54394">
            <v>12</v>
          </cell>
          <cell r="KB54394">
            <v>30</v>
          </cell>
          <cell r="KC54394">
            <v>81</v>
          </cell>
        </row>
        <row r="54395">
          <cell r="A54395" t="str">
            <v>345912</v>
          </cell>
          <cell r="KA54395">
            <v>12</v>
          </cell>
          <cell r="KB54395">
            <v>30</v>
          </cell>
          <cell r="KC54395">
            <v>81</v>
          </cell>
        </row>
        <row r="54396">
          <cell r="A54396" t="str">
            <v>346012</v>
          </cell>
          <cell r="KA54396">
            <v>12</v>
          </cell>
          <cell r="KB54396">
            <v>30</v>
          </cell>
          <cell r="KC54396">
            <v>81</v>
          </cell>
        </row>
        <row r="54397">
          <cell r="A54397" t="str">
            <v>346112</v>
          </cell>
          <cell r="KA54397">
            <v>12</v>
          </cell>
          <cell r="KB54397">
            <v>30</v>
          </cell>
          <cell r="KC54397">
            <v>81</v>
          </cell>
        </row>
        <row r="54398">
          <cell r="A54398" t="str">
            <v>346212</v>
          </cell>
          <cell r="KA54398">
            <v>12</v>
          </cell>
          <cell r="KB54398">
            <v>30</v>
          </cell>
          <cell r="KC54398">
            <v>81</v>
          </cell>
        </row>
        <row r="54399">
          <cell r="A54399" t="str">
            <v>346312</v>
          </cell>
          <cell r="KA54399">
            <v>12</v>
          </cell>
          <cell r="KB54399">
            <v>30</v>
          </cell>
          <cell r="KC54399">
            <v>81</v>
          </cell>
        </row>
        <row r="54400">
          <cell r="A54400" t="str">
            <v>346412</v>
          </cell>
          <cell r="KA54400">
            <v>12</v>
          </cell>
          <cell r="KB54400">
            <v>30</v>
          </cell>
          <cell r="KC54400">
            <v>81</v>
          </cell>
        </row>
        <row r="54401">
          <cell r="A54401" t="str">
            <v>346512</v>
          </cell>
          <cell r="KA54401">
            <v>12</v>
          </cell>
          <cell r="KB54401">
            <v>30</v>
          </cell>
          <cell r="KC54401">
            <v>81</v>
          </cell>
        </row>
        <row r="54402">
          <cell r="A54402" t="str">
            <v>346612</v>
          </cell>
          <cell r="KA54402">
            <v>12</v>
          </cell>
          <cell r="KB54402">
            <v>30</v>
          </cell>
          <cell r="KC54402">
            <v>81</v>
          </cell>
        </row>
        <row r="54403">
          <cell r="A54403" t="str">
            <v>346712</v>
          </cell>
          <cell r="KA54403">
            <v>12</v>
          </cell>
          <cell r="KB54403">
            <v>30</v>
          </cell>
          <cell r="KC54403">
            <v>42</v>
          </cell>
        </row>
        <row r="54404">
          <cell r="A54404" t="str">
            <v>346812</v>
          </cell>
          <cell r="KA54404">
            <v>12</v>
          </cell>
          <cell r="KB54404">
            <v>30</v>
          </cell>
          <cell r="KC54404">
            <v>42</v>
          </cell>
        </row>
        <row r="54405">
          <cell r="A54405" t="str">
            <v>347012</v>
          </cell>
          <cell r="KA54405">
            <v>12</v>
          </cell>
          <cell r="KB54405">
            <v>30</v>
          </cell>
          <cell r="KC54405">
            <v>42</v>
          </cell>
        </row>
        <row r="54406">
          <cell r="A54406" t="str">
            <v>347112</v>
          </cell>
          <cell r="KA54406">
            <v>12</v>
          </cell>
          <cell r="KB54406">
            <v>30</v>
          </cell>
          <cell r="KC54406">
            <v>42</v>
          </cell>
        </row>
        <row r="54407">
          <cell r="A54407" t="str">
            <v>347212</v>
          </cell>
          <cell r="KA54407">
            <v>12</v>
          </cell>
          <cell r="KB54407">
            <v>30</v>
          </cell>
          <cell r="KC54407">
            <v>42</v>
          </cell>
        </row>
        <row r="54408">
          <cell r="A54408" t="str">
            <v>347312</v>
          </cell>
          <cell r="KA54408">
            <v>12</v>
          </cell>
          <cell r="KB54408">
            <v>30</v>
          </cell>
          <cell r="KC54408">
            <v>42</v>
          </cell>
        </row>
        <row r="54409">
          <cell r="A54409" t="str">
            <v>347412</v>
          </cell>
          <cell r="KA54409">
            <v>12</v>
          </cell>
          <cell r="KB54409">
            <v>30</v>
          </cell>
          <cell r="KC54409">
            <v>42</v>
          </cell>
        </row>
        <row r="54410">
          <cell r="A54410" t="str">
            <v>347512</v>
          </cell>
          <cell r="KA54410">
            <v>12</v>
          </cell>
          <cell r="KB54410">
            <v>30</v>
          </cell>
          <cell r="KC54410">
            <v>42</v>
          </cell>
        </row>
        <row r="54411">
          <cell r="A54411" t="str">
            <v>347612</v>
          </cell>
          <cell r="KA54411">
            <v>12</v>
          </cell>
          <cell r="KB54411">
            <v>30</v>
          </cell>
          <cell r="KC54411">
            <v>42</v>
          </cell>
        </row>
        <row r="54412">
          <cell r="A54412" t="str">
            <v>347712</v>
          </cell>
          <cell r="KA54412">
            <v>12</v>
          </cell>
          <cell r="KB54412">
            <v>30</v>
          </cell>
          <cell r="KC54412">
            <v>42</v>
          </cell>
        </row>
        <row r="54413">
          <cell r="A54413" t="str">
            <v>347812</v>
          </cell>
          <cell r="KA54413">
            <v>12</v>
          </cell>
          <cell r="KB54413">
            <v>30</v>
          </cell>
          <cell r="KC54413">
            <v>42</v>
          </cell>
        </row>
        <row r="54414">
          <cell r="A54414" t="str">
            <v>347912</v>
          </cell>
          <cell r="KA54414">
            <v>12</v>
          </cell>
          <cell r="KB54414">
            <v>30</v>
          </cell>
          <cell r="KC54414">
            <v>42</v>
          </cell>
        </row>
        <row r="54415">
          <cell r="A54415" t="str">
            <v>309005</v>
          </cell>
          <cell r="KA54415">
            <v>100</v>
          </cell>
          <cell r="KB54415">
            <v>16</v>
          </cell>
        </row>
        <row r="54416">
          <cell r="A54416" t="str">
            <v>336212</v>
          </cell>
          <cell r="KA54416">
            <v>12</v>
          </cell>
          <cell r="KB54416">
            <v>36</v>
          </cell>
        </row>
        <row r="54417">
          <cell r="A54417" t="str">
            <v>336312</v>
          </cell>
          <cell r="KA54417">
            <v>12</v>
          </cell>
          <cell r="KB54417">
            <v>36</v>
          </cell>
        </row>
        <row r="54418">
          <cell r="A54418" t="str">
            <v>336412</v>
          </cell>
          <cell r="KA54418">
            <v>12</v>
          </cell>
          <cell r="KB54418">
            <v>36</v>
          </cell>
        </row>
        <row r="54419">
          <cell r="A54419" t="str">
            <v>336512</v>
          </cell>
          <cell r="KA54419">
            <v>12</v>
          </cell>
          <cell r="KB54419">
            <v>36</v>
          </cell>
        </row>
        <row r="54420">
          <cell r="A54420" t="str">
            <v>336612</v>
          </cell>
          <cell r="KA54420">
            <v>12</v>
          </cell>
          <cell r="KB54420">
            <v>36</v>
          </cell>
        </row>
        <row r="54421">
          <cell r="A54421" t="str">
            <v>336712</v>
          </cell>
          <cell r="KA54421">
            <v>12</v>
          </cell>
          <cell r="KB54421">
            <v>36</v>
          </cell>
        </row>
        <row r="54422">
          <cell r="A54422" t="str">
            <v>336812</v>
          </cell>
          <cell r="KA54422">
            <v>12</v>
          </cell>
          <cell r="KB54422">
            <v>36</v>
          </cell>
        </row>
        <row r="54423">
          <cell r="A54423" t="str">
            <v>336912</v>
          </cell>
          <cell r="KA54423">
            <v>12</v>
          </cell>
          <cell r="KB54423">
            <v>24</v>
          </cell>
        </row>
        <row r="54424">
          <cell r="A54424" t="str">
            <v>337012</v>
          </cell>
          <cell r="KA54424">
            <v>12</v>
          </cell>
          <cell r="KB54424">
            <v>24</v>
          </cell>
        </row>
        <row r="54425">
          <cell r="A54425" t="str">
            <v>337112</v>
          </cell>
          <cell r="KA54425">
            <v>12</v>
          </cell>
          <cell r="KB54425">
            <v>24</v>
          </cell>
        </row>
        <row r="54426">
          <cell r="A54426" t="str">
            <v>337212</v>
          </cell>
          <cell r="KA54426">
            <v>12</v>
          </cell>
          <cell r="KB54426">
            <v>24</v>
          </cell>
        </row>
        <row r="54427">
          <cell r="A54427" t="str">
            <v>337312</v>
          </cell>
          <cell r="KA54427">
            <v>12</v>
          </cell>
          <cell r="KB54427">
            <v>24</v>
          </cell>
        </row>
        <row r="54428">
          <cell r="A54428" t="str">
            <v>337412</v>
          </cell>
          <cell r="KA54428">
            <v>12</v>
          </cell>
          <cell r="KB54428">
            <v>24</v>
          </cell>
        </row>
        <row r="54429">
          <cell r="A54429" t="str">
            <v>337512</v>
          </cell>
          <cell r="KA54429">
            <v>12</v>
          </cell>
          <cell r="KB54429">
            <v>24</v>
          </cell>
        </row>
        <row r="54430">
          <cell r="A54430" t="str">
            <v>337610</v>
          </cell>
          <cell r="KA54430">
            <v>20</v>
          </cell>
          <cell r="KB54430">
            <v>10</v>
          </cell>
        </row>
        <row r="54431">
          <cell r="A54431" t="str">
            <v>337710</v>
          </cell>
          <cell r="KA54431">
            <v>20</v>
          </cell>
          <cell r="KB54431">
            <v>10</v>
          </cell>
        </row>
        <row r="54432">
          <cell r="A54432" t="str">
            <v>337810</v>
          </cell>
          <cell r="KA54432">
            <v>20</v>
          </cell>
          <cell r="KB54432">
            <v>10</v>
          </cell>
        </row>
        <row r="54433">
          <cell r="A54433" t="str">
            <v>337910</v>
          </cell>
          <cell r="KA54433">
            <v>20</v>
          </cell>
          <cell r="KB54433">
            <v>10</v>
          </cell>
        </row>
        <row r="54434">
          <cell r="A54434" t="str">
            <v>338212</v>
          </cell>
          <cell r="KA54434">
            <v>50</v>
          </cell>
          <cell r="KB54434">
            <v>8</v>
          </cell>
        </row>
        <row r="54435">
          <cell r="A54435" t="str">
            <v>338312</v>
          </cell>
          <cell r="KA54435">
            <v>50</v>
          </cell>
          <cell r="KB54435">
            <v>8</v>
          </cell>
        </row>
        <row r="54436">
          <cell r="A54436" t="str">
            <v>338414</v>
          </cell>
          <cell r="KA54436">
            <v>6</v>
          </cell>
          <cell r="KB54436">
            <v>12</v>
          </cell>
        </row>
        <row r="54437">
          <cell r="A54437" t="str">
            <v>338514</v>
          </cell>
          <cell r="KA54437">
            <v>6</v>
          </cell>
          <cell r="KB54437">
            <v>12</v>
          </cell>
        </row>
        <row r="54438">
          <cell r="A54438" t="str">
            <v>338614</v>
          </cell>
          <cell r="KA54438">
            <v>6</v>
          </cell>
          <cell r="KB54438">
            <v>12</v>
          </cell>
        </row>
        <row r="54439">
          <cell r="A54439" t="str">
            <v>338714</v>
          </cell>
          <cell r="KA54439">
            <v>6</v>
          </cell>
          <cell r="KB54439">
            <v>12</v>
          </cell>
        </row>
        <row r="54440">
          <cell r="A54440" t="str">
            <v>338814</v>
          </cell>
          <cell r="KA54440">
            <v>6</v>
          </cell>
          <cell r="KB54440">
            <v>12</v>
          </cell>
        </row>
        <row r="54441">
          <cell r="A54441" t="str">
            <v>338914</v>
          </cell>
          <cell r="KA54441">
            <v>6</v>
          </cell>
          <cell r="KB54441">
            <v>12</v>
          </cell>
        </row>
        <row r="54442">
          <cell r="A54442" t="str">
            <v>339014</v>
          </cell>
          <cell r="KA54442">
            <v>6</v>
          </cell>
          <cell r="KB54442">
            <v>12</v>
          </cell>
        </row>
        <row r="54443">
          <cell r="A54443" t="str">
            <v>339114</v>
          </cell>
          <cell r="KA54443">
            <v>6</v>
          </cell>
          <cell r="KB54443">
            <v>12</v>
          </cell>
        </row>
        <row r="54444">
          <cell r="A54444" t="str">
            <v>339212</v>
          </cell>
          <cell r="KA54444">
            <v>12</v>
          </cell>
          <cell r="KB54444">
            <v>40</v>
          </cell>
        </row>
        <row r="54445">
          <cell r="A54445" t="str">
            <v>339312</v>
          </cell>
          <cell r="KA54445">
            <v>12</v>
          </cell>
          <cell r="KB54445">
            <v>40</v>
          </cell>
        </row>
        <row r="54446">
          <cell r="A54446" t="str">
            <v>339412</v>
          </cell>
          <cell r="KA54446">
            <v>12</v>
          </cell>
          <cell r="KB54446">
            <v>40</v>
          </cell>
        </row>
        <row r="54447">
          <cell r="A54447" t="str">
            <v>339512</v>
          </cell>
          <cell r="KA54447">
            <v>12</v>
          </cell>
          <cell r="KB54447">
            <v>40</v>
          </cell>
        </row>
        <row r="54448">
          <cell r="A54448" t="str">
            <v>339612</v>
          </cell>
          <cell r="KA54448">
            <v>12</v>
          </cell>
          <cell r="KB54448">
            <v>40</v>
          </cell>
        </row>
        <row r="54449">
          <cell r="A54449" t="str">
            <v>339712</v>
          </cell>
          <cell r="KA54449">
            <v>12</v>
          </cell>
          <cell r="KB54449">
            <v>40</v>
          </cell>
        </row>
        <row r="54450">
          <cell r="A54450" t="str">
            <v>339812</v>
          </cell>
          <cell r="KA54450">
            <v>12</v>
          </cell>
          <cell r="KB54450">
            <v>40</v>
          </cell>
        </row>
        <row r="54451">
          <cell r="A54451" t="str">
            <v>339912</v>
          </cell>
          <cell r="KA54451">
            <v>12</v>
          </cell>
          <cell r="KB54451">
            <v>40</v>
          </cell>
        </row>
        <row r="54452">
          <cell r="A54452" t="str">
            <v>300705</v>
          </cell>
          <cell r="KA54452">
            <v>100</v>
          </cell>
          <cell r="KB54452">
            <v>20</v>
          </cell>
          <cell r="KC54452">
            <v>36</v>
          </cell>
        </row>
        <row r="54453">
          <cell r="A54453" t="str">
            <v>300805</v>
          </cell>
          <cell r="KA54453">
            <v>100</v>
          </cell>
          <cell r="KB54453">
            <v>12</v>
          </cell>
          <cell r="KC54453">
            <v>28</v>
          </cell>
        </row>
        <row r="54454">
          <cell r="A54454" t="str">
            <v>333011</v>
          </cell>
          <cell r="KA54454">
            <v>50</v>
          </cell>
          <cell r="KB54454">
            <v>10</v>
          </cell>
          <cell r="KC54454">
            <v>9</v>
          </cell>
        </row>
        <row r="54455">
          <cell r="A54455" t="str">
            <v>333012</v>
          </cell>
          <cell r="KA54455">
            <v>60</v>
          </cell>
          <cell r="KB54455">
            <v>8</v>
          </cell>
          <cell r="KC54455">
            <v>6</v>
          </cell>
        </row>
        <row r="54456">
          <cell r="A54456" t="str">
            <v>333013</v>
          </cell>
          <cell r="KA54456">
            <v>40</v>
          </cell>
          <cell r="KB54456">
            <v>8</v>
          </cell>
          <cell r="KC54456">
            <v>6</v>
          </cell>
        </row>
        <row r="54457">
          <cell r="A54457" t="str">
            <v>333105</v>
          </cell>
          <cell r="KA54457">
            <v>100</v>
          </cell>
          <cell r="KB54457">
            <v>10</v>
          </cell>
          <cell r="KC54457">
            <v>1</v>
          </cell>
        </row>
        <row r="54458">
          <cell r="A54458" t="str">
            <v>333201</v>
          </cell>
          <cell r="KA54458">
            <v>10</v>
          </cell>
          <cell r="KB54458">
            <v>36</v>
          </cell>
          <cell r="KC54458">
            <v>1</v>
          </cell>
        </row>
        <row r="54459">
          <cell r="A54459" t="str">
            <v>335105</v>
          </cell>
          <cell r="KA54459">
            <v>100</v>
          </cell>
          <cell r="KB54459">
            <v>10</v>
          </cell>
          <cell r="KC54459">
            <v>1</v>
          </cell>
        </row>
        <row r="54460">
          <cell r="A54460" t="str">
            <v>331703</v>
          </cell>
          <cell r="KA54460">
            <v>50</v>
          </cell>
          <cell r="KB54460">
            <v>10</v>
          </cell>
        </row>
        <row r="54461">
          <cell r="A54461" t="str">
            <v>331803</v>
          </cell>
          <cell r="KA54461">
            <v>50</v>
          </cell>
          <cell r="KB54461">
            <v>10</v>
          </cell>
          <cell r="KC54461">
            <v>1</v>
          </cell>
        </row>
        <row r="54462">
          <cell r="A54462" t="str">
            <v>331905</v>
          </cell>
          <cell r="KA54462">
            <v>100</v>
          </cell>
          <cell r="KB54462">
            <v>10</v>
          </cell>
        </row>
        <row r="54463">
          <cell r="A54463" t="str">
            <v>332005</v>
          </cell>
          <cell r="KA54463">
            <v>100</v>
          </cell>
          <cell r="KB54463">
            <v>20</v>
          </cell>
          <cell r="KC54463">
            <v>84</v>
          </cell>
        </row>
        <row r="54464">
          <cell r="A54464" t="str">
            <v>332006</v>
          </cell>
          <cell r="KA54464">
            <v>50</v>
          </cell>
          <cell r="KB54464">
            <v>20</v>
          </cell>
          <cell r="KC54464">
            <v>84</v>
          </cell>
        </row>
        <row r="54465">
          <cell r="A54465" t="str">
            <v>332105</v>
          </cell>
          <cell r="KA54465">
            <v>100</v>
          </cell>
          <cell r="KB54465">
            <v>20</v>
          </cell>
          <cell r="KC54465">
            <v>72</v>
          </cell>
        </row>
        <row r="54466">
          <cell r="A54466" t="str">
            <v>332106</v>
          </cell>
          <cell r="KA54466">
            <v>50</v>
          </cell>
          <cell r="KB54466">
            <v>20</v>
          </cell>
          <cell r="KC54466">
            <v>84</v>
          </cell>
        </row>
        <row r="54467">
          <cell r="A54467" t="str">
            <v>332205</v>
          </cell>
          <cell r="KA54467">
            <v>100</v>
          </cell>
          <cell r="KB54467">
            <v>20</v>
          </cell>
          <cell r="KC54467">
            <v>96</v>
          </cell>
        </row>
        <row r="54468">
          <cell r="A54468" t="str">
            <v>332206</v>
          </cell>
          <cell r="KA54468">
            <v>50</v>
          </cell>
          <cell r="KB54468">
            <v>20</v>
          </cell>
          <cell r="KC54468">
            <v>160</v>
          </cell>
        </row>
        <row r="54469">
          <cell r="A54469" t="str">
            <v>332305</v>
          </cell>
          <cell r="KA54469">
            <v>100</v>
          </cell>
          <cell r="KB54469">
            <v>20</v>
          </cell>
          <cell r="KC54469">
            <v>48</v>
          </cell>
        </row>
        <row r="54470">
          <cell r="A54470" t="str">
            <v>332306</v>
          </cell>
          <cell r="KA54470">
            <v>50</v>
          </cell>
          <cell r="KB54470">
            <v>20</v>
          </cell>
          <cell r="KC54470">
            <v>84</v>
          </cell>
        </row>
        <row r="54471">
          <cell r="A54471" t="str">
            <v>332425</v>
          </cell>
          <cell r="KA54471">
            <v>5</v>
          </cell>
          <cell r="KB54471">
            <v>10</v>
          </cell>
        </row>
        <row r="54472">
          <cell r="A54472" t="str">
            <v>332525</v>
          </cell>
          <cell r="KA54472">
            <v>5</v>
          </cell>
          <cell r="KB54472">
            <v>10</v>
          </cell>
        </row>
        <row r="54473">
          <cell r="A54473" t="str">
            <v>332625</v>
          </cell>
          <cell r="KA54473">
            <v>5</v>
          </cell>
          <cell r="KB54473">
            <v>10</v>
          </cell>
        </row>
        <row r="54474">
          <cell r="A54474" t="str">
            <v>332725</v>
          </cell>
          <cell r="KA54474">
            <v>5</v>
          </cell>
          <cell r="KB54474">
            <v>10</v>
          </cell>
        </row>
        <row r="54475">
          <cell r="A54475" t="str">
            <v>332825</v>
          </cell>
          <cell r="KA54475">
            <v>5</v>
          </cell>
          <cell r="KB54475">
            <v>10</v>
          </cell>
        </row>
        <row r="54476">
          <cell r="A54476" t="str">
            <v>332905</v>
          </cell>
          <cell r="KA54476">
            <v>100</v>
          </cell>
          <cell r="KB54476">
            <v>10</v>
          </cell>
          <cell r="KC54476">
            <v>1</v>
          </cell>
        </row>
        <row r="54477">
          <cell r="A54477" t="str">
            <v>333005</v>
          </cell>
          <cell r="KA54477">
            <v>100</v>
          </cell>
          <cell r="KB54477">
            <v>10</v>
          </cell>
          <cell r="KC54477">
            <v>1</v>
          </cell>
        </row>
        <row r="54478">
          <cell r="A54478" t="str">
            <v>330005</v>
          </cell>
          <cell r="KA54478">
            <v>100</v>
          </cell>
          <cell r="KB54478">
            <v>20</v>
          </cell>
          <cell r="KC54478">
            <v>90</v>
          </cell>
        </row>
        <row r="54479">
          <cell r="A54479" t="str">
            <v>330105</v>
          </cell>
          <cell r="KA54479">
            <v>100</v>
          </cell>
          <cell r="KB54479">
            <v>20</v>
          </cell>
          <cell r="KC54479">
            <v>84</v>
          </cell>
        </row>
        <row r="54480">
          <cell r="A54480" t="str">
            <v>330205</v>
          </cell>
          <cell r="KA54480">
            <v>100</v>
          </cell>
          <cell r="KB54480">
            <v>20</v>
          </cell>
          <cell r="KC54480">
            <v>48</v>
          </cell>
        </row>
        <row r="54481">
          <cell r="A54481" t="str">
            <v>330305</v>
          </cell>
          <cell r="KA54481">
            <v>100</v>
          </cell>
          <cell r="KB54481">
            <v>20</v>
          </cell>
          <cell r="KC54481">
            <v>156</v>
          </cell>
        </row>
        <row r="54482">
          <cell r="A54482" t="str">
            <v>330611</v>
          </cell>
          <cell r="KA54482">
            <v>1000</v>
          </cell>
          <cell r="KB54482">
            <v>10</v>
          </cell>
          <cell r="KC54482">
            <v>48</v>
          </cell>
        </row>
        <row r="54483">
          <cell r="A54483" t="str">
            <v>331611</v>
          </cell>
          <cell r="KA54483">
            <v>200</v>
          </cell>
          <cell r="KB54483">
            <v>10</v>
          </cell>
          <cell r="KC54483">
            <v>100</v>
          </cell>
        </row>
        <row r="54484">
          <cell r="A54484" t="str">
            <v>341116</v>
          </cell>
          <cell r="KA54484">
            <v>1500</v>
          </cell>
          <cell r="KB54484">
            <v>10</v>
          </cell>
          <cell r="KC54484">
            <v>48</v>
          </cell>
        </row>
        <row r="54485">
          <cell r="A54485" t="str">
            <v>340411</v>
          </cell>
          <cell r="KA54485">
            <v>1000</v>
          </cell>
          <cell r="KB54485">
            <v>5</v>
          </cell>
          <cell r="KC54485">
            <v>90</v>
          </cell>
        </row>
        <row r="54486">
          <cell r="A54486" t="str">
            <v>355005</v>
          </cell>
          <cell r="KA54486">
            <v>100</v>
          </cell>
          <cell r="KB54486">
            <v>10</v>
          </cell>
          <cell r="KC54486">
            <v>90</v>
          </cell>
        </row>
        <row r="54487">
          <cell r="A54487" t="str">
            <v>355105</v>
          </cell>
          <cell r="KA54487">
            <v>100</v>
          </cell>
          <cell r="KB54487">
            <v>10</v>
          </cell>
          <cell r="KC54487">
            <v>90</v>
          </cell>
        </row>
        <row r="54488">
          <cell r="A54488" t="str">
            <v>355205</v>
          </cell>
          <cell r="KA54488">
            <v>100</v>
          </cell>
          <cell r="KB54488">
            <v>10</v>
          </cell>
          <cell r="KC54488">
            <v>98</v>
          </cell>
        </row>
        <row r="54489">
          <cell r="A54489" t="str">
            <v>355305</v>
          </cell>
          <cell r="KA54489">
            <v>100</v>
          </cell>
          <cell r="KB54489">
            <v>10</v>
          </cell>
          <cell r="KC54489">
            <v>144</v>
          </cell>
        </row>
        <row r="54490">
          <cell r="A54490" t="str">
            <v>355411</v>
          </cell>
          <cell r="KA54490">
            <v>1000</v>
          </cell>
          <cell r="KB54490">
            <v>1</v>
          </cell>
          <cell r="KC54490">
            <v>16</v>
          </cell>
        </row>
        <row r="54491">
          <cell r="A54491" t="str">
            <v>355905</v>
          </cell>
          <cell r="KA54491">
            <v>100</v>
          </cell>
          <cell r="KB54491">
            <v>30</v>
          </cell>
          <cell r="KC54491">
            <v>64</v>
          </cell>
        </row>
        <row r="54492">
          <cell r="A54492" t="str">
            <v>356005</v>
          </cell>
          <cell r="KA54492">
            <v>100</v>
          </cell>
          <cell r="KB54492">
            <v>30</v>
          </cell>
          <cell r="KC54492">
            <v>80</v>
          </cell>
        </row>
        <row r="54493">
          <cell r="A54493" t="str">
            <v>356105</v>
          </cell>
          <cell r="KA54493">
            <v>100</v>
          </cell>
          <cell r="KB54493">
            <v>30</v>
          </cell>
          <cell r="KC54493">
            <v>56</v>
          </cell>
        </row>
        <row r="54494">
          <cell r="A54494" t="str">
            <v>356205</v>
          </cell>
          <cell r="KA54494">
            <v>100</v>
          </cell>
          <cell r="KB54494">
            <v>30</v>
          </cell>
          <cell r="KC54494">
            <v>80</v>
          </cell>
        </row>
        <row r="54495">
          <cell r="A54495" t="str">
            <v>356312</v>
          </cell>
          <cell r="KA54495">
            <v>12</v>
          </cell>
          <cell r="KB54495">
            <v>30</v>
          </cell>
          <cell r="KC54495">
            <v>84</v>
          </cell>
        </row>
        <row r="54496">
          <cell r="A54496" t="str">
            <v>356412</v>
          </cell>
          <cell r="KA54496">
            <v>12</v>
          </cell>
          <cell r="KB54496">
            <v>30</v>
          </cell>
          <cell r="KC54496">
            <v>84</v>
          </cell>
        </row>
        <row r="54497">
          <cell r="A54497" t="str">
            <v>356512</v>
          </cell>
          <cell r="KA54497">
            <v>12</v>
          </cell>
          <cell r="KB54497">
            <v>30</v>
          </cell>
          <cell r="KC54497">
            <v>84</v>
          </cell>
        </row>
        <row r="54498">
          <cell r="A54498" t="str">
            <v>356612</v>
          </cell>
          <cell r="KA54498">
            <v>12</v>
          </cell>
          <cell r="KB54498">
            <v>30</v>
          </cell>
          <cell r="KC54498">
            <v>84</v>
          </cell>
        </row>
        <row r="54499">
          <cell r="A54499" t="str">
            <v>356712</v>
          </cell>
          <cell r="KA54499">
            <v>12</v>
          </cell>
          <cell r="KB54499">
            <v>40</v>
          </cell>
          <cell r="KC54499">
            <v>84</v>
          </cell>
        </row>
        <row r="54500">
          <cell r="A54500" t="str">
            <v>357001</v>
          </cell>
          <cell r="KA54500">
            <v>10</v>
          </cell>
          <cell r="KB54500">
            <v>20</v>
          </cell>
          <cell r="KC54500">
            <v>156</v>
          </cell>
        </row>
        <row r="54501">
          <cell r="A54501" t="str">
            <v>357101</v>
          </cell>
          <cell r="KA54501">
            <v>10</v>
          </cell>
          <cell r="KB54501">
            <v>20</v>
          </cell>
          <cell r="KC54501">
            <v>210</v>
          </cell>
        </row>
        <row r="54502">
          <cell r="A54502" t="str">
            <v>357201</v>
          </cell>
          <cell r="KA54502">
            <v>10</v>
          </cell>
          <cell r="KB54502">
            <v>20</v>
          </cell>
          <cell r="KC54502">
            <v>182</v>
          </cell>
        </row>
        <row r="54503">
          <cell r="A54503" t="str">
            <v>357301</v>
          </cell>
          <cell r="KA54503">
            <v>10</v>
          </cell>
          <cell r="KB54503">
            <v>50</v>
          </cell>
          <cell r="KC54503">
            <v>160</v>
          </cell>
        </row>
        <row r="54504">
          <cell r="A54504" t="str">
            <v>357402</v>
          </cell>
          <cell r="KA54504">
            <v>25</v>
          </cell>
          <cell r="KB54504">
            <v>24</v>
          </cell>
          <cell r="KC54504">
            <v>36</v>
          </cell>
        </row>
        <row r="54505">
          <cell r="A54505" t="str">
            <v>357502</v>
          </cell>
          <cell r="KA54505">
            <v>25</v>
          </cell>
          <cell r="KB54505">
            <v>24</v>
          </cell>
          <cell r="KC54505">
            <v>84</v>
          </cell>
        </row>
        <row r="54506">
          <cell r="A54506" t="str">
            <v>357602</v>
          </cell>
          <cell r="KA54506">
            <v>25</v>
          </cell>
          <cell r="KB54506">
            <v>24</v>
          </cell>
          <cell r="KC54506">
            <v>84</v>
          </cell>
        </row>
        <row r="54507">
          <cell r="A54507" t="str">
            <v>357705</v>
          </cell>
          <cell r="KA54507">
            <v>100</v>
          </cell>
          <cell r="KB54507">
            <v>8</v>
          </cell>
          <cell r="KC54507">
            <v>119</v>
          </cell>
        </row>
        <row r="54508">
          <cell r="A54508" t="str">
            <v>357831</v>
          </cell>
          <cell r="KA54508">
            <v>2</v>
          </cell>
          <cell r="KB54508">
            <v>30</v>
          </cell>
        </row>
        <row r="54509">
          <cell r="A54509" t="str">
            <v>357931</v>
          </cell>
          <cell r="KA54509">
            <v>2</v>
          </cell>
          <cell r="KB54509">
            <v>20</v>
          </cell>
        </row>
        <row r="54510">
          <cell r="A54510" t="str">
            <v>358031</v>
          </cell>
          <cell r="KA54510">
            <v>2</v>
          </cell>
          <cell r="KB54510">
            <v>20</v>
          </cell>
        </row>
        <row r="54511">
          <cell r="A54511" t="str">
            <v>358109</v>
          </cell>
          <cell r="KA54511">
            <v>40</v>
          </cell>
          <cell r="KB54511">
            <v>50</v>
          </cell>
          <cell r="KC54511">
            <v>104</v>
          </cell>
        </row>
        <row r="54512">
          <cell r="A54512" t="str">
            <v>358209</v>
          </cell>
          <cell r="KA54512">
            <v>40</v>
          </cell>
          <cell r="KB54512">
            <v>50</v>
          </cell>
          <cell r="KC54512">
            <v>104</v>
          </cell>
        </row>
        <row r="54513">
          <cell r="A54513" t="str">
            <v>358305</v>
          </cell>
          <cell r="KA54513">
            <v>100</v>
          </cell>
          <cell r="KB54513">
            <v>30</v>
          </cell>
          <cell r="KC54513">
            <v>64</v>
          </cell>
        </row>
        <row r="54514">
          <cell r="A54514" t="str">
            <v>358405</v>
          </cell>
          <cell r="KA54514">
            <v>100</v>
          </cell>
          <cell r="KB54514">
            <v>30</v>
          </cell>
          <cell r="KC54514">
            <v>80</v>
          </cell>
        </row>
        <row r="54515">
          <cell r="A54515" t="str">
            <v>358505</v>
          </cell>
          <cell r="KA54515">
            <v>100</v>
          </cell>
          <cell r="KB54515">
            <v>30</v>
          </cell>
          <cell r="KC54515">
            <v>56</v>
          </cell>
        </row>
        <row r="54516">
          <cell r="A54516" t="str">
            <v>358605</v>
          </cell>
          <cell r="KA54516">
            <v>100</v>
          </cell>
          <cell r="KB54516">
            <v>30</v>
          </cell>
          <cell r="KC54516">
            <v>80</v>
          </cell>
        </row>
        <row r="54517">
          <cell r="A54517" t="str">
            <v>342429</v>
          </cell>
          <cell r="KA54517">
            <v>2000</v>
          </cell>
          <cell r="KB54517">
            <v>6</v>
          </cell>
          <cell r="KC54517">
            <v>81</v>
          </cell>
        </row>
        <row r="54518">
          <cell r="A54518" t="str">
            <v>341411</v>
          </cell>
          <cell r="KA54518">
            <v>1000</v>
          </cell>
          <cell r="KB54518">
            <v>5</v>
          </cell>
          <cell r="KC54518">
            <v>153</v>
          </cell>
        </row>
        <row r="54519">
          <cell r="A54519" t="str">
            <v>342229</v>
          </cell>
          <cell r="KA54519">
            <v>2000</v>
          </cell>
          <cell r="KB54519">
            <v>8</v>
          </cell>
          <cell r="KC54519">
            <v>36</v>
          </cell>
        </row>
        <row r="54520">
          <cell r="A54520" t="str">
            <v>390000</v>
          </cell>
          <cell r="KA54520">
            <v>1</v>
          </cell>
          <cell r="KB54520">
            <v>50</v>
          </cell>
          <cell r="KC54520">
            <v>120</v>
          </cell>
        </row>
        <row r="54521">
          <cell r="A54521" t="str">
            <v>390001</v>
          </cell>
          <cell r="KA54521">
            <v>50</v>
          </cell>
          <cell r="KB54521">
            <v>5</v>
          </cell>
          <cell r="KC54521">
            <v>64</v>
          </cell>
        </row>
        <row r="54522">
          <cell r="A54522" t="str">
            <v>390002</v>
          </cell>
          <cell r="KA54522">
            <v>50</v>
          </cell>
          <cell r="KB54522">
            <v>10</v>
          </cell>
          <cell r="KC54522">
            <v>24</v>
          </cell>
        </row>
        <row r="54523">
          <cell r="A54523" t="str">
            <v>390003</v>
          </cell>
          <cell r="KA54523">
            <v>50</v>
          </cell>
          <cell r="KB54523">
            <v>8</v>
          </cell>
          <cell r="KC54523">
            <v>24</v>
          </cell>
        </row>
        <row r="54524">
          <cell r="A54524" t="str">
            <v>390004</v>
          </cell>
          <cell r="KA54524">
            <v>50</v>
          </cell>
          <cell r="KB54524">
            <v>8</v>
          </cell>
          <cell r="KC54524">
            <v>30</v>
          </cell>
        </row>
        <row r="54525">
          <cell r="A54525" t="str">
            <v>390005</v>
          </cell>
          <cell r="KA54525">
            <v>50</v>
          </cell>
          <cell r="KB54525">
            <v>10</v>
          </cell>
          <cell r="KC54525">
            <v>24</v>
          </cell>
        </row>
        <row r="54526">
          <cell r="A54526" t="str">
            <v>390006</v>
          </cell>
          <cell r="KA54526">
            <v>50</v>
          </cell>
          <cell r="KB54526">
            <v>8</v>
          </cell>
          <cell r="KC54526">
            <v>24</v>
          </cell>
        </row>
        <row r="54527">
          <cell r="A54527" t="str">
            <v>390207</v>
          </cell>
          <cell r="KA54527">
            <v>200</v>
          </cell>
          <cell r="KB54527">
            <v>1</v>
          </cell>
          <cell r="KC54527">
            <v>1</v>
          </cell>
        </row>
        <row r="54528">
          <cell r="A54528" t="str">
            <v>713304</v>
          </cell>
          <cell r="KA54528">
            <v>10</v>
          </cell>
          <cell r="KB54528">
            <v>48</v>
          </cell>
          <cell r="KC54528">
            <v>140</v>
          </cell>
        </row>
        <row r="54529">
          <cell r="A54529" t="str">
            <v>713305</v>
          </cell>
          <cell r="KA54529">
            <v>10</v>
          </cell>
          <cell r="KB54529">
            <v>48</v>
          </cell>
          <cell r="KC54529">
            <v>160</v>
          </cell>
        </row>
        <row r="54530">
          <cell r="A54530" t="str">
            <v>713308</v>
          </cell>
          <cell r="KA54530">
            <v>10</v>
          </cell>
          <cell r="KB54530">
            <v>48</v>
          </cell>
          <cell r="KC54530">
            <v>120</v>
          </cell>
        </row>
        <row r="54531">
          <cell r="A54531" t="str">
            <v>U56312</v>
          </cell>
          <cell r="KA54531">
            <v>12</v>
          </cell>
          <cell r="KB54531">
            <v>1</v>
          </cell>
          <cell r="KC54531">
            <v>83</v>
          </cell>
        </row>
        <row r="54532">
          <cell r="A54532" t="str">
            <v>U56412</v>
          </cell>
          <cell r="KA54532">
            <v>12</v>
          </cell>
          <cell r="KB54532">
            <v>1</v>
          </cell>
          <cell r="KC54532">
            <v>83</v>
          </cell>
        </row>
        <row r="54533">
          <cell r="A54533" t="str">
            <v>U56512</v>
          </cell>
          <cell r="KA54533">
            <v>12</v>
          </cell>
          <cell r="KB54533">
            <v>1</v>
          </cell>
          <cell r="KC54533">
            <v>83</v>
          </cell>
        </row>
        <row r="54534">
          <cell r="A54534" t="str">
            <v>U56612</v>
          </cell>
          <cell r="KA54534">
            <v>12</v>
          </cell>
          <cell r="KB54534">
            <v>1</v>
          </cell>
          <cell r="KC54534">
            <v>83</v>
          </cell>
        </row>
        <row r="54535">
          <cell r="A54535" t="str">
            <v>342702</v>
          </cell>
          <cell r="KA54535">
            <v>1</v>
          </cell>
          <cell r="KB54535">
            <v>5</v>
          </cell>
          <cell r="KC54535">
            <v>70</v>
          </cell>
        </row>
        <row r="54536">
          <cell r="A54536" t="str">
            <v>334005</v>
          </cell>
          <cell r="KA54536">
            <v>100</v>
          </cell>
          <cell r="KB54536">
            <v>50</v>
          </cell>
          <cell r="KC54536">
            <v>50</v>
          </cell>
        </row>
        <row r="54537">
          <cell r="A54537" t="str">
            <v>334105</v>
          </cell>
          <cell r="KA54537">
            <v>100</v>
          </cell>
          <cell r="KB54537">
            <v>50</v>
          </cell>
          <cell r="KC54537">
            <v>50</v>
          </cell>
        </row>
        <row r="54538">
          <cell r="A54538" t="str">
            <v>334205</v>
          </cell>
          <cell r="KA54538">
            <v>100</v>
          </cell>
          <cell r="KB54538">
            <v>10</v>
          </cell>
          <cell r="KC54538">
            <v>88</v>
          </cell>
        </row>
        <row r="54539">
          <cell r="A54539" t="str">
            <v>363114</v>
          </cell>
          <cell r="KA54539">
            <v>18</v>
          </cell>
          <cell r="KB54539">
            <v>8</v>
          </cell>
          <cell r="KC54539">
            <v>84</v>
          </cell>
        </row>
        <row r="54540">
          <cell r="A54540" t="str">
            <v>331624</v>
          </cell>
          <cell r="KA54540">
            <v>500</v>
          </cell>
          <cell r="KB54540">
            <v>10</v>
          </cell>
          <cell r="KC54540">
            <v>42</v>
          </cell>
        </row>
        <row r="54541">
          <cell r="A54541" t="str">
            <v>330703</v>
          </cell>
          <cell r="KA54541">
            <v>50</v>
          </cell>
          <cell r="KB54541">
            <v>10</v>
          </cell>
          <cell r="KC54541">
            <v>110</v>
          </cell>
        </row>
        <row r="54542">
          <cell r="A54542" t="str">
            <v>330803</v>
          </cell>
          <cell r="KA54542">
            <v>50</v>
          </cell>
          <cell r="KB54542">
            <v>6</v>
          </cell>
          <cell r="KC54542">
            <v>161</v>
          </cell>
        </row>
        <row r="54543">
          <cell r="A54543" t="str">
            <v>330923</v>
          </cell>
          <cell r="KA54543">
            <v>60</v>
          </cell>
          <cell r="KB54543">
            <v>5</v>
          </cell>
          <cell r="KC54543">
            <v>90</v>
          </cell>
        </row>
        <row r="54544">
          <cell r="A54544" t="str">
            <v>331003</v>
          </cell>
          <cell r="KA54544">
            <v>50</v>
          </cell>
          <cell r="KB54544">
            <v>6</v>
          </cell>
          <cell r="KC54544">
            <v>126</v>
          </cell>
        </row>
        <row r="54545">
          <cell r="A54545" t="str">
            <v>331103</v>
          </cell>
          <cell r="KA54545">
            <v>50</v>
          </cell>
          <cell r="KB54545">
            <v>6</v>
          </cell>
          <cell r="KC54545">
            <v>72</v>
          </cell>
        </row>
        <row r="54546">
          <cell r="A54546" t="str">
            <v>331203</v>
          </cell>
          <cell r="KA54546">
            <v>50</v>
          </cell>
          <cell r="KB54546">
            <v>8</v>
          </cell>
          <cell r="KC54546">
            <v>66</v>
          </cell>
        </row>
        <row r="54547">
          <cell r="A54547" t="str">
            <v>331303</v>
          </cell>
          <cell r="KA54547">
            <v>50</v>
          </cell>
          <cell r="KB54547">
            <v>8</v>
          </cell>
          <cell r="KC54547">
            <v>66</v>
          </cell>
        </row>
        <row r="54548">
          <cell r="A54548" t="str">
            <v>331408</v>
          </cell>
          <cell r="KA54548">
            <v>250</v>
          </cell>
          <cell r="KB54548">
            <v>8</v>
          </cell>
          <cell r="KC54548">
            <v>120</v>
          </cell>
        </row>
        <row r="54549">
          <cell r="A54549" t="str">
            <v>331524</v>
          </cell>
          <cell r="KA54549">
            <v>500</v>
          </cell>
          <cell r="KB54549">
            <v>10</v>
          </cell>
          <cell r="KC54549">
            <v>42</v>
          </cell>
        </row>
        <row r="54550">
          <cell r="A54550" t="str">
            <v>333308</v>
          </cell>
          <cell r="KA54550">
            <v>200</v>
          </cell>
          <cell r="KB54550">
            <v>8</v>
          </cell>
          <cell r="KC54550">
            <v>120</v>
          </cell>
        </row>
        <row r="54551">
          <cell r="A54551" t="str">
            <v>333408</v>
          </cell>
          <cell r="KA54551">
            <v>200</v>
          </cell>
          <cell r="KB54551">
            <v>8</v>
          </cell>
          <cell r="KC54551">
            <v>120</v>
          </cell>
        </row>
        <row r="54552">
          <cell r="A54552" t="str">
            <v>333508</v>
          </cell>
          <cell r="KA54552">
            <v>250</v>
          </cell>
          <cell r="KB54552">
            <v>8</v>
          </cell>
          <cell r="KC54552">
            <v>120</v>
          </cell>
        </row>
        <row r="54553">
          <cell r="A54553" t="str">
            <v>333603</v>
          </cell>
          <cell r="KA54553">
            <v>50</v>
          </cell>
          <cell r="KB54553">
            <v>8</v>
          </cell>
          <cell r="KC54553">
            <v>66</v>
          </cell>
        </row>
        <row r="54554">
          <cell r="A54554" t="str">
            <v>333703</v>
          </cell>
          <cell r="KA54554">
            <v>50</v>
          </cell>
          <cell r="KB54554">
            <v>6</v>
          </cell>
          <cell r="KC54554">
            <v>126</v>
          </cell>
        </row>
        <row r="54555">
          <cell r="A54555" t="str">
            <v>333803</v>
          </cell>
          <cell r="KA54555">
            <v>50</v>
          </cell>
          <cell r="KB54555">
            <v>6</v>
          </cell>
          <cell r="KC54555">
            <v>72</v>
          </cell>
        </row>
        <row r="54556">
          <cell r="A54556" t="str">
            <v>U63114</v>
          </cell>
          <cell r="KA54556">
            <v>18</v>
          </cell>
          <cell r="KB54556">
            <v>1</v>
          </cell>
          <cell r="KC54556">
            <v>134</v>
          </cell>
        </row>
        <row r="54557">
          <cell r="A54557" t="str">
            <v>333911</v>
          </cell>
          <cell r="KA54557">
            <v>50</v>
          </cell>
          <cell r="KB54557">
            <v>20</v>
          </cell>
          <cell r="KC54557">
            <v>24</v>
          </cell>
        </row>
        <row r="54558">
          <cell r="A54558" t="str">
            <v>333912</v>
          </cell>
          <cell r="KA54558">
            <v>50</v>
          </cell>
          <cell r="KB54558">
            <v>10</v>
          </cell>
          <cell r="KC54558">
            <v>25</v>
          </cell>
        </row>
        <row r="54559">
          <cell r="A54559" t="str">
            <v>360002</v>
          </cell>
          <cell r="KA54559">
            <v>25</v>
          </cell>
          <cell r="KB54559">
            <v>8</v>
          </cell>
          <cell r="KC54559">
            <v>32</v>
          </cell>
        </row>
        <row r="54560">
          <cell r="A54560" t="str">
            <v>360102</v>
          </cell>
          <cell r="KA54560">
            <v>25</v>
          </cell>
          <cell r="KB54560">
            <v>8</v>
          </cell>
          <cell r="KC54560">
            <v>32</v>
          </cell>
        </row>
        <row r="54561">
          <cell r="A54561" t="str">
            <v>360502</v>
          </cell>
          <cell r="KA54561">
            <v>25</v>
          </cell>
          <cell r="KB54561">
            <v>4</v>
          </cell>
          <cell r="KC54561">
            <v>60</v>
          </cell>
        </row>
        <row r="54562">
          <cell r="A54562" t="str">
            <v>388225</v>
          </cell>
          <cell r="KA54562">
            <v>5</v>
          </cell>
          <cell r="KB54562">
            <v>10</v>
          </cell>
          <cell r="KC54562">
            <v>72</v>
          </cell>
        </row>
        <row r="54563">
          <cell r="A54563" t="str">
            <v>388325</v>
          </cell>
          <cell r="KA54563">
            <v>5</v>
          </cell>
          <cell r="KB54563">
            <v>10</v>
          </cell>
          <cell r="KC54563">
            <v>40</v>
          </cell>
        </row>
        <row r="54564">
          <cell r="A54564" t="str">
            <v>388425</v>
          </cell>
          <cell r="KA54564">
            <v>5</v>
          </cell>
          <cell r="KB54564">
            <v>10</v>
          </cell>
          <cell r="KC54564">
            <v>1360</v>
          </cell>
        </row>
        <row r="54565">
          <cell r="A54565" t="str">
            <v>388525</v>
          </cell>
          <cell r="KA54565">
            <v>5</v>
          </cell>
          <cell r="KB54565">
            <v>10</v>
          </cell>
        </row>
        <row r="54566">
          <cell r="A54566" t="str">
            <v>388625</v>
          </cell>
          <cell r="KA54566">
            <v>5</v>
          </cell>
          <cell r="KB54566">
            <v>10</v>
          </cell>
          <cell r="KC54566">
            <v>2000</v>
          </cell>
        </row>
        <row r="54567">
          <cell r="A54567" t="str">
            <v>388725</v>
          </cell>
          <cell r="KA54567">
            <v>5</v>
          </cell>
          <cell r="KB54567">
            <v>10</v>
          </cell>
          <cell r="KC54567">
            <v>30</v>
          </cell>
        </row>
        <row r="54568">
          <cell r="A54568" t="str">
            <v>388825</v>
          </cell>
          <cell r="KA54568">
            <v>5</v>
          </cell>
          <cell r="KB54568">
            <v>10</v>
          </cell>
          <cell r="KC54568">
            <v>72</v>
          </cell>
        </row>
        <row r="54569">
          <cell r="A54569" t="str">
            <v>388925</v>
          </cell>
          <cell r="KA54569">
            <v>5</v>
          </cell>
          <cell r="KB54569">
            <v>10</v>
          </cell>
          <cell r="KC54569">
            <v>150</v>
          </cell>
        </row>
        <row r="54570">
          <cell r="A54570" t="str">
            <v>389025</v>
          </cell>
          <cell r="KA54570">
            <v>5</v>
          </cell>
          <cell r="KB54570">
            <v>10</v>
          </cell>
          <cell r="KC54570">
            <v>384</v>
          </cell>
        </row>
        <row r="54571">
          <cell r="A54571" t="str">
            <v>389125</v>
          </cell>
          <cell r="KA54571">
            <v>5</v>
          </cell>
          <cell r="KB54571">
            <v>10</v>
          </cell>
          <cell r="KC54571">
            <v>54</v>
          </cell>
        </row>
        <row r="54572">
          <cell r="A54572" t="str">
            <v>389225</v>
          </cell>
          <cell r="KA54572">
            <v>5</v>
          </cell>
          <cell r="KB54572">
            <v>10</v>
          </cell>
          <cell r="KC54572">
            <v>180</v>
          </cell>
        </row>
        <row r="54573">
          <cell r="A54573" t="str">
            <v>389325</v>
          </cell>
          <cell r="KA54573">
            <v>5</v>
          </cell>
          <cell r="KB54573">
            <v>10</v>
          </cell>
          <cell r="KC54573">
            <v>45</v>
          </cell>
        </row>
        <row r="54574">
          <cell r="A54574" t="str">
            <v>389425</v>
          </cell>
          <cell r="KA54574">
            <v>5</v>
          </cell>
          <cell r="KB54574">
            <v>10</v>
          </cell>
          <cell r="KC54574">
            <v>90</v>
          </cell>
        </row>
        <row r="54575">
          <cell r="A54575" t="str">
            <v>389526</v>
          </cell>
          <cell r="KA54575">
            <v>4</v>
          </cell>
          <cell r="KB54575">
            <v>10</v>
          </cell>
          <cell r="KC54575">
            <v>90</v>
          </cell>
        </row>
        <row r="54576">
          <cell r="A54576" t="str">
            <v>389600</v>
          </cell>
          <cell r="KA54576">
            <v>1</v>
          </cell>
          <cell r="KB54576">
            <v>30</v>
          </cell>
          <cell r="KC54576">
            <v>75</v>
          </cell>
        </row>
        <row r="54577">
          <cell r="A54577" t="str">
            <v>389722</v>
          </cell>
          <cell r="KA54577">
            <v>3</v>
          </cell>
          <cell r="KB54577">
            <v>15</v>
          </cell>
          <cell r="KC54577">
            <v>60</v>
          </cell>
        </row>
        <row r="54578">
          <cell r="A54578" t="str">
            <v>389822</v>
          </cell>
          <cell r="KA54578">
            <v>3</v>
          </cell>
          <cell r="KB54578">
            <v>15</v>
          </cell>
          <cell r="KC54578">
            <v>104</v>
          </cell>
        </row>
        <row r="54579">
          <cell r="A54579" t="str">
            <v>B00052</v>
          </cell>
          <cell r="KA54579">
            <v>1</v>
          </cell>
          <cell r="KB54579">
            <v>1</v>
          </cell>
          <cell r="KC54579">
            <v>4</v>
          </cell>
        </row>
        <row r="54580">
          <cell r="A54580" t="str">
            <v>U89600</v>
          </cell>
          <cell r="KA54580">
            <v>1</v>
          </cell>
          <cell r="KB54580">
            <v>1</v>
          </cell>
          <cell r="KC54580">
            <v>52</v>
          </cell>
        </row>
        <row r="54581">
          <cell r="A54581" t="str">
            <v>U89722</v>
          </cell>
          <cell r="KA54581">
            <v>3</v>
          </cell>
          <cell r="KB54581">
            <v>1</v>
          </cell>
          <cell r="KC54581">
            <v>63</v>
          </cell>
        </row>
        <row r="54582">
          <cell r="A54582" t="str">
            <v>U89822</v>
          </cell>
          <cell r="KA54582">
            <v>3</v>
          </cell>
          <cell r="KB54582">
            <v>1</v>
          </cell>
          <cell r="KC54582">
            <v>35</v>
          </cell>
        </row>
        <row r="54583">
          <cell r="A54583" t="str">
            <v>388125</v>
          </cell>
          <cell r="KA54583">
            <v>5</v>
          </cell>
          <cell r="KB54583">
            <v>10</v>
          </cell>
          <cell r="KC54583">
            <v>35</v>
          </cell>
        </row>
        <row r="54584">
          <cell r="A54584" t="str">
            <v>497305</v>
          </cell>
          <cell r="KA54584">
            <v>25</v>
          </cell>
          <cell r="KB54584">
            <v>4</v>
          </cell>
          <cell r="KC54584">
            <v>60</v>
          </cell>
        </row>
        <row r="54585">
          <cell r="A54585" t="str">
            <v>340803</v>
          </cell>
          <cell r="KA54585">
            <v>50</v>
          </cell>
          <cell r="KB54585">
            <v>1</v>
          </cell>
          <cell r="KC54585">
            <v>70</v>
          </cell>
        </row>
        <row r="54586">
          <cell r="A54586" t="str">
            <v>340821</v>
          </cell>
          <cell r="KA54586">
            <v>36</v>
          </cell>
          <cell r="KB54586">
            <v>1</v>
          </cell>
          <cell r="KC54586">
            <v>28</v>
          </cell>
        </row>
        <row r="54587">
          <cell r="A54587" t="str">
            <v>340903</v>
          </cell>
          <cell r="KA54587">
            <v>50</v>
          </cell>
          <cell r="KB54587">
            <v>1</v>
          </cell>
          <cell r="KC54587">
            <v>48</v>
          </cell>
        </row>
        <row r="54588">
          <cell r="A54588" t="str">
            <v>340921</v>
          </cell>
          <cell r="KA54588">
            <v>36</v>
          </cell>
          <cell r="KB54588">
            <v>1</v>
          </cell>
          <cell r="KC54588">
            <v>80</v>
          </cell>
        </row>
        <row r="54589">
          <cell r="A54589" t="str">
            <v>340203</v>
          </cell>
          <cell r="KA54589">
            <v>50</v>
          </cell>
          <cell r="KB54589">
            <v>20</v>
          </cell>
          <cell r="KC54589">
            <v>36</v>
          </cell>
        </row>
        <row r="54590">
          <cell r="A54590" t="str">
            <v>S25100</v>
          </cell>
          <cell r="KA54590">
            <v>40</v>
          </cell>
          <cell r="KB54590">
            <v>14</v>
          </cell>
          <cell r="KC54590">
            <v>36</v>
          </cell>
        </row>
        <row r="54591">
          <cell r="A54591" t="str">
            <v>341203</v>
          </cell>
          <cell r="KA54591">
            <v>50</v>
          </cell>
          <cell r="KB54591">
            <v>20</v>
          </cell>
          <cell r="KC54591">
            <v>80</v>
          </cell>
        </row>
        <row r="54592">
          <cell r="A54592" t="str">
            <v>341305</v>
          </cell>
          <cell r="KA54592">
            <v>100</v>
          </cell>
          <cell r="KB54592">
            <v>10</v>
          </cell>
          <cell r="KC54592">
            <v>30</v>
          </cell>
        </row>
        <row r="54593">
          <cell r="A54593" t="str">
            <v>340505</v>
          </cell>
          <cell r="KA54593">
            <v>100</v>
          </cell>
          <cell r="KB54593">
            <v>10</v>
          </cell>
          <cell r="KC54593">
            <v>36</v>
          </cell>
        </row>
        <row r="54594">
          <cell r="A54594" t="str">
            <v>340605</v>
          </cell>
          <cell r="KA54594">
            <v>100</v>
          </cell>
          <cell r="KB54594">
            <v>35</v>
          </cell>
          <cell r="KC54594">
            <v>16</v>
          </cell>
        </row>
        <row r="54595">
          <cell r="A54595" t="str">
            <v>340703</v>
          </cell>
          <cell r="KA54595">
            <v>50</v>
          </cell>
          <cell r="KB54595">
            <v>1</v>
          </cell>
          <cell r="KC54595">
            <v>55</v>
          </cell>
        </row>
        <row r="54596">
          <cell r="A54596" t="str">
            <v>341517</v>
          </cell>
          <cell r="KA54596">
            <v>40</v>
          </cell>
          <cell r="KB54596">
            <v>15</v>
          </cell>
          <cell r="KC54596">
            <v>24</v>
          </cell>
        </row>
        <row r="54597">
          <cell r="A54597" t="str">
            <v>341603</v>
          </cell>
          <cell r="KA54597">
            <v>50</v>
          </cell>
          <cell r="KB54597">
            <v>20</v>
          </cell>
          <cell r="KC54597">
            <v>32</v>
          </cell>
        </row>
        <row r="54598">
          <cell r="A54598" t="str">
            <v>391807</v>
          </cell>
          <cell r="KA54598">
            <v>15</v>
          </cell>
          <cell r="KB54598">
            <v>8</v>
          </cell>
          <cell r="KC54598">
            <v>160</v>
          </cell>
        </row>
        <row r="54599">
          <cell r="A54599" t="str">
            <v>391808</v>
          </cell>
          <cell r="KA54599">
            <v>10</v>
          </cell>
          <cell r="KB54599">
            <v>20</v>
          </cell>
          <cell r="KC54599">
            <v>16</v>
          </cell>
        </row>
        <row r="54600">
          <cell r="A54600" t="str">
            <v>391810</v>
          </cell>
          <cell r="KA54600">
            <v>10</v>
          </cell>
          <cell r="KB54600">
            <v>34</v>
          </cell>
          <cell r="KC54600">
            <v>24</v>
          </cell>
        </row>
        <row r="54601">
          <cell r="A54601" t="str">
            <v>314104</v>
          </cell>
          <cell r="KA54601">
            <v>50</v>
          </cell>
          <cell r="KB54601">
            <v>20</v>
          </cell>
          <cell r="KC54601">
            <v>40</v>
          </cell>
        </row>
        <row r="54602">
          <cell r="A54602" t="str">
            <v>314105</v>
          </cell>
          <cell r="KA54602">
            <v>50</v>
          </cell>
          <cell r="KB54602">
            <v>20</v>
          </cell>
          <cell r="KC54602">
            <v>24</v>
          </cell>
        </row>
        <row r="54603">
          <cell r="A54603" t="str">
            <v>314106</v>
          </cell>
          <cell r="KA54603">
            <v>50</v>
          </cell>
          <cell r="KB54603">
            <v>20</v>
          </cell>
          <cell r="KC54603">
            <v>12</v>
          </cell>
        </row>
        <row r="54604">
          <cell r="A54604" t="str">
            <v>314107</v>
          </cell>
          <cell r="KA54604">
            <v>50</v>
          </cell>
          <cell r="KB54604">
            <v>20</v>
          </cell>
          <cell r="KC54604">
            <v>24</v>
          </cell>
        </row>
        <row r="54605">
          <cell r="A54605" t="str">
            <v>314108</v>
          </cell>
          <cell r="KA54605">
            <v>50</v>
          </cell>
          <cell r="KB54605">
            <v>20</v>
          </cell>
          <cell r="KC54605">
            <v>24</v>
          </cell>
        </row>
        <row r="54606">
          <cell r="A54606" t="str">
            <v>314109</v>
          </cell>
          <cell r="KA54606">
            <v>50</v>
          </cell>
          <cell r="KB54606">
            <v>60</v>
          </cell>
          <cell r="KC54606">
            <v>12</v>
          </cell>
        </row>
        <row r="54607">
          <cell r="A54607" t="str">
            <v>S25112</v>
          </cell>
          <cell r="KA54607">
            <v>8</v>
          </cell>
          <cell r="KB54607">
            <v>25</v>
          </cell>
          <cell r="KC54607">
            <v>30</v>
          </cell>
        </row>
        <row r="54608">
          <cell r="A54608" t="str">
            <v>S25113</v>
          </cell>
          <cell r="KA54608">
            <v>8</v>
          </cell>
          <cell r="KB54608">
            <v>30</v>
          </cell>
          <cell r="KC54608">
            <v>30</v>
          </cell>
        </row>
        <row r="54609">
          <cell r="A54609" t="str">
            <v>P04848</v>
          </cell>
          <cell r="KA54609">
            <v>250</v>
          </cell>
          <cell r="KB54609">
            <v>40</v>
          </cell>
          <cell r="KC54609">
            <v>20</v>
          </cell>
        </row>
        <row r="54610">
          <cell r="A54610" t="str">
            <v>P05283</v>
          </cell>
          <cell r="KA54610">
            <v>250</v>
          </cell>
          <cell r="KB54610">
            <v>40</v>
          </cell>
          <cell r="KC54610">
            <v>20</v>
          </cell>
        </row>
        <row r="54611">
          <cell r="A54611" t="str">
            <v>P05090</v>
          </cell>
          <cell r="KA54611">
            <v>250</v>
          </cell>
          <cell r="KB54611">
            <v>40</v>
          </cell>
          <cell r="KC54611">
            <v>20</v>
          </cell>
        </row>
        <row r="54612">
          <cell r="A54612" t="str">
            <v>P05913</v>
          </cell>
          <cell r="KA54612">
            <v>250</v>
          </cell>
          <cell r="KB54612">
            <v>40</v>
          </cell>
          <cell r="KC54612">
            <v>20</v>
          </cell>
        </row>
        <row r="54613">
          <cell r="A54613" t="str">
            <v>P03233</v>
          </cell>
          <cell r="KA54613">
            <v>250</v>
          </cell>
          <cell r="KB54613">
            <v>40</v>
          </cell>
          <cell r="KC54613">
            <v>12</v>
          </cell>
        </row>
        <row r="54614">
          <cell r="A54614" t="str">
            <v>P03299</v>
          </cell>
          <cell r="KA54614">
            <v>250</v>
          </cell>
          <cell r="KB54614">
            <v>40</v>
          </cell>
          <cell r="KC54614">
            <v>20</v>
          </cell>
        </row>
        <row r="54615">
          <cell r="A54615" t="str">
            <v>P03743</v>
          </cell>
          <cell r="KA54615">
            <v>250</v>
          </cell>
          <cell r="KB54615">
            <v>40</v>
          </cell>
          <cell r="KC54615">
            <v>20</v>
          </cell>
        </row>
        <row r="54616">
          <cell r="A54616" t="str">
            <v>P03698</v>
          </cell>
          <cell r="KA54616">
            <v>100</v>
          </cell>
          <cell r="KB54616">
            <v>60</v>
          </cell>
          <cell r="KC54616">
            <v>24</v>
          </cell>
        </row>
        <row r="54617">
          <cell r="A54617" t="str">
            <v>P03694</v>
          </cell>
          <cell r="KA54617">
            <v>250</v>
          </cell>
          <cell r="KB54617">
            <v>20</v>
          </cell>
          <cell r="KC54617">
            <v>30</v>
          </cell>
        </row>
        <row r="54618">
          <cell r="A54618" t="str">
            <v>P03695</v>
          </cell>
          <cell r="KA54618">
            <v>250</v>
          </cell>
          <cell r="KB54618">
            <v>20</v>
          </cell>
          <cell r="KC54618">
            <v>30</v>
          </cell>
        </row>
        <row r="54619">
          <cell r="A54619" t="str">
            <v>P03653</v>
          </cell>
          <cell r="KA54619">
            <v>1000</v>
          </cell>
          <cell r="KB54619">
            <v>1</v>
          </cell>
        </row>
        <row r="54620">
          <cell r="A54620" t="str">
            <v>P03654</v>
          </cell>
          <cell r="KA54620">
            <v>1000</v>
          </cell>
          <cell r="KB54620">
            <v>1</v>
          </cell>
        </row>
        <row r="54621">
          <cell r="A54621" t="str">
            <v>P03689</v>
          </cell>
          <cell r="KA54621">
            <v>1000</v>
          </cell>
          <cell r="KB54621">
            <v>1</v>
          </cell>
        </row>
        <row r="54622">
          <cell r="A54622" t="str">
            <v>P04334</v>
          </cell>
          <cell r="KA54622">
            <v>1000</v>
          </cell>
          <cell r="KB54622">
            <v>1</v>
          </cell>
        </row>
        <row r="54623">
          <cell r="A54623" t="str">
            <v>P04327</v>
          </cell>
          <cell r="KA54623">
            <v>1000</v>
          </cell>
          <cell r="KB54623">
            <v>1</v>
          </cell>
        </row>
        <row r="54624">
          <cell r="A54624" t="str">
            <v>P04154</v>
          </cell>
          <cell r="KA54624">
            <v>1000</v>
          </cell>
          <cell r="KB54624">
            <v>1</v>
          </cell>
        </row>
        <row r="54625">
          <cell r="A54625" t="str">
            <v>P04005</v>
          </cell>
          <cell r="KA54625">
            <v>1000</v>
          </cell>
          <cell r="KB54625">
            <v>1</v>
          </cell>
        </row>
        <row r="54626">
          <cell r="A54626" t="str">
            <v>P12254</v>
          </cell>
          <cell r="KA54626">
            <v>1000</v>
          </cell>
          <cell r="KB54626">
            <v>1</v>
          </cell>
        </row>
        <row r="54627">
          <cell r="A54627" t="str">
            <v>P11281</v>
          </cell>
          <cell r="KA54627">
            <v>1000</v>
          </cell>
          <cell r="KB54627">
            <v>1</v>
          </cell>
        </row>
        <row r="54628">
          <cell r="A54628" t="str">
            <v>P12971</v>
          </cell>
          <cell r="KA54628">
            <v>1000</v>
          </cell>
          <cell r="KB54628">
            <v>1</v>
          </cell>
        </row>
        <row r="54629">
          <cell r="A54629" t="str">
            <v>313903</v>
          </cell>
          <cell r="KA54629">
            <v>50</v>
          </cell>
          <cell r="KB54629">
            <v>60</v>
          </cell>
          <cell r="KC54629">
            <v>24</v>
          </cell>
        </row>
        <row r="54630">
          <cell r="A54630" t="str">
            <v>310104</v>
          </cell>
          <cell r="KA54630">
            <v>80</v>
          </cell>
          <cell r="KB54630">
            <v>25</v>
          </cell>
          <cell r="KC54630">
            <v>36</v>
          </cell>
        </row>
        <row r="54631">
          <cell r="A54631" t="str">
            <v>310204</v>
          </cell>
          <cell r="KA54631">
            <v>80</v>
          </cell>
          <cell r="KB54631">
            <v>36</v>
          </cell>
          <cell r="KC54631">
            <v>30</v>
          </cell>
        </row>
        <row r="54632">
          <cell r="A54632" t="str">
            <v>310715</v>
          </cell>
          <cell r="KA54632">
            <v>80</v>
          </cell>
          <cell r="KB54632">
            <v>30</v>
          </cell>
          <cell r="KC54632">
            <v>12</v>
          </cell>
        </row>
        <row r="54633">
          <cell r="A54633" t="str">
            <v>311605</v>
          </cell>
          <cell r="KA54633">
            <v>100</v>
          </cell>
          <cell r="KB54633">
            <v>30</v>
          </cell>
          <cell r="KC54633">
            <v>24</v>
          </cell>
        </row>
        <row r="54634">
          <cell r="A54634" t="str">
            <v>312605</v>
          </cell>
          <cell r="KA54634">
            <v>100</v>
          </cell>
          <cell r="KB54634">
            <v>30</v>
          </cell>
          <cell r="KC54634">
            <v>18</v>
          </cell>
        </row>
        <row r="54635">
          <cell r="A54635" t="str">
            <v>312705</v>
          </cell>
          <cell r="KA54635">
            <v>100</v>
          </cell>
          <cell r="KB54635">
            <v>48</v>
          </cell>
          <cell r="KC54635">
            <v>18</v>
          </cell>
        </row>
        <row r="54636">
          <cell r="A54636" t="str">
            <v>312914</v>
          </cell>
          <cell r="KA54636">
            <v>6</v>
          </cell>
          <cell r="KB54636">
            <v>6</v>
          </cell>
          <cell r="KC54636">
            <v>1</v>
          </cell>
        </row>
        <row r="54637">
          <cell r="A54637" t="str">
            <v>313027</v>
          </cell>
          <cell r="KA54637">
            <v>18</v>
          </cell>
          <cell r="KB54637">
            <v>6</v>
          </cell>
          <cell r="KC54637">
            <v>1</v>
          </cell>
        </row>
        <row r="54638">
          <cell r="A54638" t="str">
            <v>313128</v>
          </cell>
          <cell r="KA54638">
            <v>16</v>
          </cell>
          <cell r="KB54638">
            <v>12</v>
          </cell>
          <cell r="KC54638">
            <v>1</v>
          </cell>
        </row>
        <row r="54639">
          <cell r="A54639" t="str">
            <v>313203</v>
          </cell>
          <cell r="KA54639">
            <v>50</v>
          </cell>
          <cell r="KB54639">
            <v>20</v>
          </cell>
          <cell r="KC54639">
            <v>20</v>
          </cell>
        </row>
        <row r="54640">
          <cell r="A54640" t="str">
            <v>313303</v>
          </cell>
          <cell r="KA54640">
            <v>50</v>
          </cell>
          <cell r="KB54640">
            <v>20</v>
          </cell>
          <cell r="KC54640">
            <v>24</v>
          </cell>
        </row>
        <row r="54641">
          <cell r="A54641" t="str">
            <v>313403</v>
          </cell>
          <cell r="KA54641">
            <v>50</v>
          </cell>
          <cell r="KB54641">
            <v>20</v>
          </cell>
          <cell r="KC54641">
            <v>24</v>
          </cell>
        </row>
        <row r="54642">
          <cell r="A54642" t="str">
            <v>313504</v>
          </cell>
          <cell r="KA54642">
            <v>80</v>
          </cell>
          <cell r="KB54642">
            <v>20</v>
          </cell>
          <cell r="KC54642">
            <v>22</v>
          </cell>
        </row>
        <row r="54643">
          <cell r="A54643" t="str">
            <v>313630</v>
          </cell>
          <cell r="KA54643">
            <v>75</v>
          </cell>
          <cell r="KB54643">
            <v>20</v>
          </cell>
          <cell r="KC54643">
            <v>16</v>
          </cell>
        </row>
        <row r="54644">
          <cell r="A54644" t="str">
            <v>313712</v>
          </cell>
          <cell r="KA54644">
            <v>12</v>
          </cell>
          <cell r="KB54644">
            <v>8</v>
          </cell>
          <cell r="KC54644">
            <v>60</v>
          </cell>
        </row>
        <row r="54645">
          <cell r="A54645" t="str">
            <v>313805</v>
          </cell>
          <cell r="KA54645">
            <v>100</v>
          </cell>
          <cell r="KB54645">
            <v>30</v>
          </cell>
          <cell r="KC54645">
            <v>24</v>
          </cell>
        </row>
        <row r="54646">
          <cell r="A54646" t="str">
            <v>314001</v>
          </cell>
          <cell r="KA54646">
            <v>10</v>
          </cell>
          <cell r="KB54646">
            <v>80</v>
          </cell>
          <cell r="KC54646">
            <v>30</v>
          </cell>
        </row>
        <row r="54647">
          <cell r="A54647" t="str">
            <v>314705</v>
          </cell>
          <cell r="KA54647">
            <v>100</v>
          </cell>
          <cell r="KB54647">
            <v>30</v>
          </cell>
          <cell r="KC54647">
            <v>24</v>
          </cell>
        </row>
        <row r="54648">
          <cell r="A54648" t="str">
            <v>320003</v>
          </cell>
          <cell r="KA54648">
            <v>50</v>
          </cell>
          <cell r="KB54648">
            <v>20</v>
          </cell>
          <cell r="KC54648">
            <v>40</v>
          </cell>
        </row>
        <row r="54649">
          <cell r="A54649" t="str">
            <v>320805</v>
          </cell>
          <cell r="KA54649">
            <v>100</v>
          </cell>
          <cell r="KB54649">
            <v>30</v>
          </cell>
          <cell r="KC54649">
            <v>24</v>
          </cell>
        </row>
        <row r="54650">
          <cell r="A54650" t="str">
            <v>320903</v>
          </cell>
          <cell r="KA54650">
            <v>50</v>
          </cell>
          <cell r="KB54650">
            <v>60</v>
          </cell>
          <cell r="KC54650">
            <v>24</v>
          </cell>
        </row>
        <row r="54651">
          <cell r="A54651" t="str">
            <v>321001</v>
          </cell>
          <cell r="KA54651">
            <v>10</v>
          </cell>
          <cell r="KB54651">
            <v>25</v>
          </cell>
          <cell r="KC54651">
            <v>45</v>
          </cell>
        </row>
        <row r="54652">
          <cell r="A54652" t="str">
            <v>321301</v>
          </cell>
          <cell r="KA54652">
            <v>10</v>
          </cell>
          <cell r="KB54652">
            <v>60</v>
          </cell>
          <cell r="KC54652">
            <v>20</v>
          </cell>
        </row>
        <row r="54653">
          <cell r="A54653" t="str">
            <v>321302</v>
          </cell>
          <cell r="KA54653">
            <v>10</v>
          </cell>
          <cell r="KB54653">
            <v>24</v>
          </cell>
          <cell r="KC54653">
            <v>42</v>
          </cell>
        </row>
        <row r="54654">
          <cell r="A54654" t="str">
            <v>321415</v>
          </cell>
          <cell r="KA54654">
            <v>80</v>
          </cell>
          <cell r="KB54654">
            <v>30</v>
          </cell>
          <cell r="KC54654">
            <v>12</v>
          </cell>
        </row>
        <row r="54655">
          <cell r="A54655" t="str">
            <v>321604</v>
          </cell>
          <cell r="KA54655">
            <v>80</v>
          </cell>
          <cell r="KB54655">
            <v>20</v>
          </cell>
          <cell r="KC54655">
            <v>18</v>
          </cell>
        </row>
        <row r="54656">
          <cell r="A54656" t="str">
            <v>322105</v>
          </cell>
          <cell r="KA54656">
            <v>100</v>
          </cell>
          <cell r="KB54656">
            <v>30</v>
          </cell>
          <cell r="KC54656">
            <v>24</v>
          </cell>
        </row>
        <row r="54657">
          <cell r="A54657" t="str">
            <v>322403</v>
          </cell>
          <cell r="KA54657">
            <v>1000</v>
          </cell>
          <cell r="KB54657">
            <v>1</v>
          </cell>
          <cell r="KC54657">
            <v>18</v>
          </cell>
        </row>
        <row r="54658">
          <cell r="A54658" t="str">
            <v>322705</v>
          </cell>
          <cell r="KA54658">
            <v>100</v>
          </cell>
          <cell r="KB54658">
            <v>30</v>
          </cell>
          <cell r="KC54658">
            <v>24</v>
          </cell>
        </row>
        <row r="54659">
          <cell r="A54659" t="str">
            <v>323203</v>
          </cell>
          <cell r="KA54659">
            <v>50</v>
          </cell>
          <cell r="KB54659">
            <v>20</v>
          </cell>
          <cell r="KC54659">
            <v>36</v>
          </cell>
        </row>
        <row r="54660">
          <cell r="A54660" t="str">
            <v>323505</v>
          </cell>
          <cell r="KA54660">
            <v>100</v>
          </cell>
          <cell r="KB54660">
            <v>30</v>
          </cell>
          <cell r="KC54660">
            <v>24</v>
          </cell>
        </row>
        <row r="54661">
          <cell r="A54661" t="str">
            <v>323705</v>
          </cell>
          <cell r="KA54661">
            <v>100</v>
          </cell>
          <cell r="KB54661">
            <v>30</v>
          </cell>
          <cell r="KC54661">
            <v>18</v>
          </cell>
        </row>
        <row r="54662">
          <cell r="A54662" t="str">
            <v>324003</v>
          </cell>
          <cell r="KA54662">
            <v>50</v>
          </cell>
          <cell r="KB54662">
            <v>20</v>
          </cell>
          <cell r="KC54662">
            <v>36</v>
          </cell>
        </row>
        <row r="54663">
          <cell r="A54663" t="str">
            <v>324204</v>
          </cell>
          <cell r="KA54663">
            <v>80</v>
          </cell>
          <cell r="KB54663">
            <v>20</v>
          </cell>
          <cell r="KC54663">
            <v>22</v>
          </cell>
        </row>
        <row r="54664">
          <cell r="A54664" t="str">
            <v>324304</v>
          </cell>
          <cell r="KA54664">
            <v>80</v>
          </cell>
          <cell r="KB54664">
            <v>16</v>
          </cell>
          <cell r="KC54664">
            <v>22</v>
          </cell>
        </row>
        <row r="54665">
          <cell r="A54665" t="str">
            <v>324512</v>
          </cell>
          <cell r="KA54665">
            <v>12</v>
          </cell>
          <cell r="KB54665">
            <v>60</v>
          </cell>
          <cell r="KC54665">
            <v>20</v>
          </cell>
        </row>
        <row r="54666">
          <cell r="A54666" t="str">
            <v>324604</v>
          </cell>
          <cell r="KA54666">
            <v>80</v>
          </cell>
          <cell r="KB54666">
            <v>20</v>
          </cell>
          <cell r="KC54666">
            <v>24</v>
          </cell>
        </row>
        <row r="54667">
          <cell r="A54667" t="str">
            <v>391809</v>
          </cell>
          <cell r="KA54667">
            <v>12</v>
          </cell>
          <cell r="KB54667">
            <v>60</v>
          </cell>
          <cell r="KC54667">
            <v>16</v>
          </cell>
        </row>
        <row r="54668">
          <cell r="A54668" t="str">
            <v>370601</v>
          </cell>
          <cell r="KA54668">
            <v>10</v>
          </cell>
          <cell r="KB54668">
            <v>12</v>
          </cell>
          <cell r="KC54668">
            <v>30</v>
          </cell>
        </row>
        <row r="54669">
          <cell r="A54669" t="str">
            <v>370701</v>
          </cell>
          <cell r="KA54669">
            <v>10</v>
          </cell>
          <cell r="KB54669">
            <v>15</v>
          </cell>
          <cell r="KC54669">
            <v>20</v>
          </cell>
        </row>
        <row r="54670">
          <cell r="A54670" t="str">
            <v>370814</v>
          </cell>
          <cell r="KA54670">
            <v>6</v>
          </cell>
          <cell r="KB54670">
            <v>24</v>
          </cell>
          <cell r="KC54670">
            <v>45</v>
          </cell>
        </row>
        <row r="54671">
          <cell r="A54671" t="str">
            <v>370914</v>
          </cell>
          <cell r="KA54671">
            <v>6</v>
          </cell>
          <cell r="KB54671">
            <v>24</v>
          </cell>
          <cell r="KC54671">
            <v>42</v>
          </cell>
        </row>
        <row r="54672">
          <cell r="A54672" t="str">
            <v>371014</v>
          </cell>
          <cell r="KA54672">
            <v>6</v>
          </cell>
          <cell r="KB54672">
            <v>24</v>
          </cell>
          <cell r="KC54672">
            <v>55</v>
          </cell>
        </row>
        <row r="54673">
          <cell r="A54673" t="str">
            <v>371101</v>
          </cell>
          <cell r="KA54673">
            <v>10</v>
          </cell>
          <cell r="KB54673">
            <v>10</v>
          </cell>
        </row>
        <row r="54674">
          <cell r="A54674" t="str">
            <v>371201</v>
          </cell>
          <cell r="KA54674">
            <v>10</v>
          </cell>
          <cell r="KB54674">
            <v>20</v>
          </cell>
          <cell r="KC54674">
            <v>16</v>
          </cell>
        </row>
        <row r="54675">
          <cell r="A54675" t="str">
            <v>713209</v>
          </cell>
          <cell r="KA54675">
            <v>10</v>
          </cell>
          <cell r="KB54675">
            <v>50</v>
          </cell>
          <cell r="KC54675">
            <v>50</v>
          </cell>
        </row>
        <row r="54676">
          <cell r="A54676" t="str">
            <v>B00037</v>
          </cell>
          <cell r="KA54676">
            <v>1</v>
          </cell>
          <cell r="KB54676">
            <v>1</v>
          </cell>
        </row>
        <row r="54677">
          <cell r="A54677" t="str">
            <v>U23203</v>
          </cell>
          <cell r="KA54677">
            <v>50</v>
          </cell>
          <cell r="KB54677">
            <v>1</v>
          </cell>
          <cell r="KC54677">
            <v>1000</v>
          </cell>
        </row>
        <row r="54678">
          <cell r="A54678" t="str">
            <v>U13712</v>
          </cell>
          <cell r="KA54678">
            <v>12</v>
          </cell>
          <cell r="KB54678">
            <v>1</v>
          </cell>
          <cell r="KC54678">
            <v>84</v>
          </cell>
        </row>
        <row r="54679">
          <cell r="A54679" t="str">
            <v>S00921</v>
          </cell>
          <cell r="KA54679">
            <v>100</v>
          </cell>
          <cell r="KB54679">
            <v>30</v>
          </cell>
          <cell r="KC54679">
            <v>18</v>
          </cell>
        </row>
        <row r="54680">
          <cell r="A54680" t="str">
            <v>S00922</v>
          </cell>
          <cell r="KA54680">
            <v>100</v>
          </cell>
          <cell r="KB54680">
            <v>30</v>
          </cell>
          <cell r="KC54680">
            <v>18</v>
          </cell>
        </row>
        <row r="54681">
          <cell r="A54681" t="str">
            <v>314303</v>
          </cell>
          <cell r="KA54681">
            <v>50</v>
          </cell>
          <cell r="KB54681">
            <v>30</v>
          </cell>
          <cell r="KC54681">
            <v>24</v>
          </cell>
        </row>
        <row r="54682">
          <cell r="A54682" t="str">
            <v>314103</v>
          </cell>
          <cell r="KA54682">
            <v>50</v>
          </cell>
          <cell r="KB54682">
            <v>30</v>
          </cell>
          <cell r="KC54682">
            <v>24</v>
          </cell>
        </row>
        <row r="54683">
          <cell r="A54683" t="str">
            <v>314403</v>
          </cell>
          <cell r="KA54683">
            <v>50</v>
          </cell>
          <cell r="KB54683">
            <v>30</v>
          </cell>
          <cell r="KC54683">
            <v>24</v>
          </cell>
        </row>
        <row r="54684">
          <cell r="A54684" t="str">
            <v>314503</v>
          </cell>
          <cell r="KA54684">
            <v>50</v>
          </cell>
          <cell r="KB54684">
            <v>30</v>
          </cell>
          <cell r="KC54684">
            <v>24</v>
          </cell>
        </row>
        <row r="54685">
          <cell r="A54685" t="str">
            <v>314203</v>
          </cell>
          <cell r="KA54685">
            <v>50</v>
          </cell>
          <cell r="KB54685">
            <v>30</v>
          </cell>
          <cell r="KC54685">
            <v>24</v>
          </cell>
        </row>
        <row r="54686">
          <cell r="A54686" t="str">
            <v>400082</v>
          </cell>
          <cell r="KA54686">
            <v>100</v>
          </cell>
          <cell r="KB54686">
            <v>20</v>
          </cell>
          <cell r="KC54686">
            <v>40</v>
          </cell>
        </row>
        <row r="54687">
          <cell r="A54687" t="str">
            <v>404405</v>
          </cell>
          <cell r="KA54687">
            <v>50</v>
          </cell>
          <cell r="KB54687">
            <v>1</v>
          </cell>
        </row>
        <row r="54688">
          <cell r="A54688" t="str">
            <v>404505</v>
          </cell>
          <cell r="KA54688">
            <v>50</v>
          </cell>
          <cell r="KB54688">
            <v>1</v>
          </cell>
        </row>
        <row r="54689">
          <cell r="A54689" t="str">
            <v>404605</v>
          </cell>
          <cell r="KA54689">
            <v>50</v>
          </cell>
          <cell r="KB54689">
            <v>1</v>
          </cell>
        </row>
        <row r="54690">
          <cell r="A54690" t="str">
            <v>405306</v>
          </cell>
          <cell r="KA54690">
            <v>144</v>
          </cell>
          <cell r="KB54690">
            <v>10</v>
          </cell>
        </row>
        <row r="54691">
          <cell r="A54691" t="str">
            <v>405405</v>
          </cell>
          <cell r="KA54691">
            <v>100</v>
          </cell>
          <cell r="KB54691">
            <v>1</v>
          </cell>
          <cell r="KC54691">
            <v>2000</v>
          </cell>
        </row>
        <row r="54692">
          <cell r="A54692" t="str">
            <v>405505</v>
          </cell>
          <cell r="KA54692">
            <v>100</v>
          </cell>
          <cell r="KB54692">
            <v>1</v>
          </cell>
          <cell r="KC54692">
            <v>2000</v>
          </cell>
        </row>
        <row r="54693">
          <cell r="A54693" t="str">
            <v>405605</v>
          </cell>
          <cell r="KA54693">
            <v>100</v>
          </cell>
          <cell r="KB54693">
            <v>10</v>
          </cell>
        </row>
        <row r="54694">
          <cell r="A54694" t="str">
            <v>405703</v>
          </cell>
          <cell r="KA54694">
            <v>50</v>
          </cell>
          <cell r="KB54694">
            <v>1</v>
          </cell>
          <cell r="KC54694">
            <v>480</v>
          </cell>
        </row>
        <row r="54695">
          <cell r="A54695" t="str">
            <v>620008</v>
          </cell>
          <cell r="KA54695">
            <v>250</v>
          </cell>
          <cell r="KB54695">
            <v>8</v>
          </cell>
          <cell r="KC54695">
            <v>540</v>
          </cell>
        </row>
        <row r="54696">
          <cell r="A54696" t="str">
            <v>620108</v>
          </cell>
          <cell r="KA54696">
            <v>250</v>
          </cell>
          <cell r="KB54696">
            <v>8</v>
          </cell>
          <cell r="KC54696">
            <v>460</v>
          </cell>
        </row>
        <row r="54697">
          <cell r="A54697" t="str">
            <v>620208</v>
          </cell>
          <cell r="KA54697">
            <v>250</v>
          </cell>
          <cell r="KB54697">
            <v>8</v>
          </cell>
          <cell r="KC54697">
            <v>280</v>
          </cell>
        </row>
        <row r="54698">
          <cell r="A54698" t="str">
            <v>620308</v>
          </cell>
          <cell r="KA54698">
            <v>250</v>
          </cell>
          <cell r="KB54698">
            <v>8</v>
          </cell>
          <cell r="KC54698">
            <v>192</v>
          </cell>
        </row>
        <row r="54699">
          <cell r="A54699" t="str">
            <v>620408</v>
          </cell>
          <cell r="KA54699">
            <v>250</v>
          </cell>
          <cell r="KB54699">
            <v>8</v>
          </cell>
          <cell r="KC54699">
            <v>168</v>
          </cell>
        </row>
        <row r="54700">
          <cell r="A54700" t="str">
            <v>620508</v>
          </cell>
          <cell r="KA54700">
            <v>250</v>
          </cell>
          <cell r="KB54700">
            <v>8</v>
          </cell>
          <cell r="KC54700">
            <v>125</v>
          </cell>
        </row>
        <row r="54701">
          <cell r="A54701" t="str">
            <v>620608</v>
          </cell>
          <cell r="KA54701">
            <v>250</v>
          </cell>
          <cell r="KB54701">
            <v>8</v>
          </cell>
          <cell r="KC54701">
            <v>115</v>
          </cell>
        </row>
        <row r="54702">
          <cell r="A54702" t="str">
            <v>620708</v>
          </cell>
          <cell r="KA54702">
            <v>250</v>
          </cell>
          <cell r="KB54702">
            <v>8</v>
          </cell>
          <cell r="KC54702">
            <v>64</v>
          </cell>
        </row>
        <row r="54703">
          <cell r="A54703" t="str">
            <v>620808</v>
          </cell>
          <cell r="KA54703">
            <v>250</v>
          </cell>
          <cell r="KB54703">
            <v>8</v>
          </cell>
          <cell r="KC54703">
            <v>80</v>
          </cell>
        </row>
        <row r="54704">
          <cell r="A54704" t="str">
            <v>620908</v>
          </cell>
          <cell r="KA54704">
            <v>250</v>
          </cell>
          <cell r="KB54704">
            <v>4</v>
          </cell>
          <cell r="KC54704">
            <v>102</v>
          </cell>
        </row>
        <row r="54705">
          <cell r="A54705" t="str">
            <v>621008</v>
          </cell>
          <cell r="KA54705">
            <v>250</v>
          </cell>
          <cell r="KB54705">
            <v>4</v>
          </cell>
          <cell r="KC54705">
            <v>74</v>
          </cell>
        </row>
        <row r="54706">
          <cell r="A54706" t="str">
            <v>621208</v>
          </cell>
          <cell r="KA54706">
            <v>250</v>
          </cell>
          <cell r="KB54706">
            <v>8</v>
          </cell>
          <cell r="KC54706">
            <v>252</v>
          </cell>
        </row>
        <row r="54707">
          <cell r="A54707" t="str">
            <v>621308</v>
          </cell>
          <cell r="KA54707">
            <v>250</v>
          </cell>
          <cell r="KB54707">
            <v>20</v>
          </cell>
          <cell r="KC54707">
            <v>240</v>
          </cell>
        </row>
        <row r="54708">
          <cell r="A54708" t="str">
            <v>621408</v>
          </cell>
          <cell r="KA54708">
            <v>250</v>
          </cell>
          <cell r="KB54708">
            <v>20</v>
          </cell>
          <cell r="KC54708">
            <v>120</v>
          </cell>
        </row>
        <row r="54709">
          <cell r="A54709" t="str">
            <v>621508</v>
          </cell>
          <cell r="KA54709">
            <v>250</v>
          </cell>
          <cell r="KB54709">
            <v>8</v>
          </cell>
          <cell r="KC54709">
            <v>182</v>
          </cell>
        </row>
        <row r="54710">
          <cell r="A54710" t="str">
            <v>621608</v>
          </cell>
          <cell r="KA54710">
            <v>250</v>
          </cell>
          <cell r="KB54710">
            <v>8</v>
          </cell>
          <cell r="KC54710">
            <v>156</v>
          </cell>
        </row>
        <row r="54711">
          <cell r="A54711" t="str">
            <v>621708</v>
          </cell>
          <cell r="KA54711">
            <v>250</v>
          </cell>
          <cell r="KB54711">
            <v>8</v>
          </cell>
          <cell r="KC54711">
            <v>91</v>
          </cell>
        </row>
        <row r="54712">
          <cell r="A54712" t="str">
            <v>621808</v>
          </cell>
          <cell r="KA54712">
            <v>250</v>
          </cell>
          <cell r="KB54712">
            <v>8</v>
          </cell>
          <cell r="KC54712">
            <v>91</v>
          </cell>
        </row>
        <row r="54713">
          <cell r="A54713" t="str">
            <v>621908</v>
          </cell>
          <cell r="KA54713">
            <v>250</v>
          </cell>
          <cell r="KB54713">
            <v>8</v>
          </cell>
          <cell r="KC54713">
            <v>78</v>
          </cell>
        </row>
        <row r="54714">
          <cell r="A54714" t="str">
            <v>622008</v>
          </cell>
          <cell r="KA54714">
            <v>250</v>
          </cell>
          <cell r="KB54714">
            <v>8</v>
          </cell>
          <cell r="KC54714">
            <v>48</v>
          </cell>
        </row>
        <row r="54715">
          <cell r="A54715" t="str">
            <v>622108</v>
          </cell>
          <cell r="KA54715">
            <v>250</v>
          </cell>
          <cell r="KB54715">
            <v>4</v>
          </cell>
          <cell r="KC54715">
            <v>78</v>
          </cell>
        </row>
        <row r="54716">
          <cell r="A54716" t="str">
            <v>622208</v>
          </cell>
          <cell r="KA54716">
            <v>250</v>
          </cell>
          <cell r="KB54716">
            <v>8</v>
          </cell>
          <cell r="KC54716">
            <v>156</v>
          </cell>
        </row>
        <row r="54717">
          <cell r="A54717" t="str">
            <v>622308</v>
          </cell>
          <cell r="KA54717">
            <v>250</v>
          </cell>
          <cell r="KB54717">
            <v>8</v>
          </cell>
          <cell r="KC54717">
            <v>78</v>
          </cell>
        </row>
        <row r="54718">
          <cell r="A54718" t="str">
            <v>622408</v>
          </cell>
          <cell r="KA54718">
            <v>250</v>
          </cell>
          <cell r="KB54718">
            <v>4</v>
          </cell>
          <cell r="KC54718">
            <v>42</v>
          </cell>
        </row>
        <row r="54719">
          <cell r="A54719" t="str">
            <v>622505</v>
          </cell>
          <cell r="KA54719">
            <v>100</v>
          </cell>
          <cell r="KB54719">
            <v>10</v>
          </cell>
        </row>
        <row r="54720">
          <cell r="A54720" t="str">
            <v>715201</v>
          </cell>
          <cell r="KA54720">
            <v>50</v>
          </cell>
          <cell r="KB54720">
            <v>20</v>
          </cell>
          <cell r="KC54720">
            <v>40</v>
          </cell>
        </row>
        <row r="54721">
          <cell r="A54721" t="str">
            <v>715202</v>
          </cell>
          <cell r="KA54721">
            <v>100</v>
          </cell>
          <cell r="KB54721">
            <v>1</v>
          </cell>
          <cell r="KC54721">
            <v>420</v>
          </cell>
        </row>
        <row r="54722">
          <cell r="A54722" t="str">
            <v>715203</v>
          </cell>
          <cell r="KA54722">
            <v>144</v>
          </cell>
          <cell r="KB54722">
            <v>20</v>
          </cell>
          <cell r="KC54722">
            <v>35</v>
          </cell>
        </row>
        <row r="54723">
          <cell r="A54723" t="str">
            <v>715204</v>
          </cell>
          <cell r="KA54723">
            <v>100</v>
          </cell>
          <cell r="KB54723">
            <v>20</v>
          </cell>
          <cell r="KC54723">
            <v>90</v>
          </cell>
        </row>
        <row r="54724">
          <cell r="A54724" t="str">
            <v>715205</v>
          </cell>
          <cell r="KA54724">
            <v>100</v>
          </cell>
          <cell r="KB54724">
            <v>20</v>
          </cell>
          <cell r="KC54724">
            <v>45</v>
          </cell>
        </row>
        <row r="54725">
          <cell r="A54725" t="str">
            <v>715113</v>
          </cell>
          <cell r="KA54725">
            <v>50</v>
          </cell>
          <cell r="KB54725">
            <v>1</v>
          </cell>
        </row>
        <row r="54726">
          <cell r="A54726" t="str">
            <v>715053</v>
          </cell>
          <cell r="KA54726">
            <v>144</v>
          </cell>
          <cell r="KB54726">
            <v>1</v>
          </cell>
          <cell r="KC54726">
            <v>1260</v>
          </cell>
        </row>
        <row r="54727">
          <cell r="A54727" t="str">
            <v>715054</v>
          </cell>
          <cell r="KA54727">
            <v>144</v>
          </cell>
          <cell r="KB54727">
            <v>20</v>
          </cell>
          <cell r="KC54727">
            <v>70</v>
          </cell>
        </row>
        <row r="54728">
          <cell r="A54728" t="str">
            <v>715055</v>
          </cell>
          <cell r="KA54728">
            <v>72</v>
          </cell>
          <cell r="KB54728">
            <v>20</v>
          </cell>
          <cell r="KC54728">
            <v>30</v>
          </cell>
        </row>
        <row r="54729">
          <cell r="A54729" t="str">
            <v>715002</v>
          </cell>
          <cell r="KA54729">
            <v>144</v>
          </cell>
          <cell r="KB54729">
            <v>20</v>
          </cell>
          <cell r="KC54729">
            <v>30</v>
          </cell>
        </row>
        <row r="54730">
          <cell r="A54730" t="str">
            <v>715005</v>
          </cell>
          <cell r="KA54730">
            <v>144</v>
          </cell>
          <cell r="KB54730">
            <v>1</v>
          </cell>
        </row>
        <row r="54731">
          <cell r="A54731" t="str">
            <v>715006</v>
          </cell>
          <cell r="KA54731">
            <v>144</v>
          </cell>
          <cell r="KB54731">
            <v>20</v>
          </cell>
          <cell r="KC54731">
            <v>40</v>
          </cell>
        </row>
        <row r="54732">
          <cell r="A54732" t="str">
            <v>715028</v>
          </cell>
          <cell r="KA54732">
            <v>144</v>
          </cell>
          <cell r="KB54732">
            <v>20</v>
          </cell>
          <cell r="KC54732">
            <v>30</v>
          </cell>
        </row>
        <row r="54733">
          <cell r="A54733" t="str">
            <v>715121</v>
          </cell>
          <cell r="KA54733">
            <v>50</v>
          </cell>
          <cell r="KB54733">
            <v>20</v>
          </cell>
          <cell r="KC54733">
            <v>30</v>
          </cell>
        </row>
        <row r="54734">
          <cell r="A54734" t="str">
            <v>715122</v>
          </cell>
          <cell r="KA54734">
            <v>50</v>
          </cell>
          <cell r="KB54734">
            <v>1</v>
          </cell>
        </row>
        <row r="54735">
          <cell r="A54735" t="str">
            <v>715210</v>
          </cell>
          <cell r="KA54735">
            <v>144</v>
          </cell>
          <cell r="KB54735">
            <v>1</v>
          </cell>
        </row>
        <row r="54736">
          <cell r="A54736" t="str">
            <v>715225</v>
          </cell>
          <cell r="KA54736">
            <v>100</v>
          </cell>
          <cell r="KB54736">
            <v>20</v>
          </cell>
          <cell r="KC54736">
            <v>40</v>
          </cell>
        </row>
        <row r="54737">
          <cell r="A54737" t="str">
            <v>715402</v>
          </cell>
          <cell r="KA54737">
            <v>100</v>
          </cell>
          <cell r="KB54737">
            <v>1</v>
          </cell>
        </row>
        <row r="54738">
          <cell r="A54738" t="str">
            <v>715403</v>
          </cell>
          <cell r="KA54738">
            <v>100</v>
          </cell>
          <cell r="KB54738">
            <v>1</v>
          </cell>
        </row>
        <row r="54739">
          <cell r="A54739" t="str">
            <v>715229</v>
          </cell>
          <cell r="KA54739">
            <v>100</v>
          </cell>
          <cell r="KB54739">
            <v>20</v>
          </cell>
          <cell r="KC54739">
            <v>30</v>
          </cell>
        </row>
        <row r="54740">
          <cell r="A54740" t="str">
            <v>715230</v>
          </cell>
          <cell r="KA54740">
            <v>100</v>
          </cell>
          <cell r="KB54740">
            <v>1</v>
          </cell>
        </row>
        <row r="54741">
          <cell r="A54741" t="str">
            <v>715306</v>
          </cell>
          <cell r="KA54741">
            <v>100</v>
          </cell>
          <cell r="KB54741">
            <v>1</v>
          </cell>
        </row>
        <row r="54742">
          <cell r="A54742" t="str">
            <v>715310</v>
          </cell>
          <cell r="KA54742">
            <v>100</v>
          </cell>
          <cell r="KB54742">
            <v>1</v>
          </cell>
        </row>
        <row r="54743">
          <cell r="A54743" t="str">
            <v>660106</v>
          </cell>
          <cell r="KA54743">
            <v>1000</v>
          </cell>
          <cell r="KB54743">
            <v>1</v>
          </cell>
          <cell r="KC54743">
            <v>44</v>
          </cell>
        </row>
        <row r="54744">
          <cell r="A54744" t="str">
            <v>660206</v>
          </cell>
          <cell r="KA54744">
            <v>1000</v>
          </cell>
          <cell r="KB54744">
            <v>1</v>
          </cell>
          <cell r="KC54744">
            <v>60</v>
          </cell>
        </row>
        <row r="54745">
          <cell r="A54745" t="str">
            <v>660306</v>
          </cell>
          <cell r="KA54745">
            <v>1000</v>
          </cell>
          <cell r="KB54745">
            <v>1</v>
          </cell>
          <cell r="KC54745">
            <v>60</v>
          </cell>
        </row>
        <row r="54746">
          <cell r="A54746" t="str">
            <v>660406</v>
          </cell>
          <cell r="KA54746">
            <v>1000</v>
          </cell>
          <cell r="KB54746">
            <v>1</v>
          </cell>
          <cell r="KC54746">
            <v>60</v>
          </cell>
        </row>
        <row r="54747">
          <cell r="A54747" t="str">
            <v>660506</v>
          </cell>
          <cell r="KA54747">
            <v>1000</v>
          </cell>
          <cell r="KB54747">
            <v>1</v>
          </cell>
          <cell r="KC54747">
            <v>60</v>
          </cell>
        </row>
        <row r="54748">
          <cell r="A54748" t="str">
            <v>673001</v>
          </cell>
          <cell r="KA54748">
            <v>10</v>
          </cell>
          <cell r="KB54748">
            <v>6</v>
          </cell>
          <cell r="KC54748">
            <v>120</v>
          </cell>
        </row>
        <row r="54749">
          <cell r="A54749" t="str">
            <v>670802</v>
          </cell>
          <cell r="KA54749">
            <v>10</v>
          </cell>
          <cell r="KB54749">
            <v>5</v>
          </cell>
          <cell r="KC54749">
            <v>43</v>
          </cell>
        </row>
        <row r="54750">
          <cell r="A54750" t="str">
            <v>671503</v>
          </cell>
          <cell r="KA54750">
            <v>5</v>
          </cell>
          <cell r="KB54750">
            <v>10</v>
          </cell>
          <cell r="KC54750">
            <v>40</v>
          </cell>
        </row>
        <row r="54751">
          <cell r="A54751" t="str">
            <v>671601</v>
          </cell>
          <cell r="KA54751">
            <v>10</v>
          </cell>
          <cell r="KB54751">
            <v>10</v>
          </cell>
          <cell r="KC54751">
            <v>42</v>
          </cell>
        </row>
        <row r="54752">
          <cell r="A54752" t="str">
            <v>623508</v>
          </cell>
          <cell r="KA54752">
            <v>250</v>
          </cell>
          <cell r="KB54752">
            <v>4</v>
          </cell>
          <cell r="KC54752">
            <v>60</v>
          </cell>
        </row>
        <row r="54753">
          <cell r="A54753" t="str">
            <v>660706</v>
          </cell>
          <cell r="KA54753">
            <v>1000</v>
          </cell>
          <cell r="KB54753">
            <v>1</v>
          </cell>
          <cell r="KC54753">
            <v>60</v>
          </cell>
        </row>
        <row r="54754">
          <cell r="A54754" t="str">
            <v>670502</v>
          </cell>
          <cell r="KA54754">
            <v>5</v>
          </cell>
          <cell r="KB54754">
            <v>10</v>
          </cell>
          <cell r="KC54754">
            <v>40</v>
          </cell>
        </row>
        <row r="54755">
          <cell r="A54755" t="str">
            <v>673210</v>
          </cell>
          <cell r="KA54755">
            <v>10</v>
          </cell>
          <cell r="KB54755">
            <v>6</v>
          </cell>
          <cell r="KC54755">
            <v>90</v>
          </cell>
        </row>
        <row r="54756">
          <cell r="A54756" t="str">
            <v>673310</v>
          </cell>
          <cell r="KA54756">
            <v>10</v>
          </cell>
          <cell r="KB54756">
            <v>6</v>
          </cell>
          <cell r="KC54756">
            <v>75</v>
          </cell>
        </row>
        <row r="54757">
          <cell r="A54757" t="str">
            <v>077131</v>
          </cell>
          <cell r="KA54757">
            <v>250</v>
          </cell>
          <cell r="KB54757">
            <v>8</v>
          </cell>
        </row>
        <row r="54758">
          <cell r="A54758" t="str">
            <v>090226</v>
          </cell>
          <cell r="KA54758">
            <v>100</v>
          </cell>
          <cell r="KB54758">
            <v>5</v>
          </cell>
          <cell r="KC54758">
            <v>30</v>
          </cell>
        </row>
        <row r="54759">
          <cell r="A54759" t="str">
            <v>333911</v>
          </cell>
          <cell r="KA54759">
            <v>50</v>
          </cell>
          <cell r="KB54759">
            <v>20</v>
          </cell>
          <cell r="KC54759">
            <v>24</v>
          </cell>
        </row>
        <row r="54760">
          <cell r="A54760" t="str">
            <v>333912</v>
          </cell>
          <cell r="KA54760">
            <v>50</v>
          </cell>
          <cell r="KB54760">
            <v>10</v>
          </cell>
          <cell r="KC54760">
            <v>25</v>
          </cell>
        </row>
        <row r="54761">
          <cell r="A54761" t="str">
            <v>334710</v>
          </cell>
          <cell r="KA54761">
            <v>20</v>
          </cell>
          <cell r="KB54761">
            <v>25</v>
          </cell>
          <cell r="KC54761">
            <v>40</v>
          </cell>
        </row>
        <row r="54762">
          <cell r="A54762" t="str">
            <v>333910</v>
          </cell>
          <cell r="KA54762">
            <v>20</v>
          </cell>
          <cell r="KB54762">
            <v>25</v>
          </cell>
          <cell r="KC54762">
            <v>40</v>
          </cell>
        </row>
        <row r="54763">
          <cell r="A54763" t="str">
            <v>335510</v>
          </cell>
          <cell r="KA54763">
            <v>20</v>
          </cell>
          <cell r="KB54763">
            <v>25</v>
          </cell>
          <cell r="KC54763">
            <v>50</v>
          </cell>
        </row>
        <row r="54764">
          <cell r="A54764" t="str">
            <v>336006</v>
          </cell>
          <cell r="KA54764">
            <v>100</v>
          </cell>
          <cell r="KB54764">
            <v>10</v>
          </cell>
          <cell r="KC54764">
            <v>40</v>
          </cell>
        </row>
        <row r="54765">
          <cell r="A54765" t="str">
            <v>336007</v>
          </cell>
          <cell r="KA54765">
            <v>100</v>
          </cell>
          <cell r="KB54765">
            <v>10</v>
          </cell>
          <cell r="KC54765">
            <v>48</v>
          </cell>
        </row>
        <row r="54766">
          <cell r="A54766" t="str">
            <v>336008</v>
          </cell>
          <cell r="KA54766">
            <v>100</v>
          </cell>
          <cell r="KB54766">
            <v>10</v>
          </cell>
          <cell r="KC54766">
            <v>56</v>
          </cell>
        </row>
        <row r="54767">
          <cell r="A54767" t="str">
            <v>345305</v>
          </cell>
          <cell r="KA54767">
            <v>100</v>
          </cell>
          <cell r="KB54767">
            <v>20</v>
          </cell>
          <cell r="KC54767">
            <v>66</v>
          </cell>
        </row>
        <row r="54768">
          <cell r="A54768" t="str">
            <v>300206</v>
          </cell>
          <cell r="KA54768">
            <v>100</v>
          </cell>
          <cell r="KB54768">
            <v>6</v>
          </cell>
          <cell r="KC54768">
            <v>70</v>
          </cell>
        </row>
        <row r="54769">
          <cell r="A54769" t="str">
            <v>300207</v>
          </cell>
          <cell r="KA54769">
            <v>100</v>
          </cell>
          <cell r="KB54769">
            <v>5</v>
          </cell>
          <cell r="KC54769">
            <v>70</v>
          </cell>
        </row>
        <row r="54770">
          <cell r="A54770" t="str">
            <v>300208</v>
          </cell>
          <cell r="KA54770">
            <v>100</v>
          </cell>
          <cell r="KB54770">
            <v>5</v>
          </cell>
          <cell r="KC54770">
            <v>70</v>
          </cell>
        </row>
        <row r="54771">
          <cell r="A54771" t="str">
            <v>300405</v>
          </cell>
          <cell r="KA54771">
            <v>100</v>
          </cell>
          <cell r="KB54771">
            <v>10</v>
          </cell>
          <cell r="KC54771">
            <v>56</v>
          </cell>
        </row>
        <row r="54772">
          <cell r="A54772" t="str">
            <v>309403</v>
          </cell>
          <cell r="KA54772">
            <v>25</v>
          </cell>
          <cell r="KB54772">
            <v>10</v>
          </cell>
          <cell r="KC54772">
            <v>120</v>
          </cell>
        </row>
        <row r="54773">
          <cell r="A54773" t="str">
            <v>309404</v>
          </cell>
          <cell r="KA54773">
            <v>25</v>
          </cell>
          <cell r="KB54773">
            <v>10</v>
          </cell>
          <cell r="KC54773">
            <v>120</v>
          </cell>
        </row>
        <row r="54774">
          <cell r="A54774" t="str">
            <v>309710</v>
          </cell>
          <cell r="KA54774">
            <v>20</v>
          </cell>
          <cell r="KB54774">
            <v>25</v>
          </cell>
          <cell r="KC54774">
            <v>50</v>
          </cell>
        </row>
        <row r="54775">
          <cell r="A54775" t="str">
            <v>309905</v>
          </cell>
          <cell r="KA54775">
            <v>100</v>
          </cell>
          <cell r="KB54775">
            <v>5</v>
          </cell>
          <cell r="KC54775">
            <v>70</v>
          </cell>
        </row>
        <row r="54776">
          <cell r="A54776" t="str">
            <v>365902</v>
          </cell>
          <cell r="KA54776">
            <v>25</v>
          </cell>
          <cell r="KB54776">
            <v>4</v>
          </cell>
          <cell r="KC54776">
            <v>60</v>
          </cell>
        </row>
        <row r="54777">
          <cell r="A54777" t="str">
            <v>366202</v>
          </cell>
          <cell r="KA54777">
            <v>25</v>
          </cell>
          <cell r="KB54777">
            <v>4</v>
          </cell>
          <cell r="KC54777">
            <v>49</v>
          </cell>
        </row>
        <row r="54778">
          <cell r="A54778" t="str">
            <v>369602</v>
          </cell>
          <cell r="KA54778">
            <v>10</v>
          </cell>
          <cell r="KB54778">
            <v>36</v>
          </cell>
          <cell r="KC54778">
            <v>36</v>
          </cell>
        </row>
        <row r="54779">
          <cell r="A54779" t="str">
            <v>369502</v>
          </cell>
          <cell r="KA54779">
            <v>10</v>
          </cell>
          <cell r="KB54779">
            <v>18</v>
          </cell>
          <cell r="KC54779">
            <v>36</v>
          </cell>
        </row>
        <row r="54780">
          <cell r="A54780" t="str">
            <v>333011</v>
          </cell>
          <cell r="KA54780">
            <v>50</v>
          </cell>
          <cell r="KB54780">
            <v>10</v>
          </cell>
          <cell r="KC54780">
            <v>9</v>
          </cell>
        </row>
        <row r="54781">
          <cell r="A54781" t="str">
            <v>333012</v>
          </cell>
          <cell r="KA54781">
            <v>60</v>
          </cell>
          <cell r="KB54781">
            <v>8</v>
          </cell>
          <cell r="KC54781">
            <v>6</v>
          </cell>
        </row>
        <row r="54782">
          <cell r="A54782" t="str">
            <v>333013</v>
          </cell>
          <cell r="KA54782">
            <v>40</v>
          </cell>
          <cell r="KB54782">
            <v>8</v>
          </cell>
          <cell r="KC54782">
            <v>6</v>
          </cell>
        </row>
        <row r="54783">
          <cell r="A54783" t="str">
            <v>673110</v>
          </cell>
          <cell r="KA54783">
            <v>10</v>
          </cell>
          <cell r="KB54783">
            <v>6</v>
          </cell>
          <cell r="KC54783">
            <v>100</v>
          </cell>
        </row>
        <row r="54784">
          <cell r="A54784" t="str">
            <v>673401</v>
          </cell>
          <cell r="KA54784">
            <v>10</v>
          </cell>
          <cell r="KB54784">
            <v>5</v>
          </cell>
          <cell r="KC54784">
            <v>200</v>
          </cell>
        </row>
        <row r="54785">
          <cell r="A54785" t="str">
            <v>673501</v>
          </cell>
          <cell r="KA54785">
            <v>3</v>
          </cell>
          <cell r="KB54785">
            <v>10</v>
          </cell>
          <cell r="KC54785">
            <v>72</v>
          </cell>
        </row>
        <row r="54786">
          <cell r="A54786" t="str">
            <v>660006</v>
          </cell>
          <cell r="KA54786">
            <v>1000</v>
          </cell>
          <cell r="KB54786">
            <v>1</v>
          </cell>
          <cell r="KC54786">
            <v>60</v>
          </cell>
        </row>
        <row r="54787">
          <cell r="A54787" t="str">
            <v>660806</v>
          </cell>
          <cell r="KA54787">
            <v>1000</v>
          </cell>
          <cell r="KB54787">
            <v>1</v>
          </cell>
          <cell r="KC54787">
            <v>60</v>
          </cell>
        </row>
        <row r="54788">
          <cell r="A54788" t="str">
            <v>660606</v>
          </cell>
          <cell r="KA54788">
            <v>1000</v>
          </cell>
          <cell r="KB54788">
            <v>1</v>
          </cell>
          <cell r="KC54788">
            <v>60</v>
          </cell>
        </row>
        <row r="54789">
          <cell r="A54789" t="str">
            <v>390002</v>
          </cell>
          <cell r="KA54789">
            <v>50</v>
          </cell>
          <cell r="KB54789">
            <v>10</v>
          </cell>
          <cell r="KC54789">
            <v>24</v>
          </cell>
        </row>
        <row r="54790">
          <cell r="A54790" t="str">
            <v>390003</v>
          </cell>
          <cell r="KA54790">
            <v>50</v>
          </cell>
          <cell r="KB54790">
            <v>8</v>
          </cell>
          <cell r="KC54790">
            <v>24</v>
          </cell>
        </row>
        <row r="54791">
          <cell r="A54791" t="str">
            <v>390004</v>
          </cell>
          <cell r="KA54791">
            <v>50</v>
          </cell>
          <cell r="KB54791">
            <v>8</v>
          </cell>
          <cell r="KC54791">
            <v>30</v>
          </cell>
        </row>
        <row r="54792">
          <cell r="A54792" t="str">
            <v>390005</v>
          </cell>
          <cell r="KA54792">
            <v>50</v>
          </cell>
          <cell r="KB54792">
            <v>10</v>
          </cell>
          <cell r="KC54792">
            <v>24</v>
          </cell>
        </row>
        <row r="54793">
          <cell r="A54793" t="str">
            <v>390006</v>
          </cell>
          <cell r="KA54793">
            <v>50</v>
          </cell>
          <cell r="KB54793">
            <v>8</v>
          </cell>
          <cell r="KC54793">
            <v>24</v>
          </cell>
        </row>
        <row r="54794">
          <cell r="A54794" t="str">
            <v>355305</v>
          </cell>
          <cell r="KA54794">
            <v>100</v>
          </cell>
          <cell r="KB54794">
            <v>10</v>
          </cell>
          <cell r="KC54794">
            <v>144</v>
          </cell>
        </row>
        <row r="54795">
          <cell r="A54795" t="str">
            <v>355005</v>
          </cell>
          <cell r="KA54795">
            <v>100</v>
          </cell>
          <cell r="KB54795">
            <v>10</v>
          </cell>
          <cell r="KC54795">
            <v>90</v>
          </cell>
        </row>
        <row r="54796">
          <cell r="A54796" t="str">
            <v>355105</v>
          </cell>
          <cell r="KA54796">
            <v>100</v>
          </cell>
          <cell r="KB54796">
            <v>10</v>
          </cell>
          <cell r="KC54796">
            <v>90</v>
          </cell>
        </row>
        <row r="54797">
          <cell r="A54797" t="str">
            <v>358305</v>
          </cell>
          <cell r="KA54797">
            <v>100</v>
          </cell>
          <cell r="KB54797">
            <v>30</v>
          </cell>
          <cell r="KC54797">
            <v>64</v>
          </cell>
        </row>
        <row r="54798">
          <cell r="A54798" t="str">
            <v>358405</v>
          </cell>
          <cell r="KA54798">
            <v>100</v>
          </cell>
          <cell r="KB54798">
            <v>30</v>
          </cell>
          <cell r="KC54798">
            <v>80</v>
          </cell>
        </row>
        <row r="54799">
          <cell r="A54799" t="str">
            <v>358605</v>
          </cell>
          <cell r="KA54799">
            <v>100</v>
          </cell>
          <cell r="KB54799">
            <v>30</v>
          </cell>
          <cell r="KC54799">
            <v>80</v>
          </cell>
        </row>
        <row r="54800">
          <cell r="A54800" t="str">
            <v>332306</v>
          </cell>
          <cell r="KA54800">
            <v>50</v>
          </cell>
          <cell r="KB54800">
            <v>20</v>
          </cell>
          <cell r="KC54800">
            <v>84</v>
          </cell>
        </row>
        <row r="54801">
          <cell r="A54801" t="str">
            <v>332206</v>
          </cell>
          <cell r="KA54801">
            <v>50</v>
          </cell>
          <cell r="KB54801">
            <v>20</v>
          </cell>
          <cell r="KC54801">
            <v>160</v>
          </cell>
        </row>
        <row r="54802">
          <cell r="A54802" t="str">
            <v>332106</v>
          </cell>
          <cell r="KA54802">
            <v>50</v>
          </cell>
          <cell r="KB54802">
            <v>20</v>
          </cell>
          <cell r="KC54802">
            <v>84</v>
          </cell>
        </row>
        <row r="54803">
          <cell r="A54803" t="str">
            <v>332006</v>
          </cell>
          <cell r="KA54803">
            <v>50</v>
          </cell>
          <cell r="KB54803">
            <v>20</v>
          </cell>
          <cell r="KC54803">
            <v>84</v>
          </cell>
        </row>
        <row r="54804">
          <cell r="A54804" t="str">
            <v>331611</v>
          </cell>
          <cell r="KA54804">
            <v>200</v>
          </cell>
          <cell r="KB54804">
            <v>10</v>
          </cell>
          <cell r="KC54804">
            <v>100</v>
          </cell>
        </row>
        <row r="54805">
          <cell r="A54805" t="str">
            <v>390001</v>
          </cell>
          <cell r="KA54805">
            <v>50</v>
          </cell>
          <cell r="KB54805">
            <v>5</v>
          </cell>
          <cell r="KC54805">
            <v>64</v>
          </cell>
        </row>
        <row r="54806">
          <cell r="A54806" t="str">
            <v>713304</v>
          </cell>
          <cell r="KA54806">
            <v>10</v>
          </cell>
          <cell r="KB54806">
            <v>48</v>
          </cell>
          <cell r="KC54806">
            <v>140</v>
          </cell>
        </row>
        <row r="54807">
          <cell r="A54807" t="str">
            <v>641708</v>
          </cell>
          <cell r="KA54807">
            <v>250</v>
          </cell>
          <cell r="KB54807">
            <v>8</v>
          </cell>
          <cell r="KC54807">
            <v>40</v>
          </cell>
        </row>
        <row r="54808">
          <cell r="A54808" t="str">
            <v>641808</v>
          </cell>
          <cell r="KA54808">
            <v>250</v>
          </cell>
          <cell r="KB54808">
            <v>4</v>
          </cell>
          <cell r="KC54808">
            <v>72</v>
          </cell>
        </row>
        <row r="54809">
          <cell r="A54809" t="str">
            <v>641908</v>
          </cell>
          <cell r="KA54809">
            <v>250</v>
          </cell>
          <cell r="KB54809">
            <v>4</v>
          </cell>
          <cell r="KC54809">
            <v>44</v>
          </cell>
        </row>
        <row r="54810">
          <cell r="A54810" t="str">
            <v>623608</v>
          </cell>
          <cell r="KA54810">
            <v>250</v>
          </cell>
          <cell r="KB54810">
            <v>8</v>
          </cell>
          <cell r="KC54810">
            <v>60</v>
          </cell>
        </row>
        <row r="54811">
          <cell r="A54811" t="str">
            <v>622708</v>
          </cell>
          <cell r="KA54811">
            <v>250</v>
          </cell>
          <cell r="KB54811">
            <v>8</v>
          </cell>
          <cell r="KC54811">
            <v>336</v>
          </cell>
        </row>
        <row r="54812">
          <cell r="A54812" t="str">
            <v>622808</v>
          </cell>
          <cell r="KA54812">
            <v>250</v>
          </cell>
          <cell r="KB54812">
            <v>8</v>
          </cell>
          <cell r="KC54812">
            <v>280</v>
          </cell>
        </row>
        <row r="54813">
          <cell r="A54813" t="str">
            <v>622908</v>
          </cell>
          <cell r="KA54813">
            <v>250</v>
          </cell>
          <cell r="KB54813">
            <v>8</v>
          </cell>
          <cell r="KC54813">
            <v>160</v>
          </cell>
        </row>
        <row r="54814">
          <cell r="A54814" t="str">
            <v>623008</v>
          </cell>
          <cell r="KA54814">
            <v>250</v>
          </cell>
          <cell r="KB54814">
            <v>8</v>
          </cell>
          <cell r="KC54814">
            <v>140</v>
          </cell>
        </row>
        <row r="54815">
          <cell r="A54815" t="str">
            <v>623108</v>
          </cell>
          <cell r="KA54815">
            <v>250</v>
          </cell>
          <cell r="KB54815">
            <v>8</v>
          </cell>
          <cell r="KC54815">
            <v>130</v>
          </cell>
        </row>
        <row r="54816">
          <cell r="A54816" t="str">
            <v>623208</v>
          </cell>
          <cell r="KA54816">
            <v>250</v>
          </cell>
          <cell r="KB54816">
            <v>8</v>
          </cell>
          <cell r="KC54816">
            <v>60</v>
          </cell>
        </row>
        <row r="54817">
          <cell r="A54817" t="str">
            <v>623308</v>
          </cell>
          <cell r="KA54817">
            <v>250</v>
          </cell>
          <cell r="KB54817">
            <v>8</v>
          </cell>
          <cell r="KC54817">
            <v>60</v>
          </cell>
        </row>
        <row r="54818">
          <cell r="A54818" t="str">
            <v>623408</v>
          </cell>
          <cell r="KA54818">
            <v>250</v>
          </cell>
          <cell r="KB54818">
            <v>4</v>
          </cell>
          <cell r="KC54818">
            <v>60</v>
          </cell>
        </row>
        <row r="54819">
          <cell r="A54819" t="str">
            <v>090006</v>
          </cell>
          <cell r="KA54819">
            <v>100</v>
          </cell>
          <cell r="KB54819">
            <v>5</v>
          </cell>
          <cell r="KC54819">
            <v>30</v>
          </cell>
        </row>
        <row r="54820">
          <cell r="A54820" t="str">
            <v>450109</v>
          </cell>
          <cell r="KA54820">
            <v>100</v>
          </cell>
          <cell r="KB54820">
            <v>50</v>
          </cell>
          <cell r="KC54820">
            <v>35</v>
          </cell>
        </row>
        <row r="54821">
          <cell r="A54821" t="str">
            <v>450110</v>
          </cell>
          <cell r="KA54821">
            <v>100</v>
          </cell>
          <cell r="KB54821">
            <v>50</v>
          </cell>
          <cell r="KC54821">
            <v>21</v>
          </cell>
        </row>
        <row r="54822">
          <cell r="A54822" t="str">
            <v>450115</v>
          </cell>
          <cell r="KA54822">
            <v>100</v>
          </cell>
          <cell r="KB54822">
            <v>50</v>
          </cell>
          <cell r="KC54822">
            <v>21</v>
          </cell>
        </row>
        <row r="54823">
          <cell r="A54823" t="str">
            <v>450116</v>
          </cell>
          <cell r="KA54823">
            <v>250</v>
          </cell>
          <cell r="KB54823">
            <v>20</v>
          </cell>
          <cell r="KC54823">
            <v>21</v>
          </cell>
        </row>
        <row r="54824">
          <cell r="A54824" t="str">
            <v>450117</v>
          </cell>
          <cell r="KA54824">
            <v>250</v>
          </cell>
          <cell r="KB54824">
            <v>20</v>
          </cell>
          <cell r="KC54824">
            <v>21</v>
          </cell>
        </row>
        <row r="54825">
          <cell r="A54825" t="str">
            <v>450118</v>
          </cell>
          <cell r="KA54825">
            <v>250</v>
          </cell>
          <cell r="KB54825">
            <v>20</v>
          </cell>
          <cell r="KC54825">
            <v>21</v>
          </cell>
        </row>
        <row r="54826">
          <cell r="A54826" t="str">
            <v>450119</v>
          </cell>
          <cell r="KA54826">
            <v>200</v>
          </cell>
          <cell r="KB54826">
            <v>25</v>
          </cell>
          <cell r="KC54826">
            <v>35</v>
          </cell>
        </row>
        <row r="54827">
          <cell r="A54827" t="str">
            <v>450112</v>
          </cell>
          <cell r="KA54827">
            <v>100</v>
          </cell>
          <cell r="KB54827">
            <v>50</v>
          </cell>
          <cell r="KC54827">
            <v>21</v>
          </cell>
        </row>
        <row r="54828">
          <cell r="A54828" t="str">
            <v>450113</v>
          </cell>
          <cell r="KA54828">
            <v>100</v>
          </cell>
          <cell r="KB54828">
            <v>50</v>
          </cell>
          <cell r="KC54828">
            <v>21</v>
          </cell>
        </row>
        <row r="54829">
          <cell r="A54829" t="str">
            <v>418408</v>
          </cell>
          <cell r="KA54829">
            <v>250</v>
          </cell>
          <cell r="KB54829">
            <v>10</v>
          </cell>
          <cell r="KC54829">
            <v>70</v>
          </cell>
        </row>
        <row r="54830">
          <cell r="A54830" t="str">
            <v>418507</v>
          </cell>
          <cell r="KA54830">
            <v>200</v>
          </cell>
          <cell r="KB54830">
            <v>10</v>
          </cell>
          <cell r="KC54830">
            <v>70</v>
          </cell>
        </row>
        <row r="54831">
          <cell r="A54831" t="str">
            <v>431107</v>
          </cell>
          <cell r="KA54831">
            <v>100</v>
          </cell>
          <cell r="KB54831">
            <v>20</v>
          </cell>
          <cell r="KC54831">
            <v>100</v>
          </cell>
        </row>
        <row r="54832">
          <cell r="A54832" t="str">
            <v>431207</v>
          </cell>
          <cell r="KA54832">
            <v>100</v>
          </cell>
          <cell r="KB54832">
            <v>20</v>
          </cell>
          <cell r="KC54832">
            <v>100</v>
          </cell>
        </row>
        <row r="54833">
          <cell r="A54833" t="str">
            <v>431307</v>
          </cell>
          <cell r="KA54833">
            <v>100</v>
          </cell>
          <cell r="KB54833">
            <v>20</v>
          </cell>
          <cell r="KC54833">
            <v>100</v>
          </cell>
        </row>
        <row r="54834">
          <cell r="A54834" t="str">
            <v>431407</v>
          </cell>
          <cell r="KA54834">
            <v>100</v>
          </cell>
          <cell r="KB54834">
            <v>20</v>
          </cell>
          <cell r="KC54834">
            <v>100</v>
          </cell>
        </row>
        <row r="54835">
          <cell r="A54835" t="str">
            <v>418107</v>
          </cell>
          <cell r="KA54835">
            <v>200</v>
          </cell>
          <cell r="KB54835">
            <v>10</v>
          </cell>
          <cell r="KC54835">
            <v>154</v>
          </cell>
        </row>
        <row r="54836">
          <cell r="A54836" t="str">
            <v>418207</v>
          </cell>
          <cell r="KA54836">
            <v>200</v>
          </cell>
          <cell r="KB54836">
            <v>10</v>
          </cell>
          <cell r="KC54836">
            <v>150</v>
          </cell>
        </row>
        <row r="54837">
          <cell r="A54837" t="str">
            <v>418307</v>
          </cell>
          <cell r="KA54837">
            <v>200</v>
          </cell>
          <cell r="KB54837">
            <v>10</v>
          </cell>
          <cell r="KC54837">
            <v>77</v>
          </cell>
        </row>
        <row r="54838">
          <cell r="A54838" t="str">
            <v>417907</v>
          </cell>
          <cell r="KA54838">
            <v>200</v>
          </cell>
          <cell r="KB54838">
            <v>10</v>
          </cell>
          <cell r="KC54838">
            <v>84</v>
          </cell>
        </row>
        <row r="54839">
          <cell r="A54839" t="str">
            <v>418007</v>
          </cell>
          <cell r="KA54839">
            <v>200</v>
          </cell>
          <cell r="KB54839">
            <v>10</v>
          </cell>
          <cell r="KC54839">
            <v>154</v>
          </cell>
        </row>
        <row r="54840">
          <cell r="A54840" t="str">
            <v>497305</v>
          </cell>
          <cell r="KA54840">
            <v>25</v>
          </cell>
          <cell r="KB54840">
            <v>4</v>
          </cell>
          <cell r="KC54840">
            <v>60</v>
          </cell>
        </row>
        <row r="54841">
          <cell r="A54841" t="str">
            <v>314104</v>
          </cell>
          <cell r="KA54841">
            <v>50</v>
          </cell>
          <cell r="KB54841">
            <v>20</v>
          </cell>
          <cell r="KC54841">
            <v>40</v>
          </cell>
        </row>
        <row r="54842">
          <cell r="A54842" t="str">
            <v>314105</v>
          </cell>
          <cell r="KA54842">
            <v>50</v>
          </cell>
          <cell r="KB54842">
            <v>20</v>
          </cell>
          <cell r="KC54842">
            <v>24</v>
          </cell>
        </row>
        <row r="54843">
          <cell r="A54843" t="str">
            <v>314106</v>
          </cell>
          <cell r="KA54843">
            <v>50</v>
          </cell>
          <cell r="KB54843">
            <v>20</v>
          </cell>
          <cell r="KC54843">
            <v>12</v>
          </cell>
        </row>
        <row r="54844">
          <cell r="A54844" t="str">
            <v>391807</v>
          </cell>
          <cell r="KA54844">
            <v>15</v>
          </cell>
          <cell r="KB54844">
            <v>8</v>
          </cell>
          <cell r="KC54844">
            <v>160</v>
          </cell>
        </row>
        <row r="54845">
          <cell r="A54845" t="str">
            <v>391808</v>
          </cell>
          <cell r="KA54845">
            <v>10</v>
          </cell>
          <cell r="KB54845">
            <v>20</v>
          </cell>
          <cell r="KC54845">
            <v>16</v>
          </cell>
        </row>
        <row r="54846">
          <cell r="A54846" t="str">
            <v>391810</v>
          </cell>
          <cell r="KA54846">
            <v>10</v>
          </cell>
          <cell r="KB54846">
            <v>34</v>
          </cell>
          <cell r="KC54846">
            <v>24</v>
          </cell>
        </row>
        <row r="54847">
          <cell r="A54847" t="str">
            <v>391809</v>
          </cell>
          <cell r="KA54847">
            <v>12</v>
          </cell>
          <cell r="KB54847">
            <v>60</v>
          </cell>
          <cell r="KC54847">
            <v>16</v>
          </cell>
        </row>
        <row r="54848">
          <cell r="A54848" t="str">
            <v>312705</v>
          </cell>
          <cell r="KA54848">
            <v>100</v>
          </cell>
          <cell r="KB54848">
            <v>48</v>
          </cell>
          <cell r="KC54848">
            <v>18</v>
          </cell>
        </row>
        <row r="54849">
          <cell r="A54849" t="str">
            <v>322705</v>
          </cell>
          <cell r="KA54849">
            <v>100</v>
          </cell>
          <cell r="KB54849">
            <v>30</v>
          </cell>
          <cell r="KC54849">
            <v>24</v>
          </cell>
        </row>
      </sheetData>
      <sheetData sheetId="6"/>
      <sheetData sheetId="7"/>
      <sheetData sheetId="8"/>
      <sheetData sheetId="9"/>
      <sheetData sheetId="10"/>
    </sheetDataSet>
  </externalBook>
</externalLink>
</file>

<file path=xl/richData/_rels/richValueRel.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5" Type="http://schemas.openxmlformats.org/officeDocument/2006/relationships/image" Target="../media/image5.jpeg"/><Relationship Id="rId61" Type="http://schemas.openxmlformats.org/officeDocument/2006/relationships/image" Target="../media/image61.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71" Type="http://schemas.openxmlformats.org/officeDocument/2006/relationships/image" Target="../media/image7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74">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0">
    <v>55</v>
    <v>5</v>
  </rv>
  <rv s="0">
    <v>56</v>
    <v>5</v>
  </rv>
  <rv s="0">
    <v>57</v>
    <v>5</v>
  </rv>
  <rv s="0">
    <v>58</v>
    <v>5</v>
  </rv>
  <rv s="0">
    <v>59</v>
    <v>5</v>
  </rv>
  <rv s="0">
    <v>60</v>
    <v>5</v>
  </rv>
  <rv s="0">
    <v>61</v>
    <v>5</v>
  </rv>
  <rv s="0">
    <v>62</v>
    <v>5</v>
  </rv>
  <rv s="0">
    <v>63</v>
    <v>5</v>
  </rv>
  <rv s="0">
    <v>64</v>
    <v>5</v>
  </rv>
  <rv s="0">
    <v>65</v>
    <v>5</v>
  </rv>
  <rv s="0">
    <v>66</v>
    <v>5</v>
  </rv>
  <rv s="0">
    <v>67</v>
    <v>5</v>
  </rv>
  <rv s="0">
    <v>68</v>
    <v>5</v>
  </rv>
  <rv s="0">
    <v>69</v>
    <v>5</v>
  </rv>
  <rv s="0">
    <v>70</v>
    <v>5</v>
  </rv>
  <rv s="0">
    <v>71</v>
    <v>5</v>
  </rv>
  <rv s="0">
    <v>72</v>
    <v>5</v>
  </rv>
  <rv s="0">
    <v>73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el r:id="rId58"/>
  <rel r:id="rId59"/>
  <rel r:id="rId60"/>
  <rel r:id="rId61"/>
  <rel r:id="rId62"/>
  <rel r:id="rId63"/>
  <rel r:id="rId64"/>
  <rel r:id="rId65"/>
  <rel r:id="rId66"/>
  <rel r:id="rId67"/>
  <rel r:id="rId68"/>
  <rel r:id="rId69"/>
  <rel r:id="rId70"/>
  <rel r:id="rId71"/>
  <rel r:id="rId72"/>
  <rel r:id="rId73"/>
  <rel r:id="rId74"/>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lonne1" xr10:uid="{7ECACE06-641F-4098-AFE3-E5160D0FFACC}" sourceName="CATEGORIE DE _x000a_PRODUIT_x000a_(FAMILLE)">
  <extLst>
    <x:ext xmlns:x15="http://schemas.microsoft.com/office/spreadsheetml/2010/11/main" uri="{2F2917AC-EB37-4324-AD4E-5DD8C200BD13}">
      <x15:tableSlicerCache tableId="3"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lonne2" xr10:uid="{E0942F13-3799-4FCC-B822-7E545B795527}" sourceName="MATIERE_x000a_(SOUS-FAMILLE)">
  <extLst>
    <x:ext xmlns:x15="http://schemas.microsoft.com/office/spreadsheetml/2010/11/main" uri="{2F2917AC-EB37-4324-AD4E-5DD8C200BD13}">
      <x15:tableSlicerCache tableId="3" column="2"/>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lonne3" xr10:uid="{8E2836BA-A4AC-4B3E-8461-8D5AB81C77B5}" sourceName="SPECIFICITES_x000a_(PLIAGE, GAUFRAGE, ETC)">
  <extLst>
    <x:ext xmlns:x15="http://schemas.microsoft.com/office/spreadsheetml/2010/11/main" uri="{2F2917AC-EB37-4324-AD4E-5DD8C200BD13}">
      <x15:tableSlicerCache tableId="3" column="3"/>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Colonne4" xr10:uid="{74B4AA0B-E64B-4D2A-BED2-072155917437}" sourceName="FORMAT">
  <extLst>
    <x:ext xmlns:x15="http://schemas.microsoft.com/office/spreadsheetml/2010/11/main" uri="{2F2917AC-EB37-4324-AD4E-5DD8C200BD13}">
      <x15:tableSlicerCache tableId="3" column="4"/>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lonne1" xr10:uid="{F9C4F7A9-7144-426B-B948-88B0000FDFB9}" cache="Segment_Colonne1" caption="CATEGORIE DE _x000a_PRODUIT_x000a_(FAMILLE)" style="Style de segment 3" rowHeight="254906"/>
  <slicer name="Colonne2" xr10:uid="{EEC90903-4513-4EC6-B54F-285B7577BAE9}" cache="Segment_Colonne2" caption="MATIERE_x000a_(SOUS-FAMILLE)" startItem="3" style="Style de segment 1" rowHeight="254906"/>
  <slicer name="Colonne3" xr10:uid="{A6D33DF8-7857-4C11-B44B-598F28CC5745}" cache="Segment_Colonne3" caption="SPECIFICITES_x000a_(PLIAGE, GAUFRAGE, ETC)" style="Style de segment 2" rowHeight="254906"/>
  <slicer name="Colonne4" xr10:uid="{868DADF8-3BEE-4C1F-9FF1-0BF76210F712}" cache="Segment_Colonne4" caption="FORMAT" style="Style de segment 4" rowHeight="25490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83D54E-DCF1-455F-A685-DBA9B4823211}" name="Tableau3" displayName="Tableau3" ref="A13:CI442" totalsRowShown="0" headerRowDxfId="89" dataDxfId="88" tableBorderDxfId="87">
  <autoFilter ref="A13:CI442" xr:uid="{1383D54E-DCF1-455F-A685-DBA9B4823211}">
    <filterColumn colId="0">
      <filters>
        <filter val="01-SERVIETTES"/>
      </filters>
    </filterColumn>
    <filterColumn colId="1">
      <filters>
        <filter val="R'SOFT"/>
      </filters>
    </filterColumn>
    <filterColumn colId="3">
      <filters>
        <filter val="SERV 40X40"/>
      </filters>
    </filterColumn>
  </autoFilter>
  <tableColumns count="87">
    <tableColumn id="1" xr3:uid="{23BD0739-6830-4578-A7A1-8E801CAA5F31}" name="CATEGORIE DE _x000a_PRODUIT_x000a_(FAMILLE)" dataDxfId="86"/>
    <tableColumn id="2" xr3:uid="{4FD91872-8E93-4CEC-9E37-D1DEF4945218}" name="MATIERE_x000a_(SOUS-FAMILLE)" dataDxfId="85"/>
    <tableColumn id="3" xr3:uid="{B11C3FB9-6595-4C1E-80B9-B65DC8C27C18}" name="SPECIFICITES_x000a_(PLIAGE, GAUFRAGE, ETC)" dataDxfId="84"/>
    <tableColumn id="4" xr3:uid="{4678C71E-904F-4AA1-896E-C1BEC871E53F}" name="FORMAT" dataDxfId="83"/>
    <tableColumn id="5" xr3:uid="{633A7BB2-8E2A-4C7B-B8E6-0D3F5AEA548A}" name="VISUEL" dataDxfId="82"/>
    <tableColumn id="6" xr3:uid="{E90C5276-5195-4A4A-BB6C-C41046D6FAE3}" name="CODE_x000a_INTERNE" dataDxfId="81"/>
    <tableColumn id="7" xr3:uid="{EE9E7222-07B0-4792-AFF3-C8CF9733B897}" name="N° REF" dataDxfId="80"/>
    <tableColumn id="8" xr3:uid="{D48ABE2F-8A03-47E3-901E-75590E30D729}" name="DESIGNATION" dataDxfId="79"/>
    <tableColumn id="9" xr3:uid="{1564DF45-81AE-4E76-9119-F8FF443297AC}" name="NBRE DE COULEUR(S)_x000a_IMPRIMEE(S)" dataDxfId="78"/>
    <tableColumn id="10" xr3:uid="{058C24E2-6BFF-4646-B324-66404589DEB6}" name="IMPRESSION RECTO" dataDxfId="77" dataCellStyle="Milliers"/>
    <tableColumn id="11" xr3:uid="{8FCE7235-8175-4A40-82A6-16DAD756F195}" name="IMPRESSION RECTO/VERSO" dataDxfId="76" dataCellStyle="Milliers"/>
    <tableColumn id="12" xr3:uid="{3222C1C3-8E0C-403D-BC71-2749D006F00D}" name="IMPRESSION _x000a_TTE SURFACE" dataDxfId="75" dataCellStyle="Milliers"/>
    <tableColumn id="13" xr3:uid="{38C130F9-39EC-453E-ACF6-2C19AD9EF7BE}" name="UVC" dataDxfId="74">
      <calculatedColumnFormula>N14/R14</calculatedColumnFormula>
    </tableColumn>
    <tableColumn id="14" xr3:uid="{A53A55A3-2CB9-41A2-9058-CED5D553DD4A}" name="COLIS" dataDxfId="73"/>
    <tableColumn id="15" xr3:uid="{0FF47239-3F73-4E8D-B377-590D5AD75B76}" name="MILLE" dataDxfId="72">
      <calculatedColumnFormula>(+N14/Q14)*1000</calculatedColumnFormula>
    </tableColumn>
    <tableColumn id="16" xr3:uid="{860BD559-A4AA-4911-BD4D-4B110765087D}" name="NBRE UNITES / UVC (Paquet)" dataDxfId="71"/>
    <tableColumn id="17" xr3:uid="{9C89F74D-FDAF-423B-9293-EDED9A4BADBB}" name="NBRE UNITES /_x000a_COLIS" dataDxfId="70"/>
    <tableColumn id="18" xr3:uid="{36741DCB-769A-405F-A5F6-F061A790643F}" name="UVC (Paquet) /_x000a_ COLIS" dataDxfId="69"/>
    <tableColumn id="19" xr3:uid="{D608F25D-D25A-4C96-8AB7-0FBE5CBFB68D}" name="COLIS /_x000a_ PALETTE" dataDxfId="68"/>
    <tableColumn id="20" xr3:uid="{B960A0E3-1FC6-4912-8662-805534D4A1AC}" name="MIN DE CDE_x000a_(COLIS)" dataDxfId="67"/>
    <tableColumn id="21" xr3:uid="{6F6C126E-4842-4089-BB50-44D1D434B657}" name="NBRE UNITE _x000a_TOTALE" dataDxfId="66">
      <calculatedColumnFormula>T14*Q14</calculatedColumnFormula>
    </tableColumn>
    <tableColumn id="51" xr3:uid="{29176835-D681-4E9F-8DFB-C07CB6E5FF11}" name="Colonne1" dataDxfId="65" dataCellStyle="Pourcentage">
      <calculatedColumnFormula>Tableau3[[#This Row],[PRIX  AU 
COLIS]]/Tableau3[[#This Row],[COLIS]]-1</calculatedColumnFormula>
    </tableColumn>
    <tableColumn id="22" xr3:uid="{77A8AD0D-694C-4CB8-B002-14F597CE09A8}" name="PRIX A L'UVC_x000a_(Paquet)" dataDxfId="64">
      <calculatedColumnFormula>$X14/$R14</calculatedColumnFormula>
    </tableColumn>
    <tableColumn id="23" xr3:uid="{D5A17A07-AF6F-4F70-A7D3-4B5A902EE1B0}" name="PRIX  AU _x000a_COLIS" dataDxfId="63"/>
    <tableColumn id="24" xr3:uid="{A47985B8-CEA4-4872-ACFA-BAD4E16B0298}" name="PRIX AU _x000a_MILLE" dataDxfId="62">
      <calculatedColumnFormula>$X14/$Q14*1000</calculatedColumnFormula>
    </tableColumn>
    <tableColumn id="25" xr3:uid="{96E313A6-E56E-4C9A-903D-856A5404A59C}" name="MIN CDE DEMI PALETTE" dataDxfId="61"/>
    <tableColumn id="26" xr3:uid="{E71E01A3-3D7F-44F0-B2B0-9423C52D4429}" name="NBRE UNITE _x000a_TOTALE 2" dataDxfId="60">
      <calculatedColumnFormula>Z14*Q14</calculatedColumnFormula>
    </tableColumn>
    <tableColumn id="27" xr3:uid="{427EBB85-CC0C-4970-99DA-7A63057C3A07}" name="PRIX A L'UVC_x000a_(Paquet) 2" dataDxfId="59">
      <calculatedColumnFormula>$AC14/$R14</calculatedColumnFormula>
    </tableColumn>
    <tableColumn id="28" xr3:uid="{54B64D7B-533C-48DB-975C-712A37244168}" name="PRIX  AU _x000a_COLIS 2" dataDxfId="58">
      <calculatedColumnFormula>$X14*$H$4</calculatedColumnFormula>
    </tableColumn>
    <tableColumn id="29" xr3:uid="{CDEC292A-F055-45B6-B82B-B2D87B6E219B}" name="PRIX AU _x000a_MILLE 2" dataDxfId="57">
      <calculatedColumnFormula>$AC14/$Q14*1000</calculatedColumnFormula>
    </tableColumn>
    <tableColumn id="30" xr3:uid="{C35A0364-1417-471B-B7E0-073CEC3A76E7}" name="MIN CDE A_x000a_ LA  PALETTE" dataDxfId="56"/>
    <tableColumn id="31" xr3:uid="{879FA1B1-6F1C-4321-AF55-32F92C400E93}" name="NBRE UNITE _x000a_TOTALE 3" dataDxfId="55"/>
    <tableColumn id="32" xr3:uid="{479335A6-A55C-4B6D-8CFF-4D110511CCAA}" name="PRIX A L'UVC_x000a_(Paquet) 3" dataDxfId="54"/>
    <tableColumn id="33" xr3:uid="{90D9C78B-654B-4E6E-A136-3EC675A710A5}" name="PRIX  AU _x000a_COLIS8" dataDxfId="53"/>
    <tableColumn id="34" xr3:uid="{DF4C4187-0D88-4295-9BB3-E55BDAD10F8E}" name="PRIX AU _x000a_MILLE 3" dataDxfId="52"/>
    <tableColumn id="35" xr3:uid="{B30C0B1A-8D3C-4D7B-B5AA-23A8557D529F}" name="MIN CDE 2 PALETTES" dataDxfId="51"/>
    <tableColumn id="36" xr3:uid="{178404F8-45AA-4AB1-BC95-CDC16A0958E4}" name="NBRE UNITE _x000a_TOTALE 4" dataDxfId="50"/>
    <tableColumn id="37" xr3:uid="{98D1139C-489F-43C3-960A-4ECB42805BF2}" name="PRIX A L'UVC_x000a_(Paquet) 4" dataDxfId="49" dataCellStyle="Milliers"/>
    <tableColumn id="38" xr3:uid="{57144F78-EFCB-41AC-A2C0-E3F8CA075F43}" name="PRIX  AU _x000a_COLIS 4" dataDxfId="48"/>
    <tableColumn id="39" xr3:uid="{9178E413-CCBC-46AA-9D55-813B320C0ADD}" name="PRIX AU _x000a_MILLE 4" dataDxfId="47"/>
    <tableColumn id="40" xr3:uid="{56077CFA-222B-4772-B61D-575ADD8C784C}" name="MIN CDE 4 PALETTES " dataDxfId="46"/>
    <tableColumn id="41" xr3:uid="{EF7495DD-DB40-4834-B140-27210D3FF467}" name="NBRE UNITE _x000a_TOTALE 5" dataDxfId="45"/>
    <tableColumn id="42" xr3:uid="{6004273F-CE9A-420C-AA5C-A986FBD9CD73}" name="PRIX A L'UVC_x000a_(Paquet)5" dataDxfId="44" dataCellStyle="Milliers"/>
    <tableColumn id="43" xr3:uid="{F0F6287B-0278-40F4-8D00-2D72F019A228}" name="PRIX  AU _x000a_COLIS 5" dataDxfId="43"/>
    <tableColumn id="44" xr3:uid="{45CD0C73-A681-48DB-B0A7-097660247853}" name="PRIX AU _x000a_MILLE 5" dataDxfId="42" dataCellStyle="Milliers"/>
    <tableColumn id="45" xr3:uid="{D7219634-0CB6-4B34-BF57-08BAFDDA7348}" name="BLANC" dataDxfId="41"/>
    <tableColumn id="46" xr3:uid="{6902C6FA-1EEF-403D-BE5C-A1F6011C2374}" name="KRAFT" dataDxfId="40"/>
    <tableColumn id="47" xr3:uid="{740C6BAA-CCBE-4F89-94B2-7093F7319FA2}" name="CARAMEL" dataDxfId="39"/>
    <tableColumn id="48" xr3:uid="{B932554F-5324-46D9-A0A0-FE1EDDAC6893}" name="IVOIRE" dataDxfId="38"/>
    <tableColumn id="49" xr3:uid="{17439E30-D63A-4431-A152-FBCAC37D0CD2}" name="VANILLE" dataDxfId="37"/>
    <tableColumn id="50" xr3:uid="{F67ED039-2B7E-421B-B2E6-33613F59D332}" name="JAUNE" dataDxfId="36"/>
    <tableColumn id="52" xr3:uid="{108E25D1-5818-4220-9610-668CEFCEE04D}" name="PISTACHE" dataDxfId="35"/>
    <tableColumn id="53" xr3:uid="{C71D316C-2EDE-432E-B479-2F7A081EE7A9}" name="CHRATREUSE" dataDxfId="34"/>
    <tableColumn id="54" xr3:uid="{6AA66A49-2096-492E-9F3E-77278FFA13F9}" name="BLEU AZUR" dataDxfId="33"/>
    <tableColumn id="55" xr3:uid="{6EEE9390-87AD-46F4-90BF-F42C04C6AFAB}" name="ROSE POUDRÉ" dataDxfId="32"/>
    <tableColumn id="56" xr3:uid="{E688B374-B03D-46B9-A698-0A474088A2D9}" name="ABRICOT" dataDxfId="31"/>
    <tableColumn id="57" xr3:uid="{A100B798-B737-4F3C-996C-289AE2684348}" name="LAVANDE" dataDxfId="30"/>
    <tableColumn id="58" xr3:uid="{C051FE47-2764-4936-BEF6-FAFC4F184C4D}" name="LIN" dataDxfId="29"/>
    <tableColumn id="59" xr3:uid="{F0D136FC-88B5-4F18-9E21-97DD5354AC29}" name="BETON" dataDxfId="28"/>
    <tableColumn id="60" xr3:uid="{9379C847-695D-4CCA-ACF9-60A47FC5B33C}" name="EBENE" dataDxfId="27"/>
    <tableColumn id="61" xr3:uid="{5D0C35D3-B064-4CDD-A23B-CC34B1AED9B6}" name="TITANE" dataDxfId="26"/>
    <tableColumn id="62" xr3:uid="{08627A84-B84D-4B29-8687-B5B7A152AABD}" name="CHOCOLAT" dataDxfId="25"/>
    <tableColumn id="63" xr3:uid="{5ADE439A-F317-4B93-957A-F2744F324D9F}" name="ARGILE" dataDxfId="24"/>
    <tableColumn id="64" xr3:uid="{B68373AA-15F0-4CB1-9437-4AE89DCFC49C}" name="TAUPE" dataDxfId="23"/>
    <tableColumn id="65" xr3:uid="{FB7AB0B7-936F-4E7C-B826-5C115C240538}" name="FIGUE" dataDxfId="22"/>
    <tableColumn id="66" xr3:uid="{5FFC1280-47F5-42FD-9D85-7BB06C9B9B43}" name="AUBERGINE" dataDxfId="21"/>
    <tableColumn id="67" xr3:uid="{741A552B-B883-48BD-89FF-08D722353104}" name="BORDEAUX" dataDxfId="20"/>
    <tableColumn id="68" xr3:uid="{8425761F-9D15-479D-825F-DF53A06A6EA8}" name="FRAMBOISE" dataDxfId="19"/>
    <tableColumn id="69" xr3:uid="{068F4FBB-87F5-42DD-88FC-5F6C2C9B3AD3}" name="PIVOINE" dataDxfId="18"/>
    <tableColumn id="70" xr3:uid="{64EDF08B-CA8F-470F-9E80-56FD5383DA5F}" name="BRIQUE" dataDxfId="17"/>
    <tableColumn id="71" xr3:uid="{7558734A-E7AD-45BE-A942-88D39F636519}" name="ROUGE" dataDxfId="16"/>
    <tableColumn id="72" xr3:uid="{D0036238-543A-4EED-9AEF-2C32AB019AD0}" name="TERRACOTA" dataDxfId="15"/>
    <tableColumn id="73" xr3:uid="{11F7E35A-0864-49C2-AC6A-B8F87A7D9AEC}" name="MANDARINE" dataDxfId="14"/>
    <tableColumn id="74" xr3:uid="{79A6FD5F-6A78-4787-88F2-AE89A70BB412}" name="JAUNE SOLEIL" dataDxfId="13"/>
    <tableColumn id="75" xr3:uid="{A006C94E-A1D0-484F-A3DC-95E16B74AC12}" name="JAUNE CITRON" dataDxfId="12"/>
    <tableColumn id="76" xr3:uid="{1C963655-BDBD-4B80-B5F6-0B7C88563D00}" name="TURQUOISE" dataDxfId="11"/>
    <tableColumn id="77" xr3:uid="{2E53F995-98E4-45CC-94A7-A6706663FE8B}" name="BLEU CANARD" dataDxfId="10"/>
    <tableColumn id="78" xr3:uid="{8C1A3EB3-0704-42A4-9712-27ACD5FC39ED}" name="VERT SAPIN" dataDxfId="9"/>
    <tableColumn id="79" xr3:uid="{FF6BC17D-D7DD-431C-ABC1-AEAA3ECA537D}" name="BLEU ORAGE" dataDxfId="8"/>
    <tableColumn id="80" xr3:uid="{4306FB53-D24C-440D-A335-BE7B1E1357F3}" name="BLEU MARINE" dataDxfId="7"/>
    <tableColumn id="82" xr3:uid="{37B50F21-A2DA-4A47-A3E9-5FCA8A85375C}" name="TRAMÉ _x000a_ANTHRACITE" dataDxfId="6"/>
    <tableColumn id="89" xr3:uid="{CA288531-87B8-43FF-B826-7CFA2758AFDF}" name="TRAMÉ _x000a_GRIS" dataDxfId="5"/>
    <tableColumn id="90" xr3:uid="{55EEA107-841D-44B8-8202-738E6124019F}" name="TRAMÉ _x000a_CHATAIGNE" dataDxfId="4"/>
    <tableColumn id="91" xr3:uid="{80CB488B-E562-4884-9B19-3E41E9E98C8C}" name="TRAMÉ _x000a_BEIGE" dataDxfId="3"/>
    <tableColumn id="92" xr3:uid="{80ABFC81-594C-4DB2-AED8-6EF478C61531}" name="TRAMÉ _x000a_CURRY" dataDxfId="2"/>
    <tableColumn id="93" xr3:uid="{628EC639-7B76-43EE-8A7B-1A664B267EAB}" name="TRAMÉ _x000a_ROUGE" dataDxfId="1"/>
    <tableColumn id="94" xr3:uid="{12CD371B-D75D-437F-A9BD-BEF8DD940EDB}" name="TRAMÉ _x000a_BLEU ORAGE" dataDxfId="0"/>
  </tableColumns>
  <tableStyleInfo name="Style de tableau 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https://cgmp-14524953.hs-sites.com/formulaires-et-actualit%C3%A9s" TargetMode="Externa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0" Type="http://schemas.openxmlformats.org/officeDocument/2006/relationships/ctrlProp" Target="../ctrlProps/ctrlProp16.xml"/><Relationship Id="rId41" Type="http://schemas.openxmlformats.org/officeDocument/2006/relationships/ctrlProp" Target="../ctrlProps/ctrlProp37.xml"/><Relationship Id="rId1" Type="http://schemas.openxmlformats.org/officeDocument/2006/relationships/hyperlink" Target="https://www.manufacturedelephemere.fr/" TargetMode="External"/><Relationship Id="rId6"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80D51-027F-432F-BE1E-AC833E6441FD}">
  <sheetPr codeName="Feuil1">
    <tabColor rgb="FF039BA4"/>
    <pageSetUpPr fitToPage="1"/>
  </sheetPr>
  <dimension ref="A1:CJ766"/>
  <sheetViews>
    <sheetView showGridLines="0" tabSelected="1" topLeftCell="G12" zoomScale="55" zoomScaleNormal="55" workbookViewId="0">
      <selection activeCell="BA175" sqref="BA175"/>
    </sheetView>
  </sheetViews>
  <sheetFormatPr baseColWidth="10" defaultRowHeight="14.4" x14ac:dyDescent="0.3"/>
  <cols>
    <col min="1" max="1" width="25.33203125" style="2" customWidth="1"/>
    <col min="2" max="3" width="24.109375" customWidth="1"/>
    <col min="4" max="4" width="24.6640625" customWidth="1"/>
    <col min="5" max="5" width="14.44140625" customWidth="1"/>
    <col min="6" max="6" width="12.33203125" style="21" customWidth="1"/>
    <col min="7" max="7" width="12.33203125" customWidth="1"/>
    <col min="8" max="8" width="113.109375" style="211" customWidth="1"/>
    <col min="9" max="9" width="19.44140625" style="211" customWidth="1"/>
    <col min="10" max="12" width="14" style="307" customWidth="1"/>
    <col min="13" max="14" width="14.44140625" customWidth="1"/>
    <col min="15" max="15" width="27.109375" customWidth="1"/>
    <col min="16" max="16" width="22.109375" customWidth="1"/>
    <col min="17" max="17" width="14.88671875" customWidth="1"/>
    <col min="18" max="18" width="12.5546875" customWidth="1"/>
    <col min="19" max="19" width="28" customWidth="1"/>
    <col min="20" max="21" width="13.33203125" customWidth="1"/>
    <col min="22" max="22" width="18.6640625" style="564" customWidth="1"/>
    <col min="23" max="25" width="14.6640625" customWidth="1"/>
    <col min="26" max="27" width="15.109375" customWidth="1"/>
    <col min="28" max="30" width="14.6640625" customWidth="1"/>
    <col min="31" max="32" width="13.33203125" customWidth="1"/>
    <col min="33" max="35" width="14.6640625" customWidth="1"/>
    <col min="36" max="37" width="13.33203125" customWidth="1"/>
    <col min="38" max="40" width="14.6640625" customWidth="1"/>
    <col min="41" max="42" width="13.33203125" customWidth="1"/>
    <col min="43" max="45" width="14.6640625" customWidth="1"/>
    <col min="46" max="47" width="4.33203125" style="1" customWidth="1"/>
    <col min="48" max="80" width="3.88671875" style="1" customWidth="1"/>
    <col min="81" max="86" width="7.109375" style="1" customWidth="1"/>
    <col min="87" max="87" width="7.109375" customWidth="1"/>
  </cols>
  <sheetData>
    <row r="1" spans="1:88" ht="78.599999999999994" customHeight="1" x14ac:dyDescent="0.3">
      <c r="A1" s="583"/>
      <c r="B1" s="583"/>
      <c r="D1" s="574" t="s">
        <v>1141</v>
      </c>
      <c r="E1" s="574"/>
      <c r="F1" s="574"/>
      <c r="G1" s="574"/>
      <c r="H1" s="575"/>
      <c r="I1" s="574"/>
      <c r="J1" s="574"/>
      <c r="K1" s="574"/>
      <c r="L1" s="574"/>
      <c r="M1" s="574"/>
      <c r="N1" s="574"/>
      <c r="O1" s="574"/>
      <c r="P1" s="574"/>
      <c r="Q1" s="574"/>
      <c r="R1" s="574"/>
      <c r="S1" s="574"/>
      <c r="T1" s="574"/>
      <c r="U1" s="574"/>
      <c r="V1" s="574"/>
      <c r="W1" s="574"/>
      <c r="X1" s="574"/>
      <c r="Y1" s="574"/>
      <c r="Z1" s="574"/>
      <c r="AA1" s="574"/>
      <c r="AB1" s="574"/>
      <c r="AC1" s="574"/>
      <c r="AD1" s="574"/>
      <c r="AE1" s="574"/>
      <c r="AF1" s="574"/>
      <c r="AG1" s="574"/>
      <c r="AH1" s="574"/>
      <c r="AI1" s="574"/>
      <c r="AJ1" s="574"/>
      <c r="AK1" s="574"/>
      <c r="AL1" s="574"/>
      <c r="AM1" s="574"/>
      <c r="AN1" s="574"/>
      <c r="AO1" s="574"/>
      <c r="AP1" s="574"/>
      <c r="AQ1" s="574"/>
      <c r="AR1" s="574"/>
      <c r="AS1" s="574"/>
      <c r="AT1" s="574"/>
      <c r="AU1" s="574"/>
      <c r="AV1" s="574"/>
      <c r="AW1" s="574"/>
      <c r="AX1" s="574"/>
      <c r="AY1" s="574"/>
      <c r="AZ1" s="574"/>
      <c r="BA1" s="574"/>
      <c r="BB1" s="574"/>
      <c r="BC1" s="574"/>
      <c r="BD1" s="574"/>
      <c r="BE1" s="574"/>
      <c r="BF1" s="574"/>
      <c r="BG1" s="574"/>
      <c r="BH1" s="574"/>
      <c r="BI1" s="574"/>
      <c r="BJ1" s="574"/>
      <c r="BK1" s="574"/>
      <c r="BL1" s="574"/>
      <c r="BM1" s="574"/>
      <c r="BN1" s="574"/>
      <c r="BO1" s="574"/>
      <c r="BP1" s="574"/>
      <c r="BQ1" s="574"/>
      <c r="BR1" s="574"/>
      <c r="BS1" s="574"/>
      <c r="BT1" s="574"/>
      <c r="BU1" s="574"/>
      <c r="BV1" s="574"/>
      <c r="BW1" s="574"/>
      <c r="BX1" s="574"/>
      <c r="BY1" s="574"/>
      <c r="BZ1" s="574"/>
      <c r="CA1" s="574"/>
      <c r="CB1" s="574"/>
      <c r="CC1" s="304"/>
      <c r="CD1" s="304"/>
      <c r="CE1" s="304"/>
      <c r="CF1" s="304"/>
      <c r="CG1" s="304"/>
      <c r="CH1" s="304"/>
    </row>
    <row r="2" spans="1:88" x14ac:dyDescent="0.3">
      <c r="AB2" t="s">
        <v>1046</v>
      </c>
    </row>
    <row r="3" spans="1:88" ht="15.45" customHeight="1" x14ac:dyDescent="0.3">
      <c r="H3" s="215"/>
      <c r="I3" s="215"/>
      <c r="J3" s="305"/>
      <c r="K3" s="306">
        <v>3.7999999999999999E-2</v>
      </c>
      <c r="L3" s="306">
        <v>60</v>
      </c>
      <c r="M3" s="215"/>
      <c r="N3" s="215"/>
    </row>
    <row r="4" spans="1:88" ht="54" customHeight="1" x14ac:dyDescent="0.75">
      <c r="A4" s="216" t="s">
        <v>931</v>
      </c>
      <c r="B4" s="216"/>
      <c r="C4" s="216"/>
      <c r="D4" s="216"/>
      <c r="E4" s="216"/>
      <c r="F4" s="217" t="e" vm="1">
        <v>#VALUE!</v>
      </c>
      <c r="G4" s="216"/>
      <c r="H4" s="556"/>
      <c r="I4" s="216"/>
      <c r="J4" s="308"/>
      <c r="K4" s="308"/>
      <c r="L4" s="308"/>
      <c r="M4" s="216"/>
      <c r="N4" s="216"/>
      <c r="O4" s="216"/>
      <c r="P4" s="216"/>
      <c r="Q4" s="216"/>
      <c r="R4" s="216"/>
      <c r="S4" s="216"/>
      <c r="T4" s="216"/>
      <c r="U4" s="216"/>
      <c r="V4" s="565"/>
      <c r="W4" s="216"/>
      <c r="X4" s="216"/>
    </row>
    <row r="5" spans="1:88" ht="132" customHeight="1" x14ac:dyDescent="0.55000000000000004">
      <c r="D5" s="218"/>
      <c r="E5" s="218"/>
      <c r="F5" s="218"/>
      <c r="G5" s="218"/>
      <c r="H5" s="557"/>
      <c r="I5" s="216"/>
      <c r="J5" s="309"/>
      <c r="K5" s="309"/>
      <c r="L5" s="309"/>
      <c r="M5" s="216"/>
      <c r="N5" s="216"/>
      <c r="O5" s="216"/>
      <c r="P5" s="216"/>
      <c r="Q5" s="216"/>
      <c r="R5" s="216"/>
      <c r="S5" s="216"/>
      <c r="T5" s="216"/>
      <c r="U5" s="216"/>
      <c r="V5" s="565"/>
      <c r="W5" s="216"/>
      <c r="X5" s="216"/>
    </row>
    <row r="6" spans="1:88" ht="31.35" customHeight="1" x14ac:dyDescent="0.3">
      <c r="D6" s="218"/>
      <c r="E6" s="218"/>
      <c r="F6" s="218"/>
      <c r="G6" s="218"/>
      <c r="J6" s="310"/>
      <c r="K6" s="310"/>
      <c r="L6" s="310"/>
      <c r="P6" s="582" t="s">
        <v>786</v>
      </c>
      <c r="Q6" s="582"/>
      <c r="R6" s="582"/>
    </row>
    <row r="7" spans="1:88" ht="31.35" customHeight="1" x14ac:dyDescent="0.3">
      <c r="D7" s="218"/>
      <c r="E7" s="218"/>
      <c r="F7" s="218"/>
      <c r="G7" s="218"/>
      <c r="J7" s="579" t="s">
        <v>925</v>
      </c>
      <c r="K7" s="579"/>
      <c r="L7" s="579"/>
      <c r="P7" s="582"/>
      <c r="Q7" s="582"/>
      <c r="R7" s="582"/>
    </row>
    <row r="8" spans="1:88" ht="31.35" customHeight="1" x14ac:dyDescent="0.3">
      <c r="D8" s="218"/>
      <c r="E8" s="218"/>
      <c r="F8" s="218"/>
      <c r="G8" s="218"/>
      <c r="H8" s="558"/>
      <c r="J8" s="579"/>
      <c r="K8" s="579"/>
      <c r="L8" s="579"/>
      <c r="M8" s="576" t="e" vm="2">
        <v>#VALUE!</v>
      </c>
      <c r="N8" s="576"/>
      <c r="O8" s="576"/>
      <c r="P8" s="582"/>
      <c r="Q8" s="582"/>
      <c r="R8" s="582"/>
      <c r="S8" s="219"/>
    </row>
    <row r="9" spans="1:88" ht="31.35" customHeight="1" x14ac:dyDescent="0.3">
      <c r="D9" s="218"/>
      <c r="E9" s="218"/>
      <c r="F9" s="218"/>
      <c r="G9" s="218"/>
      <c r="H9" s="558"/>
      <c r="J9" s="579"/>
      <c r="K9" s="579"/>
      <c r="L9" s="579"/>
      <c r="M9" s="576"/>
      <c r="N9" s="576"/>
      <c r="O9" s="576"/>
      <c r="P9" s="582"/>
      <c r="Q9" s="582"/>
      <c r="R9" s="582"/>
    </row>
    <row r="10" spans="1:88" ht="31.35" customHeight="1" x14ac:dyDescent="0.3">
      <c r="D10" s="218"/>
      <c r="E10" s="218"/>
      <c r="F10" s="218"/>
      <c r="G10" s="218"/>
      <c r="H10" s="558"/>
      <c r="I10" s="219"/>
      <c r="J10" s="580" t="e" vm="3">
        <v>#VALUE!</v>
      </c>
      <c r="K10" s="580"/>
      <c r="L10" s="580"/>
      <c r="M10" s="219"/>
      <c r="N10" s="219"/>
      <c r="O10" s="219"/>
      <c r="P10" s="581" t="e" vm="3">
        <v>#VALUE!</v>
      </c>
      <c r="Q10" s="581"/>
      <c r="R10" s="581"/>
      <c r="S10" s="219"/>
    </row>
    <row r="11" spans="1:88" ht="50.1" customHeight="1" thickBot="1" x14ac:dyDescent="0.35">
      <c r="A11" s="577" t="s">
        <v>864</v>
      </c>
      <c r="B11" s="577"/>
      <c r="C11" s="577"/>
      <c r="D11" s="577"/>
      <c r="E11" s="577"/>
      <c r="F11" s="577"/>
      <c r="G11" s="577"/>
      <c r="H11" s="578"/>
      <c r="L11" s="220"/>
      <c r="M11" s="219"/>
      <c r="N11" s="219"/>
      <c r="O11" s="219"/>
      <c r="P11" s="219"/>
      <c r="Q11" s="219"/>
      <c r="R11" s="219"/>
      <c r="S11" s="219"/>
      <c r="T11" s="219"/>
      <c r="AC11" s="60">
        <v>0.97</v>
      </c>
      <c r="AH11" s="60">
        <v>0.9</v>
      </c>
      <c r="AM11" s="60">
        <v>0.97</v>
      </c>
      <c r="AR11" s="60">
        <v>0.97</v>
      </c>
    </row>
    <row r="12" spans="1:88" ht="105.9" customHeight="1" thickBot="1" x14ac:dyDescent="0.4">
      <c r="J12" s="587" t="s">
        <v>294</v>
      </c>
      <c r="K12" s="588"/>
      <c r="L12" s="588"/>
      <c r="M12" s="591" t="s">
        <v>1116</v>
      </c>
      <c r="N12" s="589"/>
      <c r="O12" s="589"/>
      <c r="P12" s="589" t="s">
        <v>95</v>
      </c>
      <c r="Q12" s="589"/>
      <c r="R12" s="589"/>
      <c r="S12" s="589"/>
      <c r="T12" s="591" t="s">
        <v>96</v>
      </c>
      <c r="U12" s="591"/>
      <c r="V12" s="592"/>
      <c r="W12" s="592"/>
      <c r="X12" s="590" t="e" vm="4">
        <v>#VALUE!</v>
      </c>
      <c r="Y12" s="591"/>
      <c r="Z12" s="591" t="s">
        <v>861</v>
      </c>
      <c r="AA12" s="592"/>
      <c r="AB12" s="593" t="e" vm="5">
        <v>#VALUE!</v>
      </c>
      <c r="AC12" s="594"/>
      <c r="AD12" s="594"/>
      <c r="AE12" s="591" t="s">
        <v>291</v>
      </c>
      <c r="AF12" s="592"/>
      <c r="AG12" s="590" t="e" vm="6">
        <v>#VALUE!</v>
      </c>
      <c r="AH12" s="591"/>
      <c r="AI12" s="591"/>
      <c r="AJ12" s="591" t="s">
        <v>292</v>
      </c>
      <c r="AK12" s="592"/>
      <c r="AL12" s="590" t="e" vm="7">
        <v>#VALUE!</v>
      </c>
      <c r="AM12" s="591"/>
      <c r="AN12" s="591"/>
      <c r="AO12" s="591" t="s">
        <v>293</v>
      </c>
      <c r="AP12" s="592"/>
      <c r="AQ12" s="590" t="e" vm="8">
        <v>#VALUE!</v>
      </c>
      <c r="AR12" s="591"/>
      <c r="AS12" s="591"/>
      <c r="AT12" s="595" t="s">
        <v>933</v>
      </c>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596"/>
      <c r="BW12" s="596"/>
      <c r="BX12" s="596"/>
      <c r="BY12" s="596"/>
      <c r="BZ12" s="596"/>
      <c r="CA12" s="596"/>
      <c r="CB12" s="596"/>
      <c r="CC12" s="584" t="s">
        <v>1174</v>
      </c>
      <c r="CD12" s="585"/>
      <c r="CE12" s="585"/>
      <c r="CF12" s="585"/>
      <c r="CG12" s="585"/>
      <c r="CH12" s="585"/>
      <c r="CI12" s="586"/>
      <c r="CJ12" s="221"/>
    </row>
    <row r="13" spans="1:88" ht="118.65" customHeight="1" x14ac:dyDescent="0.3">
      <c r="A13" s="222" t="s">
        <v>926</v>
      </c>
      <c r="B13" s="223" t="s">
        <v>927</v>
      </c>
      <c r="C13" s="224" t="s">
        <v>928</v>
      </c>
      <c r="D13" s="225" t="s">
        <v>1</v>
      </c>
      <c r="E13" s="371" t="s">
        <v>4</v>
      </c>
      <c r="F13" s="372" t="s">
        <v>929</v>
      </c>
      <c r="G13" s="373" t="s">
        <v>930</v>
      </c>
      <c r="H13" s="372" t="s">
        <v>0</v>
      </c>
      <c r="I13" s="374" t="s">
        <v>52</v>
      </c>
      <c r="J13" s="375" t="s">
        <v>287</v>
      </c>
      <c r="K13" s="376" t="s">
        <v>288</v>
      </c>
      <c r="L13" s="261" t="s">
        <v>289</v>
      </c>
      <c r="M13" s="377" t="s">
        <v>31</v>
      </c>
      <c r="N13" s="378" t="s">
        <v>32</v>
      </c>
      <c r="O13" s="378" t="s">
        <v>33</v>
      </c>
      <c r="P13" s="379" t="s">
        <v>93</v>
      </c>
      <c r="Q13" s="379" t="s">
        <v>92</v>
      </c>
      <c r="R13" s="379" t="s">
        <v>94</v>
      </c>
      <c r="S13" s="379" t="s">
        <v>5</v>
      </c>
      <c r="T13" s="380" t="s">
        <v>97</v>
      </c>
      <c r="U13" s="381" t="s">
        <v>28</v>
      </c>
      <c r="V13" s="566" t="s">
        <v>1189</v>
      </c>
      <c r="W13" s="381" t="s">
        <v>91</v>
      </c>
      <c r="X13" s="381" t="s">
        <v>29</v>
      </c>
      <c r="Y13" s="381" t="s">
        <v>30</v>
      </c>
      <c r="Z13" s="382" t="s">
        <v>872</v>
      </c>
      <c r="AA13" s="382" t="s">
        <v>934</v>
      </c>
      <c r="AB13" s="382" t="s">
        <v>935</v>
      </c>
      <c r="AC13" s="382" t="s">
        <v>936</v>
      </c>
      <c r="AD13" s="382" t="s">
        <v>937</v>
      </c>
      <c r="AE13" s="383" t="s">
        <v>1115</v>
      </c>
      <c r="AF13" s="383" t="s">
        <v>938</v>
      </c>
      <c r="AG13" s="383" t="s">
        <v>939</v>
      </c>
      <c r="AH13" s="383" t="s">
        <v>932</v>
      </c>
      <c r="AI13" s="383" t="s">
        <v>940</v>
      </c>
      <c r="AJ13" s="384" t="s">
        <v>98</v>
      </c>
      <c r="AK13" s="384" t="s">
        <v>941</v>
      </c>
      <c r="AL13" s="384" t="s">
        <v>942</v>
      </c>
      <c r="AM13" s="384" t="s">
        <v>943</v>
      </c>
      <c r="AN13" s="384" t="s">
        <v>944</v>
      </c>
      <c r="AO13" s="385" t="s">
        <v>99</v>
      </c>
      <c r="AP13" s="385" t="s">
        <v>1140</v>
      </c>
      <c r="AQ13" s="385" t="s">
        <v>1137</v>
      </c>
      <c r="AR13" s="385" t="s">
        <v>1138</v>
      </c>
      <c r="AS13" s="385" t="s">
        <v>1139</v>
      </c>
      <c r="AT13" s="226" t="s">
        <v>41</v>
      </c>
      <c r="AU13" s="227" t="s">
        <v>56</v>
      </c>
      <c r="AV13" s="228" t="s">
        <v>57</v>
      </c>
      <c r="AW13" s="229" t="s">
        <v>58</v>
      </c>
      <c r="AX13" s="230" t="s">
        <v>59</v>
      </c>
      <c r="AY13" s="231" t="s">
        <v>60</v>
      </c>
      <c r="AZ13" s="232" t="s">
        <v>62</v>
      </c>
      <c r="BA13" s="233" t="s">
        <v>63</v>
      </c>
      <c r="BB13" s="234" t="s">
        <v>64</v>
      </c>
      <c r="BC13" s="235" t="s">
        <v>67</v>
      </c>
      <c r="BD13" s="236" t="s">
        <v>65</v>
      </c>
      <c r="BE13" s="237" t="s">
        <v>66</v>
      </c>
      <c r="BF13" s="238" t="s">
        <v>68</v>
      </c>
      <c r="BG13" s="239" t="s">
        <v>69</v>
      </c>
      <c r="BH13" s="240" t="s">
        <v>70</v>
      </c>
      <c r="BI13" s="241" t="s">
        <v>71</v>
      </c>
      <c r="BJ13" s="242" t="s">
        <v>72</v>
      </c>
      <c r="BK13" s="243" t="s">
        <v>73</v>
      </c>
      <c r="BL13" s="244" t="s">
        <v>74</v>
      </c>
      <c r="BM13" s="245" t="s">
        <v>75</v>
      </c>
      <c r="BN13" s="246" t="s">
        <v>76</v>
      </c>
      <c r="BO13" s="247" t="s">
        <v>77</v>
      </c>
      <c r="BP13" s="248" t="s">
        <v>78</v>
      </c>
      <c r="BQ13" s="249" t="s">
        <v>79</v>
      </c>
      <c r="BR13" s="250" t="s">
        <v>80</v>
      </c>
      <c r="BS13" s="251" t="s">
        <v>81</v>
      </c>
      <c r="BT13" s="252" t="s">
        <v>82</v>
      </c>
      <c r="BU13" s="253" t="s">
        <v>83</v>
      </c>
      <c r="BV13" s="254" t="s">
        <v>84</v>
      </c>
      <c r="BW13" s="255" t="s">
        <v>85</v>
      </c>
      <c r="BX13" s="256" t="s">
        <v>86</v>
      </c>
      <c r="BY13" s="257" t="s">
        <v>87</v>
      </c>
      <c r="BZ13" s="258" t="s">
        <v>88</v>
      </c>
      <c r="CA13" s="259" t="s">
        <v>89</v>
      </c>
      <c r="CB13" s="260" t="s">
        <v>90</v>
      </c>
      <c r="CC13" s="560" t="s">
        <v>1142</v>
      </c>
      <c r="CD13" s="560" t="s">
        <v>1143</v>
      </c>
      <c r="CE13" s="560" t="s">
        <v>1144</v>
      </c>
      <c r="CF13" s="560" t="s">
        <v>1145</v>
      </c>
      <c r="CG13" s="560" t="s">
        <v>1146</v>
      </c>
      <c r="CH13" s="560" t="s">
        <v>1147</v>
      </c>
      <c r="CI13" s="561" t="s">
        <v>1148</v>
      </c>
    </row>
    <row r="14" spans="1:88" ht="64.95" hidden="1" customHeight="1" x14ac:dyDescent="0.3">
      <c r="A14" s="389" t="s">
        <v>1121</v>
      </c>
      <c r="B14" s="390" t="s">
        <v>310</v>
      </c>
      <c r="C14" s="391" t="s">
        <v>2</v>
      </c>
      <c r="D14" s="547" t="s">
        <v>745</v>
      </c>
      <c r="E14" s="392" t="e" vm="9">
        <v>#VALUE!</v>
      </c>
      <c r="F14" s="393" t="s">
        <v>103</v>
      </c>
      <c r="G14" s="393" t="s">
        <v>104</v>
      </c>
      <c r="H14" s="394" t="s">
        <v>105</v>
      </c>
      <c r="I14" s="395">
        <v>1</v>
      </c>
      <c r="J14" s="396" t="s">
        <v>55</v>
      </c>
      <c r="K14" s="397">
        <f>(((15*30)*$K$3)*2)+$L$3</f>
        <v>94.199999999999989</v>
      </c>
      <c r="L14" s="398">
        <f>(((30*30)*$K$3)*2)+$L$3</f>
        <v>128.39999999999998</v>
      </c>
      <c r="M14" s="399">
        <f t="shared" ref="M14:M76" si="0">N14/R14</f>
        <v>7.6418125000000003</v>
      </c>
      <c r="N14" s="400">
        <v>122.26900000000001</v>
      </c>
      <c r="O14" s="401">
        <f t="shared" ref="O14:O76" si="1">(+N14/Q14)*1000</f>
        <v>38.209062500000002</v>
      </c>
      <c r="P14" s="402">
        <v>200</v>
      </c>
      <c r="Q14" s="403">
        <f>Tableau3[[#This Row],[NBRE UNITES / UVC (Paquet)]]*Tableau3[[#This Row],[UVC (Paquet) /
 COLIS]]</f>
        <v>3200</v>
      </c>
      <c r="R14" s="403">
        <v>16</v>
      </c>
      <c r="S14" s="404">
        <v>20</v>
      </c>
      <c r="T14" s="405">
        <v>6</v>
      </c>
      <c r="U14" s="406">
        <f t="shared" ref="U14:U76" si="2">T14*Q14</f>
        <v>19200</v>
      </c>
      <c r="V14" s="567">
        <f>Tableau3[[#This Row],[PRIX  AU 
COLIS]]/Tableau3[[#This Row],[COLIS]]-1</f>
        <v>-0.67999999999999994</v>
      </c>
      <c r="W14" s="407">
        <f t="shared" ref="W14:W77" si="3">$X14/$R14</f>
        <v>2.4453800000000001</v>
      </c>
      <c r="X14" s="408">
        <f>$N14-(N14*'Détail des remises'!$C$5)</f>
        <v>39.126080000000002</v>
      </c>
      <c r="Y14" s="409">
        <f>+X14/Q14*1000</f>
        <v>12.226900000000001</v>
      </c>
      <c r="Z14" s="405">
        <v>10</v>
      </c>
      <c r="AA14" s="406">
        <f>Z14*Q14</f>
        <v>32000</v>
      </c>
      <c r="AB14" s="407">
        <f>$AC14/$R14</f>
        <v>2.3720186000000001</v>
      </c>
      <c r="AC14" s="408">
        <f>$X14*$AC$11</f>
        <v>37.952297600000001</v>
      </c>
      <c r="AD14" s="409">
        <f>$AC14/$Q14*1000</f>
        <v>11.860093000000001</v>
      </c>
      <c r="AE14" s="405">
        <f>Tableau3[[#This Row],[COLIS /
 PALETTE]]</f>
        <v>20</v>
      </c>
      <c r="AF14" s="406">
        <f t="shared" ref="AF14:AF23" si="4">AE14*$Q14</f>
        <v>64000</v>
      </c>
      <c r="AG14" s="407">
        <f t="shared" ref="AG14:AG23" si="5">$AH14/$R14</f>
        <v>2.2008420000000002</v>
      </c>
      <c r="AH14" s="408">
        <f t="shared" ref="AH14:AH23" si="6">$X14*$AH$11</f>
        <v>35.213472000000003</v>
      </c>
      <c r="AI14" s="409">
        <f t="shared" ref="AI14:AI23" si="7">$AH14/$Q14*1000</f>
        <v>11.00421</v>
      </c>
      <c r="AJ14" s="405" t="s">
        <v>48</v>
      </c>
      <c r="AK14" s="406" t="s">
        <v>48</v>
      </c>
      <c r="AL14" s="410" t="s">
        <v>48</v>
      </c>
      <c r="AM14" s="408" t="s">
        <v>48</v>
      </c>
      <c r="AN14" s="411" t="s">
        <v>48</v>
      </c>
      <c r="AO14" s="405" t="s">
        <v>48</v>
      </c>
      <c r="AP14" s="406" t="s">
        <v>48</v>
      </c>
      <c r="AQ14" s="410" t="s">
        <v>48</v>
      </c>
      <c r="AR14" s="408" t="s">
        <v>48</v>
      </c>
      <c r="AS14" s="411" t="s">
        <v>48</v>
      </c>
      <c r="AT14" s="262" t="s">
        <v>41</v>
      </c>
      <c r="AU14" s="198" t="s">
        <v>48</v>
      </c>
      <c r="AV14" s="198" t="s">
        <v>48</v>
      </c>
      <c r="AW14" s="198" t="s">
        <v>48</v>
      </c>
      <c r="AX14" s="198" t="s">
        <v>48</v>
      </c>
      <c r="AY14" s="198" t="s">
        <v>48</v>
      </c>
      <c r="AZ14" s="198" t="s">
        <v>48</v>
      </c>
      <c r="BA14" s="198" t="s">
        <v>48</v>
      </c>
      <c r="BB14" s="198" t="s">
        <v>48</v>
      </c>
      <c r="BC14" s="198" t="s">
        <v>48</v>
      </c>
      <c r="BD14" s="198" t="s">
        <v>48</v>
      </c>
      <c r="BE14" s="198" t="s">
        <v>48</v>
      </c>
      <c r="BF14" s="198" t="s">
        <v>48</v>
      </c>
      <c r="BG14" s="198" t="s">
        <v>48</v>
      </c>
      <c r="BH14" s="198" t="s">
        <v>48</v>
      </c>
      <c r="BI14" s="198" t="s">
        <v>48</v>
      </c>
      <c r="BJ14" s="198" t="s">
        <v>48</v>
      </c>
      <c r="BK14" s="198" t="s">
        <v>48</v>
      </c>
      <c r="BL14" s="198" t="s">
        <v>48</v>
      </c>
      <c r="BM14" s="198" t="s">
        <v>48</v>
      </c>
      <c r="BN14" s="198" t="s">
        <v>48</v>
      </c>
      <c r="BO14" s="198" t="s">
        <v>48</v>
      </c>
      <c r="BP14" s="198" t="s">
        <v>48</v>
      </c>
      <c r="BQ14" s="198" t="s">
        <v>48</v>
      </c>
      <c r="BR14" s="198" t="s">
        <v>48</v>
      </c>
      <c r="BS14" s="198" t="s">
        <v>48</v>
      </c>
      <c r="BT14" s="198" t="s">
        <v>48</v>
      </c>
      <c r="BU14" s="198" t="s">
        <v>48</v>
      </c>
      <c r="BV14" s="198" t="s">
        <v>48</v>
      </c>
      <c r="BW14" s="198" t="s">
        <v>48</v>
      </c>
      <c r="BX14" s="198" t="s">
        <v>48</v>
      </c>
      <c r="BY14" s="198" t="s">
        <v>48</v>
      </c>
      <c r="BZ14" s="198" t="s">
        <v>48</v>
      </c>
      <c r="CA14" s="198" t="s">
        <v>48</v>
      </c>
      <c r="CB14" s="198" t="s">
        <v>48</v>
      </c>
      <c r="CC14" s="264"/>
      <c r="CD14" s="264"/>
      <c r="CE14" s="264"/>
      <c r="CF14" s="264"/>
      <c r="CG14" s="264"/>
      <c r="CH14" s="264"/>
      <c r="CI14" s="318"/>
    </row>
    <row r="15" spans="1:88" ht="64.95" hidden="1" customHeight="1" thickBot="1" x14ac:dyDescent="0.35">
      <c r="A15" s="439" t="s">
        <v>1121</v>
      </c>
      <c r="B15" s="440" t="s">
        <v>310</v>
      </c>
      <c r="C15" s="441" t="s">
        <v>2</v>
      </c>
      <c r="D15" s="548" t="s">
        <v>745</v>
      </c>
      <c r="E15" s="442" t="e" vm="9">
        <v>#VALUE!</v>
      </c>
      <c r="F15" s="443" t="s">
        <v>106</v>
      </c>
      <c r="G15" s="443" t="s">
        <v>107</v>
      </c>
      <c r="H15" s="444" t="s">
        <v>105</v>
      </c>
      <c r="I15" s="445">
        <v>2</v>
      </c>
      <c r="J15" s="446" t="s">
        <v>55</v>
      </c>
      <c r="K15" s="447">
        <f>(((15*30)*$K$3)*4)+$L$3</f>
        <v>128.39999999999998</v>
      </c>
      <c r="L15" s="448">
        <f>(((30*30)*$K$3)*4)+$L$3</f>
        <v>196.79999999999998</v>
      </c>
      <c r="M15" s="449">
        <f t="shared" si="0"/>
        <v>8.0239031250000004</v>
      </c>
      <c r="N15" s="450">
        <f>N14*1.05</f>
        <v>128.38245000000001</v>
      </c>
      <c r="O15" s="451">
        <f t="shared" si="1"/>
        <v>40.119515625000005</v>
      </c>
      <c r="P15" s="452">
        <v>200</v>
      </c>
      <c r="Q15" s="453">
        <f>Tableau3[[#This Row],[NBRE UNITES / UVC (Paquet)]]*Tableau3[[#This Row],[UVC (Paquet) /
 COLIS]]</f>
        <v>3200</v>
      </c>
      <c r="R15" s="453">
        <v>16</v>
      </c>
      <c r="S15" s="454">
        <v>20</v>
      </c>
      <c r="T15" s="455">
        <v>10</v>
      </c>
      <c r="U15" s="456">
        <f t="shared" si="2"/>
        <v>32000</v>
      </c>
      <c r="V15" s="568">
        <f>Tableau3[[#This Row],[PRIX  AU 
COLIS]]/Tableau3[[#This Row],[COLIS]]-1</f>
        <v>-0.68000000000000016</v>
      </c>
      <c r="W15" s="457">
        <f t="shared" si="3"/>
        <v>2.5676489999999994</v>
      </c>
      <c r="X15" s="458">
        <f>$N15-(N15*'Détail des remises'!$C$5)</f>
        <v>41.08238399999999</v>
      </c>
      <c r="Y15" s="459">
        <f>$X15/$Q15*1000</f>
        <v>12.838244999999997</v>
      </c>
      <c r="Z15" s="455" t="s">
        <v>48</v>
      </c>
      <c r="AA15" s="456" t="s">
        <v>48</v>
      </c>
      <c r="AB15" s="457" t="s">
        <v>48</v>
      </c>
      <c r="AC15" s="458"/>
      <c r="AD15" s="459" t="s">
        <v>48</v>
      </c>
      <c r="AE15" s="455">
        <f>Tableau3[[#This Row],[COLIS /
 PALETTE]]</f>
        <v>20</v>
      </c>
      <c r="AF15" s="456">
        <f t="shared" si="4"/>
        <v>64000</v>
      </c>
      <c r="AG15" s="457">
        <f t="shared" si="5"/>
        <v>2.3108840999999996</v>
      </c>
      <c r="AH15" s="458">
        <f t="shared" si="6"/>
        <v>36.974145599999993</v>
      </c>
      <c r="AI15" s="459">
        <f t="shared" si="7"/>
        <v>11.554420499999997</v>
      </c>
      <c r="AJ15" s="455" t="s">
        <v>48</v>
      </c>
      <c r="AK15" s="456" t="s">
        <v>48</v>
      </c>
      <c r="AL15" s="460" t="s">
        <v>48</v>
      </c>
      <c r="AM15" s="458" t="s">
        <v>48</v>
      </c>
      <c r="AN15" s="461" t="s">
        <v>48</v>
      </c>
      <c r="AO15" s="455" t="s">
        <v>48</v>
      </c>
      <c r="AP15" s="456" t="s">
        <v>48</v>
      </c>
      <c r="AQ15" s="460" t="s">
        <v>48</v>
      </c>
      <c r="AR15" s="458" t="s">
        <v>48</v>
      </c>
      <c r="AS15" s="461" t="s">
        <v>48</v>
      </c>
      <c r="AT15" s="262" t="s">
        <v>41</v>
      </c>
      <c r="AU15" s="198" t="s">
        <v>48</v>
      </c>
      <c r="AV15" s="198" t="s">
        <v>48</v>
      </c>
      <c r="AW15" s="198" t="s">
        <v>48</v>
      </c>
      <c r="AX15" s="198" t="s">
        <v>48</v>
      </c>
      <c r="AY15" s="198" t="s">
        <v>48</v>
      </c>
      <c r="AZ15" s="198" t="s">
        <v>48</v>
      </c>
      <c r="BA15" s="198" t="s">
        <v>48</v>
      </c>
      <c r="BB15" s="198" t="s">
        <v>48</v>
      </c>
      <c r="BC15" s="198" t="s">
        <v>48</v>
      </c>
      <c r="BD15" s="198" t="s">
        <v>48</v>
      </c>
      <c r="BE15" s="198" t="s">
        <v>48</v>
      </c>
      <c r="BF15" s="198" t="s">
        <v>48</v>
      </c>
      <c r="BG15" s="198" t="s">
        <v>48</v>
      </c>
      <c r="BH15" s="198" t="s">
        <v>48</v>
      </c>
      <c r="BI15" s="198" t="s">
        <v>48</v>
      </c>
      <c r="BJ15" s="198" t="s">
        <v>48</v>
      </c>
      <c r="BK15" s="198" t="s">
        <v>48</v>
      </c>
      <c r="BL15" s="198" t="s">
        <v>48</v>
      </c>
      <c r="BM15" s="198" t="s">
        <v>48</v>
      </c>
      <c r="BN15" s="198" t="s">
        <v>48</v>
      </c>
      <c r="BO15" s="198" t="s">
        <v>48</v>
      </c>
      <c r="BP15" s="198" t="s">
        <v>48</v>
      </c>
      <c r="BQ15" s="198" t="s">
        <v>48</v>
      </c>
      <c r="BR15" s="198" t="s">
        <v>48</v>
      </c>
      <c r="BS15" s="198" t="s">
        <v>48</v>
      </c>
      <c r="BT15" s="198" t="s">
        <v>48</v>
      </c>
      <c r="BU15" s="198" t="s">
        <v>48</v>
      </c>
      <c r="BV15" s="198" t="s">
        <v>48</v>
      </c>
      <c r="BW15" s="198" t="s">
        <v>48</v>
      </c>
      <c r="BX15" s="198" t="s">
        <v>48</v>
      </c>
      <c r="BY15" s="198" t="s">
        <v>48</v>
      </c>
      <c r="BZ15" s="198" t="s">
        <v>48</v>
      </c>
      <c r="CA15" s="198" t="s">
        <v>48</v>
      </c>
      <c r="CB15" s="198" t="s">
        <v>48</v>
      </c>
      <c r="CC15" s="264"/>
      <c r="CD15" s="264"/>
      <c r="CE15" s="264"/>
      <c r="CF15" s="264"/>
      <c r="CG15" s="264"/>
      <c r="CH15" s="264"/>
      <c r="CI15" s="318"/>
    </row>
    <row r="16" spans="1:88" ht="64.95" hidden="1" customHeight="1" thickTop="1" x14ac:dyDescent="0.3">
      <c r="A16" s="389" t="s">
        <v>1121</v>
      </c>
      <c r="B16" s="412" t="s">
        <v>744</v>
      </c>
      <c r="C16" s="391" t="s">
        <v>2</v>
      </c>
      <c r="D16" s="547" t="s">
        <v>745</v>
      </c>
      <c r="E16" s="392" t="e" vm="9">
        <v>#VALUE!</v>
      </c>
      <c r="F16" s="393" t="s">
        <v>108</v>
      </c>
      <c r="G16" s="393" t="s">
        <v>110</v>
      </c>
      <c r="H16" s="394" t="s">
        <v>313</v>
      </c>
      <c r="I16" s="395">
        <v>1</v>
      </c>
      <c r="J16" s="396" t="s">
        <v>55</v>
      </c>
      <c r="K16" s="397">
        <f>(((15*30)*$K$3)*2)+$L$3</f>
        <v>94.199999999999989</v>
      </c>
      <c r="L16" s="398">
        <f>(((30*30)*$K$3)*2)+$L$3</f>
        <v>128.39999999999998</v>
      </c>
      <c r="M16" s="399">
        <f t="shared" si="0"/>
        <v>8.0239999999999991</v>
      </c>
      <c r="N16" s="400">
        <v>128.38399999999999</v>
      </c>
      <c r="O16" s="401">
        <f t="shared" si="1"/>
        <v>40.119999999999997</v>
      </c>
      <c r="P16" s="402">
        <v>200</v>
      </c>
      <c r="Q16" s="403">
        <f>Tableau3[[#This Row],[NBRE UNITES / UVC (Paquet)]]*Tableau3[[#This Row],[UVC (Paquet) /
 COLIS]]</f>
        <v>3200</v>
      </c>
      <c r="R16" s="403">
        <v>16</v>
      </c>
      <c r="S16" s="404">
        <v>20</v>
      </c>
      <c r="T16" s="405">
        <v>6</v>
      </c>
      <c r="U16" s="406">
        <f t="shared" si="2"/>
        <v>19200</v>
      </c>
      <c r="V16" s="567">
        <f>Tableau3[[#This Row],[PRIX  AU 
COLIS]]/Tableau3[[#This Row],[COLIS]]-1</f>
        <v>-0.68</v>
      </c>
      <c r="W16" s="407">
        <f t="shared" si="3"/>
        <v>2.5676799999999993</v>
      </c>
      <c r="X16" s="408">
        <f>$N16-(N16*'Détail des remises'!$C$5)</f>
        <v>41.082879999999989</v>
      </c>
      <c r="Y16" s="409">
        <f>+X16/Q16*1000</f>
        <v>12.838399999999996</v>
      </c>
      <c r="Z16" s="405">
        <v>10</v>
      </c>
      <c r="AA16" s="406">
        <f>Z16*Q16</f>
        <v>32000</v>
      </c>
      <c r="AB16" s="407">
        <f>$AC16/$R16</f>
        <v>2.4906495999999994</v>
      </c>
      <c r="AC16" s="408">
        <f>$X16*$AC$11</f>
        <v>39.85039359999999</v>
      </c>
      <c r="AD16" s="409">
        <f>$AC16/$Q16*1000</f>
        <v>12.453247999999997</v>
      </c>
      <c r="AE16" s="405">
        <f>Tableau3[[#This Row],[COLIS /
 PALETTE]]</f>
        <v>20</v>
      </c>
      <c r="AF16" s="406">
        <f t="shared" si="4"/>
        <v>64000</v>
      </c>
      <c r="AG16" s="407">
        <f t="shared" si="5"/>
        <v>2.3109119999999996</v>
      </c>
      <c r="AH16" s="408">
        <f t="shared" si="6"/>
        <v>36.974591999999994</v>
      </c>
      <c r="AI16" s="409">
        <f t="shared" si="7"/>
        <v>11.554559999999999</v>
      </c>
      <c r="AJ16" s="405" t="s">
        <v>48</v>
      </c>
      <c r="AK16" s="406" t="s">
        <v>48</v>
      </c>
      <c r="AL16" s="410" t="s">
        <v>48</v>
      </c>
      <c r="AM16" s="408" t="s">
        <v>48</v>
      </c>
      <c r="AN16" s="411" t="s">
        <v>48</v>
      </c>
      <c r="AO16" s="405" t="s">
        <v>48</v>
      </c>
      <c r="AP16" s="406" t="s">
        <v>48</v>
      </c>
      <c r="AQ16" s="410" t="s">
        <v>48</v>
      </c>
      <c r="AR16" s="408" t="s">
        <v>48</v>
      </c>
      <c r="AS16" s="411" t="s">
        <v>48</v>
      </c>
      <c r="AT16" s="345" t="s">
        <v>112</v>
      </c>
      <c r="AU16" s="199" t="e" vm="10">
        <v>#VALUE!</v>
      </c>
      <c r="AV16" s="198" t="s">
        <v>48</v>
      </c>
      <c r="AW16" s="198" t="s">
        <v>48</v>
      </c>
      <c r="AX16" s="198" t="s">
        <v>48</v>
      </c>
      <c r="AY16" s="198" t="s">
        <v>48</v>
      </c>
      <c r="AZ16" s="198" t="s">
        <v>48</v>
      </c>
      <c r="BA16" s="198" t="s">
        <v>48</v>
      </c>
      <c r="BB16" s="198" t="s">
        <v>48</v>
      </c>
      <c r="BC16" s="198" t="s">
        <v>48</v>
      </c>
      <c r="BD16" s="198" t="s">
        <v>48</v>
      </c>
      <c r="BE16" s="198" t="s">
        <v>48</v>
      </c>
      <c r="BF16" s="198" t="s">
        <v>48</v>
      </c>
      <c r="BG16" s="198" t="s">
        <v>48</v>
      </c>
      <c r="BH16" s="198" t="s">
        <v>48</v>
      </c>
      <c r="BI16" s="198" t="s">
        <v>48</v>
      </c>
      <c r="BJ16" s="198" t="s">
        <v>48</v>
      </c>
      <c r="BK16" s="198" t="s">
        <v>48</v>
      </c>
      <c r="BL16" s="198" t="s">
        <v>48</v>
      </c>
      <c r="BM16" s="198" t="s">
        <v>48</v>
      </c>
      <c r="BN16" s="198" t="s">
        <v>48</v>
      </c>
      <c r="BO16" s="198" t="s">
        <v>48</v>
      </c>
      <c r="BP16" s="198" t="s">
        <v>48</v>
      </c>
      <c r="BQ16" s="198" t="s">
        <v>48</v>
      </c>
      <c r="BR16" s="198" t="s">
        <v>48</v>
      </c>
      <c r="BS16" s="198" t="s">
        <v>48</v>
      </c>
      <c r="BT16" s="198" t="s">
        <v>48</v>
      </c>
      <c r="BU16" s="198" t="s">
        <v>48</v>
      </c>
      <c r="BV16" s="198" t="s">
        <v>48</v>
      </c>
      <c r="BW16" s="198" t="s">
        <v>48</v>
      </c>
      <c r="BX16" s="198" t="s">
        <v>48</v>
      </c>
      <c r="BY16" s="198" t="s">
        <v>48</v>
      </c>
      <c r="BZ16" s="198" t="s">
        <v>48</v>
      </c>
      <c r="CA16" s="198" t="s">
        <v>48</v>
      </c>
      <c r="CB16" s="198" t="s">
        <v>48</v>
      </c>
      <c r="CC16" s="264"/>
      <c r="CD16" s="264"/>
      <c r="CE16" s="264"/>
      <c r="CF16" s="264"/>
      <c r="CG16" s="264"/>
      <c r="CH16" s="264"/>
      <c r="CI16" s="318"/>
    </row>
    <row r="17" spans="1:87" s="1" customFormat="1" ht="64.95" hidden="1" customHeight="1" thickBot="1" x14ac:dyDescent="0.35">
      <c r="A17" s="439" t="s">
        <v>1121</v>
      </c>
      <c r="B17" s="462" t="s">
        <v>744</v>
      </c>
      <c r="C17" s="441" t="s">
        <v>2</v>
      </c>
      <c r="D17" s="548" t="s">
        <v>745</v>
      </c>
      <c r="E17" s="442" t="e" vm="9">
        <v>#VALUE!</v>
      </c>
      <c r="F17" s="443" t="s">
        <v>109</v>
      </c>
      <c r="G17" s="443" t="s">
        <v>111</v>
      </c>
      <c r="H17" s="444" t="s">
        <v>313</v>
      </c>
      <c r="I17" s="445">
        <v>2</v>
      </c>
      <c r="J17" s="446" t="s">
        <v>55</v>
      </c>
      <c r="K17" s="447">
        <f>(((15*30)*$K$3)*4)+$L$3</f>
        <v>128.39999999999998</v>
      </c>
      <c r="L17" s="448">
        <f>(((30*30)*$K$3)*4)+$L$3</f>
        <v>196.79999999999998</v>
      </c>
      <c r="M17" s="449">
        <f t="shared" si="0"/>
        <v>8.4252000000000002</v>
      </c>
      <c r="N17" s="450">
        <f>N16*1.05</f>
        <v>134.8032</v>
      </c>
      <c r="O17" s="451">
        <f t="shared" si="1"/>
        <v>42.126000000000005</v>
      </c>
      <c r="P17" s="452">
        <v>200</v>
      </c>
      <c r="Q17" s="453">
        <f>Tableau3[[#This Row],[NBRE UNITES / UVC (Paquet)]]*Tableau3[[#This Row],[UVC (Paquet) /
 COLIS]]</f>
        <v>3200</v>
      </c>
      <c r="R17" s="453">
        <v>16</v>
      </c>
      <c r="S17" s="454">
        <v>20</v>
      </c>
      <c r="T17" s="455">
        <v>10</v>
      </c>
      <c r="U17" s="456">
        <f t="shared" si="2"/>
        <v>32000</v>
      </c>
      <c r="V17" s="568">
        <f>Tableau3[[#This Row],[PRIX  AU 
COLIS]]/Tableau3[[#This Row],[COLIS]]-1</f>
        <v>-0.68</v>
      </c>
      <c r="W17" s="457">
        <f t="shared" si="3"/>
        <v>2.6960639999999998</v>
      </c>
      <c r="X17" s="458">
        <f>$N17-(N17*'Détail des remises'!$C$5)</f>
        <v>43.137023999999997</v>
      </c>
      <c r="Y17" s="459">
        <f t="shared" ref="Y17:Y80" si="8">$X17/$Q17*1000</f>
        <v>13.480319999999999</v>
      </c>
      <c r="Z17" s="455" t="s">
        <v>48</v>
      </c>
      <c r="AA17" s="456" t="s">
        <v>48</v>
      </c>
      <c r="AB17" s="457" t="s">
        <v>48</v>
      </c>
      <c r="AC17" s="458"/>
      <c r="AD17" s="459" t="s">
        <v>48</v>
      </c>
      <c r="AE17" s="455">
        <f>Tableau3[[#This Row],[COLIS /
 PALETTE]]</f>
        <v>20</v>
      </c>
      <c r="AF17" s="456">
        <f t="shared" si="4"/>
        <v>64000</v>
      </c>
      <c r="AG17" s="457">
        <f t="shared" si="5"/>
        <v>2.4264576</v>
      </c>
      <c r="AH17" s="458">
        <f t="shared" si="6"/>
        <v>38.8233216</v>
      </c>
      <c r="AI17" s="459">
        <f t="shared" si="7"/>
        <v>12.132287999999999</v>
      </c>
      <c r="AJ17" s="455" t="s">
        <v>48</v>
      </c>
      <c r="AK17" s="456" t="s">
        <v>48</v>
      </c>
      <c r="AL17" s="460" t="s">
        <v>48</v>
      </c>
      <c r="AM17" s="458" t="s">
        <v>48</v>
      </c>
      <c r="AN17" s="461" t="s">
        <v>48</v>
      </c>
      <c r="AO17" s="455" t="s">
        <v>48</v>
      </c>
      <c r="AP17" s="456" t="s">
        <v>48</v>
      </c>
      <c r="AQ17" s="460" t="s">
        <v>48</v>
      </c>
      <c r="AR17" s="458" t="s">
        <v>48</v>
      </c>
      <c r="AS17" s="461" t="s">
        <v>48</v>
      </c>
      <c r="AT17" s="345" t="s">
        <v>48</v>
      </c>
      <c r="AU17" s="199" t="e" vm="10">
        <v>#VALUE!</v>
      </c>
      <c r="AV17" s="198" t="s">
        <v>48</v>
      </c>
      <c r="AW17" s="198" t="s">
        <v>48</v>
      </c>
      <c r="AX17" s="198" t="s">
        <v>48</v>
      </c>
      <c r="AY17" s="198" t="s">
        <v>48</v>
      </c>
      <c r="AZ17" s="198" t="s">
        <v>48</v>
      </c>
      <c r="BA17" s="198" t="s">
        <v>48</v>
      </c>
      <c r="BB17" s="198" t="s">
        <v>48</v>
      </c>
      <c r="BC17" s="198" t="s">
        <v>48</v>
      </c>
      <c r="BD17" s="198" t="s">
        <v>48</v>
      </c>
      <c r="BE17" s="198" t="s">
        <v>48</v>
      </c>
      <c r="BF17" s="198" t="s">
        <v>48</v>
      </c>
      <c r="BG17" s="198" t="s">
        <v>48</v>
      </c>
      <c r="BH17" s="198" t="s">
        <v>48</v>
      </c>
      <c r="BI17" s="198" t="s">
        <v>48</v>
      </c>
      <c r="BJ17" s="198" t="s">
        <v>48</v>
      </c>
      <c r="BK17" s="198" t="s">
        <v>48</v>
      </c>
      <c r="BL17" s="198" t="s">
        <v>48</v>
      </c>
      <c r="BM17" s="198" t="s">
        <v>48</v>
      </c>
      <c r="BN17" s="198" t="s">
        <v>48</v>
      </c>
      <c r="BO17" s="198" t="s">
        <v>48</v>
      </c>
      <c r="BP17" s="198" t="s">
        <v>48</v>
      </c>
      <c r="BQ17" s="198" t="s">
        <v>48</v>
      </c>
      <c r="BR17" s="198" t="s">
        <v>48</v>
      </c>
      <c r="BS17" s="198" t="s">
        <v>48</v>
      </c>
      <c r="BT17" s="198" t="s">
        <v>48</v>
      </c>
      <c r="BU17" s="198" t="s">
        <v>48</v>
      </c>
      <c r="BV17" s="198" t="s">
        <v>48</v>
      </c>
      <c r="BW17" s="198" t="s">
        <v>48</v>
      </c>
      <c r="BX17" s="198" t="s">
        <v>48</v>
      </c>
      <c r="BY17" s="198" t="s">
        <v>48</v>
      </c>
      <c r="BZ17" s="198" t="s">
        <v>48</v>
      </c>
      <c r="CA17" s="198" t="s">
        <v>48</v>
      </c>
      <c r="CB17" s="198" t="s">
        <v>48</v>
      </c>
      <c r="CC17" s="264"/>
      <c r="CD17" s="264"/>
      <c r="CE17" s="264"/>
      <c r="CF17" s="264"/>
      <c r="CG17" s="264"/>
      <c r="CH17" s="264"/>
      <c r="CI17" s="318"/>
    </row>
    <row r="18" spans="1:87" s="1" customFormat="1" ht="64.95" hidden="1" customHeight="1" thickTop="1" x14ac:dyDescent="0.3">
      <c r="A18" s="389" t="s">
        <v>1121</v>
      </c>
      <c r="B18" s="413" t="s">
        <v>311</v>
      </c>
      <c r="C18" s="391" t="s">
        <v>2</v>
      </c>
      <c r="D18" s="547" t="s">
        <v>746</v>
      </c>
      <c r="E18" s="392" t="e" vm="9">
        <v>#VALUE!</v>
      </c>
      <c r="F18" s="393" t="s">
        <v>113</v>
      </c>
      <c r="G18" s="393" t="s">
        <v>114</v>
      </c>
      <c r="H18" s="394" t="s">
        <v>115</v>
      </c>
      <c r="I18" s="395">
        <v>1</v>
      </c>
      <c r="J18" s="396" t="s">
        <v>55</v>
      </c>
      <c r="K18" s="397">
        <f>(((10*20)*$K$3)*4)+$L$3</f>
        <v>90.4</v>
      </c>
      <c r="L18" s="398">
        <f>(((20*20)*$K$3)*4)+$L$3</f>
        <v>120.8</v>
      </c>
      <c r="M18" s="399">
        <f t="shared" si="0"/>
        <v>4.541525</v>
      </c>
      <c r="N18" s="400">
        <v>181.661</v>
      </c>
      <c r="O18" s="401">
        <f t="shared" si="1"/>
        <v>45.41525</v>
      </c>
      <c r="P18" s="402">
        <v>100</v>
      </c>
      <c r="Q18" s="403">
        <f>Tableau3[[#This Row],[NBRE UNITES / UVC (Paquet)]]*Tableau3[[#This Row],[UVC (Paquet) /
 COLIS]]</f>
        <v>4000</v>
      </c>
      <c r="R18" s="403">
        <v>40</v>
      </c>
      <c r="S18" s="404">
        <v>28</v>
      </c>
      <c r="T18" s="405">
        <v>6</v>
      </c>
      <c r="U18" s="406">
        <f t="shared" si="2"/>
        <v>24000</v>
      </c>
      <c r="V18" s="567">
        <f>Tableau3[[#This Row],[PRIX  AU 
COLIS]]/Tableau3[[#This Row],[COLIS]]-1</f>
        <v>-0.68</v>
      </c>
      <c r="W18" s="407">
        <f t="shared" si="3"/>
        <v>1.4532879999999999</v>
      </c>
      <c r="X18" s="408">
        <f>$N18-(N18*'Détail des remises'!$C$5)</f>
        <v>58.131519999999995</v>
      </c>
      <c r="Y18" s="409">
        <f t="shared" si="8"/>
        <v>14.532879999999999</v>
      </c>
      <c r="Z18" s="405">
        <v>14</v>
      </c>
      <c r="AA18" s="406">
        <f>Z18*Q18</f>
        <v>56000</v>
      </c>
      <c r="AB18" s="407">
        <f>$AC18/$R18</f>
        <v>1.4096893599999998</v>
      </c>
      <c r="AC18" s="408">
        <f>$X18*$AC$11</f>
        <v>56.387574399999991</v>
      </c>
      <c r="AD18" s="409">
        <f>$AC18/$Q18*1000</f>
        <v>14.096893599999998</v>
      </c>
      <c r="AE18" s="405">
        <f>Tableau3[[#This Row],[COLIS /
 PALETTE]]</f>
        <v>28</v>
      </c>
      <c r="AF18" s="406">
        <f t="shared" si="4"/>
        <v>112000</v>
      </c>
      <c r="AG18" s="407">
        <f t="shared" si="5"/>
        <v>1.3079592</v>
      </c>
      <c r="AH18" s="408">
        <f t="shared" si="6"/>
        <v>52.318368</v>
      </c>
      <c r="AI18" s="409">
        <f t="shared" si="7"/>
        <v>13.079592</v>
      </c>
      <c r="AJ18" s="405" t="s">
        <v>48</v>
      </c>
      <c r="AK18" s="406" t="s">
        <v>48</v>
      </c>
      <c r="AL18" s="410" t="s">
        <v>48</v>
      </c>
      <c r="AM18" s="408" t="s">
        <v>48</v>
      </c>
      <c r="AN18" s="411" t="s">
        <v>48</v>
      </c>
      <c r="AO18" s="405" t="s">
        <v>48</v>
      </c>
      <c r="AP18" s="406" t="s">
        <v>48</v>
      </c>
      <c r="AQ18" s="410" t="s">
        <v>48</v>
      </c>
      <c r="AR18" s="408" t="s">
        <v>48</v>
      </c>
      <c r="AS18" s="411" t="s">
        <v>48</v>
      </c>
      <c r="AT18" s="262" t="s">
        <v>41</v>
      </c>
      <c r="AU18" s="198" t="s">
        <v>48</v>
      </c>
      <c r="AV18" s="198" t="s">
        <v>48</v>
      </c>
      <c r="AW18" s="198" t="s">
        <v>48</v>
      </c>
      <c r="AX18" s="198" t="s">
        <v>48</v>
      </c>
      <c r="AY18" s="198" t="s">
        <v>48</v>
      </c>
      <c r="AZ18" s="198" t="s">
        <v>48</v>
      </c>
      <c r="BA18" s="198" t="s">
        <v>48</v>
      </c>
      <c r="BB18" s="198" t="s">
        <v>48</v>
      </c>
      <c r="BC18" s="198" t="s">
        <v>48</v>
      </c>
      <c r="BD18" s="198" t="s">
        <v>48</v>
      </c>
      <c r="BE18" s="198" t="s">
        <v>48</v>
      </c>
      <c r="BF18" s="198" t="s">
        <v>48</v>
      </c>
      <c r="BG18" s="198" t="s">
        <v>48</v>
      </c>
      <c r="BH18" s="198" t="s">
        <v>48</v>
      </c>
      <c r="BI18" s="198" t="s">
        <v>48</v>
      </c>
      <c r="BJ18" s="198" t="s">
        <v>48</v>
      </c>
      <c r="BK18" s="198" t="s">
        <v>48</v>
      </c>
      <c r="BL18" s="198" t="s">
        <v>48</v>
      </c>
      <c r="BM18" s="198" t="s">
        <v>48</v>
      </c>
      <c r="BN18" s="198" t="s">
        <v>48</v>
      </c>
      <c r="BO18" s="198" t="s">
        <v>48</v>
      </c>
      <c r="BP18" s="198" t="s">
        <v>48</v>
      </c>
      <c r="BQ18" s="198" t="s">
        <v>48</v>
      </c>
      <c r="BR18" s="198" t="s">
        <v>48</v>
      </c>
      <c r="BS18" s="198" t="s">
        <v>48</v>
      </c>
      <c r="BT18" s="198" t="s">
        <v>48</v>
      </c>
      <c r="BU18" s="198" t="s">
        <v>48</v>
      </c>
      <c r="BV18" s="198" t="s">
        <v>48</v>
      </c>
      <c r="BW18" s="198" t="s">
        <v>48</v>
      </c>
      <c r="BX18" s="198" t="s">
        <v>48</v>
      </c>
      <c r="BY18" s="198" t="s">
        <v>48</v>
      </c>
      <c r="BZ18" s="198" t="s">
        <v>48</v>
      </c>
      <c r="CA18" s="198" t="s">
        <v>48</v>
      </c>
      <c r="CB18" s="198" t="s">
        <v>48</v>
      </c>
      <c r="CC18" s="264"/>
      <c r="CD18" s="264"/>
      <c r="CE18" s="264"/>
      <c r="CF18" s="264"/>
      <c r="CG18" s="264"/>
      <c r="CH18" s="264"/>
      <c r="CI18" s="318"/>
    </row>
    <row r="19" spans="1:87" s="1" customFormat="1" ht="64.95" hidden="1" customHeight="1" x14ac:dyDescent="0.3">
      <c r="A19" s="389" t="s">
        <v>1121</v>
      </c>
      <c r="B19" s="413" t="s">
        <v>311</v>
      </c>
      <c r="C19" s="391" t="s">
        <v>2</v>
      </c>
      <c r="D19" s="547" t="s">
        <v>746</v>
      </c>
      <c r="E19" s="392" t="e" vm="9">
        <v>#VALUE!</v>
      </c>
      <c r="F19" s="393" t="s">
        <v>116</v>
      </c>
      <c r="G19" s="393" t="s">
        <v>117</v>
      </c>
      <c r="H19" s="394" t="s">
        <v>115</v>
      </c>
      <c r="I19" s="395">
        <v>2</v>
      </c>
      <c r="J19" s="396" t="s">
        <v>55</v>
      </c>
      <c r="K19" s="397">
        <f>(((10*20)*$K$3)*8)+$L$3</f>
        <v>120.8</v>
      </c>
      <c r="L19" s="398">
        <f>(((20*20)*$K$3)*8)+$L$3</f>
        <v>181.6</v>
      </c>
      <c r="M19" s="399">
        <f t="shared" si="0"/>
        <v>4.7686012500000006</v>
      </c>
      <c r="N19" s="400">
        <f>N18*1.05</f>
        <v>190.74405000000002</v>
      </c>
      <c r="O19" s="401">
        <f t="shared" si="1"/>
        <v>47.686012500000004</v>
      </c>
      <c r="P19" s="402">
        <v>100</v>
      </c>
      <c r="Q19" s="403">
        <f>Tableau3[[#This Row],[NBRE UNITES / UVC (Paquet)]]*Tableau3[[#This Row],[UVC (Paquet) /
 COLIS]]</f>
        <v>4000</v>
      </c>
      <c r="R19" s="403">
        <v>40</v>
      </c>
      <c r="S19" s="404">
        <v>28</v>
      </c>
      <c r="T19" s="405">
        <v>8</v>
      </c>
      <c r="U19" s="406">
        <f t="shared" si="2"/>
        <v>32000</v>
      </c>
      <c r="V19" s="567">
        <f>Tableau3[[#This Row],[PRIX  AU 
COLIS]]/Tableau3[[#This Row],[COLIS]]-1</f>
        <v>-0.68</v>
      </c>
      <c r="W19" s="407">
        <f t="shared" si="3"/>
        <v>1.5259524</v>
      </c>
      <c r="X19" s="408">
        <f>$N19-(N19*'Détail des remises'!$C$5)</f>
        <v>61.038095999999996</v>
      </c>
      <c r="Y19" s="409">
        <f t="shared" si="8"/>
        <v>15.259523999999999</v>
      </c>
      <c r="Z19" s="405">
        <v>14</v>
      </c>
      <c r="AA19" s="406">
        <f>Z19*Q19</f>
        <v>56000</v>
      </c>
      <c r="AB19" s="407">
        <f>$AC19/$R19</f>
        <v>1.4801738279999999</v>
      </c>
      <c r="AC19" s="408">
        <f>$X19*$AC$11</f>
        <v>59.206953119999994</v>
      </c>
      <c r="AD19" s="409">
        <f>$AC19/$Q19*1000</f>
        <v>14.801738279999999</v>
      </c>
      <c r="AE19" s="405">
        <f>Tableau3[[#This Row],[COLIS /
 PALETTE]]</f>
        <v>28</v>
      </c>
      <c r="AF19" s="406">
        <f t="shared" si="4"/>
        <v>112000</v>
      </c>
      <c r="AG19" s="407">
        <f t="shared" si="5"/>
        <v>1.3733571599999999</v>
      </c>
      <c r="AH19" s="408">
        <f t="shared" si="6"/>
        <v>54.934286399999998</v>
      </c>
      <c r="AI19" s="409">
        <f t="shared" si="7"/>
        <v>13.733571599999999</v>
      </c>
      <c r="AJ19" s="405" t="s">
        <v>48</v>
      </c>
      <c r="AK19" s="406" t="s">
        <v>48</v>
      </c>
      <c r="AL19" s="410" t="s">
        <v>48</v>
      </c>
      <c r="AM19" s="408" t="s">
        <v>48</v>
      </c>
      <c r="AN19" s="411" t="s">
        <v>48</v>
      </c>
      <c r="AO19" s="405" t="s">
        <v>48</v>
      </c>
      <c r="AP19" s="406" t="s">
        <v>48</v>
      </c>
      <c r="AQ19" s="410" t="s">
        <v>48</v>
      </c>
      <c r="AR19" s="408" t="s">
        <v>48</v>
      </c>
      <c r="AS19" s="411" t="s">
        <v>48</v>
      </c>
      <c r="AT19" s="262" t="s">
        <v>41</v>
      </c>
      <c r="AU19" s="198" t="s">
        <v>48</v>
      </c>
      <c r="AV19" s="198" t="s">
        <v>48</v>
      </c>
      <c r="AW19" s="198" t="s">
        <v>48</v>
      </c>
      <c r="AX19" s="198" t="s">
        <v>48</v>
      </c>
      <c r="AY19" s="198" t="s">
        <v>48</v>
      </c>
      <c r="AZ19" s="198" t="s">
        <v>48</v>
      </c>
      <c r="BA19" s="198" t="s">
        <v>48</v>
      </c>
      <c r="BB19" s="198" t="s">
        <v>48</v>
      </c>
      <c r="BC19" s="198" t="s">
        <v>48</v>
      </c>
      <c r="BD19" s="198" t="s">
        <v>48</v>
      </c>
      <c r="BE19" s="198" t="s">
        <v>48</v>
      </c>
      <c r="BF19" s="198" t="s">
        <v>48</v>
      </c>
      <c r="BG19" s="198" t="s">
        <v>48</v>
      </c>
      <c r="BH19" s="198" t="s">
        <v>48</v>
      </c>
      <c r="BI19" s="198" t="s">
        <v>48</v>
      </c>
      <c r="BJ19" s="198" t="s">
        <v>48</v>
      </c>
      <c r="BK19" s="198" t="s">
        <v>48</v>
      </c>
      <c r="BL19" s="198" t="s">
        <v>48</v>
      </c>
      <c r="BM19" s="198" t="s">
        <v>48</v>
      </c>
      <c r="BN19" s="198" t="s">
        <v>48</v>
      </c>
      <c r="BO19" s="198" t="s">
        <v>48</v>
      </c>
      <c r="BP19" s="198" t="s">
        <v>48</v>
      </c>
      <c r="BQ19" s="198" t="s">
        <v>48</v>
      </c>
      <c r="BR19" s="198" t="s">
        <v>48</v>
      </c>
      <c r="BS19" s="198" t="s">
        <v>48</v>
      </c>
      <c r="BT19" s="198" t="s">
        <v>48</v>
      </c>
      <c r="BU19" s="198" t="s">
        <v>48</v>
      </c>
      <c r="BV19" s="198" t="s">
        <v>48</v>
      </c>
      <c r="BW19" s="198" t="s">
        <v>48</v>
      </c>
      <c r="BX19" s="198" t="s">
        <v>48</v>
      </c>
      <c r="BY19" s="198" t="s">
        <v>48</v>
      </c>
      <c r="BZ19" s="198" t="s">
        <v>48</v>
      </c>
      <c r="CA19" s="198" t="s">
        <v>48</v>
      </c>
      <c r="CB19" s="198" t="s">
        <v>48</v>
      </c>
      <c r="CC19" s="264"/>
      <c r="CD19" s="264"/>
      <c r="CE19" s="264"/>
      <c r="CF19" s="264"/>
      <c r="CG19" s="264"/>
      <c r="CH19" s="264"/>
      <c r="CI19" s="318"/>
    </row>
    <row r="20" spans="1:87" ht="64.95" hidden="1" customHeight="1" x14ac:dyDescent="0.3">
      <c r="A20" s="389" t="s">
        <v>1121</v>
      </c>
      <c r="B20" s="413" t="s">
        <v>311</v>
      </c>
      <c r="C20" s="391" t="s">
        <v>2</v>
      </c>
      <c r="D20" s="547" t="s">
        <v>747</v>
      </c>
      <c r="E20" s="392" t="e" vm="9">
        <v>#VALUE!</v>
      </c>
      <c r="F20" s="393" t="s">
        <v>118</v>
      </c>
      <c r="G20" s="393" t="s">
        <v>119</v>
      </c>
      <c r="H20" s="394" t="s">
        <v>120</v>
      </c>
      <c r="I20" s="395">
        <v>1</v>
      </c>
      <c r="J20" s="396" t="s">
        <v>55</v>
      </c>
      <c r="K20" s="397">
        <f>(((12*24)*$K$3)*4)+$L$3</f>
        <v>103.776</v>
      </c>
      <c r="L20" s="398">
        <f>(((24*24)*$K$3)*4)+$L$3</f>
        <v>147.55199999999999</v>
      </c>
      <c r="M20" s="399">
        <f t="shared" si="0"/>
        <v>4.7895000000000003</v>
      </c>
      <c r="N20" s="400">
        <v>143.685</v>
      </c>
      <c r="O20" s="401">
        <f t="shared" si="1"/>
        <v>47.895000000000003</v>
      </c>
      <c r="P20" s="402">
        <v>100</v>
      </c>
      <c r="Q20" s="403">
        <f>Tableau3[[#This Row],[NBRE UNITES / UVC (Paquet)]]*Tableau3[[#This Row],[UVC (Paquet) /
 COLIS]]</f>
        <v>3000</v>
      </c>
      <c r="R20" s="403">
        <v>30</v>
      </c>
      <c r="S20" s="404">
        <v>24</v>
      </c>
      <c r="T20" s="405">
        <v>6</v>
      </c>
      <c r="U20" s="406">
        <f t="shared" si="2"/>
        <v>18000</v>
      </c>
      <c r="V20" s="567">
        <f>Tableau3[[#This Row],[PRIX  AU 
COLIS]]/Tableau3[[#This Row],[COLIS]]-1</f>
        <v>-0.68</v>
      </c>
      <c r="W20" s="407">
        <f t="shared" si="3"/>
        <v>1.5326399999999998</v>
      </c>
      <c r="X20" s="408">
        <f>$N20-(N20*'Détail des remises'!$C$5)</f>
        <v>45.979199999999992</v>
      </c>
      <c r="Y20" s="409">
        <f t="shared" si="8"/>
        <v>15.326399999999998</v>
      </c>
      <c r="Z20" s="405">
        <v>12</v>
      </c>
      <c r="AA20" s="406">
        <f>Z20*Q20</f>
        <v>36000</v>
      </c>
      <c r="AB20" s="407">
        <f>$AC20/$R20</f>
        <v>1.4866607999999997</v>
      </c>
      <c r="AC20" s="408">
        <f>$X20*$AC$11</f>
        <v>44.599823999999991</v>
      </c>
      <c r="AD20" s="409">
        <f>$AC20/$Q20*1000</f>
        <v>14.866607999999996</v>
      </c>
      <c r="AE20" s="405">
        <f>Tableau3[[#This Row],[COLIS /
 PALETTE]]</f>
        <v>24</v>
      </c>
      <c r="AF20" s="406">
        <f t="shared" si="4"/>
        <v>72000</v>
      </c>
      <c r="AG20" s="407">
        <f t="shared" si="5"/>
        <v>1.3793759999999999</v>
      </c>
      <c r="AH20" s="408">
        <f t="shared" si="6"/>
        <v>41.381279999999997</v>
      </c>
      <c r="AI20" s="409">
        <f t="shared" si="7"/>
        <v>13.793759999999999</v>
      </c>
      <c r="AJ20" s="405" t="s">
        <v>48</v>
      </c>
      <c r="AK20" s="406" t="s">
        <v>48</v>
      </c>
      <c r="AL20" s="410" t="s">
        <v>48</v>
      </c>
      <c r="AM20" s="408" t="s">
        <v>48</v>
      </c>
      <c r="AN20" s="411" t="s">
        <v>48</v>
      </c>
      <c r="AO20" s="405" t="s">
        <v>48</v>
      </c>
      <c r="AP20" s="406" t="s">
        <v>48</v>
      </c>
      <c r="AQ20" s="410" t="s">
        <v>48</v>
      </c>
      <c r="AR20" s="408" t="s">
        <v>48</v>
      </c>
      <c r="AS20" s="411" t="s">
        <v>48</v>
      </c>
      <c r="AT20" s="262" t="s">
        <v>41</v>
      </c>
      <c r="AU20" s="198" t="s">
        <v>48</v>
      </c>
      <c r="AV20" s="198" t="s">
        <v>48</v>
      </c>
      <c r="AW20" s="198" t="s">
        <v>48</v>
      </c>
      <c r="AX20" s="198" t="s">
        <v>48</v>
      </c>
      <c r="AY20" s="198" t="s">
        <v>48</v>
      </c>
      <c r="AZ20" s="198" t="s">
        <v>48</v>
      </c>
      <c r="BA20" s="198" t="s">
        <v>48</v>
      </c>
      <c r="BB20" s="198" t="s">
        <v>48</v>
      </c>
      <c r="BC20" s="198" t="s">
        <v>48</v>
      </c>
      <c r="BD20" s="198" t="s">
        <v>48</v>
      </c>
      <c r="BE20" s="198" t="s">
        <v>48</v>
      </c>
      <c r="BF20" s="198" t="s">
        <v>48</v>
      </c>
      <c r="BG20" s="198" t="s">
        <v>48</v>
      </c>
      <c r="BH20" s="198" t="s">
        <v>48</v>
      </c>
      <c r="BI20" s="198" t="s">
        <v>48</v>
      </c>
      <c r="BJ20" s="198" t="s">
        <v>48</v>
      </c>
      <c r="BK20" s="198" t="s">
        <v>48</v>
      </c>
      <c r="BL20" s="198" t="s">
        <v>48</v>
      </c>
      <c r="BM20" s="198" t="s">
        <v>48</v>
      </c>
      <c r="BN20" s="198" t="s">
        <v>48</v>
      </c>
      <c r="BO20" s="198" t="s">
        <v>48</v>
      </c>
      <c r="BP20" s="198" t="s">
        <v>48</v>
      </c>
      <c r="BQ20" s="198" t="s">
        <v>48</v>
      </c>
      <c r="BR20" s="198" t="s">
        <v>48</v>
      </c>
      <c r="BS20" s="198" t="s">
        <v>48</v>
      </c>
      <c r="BT20" s="198" t="s">
        <v>48</v>
      </c>
      <c r="BU20" s="198" t="s">
        <v>48</v>
      </c>
      <c r="BV20" s="198" t="s">
        <v>48</v>
      </c>
      <c r="BW20" s="198" t="s">
        <v>48</v>
      </c>
      <c r="BX20" s="198" t="s">
        <v>48</v>
      </c>
      <c r="BY20" s="198" t="s">
        <v>48</v>
      </c>
      <c r="BZ20" s="198" t="s">
        <v>48</v>
      </c>
      <c r="CA20" s="198" t="s">
        <v>48</v>
      </c>
      <c r="CB20" s="198" t="s">
        <v>48</v>
      </c>
      <c r="CC20" s="264"/>
      <c r="CD20" s="264"/>
      <c r="CE20" s="264"/>
      <c r="CF20" s="264"/>
      <c r="CG20" s="264"/>
      <c r="CH20" s="264"/>
      <c r="CI20" s="318"/>
    </row>
    <row r="21" spans="1:87" ht="64.95" hidden="1" customHeight="1" x14ac:dyDescent="0.3">
      <c r="A21" s="386" t="s">
        <v>1121</v>
      </c>
      <c r="B21" s="350" t="s">
        <v>311</v>
      </c>
      <c r="C21" s="351" t="s">
        <v>2</v>
      </c>
      <c r="D21" s="549" t="s">
        <v>747</v>
      </c>
      <c r="E21" s="353" t="e" vm="9">
        <v>#VALUE!</v>
      </c>
      <c r="F21" s="354" t="s">
        <v>1019</v>
      </c>
      <c r="G21" s="354" t="s">
        <v>881</v>
      </c>
      <c r="H21" s="355" t="s">
        <v>120</v>
      </c>
      <c r="I21" s="356">
        <v>2</v>
      </c>
      <c r="J21" s="357" t="s">
        <v>55</v>
      </c>
      <c r="K21" s="358">
        <f>(((12*24)*$K$3)*8)+$L$3</f>
        <v>147.55199999999999</v>
      </c>
      <c r="L21" s="359">
        <f>(((24*24)*$K$3)*8)+$L$3</f>
        <v>235.10399999999998</v>
      </c>
      <c r="M21" s="360">
        <f t="shared" si="0"/>
        <v>5.0289750000000009</v>
      </c>
      <c r="N21" s="361">
        <f>N20*1.05</f>
        <v>150.86925000000002</v>
      </c>
      <c r="O21" s="362">
        <f t="shared" si="1"/>
        <v>50.289750000000005</v>
      </c>
      <c r="P21" s="363">
        <v>100</v>
      </c>
      <c r="Q21" s="364">
        <f>Tableau3[[#This Row],[NBRE UNITES / UVC (Paquet)]]*Tableau3[[#This Row],[UVC (Paquet) /
 COLIS]]</f>
        <v>3000</v>
      </c>
      <c r="R21" s="364">
        <v>30</v>
      </c>
      <c r="S21" s="365">
        <v>24</v>
      </c>
      <c r="T21" s="366">
        <v>8</v>
      </c>
      <c r="U21" s="367">
        <f t="shared" si="2"/>
        <v>24000</v>
      </c>
      <c r="V21" s="569">
        <f>Tableau3[[#This Row],[PRIX  AU 
COLIS]]/Tableau3[[#This Row],[COLIS]]-1</f>
        <v>-0.68</v>
      </c>
      <c r="W21" s="368">
        <f t="shared" si="3"/>
        <v>1.609272</v>
      </c>
      <c r="X21" s="369">
        <f>$N21-(N21*'Détail des remises'!$C$5)</f>
        <v>48.27816</v>
      </c>
      <c r="Y21" s="370">
        <f t="shared" si="8"/>
        <v>16.09272</v>
      </c>
      <c r="Z21" s="366">
        <v>12</v>
      </c>
      <c r="AA21" s="367">
        <f>Z21*Q21</f>
        <v>36000</v>
      </c>
      <c r="AB21" s="368">
        <f>$AC21/$R21</f>
        <v>1.5609938399999999</v>
      </c>
      <c r="AC21" s="369">
        <f>$X21*$AC$11</f>
        <v>46.829815199999999</v>
      </c>
      <c r="AD21" s="370">
        <f>$AC21/$Q21*1000</f>
        <v>15.609938400000001</v>
      </c>
      <c r="AE21" s="366">
        <f>Tableau3[[#This Row],[COLIS /
 PALETTE]]</f>
        <v>24</v>
      </c>
      <c r="AF21" s="367">
        <f t="shared" si="4"/>
        <v>72000</v>
      </c>
      <c r="AG21" s="368">
        <f t="shared" si="5"/>
        <v>1.4483448000000001</v>
      </c>
      <c r="AH21" s="369">
        <f t="shared" si="6"/>
        <v>43.450344000000001</v>
      </c>
      <c r="AI21" s="370">
        <f t="shared" si="7"/>
        <v>14.483448000000001</v>
      </c>
      <c r="AJ21" s="366" t="s">
        <v>48</v>
      </c>
      <c r="AK21" s="367" t="s">
        <v>48</v>
      </c>
      <c r="AL21" s="387" t="s">
        <v>48</v>
      </c>
      <c r="AM21" s="369" t="s">
        <v>48</v>
      </c>
      <c r="AN21" s="388" t="s">
        <v>48</v>
      </c>
      <c r="AO21" s="366" t="s">
        <v>48</v>
      </c>
      <c r="AP21" s="367" t="s">
        <v>48</v>
      </c>
      <c r="AQ21" s="387" t="s">
        <v>48</v>
      </c>
      <c r="AR21" s="369" t="s">
        <v>48</v>
      </c>
      <c r="AS21" s="388" t="s">
        <v>48</v>
      </c>
      <c r="AT21" s="262" t="s">
        <v>41</v>
      </c>
      <c r="AU21" s="198" t="s">
        <v>48</v>
      </c>
      <c r="AV21" s="198" t="s">
        <v>48</v>
      </c>
      <c r="AW21" s="198" t="s">
        <v>48</v>
      </c>
      <c r="AX21" s="198" t="s">
        <v>48</v>
      </c>
      <c r="AY21" s="198" t="s">
        <v>48</v>
      </c>
      <c r="AZ21" s="198" t="s">
        <v>48</v>
      </c>
      <c r="BA21" s="198" t="s">
        <v>48</v>
      </c>
      <c r="BB21" s="198" t="s">
        <v>48</v>
      </c>
      <c r="BC21" s="198" t="s">
        <v>48</v>
      </c>
      <c r="BD21" s="198" t="s">
        <v>48</v>
      </c>
      <c r="BE21" s="198" t="s">
        <v>48</v>
      </c>
      <c r="BF21" s="198" t="s">
        <v>48</v>
      </c>
      <c r="BG21" s="198" t="s">
        <v>48</v>
      </c>
      <c r="BH21" s="198" t="s">
        <v>48</v>
      </c>
      <c r="BI21" s="198" t="s">
        <v>48</v>
      </c>
      <c r="BJ21" s="198" t="s">
        <v>48</v>
      </c>
      <c r="BK21" s="198" t="s">
        <v>48</v>
      </c>
      <c r="BL21" s="198" t="s">
        <v>48</v>
      </c>
      <c r="BM21" s="198" t="s">
        <v>48</v>
      </c>
      <c r="BN21" s="198" t="s">
        <v>48</v>
      </c>
      <c r="BO21" s="198" t="s">
        <v>48</v>
      </c>
      <c r="BP21" s="198" t="s">
        <v>48</v>
      </c>
      <c r="BQ21" s="198" t="s">
        <v>48</v>
      </c>
      <c r="BR21" s="198" t="s">
        <v>48</v>
      </c>
      <c r="BS21" s="198" t="s">
        <v>48</v>
      </c>
      <c r="BT21" s="198" t="s">
        <v>48</v>
      </c>
      <c r="BU21" s="198" t="s">
        <v>48</v>
      </c>
      <c r="BV21" s="198" t="s">
        <v>48</v>
      </c>
      <c r="BW21" s="198" t="s">
        <v>48</v>
      </c>
      <c r="BX21" s="198" t="s">
        <v>48</v>
      </c>
      <c r="BY21" s="198" t="s">
        <v>48</v>
      </c>
      <c r="BZ21" s="198" t="s">
        <v>48</v>
      </c>
      <c r="CA21" s="198" t="s">
        <v>48</v>
      </c>
      <c r="CB21" s="198" t="s">
        <v>48</v>
      </c>
      <c r="CC21" s="264"/>
      <c r="CD21" s="264"/>
      <c r="CE21" s="264"/>
      <c r="CF21" s="264"/>
      <c r="CG21" s="264"/>
      <c r="CH21" s="264"/>
      <c r="CI21" s="318"/>
    </row>
    <row r="22" spans="1:87" ht="64.95" hidden="1" customHeight="1" x14ac:dyDescent="0.3">
      <c r="A22" s="322" t="s">
        <v>1121</v>
      </c>
      <c r="B22" s="325" t="s">
        <v>311</v>
      </c>
      <c r="C22" s="287" t="s">
        <v>2</v>
      </c>
      <c r="D22" s="550" t="s">
        <v>745</v>
      </c>
      <c r="E22" s="201" t="e" vm="9">
        <v>#VALUE!</v>
      </c>
      <c r="F22" s="320" t="s">
        <v>121</v>
      </c>
      <c r="G22" s="320" t="s">
        <v>123</v>
      </c>
      <c r="H22" s="202" t="s">
        <v>124</v>
      </c>
      <c r="I22" s="314">
        <v>1</v>
      </c>
      <c r="J22" s="311" t="s">
        <v>55</v>
      </c>
      <c r="K22" s="266">
        <f>(((15*30)*$K$3)*2)+$L$3</f>
        <v>94.199999999999989</v>
      </c>
      <c r="L22" s="267">
        <f>(((30*30)*$K$3)*2)+$L$3</f>
        <v>128.39999999999998</v>
      </c>
      <c r="M22" s="268">
        <f t="shared" si="0"/>
        <v>10.7645625</v>
      </c>
      <c r="N22" s="269">
        <v>172.233</v>
      </c>
      <c r="O22" s="270">
        <f t="shared" si="1"/>
        <v>53.822812500000005</v>
      </c>
      <c r="P22" s="271">
        <v>200</v>
      </c>
      <c r="Q22" s="272">
        <f>Tableau3[[#This Row],[NBRE UNITES / UVC (Paquet)]]*Tableau3[[#This Row],[UVC (Paquet) /
 COLIS]]</f>
        <v>3200</v>
      </c>
      <c r="R22" s="272">
        <v>16</v>
      </c>
      <c r="S22" s="273">
        <v>20</v>
      </c>
      <c r="T22" s="274">
        <v>6</v>
      </c>
      <c r="U22" s="275">
        <f t="shared" si="2"/>
        <v>19200</v>
      </c>
      <c r="V22" s="570">
        <f>Tableau3[[#This Row],[PRIX  AU 
COLIS]]/Tableau3[[#This Row],[COLIS]]-1</f>
        <v>-0.68</v>
      </c>
      <c r="W22" s="276">
        <f t="shared" si="3"/>
        <v>3.4446599999999998</v>
      </c>
      <c r="X22" s="277">
        <f>$N22-(N22*'Détail des remises'!$C$5)</f>
        <v>55.114559999999997</v>
      </c>
      <c r="Y22" s="278">
        <f t="shared" si="8"/>
        <v>17.223300000000002</v>
      </c>
      <c r="Z22" s="274">
        <v>10</v>
      </c>
      <c r="AA22" s="275">
        <f>Z22*Q22</f>
        <v>32000</v>
      </c>
      <c r="AB22" s="276">
        <f>$AC22/$R22</f>
        <v>3.3413201999999997</v>
      </c>
      <c r="AC22" s="277">
        <f>$X22*$AC$11</f>
        <v>53.461123199999996</v>
      </c>
      <c r="AD22" s="278">
        <f>$AC22/$Q22*1000</f>
        <v>16.706600999999999</v>
      </c>
      <c r="AE22" s="274">
        <f>Tableau3[[#This Row],[COLIS /
 PALETTE]]</f>
        <v>20</v>
      </c>
      <c r="AF22" s="275">
        <f t="shared" si="4"/>
        <v>64000</v>
      </c>
      <c r="AG22" s="276">
        <f t="shared" si="5"/>
        <v>3.1001940000000001</v>
      </c>
      <c r="AH22" s="277">
        <f t="shared" si="6"/>
        <v>49.603104000000002</v>
      </c>
      <c r="AI22" s="278">
        <f t="shared" si="7"/>
        <v>15.500970000000001</v>
      </c>
      <c r="AJ22" s="274">
        <v>40</v>
      </c>
      <c r="AK22" s="275">
        <f>AJ22*Q22</f>
        <v>128000</v>
      </c>
      <c r="AL22" s="279">
        <f>AM22/$R22</f>
        <v>3.00718818</v>
      </c>
      <c r="AM22" s="277">
        <f>AH22*$AM$11</f>
        <v>48.11501088</v>
      </c>
      <c r="AN22" s="280">
        <f>AM22/$Q22*1000</f>
        <v>15.0359409</v>
      </c>
      <c r="AO22" s="274">
        <v>80</v>
      </c>
      <c r="AP22" s="275">
        <f>AO22*Q22</f>
        <v>256000</v>
      </c>
      <c r="AQ22" s="279">
        <f>AR22/$R22</f>
        <v>2.9169725345999997</v>
      </c>
      <c r="AR22" s="277">
        <f>AM22*$AR$11</f>
        <v>46.671560553599996</v>
      </c>
      <c r="AS22" s="280">
        <f>AR22/$Q22*1000</f>
        <v>14.584862672999998</v>
      </c>
      <c r="AT22" s="262" t="s">
        <v>41</v>
      </c>
      <c r="AU22" s="198" t="s">
        <v>48</v>
      </c>
      <c r="AV22" s="198" t="s">
        <v>48</v>
      </c>
      <c r="AW22" s="198" t="s">
        <v>48</v>
      </c>
      <c r="AX22" s="198" t="s">
        <v>48</v>
      </c>
      <c r="AY22" s="198" t="s">
        <v>48</v>
      </c>
      <c r="AZ22" s="198" t="s">
        <v>48</v>
      </c>
      <c r="BA22" s="198" t="s">
        <v>48</v>
      </c>
      <c r="BB22" s="198" t="s">
        <v>48</v>
      </c>
      <c r="BC22" s="198" t="s">
        <v>48</v>
      </c>
      <c r="BD22" s="198" t="s">
        <v>48</v>
      </c>
      <c r="BE22" s="198" t="s">
        <v>48</v>
      </c>
      <c r="BF22" s="198" t="s">
        <v>48</v>
      </c>
      <c r="BG22" s="198" t="s">
        <v>48</v>
      </c>
      <c r="BH22" s="198" t="s">
        <v>48</v>
      </c>
      <c r="BI22" s="198" t="s">
        <v>48</v>
      </c>
      <c r="BJ22" s="198" t="s">
        <v>48</v>
      </c>
      <c r="BK22" s="198" t="s">
        <v>48</v>
      </c>
      <c r="BL22" s="198" t="s">
        <v>48</v>
      </c>
      <c r="BM22" s="198" t="s">
        <v>48</v>
      </c>
      <c r="BN22" s="198" t="s">
        <v>48</v>
      </c>
      <c r="BO22" s="198" t="s">
        <v>48</v>
      </c>
      <c r="BP22" s="198" t="s">
        <v>48</v>
      </c>
      <c r="BQ22" s="198" t="s">
        <v>48</v>
      </c>
      <c r="BR22" s="198" t="s">
        <v>48</v>
      </c>
      <c r="BS22" s="198" t="s">
        <v>48</v>
      </c>
      <c r="BT22" s="198" t="s">
        <v>48</v>
      </c>
      <c r="BU22" s="198" t="s">
        <v>48</v>
      </c>
      <c r="BV22" s="198" t="s">
        <v>48</v>
      </c>
      <c r="BW22" s="198" t="s">
        <v>48</v>
      </c>
      <c r="BX22" s="198" t="s">
        <v>48</v>
      </c>
      <c r="BY22" s="198" t="s">
        <v>48</v>
      </c>
      <c r="BZ22" s="198" t="s">
        <v>48</v>
      </c>
      <c r="CA22" s="198" t="s">
        <v>48</v>
      </c>
      <c r="CB22" s="198" t="s">
        <v>48</v>
      </c>
      <c r="CC22" s="264"/>
      <c r="CD22" s="264"/>
      <c r="CE22" s="264"/>
      <c r="CF22" s="264"/>
      <c r="CG22" s="264"/>
      <c r="CH22" s="264"/>
      <c r="CI22" s="318"/>
    </row>
    <row r="23" spans="1:87" ht="64.95" hidden="1" customHeight="1" x14ac:dyDescent="0.3">
      <c r="A23" s="322" t="s">
        <v>1121</v>
      </c>
      <c r="B23" s="325" t="s">
        <v>311</v>
      </c>
      <c r="C23" s="287" t="s">
        <v>2</v>
      </c>
      <c r="D23" s="550" t="s">
        <v>745</v>
      </c>
      <c r="E23" s="201" t="e" vm="9">
        <v>#VALUE!</v>
      </c>
      <c r="F23" s="320" t="s">
        <v>122</v>
      </c>
      <c r="G23" s="320" t="s">
        <v>125</v>
      </c>
      <c r="H23" s="202" t="s">
        <v>124</v>
      </c>
      <c r="I23" s="314">
        <v>2</v>
      </c>
      <c r="J23" s="311" t="s">
        <v>55</v>
      </c>
      <c r="K23" s="266">
        <f>(((15*30)*$K$3)*4)+$L$3</f>
        <v>128.39999999999998</v>
      </c>
      <c r="L23" s="267">
        <f>(((30*30)*$K$3)*4)+$L$3</f>
        <v>196.79999999999998</v>
      </c>
      <c r="M23" s="268">
        <f t="shared" si="0"/>
        <v>11.302790625</v>
      </c>
      <c r="N23" s="269">
        <f>N22*1.05</f>
        <v>180.84465</v>
      </c>
      <c r="O23" s="270">
        <f t="shared" si="1"/>
        <v>56.513953125</v>
      </c>
      <c r="P23" s="271">
        <v>200</v>
      </c>
      <c r="Q23" s="272">
        <f>Tableau3[[#This Row],[NBRE UNITES / UVC (Paquet)]]*Tableau3[[#This Row],[UVC (Paquet) /
 COLIS]]</f>
        <v>3200</v>
      </c>
      <c r="R23" s="272">
        <v>16</v>
      </c>
      <c r="S23" s="273">
        <v>20</v>
      </c>
      <c r="T23" s="274">
        <v>10</v>
      </c>
      <c r="U23" s="275">
        <f t="shared" si="2"/>
        <v>32000</v>
      </c>
      <c r="V23" s="570">
        <f>Tableau3[[#This Row],[PRIX  AU 
COLIS]]/Tableau3[[#This Row],[COLIS]]-1</f>
        <v>-0.68</v>
      </c>
      <c r="W23" s="276">
        <f t="shared" si="3"/>
        <v>3.6168929999999992</v>
      </c>
      <c r="X23" s="277">
        <f>$N23-(N23*'Détail des remises'!$C$5)</f>
        <v>57.870287999999988</v>
      </c>
      <c r="Y23" s="278">
        <f t="shared" si="8"/>
        <v>18.084464999999998</v>
      </c>
      <c r="Z23" s="274" t="s">
        <v>48</v>
      </c>
      <c r="AA23" s="275" t="s">
        <v>48</v>
      </c>
      <c r="AB23" s="276" t="s">
        <v>48</v>
      </c>
      <c r="AC23" s="277" t="s">
        <v>48</v>
      </c>
      <c r="AD23" s="278" t="s">
        <v>48</v>
      </c>
      <c r="AE23" s="274">
        <f>Tableau3[[#This Row],[COLIS /
 PALETTE]]</f>
        <v>20</v>
      </c>
      <c r="AF23" s="275">
        <f t="shared" si="4"/>
        <v>64000</v>
      </c>
      <c r="AG23" s="276">
        <f t="shared" si="5"/>
        <v>3.2552036999999996</v>
      </c>
      <c r="AH23" s="277">
        <f t="shared" si="6"/>
        <v>52.083259199999993</v>
      </c>
      <c r="AI23" s="278">
        <f t="shared" si="7"/>
        <v>16.276018499999999</v>
      </c>
      <c r="AJ23" s="274">
        <v>40</v>
      </c>
      <c r="AK23" s="275">
        <f>AJ23*Q23</f>
        <v>128000</v>
      </c>
      <c r="AL23" s="279">
        <f>AM23/$R23</f>
        <v>3.1575475889999995</v>
      </c>
      <c r="AM23" s="277">
        <f>AH23*$AM$11</f>
        <v>50.520761423999993</v>
      </c>
      <c r="AN23" s="280">
        <f>AM23/$Q23*1000</f>
        <v>15.787737944999998</v>
      </c>
      <c r="AO23" s="274">
        <v>80</v>
      </c>
      <c r="AP23" s="275">
        <f>AO23*Q23</f>
        <v>256000</v>
      </c>
      <c r="AQ23" s="279">
        <f>AR23/$R23</f>
        <v>3.0628211613299996</v>
      </c>
      <c r="AR23" s="277">
        <f>AM23*$AR$11</f>
        <v>49.005138581279994</v>
      </c>
      <c r="AS23" s="280">
        <f>AR23/$Q23*1000</f>
        <v>15.314105806649998</v>
      </c>
      <c r="AT23" s="262" t="s">
        <v>41</v>
      </c>
      <c r="AU23" s="198" t="s">
        <v>48</v>
      </c>
      <c r="AV23" s="198" t="s">
        <v>48</v>
      </c>
      <c r="AW23" s="198" t="s">
        <v>48</v>
      </c>
      <c r="AX23" s="198" t="s">
        <v>48</v>
      </c>
      <c r="AY23" s="198" t="s">
        <v>48</v>
      </c>
      <c r="AZ23" s="198" t="s">
        <v>48</v>
      </c>
      <c r="BA23" s="198" t="s">
        <v>48</v>
      </c>
      <c r="BB23" s="198" t="s">
        <v>48</v>
      </c>
      <c r="BC23" s="198" t="s">
        <v>48</v>
      </c>
      <c r="BD23" s="198" t="s">
        <v>48</v>
      </c>
      <c r="BE23" s="198" t="s">
        <v>48</v>
      </c>
      <c r="BF23" s="198" t="s">
        <v>48</v>
      </c>
      <c r="BG23" s="198" t="s">
        <v>48</v>
      </c>
      <c r="BH23" s="198" t="s">
        <v>48</v>
      </c>
      <c r="BI23" s="198" t="s">
        <v>48</v>
      </c>
      <c r="BJ23" s="198" t="s">
        <v>48</v>
      </c>
      <c r="BK23" s="198" t="s">
        <v>48</v>
      </c>
      <c r="BL23" s="198" t="s">
        <v>48</v>
      </c>
      <c r="BM23" s="198" t="s">
        <v>48</v>
      </c>
      <c r="BN23" s="198" t="s">
        <v>48</v>
      </c>
      <c r="BO23" s="198" t="s">
        <v>48</v>
      </c>
      <c r="BP23" s="198" t="s">
        <v>48</v>
      </c>
      <c r="BQ23" s="198" t="s">
        <v>48</v>
      </c>
      <c r="BR23" s="198" t="s">
        <v>48</v>
      </c>
      <c r="BS23" s="198" t="s">
        <v>48</v>
      </c>
      <c r="BT23" s="198" t="s">
        <v>48</v>
      </c>
      <c r="BU23" s="198" t="s">
        <v>48</v>
      </c>
      <c r="BV23" s="198" t="s">
        <v>48</v>
      </c>
      <c r="BW23" s="198" t="s">
        <v>48</v>
      </c>
      <c r="BX23" s="198" t="s">
        <v>48</v>
      </c>
      <c r="BY23" s="198" t="s">
        <v>48</v>
      </c>
      <c r="BZ23" s="198" t="s">
        <v>48</v>
      </c>
      <c r="CA23" s="198" t="s">
        <v>48</v>
      </c>
      <c r="CB23" s="198" t="s">
        <v>48</v>
      </c>
      <c r="CC23" s="264"/>
      <c r="CD23" s="264"/>
      <c r="CE23" s="264"/>
      <c r="CF23" s="264"/>
      <c r="CG23" s="264"/>
      <c r="CH23" s="264"/>
      <c r="CI23" s="318"/>
    </row>
    <row r="24" spans="1:87" ht="64.95" hidden="1" customHeight="1" x14ac:dyDescent="0.3">
      <c r="A24" s="322" t="s">
        <v>1121</v>
      </c>
      <c r="B24" s="325" t="s">
        <v>311</v>
      </c>
      <c r="C24" s="287" t="s">
        <v>2</v>
      </c>
      <c r="D24" s="550" t="s">
        <v>745</v>
      </c>
      <c r="E24" s="201" t="e" vm="9">
        <v>#VALUE!</v>
      </c>
      <c r="F24" s="320" t="s">
        <v>128</v>
      </c>
      <c r="G24" s="320" t="s">
        <v>126</v>
      </c>
      <c r="H24" s="202" t="s">
        <v>124</v>
      </c>
      <c r="I24" s="314">
        <v>3</v>
      </c>
      <c r="J24" s="311">
        <f>(((15*15)*$K$3)*6)+$L$3</f>
        <v>111.3</v>
      </c>
      <c r="K24" s="266">
        <f>(((15*30)*$K$3)*6)+$L$3</f>
        <v>162.6</v>
      </c>
      <c r="L24" s="267">
        <f>(((30*30)*$K$3)*6)+$L$3</f>
        <v>265.2</v>
      </c>
      <c r="M24" s="268">
        <f t="shared" si="0"/>
        <v>11.841018750000002</v>
      </c>
      <c r="N24" s="269">
        <f>N22*1.1</f>
        <v>189.45630000000003</v>
      </c>
      <c r="O24" s="270">
        <f t="shared" si="1"/>
        <v>59.20509375000001</v>
      </c>
      <c r="P24" s="271">
        <v>200</v>
      </c>
      <c r="Q24" s="272">
        <f>Tableau3[[#This Row],[NBRE UNITES / UVC (Paquet)]]*Tableau3[[#This Row],[UVC (Paquet) /
 COLIS]]</f>
        <v>3200</v>
      </c>
      <c r="R24" s="272">
        <v>16</v>
      </c>
      <c r="S24" s="273">
        <v>20</v>
      </c>
      <c r="T24" s="274">
        <v>20</v>
      </c>
      <c r="U24" s="275">
        <f t="shared" si="2"/>
        <v>64000</v>
      </c>
      <c r="V24" s="570">
        <f>Tableau3[[#This Row],[PRIX  AU 
COLIS]]/Tableau3[[#This Row],[COLIS]]-1</f>
        <v>-0.68000000000000016</v>
      </c>
      <c r="W24" s="276">
        <f t="shared" si="3"/>
        <v>3.7891259999999996</v>
      </c>
      <c r="X24" s="277">
        <f>$N24-(N24*'Détail des remises'!$C$5)</f>
        <v>60.626015999999993</v>
      </c>
      <c r="Y24" s="278">
        <f t="shared" si="8"/>
        <v>18.945629999999998</v>
      </c>
      <c r="Z24" s="274" t="s">
        <v>48</v>
      </c>
      <c r="AA24" s="275" t="s">
        <v>48</v>
      </c>
      <c r="AB24" s="276" t="s">
        <v>48</v>
      </c>
      <c r="AC24" s="277" t="s">
        <v>48</v>
      </c>
      <c r="AD24" s="278" t="s">
        <v>48</v>
      </c>
      <c r="AE24" s="274" t="s">
        <v>48</v>
      </c>
      <c r="AF24" s="275" t="s">
        <v>48</v>
      </c>
      <c r="AG24" s="276" t="s">
        <v>48</v>
      </c>
      <c r="AH24" s="277" t="s">
        <v>48</v>
      </c>
      <c r="AI24" s="278" t="s">
        <v>48</v>
      </c>
      <c r="AJ24" s="274" t="s">
        <v>48</v>
      </c>
      <c r="AK24" s="275" t="s">
        <v>48</v>
      </c>
      <c r="AL24" s="279" t="s">
        <v>48</v>
      </c>
      <c r="AM24" s="277" t="s">
        <v>48</v>
      </c>
      <c r="AN24" s="280" t="s">
        <v>48</v>
      </c>
      <c r="AO24" s="274" t="s">
        <v>48</v>
      </c>
      <c r="AP24" s="275" t="s">
        <v>48</v>
      </c>
      <c r="AQ24" s="279" t="s">
        <v>48</v>
      </c>
      <c r="AR24" s="277" t="s">
        <v>48</v>
      </c>
      <c r="AS24" s="280" t="s">
        <v>48</v>
      </c>
      <c r="AT24" s="262" t="s">
        <v>41</v>
      </c>
      <c r="AU24" s="198" t="s">
        <v>48</v>
      </c>
      <c r="AV24" s="198" t="s">
        <v>48</v>
      </c>
      <c r="AW24" s="198" t="s">
        <v>48</v>
      </c>
      <c r="AX24" s="198" t="s">
        <v>48</v>
      </c>
      <c r="AY24" s="198" t="s">
        <v>48</v>
      </c>
      <c r="AZ24" s="198" t="s">
        <v>48</v>
      </c>
      <c r="BA24" s="198" t="s">
        <v>48</v>
      </c>
      <c r="BB24" s="198" t="s">
        <v>48</v>
      </c>
      <c r="BC24" s="198" t="s">
        <v>48</v>
      </c>
      <c r="BD24" s="198" t="s">
        <v>48</v>
      </c>
      <c r="BE24" s="198" t="s">
        <v>48</v>
      </c>
      <c r="BF24" s="198" t="s">
        <v>48</v>
      </c>
      <c r="BG24" s="198" t="s">
        <v>48</v>
      </c>
      <c r="BH24" s="198" t="s">
        <v>48</v>
      </c>
      <c r="BI24" s="198" t="s">
        <v>48</v>
      </c>
      <c r="BJ24" s="198" t="s">
        <v>48</v>
      </c>
      <c r="BK24" s="198" t="s">
        <v>48</v>
      </c>
      <c r="BL24" s="198" t="s">
        <v>48</v>
      </c>
      <c r="BM24" s="198" t="s">
        <v>48</v>
      </c>
      <c r="BN24" s="198" t="s">
        <v>48</v>
      </c>
      <c r="BO24" s="198" t="s">
        <v>48</v>
      </c>
      <c r="BP24" s="198" t="s">
        <v>48</v>
      </c>
      <c r="BQ24" s="198" t="s">
        <v>48</v>
      </c>
      <c r="BR24" s="198" t="s">
        <v>48</v>
      </c>
      <c r="BS24" s="198" t="s">
        <v>48</v>
      </c>
      <c r="BT24" s="198" t="s">
        <v>48</v>
      </c>
      <c r="BU24" s="198" t="s">
        <v>48</v>
      </c>
      <c r="BV24" s="198" t="s">
        <v>48</v>
      </c>
      <c r="BW24" s="198" t="s">
        <v>48</v>
      </c>
      <c r="BX24" s="198" t="s">
        <v>48</v>
      </c>
      <c r="BY24" s="198" t="s">
        <v>48</v>
      </c>
      <c r="BZ24" s="198" t="s">
        <v>48</v>
      </c>
      <c r="CA24" s="198" t="s">
        <v>48</v>
      </c>
      <c r="CB24" s="198" t="s">
        <v>48</v>
      </c>
      <c r="CC24" s="264"/>
      <c r="CD24" s="264"/>
      <c r="CE24" s="264"/>
      <c r="CF24" s="264"/>
      <c r="CG24" s="264"/>
      <c r="CH24" s="264"/>
      <c r="CI24" s="318"/>
    </row>
    <row r="25" spans="1:87" ht="64.95" hidden="1" customHeight="1" x14ac:dyDescent="0.3">
      <c r="A25" s="322" t="s">
        <v>1121</v>
      </c>
      <c r="B25" s="325" t="s">
        <v>311</v>
      </c>
      <c r="C25" s="287" t="s">
        <v>2</v>
      </c>
      <c r="D25" s="550" t="s">
        <v>745</v>
      </c>
      <c r="E25" s="201" t="e" vm="9">
        <v>#VALUE!</v>
      </c>
      <c r="F25" s="320" t="s">
        <v>129</v>
      </c>
      <c r="G25" s="320" t="s">
        <v>127</v>
      </c>
      <c r="H25" s="202" t="s">
        <v>124</v>
      </c>
      <c r="I25" s="314">
        <v>4</v>
      </c>
      <c r="J25" s="311">
        <f>(((15*15)*$K$3)*8)+$L$3</f>
        <v>128.39999999999998</v>
      </c>
      <c r="K25" s="266">
        <f>(((15*30)*$K$3)*8)+$L$3</f>
        <v>196.79999999999998</v>
      </c>
      <c r="L25" s="267">
        <f>(((30*30)*$K$3)*8)+$L$3</f>
        <v>333.59999999999997</v>
      </c>
      <c r="M25" s="268">
        <f t="shared" si="0"/>
        <v>12.379246875</v>
      </c>
      <c r="N25" s="269">
        <f>N22*1.15</f>
        <v>198.06795</v>
      </c>
      <c r="O25" s="270">
        <f t="shared" si="1"/>
        <v>61.896234374999999</v>
      </c>
      <c r="P25" s="271">
        <v>200</v>
      </c>
      <c r="Q25" s="272">
        <f>Tableau3[[#This Row],[NBRE UNITES / UVC (Paquet)]]*Tableau3[[#This Row],[UVC (Paquet) /
 COLIS]]</f>
        <v>3200</v>
      </c>
      <c r="R25" s="272">
        <v>16</v>
      </c>
      <c r="S25" s="273">
        <v>20</v>
      </c>
      <c r="T25" s="274">
        <v>20</v>
      </c>
      <c r="U25" s="275">
        <f t="shared" si="2"/>
        <v>64000</v>
      </c>
      <c r="V25" s="570">
        <f>Tableau3[[#This Row],[PRIX  AU 
COLIS]]/Tableau3[[#This Row],[COLIS]]-1</f>
        <v>-0.67999999999999994</v>
      </c>
      <c r="W25" s="276">
        <f t="shared" si="3"/>
        <v>3.9613589999999999</v>
      </c>
      <c r="X25" s="277">
        <f>$N25-(N25*'Détail des remises'!$C$5)</f>
        <v>63.381743999999998</v>
      </c>
      <c r="Y25" s="278">
        <f t="shared" si="8"/>
        <v>19.806794999999997</v>
      </c>
      <c r="Z25" s="274" t="s">
        <v>48</v>
      </c>
      <c r="AA25" s="275" t="s">
        <v>48</v>
      </c>
      <c r="AB25" s="276" t="s">
        <v>48</v>
      </c>
      <c r="AC25" s="277" t="s">
        <v>48</v>
      </c>
      <c r="AD25" s="278" t="s">
        <v>48</v>
      </c>
      <c r="AE25" s="274" t="s">
        <v>48</v>
      </c>
      <c r="AF25" s="275" t="s">
        <v>48</v>
      </c>
      <c r="AG25" s="276" t="s">
        <v>48</v>
      </c>
      <c r="AH25" s="277" t="s">
        <v>48</v>
      </c>
      <c r="AI25" s="278" t="s">
        <v>48</v>
      </c>
      <c r="AJ25" s="274" t="s">
        <v>48</v>
      </c>
      <c r="AK25" s="275" t="s">
        <v>48</v>
      </c>
      <c r="AL25" s="279" t="s">
        <v>48</v>
      </c>
      <c r="AM25" s="277" t="s">
        <v>48</v>
      </c>
      <c r="AN25" s="280" t="s">
        <v>48</v>
      </c>
      <c r="AO25" s="274" t="s">
        <v>48</v>
      </c>
      <c r="AP25" s="275" t="s">
        <v>48</v>
      </c>
      <c r="AQ25" s="279" t="s">
        <v>48</v>
      </c>
      <c r="AR25" s="277" t="s">
        <v>48</v>
      </c>
      <c r="AS25" s="280" t="s">
        <v>48</v>
      </c>
      <c r="AT25" s="262" t="s">
        <v>41</v>
      </c>
      <c r="AU25" s="198" t="s">
        <v>48</v>
      </c>
      <c r="AV25" s="198" t="s">
        <v>48</v>
      </c>
      <c r="AW25" s="198" t="s">
        <v>48</v>
      </c>
      <c r="AX25" s="198" t="s">
        <v>48</v>
      </c>
      <c r="AY25" s="198" t="s">
        <v>48</v>
      </c>
      <c r="AZ25" s="198" t="s">
        <v>48</v>
      </c>
      <c r="BA25" s="198" t="s">
        <v>48</v>
      </c>
      <c r="BB25" s="198" t="s">
        <v>48</v>
      </c>
      <c r="BC25" s="198" t="s">
        <v>48</v>
      </c>
      <c r="BD25" s="198" t="s">
        <v>48</v>
      </c>
      <c r="BE25" s="198" t="s">
        <v>48</v>
      </c>
      <c r="BF25" s="198" t="s">
        <v>48</v>
      </c>
      <c r="BG25" s="198" t="s">
        <v>48</v>
      </c>
      <c r="BH25" s="198" t="s">
        <v>48</v>
      </c>
      <c r="BI25" s="198" t="s">
        <v>48</v>
      </c>
      <c r="BJ25" s="198" t="s">
        <v>48</v>
      </c>
      <c r="BK25" s="198" t="s">
        <v>48</v>
      </c>
      <c r="BL25" s="198" t="s">
        <v>48</v>
      </c>
      <c r="BM25" s="198" t="s">
        <v>48</v>
      </c>
      <c r="BN25" s="198" t="s">
        <v>48</v>
      </c>
      <c r="BO25" s="198" t="s">
        <v>48</v>
      </c>
      <c r="BP25" s="198" t="s">
        <v>48</v>
      </c>
      <c r="BQ25" s="198" t="s">
        <v>48</v>
      </c>
      <c r="BR25" s="198" t="s">
        <v>48</v>
      </c>
      <c r="BS25" s="198" t="s">
        <v>48</v>
      </c>
      <c r="BT25" s="198" t="s">
        <v>48</v>
      </c>
      <c r="BU25" s="198" t="s">
        <v>48</v>
      </c>
      <c r="BV25" s="198" t="s">
        <v>48</v>
      </c>
      <c r="BW25" s="198" t="s">
        <v>48</v>
      </c>
      <c r="BX25" s="198" t="s">
        <v>48</v>
      </c>
      <c r="BY25" s="198" t="s">
        <v>48</v>
      </c>
      <c r="BZ25" s="198" t="s">
        <v>48</v>
      </c>
      <c r="CA25" s="198" t="s">
        <v>48</v>
      </c>
      <c r="CB25" s="198" t="s">
        <v>48</v>
      </c>
      <c r="CC25" s="264"/>
      <c r="CD25" s="264"/>
      <c r="CE25" s="264"/>
      <c r="CF25" s="264"/>
      <c r="CG25" s="264"/>
      <c r="CH25" s="264"/>
      <c r="CI25" s="318"/>
    </row>
    <row r="26" spans="1:87" ht="64.95" hidden="1" customHeight="1" x14ac:dyDescent="0.3">
      <c r="A26" s="322" t="s">
        <v>1121</v>
      </c>
      <c r="B26" s="325" t="s">
        <v>311</v>
      </c>
      <c r="C26" s="287" t="s">
        <v>2</v>
      </c>
      <c r="D26" s="550" t="s">
        <v>748</v>
      </c>
      <c r="E26" s="201" t="e" vm="9">
        <v>#VALUE!</v>
      </c>
      <c r="F26" s="320" t="s">
        <v>135</v>
      </c>
      <c r="G26" s="320" t="s">
        <v>139</v>
      </c>
      <c r="H26" s="202" t="s">
        <v>142</v>
      </c>
      <c r="I26" s="314">
        <v>1</v>
      </c>
      <c r="J26" s="311" t="s">
        <v>55</v>
      </c>
      <c r="K26" s="266">
        <f>(((16.5*33)*$K$3)*2)+$L$3</f>
        <v>101.38200000000001</v>
      </c>
      <c r="L26" s="267">
        <f>(((33*33)*$K$3)*2)+$L$3</f>
        <v>142.76400000000001</v>
      </c>
      <c r="M26" s="268">
        <f t="shared" si="0"/>
        <v>3.0444166666666663</v>
      </c>
      <c r="N26" s="269">
        <v>182.66499999999999</v>
      </c>
      <c r="O26" s="270">
        <f t="shared" si="1"/>
        <v>60.888333333333328</v>
      </c>
      <c r="P26" s="271">
        <v>50</v>
      </c>
      <c r="Q26" s="272">
        <f>Tableau3[[#This Row],[NBRE UNITES / UVC (Paquet)]]*Tableau3[[#This Row],[UVC (Paquet) /
 COLIS]]</f>
        <v>3000</v>
      </c>
      <c r="R26" s="272">
        <v>60</v>
      </c>
      <c r="S26" s="273">
        <v>12</v>
      </c>
      <c r="T26" s="274">
        <v>6</v>
      </c>
      <c r="U26" s="275">
        <f t="shared" si="2"/>
        <v>18000</v>
      </c>
      <c r="V26" s="570">
        <f>Tableau3[[#This Row],[PRIX  AU 
COLIS]]/Tableau3[[#This Row],[COLIS]]-1</f>
        <v>-0.68000000000000016</v>
      </c>
      <c r="W26" s="276">
        <f t="shared" si="3"/>
        <v>0.97421333333333304</v>
      </c>
      <c r="X26" s="277">
        <f>$N26-(N26*'Détail des remises'!$C$5)</f>
        <v>58.452799999999982</v>
      </c>
      <c r="Y26" s="278">
        <f t="shared" si="8"/>
        <v>19.48426666666666</v>
      </c>
      <c r="Z26" s="274" t="s">
        <v>48</v>
      </c>
      <c r="AA26" s="275" t="s">
        <v>48</v>
      </c>
      <c r="AB26" s="276" t="s">
        <v>48</v>
      </c>
      <c r="AC26" s="277" t="s">
        <v>48</v>
      </c>
      <c r="AD26" s="278" t="s">
        <v>48</v>
      </c>
      <c r="AE26" s="274">
        <f>Tableau3[[#This Row],[COLIS /
 PALETTE]]</f>
        <v>12</v>
      </c>
      <c r="AF26" s="275">
        <f>AE26*$Q26</f>
        <v>36000</v>
      </c>
      <c r="AG26" s="276">
        <f>$AH26/$R26</f>
        <v>0.87679199999999979</v>
      </c>
      <c r="AH26" s="277">
        <f>$X26*$AH$11</f>
        <v>52.607519999999987</v>
      </c>
      <c r="AI26" s="278">
        <f>$AH26/$Q26*1000</f>
        <v>17.535839999999997</v>
      </c>
      <c r="AJ26" s="274" t="s">
        <v>48</v>
      </c>
      <c r="AK26" s="275" t="s">
        <v>48</v>
      </c>
      <c r="AL26" s="279" t="s">
        <v>48</v>
      </c>
      <c r="AM26" s="277" t="s">
        <v>48</v>
      </c>
      <c r="AN26" s="280" t="s">
        <v>48</v>
      </c>
      <c r="AO26" s="274" t="s">
        <v>48</v>
      </c>
      <c r="AP26" s="275" t="s">
        <v>48</v>
      </c>
      <c r="AQ26" s="279" t="s">
        <v>48</v>
      </c>
      <c r="AR26" s="277" t="s">
        <v>48</v>
      </c>
      <c r="AS26" s="280" t="s">
        <v>48</v>
      </c>
      <c r="AT26" s="262" t="s">
        <v>41</v>
      </c>
      <c r="AU26" s="198" t="s">
        <v>48</v>
      </c>
      <c r="AV26" s="198" t="s">
        <v>48</v>
      </c>
      <c r="AW26" s="198" t="s">
        <v>48</v>
      </c>
      <c r="AX26" s="198" t="s">
        <v>48</v>
      </c>
      <c r="AY26" s="198" t="s">
        <v>48</v>
      </c>
      <c r="AZ26" s="198" t="s">
        <v>48</v>
      </c>
      <c r="BA26" s="198" t="s">
        <v>48</v>
      </c>
      <c r="BB26" s="198" t="s">
        <v>48</v>
      </c>
      <c r="BC26" s="198" t="s">
        <v>48</v>
      </c>
      <c r="BD26" s="198" t="s">
        <v>48</v>
      </c>
      <c r="BE26" s="198" t="s">
        <v>48</v>
      </c>
      <c r="BF26" s="198" t="s">
        <v>48</v>
      </c>
      <c r="BG26" s="198" t="s">
        <v>48</v>
      </c>
      <c r="BH26" s="198" t="s">
        <v>48</v>
      </c>
      <c r="BI26" s="198" t="s">
        <v>48</v>
      </c>
      <c r="BJ26" s="198" t="s">
        <v>48</v>
      </c>
      <c r="BK26" s="198" t="s">
        <v>48</v>
      </c>
      <c r="BL26" s="198" t="s">
        <v>48</v>
      </c>
      <c r="BM26" s="198" t="s">
        <v>48</v>
      </c>
      <c r="BN26" s="198" t="s">
        <v>48</v>
      </c>
      <c r="BO26" s="198" t="s">
        <v>48</v>
      </c>
      <c r="BP26" s="198" t="s">
        <v>48</v>
      </c>
      <c r="BQ26" s="198" t="s">
        <v>48</v>
      </c>
      <c r="BR26" s="198" t="s">
        <v>48</v>
      </c>
      <c r="BS26" s="198" t="s">
        <v>48</v>
      </c>
      <c r="BT26" s="198" t="s">
        <v>48</v>
      </c>
      <c r="BU26" s="198" t="s">
        <v>48</v>
      </c>
      <c r="BV26" s="198" t="s">
        <v>48</v>
      </c>
      <c r="BW26" s="198" t="s">
        <v>48</v>
      </c>
      <c r="BX26" s="198" t="s">
        <v>48</v>
      </c>
      <c r="BY26" s="198" t="s">
        <v>48</v>
      </c>
      <c r="BZ26" s="198" t="s">
        <v>48</v>
      </c>
      <c r="CA26" s="198" t="s">
        <v>48</v>
      </c>
      <c r="CB26" s="198" t="s">
        <v>48</v>
      </c>
      <c r="CC26" s="264"/>
      <c r="CD26" s="264"/>
      <c r="CE26" s="264"/>
      <c r="CF26" s="264"/>
      <c r="CG26" s="264"/>
      <c r="CH26" s="264"/>
      <c r="CI26" s="318"/>
    </row>
    <row r="27" spans="1:87" ht="64.95" hidden="1" customHeight="1" x14ac:dyDescent="0.3">
      <c r="A27" s="322" t="s">
        <v>1121</v>
      </c>
      <c r="B27" s="325" t="s">
        <v>311</v>
      </c>
      <c r="C27" s="287" t="s">
        <v>2</v>
      </c>
      <c r="D27" s="550" t="s">
        <v>748</v>
      </c>
      <c r="E27" s="201" t="e" vm="9">
        <v>#VALUE!</v>
      </c>
      <c r="F27" s="320" t="s">
        <v>136</v>
      </c>
      <c r="G27" s="320" t="s">
        <v>140</v>
      </c>
      <c r="H27" s="202" t="s">
        <v>142</v>
      </c>
      <c r="I27" s="314">
        <v>2</v>
      </c>
      <c r="J27" s="311" t="s">
        <v>55</v>
      </c>
      <c r="K27" s="266">
        <f>(((16.5*33)*$K$3)*4)+$L$3</f>
        <v>142.76400000000001</v>
      </c>
      <c r="L27" s="267">
        <f>(((33*33)*$K$3)*4)+$L$3</f>
        <v>225.52799999999999</v>
      </c>
      <c r="M27" s="268">
        <f t="shared" si="0"/>
        <v>3.1966375</v>
      </c>
      <c r="N27" s="269">
        <f>N26*1.05</f>
        <v>191.79825</v>
      </c>
      <c r="O27" s="270">
        <f t="shared" si="1"/>
        <v>63.932749999999999</v>
      </c>
      <c r="P27" s="271">
        <v>50</v>
      </c>
      <c r="Q27" s="272">
        <f>Tableau3[[#This Row],[NBRE UNITES / UVC (Paquet)]]*Tableau3[[#This Row],[UVC (Paquet) /
 COLIS]]</f>
        <v>3000</v>
      </c>
      <c r="R27" s="272">
        <v>60</v>
      </c>
      <c r="S27" s="273">
        <v>12</v>
      </c>
      <c r="T27" s="274">
        <v>6</v>
      </c>
      <c r="U27" s="275">
        <f t="shared" si="2"/>
        <v>18000</v>
      </c>
      <c r="V27" s="570">
        <f>Tableau3[[#This Row],[PRIX  AU 
COLIS]]/Tableau3[[#This Row],[COLIS]]-1</f>
        <v>-0.67999999999999994</v>
      </c>
      <c r="W27" s="276">
        <f t="shared" si="3"/>
        <v>1.0229239999999999</v>
      </c>
      <c r="X27" s="277">
        <f>$N27-(N27*'Détail des remises'!$C$5)</f>
        <v>61.375439999999998</v>
      </c>
      <c r="Y27" s="278">
        <f t="shared" si="8"/>
        <v>20.458479999999998</v>
      </c>
      <c r="Z27" s="274" t="s">
        <v>48</v>
      </c>
      <c r="AA27" s="275" t="s">
        <v>48</v>
      </c>
      <c r="AB27" s="276" t="s">
        <v>48</v>
      </c>
      <c r="AC27" s="277" t="s">
        <v>48</v>
      </c>
      <c r="AD27" s="278" t="s">
        <v>48</v>
      </c>
      <c r="AE27" s="274">
        <f>Tableau3[[#This Row],[COLIS /
 PALETTE]]</f>
        <v>12</v>
      </c>
      <c r="AF27" s="275">
        <f>AE27*$Q27</f>
        <v>36000</v>
      </c>
      <c r="AG27" s="276">
        <f>$AH27/$R27</f>
        <v>0.92063159999999999</v>
      </c>
      <c r="AH27" s="277">
        <f>$X27*$AH$11</f>
        <v>55.237895999999999</v>
      </c>
      <c r="AI27" s="278">
        <f>$AH27/$Q27*1000</f>
        <v>18.412631999999999</v>
      </c>
      <c r="AJ27" s="274" t="s">
        <v>48</v>
      </c>
      <c r="AK27" s="275" t="s">
        <v>48</v>
      </c>
      <c r="AL27" s="279" t="s">
        <v>48</v>
      </c>
      <c r="AM27" s="277" t="s">
        <v>48</v>
      </c>
      <c r="AN27" s="280" t="s">
        <v>48</v>
      </c>
      <c r="AO27" s="274" t="s">
        <v>48</v>
      </c>
      <c r="AP27" s="275" t="s">
        <v>48</v>
      </c>
      <c r="AQ27" s="279" t="s">
        <v>48</v>
      </c>
      <c r="AR27" s="277" t="s">
        <v>48</v>
      </c>
      <c r="AS27" s="280" t="s">
        <v>48</v>
      </c>
      <c r="AT27" s="262" t="s">
        <v>41</v>
      </c>
      <c r="AU27" s="198" t="s">
        <v>48</v>
      </c>
      <c r="AV27" s="198" t="s">
        <v>48</v>
      </c>
      <c r="AW27" s="198" t="s">
        <v>48</v>
      </c>
      <c r="AX27" s="198" t="s">
        <v>48</v>
      </c>
      <c r="AY27" s="198" t="s">
        <v>48</v>
      </c>
      <c r="AZ27" s="198" t="s">
        <v>48</v>
      </c>
      <c r="BA27" s="198" t="s">
        <v>48</v>
      </c>
      <c r="BB27" s="198" t="s">
        <v>48</v>
      </c>
      <c r="BC27" s="198" t="s">
        <v>48</v>
      </c>
      <c r="BD27" s="198" t="s">
        <v>48</v>
      </c>
      <c r="BE27" s="198" t="s">
        <v>48</v>
      </c>
      <c r="BF27" s="198" t="s">
        <v>48</v>
      </c>
      <c r="BG27" s="198" t="s">
        <v>48</v>
      </c>
      <c r="BH27" s="198" t="s">
        <v>48</v>
      </c>
      <c r="BI27" s="198" t="s">
        <v>48</v>
      </c>
      <c r="BJ27" s="198" t="s">
        <v>48</v>
      </c>
      <c r="BK27" s="198" t="s">
        <v>48</v>
      </c>
      <c r="BL27" s="198" t="s">
        <v>48</v>
      </c>
      <c r="BM27" s="198" t="s">
        <v>48</v>
      </c>
      <c r="BN27" s="198" t="s">
        <v>48</v>
      </c>
      <c r="BO27" s="198" t="s">
        <v>48</v>
      </c>
      <c r="BP27" s="198" t="s">
        <v>48</v>
      </c>
      <c r="BQ27" s="198" t="s">
        <v>48</v>
      </c>
      <c r="BR27" s="198" t="s">
        <v>48</v>
      </c>
      <c r="BS27" s="198" t="s">
        <v>48</v>
      </c>
      <c r="BT27" s="198" t="s">
        <v>48</v>
      </c>
      <c r="BU27" s="198" t="s">
        <v>48</v>
      </c>
      <c r="BV27" s="198" t="s">
        <v>48</v>
      </c>
      <c r="BW27" s="198" t="s">
        <v>48</v>
      </c>
      <c r="BX27" s="198" t="s">
        <v>48</v>
      </c>
      <c r="BY27" s="198" t="s">
        <v>48</v>
      </c>
      <c r="BZ27" s="198" t="s">
        <v>48</v>
      </c>
      <c r="CA27" s="198" t="s">
        <v>48</v>
      </c>
      <c r="CB27" s="198" t="s">
        <v>48</v>
      </c>
      <c r="CC27" s="264"/>
      <c r="CD27" s="264"/>
      <c r="CE27" s="264"/>
      <c r="CF27" s="264"/>
      <c r="CG27" s="264"/>
      <c r="CH27" s="264"/>
      <c r="CI27" s="318"/>
    </row>
    <row r="28" spans="1:87" ht="64.95" hidden="1" customHeight="1" x14ac:dyDescent="0.3">
      <c r="A28" s="322" t="s">
        <v>1121</v>
      </c>
      <c r="B28" s="325" t="s">
        <v>311</v>
      </c>
      <c r="C28" s="287" t="s">
        <v>2</v>
      </c>
      <c r="D28" s="550" t="s">
        <v>748</v>
      </c>
      <c r="E28" s="201" t="e" vm="9">
        <v>#VALUE!</v>
      </c>
      <c r="F28" s="320" t="s">
        <v>137</v>
      </c>
      <c r="G28" s="320" t="s">
        <v>141</v>
      </c>
      <c r="H28" s="202" t="s">
        <v>142</v>
      </c>
      <c r="I28" s="314">
        <v>3</v>
      </c>
      <c r="J28" s="311">
        <f>(((16.5*16.5)*$K$3)*6)+$L$3</f>
        <v>122.07299999999999</v>
      </c>
      <c r="K28" s="266">
        <f>(((16.5*33)*$K$3)*6)+$L$3</f>
        <v>184.14599999999999</v>
      </c>
      <c r="L28" s="267">
        <f>(((33*33)*$K$3)*6)+$L$3</f>
        <v>308.29199999999997</v>
      </c>
      <c r="M28" s="268">
        <f t="shared" si="0"/>
        <v>3.3488583333333333</v>
      </c>
      <c r="N28" s="269">
        <f>N26*1.1</f>
        <v>200.9315</v>
      </c>
      <c r="O28" s="270">
        <f t="shared" si="1"/>
        <v>66.977166666666676</v>
      </c>
      <c r="P28" s="271">
        <v>50</v>
      </c>
      <c r="Q28" s="272">
        <f>Tableau3[[#This Row],[NBRE UNITES / UVC (Paquet)]]*Tableau3[[#This Row],[UVC (Paquet) /
 COLIS]]</f>
        <v>3000</v>
      </c>
      <c r="R28" s="272">
        <v>60</v>
      </c>
      <c r="S28" s="273">
        <v>12</v>
      </c>
      <c r="T28" s="274">
        <v>12</v>
      </c>
      <c r="U28" s="275">
        <f t="shared" si="2"/>
        <v>36000</v>
      </c>
      <c r="V28" s="570">
        <f>Tableau3[[#This Row],[PRIX  AU 
COLIS]]/Tableau3[[#This Row],[COLIS]]-1</f>
        <v>-0.67999999999999994</v>
      </c>
      <c r="W28" s="276">
        <f t="shared" si="3"/>
        <v>1.0716346666666667</v>
      </c>
      <c r="X28" s="277">
        <f>$N28-(N28*'Détail des remises'!$C$5)</f>
        <v>64.298079999999999</v>
      </c>
      <c r="Y28" s="278">
        <f t="shared" si="8"/>
        <v>21.432693333333333</v>
      </c>
      <c r="Z28" s="274" t="s">
        <v>48</v>
      </c>
      <c r="AA28" s="275" t="s">
        <v>48</v>
      </c>
      <c r="AB28" s="276" t="s">
        <v>48</v>
      </c>
      <c r="AC28" s="277" t="s">
        <v>48</v>
      </c>
      <c r="AD28" s="278" t="s">
        <v>48</v>
      </c>
      <c r="AE28" s="274" t="s">
        <v>48</v>
      </c>
      <c r="AF28" s="275" t="s">
        <v>48</v>
      </c>
      <c r="AG28" s="276" t="s">
        <v>48</v>
      </c>
      <c r="AH28" s="277" t="s">
        <v>48</v>
      </c>
      <c r="AI28" s="278" t="s">
        <v>48</v>
      </c>
      <c r="AJ28" s="274" t="s">
        <v>48</v>
      </c>
      <c r="AK28" s="275" t="s">
        <v>48</v>
      </c>
      <c r="AL28" s="279" t="s">
        <v>48</v>
      </c>
      <c r="AM28" s="277" t="s">
        <v>48</v>
      </c>
      <c r="AN28" s="280" t="s">
        <v>48</v>
      </c>
      <c r="AO28" s="274" t="s">
        <v>48</v>
      </c>
      <c r="AP28" s="275" t="s">
        <v>48</v>
      </c>
      <c r="AQ28" s="279" t="s">
        <v>48</v>
      </c>
      <c r="AR28" s="277" t="s">
        <v>48</v>
      </c>
      <c r="AS28" s="280" t="s">
        <v>48</v>
      </c>
      <c r="AT28" s="262" t="s">
        <v>41</v>
      </c>
      <c r="AU28" s="198" t="s">
        <v>48</v>
      </c>
      <c r="AV28" s="198" t="s">
        <v>48</v>
      </c>
      <c r="AW28" s="198" t="s">
        <v>48</v>
      </c>
      <c r="AX28" s="198" t="s">
        <v>48</v>
      </c>
      <c r="AY28" s="198" t="s">
        <v>48</v>
      </c>
      <c r="AZ28" s="198" t="s">
        <v>48</v>
      </c>
      <c r="BA28" s="198" t="s">
        <v>48</v>
      </c>
      <c r="BB28" s="198" t="s">
        <v>48</v>
      </c>
      <c r="BC28" s="198" t="s">
        <v>48</v>
      </c>
      <c r="BD28" s="198" t="s">
        <v>48</v>
      </c>
      <c r="BE28" s="198" t="s">
        <v>48</v>
      </c>
      <c r="BF28" s="198" t="s">
        <v>48</v>
      </c>
      <c r="BG28" s="198" t="s">
        <v>48</v>
      </c>
      <c r="BH28" s="198" t="s">
        <v>48</v>
      </c>
      <c r="BI28" s="198" t="s">
        <v>48</v>
      </c>
      <c r="BJ28" s="198" t="s">
        <v>48</v>
      </c>
      <c r="BK28" s="198" t="s">
        <v>48</v>
      </c>
      <c r="BL28" s="198" t="s">
        <v>48</v>
      </c>
      <c r="BM28" s="198" t="s">
        <v>48</v>
      </c>
      <c r="BN28" s="198" t="s">
        <v>48</v>
      </c>
      <c r="BO28" s="198" t="s">
        <v>48</v>
      </c>
      <c r="BP28" s="198" t="s">
        <v>48</v>
      </c>
      <c r="BQ28" s="198" t="s">
        <v>48</v>
      </c>
      <c r="BR28" s="198" t="s">
        <v>48</v>
      </c>
      <c r="BS28" s="198" t="s">
        <v>48</v>
      </c>
      <c r="BT28" s="198" t="s">
        <v>48</v>
      </c>
      <c r="BU28" s="198" t="s">
        <v>48</v>
      </c>
      <c r="BV28" s="198" t="s">
        <v>48</v>
      </c>
      <c r="BW28" s="198" t="s">
        <v>48</v>
      </c>
      <c r="BX28" s="198" t="s">
        <v>48</v>
      </c>
      <c r="BY28" s="198" t="s">
        <v>48</v>
      </c>
      <c r="BZ28" s="198" t="s">
        <v>48</v>
      </c>
      <c r="CA28" s="198" t="s">
        <v>48</v>
      </c>
      <c r="CB28" s="198" t="s">
        <v>48</v>
      </c>
      <c r="CC28" s="264"/>
      <c r="CD28" s="264"/>
      <c r="CE28" s="264"/>
      <c r="CF28" s="264"/>
      <c r="CG28" s="264"/>
      <c r="CH28" s="264"/>
      <c r="CI28" s="318"/>
    </row>
    <row r="29" spans="1:87" ht="64.95" hidden="1" customHeight="1" x14ac:dyDescent="0.3">
      <c r="A29" s="322" t="s">
        <v>1121</v>
      </c>
      <c r="B29" s="325" t="s">
        <v>311</v>
      </c>
      <c r="C29" s="287" t="s">
        <v>2</v>
      </c>
      <c r="D29" s="550" t="s">
        <v>748</v>
      </c>
      <c r="E29" s="201" t="e" vm="9">
        <v>#VALUE!</v>
      </c>
      <c r="F29" s="320" t="s">
        <v>138</v>
      </c>
      <c r="G29" s="320" t="s">
        <v>882</v>
      </c>
      <c r="H29" s="202" t="s">
        <v>142</v>
      </c>
      <c r="I29" s="314">
        <v>4</v>
      </c>
      <c r="J29" s="311">
        <f>(((16.5*16.5)*$K$3)*8)+$L$3</f>
        <v>142.76400000000001</v>
      </c>
      <c r="K29" s="266">
        <f>(((16.5*33)*$K$3)*8)+$L$3</f>
        <v>225.52799999999999</v>
      </c>
      <c r="L29" s="267">
        <f>(((33*33)*$K$3)*8)+$L$3</f>
        <v>391.05599999999998</v>
      </c>
      <c r="M29" s="268">
        <f t="shared" si="0"/>
        <v>3.5010791666666661</v>
      </c>
      <c r="N29" s="269">
        <f>N26*1.15</f>
        <v>210.06474999999998</v>
      </c>
      <c r="O29" s="270">
        <f t="shared" si="1"/>
        <v>70.021583333333325</v>
      </c>
      <c r="P29" s="271">
        <v>50</v>
      </c>
      <c r="Q29" s="272">
        <f>Tableau3[[#This Row],[NBRE UNITES / UVC (Paquet)]]*Tableau3[[#This Row],[UVC (Paquet) /
 COLIS]]</f>
        <v>3000</v>
      </c>
      <c r="R29" s="272">
        <v>60</v>
      </c>
      <c r="S29" s="273">
        <v>12</v>
      </c>
      <c r="T29" s="274">
        <v>12</v>
      </c>
      <c r="U29" s="275">
        <f t="shared" si="2"/>
        <v>36000</v>
      </c>
      <c r="V29" s="570">
        <f>Tableau3[[#This Row],[PRIX  AU 
COLIS]]/Tableau3[[#This Row],[COLIS]]-1</f>
        <v>-0.68000000000000016</v>
      </c>
      <c r="W29" s="276">
        <f t="shared" si="3"/>
        <v>1.1203453333333329</v>
      </c>
      <c r="X29" s="277">
        <f>$N29-(N29*'Détail des remises'!$C$5)</f>
        <v>67.220719999999972</v>
      </c>
      <c r="Y29" s="278">
        <f t="shared" si="8"/>
        <v>22.406906666666657</v>
      </c>
      <c r="Z29" s="274" t="s">
        <v>48</v>
      </c>
      <c r="AA29" s="275" t="s">
        <v>48</v>
      </c>
      <c r="AB29" s="276" t="s">
        <v>48</v>
      </c>
      <c r="AC29" s="277" t="s">
        <v>48</v>
      </c>
      <c r="AD29" s="278" t="s">
        <v>48</v>
      </c>
      <c r="AE29" s="274" t="s">
        <v>48</v>
      </c>
      <c r="AF29" s="275" t="s">
        <v>48</v>
      </c>
      <c r="AG29" s="276" t="s">
        <v>48</v>
      </c>
      <c r="AH29" s="277" t="s">
        <v>48</v>
      </c>
      <c r="AI29" s="278" t="s">
        <v>48</v>
      </c>
      <c r="AJ29" s="274" t="s">
        <v>48</v>
      </c>
      <c r="AK29" s="275" t="s">
        <v>48</v>
      </c>
      <c r="AL29" s="279" t="s">
        <v>48</v>
      </c>
      <c r="AM29" s="277" t="s">
        <v>48</v>
      </c>
      <c r="AN29" s="280" t="s">
        <v>48</v>
      </c>
      <c r="AO29" s="274" t="s">
        <v>48</v>
      </c>
      <c r="AP29" s="275" t="s">
        <v>48</v>
      </c>
      <c r="AQ29" s="279" t="s">
        <v>48</v>
      </c>
      <c r="AR29" s="277" t="s">
        <v>48</v>
      </c>
      <c r="AS29" s="280" t="s">
        <v>48</v>
      </c>
      <c r="AT29" s="262" t="s">
        <v>41</v>
      </c>
      <c r="AU29" s="198" t="s">
        <v>48</v>
      </c>
      <c r="AV29" s="198" t="s">
        <v>48</v>
      </c>
      <c r="AW29" s="198" t="s">
        <v>48</v>
      </c>
      <c r="AX29" s="198" t="s">
        <v>48</v>
      </c>
      <c r="AY29" s="198" t="s">
        <v>48</v>
      </c>
      <c r="AZ29" s="198" t="s">
        <v>48</v>
      </c>
      <c r="BA29" s="198" t="s">
        <v>48</v>
      </c>
      <c r="BB29" s="198" t="s">
        <v>48</v>
      </c>
      <c r="BC29" s="198" t="s">
        <v>48</v>
      </c>
      <c r="BD29" s="198" t="s">
        <v>48</v>
      </c>
      <c r="BE29" s="198" t="s">
        <v>48</v>
      </c>
      <c r="BF29" s="198" t="s">
        <v>48</v>
      </c>
      <c r="BG29" s="198" t="s">
        <v>48</v>
      </c>
      <c r="BH29" s="198" t="s">
        <v>48</v>
      </c>
      <c r="BI29" s="198" t="s">
        <v>48</v>
      </c>
      <c r="BJ29" s="198" t="s">
        <v>48</v>
      </c>
      <c r="BK29" s="198" t="s">
        <v>48</v>
      </c>
      <c r="BL29" s="198" t="s">
        <v>48</v>
      </c>
      <c r="BM29" s="198" t="s">
        <v>48</v>
      </c>
      <c r="BN29" s="198" t="s">
        <v>48</v>
      </c>
      <c r="BO29" s="198" t="s">
        <v>48</v>
      </c>
      <c r="BP29" s="198" t="s">
        <v>48</v>
      </c>
      <c r="BQ29" s="198" t="s">
        <v>48</v>
      </c>
      <c r="BR29" s="198" t="s">
        <v>48</v>
      </c>
      <c r="BS29" s="198" t="s">
        <v>48</v>
      </c>
      <c r="BT29" s="198" t="s">
        <v>48</v>
      </c>
      <c r="BU29" s="198" t="s">
        <v>48</v>
      </c>
      <c r="BV29" s="198" t="s">
        <v>48</v>
      </c>
      <c r="BW29" s="198" t="s">
        <v>48</v>
      </c>
      <c r="BX29" s="198" t="s">
        <v>48</v>
      </c>
      <c r="BY29" s="198" t="s">
        <v>48</v>
      </c>
      <c r="BZ29" s="198" t="s">
        <v>48</v>
      </c>
      <c r="CA29" s="198" t="s">
        <v>48</v>
      </c>
      <c r="CB29" s="198" t="s">
        <v>48</v>
      </c>
      <c r="CC29" s="264"/>
      <c r="CD29" s="264"/>
      <c r="CE29" s="264"/>
      <c r="CF29" s="264"/>
      <c r="CG29" s="264"/>
      <c r="CH29" s="264"/>
      <c r="CI29" s="318"/>
    </row>
    <row r="30" spans="1:87" ht="64.95" hidden="1" customHeight="1" x14ac:dyDescent="0.3">
      <c r="A30" s="322" t="s">
        <v>1121</v>
      </c>
      <c r="B30" s="325" t="s">
        <v>311</v>
      </c>
      <c r="C30" s="323" t="s">
        <v>102</v>
      </c>
      <c r="D30" s="550" t="s">
        <v>748</v>
      </c>
      <c r="E30" s="201" t="e" vm="11">
        <v>#VALUE!</v>
      </c>
      <c r="F30" s="320" t="s">
        <v>144</v>
      </c>
      <c r="G30" s="320" t="s">
        <v>133</v>
      </c>
      <c r="H30" s="202" t="s">
        <v>143</v>
      </c>
      <c r="I30" s="314">
        <v>1</v>
      </c>
      <c r="J30" s="311" t="s">
        <v>55</v>
      </c>
      <c r="K30" s="266" t="s">
        <v>55</v>
      </c>
      <c r="L30" s="267">
        <f>(((33*33)*$K$3)*2)+$L$3</f>
        <v>142.76400000000001</v>
      </c>
      <c r="M30" s="268">
        <f t="shared" si="0"/>
        <v>3.3488666666666664</v>
      </c>
      <c r="N30" s="269">
        <v>200.93199999999999</v>
      </c>
      <c r="O30" s="270">
        <f t="shared" si="1"/>
        <v>66.977333333333334</v>
      </c>
      <c r="P30" s="271">
        <v>50</v>
      </c>
      <c r="Q30" s="272">
        <f>Tableau3[[#This Row],[NBRE UNITES / UVC (Paquet)]]*Tableau3[[#This Row],[UVC (Paquet) /
 COLIS]]</f>
        <v>3000</v>
      </c>
      <c r="R30" s="272">
        <v>60</v>
      </c>
      <c r="S30" s="273">
        <v>12</v>
      </c>
      <c r="T30" s="274">
        <v>8</v>
      </c>
      <c r="U30" s="275">
        <f t="shared" si="2"/>
        <v>24000</v>
      </c>
      <c r="V30" s="570">
        <f>Tableau3[[#This Row],[PRIX  AU 
COLIS]]/Tableau3[[#This Row],[COLIS]]-1</f>
        <v>-0.67999999999999994</v>
      </c>
      <c r="W30" s="276">
        <f t="shared" si="3"/>
        <v>1.0716373333333331</v>
      </c>
      <c r="X30" s="277">
        <f>$N30-(N30*'Détail des remises'!$C$5)</f>
        <v>64.298239999999993</v>
      </c>
      <c r="Y30" s="278">
        <f t="shared" si="8"/>
        <v>21.432746666666667</v>
      </c>
      <c r="Z30" s="274" t="s">
        <v>48</v>
      </c>
      <c r="AA30" s="275" t="s">
        <v>48</v>
      </c>
      <c r="AB30" s="276" t="s">
        <v>48</v>
      </c>
      <c r="AC30" s="277" t="s">
        <v>48</v>
      </c>
      <c r="AD30" s="278" t="s">
        <v>48</v>
      </c>
      <c r="AE30" s="274">
        <f>Tableau3[[#This Row],[COLIS /
 PALETTE]]</f>
        <v>12</v>
      </c>
      <c r="AF30" s="275">
        <f>AE30*$Q30</f>
        <v>36000</v>
      </c>
      <c r="AG30" s="276">
        <f>$AH30/$R30</f>
        <v>0.96447359999999993</v>
      </c>
      <c r="AH30" s="277">
        <f>$X30*$AH$11</f>
        <v>57.868415999999996</v>
      </c>
      <c r="AI30" s="278">
        <f>$AH30/$Q30*1000</f>
        <v>19.289472</v>
      </c>
      <c r="AJ30" s="274">
        <v>24</v>
      </c>
      <c r="AK30" s="275">
        <f>AJ30*Q30</f>
        <v>72000</v>
      </c>
      <c r="AL30" s="279">
        <f>AM30/$R30</f>
        <v>0.93553939200000003</v>
      </c>
      <c r="AM30" s="277">
        <f>AH30*$AM$11</f>
        <v>56.132363519999998</v>
      </c>
      <c r="AN30" s="280">
        <f>AM30/$Q30*1000</f>
        <v>18.710787839999998</v>
      </c>
      <c r="AO30" s="274">
        <v>48</v>
      </c>
      <c r="AP30" s="275">
        <f>AO30*Q30</f>
        <v>144000</v>
      </c>
      <c r="AQ30" s="279">
        <f>AR30/$R30</f>
        <v>0.90747321023999994</v>
      </c>
      <c r="AR30" s="277">
        <f>AM30*$AR$11</f>
        <v>54.448392614399999</v>
      </c>
      <c r="AS30" s="280">
        <f>AR30/$Q30*1000</f>
        <v>18.149464204800001</v>
      </c>
      <c r="AT30" s="262" t="s">
        <v>41</v>
      </c>
      <c r="AU30" s="198" t="s">
        <v>48</v>
      </c>
      <c r="AV30" s="198" t="s">
        <v>48</v>
      </c>
      <c r="AW30" s="198" t="s">
        <v>48</v>
      </c>
      <c r="AX30" s="198" t="s">
        <v>48</v>
      </c>
      <c r="AY30" s="198" t="s">
        <v>48</v>
      </c>
      <c r="AZ30" s="198" t="s">
        <v>48</v>
      </c>
      <c r="BA30" s="198" t="s">
        <v>48</v>
      </c>
      <c r="BB30" s="198" t="s">
        <v>48</v>
      </c>
      <c r="BC30" s="198" t="s">
        <v>48</v>
      </c>
      <c r="BD30" s="198" t="s">
        <v>48</v>
      </c>
      <c r="BE30" s="198" t="s">
        <v>48</v>
      </c>
      <c r="BF30" s="198" t="s">
        <v>48</v>
      </c>
      <c r="BG30" s="198" t="s">
        <v>48</v>
      </c>
      <c r="BH30" s="198" t="s">
        <v>48</v>
      </c>
      <c r="BI30" s="198" t="s">
        <v>48</v>
      </c>
      <c r="BJ30" s="198" t="s">
        <v>48</v>
      </c>
      <c r="BK30" s="198" t="s">
        <v>48</v>
      </c>
      <c r="BL30" s="198" t="s">
        <v>48</v>
      </c>
      <c r="BM30" s="198" t="s">
        <v>48</v>
      </c>
      <c r="BN30" s="198" t="s">
        <v>48</v>
      </c>
      <c r="BO30" s="198" t="s">
        <v>48</v>
      </c>
      <c r="BP30" s="198" t="s">
        <v>48</v>
      </c>
      <c r="BQ30" s="198" t="s">
        <v>48</v>
      </c>
      <c r="BR30" s="198" t="s">
        <v>48</v>
      </c>
      <c r="BS30" s="198" t="s">
        <v>48</v>
      </c>
      <c r="BT30" s="198" t="s">
        <v>48</v>
      </c>
      <c r="BU30" s="198" t="s">
        <v>48</v>
      </c>
      <c r="BV30" s="198" t="s">
        <v>48</v>
      </c>
      <c r="BW30" s="198" t="s">
        <v>48</v>
      </c>
      <c r="BX30" s="198" t="s">
        <v>48</v>
      </c>
      <c r="BY30" s="198" t="s">
        <v>48</v>
      </c>
      <c r="BZ30" s="198" t="s">
        <v>48</v>
      </c>
      <c r="CA30" s="198" t="s">
        <v>48</v>
      </c>
      <c r="CB30" s="198" t="s">
        <v>48</v>
      </c>
      <c r="CC30" s="264"/>
      <c r="CD30" s="264"/>
      <c r="CE30" s="264"/>
      <c r="CF30" s="264"/>
      <c r="CG30" s="264"/>
      <c r="CH30" s="264"/>
      <c r="CI30" s="318"/>
    </row>
    <row r="31" spans="1:87" ht="64.95" hidden="1" customHeight="1" x14ac:dyDescent="0.3">
      <c r="A31" s="322" t="s">
        <v>1121</v>
      </c>
      <c r="B31" s="325" t="s">
        <v>311</v>
      </c>
      <c r="C31" s="323" t="s">
        <v>102</v>
      </c>
      <c r="D31" s="550" t="s">
        <v>748</v>
      </c>
      <c r="E31" s="201" t="e" vm="11">
        <v>#VALUE!</v>
      </c>
      <c r="F31" s="320" t="s">
        <v>130</v>
      </c>
      <c r="G31" s="320" t="s">
        <v>134</v>
      </c>
      <c r="H31" s="202" t="s">
        <v>143</v>
      </c>
      <c r="I31" s="314">
        <v>2</v>
      </c>
      <c r="J31" s="311" t="s">
        <v>55</v>
      </c>
      <c r="K31" s="266" t="s">
        <v>55</v>
      </c>
      <c r="L31" s="267">
        <f>(((33*33)*$K$3)*4)+$L$3</f>
        <v>225.52799999999999</v>
      </c>
      <c r="M31" s="268">
        <f t="shared" si="0"/>
        <v>3.5163099999999998</v>
      </c>
      <c r="N31" s="269">
        <f>N30*1.05</f>
        <v>210.9786</v>
      </c>
      <c r="O31" s="270">
        <f t="shared" si="1"/>
        <v>70.3262</v>
      </c>
      <c r="P31" s="271">
        <v>50</v>
      </c>
      <c r="Q31" s="272">
        <f>Tableau3[[#This Row],[NBRE UNITES / UVC (Paquet)]]*Tableau3[[#This Row],[UVC (Paquet) /
 COLIS]]</f>
        <v>3000</v>
      </c>
      <c r="R31" s="272">
        <v>60</v>
      </c>
      <c r="S31" s="273">
        <v>12</v>
      </c>
      <c r="T31" s="274">
        <v>12</v>
      </c>
      <c r="U31" s="275">
        <f t="shared" si="2"/>
        <v>36000</v>
      </c>
      <c r="V31" s="570">
        <f>Tableau3[[#This Row],[PRIX  AU 
COLIS]]/Tableau3[[#This Row],[COLIS]]-1</f>
        <v>-0.68</v>
      </c>
      <c r="W31" s="276">
        <f t="shared" si="3"/>
        <v>1.1252191999999999</v>
      </c>
      <c r="X31" s="277">
        <f>$N31-(N31*'Détail des remises'!$C$5)</f>
        <v>67.513151999999991</v>
      </c>
      <c r="Y31" s="278">
        <f t="shared" si="8"/>
        <v>22.504383999999995</v>
      </c>
      <c r="Z31" s="274" t="s">
        <v>48</v>
      </c>
      <c r="AA31" s="275" t="s">
        <v>48</v>
      </c>
      <c r="AB31" s="276" t="s">
        <v>48</v>
      </c>
      <c r="AC31" s="277" t="s">
        <v>48</v>
      </c>
      <c r="AD31" s="278" t="s">
        <v>48</v>
      </c>
      <c r="AE31" s="274" t="s">
        <v>48</v>
      </c>
      <c r="AF31" s="275" t="s">
        <v>48</v>
      </c>
      <c r="AG31" s="276" t="s">
        <v>48</v>
      </c>
      <c r="AH31" s="277" t="s">
        <v>48</v>
      </c>
      <c r="AI31" s="278" t="s">
        <v>48</v>
      </c>
      <c r="AJ31" s="274">
        <v>24</v>
      </c>
      <c r="AK31" s="275">
        <f>AJ31*Q31</f>
        <v>72000</v>
      </c>
      <c r="AL31" s="279">
        <f>AM31/$R31</f>
        <v>1.0914626239999998</v>
      </c>
      <c r="AM31" s="277">
        <f>Tableau3[[#This Row],[PRIX  AU 
COLIS]]*$AM$11</f>
        <v>65.487757439999996</v>
      </c>
      <c r="AN31" s="280">
        <f>AM31/$Q31*1000</f>
        <v>21.829252479999997</v>
      </c>
      <c r="AO31" s="274">
        <v>48</v>
      </c>
      <c r="AP31" s="275">
        <f>AO31*Q31</f>
        <v>144000</v>
      </c>
      <c r="AQ31" s="279">
        <f>AR31/$R31</f>
        <v>1.0587187452799998</v>
      </c>
      <c r="AR31" s="277">
        <f>AM31*$AR$11</f>
        <v>63.523124716799991</v>
      </c>
      <c r="AS31" s="280">
        <f>AR31/$Q31*1000</f>
        <v>21.174374905599997</v>
      </c>
      <c r="AT31" s="262" t="s">
        <v>41</v>
      </c>
      <c r="AU31" s="198" t="s">
        <v>48</v>
      </c>
      <c r="AV31" s="198" t="s">
        <v>48</v>
      </c>
      <c r="AW31" s="198" t="s">
        <v>48</v>
      </c>
      <c r="AX31" s="198" t="s">
        <v>48</v>
      </c>
      <c r="AY31" s="198" t="s">
        <v>48</v>
      </c>
      <c r="AZ31" s="198" t="s">
        <v>48</v>
      </c>
      <c r="BA31" s="198" t="s">
        <v>48</v>
      </c>
      <c r="BB31" s="198" t="s">
        <v>48</v>
      </c>
      <c r="BC31" s="198" t="s">
        <v>48</v>
      </c>
      <c r="BD31" s="198" t="s">
        <v>48</v>
      </c>
      <c r="BE31" s="198" t="s">
        <v>48</v>
      </c>
      <c r="BF31" s="198" t="s">
        <v>48</v>
      </c>
      <c r="BG31" s="198" t="s">
        <v>48</v>
      </c>
      <c r="BH31" s="198" t="s">
        <v>48</v>
      </c>
      <c r="BI31" s="198" t="s">
        <v>48</v>
      </c>
      <c r="BJ31" s="198" t="s">
        <v>48</v>
      </c>
      <c r="BK31" s="198" t="s">
        <v>48</v>
      </c>
      <c r="BL31" s="198" t="s">
        <v>48</v>
      </c>
      <c r="BM31" s="198" t="s">
        <v>48</v>
      </c>
      <c r="BN31" s="198" t="s">
        <v>48</v>
      </c>
      <c r="BO31" s="198" t="s">
        <v>48</v>
      </c>
      <c r="BP31" s="198" t="s">
        <v>48</v>
      </c>
      <c r="BQ31" s="198" t="s">
        <v>48</v>
      </c>
      <c r="BR31" s="198" t="s">
        <v>48</v>
      </c>
      <c r="BS31" s="198" t="s">
        <v>48</v>
      </c>
      <c r="BT31" s="198" t="s">
        <v>48</v>
      </c>
      <c r="BU31" s="198" t="s">
        <v>48</v>
      </c>
      <c r="BV31" s="198" t="s">
        <v>48</v>
      </c>
      <c r="BW31" s="198" t="s">
        <v>48</v>
      </c>
      <c r="BX31" s="198" t="s">
        <v>48</v>
      </c>
      <c r="BY31" s="198" t="s">
        <v>48</v>
      </c>
      <c r="BZ31" s="198" t="s">
        <v>48</v>
      </c>
      <c r="CA31" s="198" t="s">
        <v>48</v>
      </c>
      <c r="CB31" s="198" t="s">
        <v>48</v>
      </c>
      <c r="CC31" s="264"/>
      <c r="CD31" s="264"/>
      <c r="CE31" s="264"/>
      <c r="CF31" s="264"/>
      <c r="CG31" s="264"/>
      <c r="CH31" s="264"/>
      <c r="CI31" s="318"/>
    </row>
    <row r="32" spans="1:87" ht="64.95" hidden="1" customHeight="1" x14ac:dyDescent="0.3">
      <c r="A32" s="322" t="s">
        <v>1121</v>
      </c>
      <c r="B32" s="325" t="s">
        <v>311</v>
      </c>
      <c r="C32" s="323" t="s">
        <v>102</v>
      </c>
      <c r="D32" s="550" t="s">
        <v>748</v>
      </c>
      <c r="E32" s="201" t="e" vm="11">
        <v>#VALUE!</v>
      </c>
      <c r="F32" s="320" t="s">
        <v>131</v>
      </c>
      <c r="G32" s="320" t="s">
        <v>883</v>
      </c>
      <c r="H32" s="202" t="s">
        <v>143</v>
      </c>
      <c r="I32" s="314">
        <v>3</v>
      </c>
      <c r="J32" s="311">
        <f>(((8.25*16.5)*$K$3)*6)+$L$3</f>
        <v>91.03649999999999</v>
      </c>
      <c r="K32" s="266">
        <f>(((8.25*33)*$K$3)*6)+$L$3</f>
        <v>122.07299999999999</v>
      </c>
      <c r="L32" s="267">
        <f>(((33*33)*$K$3)*6)+$L$3</f>
        <v>308.29199999999997</v>
      </c>
      <c r="M32" s="268">
        <f t="shared" si="0"/>
        <v>3.6837533333333337</v>
      </c>
      <c r="N32" s="269">
        <f>N30*1.1</f>
        <v>221.02520000000001</v>
      </c>
      <c r="O32" s="270">
        <f t="shared" si="1"/>
        <v>73.67506666666668</v>
      </c>
      <c r="P32" s="271">
        <v>50</v>
      </c>
      <c r="Q32" s="272">
        <f>Tableau3[[#This Row],[NBRE UNITES / UVC (Paquet)]]*Tableau3[[#This Row],[UVC (Paquet) /
 COLIS]]</f>
        <v>3000</v>
      </c>
      <c r="R32" s="272">
        <v>60</v>
      </c>
      <c r="S32" s="273">
        <v>12</v>
      </c>
      <c r="T32" s="274">
        <v>24</v>
      </c>
      <c r="U32" s="275">
        <f t="shared" si="2"/>
        <v>72000</v>
      </c>
      <c r="V32" s="570">
        <f>Tableau3[[#This Row],[PRIX  AU 
COLIS]]/Tableau3[[#This Row],[COLIS]]-1</f>
        <v>-0.68</v>
      </c>
      <c r="W32" s="276">
        <f t="shared" si="3"/>
        <v>1.1788010666666664</v>
      </c>
      <c r="X32" s="277">
        <f>$N32-(N32*'Détail des remises'!$C$5)</f>
        <v>70.728063999999989</v>
      </c>
      <c r="Y32" s="278">
        <f t="shared" si="8"/>
        <v>23.57602133333333</v>
      </c>
      <c r="Z32" s="274" t="s">
        <v>48</v>
      </c>
      <c r="AA32" s="275" t="s">
        <v>48</v>
      </c>
      <c r="AB32" s="276" t="s">
        <v>48</v>
      </c>
      <c r="AC32" s="277" t="s">
        <v>48</v>
      </c>
      <c r="AD32" s="278" t="s">
        <v>48</v>
      </c>
      <c r="AE32" s="274" t="s">
        <v>48</v>
      </c>
      <c r="AF32" s="275" t="s">
        <v>48</v>
      </c>
      <c r="AG32" s="276" t="s">
        <v>48</v>
      </c>
      <c r="AH32" s="277" t="s">
        <v>48</v>
      </c>
      <c r="AI32" s="278" t="s">
        <v>48</v>
      </c>
      <c r="AJ32" s="274" t="s">
        <v>48</v>
      </c>
      <c r="AK32" s="275" t="s">
        <v>48</v>
      </c>
      <c r="AL32" s="279" t="s">
        <v>48</v>
      </c>
      <c r="AM32" s="277" t="s">
        <v>48</v>
      </c>
      <c r="AN32" s="280" t="s">
        <v>48</v>
      </c>
      <c r="AO32" s="274" t="s">
        <v>48</v>
      </c>
      <c r="AP32" s="275" t="s">
        <v>48</v>
      </c>
      <c r="AQ32" s="279" t="s">
        <v>48</v>
      </c>
      <c r="AR32" s="277" t="s">
        <v>48</v>
      </c>
      <c r="AS32" s="280" t="s">
        <v>48</v>
      </c>
      <c r="AT32" s="262" t="s">
        <v>41</v>
      </c>
      <c r="AU32" s="198" t="s">
        <v>48</v>
      </c>
      <c r="AV32" s="198" t="s">
        <v>48</v>
      </c>
      <c r="AW32" s="198" t="s">
        <v>48</v>
      </c>
      <c r="AX32" s="198" t="s">
        <v>48</v>
      </c>
      <c r="AY32" s="198" t="s">
        <v>48</v>
      </c>
      <c r="AZ32" s="198" t="s">
        <v>48</v>
      </c>
      <c r="BA32" s="198" t="s">
        <v>48</v>
      </c>
      <c r="BB32" s="198" t="s">
        <v>48</v>
      </c>
      <c r="BC32" s="198" t="s">
        <v>48</v>
      </c>
      <c r="BD32" s="198" t="s">
        <v>48</v>
      </c>
      <c r="BE32" s="198" t="s">
        <v>48</v>
      </c>
      <c r="BF32" s="198" t="s">
        <v>48</v>
      </c>
      <c r="BG32" s="198" t="s">
        <v>48</v>
      </c>
      <c r="BH32" s="198" t="s">
        <v>48</v>
      </c>
      <c r="BI32" s="198" t="s">
        <v>48</v>
      </c>
      <c r="BJ32" s="198" t="s">
        <v>48</v>
      </c>
      <c r="BK32" s="198" t="s">
        <v>48</v>
      </c>
      <c r="BL32" s="198" t="s">
        <v>48</v>
      </c>
      <c r="BM32" s="198" t="s">
        <v>48</v>
      </c>
      <c r="BN32" s="198" t="s">
        <v>48</v>
      </c>
      <c r="BO32" s="198" t="s">
        <v>48</v>
      </c>
      <c r="BP32" s="198" t="s">
        <v>48</v>
      </c>
      <c r="BQ32" s="198" t="s">
        <v>48</v>
      </c>
      <c r="BR32" s="198" t="s">
        <v>48</v>
      </c>
      <c r="BS32" s="198" t="s">
        <v>48</v>
      </c>
      <c r="BT32" s="198" t="s">
        <v>48</v>
      </c>
      <c r="BU32" s="198" t="s">
        <v>48</v>
      </c>
      <c r="BV32" s="198" t="s">
        <v>48</v>
      </c>
      <c r="BW32" s="198" t="s">
        <v>48</v>
      </c>
      <c r="BX32" s="198" t="s">
        <v>48</v>
      </c>
      <c r="BY32" s="198" t="s">
        <v>48</v>
      </c>
      <c r="BZ32" s="198" t="s">
        <v>48</v>
      </c>
      <c r="CA32" s="198" t="s">
        <v>48</v>
      </c>
      <c r="CB32" s="198" t="s">
        <v>48</v>
      </c>
      <c r="CC32" s="264"/>
      <c r="CD32" s="264"/>
      <c r="CE32" s="264"/>
      <c r="CF32" s="264"/>
      <c r="CG32" s="264"/>
      <c r="CH32" s="264"/>
      <c r="CI32" s="318"/>
    </row>
    <row r="33" spans="1:87" ht="64.95" hidden="1" customHeight="1" x14ac:dyDescent="0.3">
      <c r="A33" s="322" t="s">
        <v>1121</v>
      </c>
      <c r="B33" s="325" t="s">
        <v>311</v>
      </c>
      <c r="C33" s="323" t="s">
        <v>102</v>
      </c>
      <c r="D33" s="550" t="s">
        <v>748</v>
      </c>
      <c r="E33" s="201" t="e" vm="11">
        <v>#VALUE!</v>
      </c>
      <c r="F33" s="320" t="s">
        <v>132</v>
      </c>
      <c r="G33" s="320" t="s">
        <v>884</v>
      </c>
      <c r="H33" s="202" t="s">
        <v>143</v>
      </c>
      <c r="I33" s="314">
        <v>4</v>
      </c>
      <c r="J33" s="311">
        <f>(((8.25*16.5)*$K$3)*8)+$L$3</f>
        <v>101.38200000000001</v>
      </c>
      <c r="K33" s="266">
        <f>(((8.25*33)*$K$3)*8)+$L$3</f>
        <v>142.76400000000001</v>
      </c>
      <c r="L33" s="267">
        <f>(((33*33)*$K$3)*8)+$L$3</f>
        <v>391.05599999999998</v>
      </c>
      <c r="M33" s="268">
        <f t="shared" si="0"/>
        <v>3.8511966666666662</v>
      </c>
      <c r="N33" s="269">
        <f>N30*1.15</f>
        <v>231.07179999999997</v>
      </c>
      <c r="O33" s="270">
        <f t="shared" si="1"/>
        <v>77.023933333333318</v>
      </c>
      <c r="P33" s="271">
        <v>50</v>
      </c>
      <c r="Q33" s="272">
        <f>Tableau3[[#This Row],[NBRE UNITES / UVC (Paquet)]]*Tableau3[[#This Row],[UVC (Paquet) /
 COLIS]]</f>
        <v>3000</v>
      </c>
      <c r="R33" s="272">
        <v>60</v>
      </c>
      <c r="S33" s="273">
        <v>12</v>
      </c>
      <c r="T33" s="274">
        <v>24</v>
      </c>
      <c r="U33" s="275">
        <f t="shared" si="2"/>
        <v>72000</v>
      </c>
      <c r="V33" s="570">
        <f>Tableau3[[#This Row],[PRIX  AU 
COLIS]]/Tableau3[[#This Row],[COLIS]]-1</f>
        <v>-0.67999999999999994</v>
      </c>
      <c r="W33" s="276">
        <f t="shared" si="3"/>
        <v>1.2323829333333332</v>
      </c>
      <c r="X33" s="277">
        <f>$N33-(N33*'Détail des remises'!$C$5)</f>
        <v>73.942975999999987</v>
      </c>
      <c r="Y33" s="278">
        <f t="shared" si="8"/>
        <v>24.647658666666661</v>
      </c>
      <c r="Z33" s="274" t="s">
        <v>48</v>
      </c>
      <c r="AA33" s="275" t="s">
        <v>48</v>
      </c>
      <c r="AB33" s="276" t="s">
        <v>48</v>
      </c>
      <c r="AC33" s="277" t="s">
        <v>48</v>
      </c>
      <c r="AD33" s="278" t="s">
        <v>48</v>
      </c>
      <c r="AE33" s="274" t="s">
        <v>48</v>
      </c>
      <c r="AF33" s="275" t="s">
        <v>48</v>
      </c>
      <c r="AG33" s="276" t="s">
        <v>48</v>
      </c>
      <c r="AH33" s="277" t="s">
        <v>48</v>
      </c>
      <c r="AI33" s="278" t="s">
        <v>48</v>
      </c>
      <c r="AJ33" s="274" t="s">
        <v>48</v>
      </c>
      <c r="AK33" s="275" t="s">
        <v>48</v>
      </c>
      <c r="AL33" s="279" t="s">
        <v>48</v>
      </c>
      <c r="AM33" s="277" t="s">
        <v>48</v>
      </c>
      <c r="AN33" s="280" t="s">
        <v>48</v>
      </c>
      <c r="AO33" s="274" t="s">
        <v>48</v>
      </c>
      <c r="AP33" s="275" t="s">
        <v>48</v>
      </c>
      <c r="AQ33" s="279" t="s">
        <v>48</v>
      </c>
      <c r="AR33" s="277" t="s">
        <v>48</v>
      </c>
      <c r="AS33" s="280" t="s">
        <v>48</v>
      </c>
      <c r="AT33" s="262" t="s">
        <v>41</v>
      </c>
      <c r="AU33" s="198" t="s">
        <v>48</v>
      </c>
      <c r="AV33" s="198" t="s">
        <v>48</v>
      </c>
      <c r="AW33" s="198" t="s">
        <v>48</v>
      </c>
      <c r="AX33" s="198" t="s">
        <v>48</v>
      </c>
      <c r="AY33" s="198" t="s">
        <v>48</v>
      </c>
      <c r="AZ33" s="198" t="s">
        <v>48</v>
      </c>
      <c r="BA33" s="198" t="s">
        <v>48</v>
      </c>
      <c r="BB33" s="198" t="s">
        <v>48</v>
      </c>
      <c r="BC33" s="198" t="s">
        <v>48</v>
      </c>
      <c r="BD33" s="198" t="s">
        <v>48</v>
      </c>
      <c r="BE33" s="198" t="s">
        <v>48</v>
      </c>
      <c r="BF33" s="198" t="s">
        <v>48</v>
      </c>
      <c r="BG33" s="198" t="s">
        <v>48</v>
      </c>
      <c r="BH33" s="198" t="s">
        <v>48</v>
      </c>
      <c r="BI33" s="198" t="s">
        <v>48</v>
      </c>
      <c r="BJ33" s="198" t="s">
        <v>48</v>
      </c>
      <c r="BK33" s="198" t="s">
        <v>48</v>
      </c>
      <c r="BL33" s="198" t="s">
        <v>48</v>
      </c>
      <c r="BM33" s="198" t="s">
        <v>48</v>
      </c>
      <c r="BN33" s="198" t="s">
        <v>48</v>
      </c>
      <c r="BO33" s="198" t="s">
        <v>48</v>
      </c>
      <c r="BP33" s="198" t="s">
        <v>48</v>
      </c>
      <c r="BQ33" s="198" t="s">
        <v>48</v>
      </c>
      <c r="BR33" s="198" t="s">
        <v>48</v>
      </c>
      <c r="BS33" s="198" t="s">
        <v>48</v>
      </c>
      <c r="BT33" s="198" t="s">
        <v>48</v>
      </c>
      <c r="BU33" s="198" t="s">
        <v>48</v>
      </c>
      <c r="BV33" s="198" t="s">
        <v>48</v>
      </c>
      <c r="BW33" s="198" t="s">
        <v>48</v>
      </c>
      <c r="BX33" s="198" t="s">
        <v>48</v>
      </c>
      <c r="BY33" s="198" t="s">
        <v>48</v>
      </c>
      <c r="BZ33" s="198" t="s">
        <v>48</v>
      </c>
      <c r="CA33" s="198" t="s">
        <v>48</v>
      </c>
      <c r="CB33" s="198" t="s">
        <v>48</v>
      </c>
      <c r="CC33" s="264"/>
      <c r="CD33" s="264"/>
      <c r="CE33" s="264"/>
      <c r="CF33" s="264"/>
      <c r="CG33" s="264"/>
      <c r="CH33" s="264"/>
      <c r="CI33" s="318"/>
    </row>
    <row r="34" spans="1:87" ht="64.95" hidden="1" customHeight="1" x14ac:dyDescent="0.3">
      <c r="A34" s="322" t="s">
        <v>1121</v>
      </c>
      <c r="B34" s="325" t="s">
        <v>311</v>
      </c>
      <c r="C34" s="287" t="s">
        <v>2</v>
      </c>
      <c r="D34" s="550" t="s">
        <v>749</v>
      </c>
      <c r="E34" s="201" t="e" vm="12">
        <v>#VALUE!</v>
      </c>
      <c r="F34" s="320" t="s">
        <v>145</v>
      </c>
      <c r="G34" s="320" t="s">
        <v>146</v>
      </c>
      <c r="H34" s="202" t="s">
        <v>149</v>
      </c>
      <c r="I34" s="314">
        <v>1</v>
      </c>
      <c r="J34" s="311" t="s">
        <v>55</v>
      </c>
      <c r="K34" s="266">
        <f>(((15*40)*$K$3)*2)+$L$3</f>
        <v>105.6</v>
      </c>
      <c r="L34" s="267">
        <f>(((30*40)*$K$3)*2)+$L$3</f>
        <v>151.19999999999999</v>
      </c>
      <c r="M34" s="268">
        <f t="shared" si="0"/>
        <v>6.5421249999999995</v>
      </c>
      <c r="N34" s="269">
        <v>157.011</v>
      </c>
      <c r="O34" s="270">
        <f t="shared" si="1"/>
        <v>65.421250000000001</v>
      </c>
      <c r="P34" s="271">
        <v>100</v>
      </c>
      <c r="Q34" s="272">
        <f>Tableau3[[#This Row],[NBRE UNITES / UVC (Paquet)]]*Tableau3[[#This Row],[UVC (Paquet) /
 COLIS]]</f>
        <v>2400</v>
      </c>
      <c r="R34" s="272">
        <v>24</v>
      </c>
      <c r="S34" s="273">
        <v>20</v>
      </c>
      <c r="T34" s="274">
        <v>6</v>
      </c>
      <c r="U34" s="275">
        <f t="shared" si="2"/>
        <v>14400</v>
      </c>
      <c r="V34" s="570">
        <f>Tableau3[[#This Row],[PRIX  AU 
COLIS]]/Tableau3[[#This Row],[COLIS]]-1</f>
        <v>-0.68</v>
      </c>
      <c r="W34" s="276">
        <f t="shared" si="3"/>
        <v>2.0934799999999996</v>
      </c>
      <c r="X34" s="277">
        <f>$N34-(N34*'Détail des remises'!$C$5)</f>
        <v>50.24351999999999</v>
      </c>
      <c r="Y34" s="278">
        <f t="shared" si="8"/>
        <v>20.934799999999996</v>
      </c>
      <c r="Z34" s="274" t="s">
        <v>48</v>
      </c>
      <c r="AA34" s="275" t="s">
        <v>48</v>
      </c>
      <c r="AB34" s="276" t="s">
        <v>48</v>
      </c>
      <c r="AC34" s="277" t="s">
        <v>48</v>
      </c>
      <c r="AD34" s="278" t="s">
        <v>48</v>
      </c>
      <c r="AE34" s="274">
        <f>Tableau3[[#This Row],[COLIS /
 PALETTE]]</f>
        <v>20</v>
      </c>
      <c r="AF34" s="275">
        <f>AE34*$Q34</f>
        <v>48000</v>
      </c>
      <c r="AG34" s="276">
        <f>$AH34/$R34</f>
        <v>1.8841319999999995</v>
      </c>
      <c r="AH34" s="277">
        <f>$X34*$AH$11</f>
        <v>45.219167999999989</v>
      </c>
      <c r="AI34" s="278">
        <f>$AH34/$Q34*1000</f>
        <v>18.841319999999996</v>
      </c>
      <c r="AJ34" s="274" t="s">
        <v>48</v>
      </c>
      <c r="AK34" s="275" t="s">
        <v>48</v>
      </c>
      <c r="AL34" s="279" t="s">
        <v>48</v>
      </c>
      <c r="AM34" s="277" t="s">
        <v>48</v>
      </c>
      <c r="AN34" s="280" t="s">
        <v>48</v>
      </c>
      <c r="AO34" s="274" t="s">
        <v>48</v>
      </c>
      <c r="AP34" s="275" t="s">
        <v>48</v>
      </c>
      <c r="AQ34" s="279" t="s">
        <v>48</v>
      </c>
      <c r="AR34" s="277" t="s">
        <v>48</v>
      </c>
      <c r="AS34" s="280" t="s">
        <v>48</v>
      </c>
      <c r="AT34" s="262" t="s">
        <v>41</v>
      </c>
      <c r="AU34" s="198" t="s">
        <v>48</v>
      </c>
      <c r="AV34" s="198" t="s">
        <v>48</v>
      </c>
      <c r="AW34" s="198" t="s">
        <v>48</v>
      </c>
      <c r="AX34" s="198" t="s">
        <v>48</v>
      </c>
      <c r="AY34" s="198" t="s">
        <v>48</v>
      </c>
      <c r="AZ34" s="198" t="s">
        <v>48</v>
      </c>
      <c r="BA34" s="198" t="s">
        <v>48</v>
      </c>
      <c r="BB34" s="198" t="s">
        <v>48</v>
      </c>
      <c r="BC34" s="198" t="s">
        <v>48</v>
      </c>
      <c r="BD34" s="198" t="s">
        <v>48</v>
      </c>
      <c r="BE34" s="198" t="s">
        <v>48</v>
      </c>
      <c r="BF34" s="198" t="s">
        <v>48</v>
      </c>
      <c r="BG34" s="198" t="s">
        <v>48</v>
      </c>
      <c r="BH34" s="198" t="s">
        <v>48</v>
      </c>
      <c r="BI34" s="198" t="s">
        <v>48</v>
      </c>
      <c r="BJ34" s="198" t="s">
        <v>48</v>
      </c>
      <c r="BK34" s="198" t="s">
        <v>48</v>
      </c>
      <c r="BL34" s="198" t="s">
        <v>48</v>
      </c>
      <c r="BM34" s="198" t="s">
        <v>48</v>
      </c>
      <c r="BN34" s="198" t="s">
        <v>48</v>
      </c>
      <c r="BO34" s="198" t="s">
        <v>48</v>
      </c>
      <c r="BP34" s="198" t="s">
        <v>48</v>
      </c>
      <c r="BQ34" s="198" t="s">
        <v>48</v>
      </c>
      <c r="BR34" s="198" t="s">
        <v>48</v>
      </c>
      <c r="BS34" s="198" t="s">
        <v>48</v>
      </c>
      <c r="BT34" s="198" t="s">
        <v>48</v>
      </c>
      <c r="BU34" s="198" t="s">
        <v>48</v>
      </c>
      <c r="BV34" s="198" t="s">
        <v>48</v>
      </c>
      <c r="BW34" s="198" t="s">
        <v>48</v>
      </c>
      <c r="BX34" s="198" t="s">
        <v>48</v>
      </c>
      <c r="BY34" s="198" t="s">
        <v>48</v>
      </c>
      <c r="BZ34" s="198" t="s">
        <v>48</v>
      </c>
      <c r="CA34" s="198" t="s">
        <v>48</v>
      </c>
      <c r="CB34" s="198" t="s">
        <v>48</v>
      </c>
      <c r="CC34" s="264"/>
      <c r="CD34" s="264"/>
      <c r="CE34" s="264"/>
      <c r="CF34" s="264"/>
      <c r="CG34" s="264"/>
      <c r="CH34" s="264"/>
      <c r="CI34" s="318"/>
    </row>
    <row r="35" spans="1:87" ht="64.95" hidden="1" customHeight="1" x14ac:dyDescent="0.3">
      <c r="A35" s="322" t="s">
        <v>1121</v>
      </c>
      <c r="B35" s="325" t="s">
        <v>311</v>
      </c>
      <c r="C35" s="287" t="s">
        <v>2</v>
      </c>
      <c r="D35" s="550" t="s">
        <v>749</v>
      </c>
      <c r="E35" s="201" t="e" vm="12">
        <v>#VALUE!</v>
      </c>
      <c r="F35" s="320" t="s">
        <v>147</v>
      </c>
      <c r="G35" s="320" t="s">
        <v>148</v>
      </c>
      <c r="H35" s="202" t="s">
        <v>149</v>
      </c>
      <c r="I35" s="314">
        <v>2</v>
      </c>
      <c r="J35" s="311" t="s">
        <v>55</v>
      </c>
      <c r="K35" s="266">
        <f>(((15*40)*$K$3)*4)+$L$3</f>
        <v>151.19999999999999</v>
      </c>
      <c r="L35" s="267">
        <f>(((30*40)*$K$3)*4)+$L$3</f>
        <v>242.4</v>
      </c>
      <c r="M35" s="268">
        <f t="shared" si="0"/>
        <v>6.8692500000000001</v>
      </c>
      <c r="N35" s="269">
        <v>164.86199999999999</v>
      </c>
      <c r="O35" s="270">
        <f t="shared" si="1"/>
        <v>68.69250000000001</v>
      </c>
      <c r="P35" s="271">
        <v>100</v>
      </c>
      <c r="Q35" s="272">
        <f>Tableau3[[#This Row],[NBRE UNITES / UVC (Paquet)]]*Tableau3[[#This Row],[UVC (Paquet) /
 COLIS]]</f>
        <v>2400</v>
      </c>
      <c r="R35" s="272">
        <v>24</v>
      </c>
      <c r="S35" s="273">
        <v>20</v>
      </c>
      <c r="T35" s="274">
        <v>8</v>
      </c>
      <c r="U35" s="275">
        <f t="shared" si="2"/>
        <v>19200</v>
      </c>
      <c r="V35" s="570">
        <f>Tableau3[[#This Row],[PRIX  AU 
COLIS]]/Tableau3[[#This Row],[COLIS]]-1</f>
        <v>-0.68</v>
      </c>
      <c r="W35" s="276">
        <f t="shared" si="3"/>
        <v>2.1981599999999997</v>
      </c>
      <c r="X35" s="277">
        <f>$N35-(N35*'Détail des remises'!$C$5)</f>
        <v>52.755839999999992</v>
      </c>
      <c r="Y35" s="278">
        <f t="shared" si="8"/>
        <v>21.981599999999997</v>
      </c>
      <c r="Z35" s="274" t="s">
        <v>48</v>
      </c>
      <c r="AA35" s="275" t="s">
        <v>48</v>
      </c>
      <c r="AB35" s="276" t="s">
        <v>48</v>
      </c>
      <c r="AC35" s="277" t="s">
        <v>48</v>
      </c>
      <c r="AD35" s="278" t="s">
        <v>48</v>
      </c>
      <c r="AE35" s="274">
        <f>Tableau3[[#This Row],[COLIS /
 PALETTE]]</f>
        <v>20</v>
      </c>
      <c r="AF35" s="275">
        <f>AE35*$Q35</f>
        <v>48000</v>
      </c>
      <c r="AG35" s="276">
        <f>$AH35/$R35</f>
        <v>1.9783439999999999</v>
      </c>
      <c r="AH35" s="277">
        <f>$X35*$AH$11</f>
        <v>47.480255999999997</v>
      </c>
      <c r="AI35" s="278">
        <f>$AH35/$Q35*1000</f>
        <v>19.783439999999999</v>
      </c>
      <c r="AJ35" s="274" t="s">
        <v>48</v>
      </c>
      <c r="AK35" s="275" t="s">
        <v>48</v>
      </c>
      <c r="AL35" s="279" t="s">
        <v>48</v>
      </c>
      <c r="AM35" s="277" t="s">
        <v>48</v>
      </c>
      <c r="AN35" s="280" t="s">
        <v>48</v>
      </c>
      <c r="AO35" s="274" t="s">
        <v>48</v>
      </c>
      <c r="AP35" s="275" t="s">
        <v>48</v>
      </c>
      <c r="AQ35" s="279" t="s">
        <v>48</v>
      </c>
      <c r="AR35" s="277" t="s">
        <v>48</v>
      </c>
      <c r="AS35" s="280" t="s">
        <v>48</v>
      </c>
      <c r="AT35" s="262" t="s">
        <v>41</v>
      </c>
      <c r="AU35" s="198" t="s">
        <v>48</v>
      </c>
      <c r="AV35" s="198" t="s">
        <v>48</v>
      </c>
      <c r="AW35" s="198" t="s">
        <v>48</v>
      </c>
      <c r="AX35" s="198" t="s">
        <v>48</v>
      </c>
      <c r="AY35" s="198" t="s">
        <v>48</v>
      </c>
      <c r="AZ35" s="198" t="s">
        <v>48</v>
      </c>
      <c r="BA35" s="198" t="s">
        <v>48</v>
      </c>
      <c r="BB35" s="198" t="s">
        <v>48</v>
      </c>
      <c r="BC35" s="198" t="s">
        <v>48</v>
      </c>
      <c r="BD35" s="198" t="s">
        <v>48</v>
      </c>
      <c r="BE35" s="198" t="s">
        <v>48</v>
      </c>
      <c r="BF35" s="198" t="s">
        <v>48</v>
      </c>
      <c r="BG35" s="198" t="s">
        <v>48</v>
      </c>
      <c r="BH35" s="198" t="s">
        <v>48</v>
      </c>
      <c r="BI35" s="198" t="s">
        <v>48</v>
      </c>
      <c r="BJ35" s="198" t="s">
        <v>48</v>
      </c>
      <c r="BK35" s="198" t="s">
        <v>48</v>
      </c>
      <c r="BL35" s="198" t="s">
        <v>48</v>
      </c>
      <c r="BM35" s="198" t="s">
        <v>48</v>
      </c>
      <c r="BN35" s="198" t="s">
        <v>48</v>
      </c>
      <c r="BO35" s="198" t="s">
        <v>48</v>
      </c>
      <c r="BP35" s="198" t="s">
        <v>48</v>
      </c>
      <c r="BQ35" s="198" t="s">
        <v>48</v>
      </c>
      <c r="BR35" s="198" t="s">
        <v>48</v>
      </c>
      <c r="BS35" s="198" t="s">
        <v>48</v>
      </c>
      <c r="BT35" s="198" t="s">
        <v>48</v>
      </c>
      <c r="BU35" s="198" t="s">
        <v>48</v>
      </c>
      <c r="BV35" s="198" t="s">
        <v>48</v>
      </c>
      <c r="BW35" s="198" t="s">
        <v>48</v>
      </c>
      <c r="BX35" s="198" t="s">
        <v>48</v>
      </c>
      <c r="BY35" s="198" t="s">
        <v>48</v>
      </c>
      <c r="BZ35" s="198" t="s">
        <v>48</v>
      </c>
      <c r="CA35" s="198" t="s">
        <v>48</v>
      </c>
      <c r="CB35" s="198" t="s">
        <v>48</v>
      </c>
      <c r="CC35" s="264"/>
      <c r="CD35" s="264"/>
      <c r="CE35" s="264"/>
      <c r="CF35" s="264"/>
      <c r="CG35" s="264"/>
      <c r="CH35" s="264"/>
      <c r="CI35" s="318"/>
    </row>
    <row r="36" spans="1:87" ht="64.95" hidden="1" customHeight="1" x14ac:dyDescent="0.3">
      <c r="A36" s="322" t="s">
        <v>1121</v>
      </c>
      <c r="B36" s="325" t="s">
        <v>311</v>
      </c>
      <c r="C36" s="287" t="s">
        <v>2</v>
      </c>
      <c r="D36" s="550" t="s">
        <v>750</v>
      </c>
      <c r="E36" s="201" t="e" vm="9">
        <v>#VALUE!</v>
      </c>
      <c r="F36" s="320" t="s">
        <v>151</v>
      </c>
      <c r="G36" s="320" t="s">
        <v>152</v>
      </c>
      <c r="H36" s="202" t="s">
        <v>150</v>
      </c>
      <c r="I36" s="314">
        <v>1</v>
      </c>
      <c r="J36" s="311" t="s">
        <v>55</v>
      </c>
      <c r="K36" s="266">
        <f>(((20*40)*$K$3)*2)+$L$3</f>
        <v>120.8</v>
      </c>
      <c r="L36" s="267">
        <f>(((40*40)*$K$3)*2)+$L$3</f>
        <v>181.6</v>
      </c>
      <c r="M36" s="268">
        <f t="shared" si="0"/>
        <v>4.601375</v>
      </c>
      <c r="N36" s="269">
        <v>184.05500000000001</v>
      </c>
      <c r="O36" s="270">
        <f t="shared" si="1"/>
        <v>92.027500000000003</v>
      </c>
      <c r="P36" s="271">
        <v>50</v>
      </c>
      <c r="Q36" s="272">
        <f>Tableau3[[#This Row],[NBRE UNITES / UVC (Paquet)]]*Tableau3[[#This Row],[UVC (Paquet) /
 COLIS]]</f>
        <v>2000</v>
      </c>
      <c r="R36" s="272">
        <v>40</v>
      </c>
      <c r="S36" s="273">
        <v>24</v>
      </c>
      <c r="T36" s="274">
        <v>9</v>
      </c>
      <c r="U36" s="275">
        <f t="shared" si="2"/>
        <v>18000</v>
      </c>
      <c r="V36" s="570">
        <f>Tableau3[[#This Row],[PRIX  AU 
COLIS]]/Tableau3[[#This Row],[COLIS]]-1</f>
        <v>-0.68</v>
      </c>
      <c r="W36" s="276">
        <f t="shared" si="3"/>
        <v>1.47244</v>
      </c>
      <c r="X36" s="277">
        <f>$N36-(N36*'Détail des remises'!$C$5)</f>
        <v>58.897599999999997</v>
      </c>
      <c r="Y36" s="278">
        <f t="shared" si="8"/>
        <v>29.448799999999999</v>
      </c>
      <c r="Z36" s="274">
        <v>12</v>
      </c>
      <c r="AA36" s="275">
        <f>Z36*Q36</f>
        <v>24000</v>
      </c>
      <c r="AB36" s="276">
        <f>$AC36/$R36</f>
        <v>1.4282667999999998</v>
      </c>
      <c r="AC36" s="277">
        <f>$X36*$AC$11</f>
        <v>57.130671999999997</v>
      </c>
      <c r="AD36" s="278">
        <f>$AC36/$Q36*1000</f>
        <v>28.565335999999999</v>
      </c>
      <c r="AE36" s="274">
        <f>Tableau3[[#This Row],[COLIS /
 PALETTE]]</f>
        <v>24</v>
      </c>
      <c r="AF36" s="275">
        <f>AE36*$Q36</f>
        <v>48000</v>
      </c>
      <c r="AG36" s="276">
        <f>$AH36/$R36</f>
        <v>1.325196</v>
      </c>
      <c r="AH36" s="277">
        <f>$X36*$AH$11</f>
        <v>53.007840000000002</v>
      </c>
      <c r="AI36" s="278">
        <f>$AH36/$Q36*1000</f>
        <v>26.503920000000001</v>
      </c>
      <c r="AJ36" s="274">
        <v>48</v>
      </c>
      <c r="AK36" s="275">
        <f>AJ36*Q36</f>
        <v>96000</v>
      </c>
      <c r="AL36" s="279">
        <f>AM36/$R36</f>
        <v>1.2854401200000001</v>
      </c>
      <c r="AM36" s="277">
        <f>AH36*$AM$11</f>
        <v>51.417604799999999</v>
      </c>
      <c r="AN36" s="280">
        <f>AM36/$Q36*1000</f>
        <v>25.7088024</v>
      </c>
      <c r="AO36" s="274">
        <v>96</v>
      </c>
      <c r="AP36" s="275">
        <f>AO36*Q36</f>
        <v>192000</v>
      </c>
      <c r="AQ36" s="279">
        <f>AR36/$R36</f>
        <v>1.2468769164</v>
      </c>
      <c r="AR36" s="277">
        <f>AM36*$AR$11</f>
        <v>49.875076655999997</v>
      </c>
      <c r="AS36" s="280">
        <f>AR36/$Q36*1000</f>
        <v>24.937538327999999</v>
      </c>
      <c r="AT36" s="262" t="s">
        <v>41</v>
      </c>
      <c r="AU36" s="198" t="s">
        <v>48</v>
      </c>
      <c r="AV36" s="198" t="s">
        <v>48</v>
      </c>
      <c r="AW36" s="198" t="s">
        <v>48</v>
      </c>
      <c r="AX36" s="198" t="s">
        <v>48</v>
      </c>
      <c r="AY36" s="198" t="s">
        <v>48</v>
      </c>
      <c r="AZ36" s="198" t="s">
        <v>48</v>
      </c>
      <c r="BA36" s="198" t="s">
        <v>48</v>
      </c>
      <c r="BB36" s="198" t="s">
        <v>48</v>
      </c>
      <c r="BC36" s="198" t="s">
        <v>48</v>
      </c>
      <c r="BD36" s="198" t="s">
        <v>48</v>
      </c>
      <c r="BE36" s="198" t="s">
        <v>48</v>
      </c>
      <c r="BF36" s="198" t="s">
        <v>48</v>
      </c>
      <c r="BG36" s="198" t="s">
        <v>48</v>
      </c>
      <c r="BH36" s="198" t="s">
        <v>48</v>
      </c>
      <c r="BI36" s="198" t="s">
        <v>48</v>
      </c>
      <c r="BJ36" s="198" t="s">
        <v>48</v>
      </c>
      <c r="BK36" s="198" t="s">
        <v>48</v>
      </c>
      <c r="BL36" s="198" t="s">
        <v>48</v>
      </c>
      <c r="BM36" s="198" t="s">
        <v>48</v>
      </c>
      <c r="BN36" s="198" t="s">
        <v>48</v>
      </c>
      <c r="BO36" s="198" t="s">
        <v>48</v>
      </c>
      <c r="BP36" s="198" t="s">
        <v>48</v>
      </c>
      <c r="BQ36" s="198" t="s">
        <v>48</v>
      </c>
      <c r="BR36" s="198" t="s">
        <v>48</v>
      </c>
      <c r="BS36" s="198" t="s">
        <v>48</v>
      </c>
      <c r="BT36" s="198" t="s">
        <v>48</v>
      </c>
      <c r="BU36" s="198" t="s">
        <v>48</v>
      </c>
      <c r="BV36" s="198" t="s">
        <v>48</v>
      </c>
      <c r="BW36" s="198" t="s">
        <v>48</v>
      </c>
      <c r="BX36" s="198" t="s">
        <v>48</v>
      </c>
      <c r="BY36" s="198" t="s">
        <v>48</v>
      </c>
      <c r="BZ36" s="198" t="s">
        <v>48</v>
      </c>
      <c r="CA36" s="198" t="s">
        <v>48</v>
      </c>
      <c r="CB36" s="198" t="s">
        <v>48</v>
      </c>
      <c r="CC36" s="264"/>
      <c r="CD36" s="264"/>
      <c r="CE36" s="264"/>
      <c r="CF36" s="264"/>
      <c r="CG36" s="264"/>
      <c r="CH36" s="264"/>
      <c r="CI36" s="318"/>
    </row>
    <row r="37" spans="1:87" ht="64.95" hidden="1" customHeight="1" x14ac:dyDescent="0.3">
      <c r="A37" s="322" t="s">
        <v>1121</v>
      </c>
      <c r="B37" s="325" t="s">
        <v>311</v>
      </c>
      <c r="C37" s="287" t="s">
        <v>2</v>
      </c>
      <c r="D37" s="550" t="s">
        <v>750</v>
      </c>
      <c r="E37" s="201" t="e" vm="9">
        <v>#VALUE!</v>
      </c>
      <c r="F37" s="320" t="s">
        <v>153</v>
      </c>
      <c r="G37" s="320" t="s">
        <v>154</v>
      </c>
      <c r="H37" s="202" t="s">
        <v>150</v>
      </c>
      <c r="I37" s="314">
        <v>2</v>
      </c>
      <c r="J37" s="311" t="s">
        <v>55</v>
      </c>
      <c r="K37" s="266">
        <f>(((20*40)*$K$3)*4)+$L$3</f>
        <v>181.6</v>
      </c>
      <c r="L37" s="267">
        <f>(((40*40)*$K$3)*4)+$L$3</f>
        <v>303.2</v>
      </c>
      <c r="M37" s="268">
        <f t="shared" si="0"/>
        <v>4.83144375</v>
      </c>
      <c r="N37" s="269">
        <f>N36*1.05</f>
        <v>193.25775000000002</v>
      </c>
      <c r="O37" s="270">
        <f t="shared" si="1"/>
        <v>96.628875000000008</v>
      </c>
      <c r="P37" s="271">
        <v>50</v>
      </c>
      <c r="Q37" s="272">
        <f>Tableau3[[#This Row],[NBRE UNITES / UVC (Paquet)]]*Tableau3[[#This Row],[UVC (Paquet) /
 COLIS]]</f>
        <v>2000</v>
      </c>
      <c r="R37" s="272">
        <v>40</v>
      </c>
      <c r="S37" s="273">
        <v>24</v>
      </c>
      <c r="T37" s="274">
        <v>12</v>
      </c>
      <c r="U37" s="275">
        <f t="shared" si="2"/>
        <v>24000</v>
      </c>
      <c r="V37" s="570">
        <f>Tableau3[[#This Row],[PRIX  AU 
COLIS]]/Tableau3[[#This Row],[COLIS]]-1</f>
        <v>-0.68</v>
      </c>
      <c r="W37" s="276">
        <f t="shared" si="3"/>
        <v>1.5460619999999998</v>
      </c>
      <c r="X37" s="277">
        <f>$N37-(N37*'Détail des remises'!$C$5)</f>
        <v>61.842479999999995</v>
      </c>
      <c r="Y37" s="278">
        <f t="shared" si="8"/>
        <v>30.921239999999997</v>
      </c>
      <c r="Z37" s="274" t="s">
        <v>48</v>
      </c>
      <c r="AA37" s="275" t="s">
        <v>48</v>
      </c>
      <c r="AB37" s="276" t="s">
        <v>48</v>
      </c>
      <c r="AC37" s="277" t="s">
        <v>48</v>
      </c>
      <c r="AD37" s="278" t="s">
        <v>48</v>
      </c>
      <c r="AE37" s="274">
        <f>Tableau3[[#This Row],[COLIS /
 PALETTE]]</f>
        <v>24</v>
      </c>
      <c r="AF37" s="275">
        <f>AE37*$Q37</f>
        <v>48000</v>
      </c>
      <c r="AG37" s="276">
        <f>$AH37/$R37</f>
        <v>1.3914557999999999</v>
      </c>
      <c r="AH37" s="277">
        <f>$X37*$AH$11</f>
        <v>55.658231999999998</v>
      </c>
      <c r="AI37" s="278">
        <f>$AH37/$Q37*1000</f>
        <v>27.829115999999999</v>
      </c>
      <c r="AJ37" s="274">
        <v>48</v>
      </c>
      <c r="AK37" s="275">
        <f>AJ37*Q37</f>
        <v>96000</v>
      </c>
      <c r="AL37" s="279">
        <f>AM37/$R37</f>
        <v>1.3497121259999998</v>
      </c>
      <c r="AM37" s="277">
        <f>AH37*$AM$11</f>
        <v>53.988485039999993</v>
      </c>
      <c r="AN37" s="280">
        <f>AM37/$Q37*1000</f>
        <v>26.994242519999997</v>
      </c>
      <c r="AO37" s="274">
        <v>96</v>
      </c>
      <c r="AP37" s="275">
        <f>AO37*Q37</f>
        <v>192000</v>
      </c>
      <c r="AQ37" s="279">
        <f>AR37/$R37</f>
        <v>1.3092207622199998</v>
      </c>
      <c r="AR37" s="277">
        <f>AM37*$AR$11</f>
        <v>52.368830488799993</v>
      </c>
      <c r="AS37" s="280">
        <f>AR37/$Q37*1000</f>
        <v>26.184415244399997</v>
      </c>
      <c r="AT37" s="262" t="s">
        <v>41</v>
      </c>
      <c r="AU37" s="198" t="s">
        <v>48</v>
      </c>
      <c r="AV37" s="198" t="s">
        <v>48</v>
      </c>
      <c r="AW37" s="198" t="s">
        <v>48</v>
      </c>
      <c r="AX37" s="198" t="s">
        <v>48</v>
      </c>
      <c r="AY37" s="198" t="s">
        <v>48</v>
      </c>
      <c r="AZ37" s="198" t="s">
        <v>48</v>
      </c>
      <c r="BA37" s="198" t="s">
        <v>48</v>
      </c>
      <c r="BB37" s="198" t="s">
        <v>48</v>
      </c>
      <c r="BC37" s="198" t="s">
        <v>48</v>
      </c>
      <c r="BD37" s="198" t="s">
        <v>48</v>
      </c>
      <c r="BE37" s="198" t="s">
        <v>48</v>
      </c>
      <c r="BF37" s="198" t="s">
        <v>48</v>
      </c>
      <c r="BG37" s="198" t="s">
        <v>48</v>
      </c>
      <c r="BH37" s="198" t="s">
        <v>48</v>
      </c>
      <c r="BI37" s="198" t="s">
        <v>48</v>
      </c>
      <c r="BJ37" s="198" t="s">
        <v>48</v>
      </c>
      <c r="BK37" s="198" t="s">
        <v>48</v>
      </c>
      <c r="BL37" s="198" t="s">
        <v>48</v>
      </c>
      <c r="BM37" s="198" t="s">
        <v>48</v>
      </c>
      <c r="BN37" s="198" t="s">
        <v>48</v>
      </c>
      <c r="BO37" s="198" t="s">
        <v>48</v>
      </c>
      <c r="BP37" s="198" t="s">
        <v>48</v>
      </c>
      <c r="BQ37" s="198" t="s">
        <v>48</v>
      </c>
      <c r="BR37" s="198" t="s">
        <v>48</v>
      </c>
      <c r="BS37" s="198" t="s">
        <v>48</v>
      </c>
      <c r="BT37" s="198" t="s">
        <v>48</v>
      </c>
      <c r="BU37" s="198" t="s">
        <v>48</v>
      </c>
      <c r="BV37" s="198" t="s">
        <v>48</v>
      </c>
      <c r="BW37" s="198" t="s">
        <v>48</v>
      </c>
      <c r="BX37" s="198" t="s">
        <v>48</v>
      </c>
      <c r="BY37" s="198" t="s">
        <v>48</v>
      </c>
      <c r="BZ37" s="198" t="s">
        <v>48</v>
      </c>
      <c r="CA37" s="198" t="s">
        <v>48</v>
      </c>
      <c r="CB37" s="198" t="s">
        <v>48</v>
      </c>
      <c r="CC37" s="264"/>
      <c r="CD37" s="264"/>
      <c r="CE37" s="264"/>
      <c r="CF37" s="264"/>
      <c r="CG37" s="264"/>
      <c r="CH37" s="264"/>
      <c r="CI37" s="318"/>
    </row>
    <row r="38" spans="1:87" ht="64.95" hidden="1" customHeight="1" x14ac:dyDescent="0.3">
      <c r="A38" s="322" t="s">
        <v>1121</v>
      </c>
      <c r="B38" s="325" t="s">
        <v>311</v>
      </c>
      <c r="C38" s="287" t="s">
        <v>2</v>
      </c>
      <c r="D38" s="550" t="s">
        <v>750</v>
      </c>
      <c r="E38" s="201" t="e" vm="9">
        <v>#VALUE!</v>
      </c>
      <c r="F38" s="320" t="s">
        <v>155</v>
      </c>
      <c r="G38" s="320" t="s">
        <v>159</v>
      </c>
      <c r="H38" s="202" t="s">
        <v>150</v>
      </c>
      <c r="I38" s="314">
        <v>3</v>
      </c>
      <c r="J38" s="311">
        <f>(((20*20)*$K$3)*6)+$L$3</f>
        <v>151.19999999999999</v>
      </c>
      <c r="K38" s="266">
        <f>(((20*40)*$K$3)*6)+$L$3</f>
        <v>242.39999999999998</v>
      </c>
      <c r="L38" s="267">
        <f>(((40*40)*$K$3)*6)+$L$3</f>
        <v>424.79999999999995</v>
      </c>
      <c r="M38" s="268">
        <f t="shared" si="0"/>
        <v>5.061512500000001</v>
      </c>
      <c r="N38" s="269">
        <f>N36*1.1</f>
        <v>202.46050000000002</v>
      </c>
      <c r="O38" s="270">
        <f t="shared" si="1"/>
        <v>101.23025000000001</v>
      </c>
      <c r="P38" s="271">
        <v>50</v>
      </c>
      <c r="Q38" s="272">
        <f>Tableau3[[#This Row],[NBRE UNITES / UVC (Paquet)]]*Tableau3[[#This Row],[UVC (Paquet) /
 COLIS]]</f>
        <v>2000</v>
      </c>
      <c r="R38" s="272">
        <v>40</v>
      </c>
      <c r="S38" s="273">
        <v>24</v>
      </c>
      <c r="T38" s="274">
        <v>24</v>
      </c>
      <c r="U38" s="275">
        <f t="shared" si="2"/>
        <v>48000</v>
      </c>
      <c r="V38" s="570">
        <f>Tableau3[[#This Row],[PRIX  AU 
COLIS]]/Tableau3[[#This Row],[COLIS]]-1</f>
        <v>-0.67999999999999994</v>
      </c>
      <c r="W38" s="276">
        <f t="shared" si="3"/>
        <v>1.6196840000000001</v>
      </c>
      <c r="X38" s="277">
        <f>$N38-(N38*'Détail des remises'!$C$5)</f>
        <v>64.787360000000007</v>
      </c>
      <c r="Y38" s="278">
        <f t="shared" si="8"/>
        <v>32.393680000000003</v>
      </c>
      <c r="Z38" s="274" t="s">
        <v>48</v>
      </c>
      <c r="AA38" s="275" t="s">
        <v>48</v>
      </c>
      <c r="AB38" s="276" t="s">
        <v>48</v>
      </c>
      <c r="AC38" s="277" t="s">
        <v>48</v>
      </c>
      <c r="AD38" s="278" t="s">
        <v>48</v>
      </c>
      <c r="AE38" s="274" t="s">
        <v>48</v>
      </c>
      <c r="AF38" s="275" t="s">
        <v>48</v>
      </c>
      <c r="AG38" s="276" t="s">
        <v>48</v>
      </c>
      <c r="AH38" s="277" t="s">
        <v>48</v>
      </c>
      <c r="AI38" s="278" t="s">
        <v>48</v>
      </c>
      <c r="AJ38" s="274" t="s">
        <v>48</v>
      </c>
      <c r="AK38" s="275" t="s">
        <v>48</v>
      </c>
      <c r="AL38" s="279" t="s">
        <v>48</v>
      </c>
      <c r="AM38" s="277" t="s">
        <v>48</v>
      </c>
      <c r="AN38" s="280" t="s">
        <v>48</v>
      </c>
      <c r="AO38" s="274" t="s">
        <v>48</v>
      </c>
      <c r="AP38" s="275" t="s">
        <v>48</v>
      </c>
      <c r="AQ38" s="279" t="s">
        <v>48</v>
      </c>
      <c r="AR38" s="277" t="s">
        <v>48</v>
      </c>
      <c r="AS38" s="280" t="s">
        <v>48</v>
      </c>
      <c r="AT38" s="262" t="s">
        <v>41</v>
      </c>
      <c r="AU38" s="198" t="s">
        <v>48</v>
      </c>
      <c r="AV38" s="198" t="s">
        <v>48</v>
      </c>
      <c r="AW38" s="198" t="s">
        <v>48</v>
      </c>
      <c r="AX38" s="198" t="s">
        <v>48</v>
      </c>
      <c r="AY38" s="198" t="s">
        <v>48</v>
      </c>
      <c r="AZ38" s="198" t="s">
        <v>48</v>
      </c>
      <c r="BA38" s="198" t="s">
        <v>48</v>
      </c>
      <c r="BB38" s="198" t="s">
        <v>48</v>
      </c>
      <c r="BC38" s="198" t="s">
        <v>48</v>
      </c>
      <c r="BD38" s="198" t="s">
        <v>48</v>
      </c>
      <c r="BE38" s="198" t="s">
        <v>48</v>
      </c>
      <c r="BF38" s="198" t="s">
        <v>48</v>
      </c>
      <c r="BG38" s="198" t="s">
        <v>48</v>
      </c>
      <c r="BH38" s="198" t="s">
        <v>48</v>
      </c>
      <c r="BI38" s="198" t="s">
        <v>48</v>
      </c>
      <c r="BJ38" s="198" t="s">
        <v>48</v>
      </c>
      <c r="BK38" s="198" t="s">
        <v>48</v>
      </c>
      <c r="BL38" s="198" t="s">
        <v>48</v>
      </c>
      <c r="BM38" s="198" t="s">
        <v>48</v>
      </c>
      <c r="BN38" s="198" t="s">
        <v>48</v>
      </c>
      <c r="BO38" s="198" t="s">
        <v>48</v>
      </c>
      <c r="BP38" s="198" t="s">
        <v>48</v>
      </c>
      <c r="BQ38" s="198" t="s">
        <v>48</v>
      </c>
      <c r="BR38" s="198" t="s">
        <v>48</v>
      </c>
      <c r="BS38" s="198" t="s">
        <v>48</v>
      </c>
      <c r="BT38" s="198" t="s">
        <v>48</v>
      </c>
      <c r="BU38" s="198" t="s">
        <v>48</v>
      </c>
      <c r="BV38" s="198" t="s">
        <v>48</v>
      </c>
      <c r="BW38" s="198" t="s">
        <v>48</v>
      </c>
      <c r="BX38" s="198" t="s">
        <v>48</v>
      </c>
      <c r="BY38" s="198" t="s">
        <v>48</v>
      </c>
      <c r="BZ38" s="198" t="s">
        <v>48</v>
      </c>
      <c r="CA38" s="198" t="s">
        <v>48</v>
      </c>
      <c r="CB38" s="198" t="s">
        <v>48</v>
      </c>
      <c r="CC38" s="264"/>
      <c r="CD38" s="264"/>
      <c r="CE38" s="264"/>
      <c r="CF38" s="264"/>
      <c r="CG38" s="264"/>
      <c r="CH38" s="264"/>
      <c r="CI38" s="318"/>
    </row>
    <row r="39" spans="1:87" ht="64.95" hidden="1" customHeight="1" x14ac:dyDescent="0.3">
      <c r="A39" s="322" t="s">
        <v>1121</v>
      </c>
      <c r="B39" s="325" t="s">
        <v>311</v>
      </c>
      <c r="C39" s="287" t="s">
        <v>2</v>
      </c>
      <c r="D39" s="550" t="s">
        <v>750</v>
      </c>
      <c r="E39" s="201" t="e" vm="9">
        <v>#VALUE!</v>
      </c>
      <c r="F39" s="320" t="s">
        <v>156</v>
      </c>
      <c r="G39" s="320" t="s">
        <v>160</v>
      </c>
      <c r="H39" s="202" t="s">
        <v>150</v>
      </c>
      <c r="I39" s="314">
        <v>4</v>
      </c>
      <c r="J39" s="311">
        <f>(((20*20)*$K$3)*8)+$L$3</f>
        <v>181.6</v>
      </c>
      <c r="K39" s="266">
        <f>(((20*40)*$K$3)*8)+$L$3</f>
        <v>303.2</v>
      </c>
      <c r="L39" s="267">
        <f>(((40*40)*$K$3)*8)+$L$3</f>
        <v>546.4</v>
      </c>
      <c r="M39" s="268">
        <f t="shared" si="0"/>
        <v>5.2915812500000001</v>
      </c>
      <c r="N39" s="269">
        <f>N36*1.15</f>
        <v>211.66325000000001</v>
      </c>
      <c r="O39" s="270">
        <f t="shared" si="1"/>
        <v>105.831625</v>
      </c>
      <c r="P39" s="271">
        <v>50</v>
      </c>
      <c r="Q39" s="272">
        <f>Tableau3[[#This Row],[NBRE UNITES / UVC (Paquet)]]*Tableau3[[#This Row],[UVC (Paquet) /
 COLIS]]</f>
        <v>2000</v>
      </c>
      <c r="R39" s="272">
        <v>40</v>
      </c>
      <c r="S39" s="273">
        <v>24</v>
      </c>
      <c r="T39" s="274">
        <v>24</v>
      </c>
      <c r="U39" s="275">
        <f t="shared" si="2"/>
        <v>48000</v>
      </c>
      <c r="V39" s="570">
        <f>Tableau3[[#This Row],[PRIX  AU 
COLIS]]/Tableau3[[#This Row],[COLIS]]-1</f>
        <v>-0.68</v>
      </c>
      <c r="W39" s="276">
        <f t="shared" si="3"/>
        <v>1.6933059999999998</v>
      </c>
      <c r="X39" s="277">
        <f>$N39-(N39*'Détail des remises'!$C$5)</f>
        <v>67.73223999999999</v>
      </c>
      <c r="Y39" s="278">
        <f t="shared" si="8"/>
        <v>33.866119999999995</v>
      </c>
      <c r="Z39" s="274" t="s">
        <v>48</v>
      </c>
      <c r="AA39" s="275" t="s">
        <v>48</v>
      </c>
      <c r="AB39" s="276" t="s">
        <v>48</v>
      </c>
      <c r="AC39" s="277" t="s">
        <v>48</v>
      </c>
      <c r="AD39" s="278" t="s">
        <v>48</v>
      </c>
      <c r="AE39" s="274" t="s">
        <v>48</v>
      </c>
      <c r="AF39" s="275" t="s">
        <v>48</v>
      </c>
      <c r="AG39" s="276" t="s">
        <v>48</v>
      </c>
      <c r="AH39" s="277" t="s">
        <v>48</v>
      </c>
      <c r="AI39" s="278" t="s">
        <v>48</v>
      </c>
      <c r="AJ39" s="274" t="s">
        <v>48</v>
      </c>
      <c r="AK39" s="275" t="s">
        <v>48</v>
      </c>
      <c r="AL39" s="279" t="s">
        <v>48</v>
      </c>
      <c r="AM39" s="277" t="s">
        <v>48</v>
      </c>
      <c r="AN39" s="280" t="s">
        <v>48</v>
      </c>
      <c r="AO39" s="274" t="s">
        <v>48</v>
      </c>
      <c r="AP39" s="275" t="s">
        <v>48</v>
      </c>
      <c r="AQ39" s="279" t="s">
        <v>48</v>
      </c>
      <c r="AR39" s="277" t="s">
        <v>48</v>
      </c>
      <c r="AS39" s="280" t="s">
        <v>48</v>
      </c>
      <c r="AT39" s="262" t="s">
        <v>41</v>
      </c>
      <c r="AU39" s="198" t="s">
        <v>48</v>
      </c>
      <c r="AV39" s="198" t="s">
        <v>48</v>
      </c>
      <c r="AW39" s="198" t="s">
        <v>48</v>
      </c>
      <c r="AX39" s="198" t="s">
        <v>48</v>
      </c>
      <c r="AY39" s="198" t="s">
        <v>48</v>
      </c>
      <c r="AZ39" s="198" t="s">
        <v>48</v>
      </c>
      <c r="BA39" s="198" t="s">
        <v>48</v>
      </c>
      <c r="BB39" s="198" t="s">
        <v>48</v>
      </c>
      <c r="BC39" s="198" t="s">
        <v>48</v>
      </c>
      <c r="BD39" s="198" t="s">
        <v>48</v>
      </c>
      <c r="BE39" s="198" t="s">
        <v>48</v>
      </c>
      <c r="BF39" s="198" t="s">
        <v>48</v>
      </c>
      <c r="BG39" s="198" t="s">
        <v>48</v>
      </c>
      <c r="BH39" s="198" t="s">
        <v>48</v>
      </c>
      <c r="BI39" s="198" t="s">
        <v>48</v>
      </c>
      <c r="BJ39" s="198" t="s">
        <v>48</v>
      </c>
      <c r="BK39" s="198" t="s">
        <v>48</v>
      </c>
      <c r="BL39" s="198" t="s">
        <v>48</v>
      </c>
      <c r="BM39" s="198" t="s">
        <v>48</v>
      </c>
      <c r="BN39" s="198" t="s">
        <v>48</v>
      </c>
      <c r="BO39" s="198" t="s">
        <v>48</v>
      </c>
      <c r="BP39" s="198" t="s">
        <v>48</v>
      </c>
      <c r="BQ39" s="198" t="s">
        <v>48</v>
      </c>
      <c r="BR39" s="198" t="s">
        <v>48</v>
      </c>
      <c r="BS39" s="198" t="s">
        <v>48</v>
      </c>
      <c r="BT39" s="198" t="s">
        <v>48</v>
      </c>
      <c r="BU39" s="198" t="s">
        <v>48</v>
      </c>
      <c r="BV39" s="198" t="s">
        <v>48</v>
      </c>
      <c r="BW39" s="198" t="s">
        <v>48</v>
      </c>
      <c r="BX39" s="198" t="s">
        <v>48</v>
      </c>
      <c r="BY39" s="198" t="s">
        <v>48</v>
      </c>
      <c r="BZ39" s="198" t="s">
        <v>48</v>
      </c>
      <c r="CA39" s="198" t="s">
        <v>48</v>
      </c>
      <c r="CB39" s="198" t="s">
        <v>48</v>
      </c>
      <c r="CC39" s="264"/>
      <c r="CD39" s="264"/>
      <c r="CE39" s="264"/>
      <c r="CF39" s="264"/>
      <c r="CG39" s="264"/>
      <c r="CH39" s="264"/>
      <c r="CI39" s="318"/>
    </row>
    <row r="40" spans="1:87" ht="64.95" hidden="1" customHeight="1" x14ac:dyDescent="0.3">
      <c r="A40" s="322" t="s">
        <v>1121</v>
      </c>
      <c r="B40" s="325" t="s">
        <v>311</v>
      </c>
      <c r="C40" s="287" t="s">
        <v>2</v>
      </c>
      <c r="D40" s="550" t="s">
        <v>750</v>
      </c>
      <c r="E40" s="201" t="e" vm="9">
        <v>#VALUE!</v>
      </c>
      <c r="F40" s="320" t="s">
        <v>157</v>
      </c>
      <c r="G40" s="320" t="s">
        <v>161</v>
      </c>
      <c r="H40" s="202" t="s">
        <v>150</v>
      </c>
      <c r="I40" s="314">
        <v>5</v>
      </c>
      <c r="J40" s="311">
        <f>(((20*20)*$K$3)*10)+$L$3</f>
        <v>212</v>
      </c>
      <c r="K40" s="266">
        <f>(((20*40)*$K$3)*10)+$L$3</f>
        <v>364</v>
      </c>
      <c r="L40" s="267">
        <f>(((40*40)*$K$3)*10)+$L$3</f>
        <v>668</v>
      </c>
      <c r="M40" s="268">
        <f t="shared" si="0"/>
        <v>5.5216500000000002</v>
      </c>
      <c r="N40" s="269">
        <f>N36*1.2</f>
        <v>220.86600000000001</v>
      </c>
      <c r="O40" s="270">
        <f t="shared" si="1"/>
        <v>110.43300000000001</v>
      </c>
      <c r="P40" s="271">
        <v>50</v>
      </c>
      <c r="Q40" s="272">
        <f>Tableau3[[#This Row],[NBRE UNITES / UVC (Paquet)]]*Tableau3[[#This Row],[UVC (Paquet) /
 COLIS]]</f>
        <v>2000</v>
      </c>
      <c r="R40" s="272">
        <v>40</v>
      </c>
      <c r="S40" s="273">
        <v>24</v>
      </c>
      <c r="T40" s="274">
        <v>24</v>
      </c>
      <c r="U40" s="275">
        <f t="shared" si="2"/>
        <v>48000</v>
      </c>
      <c r="V40" s="570">
        <f>Tableau3[[#This Row],[PRIX  AU 
COLIS]]/Tableau3[[#This Row],[COLIS]]-1</f>
        <v>-0.67999999999999994</v>
      </c>
      <c r="W40" s="276">
        <f t="shared" si="3"/>
        <v>1.7669280000000001</v>
      </c>
      <c r="X40" s="277">
        <f>$N40-(N40*'Détail des remises'!$C$5)</f>
        <v>70.677120000000002</v>
      </c>
      <c r="Y40" s="278">
        <f t="shared" si="8"/>
        <v>35.338560000000001</v>
      </c>
      <c r="Z40" s="274" t="s">
        <v>48</v>
      </c>
      <c r="AA40" s="275" t="s">
        <v>48</v>
      </c>
      <c r="AB40" s="276" t="s">
        <v>48</v>
      </c>
      <c r="AC40" s="277" t="s">
        <v>48</v>
      </c>
      <c r="AD40" s="278" t="s">
        <v>48</v>
      </c>
      <c r="AE40" s="274" t="s">
        <v>48</v>
      </c>
      <c r="AF40" s="275" t="s">
        <v>48</v>
      </c>
      <c r="AG40" s="276" t="s">
        <v>48</v>
      </c>
      <c r="AH40" s="277" t="s">
        <v>48</v>
      </c>
      <c r="AI40" s="278" t="s">
        <v>48</v>
      </c>
      <c r="AJ40" s="274" t="s">
        <v>48</v>
      </c>
      <c r="AK40" s="275" t="s">
        <v>48</v>
      </c>
      <c r="AL40" s="279" t="s">
        <v>48</v>
      </c>
      <c r="AM40" s="277" t="s">
        <v>48</v>
      </c>
      <c r="AN40" s="280" t="s">
        <v>48</v>
      </c>
      <c r="AO40" s="274" t="s">
        <v>48</v>
      </c>
      <c r="AP40" s="275" t="s">
        <v>48</v>
      </c>
      <c r="AQ40" s="279" t="s">
        <v>48</v>
      </c>
      <c r="AR40" s="277" t="s">
        <v>48</v>
      </c>
      <c r="AS40" s="280" t="s">
        <v>48</v>
      </c>
      <c r="AT40" s="262" t="s">
        <v>41</v>
      </c>
      <c r="AU40" s="198" t="s">
        <v>48</v>
      </c>
      <c r="AV40" s="198" t="s">
        <v>48</v>
      </c>
      <c r="AW40" s="198" t="s">
        <v>48</v>
      </c>
      <c r="AX40" s="198" t="s">
        <v>48</v>
      </c>
      <c r="AY40" s="198" t="s">
        <v>48</v>
      </c>
      <c r="AZ40" s="198" t="s">
        <v>48</v>
      </c>
      <c r="BA40" s="198" t="s">
        <v>48</v>
      </c>
      <c r="BB40" s="198" t="s">
        <v>48</v>
      </c>
      <c r="BC40" s="198" t="s">
        <v>48</v>
      </c>
      <c r="BD40" s="198" t="s">
        <v>48</v>
      </c>
      <c r="BE40" s="198" t="s">
        <v>48</v>
      </c>
      <c r="BF40" s="198" t="s">
        <v>48</v>
      </c>
      <c r="BG40" s="198" t="s">
        <v>48</v>
      </c>
      <c r="BH40" s="198" t="s">
        <v>48</v>
      </c>
      <c r="BI40" s="198" t="s">
        <v>48</v>
      </c>
      <c r="BJ40" s="198" t="s">
        <v>48</v>
      </c>
      <c r="BK40" s="198" t="s">
        <v>48</v>
      </c>
      <c r="BL40" s="198" t="s">
        <v>48</v>
      </c>
      <c r="BM40" s="198" t="s">
        <v>48</v>
      </c>
      <c r="BN40" s="198" t="s">
        <v>48</v>
      </c>
      <c r="BO40" s="198" t="s">
        <v>48</v>
      </c>
      <c r="BP40" s="198" t="s">
        <v>48</v>
      </c>
      <c r="BQ40" s="198" t="s">
        <v>48</v>
      </c>
      <c r="BR40" s="198" t="s">
        <v>48</v>
      </c>
      <c r="BS40" s="198" t="s">
        <v>48</v>
      </c>
      <c r="BT40" s="198" t="s">
        <v>48</v>
      </c>
      <c r="BU40" s="198" t="s">
        <v>48</v>
      </c>
      <c r="BV40" s="198" t="s">
        <v>48</v>
      </c>
      <c r="BW40" s="198" t="s">
        <v>48</v>
      </c>
      <c r="BX40" s="198" t="s">
        <v>48</v>
      </c>
      <c r="BY40" s="198" t="s">
        <v>48</v>
      </c>
      <c r="BZ40" s="198" t="s">
        <v>48</v>
      </c>
      <c r="CA40" s="198" t="s">
        <v>48</v>
      </c>
      <c r="CB40" s="198" t="s">
        <v>48</v>
      </c>
      <c r="CC40" s="264"/>
      <c r="CD40" s="264"/>
      <c r="CE40" s="264"/>
      <c r="CF40" s="264"/>
      <c r="CG40" s="264"/>
      <c r="CH40" s="264"/>
      <c r="CI40" s="318"/>
    </row>
    <row r="41" spans="1:87" ht="64.95" hidden="1" customHeight="1" x14ac:dyDescent="0.3">
      <c r="A41" s="322" t="s">
        <v>1121</v>
      </c>
      <c r="B41" s="325" t="s">
        <v>311</v>
      </c>
      <c r="C41" s="287" t="s">
        <v>2</v>
      </c>
      <c r="D41" s="550" t="s">
        <v>750</v>
      </c>
      <c r="E41" s="201" t="e" vm="9">
        <v>#VALUE!</v>
      </c>
      <c r="F41" s="320" t="s">
        <v>158</v>
      </c>
      <c r="G41" s="320" t="s">
        <v>162</v>
      </c>
      <c r="H41" s="202" t="s">
        <v>150</v>
      </c>
      <c r="I41" s="314">
        <v>6</v>
      </c>
      <c r="J41" s="311">
        <f>(((20*20)*$K$3)*12)+$L$3</f>
        <v>242.39999999999998</v>
      </c>
      <c r="K41" s="266">
        <f>(((20*40)*$K$3)*12)+$L$3</f>
        <v>424.79999999999995</v>
      </c>
      <c r="L41" s="267">
        <f>(((40*40)*$K$3)*12)+$L$3</f>
        <v>789.59999999999991</v>
      </c>
      <c r="M41" s="268">
        <f t="shared" si="0"/>
        <v>5.7517187500000002</v>
      </c>
      <c r="N41" s="269">
        <f>N36*1.25</f>
        <v>230.06875000000002</v>
      </c>
      <c r="O41" s="270">
        <f t="shared" si="1"/>
        <v>115.03437500000001</v>
      </c>
      <c r="P41" s="271">
        <v>50</v>
      </c>
      <c r="Q41" s="272">
        <f>Tableau3[[#This Row],[NBRE UNITES / UVC (Paquet)]]*Tableau3[[#This Row],[UVC (Paquet) /
 COLIS]]</f>
        <v>2000</v>
      </c>
      <c r="R41" s="272">
        <v>40</v>
      </c>
      <c r="S41" s="273">
        <v>24</v>
      </c>
      <c r="T41" s="274">
        <v>24</v>
      </c>
      <c r="U41" s="275">
        <f t="shared" si="2"/>
        <v>48000</v>
      </c>
      <c r="V41" s="570">
        <f>Tableau3[[#This Row],[PRIX  AU 
COLIS]]/Tableau3[[#This Row],[COLIS]]-1</f>
        <v>-0.68000000000000016</v>
      </c>
      <c r="W41" s="276">
        <f t="shared" si="3"/>
        <v>1.8405499999999997</v>
      </c>
      <c r="X41" s="277">
        <f>$N41-(N41*'Détail des remises'!$C$5)</f>
        <v>73.621999999999986</v>
      </c>
      <c r="Y41" s="278">
        <f t="shared" si="8"/>
        <v>36.810999999999993</v>
      </c>
      <c r="Z41" s="274" t="s">
        <v>48</v>
      </c>
      <c r="AA41" s="275" t="s">
        <v>48</v>
      </c>
      <c r="AB41" s="276" t="s">
        <v>48</v>
      </c>
      <c r="AC41" s="277" t="s">
        <v>48</v>
      </c>
      <c r="AD41" s="278" t="s">
        <v>48</v>
      </c>
      <c r="AE41" s="274" t="s">
        <v>48</v>
      </c>
      <c r="AF41" s="275" t="s">
        <v>48</v>
      </c>
      <c r="AG41" s="276" t="s">
        <v>48</v>
      </c>
      <c r="AH41" s="277" t="s">
        <v>48</v>
      </c>
      <c r="AI41" s="278" t="s">
        <v>48</v>
      </c>
      <c r="AJ41" s="274" t="s">
        <v>48</v>
      </c>
      <c r="AK41" s="275" t="s">
        <v>48</v>
      </c>
      <c r="AL41" s="279" t="s">
        <v>48</v>
      </c>
      <c r="AM41" s="277" t="s">
        <v>48</v>
      </c>
      <c r="AN41" s="280" t="s">
        <v>48</v>
      </c>
      <c r="AO41" s="274" t="s">
        <v>48</v>
      </c>
      <c r="AP41" s="275" t="s">
        <v>48</v>
      </c>
      <c r="AQ41" s="279" t="s">
        <v>48</v>
      </c>
      <c r="AR41" s="277" t="s">
        <v>48</v>
      </c>
      <c r="AS41" s="280" t="s">
        <v>48</v>
      </c>
      <c r="AT41" s="262" t="s">
        <v>41</v>
      </c>
      <c r="AU41" s="198" t="s">
        <v>48</v>
      </c>
      <c r="AV41" s="198" t="s">
        <v>48</v>
      </c>
      <c r="AW41" s="198" t="s">
        <v>48</v>
      </c>
      <c r="AX41" s="198" t="s">
        <v>48</v>
      </c>
      <c r="AY41" s="198" t="s">
        <v>48</v>
      </c>
      <c r="AZ41" s="198" t="s">
        <v>48</v>
      </c>
      <c r="BA41" s="198" t="s">
        <v>48</v>
      </c>
      <c r="BB41" s="198" t="s">
        <v>48</v>
      </c>
      <c r="BC41" s="198" t="s">
        <v>48</v>
      </c>
      <c r="BD41" s="198" t="s">
        <v>48</v>
      </c>
      <c r="BE41" s="198" t="s">
        <v>48</v>
      </c>
      <c r="BF41" s="198" t="s">
        <v>48</v>
      </c>
      <c r="BG41" s="198" t="s">
        <v>48</v>
      </c>
      <c r="BH41" s="198" t="s">
        <v>48</v>
      </c>
      <c r="BI41" s="198" t="s">
        <v>48</v>
      </c>
      <c r="BJ41" s="198" t="s">
        <v>48</v>
      </c>
      <c r="BK41" s="198" t="s">
        <v>48</v>
      </c>
      <c r="BL41" s="198" t="s">
        <v>48</v>
      </c>
      <c r="BM41" s="198" t="s">
        <v>48</v>
      </c>
      <c r="BN41" s="198" t="s">
        <v>48</v>
      </c>
      <c r="BO41" s="198" t="s">
        <v>48</v>
      </c>
      <c r="BP41" s="198" t="s">
        <v>48</v>
      </c>
      <c r="BQ41" s="198" t="s">
        <v>48</v>
      </c>
      <c r="BR41" s="198" t="s">
        <v>48</v>
      </c>
      <c r="BS41" s="198" t="s">
        <v>48</v>
      </c>
      <c r="BT41" s="198" t="s">
        <v>48</v>
      </c>
      <c r="BU41" s="198" t="s">
        <v>48</v>
      </c>
      <c r="BV41" s="198" t="s">
        <v>48</v>
      </c>
      <c r="BW41" s="198" t="s">
        <v>48</v>
      </c>
      <c r="BX41" s="198" t="s">
        <v>48</v>
      </c>
      <c r="BY41" s="198" t="s">
        <v>48</v>
      </c>
      <c r="BZ41" s="198" t="s">
        <v>48</v>
      </c>
      <c r="CA41" s="198" t="s">
        <v>48</v>
      </c>
      <c r="CB41" s="198" t="s">
        <v>48</v>
      </c>
      <c r="CC41" s="264"/>
      <c r="CD41" s="264"/>
      <c r="CE41" s="264"/>
      <c r="CF41" s="264"/>
      <c r="CG41" s="264"/>
      <c r="CH41" s="264"/>
      <c r="CI41" s="318"/>
    </row>
    <row r="42" spans="1:87" ht="64.95" hidden="1" customHeight="1" x14ac:dyDescent="0.3">
      <c r="A42" s="322" t="s">
        <v>1121</v>
      </c>
      <c r="B42" s="325" t="s">
        <v>311</v>
      </c>
      <c r="C42" s="287" t="s">
        <v>2</v>
      </c>
      <c r="D42" s="550" t="s">
        <v>751</v>
      </c>
      <c r="E42" s="201" t="e" vm="12">
        <v>#VALUE!</v>
      </c>
      <c r="F42" s="320" t="s">
        <v>1020</v>
      </c>
      <c r="G42" s="320" t="s">
        <v>877</v>
      </c>
      <c r="H42" s="202" t="s">
        <v>163</v>
      </c>
      <c r="I42" s="314">
        <v>1</v>
      </c>
      <c r="J42" s="311" t="s">
        <v>55</v>
      </c>
      <c r="K42" s="266">
        <f>(((20*48)*$K$3)*2)+$L$3</f>
        <v>132.95999999999998</v>
      </c>
      <c r="L42" s="267">
        <f>(((40*48)*$K$3)*2)+$L$3</f>
        <v>205.92</v>
      </c>
      <c r="M42" s="268">
        <f t="shared" si="0"/>
        <v>13.410900000000002</v>
      </c>
      <c r="N42" s="269">
        <v>268.21800000000002</v>
      </c>
      <c r="O42" s="270">
        <f t="shared" si="1"/>
        <v>134.10900000000001</v>
      </c>
      <c r="P42" s="271">
        <v>100</v>
      </c>
      <c r="Q42" s="272">
        <f>Tableau3[[#This Row],[NBRE UNITES / UVC (Paquet)]]*Tableau3[[#This Row],[UVC (Paquet) /
 COLIS]]</f>
        <v>2000</v>
      </c>
      <c r="R42" s="272">
        <v>20</v>
      </c>
      <c r="S42" s="273">
        <v>12</v>
      </c>
      <c r="T42" s="274">
        <v>9</v>
      </c>
      <c r="U42" s="275">
        <f t="shared" si="2"/>
        <v>18000</v>
      </c>
      <c r="V42" s="570">
        <f>Tableau3[[#This Row],[PRIX  AU 
COLIS]]/Tableau3[[#This Row],[COLIS]]-1</f>
        <v>-0.68</v>
      </c>
      <c r="W42" s="276">
        <f t="shared" si="3"/>
        <v>4.2914879999999993</v>
      </c>
      <c r="X42" s="277">
        <f>$N42-(N42*'Détail des remises'!$C$5)</f>
        <v>85.829759999999993</v>
      </c>
      <c r="Y42" s="278">
        <f t="shared" si="8"/>
        <v>42.914879999999997</v>
      </c>
      <c r="Z42" s="274" t="s">
        <v>48</v>
      </c>
      <c r="AA42" s="275" t="s">
        <v>48</v>
      </c>
      <c r="AB42" s="276" t="s">
        <v>48</v>
      </c>
      <c r="AC42" s="277" t="s">
        <v>48</v>
      </c>
      <c r="AD42" s="278" t="s">
        <v>48</v>
      </c>
      <c r="AE42" s="274">
        <v>12</v>
      </c>
      <c r="AF42" s="275">
        <f t="shared" ref="AF42:AF47" si="9">AE42*$Q42</f>
        <v>24000</v>
      </c>
      <c r="AG42" s="276">
        <f>$AH42/$R42</f>
        <v>3.8623391999999996</v>
      </c>
      <c r="AH42" s="277">
        <f>$X42*$AH$11</f>
        <v>77.246783999999991</v>
      </c>
      <c r="AI42" s="278">
        <f>$AH42/$Q42*1000</f>
        <v>38.623391999999996</v>
      </c>
      <c r="AJ42" s="274" t="s">
        <v>48</v>
      </c>
      <c r="AK42" s="275" t="s">
        <v>48</v>
      </c>
      <c r="AL42" s="279" t="s">
        <v>48</v>
      </c>
      <c r="AM42" s="277" t="s">
        <v>48</v>
      </c>
      <c r="AN42" s="280" t="s">
        <v>48</v>
      </c>
      <c r="AO42" s="274" t="s">
        <v>48</v>
      </c>
      <c r="AP42" s="275" t="s">
        <v>48</v>
      </c>
      <c r="AQ42" s="279" t="s">
        <v>48</v>
      </c>
      <c r="AR42" s="277" t="s">
        <v>48</v>
      </c>
      <c r="AS42" s="280" t="s">
        <v>48</v>
      </c>
      <c r="AT42" s="262" t="s">
        <v>41</v>
      </c>
      <c r="AU42" s="198" t="s">
        <v>48</v>
      </c>
      <c r="AV42" s="198" t="s">
        <v>48</v>
      </c>
      <c r="AW42" s="198" t="s">
        <v>48</v>
      </c>
      <c r="AX42" s="198" t="s">
        <v>48</v>
      </c>
      <c r="AY42" s="198" t="s">
        <v>48</v>
      </c>
      <c r="AZ42" s="198" t="s">
        <v>48</v>
      </c>
      <c r="BA42" s="198" t="s">
        <v>48</v>
      </c>
      <c r="BB42" s="198" t="s">
        <v>48</v>
      </c>
      <c r="BC42" s="198" t="s">
        <v>48</v>
      </c>
      <c r="BD42" s="198" t="s">
        <v>48</v>
      </c>
      <c r="BE42" s="198" t="s">
        <v>48</v>
      </c>
      <c r="BF42" s="198" t="s">
        <v>48</v>
      </c>
      <c r="BG42" s="198" t="s">
        <v>48</v>
      </c>
      <c r="BH42" s="198" t="s">
        <v>48</v>
      </c>
      <c r="BI42" s="198" t="s">
        <v>48</v>
      </c>
      <c r="BJ42" s="198" t="s">
        <v>48</v>
      </c>
      <c r="BK42" s="198" t="s">
        <v>48</v>
      </c>
      <c r="BL42" s="198" t="s">
        <v>48</v>
      </c>
      <c r="BM42" s="198" t="s">
        <v>48</v>
      </c>
      <c r="BN42" s="198" t="s">
        <v>48</v>
      </c>
      <c r="BO42" s="198" t="s">
        <v>48</v>
      </c>
      <c r="BP42" s="198" t="s">
        <v>48</v>
      </c>
      <c r="BQ42" s="198" t="s">
        <v>48</v>
      </c>
      <c r="BR42" s="198" t="s">
        <v>48</v>
      </c>
      <c r="BS42" s="198" t="s">
        <v>48</v>
      </c>
      <c r="BT42" s="198" t="s">
        <v>48</v>
      </c>
      <c r="BU42" s="198" t="s">
        <v>48</v>
      </c>
      <c r="BV42" s="198" t="s">
        <v>48</v>
      </c>
      <c r="BW42" s="198" t="s">
        <v>48</v>
      </c>
      <c r="BX42" s="198" t="s">
        <v>48</v>
      </c>
      <c r="BY42" s="198" t="s">
        <v>48</v>
      </c>
      <c r="BZ42" s="198" t="s">
        <v>48</v>
      </c>
      <c r="CA42" s="198" t="s">
        <v>48</v>
      </c>
      <c r="CB42" s="198" t="s">
        <v>48</v>
      </c>
      <c r="CC42" s="264"/>
      <c r="CD42" s="264"/>
      <c r="CE42" s="264"/>
      <c r="CF42" s="264"/>
      <c r="CG42" s="264"/>
      <c r="CH42" s="264"/>
      <c r="CI42" s="318"/>
    </row>
    <row r="43" spans="1:87" ht="64.95" hidden="1" customHeight="1" x14ac:dyDescent="0.3">
      <c r="A43" s="322" t="s">
        <v>1121</v>
      </c>
      <c r="B43" s="325" t="s">
        <v>311</v>
      </c>
      <c r="C43" s="287" t="s">
        <v>2</v>
      </c>
      <c r="D43" s="550" t="s">
        <v>751</v>
      </c>
      <c r="E43" s="201" t="e" vm="12">
        <v>#VALUE!</v>
      </c>
      <c r="F43" s="320" t="s">
        <v>1021</v>
      </c>
      <c r="G43" s="320" t="s">
        <v>878</v>
      </c>
      <c r="H43" s="202" t="s">
        <v>163</v>
      </c>
      <c r="I43" s="314">
        <v>2</v>
      </c>
      <c r="J43" s="311" t="s">
        <v>55</v>
      </c>
      <c r="K43" s="266">
        <f>(((20*48)*$K$3)*4)+$L$3</f>
        <v>205.92</v>
      </c>
      <c r="L43" s="267">
        <f>(((40*48)*$K$3)*4)+$L$3</f>
        <v>351.84</v>
      </c>
      <c r="M43" s="268">
        <f t="shared" si="0"/>
        <v>14.081445000000002</v>
      </c>
      <c r="N43" s="269">
        <f>N42*1.05</f>
        <v>281.62890000000004</v>
      </c>
      <c r="O43" s="270">
        <f t="shared" si="1"/>
        <v>140.81445000000002</v>
      </c>
      <c r="P43" s="271">
        <v>100</v>
      </c>
      <c r="Q43" s="272">
        <f>Tableau3[[#This Row],[NBRE UNITES / UVC (Paquet)]]*Tableau3[[#This Row],[UVC (Paquet) /
 COLIS]]</f>
        <v>2000</v>
      </c>
      <c r="R43" s="272">
        <v>20</v>
      </c>
      <c r="S43" s="273">
        <v>12</v>
      </c>
      <c r="T43" s="274">
        <v>12</v>
      </c>
      <c r="U43" s="275">
        <f t="shared" si="2"/>
        <v>24000</v>
      </c>
      <c r="V43" s="570">
        <f>Tableau3[[#This Row],[PRIX  AU 
COLIS]]/Tableau3[[#This Row],[COLIS]]-1</f>
        <v>-0.67999999999999994</v>
      </c>
      <c r="W43" s="276">
        <f t="shared" si="3"/>
        <v>4.5060624000000002</v>
      </c>
      <c r="X43" s="277">
        <f>$N43-(N43*'Détail des remises'!$C$5)</f>
        <v>90.121248000000008</v>
      </c>
      <c r="Y43" s="278">
        <f t="shared" si="8"/>
        <v>45.060624000000004</v>
      </c>
      <c r="Z43" s="274" t="s">
        <v>48</v>
      </c>
      <c r="AA43" s="275" t="s">
        <v>48</v>
      </c>
      <c r="AB43" s="276" t="s">
        <v>48</v>
      </c>
      <c r="AC43" s="277" t="s">
        <v>48</v>
      </c>
      <c r="AD43" s="278" t="s">
        <v>48</v>
      </c>
      <c r="AE43" s="274" t="s">
        <v>48</v>
      </c>
      <c r="AF43" s="275" t="s">
        <v>48</v>
      </c>
      <c r="AG43" s="276" t="s">
        <v>48</v>
      </c>
      <c r="AH43" s="277" t="s">
        <v>48</v>
      </c>
      <c r="AI43" s="278" t="s">
        <v>48</v>
      </c>
      <c r="AJ43" s="274">
        <v>24</v>
      </c>
      <c r="AK43" s="275">
        <f>AJ43*$Q43</f>
        <v>48000</v>
      </c>
      <c r="AL43" s="276">
        <f>$AM43/$R43</f>
        <v>4.3708805279999998</v>
      </c>
      <c r="AM43" s="277">
        <f>$X43*$AM$11</f>
        <v>87.41761056</v>
      </c>
      <c r="AN43" s="278">
        <f>$AM43/$Q43*1000</f>
        <v>43.70880528</v>
      </c>
      <c r="AO43" s="274" t="s">
        <v>48</v>
      </c>
      <c r="AP43" s="275" t="s">
        <v>48</v>
      </c>
      <c r="AQ43" s="279" t="s">
        <v>48</v>
      </c>
      <c r="AR43" s="277" t="s">
        <v>48</v>
      </c>
      <c r="AS43" s="280" t="s">
        <v>48</v>
      </c>
      <c r="AT43" s="262" t="s">
        <v>41</v>
      </c>
      <c r="AU43" s="198" t="s">
        <v>48</v>
      </c>
      <c r="AV43" s="198" t="s">
        <v>48</v>
      </c>
      <c r="AW43" s="198" t="s">
        <v>48</v>
      </c>
      <c r="AX43" s="198" t="s">
        <v>48</v>
      </c>
      <c r="AY43" s="198" t="s">
        <v>48</v>
      </c>
      <c r="AZ43" s="198" t="s">
        <v>48</v>
      </c>
      <c r="BA43" s="198" t="s">
        <v>48</v>
      </c>
      <c r="BB43" s="198" t="s">
        <v>48</v>
      </c>
      <c r="BC43" s="198" t="s">
        <v>48</v>
      </c>
      <c r="BD43" s="198" t="s">
        <v>48</v>
      </c>
      <c r="BE43" s="198" t="s">
        <v>48</v>
      </c>
      <c r="BF43" s="198" t="s">
        <v>48</v>
      </c>
      <c r="BG43" s="198" t="s">
        <v>48</v>
      </c>
      <c r="BH43" s="198" t="s">
        <v>48</v>
      </c>
      <c r="BI43" s="198" t="s">
        <v>48</v>
      </c>
      <c r="BJ43" s="198" t="s">
        <v>48</v>
      </c>
      <c r="BK43" s="198" t="s">
        <v>48</v>
      </c>
      <c r="BL43" s="198" t="s">
        <v>48</v>
      </c>
      <c r="BM43" s="198" t="s">
        <v>48</v>
      </c>
      <c r="BN43" s="198" t="s">
        <v>48</v>
      </c>
      <c r="BO43" s="198" t="s">
        <v>48</v>
      </c>
      <c r="BP43" s="198" t="s">
        <v>48</v>
      </c>
      <c r="BQ43" s="198" t="s">
        <v>48</v>
      </c>
      <c r="BR43" s="198" t="s">
        <v>48</v>
      </c>
      <c r="BS43" s="198" t="s">
        <v>48</v>
      </c>
      <c r="BT43" s="198" t="s">
        <v>48</v>
      </c>
      <c r="BU43" s="198" t="s">
        <v>48</v>
      </c>
      <c r="BV43" s="198" t="s">
        <v>48</v>
      </c>
      <c r="BW43" s="198" t="s">
        <v>48</v>
      </c>
      <c r="BX43" s="198" t="s">
        <v>48</v>
      </c>
      <c r="BY43" s="198" t="s">
        <v>48</v>
      </c>
      <c r="BZ43" s="198" t="s">
        <v>48</v>
      </c>
      <c r="CA43" s="198" t="s">
        <v>48</v>
      </c>
      <c r="CB43" s="198" t="s">
        <v>48</v>
      </c>
      <c r="CC43" s="264"/>
      <c r="CD43" s="264"/>
      <c r="CE43" s="264"/>
      <c r="CF43" s="264"/>
      <c r="CG43" s="264"/>
      <c r="CH43" s="264"/>
      <c r="CI43" s="318"/>
    </row>
    <row r="44" spans="1:87" ht="64.95" hidden="1" customHeight="1" x14ac:dyDescent="0.3">
      <c r="A44" s="322" t="s">
        <v>1121</v>
      </c>
      <c r="B44" s="325" t="s">
        <v>311</v>
      </c>
      <c r="C44" s="287" t="s">
        <v>2</v>
      </c>
      <c r="D44" s="550" t="s">
        <v>752</v>
      </c>
      <c r="E44" s="201" t="e" vm="9">
        <v>#VALUE!</v>
      </c>
      <c r="F44" s="320" t="s">
        <v>164</v>
      </c>
      <c r="G44" s="320" t="s">
        <v>879</v>
      </c>
      <c r="H44" s="202" t="s">
        <v>166</v>
      </c>
      <c r="I44" s="314">
        <v>1</v>
      </c>
      <c r="J44" s="311" t="s">
        <v>55</v>
      </c>
      <c r="K44" s="266">
        <f>(((24*48)*$K$3)*2)+$L$3</f>
        <v>147.55199999999999</v>
      </c>
      <c r="L44" s="267">
        <f>(((48*48)*$K$3)*2)+$L$3</f>
        <v>235.10399999999998</v>
      </c>
      <c r="M44" s="268">
        <f t="shared" si="0"/>
        <v>16.302125</v>
      </c>
      <c r="N44" s="269">
        <v>130.417</v>
      </c>
      <c r="O44" s="270">
        <f t="shared" si="1"/>
        <v>163.02125000000001</v>
      </c>
      <c r="P44" s="271">
        <v>100</v>
      </c>
      <c r="Q44" s="272">
        <f>Tableau3[[#This Row],[NBRE UNITES / UVC (Paquet)]]*Tableau3[[#This Row],[UVC (Paquet) /
 COLIS]]</f>
        <v>800</v>
      </c>
      <c r="R44" s="272">
        <v>8</v>
      </c>
      <c r="S44" s="273">
        <v>24</v>
      </c>
      <c r="T44" s="274">
        <v>12</v>
      </c>
      <c r="U44" s="275">
        <f t="shared" si="2"/>
        <v>9600</v>
      </c>
      <c r="V44" s="570">
        <f>Tableau3[[#This Row],[PRIX  AU 
COLIS]]/Tableau3[[#This Row],[COLIS]]-1</f>
        <v>-0.68000000000000016</v>
      </c>
      <c r="W44" s="276">
        <f t="shared" si="3"/>
        <v>5.2166799999999984</v>
      </c>
      <c r="X44" s="277">
        <f>$N44-(N44*'Détail des remises'!$C$5)</f>
        <v>41.733439999999987</v>
      </c>
      <c r="Y44" s="278">
        <f t="shared" si="8"/>
        <v>52.166799999999988</v>
      </c>
      <c r="Z44" s="274" t="s">
        <v>48</v>
      </c>
      <c r="AA44" s="275" t="s">
        <v>48</v>
      </c>
      <c r="AB44" s="276" t="s">
        <v>48</v>
      </c>
      <c r="AC44" s="277" t="s">
        <v>48</v>
      </c>
      <c r="AD44" s="278" t="s">
        <v>48</v>
      </c>
      <c r="AE44" s="274">
        <f>Tableau3[[#This Row],[COLIS /
 PALETTE]]</f>
        <v>24</v>
      </c>
      <c r="AF44" s="275">
        <f t="shared" si="9"/>
        <v>19200</v>
      </c>
      <c r="AG44" s="276">
        <f>$AH44/$R44</f>
        <v>4.6950119999999984</v>
      </c>
      <c r="AH44" s="277">
        <f>$X44*$AH$11</f>
        <v>37.560095999999987</v>
      </c>
      <c r="AI44" s="278">
        <f>$AH44/$Q44*1000</f>
        <v>46.950119999999984</v>
      </c>
      <c r="AJ44" s="274" t="s">
        <v>48</v>
      </c>
      <c r="AK44" s="275" t="s">
        <v>48</v>
      </c>
      <c r="AL44" s="279" t="s">
        <v>48</v>
      </c>
      <c r="AM44" s="277" t="s">
        <v>48</v>
      </c>
      <c r="AN44" s="280" t="s">
        <v>48</v>
      </c>
      <c r="AO44" s="274" t="s">
        <v>48</v>
      </c>
      <c r="AP44" s="275" t="s">
        <v>48</v>
      </c>
      <c r="AQ44" s="279" t="s">
        <v>48</v>
      </c>
      <c r="AR44" s="277" t="s">
        <v>48</v>
      </c>
      <c r="AS44" s="280" t="s">
        <v>48</v>
      </c>
      <c r="AT44" s="262" t="s">
        <v>41</v>
      </c>
      <c r="AU44" s="198" t="s">
        <v>48</v>
      </c>
      <c r="AV44" s="198" t="s">
        <v>48</v>
      </c>
      <c r="AW44" s="198" t="s">
        <v>48</v>
      </c>
      <c r="AX44" s="198" t="s">
        <v>48</v>
      </c>
      <c r="AY44" s="198" t="s">
        <v>48</v>
      </c>
      <c r="AZ44" s="198" t="s">
        <v>48</v>
      </c>
      <c r="BA44" s="198" t="s">
        <v>48</v>
      </c>
      <c r="BB44" s="198" t="s">
        <v>48</v>
      </c>
      <c r="BC44" s="198" t="s">
        <v>48</v>
      </c>
      <c r="BD44" s="198" t="s">
        <v>48</v>
      </c>
      <c r="BE44" s="198" t="s">
        <v>48</v>
      </c>
      <c r="BF44" s="198" t="s">
        <v>48</v>
      </c>
      <c r="BG44" s="198" t="s">
        <v>48</v>
      </c>
      <c r="BH44" s="198" t="s">
        <v>48</v>
      </c>
      <c r="BI44" s="198" t="s">
        <v>48</v>
      </c>
      <c r="BJ44" s="198" t="s">
        <v>48</v>
      </c>
      <c r="BK44" s="198" t="s">
        <v>48</v>
      </c>
      <c r="BL44" s="198" t="s">
        <v>48</v>
      </c>
      <c r="BM44" s="198" t="s">
        <v>48</v>
      </c>
      <c r="BN44" s="198" t="s">
        <v>48</v>
      </c>
      <c r="BO44" s="198" t="s">
        <v>48</v>
      </c>
      <c r="BP44" s="198" t="s">
        <v>48</v>
      </c>
      <c r="BQ44" s="198" t="s">
        <v>48</v>
      </c>
      <c r="BR44" s="198" t="s">
        <v>48</v>
      </c>
      <c r="BS44" s="198" t="s">
        <v>48</v>
      </c>
      <c r="BT44" s="198" t="s">
        <v>48</v>
      </c>
      <c r="BU44" s="198" t="s">
        <v>48</v>
      </c>
      <c r="BV44" s="198" t="s">
        <v>48</v>
      </c>
      <c r="BW44" s="198" t="s">
        <v>48</v>
      </c>
      <c r="BX44" s="198" t="s">
        <v>48</v>
      </c>
      <c r="BY44" s="198" t="s">
        <v>48</v>
      </c>
      <c r="BZ44" s="198" t="s">
        <v>48</v>
      </c>
      <c r="CA44" s="198" t="s">
        <v>48</v>
      </c>
      <c r="CB44" s="198" t="s">
        <v>48</v>
      </c>
      <c r="CC44" s="264"/>
      <c r="CD44" s="264"/>
      <c r="CE44" s="264"/>
      <c r="CF44" s="264"/>
      <c r="CG44" s="264"/>
      <c r="CH44" s="264"/>
      <c r="CI44" s="318"/>
    </row>
    <row r="45" spans="1:87" ht="64.95" hidden="1" customHeight="1" x14ac:dyDescent="0.3">
      <c r="A45" s="322" t="s">
        <v>1121</v>
      </c>
      <c r="B45" s="325" t="s">
        <v>311</v>
      </c>
      <c r="C45" s="287" t="s">
        <v>2</v>
      </c>
      <c r="D45" s="550" t="s">
        <v>752</v>
      </c>
      <c r="E45" s="201" t="e" vm="9">
        <v>#VALUE!</v>
      </c>
      <c r="F45" s="320" t="s">
        <v>165</v>
      </c>
      <c r="G45" s="320" t="s">
        <v>880</v>
      </c>
      <c r="H45" s="202" t="s">
        <v>166</v>
      </c>
      <c r="I45" s="314">
        <v>2</v>
      </c>
      <c r="J45" s="311" t="s">
        <v>55</v>
      </c>
      <c r="K45" s="266">
        <f>(((24*48)*$K$3)*4)+$L$3</f>
        <v>235.10399999999998</v>
      </c>
      <c r="L45" s="267">
        <f>(((48*48)*$K$3)*4)+$L$3</f>
        <v>410.20799999999997</v>
      </c>
      <c r="M45" s="268">
        <f t="shared" si="0"/>
        <v>17.11723125</v>
      </c>
      <c r="N45" s="269">
        <f>N44*1.05</f>
        <v>136.93785</v>
      </c>
      <c r="O45" s="270">
        <f t="shared" si="1"/>
        <v>171.1723125</v>
      </c>
      <c r="P45" s="271">
        <v>100</v>
      </c>
      <c r="Q45" s="272">
        <f>Tableau3[[#This Row],[NBRE UNITES / UVC (Paquet)]]*Tableau3[[#This Row],[UVC (Paquet) /
 COLIS]]</f>
        <v>800</v>
      </c>
      <c r="R45" s="272">
        <v>8</v>
      </c>
      <c r="S45" s="273">
        <v>24</v>
      </c>
      <c r="T45" s="274">
        <v>12</v>
      </c>
      <c r="U45" s="275">
        <f t="shared" si="2"/>
        <v>9600</v>
      </c>
      <c r="V45" s="570">
        <f>Tableau3[[#This Row],[PRIX  AU 
COLIS]]/Tableau3[[#This Row],[COLIS]]-1</f>
        <v>-0.68</v>
      </c>
      <c r="W45" s="276">
        <f t="shared" si="3"/>
        <v>5.4775139999999993</v>
      </c>
      <c r="X45" s="277">
        <f>$N45-(N45*'Détail des remises'!$C$5)</f>
        <v>43.820111999999995</v>
      </c>
      <c r="Y45" s="278">
        <f t="shared" si="8"/>
        <v>54.775139999999993</v>
      </c>
      <c r="Z45" s="274" t="s">
        <v>48</v>
      </c>
      <c r="AA45" s="275" t="s">
        <v>48</v>
      </c>
      <c r="AB45" s="276" t="s">
        <v>48</v>
      </c>
      <c r="AC45" s="277" t="s">
        <v>48</v>
      </c>
      <c r="AD45" s="278" t="s">
        <v>48</v>
      </c>
      <c r="AE45" s="274">
        <f>Tableau3[[#This Row],[COLIS /
 PALETTE]]</f>
        <v>24</v>
      </c>
      <c r="AF45" s="275">
        <f t="shared" si="9"/>
        <v>19200</v>
      </c>
      <c r="AG45" s="276">
        <f>$AH45/$R45</f>
        <v>4.9297625999999992</v>
      </c>
      <c r="AH45" s="277">
        <f>$X45*$AH$11</f>
        <v>39.438100799999994</v>
      </c>
      <c r="AI45" s="278">
        <f>$AH45/$Q45*1000</f>
        <v>49.297625999999987</v>
      </c>
      <c r="AJ45" s="274" t="s">
        <v>48</v>
      </c>
      <c r="AK45" s="275" t="s">
        <v>48</v>
      </c>
      <c r="AL45" s="279" t="s">
        <v>48</v>
      </c>
      <c r="AM45" s="277" t="s">
        <v>48</v>
      </c>
      <c r="AN45" s="280" t="s">
        <v>48</v>
      </c>
      <c r="AO45" s="274" t="s">
        <v>48</v>
      </c>
      <c r="AP45" s="275" t="s">
        <v>48</v>
      </c>
      <c r="AQ45" s="279" t="s">
        <v>48</v>
      </c>
      <c r="AR45" s="277" t="s">
        <v>48</v>
      </c>
      <c r="AS45" s="280" t="s">
        <v>48</v>
      </c>
      <c r="AT45" s="262" t="s">
        <v>41</v>
      </c>
      <c r="AU45" s="198" t="s">
        <v>48</v>
      </c>
      <c r="AV45" s="198" t="s">
        <v>48</v>
      </c>
      <c r="AW45" s="198" t="s">
        <v>48</v>
      </c>
      <c r="AX45" s="198" t="s">
        <v>48</v>
      </c>
      <c r="AY45" s="198" t="s">
        <v>48</v>
      </c>
      <c r="AZ45" s="198" t="s">
        <v>48</v>
      </c>
      <c r="BA45" s="198" t="s">
        <v>48</v>
      </c>
      <c r="BB45" s="198" t="s">
        <v>48</v>
      </c>
      <c r="BC45" s="198" t="s">
        <v>48</v>
      </c>
      <c r="BD45" s="198" t="s">
        <v>48</v>
      </c>
      <c r="BE45" s="198" t="s">
        <v>48</v>
      </c>
      <c r="BF45" s="198" t="s">
        <v>48</v>
      </c>
      <c r="BG45" s="198" t="s">
        <v>48</v>
      </c>
      <c r="BH45" s="198" t="s">
        <v>48</v>
      </c>
      <c r="BI45" s="198" t="s">
        <v>48</v>
      </c>
      <c r="BJ45" s="198" t="s">
        <v>48</v>
      </c>
      <c r="BK45" s="198" t="s">
        <v>48</v>
      </c>
      <c r="BL45" s="198" t="s">
        <v>48</v>
      </c>
      <c r="BM45" s="198" t="s">
        <v>48</v>
      </c>
      <c r="BN45" s="198" t="s">
        <v>48</v>
      </c>
      <c r="BO45" s="198" t="s">
        <v>48</v>
      </c>
      <c r="BP45" s="198" t="s">
        <v>48</v>
      </c>
      <c r="BQ45" s="198" t="s">
        <v>48</v>
      </c>
      <c r="BR45" s="198" t="s">
        <v>48</v>
      </c>
      <c r="BS45" s="198" t="s">
        <v>48</v>
      </c>
      <c r="BT45" s="198" t="s">
        <v>48</v>
      </c>
      <c r="BU45" s="198" t="s">
        <v>48</v>
      </c>
      <c r="BV45" s="198" t="s">
        <v>48</v>
      </c>
      <c r="BW45" s="198" t="s">
        <v>48</v>
      </c>
      <c r="BX45" s="198" t="s">
        <v>48</v>
      </c>
      <c r="BY45" s="198" t="s">
        <v>48</v>
      </c>
      <c r="BZ45" s="198" t="s">
        <v>48</v>
      </c>
      <c r="CA45" s="198" t="s">
        <v>48</v>
      </c>
      <c r="CB45" s="198" t="s">
        <v>48</v>
      </c>
      <c r="CC45" s="264"/>
      <c r="CD45" s="264"/>
      <c r="CE45" s="264"/>
      <c r="CF45" s="264"/>
      <c r="CG45" s="264"/>
      <c r="CH45" s="264"/>
      <c r="CI45" s="318"/>
    </row>
    <row r="46" spans="1:87" ht="64.95" hidden="1" customHeight="1" x14ac:dyDescent="0.3">
      <c r="A46" s="322" t="s">
        <v>1121</v>
      </c>
      <c r="B46" s="325" t="s">
        <v>311</v>
      </c>
      <c r="C46" s="323" t="s">
        <v>102</v>
      </c>
      <c r="D46" s="550" t="s">
        <v>750</v>
      </c>
      <c r="E46" s="201" t="e" vm="11">
        <v>#VALUE!</v>
      </c>
      <c r="F46" s="320" t="s">
        <v>167</v>
      </c>
      <c r="G46" s="320" t="s">
        <v>170</v>
      </c>
      <c r="H46" s="202" t="s">
        <v>960</v>
      </c>
      <c r="I46" s="314">
        <v>1</v>
      </c>
      <c r="J46" s="311" t="s">
        <v>55</v>
      </c>
      <c r="K46" s="266" t="s">
        <v>55</v>
      </c>
      <c r="L46" s="267">
        <f>(((40*40)*$K$3)*2)+$L$3</f>
        <v>181.6</v>
      </c>
      <c r="M46" s="268">
        <f t="shared" si="0"/>
        <v>10.658374999999999</v>
      </c>
      <c r="N46" s="269">
        <v>85.266999999999996</v>
      </c>
      <c r="O46" s="270">
        <f t="shared" si="1"/>
        <v>106.58374999999999</v>
      </c>
      <c r="P46" s="271">
        <v>100</v>
      </c>
      <c r="Q46" s="272">
        <f>Tableau3[[#This Row],[NBRE UNITES / UVC (Paquet)]]*Tableau3[[#This Row],[UVC (Paquet) /
 COLIS]]</f>
        <v>800</v>
      </c>
      <c r="R46" s="272">
        <v>8</v>
      </c>
      <c r="S46" s="273">
        <v>48</v>
      </c>
      <c r="T46" s="274">
        <v>12</v>
      </c>
      <c r="U46" s="275">
        <f t="shared" si="2"/>
        <v>9600</v>
      </c>
      <c r="V46" s="570">
        <f>Tableau3[[#This Row],[PRIX  AU 
COLIS]]/Tableau3[[#This Row],[COLIS]]-1</f>
        <v>-0.68</v>
      </c>
      <c r="W46" s="276">
        <f t="shared" si="3"/>
        <v>3.4106799999999993</v>
      </c>
      <c r="X46" s="277">
        <f>$N46-(N46*'Détail des remises'!$C$5)</f>
        <v>27.285439999999994</v>
      </c>
      <c r="Y46" s="278">
        <f t="shared" si="8"/>
        <v>34.106799999999993</v>
      </c>
      <c r="Z46" s="274">
        <v>24</v>
      </c>
      <c r="AA46" s="275">
        <f>Z46*Q46</f>
        <v>19200</v>
      </c>
      <c r="AB46" s="276">
        <f>$AC46/$R46</f>
        <v>3.3083595999999993</v>
      </c>
      <c r="AC46" s="277">
        <f>$X46*$AC$11</f>
        <v>26.466876799999994</v>
      </c>
      <c r="AD46" s="278">
        <f>$AC46/$Q46*1000</f>
        <v>33.083595999999993</v>
      </c>
      <c r="AE46" s="274">
        <f>Tableau3[[#This Row],[COLIS /
 PALETTE]]</f>
        <v>48</v>
      </c>
      <c r="AF46" s="275">
        <f t="shared" si="9"/>
        <v>38400</v>
      </c>
      <c r="AG46" s="276">
        <f>$AH46/$R46</f>
        <v>3.0696119999999993</v>
      </c>
      <c r="AH46" s="277">
        <f>$X46*$AH$11</f>
        <v>24.556895999999995</v>
      </c>
      <c r="AI46" s="278">
        <f>$AH46/$Q46*1000</f>
        <v>30.696119999999993</v>
      </c>
      <c r="AJ46" s="274">
        <v>96</v>
      </c>
      <c r="AK46" s="275">
        <f>AJ46*Q46</f>
        <v>76800</v>
      </c>
      <c r="AL46" s="279">
        <f>AM46/$R46</f>
        <v>2.9775236399999994</v>
      </c>
      <c r="AM46" s="277">
        <f>AH46*$AM$11</f>
        <v>23.820189119999995</v>
      </c>
      <c r="AN46" s="280">
        <f>AM46/$Q46*1000</f>
        <v>29.775236399999994</v>
      </c>
      <c r="AO46" s="274">
        <v>144</v>
      </c>
      <c r="AP46" s="275">
        <f>AO46*Q46</f>
        <v>115200</v>
      </c>
      <c r="AQ46" s="279">
        <f>AR46/$R46</f>
        <v>2.8881979307999992</v>
      </c>
      <c r="AR46" s="277">
        <f>AM46*$AR$11</f>
        <v>23.105583446399994</v>
      </c>
      <c r="AS46" s="280">
        <f>AR46/$Q46*1000</f>
        <v>28.881979307999991</v>
      </c>
      <c r="AT46" s="262" t="s">
        <v>41</v>
      </c>
      <c r="AU46" s="198" t="s">
        <v>48</v>
      </c>
      <c r="AV46" s="198" t="s">
        <v>48</v>
      </c>
      <c r="AW46" s="198" t="s">
        <v>48</v>
      </c>
      <c r="AX46" s="198" t="s">
        <v>48</v>
      </c>
      <c r="AY46" s="198" t="s">
        <v>48</v>
      </c>
      <c r="AZ46" s="198" t="s">
        <v>48</v>
      </c>
      <c r="BA46" s="198" t="s">
        <v>48</v>
      </c>
      <c r="BB46" s="198" t="s">
        <v>48</v>
      </c>
      <c r="BC46" s="198" t="s">
        <v>48</v>
      </c>
      <c r="BD46" s="198" t="s">
        <v>48</v>
      </c>
      <c r="BE46" s="198" t="s">
        <v>48</v>
      </c>
      <c r="BF46" s="198" t="s">
        <v>48</v>
      </c>
      <c r="BG46" s="198" t="s">
        <v>48</v>
      </c>
      <c r="BH46" s="198" t="s">
        <v>48</v>
      </c>
      <c r="BI46" s="198" t="s">
        <v>48</v>
      </c>
      <c r="BJ46" s="198" t="s">
        <v>48</v>
      </c>
      <c r="BK46" s="198" t="s">
        <v>48</v>
      </c>
      <c r="BL46" s="198" t="s">
        <v>48</v>
      </c>
      <c r="BM46" s="198" t="s">
        <v>48</v>
      </c>
      <c r="BN46" s="198" t="s">
        <v>48</v>
      </c>
      <c r="BO46" s="198" t="s">
        <v>48</v>
      </c>
      <c r="BP46" s="198" t="s">
        <v>48</v>
      </c>
      <c r="BQ46" s="198" t="s">
        <v>48</v>
      </c>
      <c r="BR46" s="198" t="s">
        <v>48</v>
      </c>
      <c r="BS46" s="198" t="s">
        <v>48</v>
      </c>
      <c r="BT46" s="198" t="s">
        <v>48</v>
      </c>
      <c r="BU46" s="198" t="s">
        <v>48</v>
      </c>
      <c r="BV46" s="198" t="s">
        <v>48</v>
      </c>
      <c r="BW46" s="198" t="s">
        <v>48</v>
      </c>
      <c r="BX46" s="198" t="s">
        <v>48</v>
      </c>
      <c r="BY46" s="198" t="s">
        <v>48</v>
      </c>
      <c r="BZ46" s="198" t="s">
        <v>48</v>
      </c>
      <c r="CA46" s="198" t="s">
        <v>48</v>
      </c>
      <c r="CB46" s="198" t="s">
        <v>48</v>
      </c>
      <c r="CC46" s="264"/>
      <c r="CD46" s="264"/>
      <c r="CE46" s="264"/>
      <c r="CF46" s="264"/>
      <c r="CG46" s="264"/>
      <c r="CH46" s="264"/>
      <c r="CI46" s="318"/>
    </row>
    <row r="47" spans="1:87" ht="64.95" hidden="1" customHeight="1" x14ac:dyDescent="0.3">
      <c r="A47" s="322" t="s">
        <v>1121</v>
      </c>
      <c r="B47" s="325" t="s">
        <v>311</v>
      </c>
      <c r="C47" s="323" t="s">
        <v>102</v>
      </c>
      <c r="D47" s="550" t="s">
        <v>750</v>
      </c>
      <c r="E47" s="201" t="e" vm="11">
        <v>#VALUE!</v>
      </c>
      <c r="F47" s="320" t="s">
        <v>168</v>
      </c>
      <c r="G47" s="320" t="s">
        <v>171</v>
      </c>
      <c r="H47" s="202" t="s">
        <v>960</v>
      </c>
      <c r="I47" s="314">
        <v>2</v>
      </c>
      <c r="J47" s="311" t="s">
        <v>55</v>
      </c>
      <c r="K47" s="266" t="s">
        <v>959</v>
      </c>
      <c r="L47" s="267">
        <f>(((40*40)*$K$3)*4)+$L$3</f>
        <v>303.2</v>
      </c>
      <c r="M47" s="268">
        <f t="shared" si="0"/>
        <v>11.19129375</v>
      </c>
      <c r="N47" s="269">
        <f>N46*1.05</f>
        <v>89.530349999999999</v>
      </c>
      <c r="O47" s="270">
        <f t="shared" si="1"/>
        <v>111.9129375</v>
      </c>
      <c r="P47" s="271">
        <v>100</v>
      </c>
      <c r="Q47" s="272">
        <f>Tableau3[[#This Row],[NBRE UNITES / UVC (Paquet)]]*Tableau3[[#This Row],[UVC (Paquet) /
 COLIS]]</f>
        <v>800</v>
      </c>
      <c r="R47" s="272">
        <v>8</v>
      </c>
      <c r="S47" s="273">
        <v>48</v>
      </c>
      <c r="T47" s="274">
        <v>16</v>
      </c>
      <c r="U47" s="275">
        <f t="shared" si="2"/>
        <v>12800</v>
      </c>
      <c r="V47" s="570">
        <f>Tableau3[[#This Row],[PRIX  AU 
COLIS]]/Tableau3[[#This Row],[COLIS]]-1</f>
        <v>-0.68</v>
      </c>
      <c r="W47" s="276">
        <f t="shared" si="3"/>
        <v>3.5812139999999992</v>
      </c>
      <c r="X47" s="277">
        <f>$N47-(N47*'Détail des remises'!$C$5)</f>
        <v>28.649711999999994</v>
      </c>
      <c r="Y47" s="278">
        <f t="shared" si="8"/>
        <v>35.812139999999992</v>
      </c>
      <c r="Z47" s="274">
        <v>24</v>
      </c>
      <c r="AA47" s="275">
        <f>Z47*Q47</f>
        <v>19200</v>
      </c>
      <c r="AB47" s="276">
        <f>$AC47/$R47</f>
        <v>3.4737775799999993</v>
      </c>
      <c r="AC47" s="277">
        <f>$X47*$AC$11</f>
        <v>27.790220639999994</v>
      </c>
      <c r="AD47" s="278">
        <f>$AC47/$Q47*1000</f>
        <v>34.737775799999994</v>
      </c>
      <c r="AE47" s="274">
        <f>Tableau3[[#This Row],[COLIS /
 PALETTE]]</f>
        <v>48</v>
      </c>
      <c r="AF47" s="275">
        <f t="shared" si="9"/>
        <v>38400</v>
      </c>
      <c r="AG47" s="276">
        <f>$AH47/$R47</f>
        <v>3.2230925999999993</v>
      </c>
      <c r="AH47" s="277">
        <f>$X47*$AH$11</f>
        <v>25.784740799999994</v>
      </c>
      <c r="AI47" s="278">
        <f>$AH47/$Q47*1000</f>
        <v>32.230925999999997</v>
      </c>
      <c r="AJ47" s="274">
        <v>96</v>
      </c>
      <c r="AK47" s="275">
        <f>AJ47*Q47</f>
        <v>76800</v>
      </c>
      <c r="AL47" s="279">
        <f>AM47/$R47</f>
        <v>3.1263998219999993</v>
      </c>
      <c r="AM47" s="277">
        <f>AH47*$AM$11</f>
        <v>25.011198575999995</v>
      </c>
      <c r="AN47" s="280">
        <f>AM47/$Q47*1000</f>
        <v>31.263998219999991</v>
      </c>
      <c r="AO47" s="274">
        <v>144</v>
      </c>
      <c r="AP47" s="275">
        <f>AO47*Q47</f>
        <v>115200</v>
      </c>
      <c r="AQ47" s="279">
        <f>AR47/$R47</f>
        <v>3.0326078273399992</v>
      </c>
      <c r="AR47" s="277">
        <f>AM47*$AR$11</f>
        <v>24.260862618719994</v>
      </c>
      <c r="AS47" s="280">
        <f>AR47/$Q47*1000</f>
        <v>30.326078273399993</v>
      </c>
      <c r="AT47" s="262" t="s">
        <v>41</v>
      </c>
      <c r="AU47" s="198" t="s">
        <v>48</v>
      </c>
      <c r="AV47" s="198" t="s">
        <v>48</v>
      </c>
      <c r="AW47" s="198" t="s">
        <v>48</v>
      </c>
      <c r="AX47" s="198" t="s">
        <v>48</v>
      </c>
      <c r="AY47" s="198" t="s">
        <v>48</v>
      </c>
      <c r="AZ47" s="198" t="s">
        <v>48</v>
      </c>
      <c r="BA47" s="198" t="s">
        <v>48</v>
      </c>
      <c r="BB47" s="198" t="s">
        <v>48</v>
      </c>
      <c r="BC47" s="198" t="s">
        <v>48</v>
      </c>
      <c r="BD47" s="198" t="s">
        <v>48</v>
      </c>
      <c r="BE47" s="198" t="s">
        <v>48</v>
      </c>
      <c r="BF47" s="198" t="s">
        <v>48</v>
      </c>
      <c r="BG47" s="198" t="s">
        <v>48</v>
      </c>
      <c r="BH47" s="198" t="s">
        <v>48</v>
      </c>
      <c r="BI47" s="198" t="s">
        <v>48</v>
      </c>
      <c r="BJ47" s="198" t="s">
        <v>48</v>
      </c>
      <c r="BK47" s="198" t="s">
        <v>48</v>
      </c>
      <c r="BL47" s="198" t="s">
        <v>48</v>
      </c>
      <c r="BM47" s="198" t="s">
        <v>48</v>
      </c>
      <c r="BN47" s="198" t="s">
        <v>48</v>
      </c>
      <c r="BO47" s="198" t="s">
        <v>48</v>
      </c>
      <c r="BP47" s="198" t="s">
        <v>48</v>
      </c>
      <c r="BQ47" s="198" t="s">
        <v>48</v>
      </c>
      <c r="BR47" s="198" t="s">
        <v>48</v>
      </c>
      <c r="BS47" s="198" t="s">
        <v>48</v>
      </c>
      <c r="BT47" s="198" t="s">
        <v>48</v>
      </c>
      <c r="BU47" s="198" t="s">
        <v>48</v>
      </c>
      <c r="BV47" s="198" t="s">
        <v>48</v>
      </c>
      <c r="BW47" s="198" t="s">
        <v>48</v>
      </c>
      <c r="BX47" s="198" t="s">
        <v>48</v>
      </c>
      <c r="BY47" s="198" t="s">
        <v>48</v>
      </c>
      <c r="BZ47" s="198" t="s">
        <v>48</v>
      </c>
      <c r="CA47" s="198" t="s">
        <v>48</v>
      </c>
      <c r="CB47" s="198" t="s">
        <v>48</v>
      </c>
      <c r="CC47" s="264"/>
      <c r="CD47" s="264"/>
      <c r="CE47" s="264"/>
      <c r="CF47" s="264"/>
      <c r="CG47" s="264"/>
      <c r="CH47" s="264"/>
      <c r="CI47" s="318"/>
    </row>
    <row r="48" spans="1:87" ht="64.95" hidden="1" customHeight="1" thickBot="1" x14ac:dyDescent="0.35">
      <c r="A48" s="463" t="s">
        <v>1121</v>
      </c>
      <c r="B48" s="464" t="s">
        <v>311</v>
      </c>
      <c r="C48" s="465" t="s">
        <v>863</v>
      </c>
      <c r="D48" s="551" t="s">
        <v>750</v>
      </c>
      <c r="E48" s="466" t="e" vm="13">
        <v>#VALUE!</v>
      </c>
      <c r="F48" s="467" t="s">
        <v>169</v>
      </c>
      <c r="G48" s="467" t="s">
        <v>172</v>
      </c>
      <c r="H48" s="468" t="s">
        <v>961</v>
      </c>
      <c r="I48" s="469">
        <v>3</v>
      </c>
      <c r="J48" s="470">
        <f>(((20*20)*$K$3)*6)+$L$3</f>
        <v>151.19999999999999</v>
      </c>
      <c r="K48" s="471">
        <f>(((20*40)*$K$3)*6)+$L$3</f>
        <v>242.39999999999998</v>
      </c>
      <c r="L48" s="472">
        <f>(((40*40)*$K$3)*6)+$L$3</f>
        <v>424.79999999999995</v>
      </c>
      <c r="M48" s="473">
        <f t="shared" si="0"/>
        <v>11.7242125</v>
      </c>
      <c r="N48" s="474">
        <f>N46*1.1</f>
        <v>93.793700000000001</v>
      </c>
      <c r="O48" s="475">
        <f t="shared" si="1"/>
        <v>117.242125</v>
      </c>
      <c r="P48" s="476">
        <v>100</v>
      </c>
      <c r="Q48" s="477">
        <f>Tableau3[[#This Row],[NBRE UNITES / UVC (Paquet)]]*Tableau3[[#This Row],[UVC (Paquet) /
 COLIS]]</f>
        <v>800</v>
      </c>
      <c r="R48" s="477">
        <v>8</v>
      </c>
      <c r="S48" s="478">
        <v>48</v>
      </c>
      <c r="T48" s="479">
        <v>48</v>
      </c>
      <c r="U48" s="480">
        <f t="shared" si="2"/>
        <v>38400</v>
      </c>
      <c r="V48" s="571">
        <f>Tableau3[[#This Row],[PRIX  AU 
COLIS]]/Tableau3[[#This Row],[COLIS]]-1</f>
        <v>-0.68</v>
      </c>
      <c r="W48" s="481">
        <f t="shared" si="3"/>
        <v>3.7517479999999992</v>
      </c>
      <c r="X48" s="482">
        <f>$N48-(N48*'Détail des remises'!$C$5)</f>
        <v>30.013983999999994</v>
      </c>
      <c r="Y48" s="483">
        <f t="shared" si="8"/>
        <v>37.517479999999992</v>
      </c>
      <c r="Z48" s="479" t="s">
        <v>48</v>
      </c>
      <c r="AA48" s="480" t="s">
        <v>48</v>
      </c>
      <c r="AB48" s="481" t="s">
        <v>48</v>
      </c>
      <c r="AC48" s="482" t="s">
        <v>48</v>
      </c>
      <c r="AD48" s="483" t="s">
        <v>48</v>
      </c>
      <c r="AE48" s="479" t="s">
        <v>48</v>
      </c>
      <c r="AF48" s="480" t="s">
        <v>48</v>
      </c>
      <c r="AG48" s="481" t="s">
        <v>48</v>
      </c>
      <c r="AH48" s="482" t="s">
        <v>48</v>
      </c>
      <c r="AI48" s="483" t="s">
        <v>48</v>
      </c>
      <c r="AJ48" s="479" t="s">
        <v>48</v>
      </c>
      <c r="AK48" s="480" t="s">
        <v>48</v>
      </c>
      <c r="AL48" s="484" t="s">
        <v>48</v>
      </c>
      <c r="AM48" s="482" t="s">
        <v>48</v>
      </c>
      <c r="AN48" s="485" t="s">
        <v>48</v>
      </c>
      <c r="AO48" s="479" t="s">
        <v>48</v>
      </c>
      <c r="AP48" s="480" t="s">
        <v>48</v>
      </c>
      <c r="AQ48" s="484" t="s">
        <v>48</v>
      </c>
      <c r="AR48" s="482" t="s">
        <v>48</v>
      </c>
      <c r="AS48" s="485" t="s">
        <v>48</v>
      </c>
      <c r="AT48" s="262" t="s">
        <v>41</v>
      </c>
      <c r="AU48" s="198" t="s">
        <v>48</v>
      </c>
      <c r="AV48" s="198" t="s">
        <v>48</v>
      </c>
      <c r="AW48" s="198" t="s">
        <v>48</v>
      </c>
      <c r="AX48" s="198" t="s">
        <v>48</v>
      </c>
      <c r="AY48" s="198" t="s">
        <v>48</v>
      </c>
      <c r="AZ48" s="198" t="s">
        <v>48</v>
      </c>
      <c r="BA48" s="198" t="s">
        <v>48</v>
      </c>
      <c r="BB48" s="198" t="s">
        <v>48</v>
      </c>
      <c r="BC48" s="198" t="s">
        <v>48</v>
      </c>
      <c r="BD48" s="198" t="s">
        <v>48</v>
      </c>
      <c r="BE48" s="198" t="s">
        <v>48</v>
      </c>
      <c r="BF48" s="198" t="s">
        <v>48</v>
      </c>
      <c r="BG48" s="198" t="s">
        <v>48</v>
      </c>
      <c r="BH48" s="198" t="s">
        <v>48</v>
      </c>
      <c r="BI48" s="198" t="s">
        <v>48</v>
      </c>
      <c r="BJ48" s="198" t="s">
        <v>48</v>
      </c>
      <c r="BK48" s="198" t="s">
        <v>48</v>
      </c>
      <c r="BL48" s="198" t="s">
        <v>48</v>
      </c>
      <c r="BM48" s="198" t="s">
        <v>48</v>
      </c>
      <c r="BN48" s="198" t="s">
        <v>48</v>
      </c>
      <c r="BO48" s="198" t="s">
        <v>48</v>
      </c>
      <c r="BP48" s="198" t="s">
        <v>48</v>
      </c>
      <c r="BQ48" s="198" t="s">
        <v>48</v>
      </c>
      <c r="BR48" s="198" t="s">
        <v>48</v>
      </c>
      <c r="BS48" s="198" t="s">
        <v>48</v>
      </c>
      <c r="BT48" s="198" t="s">
        <v>48</v>
      </c>
      <c r="BU48" s="198" t="s">
        <v>48</v>
      </c>
      <c r="BV48" s="198" t="s">
        <v>48</v>
      </c>
      <c r="BW48" s="198" t="s">
        <v>48</v>
      </c>
      <c r="BX48" s="198" t="s">
        <v>48</v>
      </c>
      <c r="BY48" s="198" t="s">
        <v>48</v>
      </c>
      <c r="BZ48" s="198" t="s">
        <v>48</v>
      </c>
      <c r="CA48" s="198" t="s">
        <v>48</v>
      </c>
      <c r="CB48" s="198" t="s">
        <v>48</v>
      </c>
      <c r="CC48" s="264"/>
      <c r="CD48" s="264"/>
      <c r="CE48" s="264"/>
      <c r="CF48" s="264"/>
      <c r="CG48" s="264"/>
      <c r="CH48" s="264"/>
      <c r="CI48" s="318"/>
    </row>
    <row r="49" spans="1:87" ht="64.95" hidden="1" customHeight="1" thickTop="1" x14ac:dyDescent="0.3">
      <c r="A49" s="386" t="s">
        <v>1121</v>
      </c>
      <c r="B49" s="414" t="s">
        <v>704</v>
      </c>
      <c r="C49" s="351" t="s">
        <v>2</v>
      </c>
      <c r="D49" s="549" t="s">
        <v>746</v>
      </c>
      <c r="E49" s="353" t="e" vm="9">
        <v>#VALUE!</v>
      </c>
      <c r="F49" s="354" t="s">
        <v>173</v>
      </c>
      <c r="G49" s="354" t="s">
        <v>175</v>
      </c>
      <c r="H49" s="355" t="s">
        <v>314</v>
      </c>
      <c r="I49" s="356">
        <v>1</v>
      </c>
      <c r="J49" s="357" t="s">
        <v>55</v>
      </c>
      <c r="K49" s="358">
        <f>(((10*20)*$K$3)*4)+$L$3</f>
        <v>90.4</v>
      </c>
      <c r="L49" s="359">
        <f>(((20*20)*$K$3)*4)+$L$3</f>
        <v>120.8</v>
      </c>
      <c r="M49" s="360">
        <f t="shared" si="0"/>
        <v>4.7802999999999995</v>
      </c>
      <c r="N49" s="361">
        <v>191.21199999999999</v>
      </c>
      <c r="O49" s="362">
        <f t="shared" si="1"/>
        <v>47.802999999999997</v>
      </c>
      <c r="P49" s="363">
        <v>100</v>
      </c>
      <c r="Q49" s="364">
        <f>Tableau3[[#This Row],[NBRE UNITES / UVC (Paquet)]]*Tableau3[[#This Row],[UVC (Paquet) /
 COLIS]]</f>
        <v>4000</v>
      </c>
      <c r="R49" s="364">
        <v>40</v>
      </c>
      <c r="S49" s="365">
        <v>28</v>
      </c>
      <c r="T49" s="366">
        <v>6</v>
      </c>
      <c r="U49" s="367">
        <f t="shared" si="2"/>
        <v>24000</v>
      </c>
      <c r="V49" s="569">
        <f>Tableau3[[#This Row],[PRIX  AU 
COLIS]]/Tableau3[[#This Row],[COLIS]]-1</f>
        <v>-0.67999999999999994</v>
      </c>
      <c r="W49" s="368">
        <f t="shared" si="3"/>
        <v>1.5296959999999999</v>
      </c>
      <c r="X49" s="369">
        <f>$N49-(N49*'Détail des remises'!$C$5)</f>
        <v>61.187839999999994</v>
      </c>
      <c r="Y49" s="370">
        <f t="shared" si="8"/>
        <v>15.296959999999999</v>
      </c>
      <c r="Z49" s="366">
        <v>14</v>
      </c>
      <c r="AA49" s="367">
        <f>Z49*Q49</f>
        <v>56000</v>
      </c>
      <c r="AB49" s="368">
        <f>$AC49/$R49</f>
        <v>1.48380512</v>
      </c>
      <c r="AC49" s="369">
        <f>$X49*$AC$11</f>
        <v>59.352204799999996</v>
      </c>
      <c r="AD49" s="370">
        <f>$AC49/$Q49*1000</f>
        <v>14.838051199999999</v>
      </c>
      <c r="AE49" s="366">
        <f>Tableau3[[#This Row],[COLIS /
 PALETTE]]</f>
        <v>28</v>
      </c>
      <c r="AF49" s="367">
        <f>AE49*$Q49</f>
        <v>112000</v>
      </c>
      <c r="AG49" s="368">
        <f>$AH49/$R49</f>
        <v>1.3767263999999999</v>
      </c>
      <c r="AH49" s="369">
        <f>$X49*$AH$11</f>
        <v>55.069055999999996</v>
      </c>
      <c r="AI49" s="370">
        <f>$AH49/$Q49*1000</f>
        <v>13.767263999999999</v>
      </c>
      <c r="AJ49" s="366" t="s">
        <v>48</v>
      </c>
      <c r="AK49" s="367" t="s">
        <v>48</v>
      </c>
      <c r="AL49" s="387" t="s">
        <v>48</v>
      </c>
      <c r="AM49" s="369" t="s">
        <v>48</v>
      </c>
      <c r="AN49" s="388" t="s">
        <v>48</v>
      </c>
      <c r="AO49" s="366" t="s">
        <v>48</v>
      </c>
      <c r="AP49" s="367" t="s">
        <v>48</v>
      </c>
      <c r="AQ49" s="387" t="s">
        <v>48</v>
      </c>
      <c r="AR49" s="369" t="s">
        <v>48</v>
      </c>
      <c r="AS49" s="388" t="s">
        <v>48</v>
      </c>
      <c r="AT49" s="345" t="s">
        <v>48</v>
      </c>
      <c r="AU49" s="199" t="e" vm="10">
        <v>#VALUE!</v>
      </c>
      <c r="AV49" s="198" t="s">
        <v>48</v>
      </c>
      <c r="AW49" s="198" t="s">
        <v>48</v>
      </c>
      <c r="AX49" s="198" t="s">
        <v>48</v>
      </c>
      <c r="AY49" s="198" t="s">
        <v>48</v>
      </c>
      <c r="AZ49" s="198" t="s">
        <v>48</v>
      </c>
      <c r="BA49" s="198" t="s">
        <v>48</v>
      </c>
      <c r="BB49" s="198" t="s">
        <v>48</v>
      </c>
      <c r="BC49" s="198" t="s">
        <v>48</v>
      </c>
      <c r="BD49" s="198" t="s">
        <v>48</v>
      </c>
      <c r="BE49" s="198" t="s">
        <v>48</v>
      </c>
      <c r="BF49" s="198" t="s">
        <v>48</v>
      </c>
      <c r="BG49" s="198" t="s">
        <v>48</v>
      </c>
      <c r="BH49" s="198" t="s">
        <v>48</v>
      </c>
      <c r="BI49" s="198" t="s">
        <v>48</v>
      </c>
      <c r="BJ49" s="198" t="s">
        <v>48</v>
      </c>
      <c r="BK49" s="198" t="s">
        <v>48</v>
      </c>
      <c r="BL49" s="198" t="s">
        <v>48</v>
      </c>
      <c r="BM49" s="198" t="s">
        <v>48</v>
      </c>
      <c r="BN49" s="198" t="s">
        <v>48</v>
      </c>
      <c r="BO49" s="198" t="s">
        <v>48</v>
      </c>
      <c r="BP49" s="198" t="s">
        <v>48</v>
      </c>
      <c r="BQ49" s="198" t="s">
        <v>48</v>
      </c>
      <c r="BR49" s="198" t="s">
        <v>48</v>
      </c>
      <c r="BS49" s="198" t="s">
        <v>48</v>
      </c>
      <c r="BT49" s="198" t="s">
        <v>48</v>
      </c>
      <c r="BU49" s="198" t="s">
        <v>48</v>
      </c>
      <c r="BV49" s="198" t="s">
        <v>48</v>
      </c>
      <c r="BW49" s="198" t="s">
        <v>48</v>
      </c>
      <c r="BX49" s="198" t="s">
        <v>48</v>
      </c>
      <c r="BY49" s="198" t="s">
        <v>48</v>
      </c>
      <c r="BZ49" s="198" t="s">
        <v>48</v>
      </c>
      <c r="CA49" s="198" t="s">
        <v>48</v>
      </c>
      <c r="CB49" s="198" t="s">
        <v>48</v>
      </c>
      <c r="CC49" s="264"/>
      <c r="CD49" s="264"/>
      <c r="CE49" s="264"/>
      <c r="CF49" s="264"/>
      <c r="CG49" s="264"/>
      <c r="CH49" s="264"/>
      <c r="CI49" s="318"/>
    </row>
    <row r="50" spans="1:87" ht="64.95" hidden="1" customHeight="1" x14ac:dyDescent="0.3">
      <c r="A50" s="322" t="s">
        <v>1121</v>
      </c>
      <c r="B50" s="324" t="s">
        <v>704</v>
      </c>
      <c r="C50" s="287" t="s">
        <v>2</v>
      </c>
      <c r="D50" s="550" t="s">
        <v>746</v>
      </c>
      <c r="E50" s="201" t="e" vm="9">
        <v>#VALUE!</v>
      </c>
      <c r="F50" s="320" t="s">
        <v>174</v>
      </c>
      <c r="G50" s="320" t="s">
        <v>176</v>
      </c>
      <c r="H50" s="202" t="s">
        <v>314</v>
      </c>
      <c r="I50" s="314">
        <v>2</v>
      </c>
      <c r="J50" s="311" t="s">
        <v>55</v>
      </c>
      <c r="K50" s="266">
        <f>(((10*20)*$K$3)*8)+$L$3</f>
        <v>120.8</v>
      </c>
      <c r="L50" s="267">
        <f>(((20*20)*$K$3)*8)+$L$3</f>
        <v>181.6</v>
      </c>
      <c r="M50" s="268">
        <f t="shared" si="0"/>
        <v>5.0193149999999997</v>
      </c>
      <c r="N50" s="269">
        <f>N49*1.05</f>
        <v>200.77259999999998</v>
      </c>
      <c r="O50" s="270">
        <f t="shared" si="1"/>
        <v>50.193149999999996</v>
      </c>
      <c r="P50" s="271">
        <v>100</v>
      </c>
      <c r="Q50" s="272">
        <f>Tableau3[[#This Row],[NBRE UNITES / UVC (Paquet)]]*Tableau3[[#This Row],[UVC (Paquet) /
 COLIS]]</f>
        <v>4000</v>
      </c>
      <c r="R50" s="272">
        <v>40</v>
      </c>
      <c r="S50" s="273">
        <v>28</v>
      </c>
      <c r="T50" s="274">
        <v>8</v>
      </c>
      <c r="U50" s="275">
        <f t="shared" si="2"/>
        <v>32000</v>
      </c>
      <c r="V50" s="570">
        <f>Tableau3[[#This Row],[PRIX  AU 
COLIS]]/Tableau3[[#This Row],[COLIS]]-1</f>
        <v>-0.67999999999999994</v>
      </c>
      <c r="W50" s="276">
        <f t="shared" si="3"/>
        <v>1.6061808</v>
      </c>
      <c r="X50" s="277">
        <f>$N50-(N50*'Détail des remises'!$C$5)</f>
        <v>64.247231999999997</v>
      </c>
      <c r="Y50" s="278">
        <f t="shared" si="8"/>
        <v>16.061807999999999</v>
      </c>
      <c r="Z50" s="274">
        <v>14</v>
      </c>
      <c r="AA50" s="275">
        <f>Z50*Q50</f>
        <v>56000</v>
      </c>
      <c r="AB50" s="276">
        <f>$AC50/$R50</f>
        <v>1.5579953759999998</v>
      </c>
      <c r="AC50" s="277">
        <f>$X50*$AC$11</f>
        <v>62.319815039999995</v>
      </c>
      <c r="AD50" s="278">
        <f>$AC50/$Q50*1000</f>
        <v>15.579953759999999</v>
      </c>
      <c r="AE50" s="274">
        <f>Tableau3[[#This Row],[COLIS /
 PALETTE]]</f>
        <v>28</v>
      </c>
      <c r="AF50" s="275">
        <f>AE50*$Q50</f>
        <v>112000</v>
      </c>
      <c r="AG50" s="276">
        <f>$AH50/$R50</f>
        <v>1.4455627200000001</v>
      </c>
      <c r="AH50" s="277">
        <f>$X50*$AH$11</f>
        <v>57.822508800000001</v>
      </c>
      <c r="AI50" s="278">
        <f>$AH50/$Q50*1000</f>
        <v>14.4556272</v>
      </c>
      <c r="AJ50" s="274" t="s">
        <v>48</v>
      </c>
      <c r="AK50" s="275" t="s">
        <v>48</v>
      </c>
      <c r="AL50" s="279" t="s">
        <v>48</v>
      </c>
      <c r="AM50" s="277" t="s">
        <v>48</v>
      </c>
      <c r="AN50" s="280" t="s">
        <v>48</v>
      </c>
      <c r="AO50" s="274" t="s">
        <v>48</v>
      </c>
      <c r="AP50" s="275" t="s">
        <v>48</v>
      </c>
      <c r="AQ50" s="279" t="s">
        <v>48</v>
      </c>
      <c r="AR50" s="277" t="s">
        <v>48</v>
      </c>
      <c r="AS50" s="280" t="s">
        <v>48</v>
      </c>
      <c r="AT50" s="345" t="s">
        <v>48</v>
      </c>
      <c r="AU50" s="199" t="e" vm="10">
        <v>#VALUE!</v>
      </c>
      <c r="AV50" s="198" t="s">
        <v>48</v>
      </c>
      <c r="AW50" s="198" t="s">
        <v>48</v>
      </c>
      <c r="AX50" s="198" t="s">
        <v>48</v>
      </c>
      <c r="AY50" s="198" t="s">
        <v>48</v>
      </c>
      <c r="AZ50" s="198" t="s">
        <v>48</v>
      </c>
      <c r="BA50" s="198" t="s">
        <v>48</v>
      </c>
      <c r="BB50" s="198" t="s">
        <v>48</v>
      </c>
      <c r="BC50" s="198" t="s">
        <v>48</v>
      </c>
      <c r="BD50" s="198" t="s">
        <v>48</v>
      </c>
      <c r="BE50" s="198" t="s">
        <v>48</v>
      </c>
      <c r="BF50" s="198" t="s">
        <v>48</v>
      </c>
      <c r="BG50" s="198" t="s">
        <v>48</v>
      </c>
      <c r="BH50" s="198" t="s">
        <v>48</v>
      </c>
      <c r="BI50" s="198" t="s">
        <v>48</v>
      </c>
      <c r="BJ50" s="198" t="s">
        <v>48</v>
      </c>
      <c r="BK50" s="198" t="s">
        <v>48</v>
      </c>
      <c r="BL50" s="198" t="s">
        <v>48</v>
      </c>
      <c r="BM50" s="198" t="s">
        <v>48</v>
      </c>
      <c r="BN50" s="198" t="s">
        <v>48</v>
      </c>
      <c r="BO50" s="198" t="s">
        <v>48</v>
      </c>
      <c r="BP50" s="198" t="s">
        <v>48</v>
      </c>
      <c r="BQ50" s="198" t="s">
        <v>48</v>
      </c>
      <c r="BR50" s="198" t="s">
        <v>48</v>
      </c>
      <c r="BS50" s="198" t="s">
        <v>48</v>
      </c>
      <c r="BT50" s="198" t="s">
        <v>48</v>
      </c>
      <c r="BU50" s="198" t="s">
        <v>48</v>
      </c>
      <c r="BV50" s="198" t="s">
        <v>48</v>
      </c>
      <c r="BW50" s="198" t="s">
        <v>48</v>
      </c>
      <c r="BX50" s="198" t="s">
        <v>48</v>
      </c>
      <c r="BY50" s="198" t="s">
        <v>48</v>
      </c>
      <c r="BZ50" s="198" t="s">
        <v>48</v>
      </c>
      <c r="CA50" s="198" t="s">
        <v>48</v>
      </c>
      <c r="CB50" s="198" t="s">
        <v>48</v>
      </c>
      <c r="CC50" s="264"/>
      <c r="CD50" s="264"/>
      <c r="CE50" s="264"/>
      <c r="CF50" s="264"/>
      <c r="CG50" s="264"/>
      <c r="CH50" s="264"/>
      <c r="CI50" s="318"/>
    </row>
    <row r="51" spans="1:87" ht="64.95" hidden="1" customHeight="1" x14ac:dyDescent="0.3">
      <c r="A51" s="322" t="s">
        <v>1121</v>
      </c>
      <c r="B51" s="324" t="s">
        <v>704</v>
      </c>
      <c r="C51" s="287" t="s">
        <v>2</v>
      </c>
      <c r="D51" s="550" t="s">
        <v>745</v>
      </c>
      <c r="E51" s="201" t="e" vm="9">
        <v>#VALUE!</v>
      </c>
      <c r="F51" s="320" t="s">
        <v>1022</v>
      </c>
      <c r="G51" s="320" t="s">
        <v>177</v>
      </c>
      <c r="H51" s="202" t="s">
        <v>315</v>
      </c>
      <c r="I51" s="314">
        <v>1</v>
      </c>
      <c r="J51" s="311" t="s">
        <v>55</v>
      </c>
      <c r="K51" s="266">
        <f>(((15*30)*$K$3)*2)+$L$3</f>
        <v>94.199999999999989</v>
      </c>
      <c r="L51" s="267">
        <f>(((30*30)*$K$3)*2)+$L$3</f>
        <v>128.39999999999998</v>
      </c>
      <c r="M51" s="268">
        <f t="shared" si="0"/>
        <v>11.30275</v>
      </c>
      <c r="N51" s="269">
        <v>180.84399999999999</v>
      </c>
      <c r="O51" s="270">
        <f t="shared" si="1"/>
        <v>56.513750000000002</v>
      </c>
      <c r="P51" s="271">
        <v>200</v>
      </c>
      <c r="Q51" s="272">
        <f>Tableau3[[#This Row],[NBRE UNITES / UVC (Paquet)]]*Tableau3[[#This Row],[UVC (Paquet) /
 COLIS]]</f>
        <v>3200</v>
      </c>
      <c r="R51" s="272">
        <v>16</v>
      </c>
      <c r="S51" s="273">
        <v>20</v>
      </c>
      <c r="T51" s="274">
        <v>6</v>
      </c>
      <c r="U51" s="275">
        <f t="shared" si="2"/>
        <v>19200</v>
      </c>
      <c r="V51" s="570">
        <f>Tableau3[[#This Row],[PRIX  AU 
COLIS]]/Tableau3[[#This Row],[COLIS]]-1</f>
        <v>-0.68</v>
      </c>
      <c r="W51" s="276">
        <f t="shared" si="3"/>
        <v>3.6168799999999992</v>
      </c>
      <c r="X51" s="277">
        <f>$N51-(N51*'Détail des remises'!$C$5)</f>
        <v>57.870079999999987</v>
      </c>
      <c r="Y51" s="278">
        <f t="shared" si="8"/>
        <v>18.084399999999999</v>
      </c>
      <c r="Z51" s="274">
        <v>10</v>
      </c>
      <c r="AA51" s="275">
        <f>Z51*Q51</f>
        <v>32000</v>
      </c>
      <c r="AB51" s="276">
        <f>$AC51/$R51</f>
        <v>3.5083735999999992</v>
      </c>
      <c r="AC51" s="277">
        <f>$X51*$AC$11</f>
        <v>56.133977599999987</v>
      </c>
      <c r="AD51" s="278">
        <f>$AC51/$Q51*1000</f>
        <v>17.541867999999994</v>
      </c>
      <c r="AE51" s="274">
        <f>Tableau3[[#This Row],[COLIS /
 PALETTE]]</f>
        <v>20</v>
      </c>
      <c r="AF51" s="275">
        <f>AE51*$Q51</f>
        <v>64000</v>
      </c>
      <c r="AG51" s="276">
        <f>$AH51/$R51</f>
        <v>3.2551919999999992</v>
      </c>
      <c r="AH51" s="277">
        <f>$X51*$AH$11</f>
        <v>52.083071999999987</v>
      </c>
      <c r="AI51" s="278">
        <f>$AH51/$Q51*1000</f>
        <v>16.275959999999994</v>
      </c>
      <c r="AJ51" s="274">
        <v>40</v>
      </c>
      <c r="AK51" s="275">
        <f>AJ51*Q51</f>
        <v>128000</v>
      </c>
      <c r="AL51" s="279">
        <f>AM51/$R51</f>
        <v>3.1575362399999993</v>
      </c>
      <c r="AM51" s="277">
        <f>AH51*$AM$11</f>
        <v>50.520579839999989</v>
      </c>
      <c r="AN51" s="280">
        <f>AM51/$Q51*1000</f>
        <v>15.787681199999996</v>
      </c>
      <c r="AO51" s="274">
        <v>80</v>
      </c>
      <c r="AP51" s="275">
        <f>AO51*Q51</f>
        <v>256000</v>
      </c>
      <c r="AQ51" s="279">
        <f>AR51/$R51</f>
        <v>3.0628101527999991</v>
      </c>
      <c r="AR51" s="277">
        <f>AM51*$AR$11</f>
        <v>49.004962444799986</v>
      </c>
      <c r="AS51" s="280">
        <f>AR51/$Q51*1000</f>
        <v>15.314050763999996</v>
      </c>
      <c r="AT51" s="345" t="s">
        <v>48</v>
      </c>
      <c r="AU51" s="199" t="e" vm="10">
        <v>#VALUE!</v>
      </c>
      <c r="AV51" s="198" t="s">
        <v>48</v>
      </c>
      <c r="AW51" s="198" t="s">
        <v>48</v>
      </c>
      <c r="AX51" s="198" t="s">
        <v>48</v>
      </c>
      <c r="AY51" s="198" t="s">
        <v>48</v>
      </c>
      <c r="AZ51" s="198" t="s">
        <v>48</v>
      </c>
      <c r="BA51" s="198" t="s">
        <v>48</v>
      </c>
      <c r="BB51" s="198" t="s">
        <v>48</v>
      </c>
      <c r="BC51" s="198" t="s">
        <v>48</v>
      </c>
      <c r="BD51" s="198" t="s">
        <v>48</v>
      </c>
      <c r="BE51" s="198" t="s">
        <v>48</v>
      </c>
      <c r="BF51" s="198" t="s">
        <v>48</v>
      </c>
      <c r="BG51" s="198" t="s">
        <v>48</v>
      </c>
      <c r="BH51" s="198" t="s">
        <v>48</v>
      </c>
      <c r="BI51" s="198" t="s">
        <v>48</v>
      </c>
      <c r="BJ51" s="198" t="s">
        <v>48</v>
      </c>
      <c r="BK51" s="198" t="s">
        <v>48</v>
      </c>
      <c r="BL51" s="198" t="s">
        <v>48</v>
      </c>
      <c r="BM51" s="198" t="s">
        <v>48</v>
      </c>
      <c r="BN51" s="198" t="s">
        <v>48</v>
      </c>
      <c r="BO51" s="198" t="s">
        <v>48</v>
      </c>
      <c r="BP51" s="198" t="s">
        <v>48</v>
      </c>
      <c r="BQ51" s="198" t="s">
        <v>48</v>
      </c>
      <c r="BR51" s="198" t="s">
        <v>48</v>
      </c>
      <c r="BS51" s="198" t="s">
        <v>48</v>
      </c>
      <c r="BT51" s="198" t="s">
        <v>48</v>
      </c>
      <c r="BU51" s="198" t="s">
        <v>48</v>
      </c>
      <c r="BV51" s="198" t="s">
        <v>48</v>
      </c>
      <c r="BW51" s="198" t="s">
        <v>48</v>
      </c>
      <c r="BX51" s="198" t="s">
        <v>48</v>
      </c>
      <c r="BY51" s="198" t="s">
        <v>48</v>
      </c>
      <c r="BZ51" s="198" t="s">
        <v>48</v>
      </c>
      <c r="CA51" s="198" t="s">
        <v>48</v>
      </c>
      <c r="CB51" s="198" t="s">
        <v>48</v>
      </c>
      <c r="CC51" s="264"/>
      <c r="CD51" s="264"/>
      <c r="CE51" s="264"/>
      <c r="CF51" s="264"/>
      <c r="CG51" s="264"/>
      <c r="CH51" s="264"/>
      <c r="CI51" s="318"/>
    </row>
    <row r="52" spans="1:87" ht="64.95" hidden="1" customHeight="1" x14ac:dyDescent="0.3">
      <c r="A52" s="322" t="s">
        <v>1121</v>
      </c>
      <c r="B52" s="324" t="s">
        <v>704</v>
      </c>
      <c r="C52" s="287" t="s">
        <v>2</v>
      </c>
      <c r="D52" s="550" t="s">
        <v>745</v>
      </c>
      <c r="E52" s="201" t="e" vm="9">
        <v>#VALUE!</v>
      </c>
      <c r="F52" s="320" t="s">
        <v>1023</v>
      </c>
      <c r="G52" s="320" t="s">
        <v>178</v>
      </c>
      <c r="H52" s="202" t="s">
        <v>315</v>
      </c>
      <c r="I52" s="314">
        <v>2</v>
      </c>
      <c r="J52" s="311" t="s">
        <v>55</v>
      </c>
      <c r="K52" s="266">
        <f>(((15*30)*$K$3)*4)+$L$3</f>
        <v>128.39999999999998</v>
      </c>
      <c r="L52" s="267">
        <f>(((30*30)*$K$3)*4)+$L$3</f>
        <v>196.79999999999998</v>
      </c>
      <c r="M52" s="268">
        <f t="shared" si="0"/>
        <v>11.8678875</v>
      </c>
      <c r="N52" s="269">
        <f>N51*1.05</f>
        <v>189.8862</v>
      </c>
      <c r="O52" s="270">
        <f t="shared" si="1"/>
        <v>59.339437500000003</v>
      </c>
      <c r="P52" s="271">
        <v>200</v>
      </c>
      <c r="Q52" s="272">
        <f>Tableau3[[#This Row],[NBRE UNITES / UVC (Paquet)]]*Tableau3[[#This Row],[UVC (Paquet) /
 COLIS]]</f>
        <v>3200</v>
      </c>
      <c r="R52" s="272">
        <v>16</v>
      </c>
      <c r="S52" s="273">
        <v>20</v>
      </c>
      <c r="T52" s="274">
        <v>8</v>
      </c>
      <c r="U52" s="275">
        <f t="shared" si="2"/>
        <v>25600</v>
      </c>
      <c r="V52" s="570">
        <f>Tableau3[[#This Row],[PRIX  AU 
COLIS]]/Tableau3[[#This Row],[COLIS]]-1</f>
        <v>-0.68000000000000016</v>
      </c>
      <c r="W52" s="276">
        <f t="shared" si="3"/>
        <v>3.7977239999999988</v>
      </c>
      <c r="X52" s="277">
        <f>$N52-(N52*'Détail des remises'!$C$5)</f>
        <v>60.76358399999998</v>
      </c>
      <c r="Y52" s="278">
        <f t="shared" si="8"/>
        <v>18.988619999999994</v>
      </c>
      <c r="Z52" s="274" t="s">
        <v>48</v>
      </c>
      <c r="AA52" s="275" t="s">
        <v>48</v>
      </c>
      <c r="AB52" s="276" t="s">
        <v>48</v>
      </c>
      <c r="AC52" s="277" t="s">
        <v>48</v>
      </c>
      <c r="AD52" s="278" t="s">
        <v>48</v>
      </c>
      <c r="AE52" s="274">
        <f>Tableau3[[#This Row],[COLIS /
 PALETTE]]</f>
        <v>20</v>
      </c>
      <c r="AF52" s="275">
        <f>AE52*$Q52</f>
        <v>64000</v>
      </c>
      <c r="AG52" s="276">
        <f>$AH52/$R52</f>
        <v>3.417951599999999</v>
      </c>
      <c r="AH52" s="277">
        <f>$X52*$AH$11</f>
        <v>54.687225599999984</v>
      </c>
      <c r="AI52" s="278">
        <f>$AH52/$Q52*1000</f>
        <v>17.089757999999996</v>
      </c>
      <c r="AJ52" s="274">
        <v>40</v>
      </c>
      <c r="AK52" s="275">
        <f>AJ52*Q52</f>
        <v>128000</v>
      </c>
      <c r="AL52" s="279">
        <f>AM52/$R52</f>
        <v>3.3154130519999989</v>
      </c>
      <c r="AM52" s="277">
        <f>AH52*$AM$11</f>
        <v>53.046608831999983</v>
      </c>
      <c r="AN52" s="280">
        <f>AM52/$Q52*1000</f>
        <v>16.577065259999994</v>
      </c>
      <c r="AO52" s="274">
        <v>80</v>
      </c>
      <c r="AP52" s="275">
        <f>AO52*Q52</f>
        <v>256000</v>
      </c>
      <c r="AQ52" s="279">
        <f>AR52/$R52</f>
        <v>3.215950660439999</v>
      </c>
      <c r="AR52" s="277">
        <f>AM52*$AR$11</f>
        <v>51.455210567039984</v>
      </c>
      <c r="AS52" s="280">
        <f>AR52/$Q52*1000</f>
        <v>16.079753302199997</v>
      </c>
      <c r="AT52" s="345" t="s">
        <v>48</v>
      </c>
      <c r="AU52" s="199" t="e" vm="10">
        <v>#VALUE!</v>
      </c>
      <c r="AV52" s="198" t="s">
        <v>48</v>
      </c>
      <c r="AW52" s="198" t="s">
        <v>48</v>
      </c>
      <c r="AX52" s="198" t="s">
        <v>48</v>
      </c>
      <c r="AY52" s="198" t="s">
        <v>48</v>
      </c>
      <c r="AZ52" s="198" t="s">
        <v>48</v>
      </c>
      <c r="BA52" s="198" t="s">
        <v>48</v>
      </c>
      <c r="BB52" s="198" t="s">
        <v>48</v>
      </c>
      <c r="BC52" s="198" t="s">
        <v>48</v>
      </c>
      <c r="BD52" s="198" t="s">
        <v>48</v>
      </c>
      <c r="BE52" s="198" t="s">
        <v>48</v>
      </c>
      <c r="BF52" s="198" t="s">
        <v>48</v>
      </c>
      <c r="BG52" s="198" t="s">
        <v>48</v>
      </c>
      <c r="BH52" s="198" t="s">
        <v>48</v>
      </c>
      <c r="BI52" s="198" t="s">
        <v>48</v>
      </c>
      <c r="BJ52" s="198" t="s">
        <v>48</v>
      </c>
      <c r="BK52" s="198" t="s">
        <v>48</v>
      </c>
      <c r="BL52" s="198" t="s">
        <v>48</v>
      </c>
      <c r="BM52" s="198" t="s">
        <v>48</v>
      </c>
      <c r="BN52" s="198" t="s">
        <v>48</v>
      </c>
      <c r="BO52" s="198" t="s">
        <v>48</v>
      </c>
      <c r="BP52" s="198" t="s">
        <v>48</v>
      </c>
      <c r="BQ52" s="198" t="s">
        <v>48</v>
      </c>
      <c r="BR52" s="198" t="s">
        <v>48</v>
      </c>
      <c r="BS52" s="198" t="s">
        <v>48</v>
      </c>
      <c r="BT52" s="198" t="s">
        <v>48</v>
      </c>
      <c r="BU52" s="198" t="s">
        <v>48</v>
      </c>
      <c r="BV52" s="198" t="s">
        <v>48</v>
      </c>
      <c r="BW52" s="198" t="s">
        <v>48</v>
      </c>
      <c r="BX52" s="198" t="s">
        <v>48</v>
      </c>
      <c r="BY52" s="198" t="s">
        <v>48</v>
      </c>
      <c r="BZ52" s="198" t="s">
        <v>48</v>
      </c>
      <c r="CA52" s="198" t="s">
        <v>48</v>
      </c>
      <c r="CB52" s="198" t="s">
        <v>48</v>
      </c>
      <c r="CC52" s="264"/>
      <c r="CD52" s="264"/>
      <c r="CE52" s="264"/>
      <c r="CF52" s="264"/>
      <c r="CG52" s="264"/>
      <c r="CH52" s="264"/>
      <c r="CI52" s="318"/>
    </row>
    <row r="53" spans="1:87" ht="64.95" hidden="1" customHeight="1" x14ac:dyDescent="0.3">
      <c r="A53" s="322" t="s">
        <v>1121</v>
      </c>
      <c r="B53" s="324" t="s">
        <v>704</v>
      </c>
      <c r="C53" s="287" t="s">
        <v>2</v>
      </c>
      <c r="D53" s="550" t="s">
        <v>745</v>
      </c>
      <c r="E53" s="201" t="e" vm="9">
        <v>#VALUE!</v>
      </c>
      <c r="F53" s="320" t="s">
        <v>1024</v>
      </c>
      <c r="G53" s="320" t="s">
        <v>179</v>
      </c>
      <c r="H53" s="202" t="s">
        <v>315</v>
      </c>
      <c r="I53" s="314">
        <v>3</v>
      </c>
      <c r="J53" s="311">
        <f>(((15*15)*$K$3)*6)+$L$3</f>
        <v>111.3</v>
      </c>
      <c r="K53" s="266">
        <f>(((15*30)*$K$3)*6)+$L$3</f>
        <v>162.6</v>
      </c>
      <c r="L53" s="267">
        <f>(((30*30)*$K$3)*6)+$L$3</f>
        <v>265.2</v>
      </c>
      <c r="M53" s="268">
        <f t="shared" si="0"/>
        <v>12.433025000000001</v>
      </c>
      <c r="N53" s="269">
        <f>N51*1.1</f>
        <v>198.92840000000001</v>
      </c>
      <c r="O53" s="270">
        <f t="shared" si="1"/>
        <v>62.165125000000003</v>
      </c>
      <c r="P53" s="271">
        <v>200</v>
      </c>
      <c r="Q53" s="272">
        <f>Tableau3[[#This Row],[NBRE UNITES / UVC (Paquet)]]*Tableau3[[#This Row],[UVC (Paquet) /
 COLIS]]</f>
        <v>3200</v>
      </c>
      <c r="R53" s="272">
        <v>16</v>
      </c>
      <c r="S53" s="273">
        <v>20</v>
      </c>
      <c r="T53" s="274">
        <v>20</v>
      </c>
      <c r="U53" s="275">
        <f t="shared" si="2"/>
        <v>64000</v>
      </c>
      <c r="V53" s="570">
        <f>Tableau3[[#This Row],[PRIX  AU 
COLIS]]/Tableau3[[#This Row],[COLIS]]-1</f>
        <v>-0.68000000000000016</v>
      </c>
      <c r="W53" s="276">
        <f t="shared" si="3"/>
        <v>3.9785679999999992</v>
      </c>
      <c r="X53" s="277">
        <f>$N53-(N53*'Détail des remises'!$C$5)</f>
        <v>63.657087999999987</v>
      </c>
      <c r="Y53" s="278">
        <f t="shared" si="8"/>
        <v>19.892839999999996</v>
      </c>
      <c r="Z53" s="274" t="s">
        <v>48</v>
      </c>
      <c r="AA53" s="275" t="s">
        <v>48</v>
      </c>
      <c r="AB53" s="276" t="s">
        <v>48</v>
      </c>
      <c r="AC53" s="277" t="s">
        <v>48</v>
      </c>
      <c r="AD53" s="278" t="s">
        <v>48</v>
      </c>
      <c r="AE53" s="274" t="s">
        <v>48</v>
      </c>
      <c r="AF53" s="275" t="s">
        <v>48</v>
      </c>
      <c r="AG53" s="276" t="s">
        <v>48</v>
      </c>
      <c r="AH53" s="277" t="s">
        <v>48</v>
      </c>
      <c r="AI53" s="278" t="s">
        <v>48</v>
      </c>
      <c r="AJ53" s="274" t="s">
        <v>48</v>
      </c>
      <c r="AK53" s="275" t="s">
        <v>48</v>
      </c>
      <c r="AL53" s="279" t="s">
        <v>48</v>
      </c>
      <c r="AM53" s="277" t="s">
        <v>48</v>
      </c>
      <c r="AN53" s="280" t="s">
        <v>48</v>
      </c>
      <c r="AO53" s="274" t="s">
        <v>48</v>
      </c>
      <c r="AP53" s="275" t="s">
        <v>48</v>
      </c>
      <c r="AQ53" s="279" t="s">
        <v>48</v>
      </c>
      <c r="AR53" s="277" t="s">
        <v>48</v>
      </c>
      <c r="AS53" s="280" t="s">
        <v>48</v>
      </c>
      <c r="AT53" s="345" t="s">
        <v>48</v>
      </c>
      <c r="AU53" s="199" t="e" vm="10">
        <v>#VALUE!</v>
      </c>
      <c r="AV53" s="198" t="s">
        <v>48</v>
      </c>
      <c r="AW53" s="198" t="s">
        <v>48</v>
      </c>
      <c r="AX53" s="198" t="s">
        <v>48</v>
      </c>
      <c r="AY53" s="198" t="s">
        <v>48</v>
      </c>
      <c r="AZ53" s="198" t="s">
        <v>48</v>
      </c>
      <c r="BA53" s="198" t="s">
        <v>48</v>
      </c>
      <c r="BB53" s="198" t="s">
        <v>48</v>
      </c>
      <c r="BC53" s="198" t="s">
        <v>48</v>
      </c>
      <c r="BD53" s="198" t="s">
        <v>48</v>
      </c>
      <c r="BE53" s="198" t="s">
        <v>48</v>
      </c>
      <c r="BF53" s="198" t="s">
        <v>48</v>
      </c>
      <c r="BG53" s="198" t="s">
        <v>48</v>
      </c>
      <c r="BH53" s="198" t="s">
        <v>48</v>
      </c>
      <c r="BI53" s="198" t="s">
        <v>48</v>
      </c>
      <c r="BJ53" s="198" t="s">
        <v>48</v>
      </c>
      <c r="BK53" s="198" t="s">
        <v>48</v>
      </c>
      <c r="BL53" s="198" t="s">
        <v>48</v>
      </c>
      <c r="BM53" s="198" t="s">
        <v>48</v>
      </c>
      <c r="BN53" s="198" t="s">
        <v>48</v>
      </c>
      <c r="BO53" s="198" t="s">
        <v>48</v>
      </c>
      <c r="BP53" s="198" t="s">
        <v>48</v>
      </c>
      <c r="BQ53" s="198" t="s">
        <v>48</v>
      </c>
      <c r="BR53" s="198" t="s">
        <v>48</v>
      </c>
      <c r="BS53" s="198" t="s">
        <v>48</v>
      </c>
      <c r="BT53" s="198" t="s">
        <v>48</v>
      </c>
      <c r="BU53" s="198" t="s">
        <v>48</v>
      </c>
      <c r="BV53" s="198" t="s">
        <v>48</v>
      </c>
      <c r="BW53" s="198" t="s">
        <v>48</v>
      </c>
      <c r="BX53" s="198" t="s">
        <v>48</v>
      </c>
      <c r="BY53" s="198" t="s">
        <v>48</v>
      </c>
      <c r="BZ53" s="198" t="s">
        <v>48</v>
      </c>
      <c r="CA53" s="198" t="s">
        <v>48</v>
      </c>
      <c r="CB53" s="198" t="s">
        <v>48</v>
      </c>
      <c r="CC53" s="264"/>
      <c r="CD53" s="264"/>
      <c r="CE53" s="264"/>
      <c r="CF53" s="264"/>
      <c r="CG53" s="264"/>
      <c r="CH53" s="264"/>
      <c r="CI53" s="318"/>
    </row>
    <row r="54" spans="1:87" ht="64.95" hidden="1" customHeight="1" x14ac:dyDescent="0.3">
      <c r="A54" s="322" t="s">
        <v>1121</v>
      </c>
      <c r="B54" s="324" t="s">
        <v>704</v>
      </c>
      <c r="C54" s="287" t="s">
        <v>2</v>
      </c>
      <c r="D54" s="550" t="s">
        <v>745</v>
      </c>
      <c r="E54" s="201" t="e" vm="9">
        <v>#VALUE!</v>
      </c>
      <c r="F54" s="320" t="s">
        <v>1025</v>
      </c>
      <c r="G54" s="320" t="s">
        <v>180</v>
      </c>
      <c r="H54" s="202" t="s">
        <v>315</v>
      </c>
      <c r="I54" s="314">
        <v>4</v>
      </c>
      <c r="J54" s="311">
        <f>(((15*15)*$K$3)*8)+$L$3</f>
        <v>128.39999999999998</v>
      </c>
      <c r="K54" s="266">
        <f>(((15*30)*$K$3)*8)+$L$3</f>
        <v>196.79999999999998</v>
      </c>
      <c r="L54" s="267">
        <f>(((30*30)*$K$3)*8)+$L$3</f>
        <v>333.59999999999997</v>
      </c>
      <c r="M54" s="268">
        <f t="shared" si="0"/>
        <v>12.998162499999999</v>
      </c>
      <c r="N54" s="269">
        <f>N51*1.15</f>
        <v>207.97059999999999</v>
      </c>
      <c r="O54" s="270">
        <f t="shared" si="1"/>
        <v>64.99081249999999</v>
      </c>
      <c r="P54" s="271">
        <v>200</v>
      </c>
      <c r="Q54" s="272">
        <f>Tableau3[[#This Row],[NBRE UNITES / UVC (Paquet)]]*Tableau3[[#This Row],[UVC (Paquet) /
 COLIS]]</f>
        <v>3200</v>
      </c>
      <c r="R54" s="272">
        <v>16</v>
      </c>
      <c r="S54" s="273">
        <v>20</v>
      </c>
      <c r="T54" s="274">
        <v>20</v>
      </c>
      <c r="U54" s="275">
        <f t="shared" si="2"/>
        <v>64000</v>
      </c>
      <c r="V54" s="570">
        <f>Tableau3[[#This Row],[PRIX  AU 
COLIS]]/Tableau3[[#This Row],[COLIS]]-1</f>
        <v>-0.67999999999999994</v>
      </c>
      <c r="W54" s="276">
        <f t="shared" si="3"/>
        <v>4.1594119999999997</v>
      </c>
      <c r="X54" s="277">
        <f>$N54-(N54*'Détail des remises'!$C$5)</f>
        <v>66.550591999999995</v>
      </c>
      <c r="Y54" s="278">
        <f t="shared" si="8"/>
        <v>20.797059999999998</v>
      </c>
      <c r="Z54" s="274" t="s">
        <v>48</v>
      </c>
      <c r="AA54" s="275" t="s">
        <v>48</v>
      </c>
      <c r="AB54" s="276" t="s">
        <v>48</v>
      </c>
      <c r="AC54" s="277" t="s">
        <v>48</v>
      </c>
      <c r="AD54" s="278" t="s">
        <v>48</v>
      </c>
      <c r="AE54" s="274" t="s">
        <v>48</v>
      </c>
      <c r="AF54" s="275" t="s">
        <v>48</v>
      </c>
      <c r="AG54" s="276" t="s">
        <v>48</v>
      </c>
      <c r="AH54" s="277" t="s">
        <v>48</v>
      </c>
      <c r="AI54" s="278" t="s">
        <v>48</v>
      </c>
      <c r="AJ54" s="274" t="s">
        <v>48</v>
      </c>
      <c r="AK54" s="275" t="s">
        <v>48</v>
      </c>
      <c r="AL54" s="279" t="s">
        <v>48</v>
      </c>
      <c r="AM54" s="277" t="s">
        <v>48</v>
      </c>
      <c r="AN54" s="280" t="s">
        <v>48</v>
      </c>
      <c r="AO54" s="274" t="s">
        <v>48</v>
      </c>
      <c r="AP54" s="275" t="s">
        <v>48</v>
      </c>
      <c r="AQ54" s="279" t="s">
        <v>48</v>
      </c>
      <c r="AR54" s="277" t="s">
        <v>48</v>
      </c>
      <c r="AS54" s="280" t="s">
        <v>48</v>
      </c>
      <c r="AT54" s="345" t="s">
        <v>48</v>
      </c>
      <c r="AU54" s="199" t="e" vm="10">
        <v>#VALUE!</v>
      </c>
      <c r="AV54" s="198" t="s">
        <v>48</v>
      </c>
      <c r="AW54" s="198" t="s">
        <v>48</v>
      </c>
      <c r="AX54" s="198" t="s">
        <v>48</v>
      </c>
      <c r="AY54" s="198" t="s">
        <v>48</v>
      </c>
      <c r="AZ54" s="198" t="s">
        <v>48</v>
      </c>
      <c r="BA54" s="198" t="s">
        <v>48</v>
      </c>
      <c r="BB54" s="198" t="s">
        <v>48</v>
      </c>
      <c r="BC54" s="198" t="s">
        <v>48</v>
      </c>
      <c r="BD54" s="198" t="s">
        <v>48</v>
      </c>
      <c r="BE54" s="198" t="s">
        <v>48</v>
      </c>
      <c r="BF54" s="198" t="s">
        <v>48</v>
      </c>
      <c r="BG54" s="198" t="s">
        <v>48</v>
      </c>
      <c r="BH54" s="198" t="s">
        <v>48</v>
      </c>
      <c r="BI54" s="198" t="s">
        <v>48</v>
      </c>
      <c r="BJ54" s="198" t="s">
        <v>48</v>
      </c>
      <c r="BK54" s="198" t="s">
        <v>48</v>
      </c>
      <c r="BL54" s="198" t="s">
        <v>48</v>
      </c>
      <c r="BM54" s="198" t="s">
        <v>48</v>
      </c>
      <c r="BN54" s="198" t="s">
        <v>48</v>
      </c>
      <c r="BO54" s="198" t="s">
        <v>48</v>
      </c>
      <c r="BP54" s="198" t="s">
        <v>48</v>
      </c>
      <c r="BQ54" s="198" t="s">
        <v>48</v>
      </c>
      <c r="BR54" s="198" t="s">
        <v>48</v>
      </c>
      <c r="BS54" s="198" t="s">
        <v>48</v>
      </c>
      <c r="BT54" s="198" t="s">
        <v>48</v>
      </c>
      <c r="BU54" s="198" t="s">
        <v>48</v>
      </c>
      <c r="BV54" s="198" t="s">
        <v>48</v>
      </c>
      <c r="BW54" s="198" t="s">
        <v>48</v>
      </c>
      <c r="BX54" s="198" t="s">
        <v>48</v>
      </c>
      <c r="BY54" s="198" t="s">
        <v>48</v>
      </c>
      <c r="BZ54" s="198" t="s">
        <v>48</v>
      </c>
      <c r="CA54" s="198" t="s">
        <v>48</v>
      </c>
      <c r="CB54" s="198" t="s">
        <v>48</v>
      </c>
      <c r="CC54" s="264"/>
      <c r="CD54" s="264"/>
      <c r="CE54" s="264"/>
      <c r="CF54" s="264"/>
      <c r="CG54" s="264"/>
      <c r="CH54" s="264"/>
      <c r="CI54" s="318"/>
    </row>
    <row r="55" spans="1:87" ht="64.95" hidden="1" customHeight="1" x14ac:dyDescent="0.3">
      <c r="A55" s="322" t="s">
        <v>1121</v>
      </c>
      <c r="B55" s="324" t="s">
        <v>704</v>
      </c>
      <c r="C55" s="287" t="s">
        <v>2</v>
      </c>
      <c r="D55" s="550" t="s">
        <v>748</v>
      </c>
      <c r="E55" s="201" t="e" vm="9">
        <v>#VALUE!</v>
      </c>
      <c r="F55" s="320" t="s">
        <v>181</v>
      </c>
      <c r="G55" s="320" t="s">
        <v>184</v>
      </c>
      <c r="H55" s="202" t="s">
        <v>316</v>
      </c>
      <c r="I55" s="314">
        <v>1</v>
      </c>
      <c r="J55" s="311" t="s">
        <v>55</v>
      </c>
      <c r="K55" s="266">
        <f>(((16.5*33)*$K$3)*2)+$L$3</f>
        <v>101.38200000000001</v>
      </c>
      <c r="L55" s="267">
        <f>(((33*33)*$K$3)*2)+$L$3</f>
        <v>142.76400000000001</v>
      </c>
      <c r="M55" s="268">
        <f t="shared" si="0"/>
        <v>3.19665</v>
      </c>
      <c r="N55" s="269">
        <v>191.79900000000001</v>
      </c>
      <c r="O55" s="270">
        <f t="shared" si="1"/>
        <v>63.933000000000007</v>
      </c>
      <c r="P55" s="271">
        <v>50</v>
      </c>
      <c r="Q55" s="272">
        <f>Tableau3[[#This Row],[NBRE UNITES / UVC (Paquet)]]*Tableau3[[#This Row],[UVC (Paquet) /
 COLIS]]</f>
        <v>3000</v>
      </c>
      <c r="R55" s="272">
        <v>60</v>
      </c>
      <c r="S55" s="273">
        <v>12</v>
      </c>
      <c r="T55" s="274">
        <v>6</v>
      </c>
      <c r="U55" s="275">
        <f t="shared" si="2"/>
        <v>18000</v>
      </c>
      <c r="V55" s="570">
        <f>Tableau3[[#This Row],[PRIX  AU 
COLIS]]/Tableau3[[#This Row],[COLIS]]-1</f>
        <v>-0.68</v>
      </c>
      <c r="W55" s="276">
        <f t="shared" si="3"/>
        <v>1.0229279999999998</v>
      </c>
      <c r="X55" s="277">
        <f>$N55-(N55*'Détail des remises'!$C$5)</f>
        <v>61.375679999999988</v>
      </c>
      <c r="Y55" s="278">
        <f t="shared" si="8"/>
        <v>20.458559999999999</v>
      </c>
      <c r="Z55" s="274" t="s">
        <v>48</v>
      </c>
      <c r="AA55" s="275" t="s">
        <v>48</v>
      </c>
      <c r="AB55" s="276" t="s">
        <v>48</v>
      </c>
      <c r="AC55" s="277" t="s">
        <v>48</v>
      </c>
      <c r="AD55" s="278" t="s">
        <v>48</v>
      </c>
      <c r="AE55" s="274">
        <f>Tableau3[[#This Row],[COLIS /
 PALETTE]]</f>
        <v>12</v>
      </c>
      <c r="AF55" s="275">
        <f>AE55*$Q55</f>
        <v>36000</v>
      </c>
      <c r="AG55" s="276">
        <f>$AH55/$R55</f>
        <v>0.92063519999999988</v>
      </c>
      <c r="AH55" s="277">
        <f>$X55*$AH$11</f>
        <v>55.238111999999994</v>
      </c>
      <c r="AI55" s="278">
        <f>$AH55/$Q55*1000</f>
        <v>18.412703999999998</v>
      </c>
      <c r="AJ55" s="274" t="s">
        <v>48</v>
      </c>
      <c r="AK55" s="275" t="s">
        <v>48</v>
      </c>
      <c r="AL55" s="279" t="s">
        <v>48</v>
      </c>
      <c r="AM55" s="277" t="s">
        <v>48</v>
      </c>
      <c r="AN55" s="280" t="s">
        <v>48</v>
      </c>
      <c r="AO55" s="274" t="s">
        <v>48</v>
      </c>
      <c r="AP55" s="275" t="s">
        <v>48</v>
      </c>
      <c r="AQ55" s="279" t="s">
        <v>48</v>
      </c>
      <c r="AR55" s="277" t="s">
        <v>48</v>
      </c>
      <c r="AS55" s="280" t="s">
        <v>48</v>
      </c>
      <c r="AT55" s="345" t="s">
        <v>48</v>
      </c>
      <c r="AU55" s="199" t="e" vm="10">
        <v>#VALUE!</v>
      </c>
      <c r="AV55" s="198" t="s">
        <v>48</v>
      </c>
      <c r="AW55" s="198" t="s">
        <v>48</v>
      </c>
      <c r="AX55" s="198" t="s">
        <v>48</v>
      </c>
      <c r="AY55" s="198" t="s">
        <v>48</v>
      </c>
      <c r="AZ55" s="198" t="s">
        <v>48</v>
      </c>
      <c r="BA55" s="198" t="s">
        <v>48</v>
      </c>
      <c r="BB55" s="198" t="s">
        <v>48</v>
      </c>
      <c r="BC55" s="198" t="s">
        <v>48</v>
      </c>
      <c r="BD55" s="198" t="s">
        <v>48</v>
      </c>
      <c r="BE55" s="198" t="s">
        <v>48</v>
      </c>
      <c r="BF55" s="198" t="s">
        <v>48</v>
      </c>
      <c r="BG55" s="198" t="s">
        <v>48</v>
      </c>
      <c r="BH55" s="198" t="s">
        <v>48</v>
      </c>
      <c r="BI55" s="198" t="s">
        <v>48</v>
      </c>
      <c r="BJ55" s="198" t="s">
        <v>48</v>
      </c>
      <c r="BK55" s="198" t="s">
        <v>48</v>
      </c>
      <c r="BL55" s="198" t="s">
        <v>48</v>
      </c>
      <c r="BM55" s="198" t="s">
        <v>48</v>
      </c>
      <c r="BN55" s="198" t="s">
        <v>48</v>
      </c>
      <c r="BO55" s="198" t="s">
        <v>48</v>
      </c>
      <c r="BP55" s="198" t="s">
        <v>48</v>
      </c>
      <c r="BQ55" s="198" t="s">
        <v>48</v>
      </c>
      <c r="BR55" s="198" t="s">
        <v>48</v>
      </c>
      <c r="BS55" s="198" t="s">
        <v>48</v>
      </c>
      <c r="BT55" s="198" t="s">
        <v>48</v>
      </c>
      <c r="BU55" s="198" t="s">
        <v>48</v>
      </c>
      <c r="BV55" s="198" t="s">
        <v>48</v>
      </c>
      <c r="BW55" s="198" t="s">
        <v>48</v>
      </c>
      <c r="BX55" s="198" t="s">
        <v>48</v>
      </c>
      <c r="BY55" s="198" t="s">
        <v>48</v>
      </c>
      <c r="BZ55" s="198" t="s">
        <v>48</v>
      </c>
      <c r="CA55" s="198" t="s">
        <v>48</v>
      </c>
      <c r="CB55" s="198" t="s">
        <v>48</v>
      </c>
      <c r="CC55" s="264"/>
      <c r="CD55" s="264"/>
      <c r="CE55" s="264"/>
      <c r="CF55" s="264"/>
      <c r="CG55" s="264"/>
      <c r="CH55" s="264"/>
      <c r="CI55" s="318"/>
    </row>
    <row r="56" spans="1:87" ht="64.95" hidden="1" customHeight="1" x14ac:dyDescent="0.3">
      <c r="A56" s="322" t="s">
        <v>1121</v>
      </c>
      <c r="B56" s="324" t="s">
        <v>704</v>
      </c>
      <c r="C56" s="287" t="s">
        <v>2</v>
      </c>
      <c r="D56" s="550" t="s">
        <v>748</v>
      </c>
      <c r="E56" s="201" t="e" vm="9">
        <v>#VALUE!</v>
      </c>
      <c r="F56" s="320" t="s">
        <v>1026</v>
      </c>
      <c r="G56" s="320" t="s">
        <v>956</v>
      </c>
      <c r="H56" s="202" t="s">
        <v>316</v>
      </c>
      <c r="I56" s="314">
        <v>2</v>
      </c>
      <c r="J56" s="311" t="s">
        <v>55</v>
      </c>
      <c r="K56" s="266">
        <f>(((16.5*33)*$K$3)*6)+$L$3</f>
        <v>184.14599999999999</v>
      </c>
      <c r="L56" s="267">
        <f>(((33*33)*$K$3)*6)+$L$3</f>
        <v>308.29199999999997</v>
      </c>
      <c r="M56" s="268">
        <f t="shared" si="0"/>
        <v>3.3564833333333337</v>
      </c>
      <c r="N56" s="269">
        <v>201.38900000000001</v>
      </c>
      <c r="O56" s="270">
        <f t="shared" si="1"/>
        <v>67.129666666666665</v>
      </c>
      <c r="P56" s="271">
        <v>50</v>
      </c>
      <c r="Q56" s="272">
        <f>Tableau3[[#This Row],[NBRE UNITES / UVC (Paquet)]]*Tableau3[[#This Row],[UVC (Paquet) /
 COLIS]]</f>
        <v>3000</v>
      </c>
      <c r="R56" s="272">
        <v>60</v>
      </c>
      <c r="S56" s="273">
        <v>12</v>
      </c>
      <c r="T56" s="274">
        <v>6</v>
      </c>
      <c r="U56" s="275">
        <f t="shared" si="2"/>
        <v>18000</v>
      </c>
      <c r="V56" s="570">
        <f>Tableau3[[#This Row],[PRIX  AU 
COLIS]]/Tableau3[[#This Row],[COLIS]]-1</f>
        <v>-0.68</v>
      </c>
      <c r="W56" s="276">
        <f t="shared" si="3"/>
        <v>1.0740746666666667</v>
      </c>
      <c r="X56" s="277">
        <f>$N56-(N56*'Détail des remises'!$C$5)</f>
        <v>64.444479999999999</v>
      </c>
      <c r="Y56" s="278">
        <f t="shared" si="8"/>
        <v>21.481493333333333</v>
      </c>
      <c r="Z56" s="274" t="s">
        <v>48</v>
      </c>
      <c r="AA56" s="275" t="s">
        <v>48</v>
      </c>
      <c r="AB56" s="276" t="s">
        <v>48</v>
      </c>
      <c r="AC56" s="277" t="s">
        <v>48</v>
      </c>
      <c r="AD56" s="278" t="s">
        <v>48</v>
      </c>
      <c r="AE56" s="274" t="s">
        <v>48</v>
      </c>
      <c r="AF56" s="275" t="s">
        <v>48</v>
      </c>
      <c r="AG56" s="276" t="s">
        <v>48</v>
      </c>
      <c r="AH56" s="277" t="s">
        <v>48</v>
      </c>
      <c r="AI56" s="278" t="s">
        <v>48</v>
      </c>
      <c r="AJ56" s="274" t="s">
        <v>48</v>
      </c>
      <c r="AK56" s="275" t="s">
        <v>48</v>
      </c>
      <c r="AL56" s="279" t="s">
        <v>48</v>
      </c>
      <c r="AM56" s="277" t="s">
        <v>48</v>
      </c>
      <c r="AN56" s="280" t="s">
        <v>48</v>
      </c>
      <c r="AO56" s="274" t="s">
        <v>48</v>
      </c>
      <c r="AP56" s="275" t="s">
        <v>48</v>
      </c>
      <c r="AQ56" s="279" t="s">
        <v>48</v>
      </c>
      <c r="AR56" s="277" t="s">
        <v>48</v>
      </c>
      <c r="AS56" s="280" t="s">
        <v>48</v>
      </c>
      <c r="AT56" s="345" t="s">
        <v>48</v>
      </c>
      <c r="AU56" s="199" t="e" vm="10">
        <v>#VALUE!</v>
      </c>
      <c r="AV56" s="198" t="s">
        <v>48</v>
      </c>
      <c r="AW56" s="198" t="s">
        <v>48</v>
      </c>
      <c r="AX56" s="198" t="s">
        <v>48</v>
      </c>
      <c r="AY56" s="198" t="s">
        <v>48</v>
      </c>
      <c r="AZ56" s="198" t="s">
        <v>48</v>
      </c>
      <c r="BA56" s="198" t="s">
        <v>48</v>
      </c>
      <c r="BB56" s="198" t="s">
        <v>48</v>
      </c>
      <c r="BC56" s="198" t="s">
        <v>48</v>
      </c>
      <c r="BD56" s="198" t="s">
        <v>48</v>
      </c>
      <c r="BE56" s="198" t="s">
        <v>48</v>
      </c>
      <c r="BF56" s="198" t="s">
        <v>48</v>
      </c>
      <c r="BG56" s="198" t="s">
        <v>48</v>
      </c>
      <c r="BH56" s="198" t="s">
        <v>48</v>
      </c>
      <c r="BI56" s="198" t="s">
        <v>48</v>
      </c>
      <c r="BJ56" s="198" t="s">
        <v>48</v>
      </c>
      <c r="BK56" s="198" t="s">
        <v>48</v>
      </c>
      <c r="BL56" s="198" t="s">
        <v>48</v>
      </c>
      <c r="BM56" s="198" t="s">
        <v>48</v>
      </c>
      <c r="BN56" s="198" t="s">
        <v>48</v>
      </c>
      <c r="BO56" s="198" t="s">
        <v>48</v>
      </c>
      <c r="BP56" s="198" t="s">
        <v>48</v>
      </c>
      <c r="BQ56" s="198" t="s">
        <v>48</v>
      </c>
      <c r="BR56" s="198" t="s">
        <v>48</v>
      </c>
      <c r="BS56" s="198" t="s">
        <v>48</v>
      </c>
      <c r="BT56" s="198" t="s">
        <v>48</v>
      </c>
      <c r="BU56" s="198" t="s">
        <v>48</v>
      </c>
      <c r="BV56" s="198" t="s">
        <v>48</v>
      </c>
      <c r="BW56" s="198" t="s">
        <v>48</v>
      </c>
      <c r="BX56" s="198" t="s">
        <v>48</v>
      </c>
      <c r="BY56" s="198" t="s">
        <v>48</v>
      </c>
      <c r="BZ56" s="198" t="s">
        <v>48</v>
      </c>
      <c r="CA56" s="198" t="s">
        <v>48</v>
      </c>
      <c r="CB56" s="198" t="s">
        <v>48</v>
      </c>
      <c r="CC56" s="264"/>
      <c r="CD56" s="264"/>
      <c r="CE56" s="264"/>
      <c r="CF56" s="264"/>
      <c r="CG56" s="264"/>
      <c r="CH56" s="264"/>
      <c r="CI56" s="318"/>
    </row>
    <row r="57" spans="1:87" ht="64.95" hidden="1" customHeight="1" x14ac:dyDescent="0.3">
      <c r="A57" s="322" t="s">
        <v>1121</v>
      </c>
      <c r="B57" s="324" t="s">
        <v>704</v>
      </c>
      <c r="C57" s="287" t="s">
        <v>2</v>
      </c>
      <c r="D57" s="550" t="s">
        <v>748</v>
      </c>
      <c r="E57" s="201" t="e" vm="9">
        <v>#VALUE!</v>
      </c>
      <c r="F57" s="320" t="s">
        <v>182</v>
      </c>
      <c r="G57" s="320" t="s">
        <v>185</v>
      </c>
      <c r="H57" s="202" t="s">
        <v>316</v>
      </c>
      <c r="I57" s="314">
        <v>3</v>
      </c>
      <c r="J57" s="311">
        <f>(((16.5*16.5)*$K$3)*6)+$L$3</f>
        <v>122.07299999999999</v>
      </c>
      <c r="K57" s="266">
        <f>(((16.5*33)*$K$3)*6)+$L$3</f>
        <v>184.14599999999999</v>
      </c>
      <c r="L57" s="267">
        <f>(((33*33)*$K$3)*6)+$L$3</f>
        <v>308.29199999999997</v>
      </c>
      <c r="M57" s="268">
        <f t="shared" si="0"/>
        <v>3.5163150000000001</v>
      </c>
      <c r="N57" s="269">
        <f>N55*1.1</f>
        <v>210.97890000000001</v>
      </c>
      <c r="O57" s="270">
        <f t="shared" si="1"/>
        <v>70.326300000000003</v>
      </c>
      <c r="P57" s="271">
        <v>50</v>
      </c>
      <c r="Q57" s="272">
        <f>Tableau3[[#This Row],[NBRE UNITES / UVC (Paquet)]]*Tableau3[[#This Row],[UVC (Paquet) /
 COLIS]]</f>
        <v>3000</v>
      </c>
      <c r="R57" s="272">
        <v>60</v>
      </c>
      <c r="S57" s="273">
        <v>12</v>
      </c>
      <c r="T57" s="274">
        <v>12</v>
      </c>
      <c r="U57" s="275">
        <f t="shared" si="2"/>
        <v>36000</v>
      </c>
      <c r="V57" s="570">
        <f>Tableau3[[#This Row],[PRIX  AU 
COLIS]]/Tableau3[[#This Row],[COLIS]]-1</f>
        <v>-0.67999999999999994</v>
      </c>
      <c r="W57" s="276">
        <f t="shared" si="3"/>
        <v>1.1252208000000001</v>
      </c>
      <c r="X57" s="277">
        <f>$N57-(N57*'Détail des remises'!$C$5)</f>
        <v>67.513248000000004</v>
      </c>
      <c r="Y57" s="278">
        <f t="shared" si="8"/>
        <v>22.504416000000003</v>
      </c>
      <c r="Z57" s="274" t="s">
        <v>48</v>
      </c>
      <c r="AA57" s="275" t="s">
        <v>48</v>
      </c>
      <c r="AB57" s="276" t="s">
        <v>48</v>
      </c>
      <c r="AC57" s="277" t="s">
        <v>48</v>
      </c>
      <c r="AD57" s="278" t="s">
        <v>48</v>
      </c>
      <c r="AE57" s="274" t="s">
        <v>48</v>
      </c>
      <c r="AF57" s="275" t="s">
        <v>48</v>
      </c>
      <c r="AG57" s="276" t="s">
        <v>48</v>
      </c>
      <c r="AH57" s="277" t="s">
        <v>48</v>
      </c>
      <c r="AI57" s="278" t="s">
        <v>48</v>
      </c>
      <c r="AJ57" s="274" t="s">
        <v>48</v>
      </c>
      <c r="AK57" s="275" t="s">
        <v>48</v>
      </c>
      <c r="AL57" s="279" t="s">
        <v>48</v>
      </c>
      <c r="AM57" s="277" t="s">
        <v>48</v>
      </c>
      <c r="AN57" s="280" t="s">
        <v>48</v>
      </c>
      <c r="AO57" s="274" t="s">
        <v>48</v>
      </c>
      <c r="AP57" s="275" t="s">
        <v>48</v>
      </c>
      <c r="AQ57" s="279" t="s">
        <v>48</v>
      </c>
      <c r="AR57" s="277" t="s">
        <v>48</v>
      </c>
      <c r="AS57" s="280" t="s">
        <v>48</v>
      </c>
      <c r="AT57" s="345" t="s">
        <v>48</v>
      </c>
      <c r="AU57" s="199" t="e" vm="10">
        <v>#VALUE!</v>
      </c>
      <c r="AV57" s="198" t="s">
        <v>48</v>
      </c>
      <c r="AW57" s="198" t="s">
        <v>48</v>
      </c>
      <c r="AX57" s="198" t="s">
        <v>48</v>
      </c>
      <c r="AY57" s="198" t="s">
        <v>48</v>
      </c>
      <c r="AZ57" s="198" t="s">
        <v>48</v>
      </c>
      <c r="BA57" s="198" t="s">
        <v>48</v>
      </c>
      <c r="BB57" s="198" t="s">
        <v>48</v>
      </c>
      <c r="BC57" s="198" t="s">
        <v>48</v>
      </c>
      <c r="BD57" s="198" t="s">
        <v>48</v>
      </c>
      <c r="BE57" s="198" t="s">
        <v>48</v>
      </c>
      <c r="BF57" s="198" t="s">
        <v>48</v>
      </c>
      <c r="BG57" s="198" t="s">
        <v>48</v>
      </c>
      <c r="BH57" s="198" t="s">
        <v>48</v>
      </c>
      <c r="BI57" s="198" t="s">
        <v>48</v>
      </c>
      <c r="BJ57" s="198" t="s">
        <v>48</v>
      </c>
      <c r="BK57" s="198" t="s">
        <v>48</v>
      </c>
      <c r="BL57" s="198" t="s">
        <v>48</v>
      </c>
      <c r="BM57" s="198" t="s">
        <v>48</v>
      </c>
      <c r="BN57" s="198" t="s">
        <v>48</v>
      </c>
      <c r="BO57" s="198" t="s">
        <v>48</v>
      </c>
      <c r="BP57" s="198" t="s">
        <v>48</v>
      </c>
      <c r="BQ57" s="198" t="s">
        <v>48</v>
      </c>
      <c r="BR57" s="198" t="s">
        <v>48</v>
      </c>
      <c r="BS57" s="198" t="s">
        <v>48</v>
      </c>
      <c r="BT57" s="198" t="s">
        <v>48</v>
      </c>
      <c r="BU57" s="198" t="s">
        <v>48</v>
      </c>
      <c r="BV57" s="198" t="s">
        <v>48</v>
      </c>
      <c r="BW57" s="198" t="s">
        <v>48</v>
      </c>
      <c r="BX57" s="198" t="s">
        <v>48</v>
      </c>
      <c r="BY57" s="198" t="s">
        <v>48</v>
      </c>
      <c r="BZ57" s="198" t="s">
        <v>48</v>
      </c>
      <c r="CA57" s="198" t="s">
        <v>48</v>
      </c>
      <c r="CB57" s="198" t="s">
        <v>48</v>
      </c>
      <c r="CC57" s="264"/>
      <c r="CD57" s="264"/>
      <c r="CE57" s="264"/>
      <c r="CF57" s="264"/>
      <c r="CG57" s="264"/>
      <c r="CH57" s="264"/>
      <c r="CI57" s="318"/>
    </row>
    <row r="58" spans="1:87" ht="64.95" hidden="1" customHeight="1" x14ac:dyDescent="0.3">
      <c r="A58" s="322" t="s">
        <v>1121</v>
      </c>
      <c r="B58" s="324" t="s">
        <v>704</v>
      </c>
      <c r="C58" s="287" t="s">
        <v>2</v>
      </c>
      <c r="D58" s="550" t="s">
        <v>748</v>
      </c>
      <c r="E58" s="201" t="e" vm="9">
        <v>#VALUE!</v>
      </c>
      <c r="F58" s="320" t="s">
        <v>183</v>
      </c>
      <c r="G58" s="320" t="s">
        <v>186</v>
      </c>
      <c r="H58" s="202" t="s">
        <v>316</v>
      </c>
      <c r="I58" s="314">
        <v>4</v>
      </c>
      <c r="J58" s="311">
        <f>(((16.5*16.5)*$K$3)*8)+$L$3</f>
        <v>142.76400000000001</v>
      </c>
      <c r="K58" s="266">
        <f>(((16.5*33)*$K$3)*8)+$L$3</f>
        <v>225.52799999999999</v>
      </c>
      <c r="L58" s="267">
        <f>(((33*33)*$K$3)*8)+$L$3</f>
        <v>391.05599999999998</v>
      </c>
      <c r="M58" s="268">
        <f t="shared" si="0"/>
        <v>3.6761474999999999</v>
      </c>
      <c r="N58" s="269">
        <f>N55*1.15</f>
        <v>220.56885</v>
      </c>
      <c r="O58" s="270">
        <f t="shared" si="1"/>
        <v>73.522950000000009</v>
      </c>
      <c r="P58" s="271">
        <v>50</v>
      </c>
      <c r="Q58" s="272">
        <f>Tableau3[[#This Row],[NBRE UNITES / UVC (Paquet)]]*Tableau3[[#This Row],[UVC (Paquet) /
 COLIS]]</f>
        <v>3000</v>
      </c>
      <c r="R58" s="272">
        <v>60</v>
      </c>
      <c r="S58" s="273">
        <v>12</v>
      </c>
      <c r="T58" s="274">
        <v>12</v>
      </c>
      <c r="U58" s="275">
        <f t="shared" si="2"/>
        <v>36000</v>
      </c>
      <c r="V58" s="570">
        <f>Tableau3[[#This Row],[PRIX  AU 
COLIS]]/Tableau3[[#This Row],[COLIS]]-1</f>
        <v>-0.67999999999999994</v>
      </c>
      <c r="W58" s="276">
        <f t="shared" si="3"/>
        <v>1.1763672000000001</v>
      </c>
      <c r="X58" s="277">
        <f>$N58-(N58*'Détail des remises'!$C$5)</f>
        <v>70.582031999999998</v>
      </c>
      <c r="Y58" s="278">
        <f t="shared" si="8"/>
        <v>23.527343999999999</v>
      </c>
      <c r="Z58" s="274" t="s">
        <v>48</v>
      </c>
      <c r="AA58" s="275" t="s">
        <v>48</v>
      </c>
      <c r="AB58" s="276" t="s">
        <v>48</v>
      </c>
      <c r="AC58" s="277" t="s">
        <v>48</v>
      </c>
      <c r="AD58" s="278" t="s">
        <v>48</v>
      </c>
      <c r="AE58" s="274" t="s">
        <v>48</v>
      </c>
      <c r="AF58" s="275" t="s">
        <v>48</v>
      </c>
      <c r="AG58" s="276" t="s">
        <v>48</v>
      </c>
      <c r="AH58" s="277" t="s">
        <v>48</v>
      </c>
      <c r="AI58" s="278" t="s">
        <v>48</v>
      </c>
      <c r="AJ58" s="274" t="s">
        <v>48</v>
      </c>
      <c r="AK58" s="275" t="s">
        <v>48</v>
      </c>
      <c r="AL58" s="279" t="s">
        <v>48</v>
      </c>
      <c r="AM58" s="277" t="s">
        <v>48</v>
      </c>
      <c r="AN58" s="280" t="s">
        <v>48</v>
      </c>
      <c r="AO58" s="274" t="s">
        <v>48</v>
      </c>
      <c r="AP58" s="275" t="s">
        <v>48</v>
      </c>
      <c r="AQ58" s="279" t="s">
        <v>48</v>
      </c>
      <c r="AR58" s="277" t="s">
        <v>48</v>
      </c>
      <c r="AS58" s="280" t="s">
        <v>48</v>
      </c>
      <c r="AT58" s="345" t="s">
        <v>48</v>
      </c>
      <c r="AU58" s="199" t="e" vm="10">
        <v>#VALUE!</v>
      </c>
      <c r="AV58" s="198" t="s">
        <v>48</v>
      </c>
      <c r="AW58" s="198" t="s">
        <v>48</v>
      </c>
      <c r="AX58" s="198" t="s">
        <v>48</v>
      </c>
      <c r="AY58" s="198" t="s">
        <v>48</v>
      </c>
      <c r="AZ58" s="198" t="s">
        <v>48</v>
      </c>
      <c r="BA58" s="198" t="s">
        <v>48</v>
      </c>
      <c r="BB58" s="198" t="s">
        <v>48</v>
      </c>
      <c r="BC58" s="198" t="s">
        <v>48</v>
      </c>
      <c r="BD58" s="198" t="s">
        <v>48</v>
      </c>
      <c r="BE58" s="198" t="s">
        <v>48</v>
      </c>
      <c r="BF58" s="198" t="s">
        <v>48</v>
      </c>
      <c r="BG58" s="198" t="s">
        <v>48</v>
      </c>
      <c r="BH58" s="198" t="s">
        <v>48</v>
      </c>
      <c r="BI58" s="198" t="s">
        <v>48</v>
      </c>
      <c r="BJ58" s="198" t="s">
        <v>48</v>
      </c>
      <c r="BK58" s="198" t="s">
        <v>48</v>
      </c>
      <c r="BL58" s="198" t="s">
        <v>48</v>
      </c>
      <c r="BM58" s="198" t="s">
        <v>48</v>
      </c>
      <c r="BN58" s="198" t="s">
        <v>48</v>
      </c>
      <c r="BO58" s="198" t="s">
        <v>48</v>
      </c>
      <c r="BP58" s="198" t="s">
        <v>48</v>
      </c>
      <c r="BQ58" s="198" t="s">
        <v>48</v>
      </c>
      <c r="BR58" s="198" t="s">
        <v>48</v>
      </c>
      <c r="BS58" s="198" t="s">
        <v>48</v>
      </c>
      <c r="BT58" s="198" t="s">
        <v>48</v>
      </c>
      <c r="BU58" s="198" t="s">
        <v>48</v>
      </c>
      <c r="BV58" s="198" t="s">
        <v>48</v>
      </c>
      <c r="BW58" s="198" t="s">
        <v>48</v>
      </c>
      <c r="BX58" s="198" t="s">
        <v>48</v>
      </c>
      <c r="BY58" s="198" t="s">
        <v>48</v>
      </c>
      <c r="BZ58" s="198" t="s">
        <v>48</v>
      </c>
      <c r="CA58" s="198" t="s">
        <v>48</v>
      </c>
      <c r="CB58" s="198" t="s">
        <v>48</v>
      </c>
      <c r="CC58" s="264"/>
      <c r="CD58" s="264"/>
      <c r="CE58" s="264"/>
      <c r="CF58" s="264"/>
      <c r="CG58" s="264"/>
      <c r="CH58" s="264"/>
      <c r="CI58" s="318"/>
    </row>
    <row r="59" spans="1:87" ht="64.95" hidden="1" customHeight="1" x14ac:dyDescent="0.3">
      <c r="A59" s="322" t="s">
        <v>1121</v>
      </c>
      <c r="B59" s="324" t="s">
        <v>704</v>
      </c>
      <c r="C59" s="323" t="s">
        <v>102</v>
      </c>
      <c r="D59" s="550" t="s">
        <v>748</v>
      </c>
      <c r="E59" s="201" t="e" vm="11">
        <v>#VALUE!</v>
      </c>
      <c r="F59" s="320" t="s">
        <v>191</v>
      </c>
      <c r="G59" s="320" t="s">
        <v>187</v>
      </c>
      <c r="H59" s="202" t="s">
        <v>317</v>
      </c>
      <c r="I59" s="314">
        <v>1</v>
      </c>
      <c r="J59" s="311" t="s">
        <v>55</v>
      </c>
      <c r="K59" s="266" t="s">
        <v>55</v>
      </c>
      <c r="L59" s="267">
        <f>(((33*33)*$K$3)*2)+$L$3</f>
        <v>142.76400000000001</v>
      </c>
      <c r="M59" s="268">
        <f t="shared" si="0"/>
        <v>3.5162666666666667</v>
      </c>
      <c r="N59" s="269">
        <v>210.976</v>
      </c>
      <c r="O59" s="270">
        <f t="shared" si="1"/>
        <v>70.325333333333333</v>
      </c>
      <c r="P59" s="271">
        <v>50</v>
      </c>
      <c r="Q59" s="272">
        <f>Tableau3[[#This Row],[NBRE UNITES / UVC (Paquet)]]*Tableau3[[#This Row],[UVC (Paquet) /
 COLIS]]</f>
        <v>3000</v>
      </c>
      <c r="R59" s="272">
        <v>60</v>
      </c>
      <c r="S59" s="273">
        <v>12</v>
      </c>
      <c r="T59" s="274">
        <v>6</v>
      </c>
      <c r="U59" s="275">
        <f t="shared" si="2"/>
        <v>18000</v>
      </c>
      <c r="V59" s="570">
        <f>Tableau3[[#This Row],[PRIX  AU 
COLIS]]/Tableau3[[#This Row],[COLIS]]-1</f>
        <v>-0.68</v>
      </c>
      <c r="W59" s="276">
        <f t="shared" si="3"/>
        <v>1.1252053333333332</v>
      </c>
      <c r="X59" s="277">
        <f>$N59-(N59*'Détail des remises'!$C$5)</f>
        <v>67.512319999999988</v>
      </c>
      <c r="Y59" s="278">
        <f t="shared" si="8"/>
        <v>22.504106666666662</v>
      </c>
      <c r="Z59" s="274" t="s">
        <v>48</v>
      </c>
      <c r="AA59" s="275" t="s">
        <v>48</v>
      </c>
      <c r="AB59" s="276" t="s">
        <v>48</v>
      </c>
      <c r="AC59" s="277" t="s">
        <v>48</v>
      </c>
      <c r="AD59" s="278" t="s">
        <v>48</v>
      </c>
      <c r="AE59" s="274">
        <f>Tableau3[[#This Row],[COLIS /
 PALETTE]]</f>
        <v>12</v>
      </c>
      <c r="AF59" s="275">
        <f>AE59*$Q59</f>
        <v>36000</v>
      </c>
      <c r="AG59" s="276">
        <f>$AH59/$R59</f>
        <v>1.0126847999999999</v>
      </c>
      <c r="AH59" s="277">
        <f>$X59*$AH$11</f>
        <v>60.761087999999994</v>
      </c>
      <c r="AI59" s="278">
        <f>$AH59/$Q59*1000</f>
        <v>20.253695999999998</v>
      </c>
      <c r="AJ59" s="274" t="s">
        <v>48</v>
      </c>
      <c r="AK59" s="275" t="s">
        <v>48</v>
      </c>
      <c r="AL59" s="279" t="s">
        <v>48</v>
      </c>
      <c r="AM59" s="277" t="s">
        <v>48</v>
      </c>
      <c r="AN59" s="280" t="s">
        <v>48</v>
      </c>
      <c r="AO59" s="274" t="s">
        <v>48</v>
      </c>
      <c r="AP59" s="275" t="s">
        <v>48</v>
      </c>
      <c r="AQ59" s="279" t="s">
        <v>48</v>
      </c>
      <c r="AR59" s="277" t="s">
        <v>48</v>
      </c>
      <c r="AS59" s="280" t="s">
        <v>48</v>
      </c>
      <c r="AT59" s="345" t="s">
        <v>48</v>
      </c>
      <c r="AU59" s="199" t="e" vm="10">
        <v>#VALUE!</v>
      </c>
      <c r="AV59" s="198" t="s">
        <v>48</v>
      </c>
      <c r="AW59" s="198" t="s">
        <v>48</v>
      </c>
      <c r="AX59" s="198" t="s">
        <v>48</v>
      </c>
      <c r="AY59" s="198" t="s">
        <v>48</v>
      </c>
      <c r="AZ59" s="198" t="s">
        <v>48</v>
      </c>
      <c r="BA59" s="198" t="s">
        <v>48</v>
      </c>
      <c r="BB59" s="198" t="s">
        <v>48</v>
      </c>
      <c r="BC59" s="198" t="s">
        <v>48</v>
      </c>
      <c r="BD59" s="198" t="s">
        <v>48</v>
      </c>
      <c r="BE59" s="198" t="s">
        <v>48</v>
      </c>
      <c r="BF59" s="198" t="s">
        <v>48</v>
      </c>
      <c r="BG59" s="198" t="s">
        <v>48</v>
      </c>
      <c r="BH59" s="198" t="s">
        <v>48</v>
      </c>
      <c r="BI59" s="198" t="s">
        <v>48</v>
      </c>
      <c r="BJ59" s="198" t="s">
        <v>48</v>
      </c>
      <c r="BK59" s="198" t="s">
        <v>48</v>
      </c>
      <c r="BL59" s="198" t="s">
        <v>48</v>
      </c>
      <c r="BM59" s="198" t="s">
        <v>48</v>
      </c>
      <c r="BN59" s="198" t="s">
        <v>48</v>
      </c>
      <c r="BO59" s="198" t="s">
        <v>48</v>
      </c>
      <c r="BP59" s="198" t="s">
        <v>48</v>
      </c>
      <c r="BQ59" s="198" t="s">
        <v>48</v>
      </c>
      <c r="BR59" s="198" t="s">
        <v>48</v>
      </c>
      <c r="BS59" s="198" t="s">
        <v>48</v>
      </c>
      <c r="BT59" s="198" t="s">
        <v>48</v>
      </c>
      <c r="BU59" s="198" t="s">
        <v>48</v>
      </c>
      <c r="BV59" s="198" t="s">
        <v>48</v>
      </c>
      <c r="BW59" s="198" t="s">
        <v>48</v>
      </c>
      <c r="BX59" s="198" t="s">
        <v>48</v>
      </c>
      <c r="BY59" s="198" t="s">
        <v>48</v>
      </c>
      <c r="BZ59" s="198" t="s">
        <v>48</v>
      </c>
      <c r="CA59" s="198" t="s">
        <v>48</v>
      </c>
      <c r="CB59" s="198" t="s">
        <v>48</v>
      </c>
      <c r="CC59" s="264"/>
      <c r="CD59" s="264"/>
      <c r="CE59" s="264"/>
      <c r="CF59" s="264"/>
      <c r="CG59" s="264"/>
      <c r="CH59" s="264"/>
      <c r="CI59" s="318"/>
    </row>
    <row r="60" spans="1:87" ht="64.95" hidden="1" customHeight="1" x14ac:dyDescent="0.3">
      <c r="A60" s="322" t="s">
        <v>1121</v>
      </c>
      <c r="B60" s="324" t="s">
        <v>704</v>
      </c>
      <c r="C60" s="323" t="s">
        <v>102</v>
      </c>
      <c r="D60" s="550" t="s">
        <v>748</v>
      </c>
      <c r="E60" s="201" t="e" vm="11">
        <v>#VALUE!</v>
      </c>
      <c r="F60" s="320" t="s">
        <v>192</v>
      </c>
      <c r="G60" s="320" t="s">
        <v>188</v>
      </c>
      <c r="H60" s="202" t="s">
        <v>317</v>
      </c>
      <c r="I60" s="314">
        <v>2</v>
      </c>
      <c r="J60" s="311" t="s">
        <v>55</v>
      </c>
      <c r="K60" s="266" t="s">
        <v>55</v>
      </c>
      <c r="L60" s="267">
        <f>(((33*33)*$K$3)*4)+$L$3</f>
        <v>225.52799999999999</v>
      </c>
      <c r="M60" s="268">
        <f t="shared" si="0"/>
        <v>3.6920799999999998</v>
      </c>
      <c r="N60" s="269">
        <f>N59*1.05</f>
        <v>221.5248</v>
      </c>
      <c r="O60" s="270">
        <f t="shared" si="1"/>
        <v>73.8416</v>
      </c>
      <c r="P60" s="271">
        <v>50</v>
      </c>
      <c r="Q60" s="272">
        <f>Tableau3[[#This Row],[NBRE UNITES / UVC (Paquet)]]*Tableau3[[#This Row],[UVC (Paquet) /
 COLIS]]</f>
        <v>3000</v>
      </c>
      <c r="R60" s="272">
        <v>60</v>
      </c>
      <c r="S60" s="273">
        <v>12</v>
      </c>
      <c r="T60" s="274">
        <v>6</v>
      </c>
      <c r="U60" s="275">
        <f t="shared" si="2"/>
        <v>18000</v>
      </c>
      <c r="V60" s="570">
        <f>Tableau3[[#This Row],[PRIX  AU 
COLIS]]/Tableau3[[#This Row],[COLIS]]-1</f>
        <v>-0.67999999999999994</v>
      </c>
      <c r="W60" s="276">
        <f t="shared" si="3"/>
        <v>1.1814655999999999</v>
      </c>
      <c r="X60" s="277">
        <f>$N60-(N60*'Détail des remises'!$C$5)</f>
        <v>70.887935999999996</v>
      </c>
      <c r="Y60" s="278">
        <f t="shared" si="8"/>
        <v>23.629311999999999</v>
      </c>
      <c r="Z60" s="274" t="s">
        <v>48</v>
      </c>
      <c r="AA60" s="275" t="s">
        <v>48</v>
      </c>
      <c r="AB60" s="276" t="s">
        <v>48</v>
      </c>
      <c r="AC60" s="277" t="s">
        <v>48</v>
      </c>
      <c r="AD60" s="278" t="s">
        <v>48</v>
      </c>
      <c r="AE60" s="274">
        <f>Tableau3[[#This Row],[COLIS /
 PALETTE]]</f>
        <v>12</v>
      </c>
      <c r="AF60" s="275">
        <f>AE60*$Q60</f>
        <v>36000</v>
      </c>
      <c r="AG60" s="276">
        <f>$AH60/$R60</f>
        <v>1.0633190400000001</v>
      </c>
      <c r="AH60" s="277">
        <f>$X60*$AH$11</f>
        <v>63.799142400000001</v>
      </c>
      <c r="AI60" s="278">
        <f>$AH60/$Q60*1000</f>
        <v>21.2663808</v>
      </c>
      <c r="AJ60" s="274" t="s">
        <v>48</v>
      </c>
      <c r="AK60" s="275" t="s">
        <v>48</v>
      </c>
      <c r="AL60" s="279" t="s">
        <v>48</v>
      </c>
      <c r="AM60" s="277" t="s">
        <v>48</v>
      </c>
      <c r="AN60" s="280" t="s">
        <v>48</v>
      </c>
      <c r="AO60" s="274" t="s">
        <v>48</v>
      </c>
      <c r="AP60" s="275" t="s">
        <v>48</v>
      </c>
      <c r="AQ60" s="279" t="s">
        <v>48</v>
      </c>
      <c r="AR60" s="277" t="s">
        <v>48</v>
      </c>
      <c r="AS60" s="280" t="s">
        <v>48</v>
      </c>
      <c r="AT60" s="345" t="s">
        <v>48</v>
      </c>
      <c r="AU60" s="199" t="e" vm="10">
        <v>#VALUE!</v>
      </c>
      <c r="AV60" s="198" t="s">
        <v>48</v>
      </c>
      <c r="AW60" s="198" t="s">
        <v>48</v>
      </c>
      <c r="AX60" s="198" t="s">
        <v>48</v>
      </c>
      <c r="AY60" s="198" t="s">
        <v>48</v>
      </c>
      <c r="AZ60" s="198" t="s">
        <v>48</v>
      </c>
      <c r="BA60" s="198" t="s">
        <v>48</v>
      </c>
      <c r="BB60" s="198" t="s">
        <v>48</v>
      </c>
      <c r="BC60" s="198" t="s">
        <v>48</v>
      </c>
      <c r="BD60" s="198" t="s">
        <v>48</v>
      </c>
      <c r="BE60" s="198" t="s">
        <v>48</v>
      </c>
      <c r="BF60" s="198" t="s">
        <v>48</v>
      </c>
      <c r="BG60" s="198" t="s">
        <v>48</v>
      </c>
      <c r="BH60" s="198" t="s">
        <v>48</v>
      </c>
      <c r="BI60" s="198" t="s">
        <v>48</v>
      </c>
      <c r="BJ60" s="198" t="s">
        <v>48</v>
      </c>
      <c r="BK60" s="198" t="s">
        <v>48</v>
      </c>
      <c r="BL60" s="198" t="s">
        <v>48</v>
      </c>
      <c r="BM60" s="198" t="s">
        <v>48</v>
      </c>
      <c r="BN60" s="198" t="s">
        <v>48</v>
      </c>
      <c r="BO60" s="198" t="s">
        <v>48</v>
      </c>
      <c r="BP60" s="198" t="s">
        <v>48</v>
      </c>
      <c r="BQ60" s="198" t="s">
        <v>48</v>
      </c>
      <c r="BR60" s="198" t="s">
        <v>48</v>
      </c>
      <c r="BS60" s="198" t="s">
        <v>48</v>
      </c>
      <c r="BT60" s="198" t="s">
        <v>48</v>
      </c>
      <c r="BU60" s="198" t="s">
        <v>48</v>
      </c>
      <c r="BV60" s="198" t="s">
        <v>48</v>
      </c>
      <c r="BW60" s="198" t="s">
        <v>48</v>
      </c>
      <c r="BX60" s="198" t="s">
        <v>48</v>
      </c>
      <c r="BY60" s="198" t="s">
        <v>48</v>
      </c>
      <c r="BZ60" s="198" t="s">
        <v>48</v>
      </c>
      <c r="CA60" s="198" t="s">
        <v>48</v>
      </c>
      <c r="CB60" s="198" t="s">
        <v>48</v>
      </c>
      <c r="CC60" s="264"/>
      <c r="CD60" s="264"/>
      <c r="CE60" s="264"/>
      <c r="CF60" s="264"/>
      <c r="CG60" s="264"/>
      <c r="CH60" s="264"/>
      <c r="CI60" s="318"/>
    </row>
    <row r="61" spans="1:87" ht="64.95" hidden="1" customHeight="1" x14ac:dyDescent="0.3">
      <c r="A61" s="322" t="s">
        <v>1121</v>
      </c>
      <c r="B61" s="324" t="s">
        <v>704</v>
      </c>
      <c r="C61" s="323" t="s">
        <v>102</v>
      </c>
      <c r="D61" s="550" t="s">
        <v>748</v>
      </c>
      <c r="E61" s="201" t="e" vm="11">
        <v>#VALUE!</v>
      </c>
      <c r="F61" s="320" t="s">
        <v>193</v>
      </c>
      <c r="G61" s="320" t="s">
        <v>189</v>
      </c>
      <c r="H61" s="202" t="s">
        <v>317</v>
      </c>
      <c r="I61" s="314">
        <v>3</v>
      </c>
      <c r="J61" s="311">
        <f>(((8.25*16.5)*$K$3)*6)+$L$3</f>
        <v>91.03649999999999</v>
      </c>
      <c r="K61" s="266">
        <f>(((8.25*33)*$K$3)*6)+$L$3</f>
        <v>122.07299999999999</v>
      </c>
      <c r="L61" s="267">
        <f>(((33*33)*$K$3)*6)+$L$3</f>
        <v>308.29199999999997</v>
      </c>
      <c r="M61" s="268">
        <f t="shared" si="0"/>
        <v>3.8678933333333338</v>
      </c>
      <c r="N61" s="269">
        <f>N59*1.1</f>
        <v>232.07360000000003</v>
      </c>
      <c r="O61" s="270">
        <f t="shared" si="1"/>
        <v>77.357866666666681</v>
      </c>
      <c r="P61" s="271">
        <v>50</v>
      </c>
      <c r="Q61" s="272">
        <f>Tableau3[[#This Row],[NBRE UNITES / UVC (Paquet)]]*Tableau3[[#This Row],[UVC (Paquet) /
 COLIS]]</f>
        <v>3000</v>
      </c>
      <c r="R61" s="272">
        <v>60</v>
      </c>
      <c r="S61" s="273">
        <v>12</v>
      </c>
      <c r="T61" s="274">
        <v>24</v>
      </c>
      <c r="U61" s="275">
        <f t="shared" si="2"/>
        <v>72000</v>
      </c>
      <c r="V61" s="570">
        <f>Tableau3[[#This Row],[PRIX  AU 
COLIS]]/Tableau3[[#This Row],[COLIS]]-1</f>
        <v>-0.67999999999999994</v>
      </c>
      <c r="W61" s="276">
        <f t="shared" si="3"/>
        <v>1.2377258666666668</v>
      </c>
      <c r="X61" s="277">
        <f>$N61-(N61*'Détail des remises'!$C$5)</f>
        <v>74.263552000000004</v>
      </c>
      <c r="Y61" s="278">
        <f t="shared" si="8"/>
        <v>24.754517333333332</v>
      </c>
      <c r="Z61" s="274" t="s">
        <v>48</v>
      </c>
      <c r="AA61" s="275" t="s">
        <v>48</v>
      </c>
      <c r="AB61" s="276" t="s">
        <v>48</v>
      </c>
      <c r="AC61" s="277" t="s">
        <v>48</v>
      </c>
      <c r="AD61" s="278" t="s">
        <v>48</v>
      </c>
      <c r="AE61" s="274" t="s">
        <v>48</v>
      </c>
      <c r="AF61" s="275" t="s">
        <v>48</v>
      </c>
      <c r="AG61" s="276" t="s">
        <v>48</v>
      </c>
      <c r="AH61" s="277" t="s">
        <v>48</v>
      </c>
      <c r="AI61" s="278" t="s">
        <v>48</v>
      </c>
      <c r="AJ61" s="274" t="s">
        <v>48</v>
      </c>
      <c r="AK61" s="275" t="s">
        <v>48</v>
      </c>
      <c r="AL61" s="279" t="s">
        <v>48</v>
      </c>
      <c r="AM61" s="277" t="s">
        <v>48</v>
      </c>
      <c r="AN61" s="280" t="s">
        <v>48</v>
      </c>
      <c r="AO61" s="274" t="s">
        <v>48</v>
      </c>
      <c r="AP61" s="275" t="s">
        <v>48</v>
      </c>
      <c r="AQ61" s="279" t="s">
        <v>48</v>
      </c>
      <c r="AR61" s="277" t="s">
        <v>48</v>
      </c>
      <c r="AS61" s="280" t="s">
        <v>48</v>
      </c>
      <c r="AT61" s="345" t="s">
        <v>48</v>
      </c>
      <c r="AU61" s="199" t="e" vm="10">
        <v>#VALUE!</v>
      </c>
      <c r="AV61" s="198" t="s">
        <v>48</v>
      </c>
      <c r="AW61" s="198" t="s">
        <v>48</v>
      </c>
      <c r="AX61" s="198" t="s">
        <v>48</v>
      </c>
      <c r="AY61" s="198" t="s">
        <v>48</v>
      </c>
      <c r="AZ61" s="198" t="s">
        <v>48</v>
      </c>
      <c r="BA61" s="198" t="s">
        <v>48</v>
      </c>
      <c r="BB61" s="198" t="s">
        <v>48</v>
      </c>
      <c r="BC61" s="198" t="s">
        <v>48</v>
      </c>
      <c r="BD61" s="198" t="s">
        <v>48</v>
      </c>
      <c r="BE61" s="198" t="s">
        <v>48</v>
      </c>
      <c r="BF61" s="198" t="s">
        <v>48</v>
      </c>
      <c r="BG61" s="198" t="s">
        <v>48</v>
      </c>
      <c r="BH61" s="198" t="s">
        <v>48</v>
      </c>
      <c r="BI61" s="198" t="s">
        <v>48</v>
      </c>
      <c r="BJ61" s="198" t="s">
        <v>48</v>
      </c>
      <c r="BK61" s="198" t="s">
        <v>48</v>
      </c>
      <c r="BL61" s="198" t="s">
        <v>48</v>
      </c>
      <c r="BM61" s="198" t="s">
        <v>48</v>
      </c>
      <c r="BN61" s="198" t="s">
        <v>48</v>
      </c>
      <c r="BO61" s="198" t="s">
        <v>48</v>
      </c>
      <c r="BP61" s="198" t="s">
        <v>48</v>
      </c>
      <c r="BQ61" s="198" t="s">
        <v>48</v>
      </c>
      <c r="BR61" s="198" t="s">
        <v>48</v>
      </c>
      <c r="BS61" s="198" t="s">
        <v>48</v>
      </c>
      <c r="BT61" s="198" t="s">
        <v>48</v>
      </c>
      <c r="BU61" s="198" t="s">
        <v>48</v>
      </c>
      <c r="BV61" s="198" t="s">
        <v>48</v>
      </c>
      <c r="BW61" s="198" t="s">
        <v>48</v>
      </c>
      <c r="BX61" s="198" t="s">
        <v>48</v>
      </c>
      <c r="BY61" s="198" t="s">
        <v>48</v>
      </c>
      <c r="BZ61" s="198" t="s">
        <v>48</v>
      </c>
      <c r="CA61" s="198" t="s">
        <v>48</v>
      </c>
      <c r="CB61" s="198" t="s">
        <v>48</v>
      </c>
      <c r="CC61" s="264"/>
      <c r="CD61" s="264"/>
      <c r="CE61" s="264"/>
      <c r="CF61" s="264"/>
      <c r="CG61" s="264"/>
      <c r="CH61" s="264"/>
      <c r="CI61" s="318"/>
    </row>
    <row r="62" spans="1:87" ht="64.95" hidden="1" customHeight="1" x14ac:dyDescent="0.3">
      <c r="A62" s="322" t="s">
        <v>1121</v>
      </c>
      <c r="B62" s="324" t="s">
        <v>704</v>
      </c>
      <c r="C62" s="323" t="s">
        <v>102</v>
      </c>
      <c r="D62" s="550" t="s">
        <v>748</v>
      </c>
      <c r="E62" s="201" t="e" vm="11">
        <v>#VALUE!</v>
      </c>
      <c r="F62" s="320" t="s">
        <v>194</v>
      </c>
      <c r="G62" s="320" t="s">
        <v>190</v>
      </c>
      <c r="H62" s="202" t="s">
        <v>317</v>
      </c>
      <c r="I62" s="314">
        <v>4</v>
      </c>
      <c r="J62" s="311">
        <f>(((8.25*16.5)*$K$3)*8)+$L$3</f>
        <v>101.38200000000001</v>
      </c>
      <c r="K62" s="266">
        <f>(((8.25*33)*$K$3)*8)+$L$3</f>
        <v>142.76400000000001</v>
      </c>
      <c r="L62" s="267">
        <f>(((33*33)*$K$3)*8)+$L$3</f>
        <v>391.05599999999998</v>
      </c>
      <c r="M62" s="268">
        <f t="shared" si="0"/>
        <v>4.0437066666666661</v>
      </c>
      <c r="N62" s="269">
        <f>N59*1.15</f>
        <v>242.62239999999997</v>
      </c>
      <c r="O62" s="270">
        <f t="shared" si="1"/>
        <v>80.874133333333319</v>
      </c>
      <c r="P62" s="271">
        <v>50</v>
      </c>
      <c r="Q62" s="272">
        <f>Tableau3[[#This Row],[NBRE UNITES / UVC (Paquet)]]*Tableau3[[#This Row],[UVC (Paquet) /
 COLIS]]</f>
        <v>3000</v>
      </c>
      <c r="R62" s="272">
        <v>60</v>
      </c>
      <c r="S62" s="273">
        <v>12</v>
      </c>
      <c r="T62" s="274">
        <v>24</v>
      </c>
      <c r="U62" s="275">
        <f t="shared" si="2"/>
        <v>72000</v>
      </c>
      <c r="V62" s="570">
        <f>Tableau3[[#This Row],[PRIX  AU 
COLIS]]/Tableau3[[#This Row],[COLIS]]-1</f>
        <v>-0.68</v>
      </c>
      <c r="W62" s="276">
        <f t="shared" si="3"/>
        <v>1.2939861333333331</v>
      </c>
      <c r="X62" s="277">
        <f>$N62-(N62*'Détail des remises'!$C$5)</f>
        <v>77.639167999999984</v>
      </c>
      <c r="Y62" s="278">
        <f t="shared" si="8"/>
        <v>25.879722666666659</v>
      </c>
      <c r="Z62" s="274" t="s">
        <v>48</v>
      </c>
      <c r="AA62" s="275" t="s">
        <v>48</v>
      </c>
      <c r="AB62" s="276" t="s">
        <v>48</v>
      </c>
      <c r="AC62" s="277" t="s">
        <v>48</v>
      </c>
      <c r="AD62" s="278" t="s">
        <v>48</v>
      </c>
      <c r="AE62" s="274" t="s">
        <v>48</v>
      </c>
      <c r="AF62" s="275" t="s">
        <v>48</v>
      </c>
      <c r="AG62" s="276" t="s">
        <v>48</v>
      </c>
      <c r="AH62" s="277" t="s">
        <v>48</v>
      </c>
      <c r="AI62" s="278" t="s">
        <v>48</v>
      </c>
      <c r="AJ62" s="274" t="s">
        <v>48</v>
      </c>
      <c r="AK62" s="275" t="s">
        <v>48</v>
      </c>
      <c r="AL62" s="279" t="s">
        <v>48</v>
      </c>
      <c r="AM62" s="277" t="s">
        <v>48</v>
      </c>
      <c r="AN62" s="280" t="s">
        <v>48</v>
      </c>
      <c r="AO62" s="274" t="s">
        <v>48</v>
      </c>
      <c r="AP62" s="275" t="s">
        <v>48</v>
      </c>
      <c r="AQ62" s="279" t="s">
        <v>48</v>
      </c>
      <c r="AR62" s="277" t="s">
        <v>48</v>
      </c>
      <c r="AS62" s="280" t="s">
        <v>48</v>
      </c>
      <c r="AT62" s="345" t="s">
        <v>48</v>
      </c>
      <c r="AU62" s="199" t="e" vm="10">
        <v>#VALUE!</v>
      </c>
      <c r="AV62" s="198" t="s">
        <v>48</v>
      </c>
      <c r="AW62" s="198" t="s">
        <v>48</v>
      </c>
      <c r="AX62" s="198" t="s">
        <v>48</v>
      </c>
      <c r="AY62" s="198" t="s">
        <v>48</v>
      </c>
      <c r="AZ62" s="198" t="s">
        <v>48</v>
      </c>
      <c r="BA62" s="198" t="s">
        <v>48</v>
      </c>
      <c r="BB62" s="198" t="s">
        <v>48</v>
      </c>
      <c r="BC62" s="198" t="s">
        <v>48</v>
      </c>
      <c r="BD62" s="198" t="s">
        <v>48</v>
      </c>
      <c r="BE62" s="198" t="s">
        <v>48</v>
      </c>
      <c r="BF62" s="198" t="s">
        <v>48</v>
      </c>
      <c r="BG62" s="198" t="s">
        <v>48</v>
      </c>
      <c r="BH62" s="198" t="s">
        <v>48</v>
      </c>
      <c r="BI62" s="198" t="s">
        <v>48</v>
      </c>
      <c r="BJ62" s="198" t="s">
        <v>48</v>
      </c>
      <c r="BK62" s="198" t="s">
        <v>48</v>
      </c>
      <c r="BL62" s="198" t="s">
        <v>48</v>
      </c>
      <c r="BM62" s="198" t="s">
        <v>48</v>
      </c>
      <c r="BN62" s="198" t="s">
        <v>48</v>
      </c>
      <c r="BO62" s="198" t="s">
        <v>48</v>
      </c>
      <c r="BP62" s="198" t="s">
        <v>48</v>
      </c>
      <c r="BQ62" s="198" t="s">
        <v>48</v>
      </c>
      <c r="BR62" s="198" t="s">
        <v>48</v>
      </c>
      <c r="BS62" s="198" t="s">
        <v>48</v>
      </c>
      <c r="BT62" s="198" t="s">
        <v>48</v>
      </c>
      <c r="BU62" s="198" t="s">
        <v>48</v>
      </c>
      <c r="BV62" s="198" t="s">
        <v>48</v>
      </c>
      <c r="BW62" s="198" t="s">
        <v>48</v>
      </c>
      <c r="BX62" s="198" t="s">
        <v>48</v>
      </c>
      <c r="BY62" s="198" t="s">
        <v>48</v>
      </c>
      <c r="BZ62" s="198" t="s">
        <v>48</v>
      </c>
      <c r="CA62" s="198" t="s">
        <v>48</v>
      </c>
      <c r="CB62" s="198" t="s">
        <v>48</v>
      </c>
      <c r="CC62" s="264"/>
      <c r="CD62" s="264"/>
      <c r="CE62" s="264"/>
      <c r="CF62" s="264"/>
      <c r="CG62" s="264"/>
      <c r="CH62" s="264"/>
      <c r="CI62" s="318"/>
    </row>
    <row r="63" spans="1:87" ht="64.95" hidden="1" customHeight="1" x14ac:dyDescent="0.3">
      <c r="A63" s="322" t="s">
        <v>1121</v>
      </c>
      <c r="B63" s="324" t="s">
        <v>704</v>
      </c>
      <c r="C63" s="287" t="s">
        <v>2</v>
      </c>
      <c r="D63" s="550" t="s">
        <v>750</v>
      </c>
      <c r="E63" s="201" t="e" vm="9">
        <v>#VALUE!</v>
      </c>
      <c r="F63" s="320" t="s">
        <v>196</v>
      </c>
      <c r="G63" s="320" t="s">
        <v>198</v>
      </c>
      <c r="H63" s="202" t="s">
        <v>318</v>
      </c>
      <c r="I63" s="314">
        <v>1</v>
      </c>
      <c r="J63" s="311" t="s">
        <v>55</v>
      </c>
      <c r="K63" s="266">
        <f>(((20*40)*$K$3)*2)+$L$3</f>
        <v>120.8</v>
      </c>
      <c r="L63" s="267">
        <f>(((40*40)*$K$3)*2)+$L$3</f>
        <v>181.6</v>
      </c>
      <c r="M63" s="268">
        <f t="shared" si="0"/>
        <v>4.8314500000000002</v>
      </c>
      <c r="N63" s="269">
        <v>193.25800000000001</v>
      </c>
      <c r="O63" s="270">
        <f t="shared" si="1"/>
        <v>96.629000000000005</v>
      </c>
      <c r="P63" s="271">
        <v>50</v>
      </c>
      <c r="Q63" s="272">
        <f>Tableau3[[#This Row],[NBRE UNITES / UVC (Paquet)]]*Tableau3[[#This Row],[UVC (Paquet) /
 COLIS]]</f>
        <v>2000</v>
      </c>
      <c r="R63" s="272">
        <v>40</v>
      </c>
      <c r="S63" s="273">
        <v>24</v>
      </c>
      <c r="T63" s="274">
        <v>9</v>
      </c>
      <c r="U63" s="275">
        <f t="shared" si="2"/>
        <v>18000</v>
      </c>
      <c r="V63" s="570">
        <f>Tableau3[[#This Row],[PRIX  AU 
COLIS]]/Tableau3[[#This Row],[COLIS]]-1</f>
        <v>-0.68</v>
      </c>
      <c r="W63" s="276">
        <f t="shared" si="3"/>
        <v>1.5460639999999999</v>
      </c>
      <c r="X63" s="277">
        <f>$N63-(N63*'Détail des remises'!$C$5)</f>
        <v>61.842559999999992</v>
      </c>
      <c r="Y63" s="278">
        <f t="shared" si="8"/>
        <v>30.921279999999996</v>
      </c>
      <c r="Z63" s="274">
        <v>12</v>
      </c>
      <c r="AA63" s="275">
        <f>Z63*Q63</f>
        <v>24000</v>
      </c>
      <c r="AB63" s="276">
        <f>$AC63/$R63</f>
        <v>1.4996820799999999</v>
      </c>
      <c r="AC63" s="277">
        <f>$X63*$AC$11</f>
        <v>59.987283199999993</v>
      </c>
      <c r="AD63" s="278">
        <f>$AC63/$Q63*1000</f>
        <v>29.993641599999997</v>
      </c>
      <c r="AE63" s="274">
        <f>Tableau3[[#This Row],[COLIS /
 PALETTE]]</f>
        <v>24</v>
      </c>
      <c r="AF63" s="275">
        <f>AE63*$Q63</f>
        <v>48000</v>
      </c>
      <c r="AG63" s="276">
        <f t="shared" ref="AG63:AG70" si="10">$AH63/$R63</f>
        <v>1.3914575999999999</v>
      </c>
      <c r="AH63" s="277">
        <f t="shared" ref="AH63:AH70" si="11">$X63*$AH$11</f>
        <v>55.658303999999994</v>
      </c>
      <c r="AI63" s="278">
        <f t="shared" ref="AI63:AI70" si="12">$AH63/$Q63*1000</f>
        <v>27.829151999999997</v>
      </c>
      <c r="AJ63" s="274" t="s">
        <v>48</v>
      </c>
      <c r="AK63" s="275" t="s">
        <v>48</v>
      </c>
      <c r="AL63" s="279" t="s">
        <v>48</v>
      </c>
      <c r="AM63" s="277" t="s">
        <v>48</v>
      </c>
      <c r="AN63" s="280" t="s">
        <v>48</v>
      </c>
      <c r="AO63" s="274" t="s">
        <v>48</v>
      </c>
      <c r="AP63" s="275" t="s">
        <v>48</v>
      </c>
      <c r="AQ63" s="279" t="s">
        <v>48</v>
      </c>
      <c r="AR63" s="277" t="s">
        <v>48</v>
      </c>
      <c r="AS63" s="280" t="s">
        <v>48</v>
      </c>
      <c r="AT63" s="345" t="s">
        <v>48</v>
      </c>
      <c r="AU63" s="199" t="e" vm="10">
        <v>#VALUE!</v>
      </c>
      <c r="AV63" s="198" t="s">
        <v>48</v>
      </c>
      <c r="AW63" s="198" t="s">
        <v>48</v>
      </c>
      <c r="AX63" s="198" t="s">
        <v>48</v>
      </c>
      <c r="AY63" s="198" t="s">
        <v>48</v>
      </c>
      <c r="AZ63" s="198" t="s">
        <v>48</v>
      </c>
      <c r="BA63" s="198" t="s">
        <v>48</v>
      </c>
      <c r="BB63" s="198" t="s">
        <v>48</v>
      </c>
      <c r="BC63" s="198" t="s">
        <v>48</v>
      </c>
      <c r="BD63" s="198" t="s">
        <v>48</v>
      </c>
      <c r="BE63" s="198" t="s">
        <v>48</v>
      </c>
      <c r="BF63" s="198" t="s">
        <v>48</v>
      </c>
      <c r="BG63" s="198" t="s">
        <v>48</v>
      </c>
      <c r="BH63" s="198" t="s">
        <v>48</v>
      </c>
      <c r="BI63" s="198" t="s">
        <v>48</v>
      </c>
      <c r="BJ63" s="198" t="s">
        <v>48</v>
      </c>
      <c r="BK63" s="198" t="s">
        <v>48</v>
      </c>
      <c r="BL63" s="198" t="s">
        <v>48</v>
      </c>
      <c r="BM63" s="198" t="s">
        <v>48</v>
      </c>
      <c r="BN63" s="198" t="s">
        <v>48</v>
      </c>
      <c r="BO63" s="198" t="s">
        <v>48</v>
      </c>
      <c r="BP63" s="198" t="s">
        <v>48</v>
      </c>
      <c r="BQ63" s="198" t="s">
        <v>48</v>
      </c>
      <c r="BR63" s="198" t="s">
        <v>48</v>
      </c>
      <c r="BS63" s="198" t="s">
        <v>48</v>
      </c>
      <c r="BT63" s="198" t="s">
        <v>48</v>
      </c>
      <c r="BU63" s="198" t="s">
        <v>48</v>
      </c>
      <c r="BV63" s="198" t="s">
        <v>48</v>
      </c>
      <c r="BW63" s="198" t="s">
        <v>48</v>
      </c>
      <c r="BX63" s="198" t="s">
        <v>48</v>
      </c>
      <c r="BY63" s="198" t="s">
        <v>48</v>
      </c>
      <c r="BZ63" s="198" t="s">
        <v>48</v>
      </c>
      <c r="CA63" s="198" t="s">
        <v>48</v>
      </c>
      <c r="CB63" s="198" t="s">
        <v>48</v>
      </c>
      <c r="CC63" s="264"/>
      <c r="CD63" s="264"/>
      <c r="CE63" s="264"/>
      <c r="CF63" s="264"/>
      <c r="CG63" s="264"/>
      <c r="CH63" s="264"/>
      <c r="CI63" s="318"/>
    </row>
    <row r="64" spans="1:87" ht="64.95" hidden="1" customHeight="1" x14ac:dyDescent="0.3">
      <c r="A64" s="322" t="s">
        <v>1121</v>
      </c>
      <c r="B64" s="324" t="s">
        <v>704</v>
      </c>
      <c r="C64" s="287" t="s">
        <v>2</v>
      </c>
      <c r="D64" s="550" t="s">
        <v>750</v>
      </c>
      <c r="E64" s="201" t="e" vm="9">
        <v>#VALUE!</v>
      </c>
      <c r="F64" s="320" t="s">
        <v>197</v>
      </c>
      <c r="G64" s="320" t="s">
        <v>199</v>
      </c>
      <c r="H64" s="202" t="s">
        <v>318</v>
      </c>
      <c r="I64" s="314">
        <v>2</v>
      </c>
      <c r="J64" s="311" t="s">
        <v>55</v>
      </c>
      <c r="K64" s="266">
        <f>(((20*40)*$K$3)*4)+$L$3</f>
        <v>181.6</v>
      </c>
      <c r="L64" s="267">
        <f>(((40*40)*$K$3)*4)+$L$3</f>
        <v>303.2</v>
      </c>
      <c r="M64" s="268">
        <f t="shared" si="0"/>
        <v>5.0730225000000004</v>
      </c>
      <c r="N64" s="269">
        <f>N63*1.05</f>
        <v>202.92090000000002</v>
      </c>
      <c r="O64" s="270">
        <f t="shared" si="1"/>
        <v>101.46045000000001</v>
      </c>
      <c r="P64" s="271">
        <v>50</v>
      </c>
      <c r="Q64" s="272">
        <f>Tableau3[[#This Row],[NBRE UNITES / UVC (Paquet)]]*Tableau3[[#This Row],[UVC (Paquet) /
 COLIS]]</f>
        <v>2000</v>
      </c>
      <c r="R64" s="272">
        <v>40</v>
      </c>
      <c r="S64" s="273">
        <v>24</v>
      </c>
      <c r="T64" s="274">
        <v>12</v>
      </c>
      <c r="U64" s="275">
        <f t="shared" si="2"/>
        <v>24000</v>
      </c>
      <c r="V64" s="570">
        <f>Tableau3[[#This Row],[PRIX  AU 
COLIS]]/Tableau3[[#This Row],[COLIS]]-1</f>
        <v>-0.68</v>
      </c>
      <c r="W64" s="276">
        <f t="shared" si="3"/>
        <v>1.6233671999999999</v>
      </c>
      <c r="X64" s="277">
        <f>$N64-(N64*'Détail des remises'!$C$5)</f>
        <v>64.934687999999994</v>
      </c>
      <c r="Y64" s="278">
        <f t="shared" si="8"/>
        <v>32.467343999999997</v>
      </c>
      <c r="Z64" s="274" t="s">
        <v>48</v>
      </c>
      <c r="AA64" s="275" t="s">
        <v>48</v>
      </c>
      <c r="AB64" s="276" t="s">
        <v>48</v>
      </c>
      <c r="AC64" s="277" t="s">
        <v>48</v>
      </c>
      <c r="AD64" s="278" t="s">
        <v>48</v>
      </c>
      <c r="AE64" s="274">
        <f>Tableau3[[#This Row],[COLIS /
 PALETTE]]</f>
        <v>24</v>
      </c>
      <c r="AF64" s="275">
        <f>AE64*$Q64</f>
        <v>48000</v>
      </c>
      <c r="AG64" s="276">
        <f t="shared" si="10"/>
        <v>1.46103048</v>
      </c>
      <c r="AH64" s="277">
        <f t="shared" si="11"/>
        <v>58.441219199999999</v>
      </c>
      <c r="AI64" s="278">
        <f t="shared" si="12"/>
        <v>29.2206096</v>
      </c>
      <c r="AJ64" s="274" t="s">
        <v>48</v>
      </c>
      <c r="AK64" s="275" t="s">
        <v>48</v>
      </c>
      <c r="AL64" s="279" t="s">
        <v>48</v>
      </c>
      <c r="AM64" s="277" t="s">
        <v>48</v>
      </c>
      <c r="AN64" s="280" t="s">
        <v>48</v>
      </c>
      <c r="AO64" s="274" t="s">
        <v>48</v>
      </c>
      <c r="AP64" s="275" t="s">
        <v>48</v>
      </c>
      <c r="AQ64" s="279" t="s">
        <v>48</v>
      </c>
      <c r="AR64" s="277" t="s">
        <v>48</v>
      </c>
      <c r="AS64" s="280" t="s">
        <v>48</v>
      </c>
      <c r="AT64" s="345" t="s">
        <v>48</v>
      </c>
      <c r="AU64" s="199" t="e" vm="10">
        <v>#VALUE!</v>
      </c>
      <c r="AV64" s="198" t="s">
        <v>48</v>
      </c>
      <c r="AW64" s="198" t="s">
        <v>48</v>
      </c>
      <c r="AX64" s="198" t="s">
        <v>48</v>
      </c>
      <c r="AY64" s="198" t="s">
        <v>48</v>
      </c>
      <c r="AZ64" s="198" t="s">
        <v>48</v>
      </c>
      <c r="BA64" s="198" t="s">
        <v>48</v>
      </c>
      <c r="BB64" s="198" t="s">
        <v>48</v>
      </c>
      <c r="BC64" s="198" t="s">
        <v>48</v>
      </c>
      <c r="BD64" s="198" t="s">
        <v>48</v>
      </c>
      <c r="BE64" s="198" t="s">
        <v>48</v>
      </c>
      <c r="BF64" s="198" t="s">
        <v>48</v>
      </c>
      <c r="BG64" s="198" t="s">
        <v>48</v>
      </c>
      <c r="BH64" s="198" t="s">
        <v>48</v>
      </c>
      <c r="BI64" s="198" t="s">
        <v>48</v>
      </c>
      <c r="BJ64" s="198" t="s">
        <v>48</v>
      </c>
      <c r="BK64" s="198" t="s">
        <v>48</v>
      </c>
      <c r="BL64" s="198" t="s">
        <v>48</v>
      </c>
      <c r="BM64" s="198" t="s">
        <v>48</v>
      </c>
      <c r="BN64" s="198" t="s">
        <v>48</v>
      </c>
      <c r="BO64" s="198" t="s">
        <v>48</v>
      </c>
      <c r="BP64" s="198" t="s">
        <v>48</v>
      </c>
      <c r="BQ64" s="198" t="s">
        <v>48</v>
      </c>
      <c r="BR64" s="198" t="s">
        <v>48</v>
      </c>
      <c r="BS64" s="198" t="s">
        <v>48</v>
      </c>
      <c r="BT64" s="198" t="s">
        <v>48</v>
      </c>
      <c r="BU64" s="198" t="s">
        <v>48</v>
      </c>
      <c r="BV64" s="198" t="s">
        <v>48</v>
      </c>
      <c r="BW64" s="198" t="s">
        <v>48</v>
      </c>
      <c r="BX64" s="198" t="s">
        <v>48</v>
      </c>
      <c r="BY64" s="198" t="s">
        <v>48</v>
      </c>
      <c r="BZ64" s="198" t="s">
        <v>48</v>
      </c>
      <c r="CA64" s="198" t="s">
        <v>48</v>
      </c>
      <c r="CB64" s="198" t="s">
        <v>48</v>
      </c>
      <c r="CC64" s="264"/>
      <c r="CD64" s="264"/>
      <c r="CE64" s="264"/>
      <c r="CF64" s="264"/>
      <c r="CG64" s="264"/>
      <c r="CH64" s="264"/>
      <c r="CI64" s="318"/>
    </row>
    <row r="65" spans="1:87" ht="64.95" hidden="1" customHeight="1" x14ac:dyDescent="0.3">
      <c r="A65" s="322" t="s">
        <v>1121</v>
      </c>
      <c r="B65" s="324" t="s">
        <v>704</v>
      </c>
      <c r="C65" s="323" t="s">
        <v>102</v>
      </c>
      <c r="D65" s="550" t="s">
        <v>750</v>
      </c>
      <c r="E65" s="201" t="e" vm="11">
        <v>#VALUE!</v>
      </c>
      <c r="F65" s="320" t="s">
        <v>1027</v>
      </c>
      <c r="G65" s="320" t="s">
        <v>202</v>
      </c>
      <c r="H65" s="202" t="s">
        <v>319</v>
      </c>
      <c r="I65" s="314">
        <v>1</v>
      </c>
      <c r="J65" s="311" t="s">
        <v>55</v>
      </c>
      <c r="K65" s="266" t="s">
        <v>55</v>
      </c>
      <c r="L65" s="267">
        <f>(((40*40)*$K$3)*2)+$L$3</f>
        <v>181.6</v>
      </c>
      <c r="M65" s="268">
        <f t="shared" si="0"/>
        <v>11.191375000000001</v>
      </c>
      <c r="N65" s="269">
        <v>89.531000000000006</v>
      </c>
      <c r="O65" s="270">
        <f t="shared" si="1"/>
        <v>111.91375000000001</v>
      </c>
      <c r="P65" s="271">
        <v>100</v>
      </c>
      <c r="Q65" s="272">
        <f>Tableau3[[#This Row],[NBRE UNITES / UVC (Paquet)]]*Tableau3[[#This Row],[UVC (Paquet) /
 COLIS]]</f>
        <v>800</v>
      </c>
      <c r="R65" s="272">
        <v>8</v>
      </c>
      <c r="S65" s="273">
        <v>48</v>
      </c>
      <c r="T65" s="274">
        <v>13</v>
      </c>
      <c r="U65" s="275">
        <f t="shared" si="2"/>
        <v>10400</v>
      </c>
      <c r="V65" s="570">
        <f>Tableau3[[#This Row],[PRIX  AU 
COLIS]]/Tableau3[[#This Row],[COLIS]]-1</f>
        <v>-0.68000000000000016</v>
      </c>
      <c r="W65" s="276">
        <f t="shared" si="3"/>
        <v>3.5812399999999993</v>
      </c>
      <c r="X65" s="277">
        <f>$N65-(N65*'Détail des remises'!$C$5)</f>
        <v>28.649919999999995</v>
      </c>
      <c r="Y65" s="278">
        <f t="shared" si="8"/>
        <v>35.812399999999997</v>
      </c>
      <c r="Z65" s="274">
        <v>24</v>
      </c>
      <c r="AA65" s="275">
        <f>Z65*Q65</f>
        <v>19200</v>
      </c>
      <c r="AB65" s="276">
        <f>$AC65/$R65</f>
        <v>3.4738027999999992</v>
      </c>
      <c r="AC65" s="277">
        <f>$X65*$AC$11</f>
        <v>27.790422399999994</v>
      </c>
      <c r="AD65" s="278">
        <f>$AC65/$Q65*1000</f>
        <v>34.738027999999993</v>
      </c>
      <c r="AE65" s="274">
        <f>Tableau3[[#This Row],[COLIS /
 PALETTE]]</f>
        <v>48</v>
      </c>
      <c r="AF65" s="275">
        <f t="shared" ref="AF65:AF70" si="13">AE65*$Q65</f>
        <v>38400</v>
      </c>
      <c r="AG65" s="276">
        <f t="shared" si="10"/>
        <v>3.2231159999999996</v>
      </c>
      <c r="AH65" s="277">
        <f t="shared" si="11"/>
        <v>25.784927999999997</v>
      </c>
      <c r="AI65" s="278">
        <f t="shared" si="12"/>
        <v>32.231159999999996</v>
      </c>
      <c r="AJ65" s="274" t="s">
        <v>48</v>
      </c>
      <c r="AK65" s="275" t="s">
        <v>48</v>
      </c>
      <c r="AL65" s="279" t="s">
        <v>48</v>
      </c>
      <c r="AM65" s="277" t="s">
        <v>48</v>
      </c>
      <c r="AN65" s="280" t="s">
        <v>48</v>
      </c>
      <c r="AO65" s="274" t="s">
        <v>48</v>
      </c>
      <c r="AP65" s="275" t="s">
        <v>48</v>
      </c>
      <c r="AQ65" s="279" t="s">
        <v>48</v>
      </c>
      <c r="AR65" s="277" t="s">
        <v>48</v>
      </c>
      <c r="AS65" s="280" t="s">
        <v>48</v>
      </c>
      <c r="AT65" s="345" t="s">
        <v>48</v>
      </c>
      <c r="AU65" s="199" t="e" vm="10">
        <v>#VALUE!</v>
      </c>
      <c r="AV65" s="198" t="s">
        <v>48</v>
      </c>
      <c r="AW65" s="198" t="s">
        <v>48</v>
      </c>
      <c r="AX65" s="198" t="s">
        <v>48</v>
      </c>
      <c r="AY65" s="198" t="s">
        <v>48</v>
      </c>
      <c r="AZ65" s="198" t="s">
        <v>48</v>
      </c>
      <c r="BA65" s="198" t="s">
        <v>48</v>
      </c>
      <c r="BB65" s="198" t="s">
        <v>48</v>
      </c>
      <c r="BC65" s="198" t="s">
        <v>48</v>
      </c>
      <c r="BD65" s="198" t="s">
        <v>48</v>
      </c>
      <c r="BE65" s="198" t="s">
        <v>48</v>
      </c>
      <c r="BF65" s="198" t="s">
        <v>48</v>
      </c>
      <c r="BG65" s="198" t="s">
        <v>48</v>
      </c>
      <c r="BH65" s="198" t="s">
        <v>48</v>
      </c>
      <c r="BI65" s="198" t="s">
        <v>48</v>
      </c>
      <c r="BJ65" s="198" t="s">
        <v>48</v>
      </c>
      <c r="BK65" s="198" t="s">
        <v>48</v>
      </c>
      <c r="BL65" s="198" t="s">
        <v>48</v>
      </c>
      <c r="BM65" s="198" t="s">
        <v>48</v>
      </c>
      <c r="BN65" s="198" t="s">
        <v>48</v>
      </c>
      <c r="BO65" s="198" t="s">
        <v>48</v>
      </c>
      <c r="BP65" s="198" t="s">
        <v>48</v>
      </c>
      <c r="BQ65" s="198" t="s">
        <v>48</v>
      </c>
      <c r="BR65" s="198" t="s">
        <v>48</v>
      </c>
      <c r="BS65" s="198" t="s">
        <v>48</v>
      </c>
      <c r="BT65" s="198" t="s">
        <v>48</v>
      </c>
      <c r="BU65" s="198" t="s">
        <v>48</v>
      </c>
      <c r="BV65" s="198" t="s">
        <v>48</v>
      </c>
      <c r="BW65" s="198" t="s">
        <v>48</v>
      </c>
      <c r="BX65" s="198" t="s">
        <v>48</v>
      </c>
      <c r="BY65" s="198" t="s">
        <v>48</v>
      </c>
      <c r="BZ65" s="198" t="s">
        <v>48</v>
      </c>
      <c r="CA65" s="198" t="s">
        <v>48</v>
      </c>
      <c r="CB65" s="198" t="s">
        <v>48</v>
      </c>
      <c r="CC65" s="264"/>
      <c r="CD65" s="264"/>
      <c r="CE65" s="264"/>
      <c r="CF65" s="264"/>
      <c r="CG65" s="264"/>
      <c r="CH65" s="264"/>
      <c r="CI65" s="318"/>
    </row>
    <row r="66" spans="1:87" ht="64.95" hidden="1" customHeight="1" thickBot="1" x14ac:dyDescent="0.35">
      <c r="A66" s="463" t="s">
        <v>1121</v>
      </c>
      <c r="B66" s="486" t="s">
        <v>704</v>
      </c>
      <c r="C66" s="465" t="s">
        <v>102</v>
      </c>
      <c r="D66" s="551" t="s">
        <v>750</v>
      </c>
      <c r="E66" s="466" t="e" vm="11">
        <v>#VALUE!</v>
      </c>
      <c r="F66" s="467" t="s">
        <v>201</v>
      </c>
      <c r="G66" s="467" t="s">
        <v>203</v>
      </c>
      <c r="H66" s="468" t="s">
        <v>319</v>
      </c>
      <c r="I66" s="469">
        <v>2</v>
      </c>
      <c r="J66" s="470" t="s">
        <v>55</v>
      </c>
      <c r="K66" s="471" t="s">
        <v>55</v>
      </c>
      <c r="L66" s="472">
        <f>(((40*40)*$K$3)*4)+$L$3</f>
        <v>303.2</v>
      </c>
      <c r="M66" s="473">
        <f t="shared" si="0"/>
        <v>11.750943750000001</v>
      </c>
      <c r="N66" s="474">
        <f>N65*1.05</f>
        <v>94.007550000000009</v>
      </c>
      <c r="O66" s="475">
        <f t="shared" si="1"/>
        <v>117.5094375</v>
      </c>
      <c r="P66" s="476">
        <v>100</v>
      </c>
      <c r="Q66" s="477">
        <f>Tableau3[[#This Row],[NBRE UNITES / UVC (Paquet)]]*Tableau3[[#This Row],[UVC (Paquet) /
 COLIS]]</f>
        <v>800</v>
      </c>
      <c r="R66" s="477">
        <v>8</v>
      </c>
      <c r="S66" s="478">
        <v>48</v>
      </c>
      <c r="T66" s="479">
        <v>18</v>
      </c>
      <c r="U66" s="480">
        <f t="shared" si="2"/>
        <v>14400</v>
      </c>
      <c r="V66" s="571">
        <f>Tableau3[[#This Row],[PRIX  AU 
COLIS]]/Tableau3[[#This Row],[COLIS]]-1</f>
        <v>-0.68000000000000016</v>
      </c>
      <c r="W66" s="481">
        <f t="shared" si="3"/>
        <v>3.7603019999999994</v>
      </c>
      <c r="X66" s="482">
        <f>$N66-(N66*'Détail des remises'!$C$5)</f>
        <v>30.082415999999995</v>
      </c>
      <c r="Y66" s="483">
        <f t="shared" si="8"/>
        <v>37.603019999999994</v>
      </c>
      <c r="Z66" s="479" t="s">
        <v>48</v>
      </c>
      <c r="AA66" s="480" t="s">
        <v>48</v>
      </c>
      <c r="AB66" s="481" t="s">
        <v>48</v>
      </c>
      <c r="AC66" s="482" t="s">
        <v>48</v>
      </c>
      <c r="AD66" s="483" t="s">
        <v>48</v>
      </c>
      <c r="AE66" s="479">
        <f>Tableau3[[#This Row],[COLIS /
 PALETTE]]</f>
        <v>48</v>
      </c>
      <c r="AF66" s="480">
        <f t="shared" si="13"/>
        <v>38400</v>
      </c>
      <c r="AG66" s="481">
        <f t="shared" si="10"/>
        <v>3.3842717999999996</v>
      </c>
      <c r="AH66" s="482">
        <f t="shared" si="11"/>
        <v>27.074174399999997</v>
      </c>
      <c r="AI66" s="483">
        <f t="shared" si="12"/>
        <v>33.842717999999991</v>
      </c>
      <c r="AJ66" s="479" t="s">
        <v>48</v>
      </c>
      <c r="AK66" s="480" t="s">
        <v>48</v>
      </c>
      <c r="AL66" s="484" t="s">
        <v>48</v>
      </c>
      <c r="AM66" s="482" t="s">
        <v>48</v>
      </c>
      <c r="AN66" s="485" t="s">
        <v>48</v>
      </c>
      <c r="AO66" s="479" t="s">
        <v>48</v>
      </c>
      <c r="AP66" s="480" t="s">
        <v>48</v>
      </c>
      <c r="AQ66" s="484" t="s">
        <v>48</v>
      </c>
      <c r="AR66" s="482" t="s">
        <v>48</v>
      </c>
      <c r="AS66" s="485" t="s">
        <v>48</v>
      </c>
      <c r="AT66" s="345" t="s">
        <v>48</v>
      </c>
      <c r="AU66" s="199" t="e" vm="10">
        <v>#VALUE!</v>
      </c>
      <c r="AV66" s="198" t="s">
        <v>48</v>
      </c>
      <c r="AW66" s="198" t="s">
        <v>48</v>
      </c>
      <c r="AX66" s="198" t="s">
        <v>48</v>
      </c>
      <c r="AY66" s="198" t="s">
        <v>48</v>
      </c>
      <c r="AZ66" s="198" t="s">
        <v>48</v>
      </c>
      <c r="BA66" s="198" t="s">
        <v>48</v>
      </c>
      <c r="BB66" s="198" t="s">
        <v>48</v>
      </c>
      <c r="BC66" s="198" t="s">
        <v>48</v>
      </c>
      <c r="BD66" s="198" t="s">
        <v>48</v>
      </c>
      <c r="BE66" s="198" t="s">
        <v>48</v>
      </c>
      <c r="BF66" s="198" t="s">
        <v>48</v>
      </c>
      <c r="BG66" s="198" t="s">
        <v>48</v>
      </c>
      <c r="BH66" s="198" t="s">
        <v>48</v>
      </c>
      <c r="BI66" s="198" t="s">
        <v>48</v>
      </c>
      <c r="BJ66" s="198" t="s">
        <v>48</v>
      </c>
      <c r="BK66" s="198" t="s">
        <v>48</v>
      </c>
      <c r="BL66" s="198" t="s">
        <v>48</v>
      </c>
      <c r="BM66" s="198" t="s">
        <v>48</v>
      </c>
      <c r="BN66" s="198" t="s">
        <v>48</v>
      </c>
      <c r="BO66" s="198" t="s">
        <v>48</v>
      </c>
      <c r="BP66" s="198" t="s">
        <v>48</v>
      </c>
      <c r="BQ66" s="198" t="s">
        <v>48</v>
      </c>
      <c r="BR66" s="198" t="s">
        <v>48</v>
      </c>
      <c r="BS66" s="198" t="s">
        <v>48</v>
      </c>
      <c r="BT66" s="198" t="s">
        <v>48</v>
      </c>
      <c r="BU66" s="198" t="s">
        <v>48</v>
      </c>
      <c r="BV66" s="198" t="s">
        <v>48</v>
      </c>
      <c r="BW66" s="198" t="s">
        <v>48</v>
      </c>
      <c r="BX66" s="198" t="s">
        <v>48</v>
      </c>
      <c r="BY66" s="198" t="s">
        <v>48</v>
      </c>
      <c r="BZ66" s="198" t="s">
        <v>48</v>
      </c>
      <c r="CA66" s="198" t="s">
        <v>48</v>
      </c>
      <c r="CB66" s="198" t="s">
        <v>48</v>
      </c>
      <c r="CC66" s="264"/>
      <c r="CD66" s="264"/>
      <c r="CE66" s="264"/>
      <c r="CF66" s="264"/>
      <c r="CG66" s="264"/>
      <c r="CH66" s="264"/>
      <c r="CI66" s="318"/>
    </row>
    <row r="67" spans="1:87" ht="64.95" hidden="1" customHeight="1" thickTop="1" x14ac:dyDescent="0.3">
      <c r="A67" s="386" t="s">
        <v>1121</v>
      </c>
      <c r="B67" s="415" t="s">
        <v>312</v>
      </c>
      <c r="C67" s="351" t="s">
        <v>2</v>
      </c>
      <c r="D67" s="549" t="s">
        <v>745</v>
      </c>
      <c r="E67" s="353" t="e" vm="9">
        <v>#VALUE!</v>
      </c>
      <c r="F67" s="354" t="s">
        <v>1028</v>
      </c>
      <c r="G67" s="354" t="s">
        <v>204</v>
      </c>
      <c r="H67" s="355" t="s">
        <v>195</v>
      </c>
      <c r="I67" s="356">
        <v>1</v>
      </c>
      <c r="J67" s="357" t="s">
        <v>55</v>
      </c>
      <c r="K67" s="358">
        <f>(((15*30)*$K$3)*2)+$L$3</f>
        <v>94.199999999999989</v>
      </c>
      <c r="L67" s="359">
        <f>(((30*30)*$K$3)*2)+$L$3</f>
        <v>128.39999999999998</v>
      </c>
      <c r="M67" s="360">
        <f t="shared" si="0"/>
        <v>12.8918125</v>
      </c>
      <c r="N67" s="361">
        <v>206.26900000000001</v>
      </c>
      <c r="O67" s="362">
        <f t="shared" si="1"/>
        <v>85.945416666666659</v>
      </c>
      <c r="P67" s="363">
        <v>150</v>
      </c>
      <c r="Q67" s="364">
        <f>Tableau3[[#This Row],[NBRE UNITES / UVC (Paquet)]]*Tableau3[[#This Row],[UVC (Paquet) /
 COLIS]]</f>
        <v>2400</v>
      </c>
      <c r="R67" s="364">
        <v>16</v>
      </c>
      <c r="S67" s="365">
        <v>20</v>
      </c>
      <c r="T67" s="366">
        <v>6</v>
      </c>
      <c r="U67" s="367">
        <f t="shared" si="2"/>
        <v>14400</v>
      </c>
      <c r="V67" s="569">
        <f>Tableau3[[#This Row],[PRIX  AU 
COLIS]]/Tableau3[[#This Row],[COLIS]]-1</f>
        <v>-0.68</v>
      </c>
      <c r="W67" s="368">
        <f t="shared" si="3"/>
        <v>4.1253799999999998</v>
      </c>
      <c r="X67" s="369">
        <f>$N67-(N67*'Détail des remises'!$C$5)</f>
        <v>66.006079999999997</v>
      </c>
      <c r="Y67" s="370">
        <f t="shared" si="8"/>
        <v>27.502533333333332</v>
      </c>
      <c r="Z67" s="366">
        <v>10</v>
      </c>
      <c r="AA67" s="367">
        <f>Z67*Q67</f>
        <v>24000</v>
      </c>
      <c r="AB67" s="368">
        <f>$AC67/$R67</f>
        <v>4.0016185999999996</v>
      </c>
      <c r="AC67" s="369">
        <f>$X67*$AC$11</f>
        <v>64.025897599999993</v>
      </c>
      <c r="AD67" s="370">
        <f>$AC67/$Q67*1000</f>
        <v>26.677457333333333</v>
      </c>
      <c r="AE67" s="366">
        <f>Tableau3[[#This Row],[COLIS /
 PALETTE]]</f>
        <v>20</v>
      </c>
      <c r="AF67" s="367">
        <f t="shared" si="13"/>
        <v>48000</v>
      </c>
      <c r="AG67" s="368">
        <f t="shared" si="10"/>
        <v>3.7128419999999998</v>
      </c>
      <c r="AH67" s="369">
        <f t="shared" si="11"/>
        <v>59.405471999999996</v>
      </c>
      <c r="AI67" s="370">
        <f t="shared" si="12"/>
        <v>24.752279999999999</v>
      </c>
      <c r="AJ67" s="366" t="s">
        <v>48</v>
      </c>
      <c r="AK67" s="367" t="s">
        <v>48</v>
      </c>
      <c r="AL67" s="387" t="s">
        <v>48</v>
      </c>
      <c r="AM67" s="369" t="s">
        <v>48</v>
      </c>
      <c r="AN67" s="388" t="s">
        <v>48</v>
      </c>
      <c r="AO67" s="366" t="s">
        <v>48</v>
      </c>
      <c r="AP67" s="367" t="s">
        <v>48</v>
      </c>
      <c r="AQ67" s="387" t="s">
        <v>48</v>
      </c>
      <c r="AR67" s="369" t="s">
        <v>48</v>
      </c>
      <c r="AS67" s="388" t="s">
        <v>48</v>
      </c>
      <c r="AT67" s="262" t="s">
        <v>41</v>
      </c>
      <c r="AU67" s="198" t="s">
        <v>48</v>
      </c>
      <c r="AV67" s="198" t="s">
        <v>48</v>
      </c>
      <c r="AW67" s="198" t="s">
        <v>48</v>
      </c>
      <c r="AX67" s="198" t="s">
        <v>48</v>
      </c>
      <c r="AY67" s="198" t="s">
        <v>48</v>
      </c>
      <c r="AZ67" s="198" t="s">
        <v>48</v>
      </c>
      <c r="BA67" s="198" t="s">
        <v>48</v>
      </c>
      <c r="BB67" s="198" t="s">
        <v>48</v>
      </c>
      <c r="BC67" s="198" t="s">
        <v>48</v>
      </c>
      <c r="BD67" s="198" t="s">
        <v>48</v>
      </c>
      <c r="BE67" s="198" t="s">
        <v>48</v>
      </c>
      <c r="BF67" s="198" t="s">
        <v>48</v>
      </c>
      <c r="BG67" s="198" t="s">
        <v>48</v>
      </c>
      <c r="BH67" s="198" t="s">
        <v>48</v>
      </c>
      <c r="BI67" s="198" t="s">
        <v>48</v>
      </c>
      <c r="BJ67" s="198" t="s">
        <v>48</v>
      </c>
      <c r="BK67" s="198" t="s">
        <v>48</v>
      </c>
      <c r="BL67" s="198" t="s">
        <v>48</v>
      </c>
      <c r="BM67" s="198" t="s">
        <v>48</v>
      </c>
      <c r="BN67" s="198" t="s">
        <v>48</v>
      </c>
      <c r="BO67" s="198" t="s">
        <v>48</v>
      </c>
      <c r="BP67" s="198" t="s">
        <v>48</v>
      </c>
      <c r="BQ67" s="198" t="s">
        <v>48</v>
      </c>
      <c r="BR67" s="198" t="s">
        <v>48</v>
      </c>
      <c r="BS67" s="198" t="s">
        <v>48</v>
      </c>
      <c r="BT67" s="198" t="s">
        <v>48</v>
      </c>
      <c r="BU67" s="198" t="s">
        <v>48</v>
      </c>
      <c r="BV67" s="198" t="s">
        <v>48</v>
      </c>
      <c r="BW67" s="198" t="s">
        <v>48</v>
      </c>
      <c r="BX67" s="198" t="s">
        <v>48</v>
      </c>
      <c r="BY67" s="198" t="s">
        <v>48</v>
      </c>
      <c r="BZ67" s="198" t="s">
        <v>48</v>
      </c>
      <c r="CA67" s="198" t="s">
        <v>48</v>
      </c>
      <c r="CB67" s="198" t="s">
        <v>48</v>
      </c>
      <c r="CC67" s="264"/>
      <c r="CD67" s="264"/>
      <c r="CE67" s="264"/>
      <c r="CF67" s="264"/>
      <c r="CG67" s="264"/>
      <c r="CH67" s="264"/>
      <c r="CI67" s="318"/>
    </row>
    <row r="68" spans="1:87" ht="64.95" hidden="1" customHeight="1" x14ac:dyDescent="0.3">
      <c r="A68" s="322" t="s">
        <v>1121</v>
      </c>
      <c r="B68" s="326" t="s">
        <v>312</v>
      </c>
      <c r="C68" s="287" t="s">
        <v>2</v>
      </c>
      <c r="D68" s="550" t="s">
        <v>745</v>
      </c>
      <c r="E68" s="201" t="e" vm="9">
        <v>#VALUE!</v>
      </c>
      <c r="F68" s="320" t="s">
        <v>1029</v>
      </c>
      <c r="G68" s="320" t="s">
        <v>205</v>
      </c>
      <c r="H68" s="202" t="s">
        <v>195</v>
      </c>
      <c r="I68" s="314">
        <v>2</v>
      </c>
      <c r="J68" s="311" t="s">
        <v>55</v>
      </c>
      <c r="K68" s="266">
        <f>(((15*30)*$K$3)*4)+$L$3</f>
        <v>128.39999999999998</v>
      </c>
      <c r="L68" s="267">
        <f>(((30*30)*$K$3)*4)+$L$3</f>
        <v>196.79999999999998</v>
      </c>
      <c r="M68" s="268">
        <f t="shared" si="0"/>
        <v>13.536403125000001</v>
      </c>
      <c r="N68" s="269">
        <f>N67*1.05</f>
        <v>216.58245000000002</v>
      </c>
      <c r="O68" s="270">
        <f t="shared" si="1"/>
        <v>90.242687500000017</v>
      </c>
      <c r="P68" s="271">
        <v>150</v>
      </c>
      <c r="Q68" s="272">
        <f>Tableau3[[#This Row],[NBRE UNITES / UVC (Paquet)]]*Tableau3[[#This Row],[UVC (Paquet) /
 COLIS]]</f>
        <v>2400</v>
      </c>
      <c r="R68" s="272">
        <v>16</v>
      </c>
      <c r="S68" s="273">
        <v>20</v>
      </c>
      <c r="T68" s="274">
        <v>8</v>
      </c>
      <c r="U68" s="275">
        <f t="shared" si="2"/>
        <v>19200</v>
      </c>
      <c r="V68" s="570">
        <f>Tableau3[[#This Row],[PRIX  AU 
COLIS]]/Tableau3[[#This Row],[COLIS]]-1</f>
        <v>-0.67999999999999994</v>
      </c>
      <c r="W68" s="276">
        <f t="shared" si="3"/>
        <v>4.3316490000000005</v>
      </c>
      <c r="X68" s="277">
        <f>$N68-(N68*'Détail des remises'!$C$5)</f>
        <v>69.306384000000008</v>
      </c>
      <c r="Y68" s="278">
        <f t="shared" si="8"/>
        <v>28.877660000000002</v>
      </c>
      <c r="Z68" s="274" t="s">
        <v>48</v>
      </c>
      <c r="AA68" s="275" t="s">
        <v>48</v>
      </c>
      <c r="AB68" s="276" t="s">
        <v>48</v>
      </c>
      <c r="AC68" s="277" t="s">
        <v>48</v>
      </c>
      <c r="AD68" s="278" t="s">
        <v>48</v>
      </c>
      <c r="AE68" s="274">
        <f>Tableau3[[#This Row],[COLIS /
 PALETTE]]</f>
        <v>20</v>
      </c>
      <c r="AF68" s="275">
        <f t="shared" si="13"/>
        <v>48000</v>
      </c>
      <c r="AG68" s="276">
        <f t="shared" si="10"/>
        <v>3.8984841000000006</v>
      </c>
      <c r="AH68" s="277">
        <f t="shared" si="11"/>
        <v>62.375745600000009</v>
      </c>
      <c r="AI68" s="278">
        <f t="shared" si="12"/>
        <v>25.989894000000003</v>
      </c>
      <c r="AJ68" s="274" t="s">
        <v>48</v>
      </c>
      <c r="AK68" s="275" t="s">
        <v>48</v>
      </c>
      <c r="AL68" s="279" t="s">
        <v>48</v>
      </c>
      <c r="AM68" s="277" t="s">
        <v>48</v>
      </c>
      <c r="AN68" s="280" t="s">
        <v>48</v>
      </c>
      <c r="AO68" s="274" t="s">
        <v>48</v>
      </c>
      <c r="AP68" s="275" t="s">
        <v>48</v>
      </c>
      <c r="AQ68" s="279" t="s">
        <v>48</v>
      </c>
      <c r="AR68" s="277" t="s">
        <v>48</v>
      </c>
      <c r="AS68" s="280" t="s">
        <v>48</v>
      </c>
      <c r="AT68" s="262" t="s">
        <v>41</v>
      </c>
      <c r="AU68" s="198" t="s">
        <v>48</v>
      </c>
      <c r="AV68" s="198" t="s">
        <v>48</v>
      </c>
      <c r="AW68" s="198" t="s">
        <v>48</v>
      </c>
      <c r="AX68" s="198" t="s">
        <v>48</v>
      </c>
      <c r="AY68" s="198" t="s">
        <v>48</v>
      </c>
      <c r="AZ68" s="198" t="s">
        <v>48</v>
      </c>
      <c r="BA68" s="198" t="s">
        <v>48</v>
      </c>
      <c r="BB68" s="198" t="s">
        <v>48</v>
      </c>
      <c r="BC68" s="198" t="s">
        <v>48</v>
      </c>
      <c r="BD68" s="198" t="s">
        <v>48</v>
      </c>
      <c r="BE68" s="198" t="s">
        <v>48</v>
      </c>
      <c r="BF68" s="198" t="s">
        <v>48</v>
      </c>
      <c r="BG68" s="198" t="s">
        <v>48</v>
      </c>
      <c r="BH68" s="198" t="s">
        <v>48</v>
      </c>
      <c r="BI68" s="198" t="s">
        <v>48</v>
      </c>
      <c r="BJ68" s="198" t="s">
        <v>48</v>
      </c>
      <c r="BK68" s="198" t="s">
        <v>48</v>
      </c>
      <c r="BL68" s="198" t="s">
        <v>48</v>
      </c>
      <c r="BM68" s="198" t="s">
        <v>48</v>
      </c>
      <c r="BN68" s="198" t="s">
        <v>48</v>
      </c>
      <c r="BO68" s="198" t="s">
        <v>48</v>
      </c>
      <c r="BP68" s="198" t="s">
        <v>48</v>
      </c>
      <c r="BQ68" s="198" t="s">
        <v>48</v>
      </c>
      <c r="BR68" s="198" t="s">
        <v>48</v>
      </c>
      <c r="BS68" s="198" t="s">
        <v>48</v>
      </c>
      <c r="BT68" s="198" t="s">
        <v>48</v>
      </c>
      <c r="BU68" s="198" t="s">
        <v>48</v>
      </c>
      <c r="BV68" s="198" t="s">
        <v>48</v>
      </c>
      <c r="BW68" s="198" t="s">
        <v>48</v>
      </c>
      <c r="BX68" s="198" t="s">
        <v>48</v>
      </c>
      <c r="BY68" s="198" t="s">
        <v>48</v>
      </c>
      <c r="BZ68" s="198" t="s">
        <v>48</v>
      </c>
      <c r="CA68" s="198" t="s">
        <v>48</v>
      </c>
      <c r="CB68" s="198" t="s">
        <v>48</v>
      </c>
      <c r="CC68" s="264"/>
      <c r="CD68" s="264"/>
      <c r="CE68" s="264"/>
      <c r="CF68" s="264"/>
      <c r="CG68" s="264"/>
      <c r="CH68" s="264"/>
      <c r="CI68" s="318"/>
    </row>
    <row r="69" spans="1:87" ht="64.95" hidden="1" customHeight="1" x14ac:dyDescent="0.3">
      <c r="A69" s="322" t="s">
        <v>1121</v>
      </c>
      <c r="B69" s="326" t="s">
        <v>312</v>
      </c>
      <c r="C69" s="287" t="s">
        <v>2</v>
      </c>
      <c r="D69" s="550" t="s">
        <v>750</v>
      </c>
      <c r="E69" s="201" t="e" vm="9">
        <v>#VALUE!</v>
      </c>
      <c r="F69" s="320" t="s">
        <v>206</v>
      </c>
      <c r="G69" s="320" t="s">
        <v>208</v>
      </c>
      <c r="H69" s="202" t="s">
        <v>211</v>
      </c>
      <c r="I69" s="314">
        <v>1</v>
      </c>
      <c r="J69" s="311" t="s">
        <v>55</v>
      </c>
      <c r="K69" s="266">
        <f>(((20*40)*$K$3)*2)+$L$3</f>
        <v>120.8</v>
      </c>
      <c r="L69" s="267">
        <f>(((40*40)*$K$3)*2)+$L$3</f>
        <v>181.6</v>
      </c>
      <c r="M69" s="268">
        <f t="shared" si="0"/>
        <v>12.4175</v>
      </c>
      <c r="N69" s="269">
        <v>198.68</v>
      </c>
      <c r="O69" s="270">
        <f t="shared" si="1"/>
        <v>155.21875000000003</v>
      </c>
      <c r="P69" s="271">
        <v>80</v>
      </c>
      <c r="Q69" s="272">
        <f>Tableau3[[#This Row],[NBRE UNITES / UVC (Paquet)]]*Tableau3[[#This Row],[UVC (Paquet) /
 COLIS]]</f>
        <v>1280</v>
      </c>
      <c r="R69" s="272">
        <v>16</v>
      </c>
      <c r="S69" s="273">
        <v>24</v>
      </c>
      <c r="T69" s="274">
        <v>12</v>
      </c>
      <c r="U69" s="275">
        <f t="shared" si="2"/>
        <v>15360</v>
      </c>
      <c r="V69" s="570">
        <f>Tableau3[[#This Row],[PRIX  AU 
COLIS]]/Tableau3[[#This Row],[COLIS]]-1</f>
        <v>-0.68</v>
      </c>
      <c r="W69" s="276">
        <f t="shared" si="3"/>
        <v>3.9735999999999994</v>
      </c>
      <c r="X69" s="277">
        <f>$N69-(N69*'Détail des remises'!$C$5)</f>
        <v>63.57759999999999</v>
      </c>
      <c r="Y69" s="278">
        <f t="shared" si="8"/>
        <v>49.669999999999995</v>
      </c>
      <c r="Z69" s="274" t="s">
        <v>48</v>
      </c>
      <c r="AA69" s="275" t="s">
        <v>48</v>
      </c>
      <c r="AB69" s="276" t="s">
        <v>48</v>
      </c>
      <c r="AC69" s="277" t="s">
        <v>48</v>
      </c>
      <c r="AD69" s="278" t="s">
        <v>48</v>
      </c>
      <c r="AE69" s="274">
        <f>Tableau3[[#This Row],[COLIS /
 PALETTE]]</f>
        <v>24</v>
      </c>
      <c r="AF69" s="275">
        <f t="shared" si="13"/>
        <v>30720</v>
      </c>
      <c r="AG69" s="276">
        <f t="shared" si="10"/>
        <v>3.5762399999999994</v>
      </c>
      <c r="AH69" s="277">
        <f t="shared" si="11"/>
        <v>57.219839999999991</v>
      </c>
      <c r="AI69" s="278">
        <f t="shared" si="12"/>
        <v>44.702999999999996</v>
      </c>
      <c r="AJ69" s="274" t="s">
        <v>48</v>
      </c>
      <c r="AK69" s="275" t="s">
        <v>48</v>
      </c>
      <c r="AL69" s="279" t="s">
        <v>48</v>
      </c>
      <c r="AM69" s="277" t="s">
        <v>48</v>
      </c>
      <c r="AN69" s="280" t="s">
        <v>48</v>
      </c>
      <c r="AO69" s="274" t="s">
        <v>48</v>
      </c>
      <c r="AP69" s="275" t="s">
        <v>48</v>
      </c>
      <c r="AQ69" s="279" t="s">
        <v>48</v>
      </c>
      <c r="AR69" s="277" t="s">
        <v>48</v>
      </c>
      <c r="AS69" s="280" t="s">
        <v>48</v>
      </c>
      <c r="AT69" s="262" t="s">
        <v>41</v>
      </c>
      <c r="AU69" s="198" t="s">
        <v>48</v>
      </c>
      <c r="AV69" s="198" t="s">
        <v>48</v>
      </c>
      <c r="AW69" s="198" t="s">
        <v>48</v>
      </c>
      <c r="AX69" s="198" t="s">
        <v>48</v>
      </c>
      <c r="AY69" s="198" t="s">
        <v>48</v>
      </c>
      <c r="AZ69" s="198" t="s">
        <v>48</v>
      </c>
      <c r="BA69" s="198" t="s">
        <v>48</v>
      </c>
      <c r="BB69" s="198" t="s">
        <v>48</v>
      </c>
      <c r="BC69" s="198" t="s">
        <v>48</v>
      </c>
      <c r="BD69" s="198" t="s">
        <v>48</v>
      </c>
      <c r="BE69" s="198" t="s">
        <v>48</v>
      </c>
      <c r="BF69" s="198" t="s">
        <v>48</v>
      </c>
      <c r="BG69" s="198" t="s">
        <v>48</v>
      </c>
      <c r="BH69" s="198" t="s">
        <v>48</v>
      </c>
      <c r="BI69" s="198" t="s">
        <v>48</v>
      </c>
      <c r="BJ69" s="198" t="s">
        <v>48</v>
      </c>
      <c r="BK69" s="198" t="s">
        <v>48</v>
      </c>
      <c r="BL69" s="198" t="s">
        <v>48</v>
      </c>
      <c r="BM69" s="198" t="s">
        <v>48</v>
      </c>
      <c r="BN69" s="198" t="s">
        <v>48</v>
      </c>
      <c r="BO69" s="198" t="s">
        <v>48</v>
      </c>
      <c r="BP69" s="198" t="s">
        <v>48</v>
      </c>
      <c r="BQ69" s="198" t="s">
        <v>48</v>
      </c>
      <c r="BR69" s="198" t="s">
        <v>48</v>
      </c>
      <c r="BS69" s="198" t="s">
        <v>48</v>
      </c>
      <c r="BT69" s="198" t="s">
        <v>48</v>
      </c>
      <c r="BU69" s="198" t="s">
        <v>48</v>
      </c>
      <c r="BV69" s="198" t="s">
        <v>48</v>
      </c>
      <c r="BW69" s="198" t="s">
        <v>48</v>
      </c>
      <c r="BX69" s="198" t="s">
        <v>48</v>
      </c>
      <c r="BY69" s="198" t="s">
        <v>48</v>
      </c>
      <c r="BZ69" s="198" t="s">
        <v>48</v>
      </c>
      <c r="CA69" s="198" t="s">
        <v>48</v>
      </c>
      <c r="CB69" s="198" t="s">
        <v>48</v>
      </c>
      <c r="CC69" s="264"/>
      <c r="CD69" s="264"/>
      <c r="CE69" s="264"/>
      <c r="CF69" s="264"/>
      <c r="CG69" s="264"/>
      <c r="CH69" s="264"/>
      <c r="CI69" s="318"/>
    </row>
    <row r="70" spans="1:87" ht="64.95" hidden="1" customHeight="1" x14ac:dyDescent="0.3">
      <c r="A70" s="322" t="s">
        <v>1121</v>
      </c>
      <c r="B70" s="326" t="s">
        <v>312</v>
      </c>
      <c r="C70" s="287" t="s">
        <v>2</v>
      </c>
      <c r="D70" s="550" t="s">
        <v>750</v>
      </c>
      <c r="E70" s="201" t="e" vm="9">
        <v>#VALUE!</v>
      </c>
      <c r="F70" s="320" t="s">
        <v>207</v>
      </c>
      <c r="G70" s="320" t="s">
        <v>209</v>
      </c>
      <c r="H70" s="202" t="s">
        <v>211</v>
      </c>
      <c r="I70" s="314">
        <v>2</v>
      </c>
      <c r="J70" s="311" t="s">
        <v>55</v>
      </c>
      <c r="K70" s="266">
        <f>(((20*40)*$K$3)*4)+$L$3</f>
        <v>181.6</v>
      </c>
      <c r="L70" s="267">
        <f>(((40*40)*$K$3)*4)+$L$3</f>
        <v>303.2</v>
      </c>
      <c r="M70" s="268">
        <f t="shared" si="0"/>
        <v>13.038375</v>
      </c>
      <c r="N70" s="269">
        <f>N69*1.05</f>
        <v>208.614</v>
      </c>
      <c r="O70" s="270">
        <f t="shared" si="1"/>
        <v>162.97968750000001</v>
      </c>
      <c r="P70" s="271">
        <v>80</v>
      </c>
      <c r="Q70" s="272">
        <f>Tableau3[[#This Row],[NBRE UNITES / UVC (Paquet)]]*Tableau3[[#This Row],[UVC (Paquet) /
 COLIS]]</f>
        <v>1280</v>
      </c>
      <c r="R70" s="272">
        <v>16</v>
      </c>
      <c r="S70" s="273">
        <v>24</v>
      </c>
      <c r="T70" s="274">
        <v>12</v>
      </c>
      <c r="U70" s="275">
        <f t="shared" si="2"/>
        <v>15360</v>
      </c>
      <c r="V70" s="570">
        <f>Tableau3[[#This Row],[PRIX  AU 
COLIS]]/Tableau3[[#This Row],[COLIS]]-1</f>
        <v>-0.68000000000000016</v>
      </c>
      <c r="W70" s="276">
        <f t="shared" si="3"/>
        <v>4.1722799999999989</v>
      </c>
      <c r="X70" s="277">
        <f>$N70-(N70*'Détail des remises'!$C$5)</f>
        <v>66.756479999999982</v>
      </c>
      <c r="Y70" s="278">
        <f t="shared" si="8"/>
        <v>52.153499999999987</v>
      </c>
      <c r="Z70" s="274" t="s">
        <v>48</v>
      </c>
      <c r="AA70" s="275" t="s">
        <v>48</v>
      </c>
      <c r="AB70" s="276" t="s">
        <v>48</v>
      </c>
      <c r="AC70" s="277" t="s">
        <v>48</v>
      </c>
      <c r="AD70" s="278" t="s">
        <v>48</v>
      </c>
      <c r="AE70" s="274">
        <f>Tableau3[[#This Row],[COLIS /
 PALETTE]]</f>
        <v>24</v>
      </c>
      <c r="AF70" s="275">
        <f t="shared" si="13"/>
        <v>30720</v>
      </c>
      <c r="AG70" s="276">
        <f t="shared" si="10"/>
        <v>3.7550519999999992</v>
      </c>
      <c r="AH70" s="277">
        <f t="shared" si="11"/>
        <v>60.080831999999987</v>
      </c>
      <c r="AI70" s="278">
        <f t="shared" si="12"/>
        <v>46.938149999999993</v>
      </c>
      <c r="AJ70" s="274" t="s">
        <v>48</v>
      </c>
      <c r="AK70" s="275" t="s">
        <v>48</v>
      </c>
      <c r="AL70" s="279" t="s">
        <v>48</v>
      </c>
      <c r="AM70" s="277" t="s">
        <v>48</v>
      </c>
      <c r="AN70" s="280" t="s">
        <v>48</v>
      </c>
      <c r="AO70" s="274" t="s">
        <v>48</v>
      </c>
      <c r="AP70" s="275" t="s">
        <v>48</v>
      </c>
      <c r="AQ70" s="279" t="s">
        <v>48</v>
      </c>
      <c r="AR70" s="277" t="s">
        <v>48</v>
      </c>
      <c r="AS70" s="280" t="s">
        <v>48</v>
      </c>
      <c r="AT70" s="262" t="s">
        <v>41</v>
      </c>
      <c r="AU70" s="198" t="s">
        <v>48</v>
      </c>
      <c r="AV70" s="198" t="s">
        <v>48</v>
      </c>
      <c r="AW70" s="198" t="s">
        <v>48</v>
      </c>
      <c r="AX70" s="198" t="s">
        <v>48</v>
      </c>
      <c r="AY70" s="198" t="s">
        <v>48</v>
      </c>
      <c r="AZ70" s="198" t="s">
        <v>48</v>
      </c>
      <c r="BA70" s="198" t="s">
        <v>48</v>
      </c>
      <c r="BB70" s="198" t="s">
        <v>48</v>
      </c>
      <c r="BC70" s="198" t="s">
        <v>48</v>
      </c>
      <c r="BD70" s="198" t="s">
        <v>48</v>
      </c>
      <c r="BE70" s="198" t="s">
        <v>48</v>
      </c>
      <c r="BF70" s="198" t="s">
        <v>48</v>
      </c>
      <c r="BG70" s="198" t="s">
        <v>48</v>
      </c>
      <c r="BH70" s="198" t="s">
        <v>48</v>
      </c>
      <c r="BI70" s="198" t="s">
        <v>48</v>
      </c>
      <c r="BJ70" s="198" t="s">
        <v>48</v>
      </c>
      <c r="BK70" s="198" t="s">
        <v>48</v>
      </c>
      <c r="BL70" s="198" t="s">
        <v>48</v>
      </c>
      <c r="BM70" s="198" t="s">
        <v>48</v>
      </c>
      <c r="BN70" s="198" t="s">
        <v>48</v>
      </c>
      <c r="BO70" s="198" t="s">
        <v>48</v>
      </c>
      <c r="BP70" s="198" t="s">
        <v>48</v>
      </c>
      <c r="BQ70" s="198" t="s">
        <v>48</v>
      </c>
      <c r="BR70" s="198" t="s">
        <v>48</v>
      </c>
      <c r="BS70" s="198" t="s">
        <v>48</v>
      </c>
      <c r="BT70" s="198" t="s">
        <v>48</v>
      </c>
      <c r="BU70" s="198" t="s">
        <v>48</v>
      </c>
      <c r="BV70" s="198" t="s">
        <v>48</v>
      </c>
      <c r="BW70" s="198" t="s">
        <v>48</v>
      </c>
      <c r="BX70" s="198" t="s">
        <v>48</v>
      </c>
      <c r="BY70" s="198" t="s">
        <v>48</v>
      </c>
      <c r="BZ70" s="198" t="s">
        <v>48</v>
      </c>
      <c r="CA70" s="198" t="s">
        <v>48</v>
      </c>
      <c r="CB70" s="198" t="s">
        <v>48</v>
      </c>
      <c r="CC70" s="264"/>
      <c r="CD70" s="264"/>
      <c r="CE70" s="264"/>
      <c r="CF70" s="264"/>
      <c r="CG70" s="264"/>
      <c r="CH70" s="264"/>
      <c r="CI70" s="318"/>
    </row>
    <row r="71" spans="1:87" ht="64.95" hidden="1" customHeight="1" x14ac:dyDescent="0.3">
      <c r="A71" s="322" t="s">
        <v>1121</v>
      </c>
      <c r="B71" s="326" t="s">
        <v>312</v>
      </c>
      <c r="C71" s="287" t="s">
        <v>2</v>
      </c>
      <c r="D71" s="550" t="s">
        <v>750</v>
      </c>
      <c r="E71" s="201" t="e" vm="9">
        <v>#VALUE!</v>
      </c>
      <c r="F71" s="287"/>
      <c r="G71" s="320" t="s">
        <v>210</v>
      </c>
      <c r="H71" s="202" t="s">
        <v>211</v>
      </c>
      <c r="I71" s="314">
        <v>3</v>
      </c>
      <c r="J71" s="311">
        <f>(((20*20)*$K$3)*6)+$L$3</f>
        <v>151.19999999999999</v>
      </c>
      <c r="K71" s="266">
        <f>(((20*40)*$K$3)*6)+$L$3</f>
        <v>242.39999999999998</v>
      </c>
      <c r="L71" s="267">
        <f>(((40*40)*$K$3)*6)+$L$3</f>
        <v>424.79999999999995</v>
      </c>
      <c r="M71" s="268">
        <f t="shared" si="0"/>
        <v>13.659250000000002</v>
      </c>
      <c r="N71" s="269">
        <f>N69*1.1</f>
        <v>218.54800000000003</v>
      </c>
      <c r="O71" s="270">
        <f t="shared" si="1"/>
        <v>170.74062500000002</v>
      </c>
      <c r="P71" s="271">
        <v>80</v>
      </c>
      <c r="Q71" s="272">
        <f>Tableau3[[#This Row],[NBRE UNITES / UVC (Paquet)]]*Tableau3[[#This Row],[UVC (Paquet) /
 COLIS]]</f>
        <v>1280</v>
      </c>
      <c r="R71" s="272">
        <v>16</v>
      </c>
      <c r="S71" s="273">
        <v>24</v>
      </c>
      <c r="T71" s="274">
        <v>24</v>
      </c>
      <c r="U71" s="275">
        <f t="shared" si="2"/>
        <v>30720</v>
      </c>
      <c r="V71" s="570">
        <f>Tableau3[[#This Row],[PRIX  AU 
COLIS]]/Tableau3[[#This Row],[COLIS]]-1</f>
        <v>-0.68</v>
      </c>
      <c r="W71" s="276">
        <f t="shared" si="3"/>
        <v>4.3709600000000002</v>
      </c>
      <c r="X71" s="277">
        <f>$N71-(N71*'Détail des remises'!$C$5)</f>
        <v>69.935360000000003</v>
      </c>
      <c r="Y71" s="278">
        <f t="shared" si="8"/>
        <v>54.637000000000008</v>
      </c>
      <c r="Z71" s="274" t="s">
        <v>48</v>
      </c>
      <c r="AA71" s="275" t="s">
        <v>48</v>
      </c>
      <c r="AB71" s="276" t="s">
        <v>48</v>
      </c>
      <c r="AC71" s="277" t="s">
        <v>48</v>
      </c>
      <c r="AD71" s="278" t="s">
        <v>48</v>
      </c>
      <c r="AE71" s="274" t="s">
        <v>48</v>
      </c>
      <c r="AF71" s="275" t="s">
        <v>48</v>
      </c>
      <c r="AG71" s="276" t="s">
        <v>48</v>
      </c>
      <c r="AH71" s="277" t="s">
        <v>48</v>
      </c>
      <c r="AI71" s="278" t="s">
        <v>48</v>
      </c>
      <c r="AJ71" s="274" t="s">
        <v>48</v>
      </c>
      <c r="AK71" s="275" t="s">
        <v>48</v>
      </c>
      <c r="AL71" s="279" t="s">
        <v>48</v>
      </c>
      <c r="AM71" s="277" t="s">
        <v>48</v>
      </c>
      <c r="AN71" s="280" t="s">
        <v>48</v>
      </c>
      <c r="AO71" s="274" t="s">
        <v>48</v>
      </c>
      <c r="AP71" s="275" t="s">
        <v>48</v>
      </c>
      <c r="AQ71" s="279" t="s">
        <v>48</v>
      </c>
      <c r="AR71" s="277" t="s">
        <v>48</v>
      </c>
      <c r="AS71" s="280" t="s">
        <v>48</v>
      </c>
      <c r="AT71" s="262" t="s">
        <v>41</v>
      </c>
      <c r="AU71" s="198" t="s">
        <v>48</v>
      </c>
      <c r="AV71" s="198" t="s">
        <v>48</v>
      </c>
      <c r="AW71" s="198" t="s">
        <v>48</v>
      </c>
      <c r="AX71" s="198" t="s">
        <v>48</v>
      </c>
      <c r="AY71" s="198" t="s">
        <v>48</v>
      </c>
      <c r="AZ71" s="198" t="s">
        <v>48</v>
      </c>
      <c r="BA71" s="198" t="s">
        <v>48</v>
      </c>
      <c r="BB71" s="198" t="s">
        <v>48</v>
      </c>
      <c r="BC71" s="198" t="s">
        <v>48</v>
      </c>
      <c r="BD71" s="198" t="s">
        <v>48</v>
      </c>
      <c r="BE71" s="198" t="s">
        <v>48</v>
      </c>
      <c r="BF71" s="198" t="s">
        <v>48</v>
      </c>
      <c r="BG71" s="198" t="s">
        <v>48</v>
      </c>
      <c r="BH71" s="198" t="s">
        <v>48</v>
      </c>
      <c r="BI71" s="198" t="s">
        <v>48</v>
      </c>
      <c r="BJ71" s="198" t="s">
        <v>48</v>
      </c>
      <c r="BK71" s="198" t="s">
        <v>48</v>
      </c>
      <c r="BL71" s="198" t="s">
        <v>48</v>
      </c>
      <c r="BM71" s="198" t="s">
        <v>48</v>
      </c>
      <c r="BN71" s="198" t="s">
        <v>48</v>
      </c>
      <c r="BO71" s="198" t="s">
        <v>48</v>
      </c>
      <c r="BP71" s="198" t="s">
        <v>48</v>
      </c>
      <c r="BQ71" s="198" t="s">
        <v>48</v>
      </c>
      <c r="BR71" s="198" t="s">
        <v>48</v>
      </c>
      <c r="BS71" s="198" t="s">
        <v>48</v>
      </c>
      <c r="BT71" s="198" t="s">
        <v>48</v>
      </c>
      <c r="BU71" s="198" t="s">
        <v>48</v>
      </c>
      <c r="BV71" s="198" t="s">
        <v>48</v>
      </c>
      <c r="BW71" s="198" t="s">
        <v>48</v>
      </c>
      <c r="BX71" s="198" t="s">
        <v>48</v>
      </c>
      <c r="BY71" s="198" t="s">
        <v>48</v>
      </c>
      <c r="BZ71" s="198" t="s">
        <v>48</v>
      </c>
      <c r="CA71" s="198" t="s">
        <v>48</v>
      </c>
      <c r="CB71" s="198" t="s">
        <v>48</v>
      </c>
      <c r="CC71" s="264"/>
      <c r="CD71" s="264"/>
      <c r="CE71" s="264"/>
      <c r="CF71" s="264"/>
      <c r="CG71" s="264"/>
      <c r="CH71" s="264"/>
      <c r="CI71" s="318"/>
    </row>
    <row r="72" spans="1:87" ht="64.95" hidden="1" customHeight="1" x14ac:dyDescent="0.3">
      <c r="A72" s="322" t="s">
        <v>1121</v>
      </c>
      <c r="B72" s="326" t="s">
        <v>312</v>
      </c>
      <c r="C72" s="287" t="s">
        <v>2</v>
      </c>
      <c r="D72" s="550" t="s">
        <v>752</v>
      </c>
      <c r="E72" s="201" t="e" vm="9">
        <v>#VALUE!</v>
      </c>
      <c r="F72" s="320" t="s">
        <v>212</v>
      </c>
      <c r="G72" s="320" t="s">
        <v>214</v>
      </c>
      <c r="H72" s="202" t="s">
        <v>216</v>
      </c>
      <c r="I72" s="314">
        <v>1</v>
      </c>
      <c r="J72" s="311" t="s">
        <v>55</v>
      </c>
      <c r="K72" s="266">
        <f>(((24*48)*$K$3)*2)+$L$3</f>
        <v>147.55199999999999</v>
      </c>
      <c r="L72" s="267">
        <f>(((48*48)*$K$3)*2)+$L$3</f>
        <v>235.10399999999998</v>
      </c>
      <c r="M72" s="268">
        <f t="shared" si="0"/>
        <v>11.075083333333334</v>
      </c>
      <c r="N72" s="269">
        <v>132.90100000000001</v>
      </c>
      <c r="O72" s="270">
        <f t="shared" si="1"/>
        <v>221.50166666666669</v>
      </c>
      <c r="P72" s="271">
        <v>50</v>
      </c>
      <c r="Q72" s="272">
        <f>Tableau3[[#This Row],[NBRE UNITES / UVC (Paquet)]]*Tableau3[[#This Row],[UVC (Paquet) /
 COLIS]]</f>
        <v>600</v>
      </c>
      <c r="R72" s="272">
        <v>12</v>
      </c>
      <c r="S72" s="273">
        <v>24</v>
      </c>
      <c r="T72" s="274">
        <v>24</v>
      </c>
      <c r="U72" s="275">
        <f t="shared" si="2"/>
        <v>14400</v>
      </c>
      <c r="V72" s="570">
        <f>Tableau3[[#This Row],[PRIX  AU 
COLIS]]/Tableau3[[#This Row],[COLIS]]-1</f>
        <v>-0.68</v>
      </c>
      <c r="W72" s="276">
        <f t="shared" si="3"/>
        <v>3.544026666666666</v>
      </c>
      <c r="X72" s="277">
        <f>$N72-(N72*'Détail des remises'!$C$5)</f>
        <v>42.528319999999994</v>
      </c>
      <c r="Y72" s="278">
        <f t="shared" si="8"/>
        <v>70.880533333333332</v>
      </c>
      <c r="Z72" s="274" t="s">
        <v>48</v>
      </c>
      <c r="AA72" s="275" t="s">
        <v>48</v>
      </c>
      <c r="AB72" s="276" t="s">
        <v>48</v>
      </c>
      <c r="AC72" s="277" t="s">
        <v>48</v>
      </c>
      <c r="AD72" s="278" t="s">
        <v>48</v>
      </c>
      <c r="AE72" s="274" t="s">
        <v>48</v>
      </c>
      <c r="AF72" s="275" t="s">
        <v>48</v>
      </c>
      <c r="AG72" s="276" t="s">
        <v>48</v>
      </c>
      <c r="AH72" s="277" t="s">
        <v>48</v>
      </c>
      <c r="AI72" s="278" t="s">
        <v>48</v>
      </c>
      <c r="AJ72" s="274">
        <v>48</v>
      </c>
      <c r="AK72" s="275">
        <f>AJ72*Q72</f>
        <v>28800</v>
      </c>
      <c r="AL72" s="279">
        <f>AM72/$R72</f>
        <v>3.4377058666666662</v>
      </c>
      <c r="AM72" s="277">
        <f>Tableau3[[#This Row],[PRIX  AU 
COLIS]]*$AM$11</f>
        <v>41.252470399999993</v>
      </c>
      <c r="AN72" s="280">
        <f>AM72/$Q72*1000</f>
        <v>68.754117333333326</v>
      </c>
      <c r="AO72" s="274" t="s">
        <v>48</v>
      </c>
      <c r="AP72" s="275" t="s">
        <v>48</v>
      </c>
      <c r="AQ72" s="279" t="s">
        <v>48</v>
      </c>
      <c r="AR72" s="277" t="s">
        <v>48</v>
      </c>
      <c r="AS72" s="280" t="s">
        <v>48</v>
      </c>
      <c r="AT72" s="262" t="s">
        <v>41</v>
      </c>
      <c r="AU72" s="198" t="s">
        <v>48</v>
      </c>
      <c r="AV72" s="198" t="s">
        <v>48</v>
      </c>
      <c r="AW72" s="198" t="s">
        <v>48</v>
      </c>
      <c r="AX72" s="198" t="s">
        <v>48</v>
      </c>
      <c r="AY72" s="198" t="s">
        <v>48</v>
      </c>
      <c r="AZ72" s="198" t="s">
        <v>48</v>
      </c>
      <c r="BA72" s="198" t="s">
        <v>48</v>
      </c>
      <c r="BB72" s="198" t="s">
        <v>48</v>
      </c>
      <c r="BC72" s="198" t="s">
        <v>48</v>
      </c>
      <c r="BD72" s="198" t="s">
        <v>48</v>
      </c>
      <c r="BE72" s="198" t="s">
        <v>48</v>
      </c>
      <c r="BF72" s="198" t="s">
        <v>48</v>
      </c>
      <c r="BG72" s="198" t="s">
        <v>48</v>
      </c>
      <c r="BH72" s="198" t="s">
        <v>48</v>
      </c>
      <c r="BI72" s="198" t="s">
        <v>48</v>
      </c>
      <c r="BJ72" s="198" t="s">
        <v>48</v>
      </c>
      <c r="BK72" s="198" t="s">
        <v>48</v>
      </c>
      <c r="BL72" s="198" t="s">
        <v>48</v>
      </c>
      <c r="BM72" s="198" t="s">
        <v>48</v>
      </c>
      <c r="BN72" s="198" t="s">
        <v>48</v>
      </c>
      <c r="BO72" s="198" t="s">
        <v>48</v>
      </c>
      <c r="BP72" s="198" t="s">
        <v>48</v>
      </c>
      <c r="BQ72" s="198" t="s">
        <v>48</v>
      </c>
      <c r="BR72" s="198" t="s">
        <v>48</v>
      </c>
      <c r="BS72" s="198" t="s">
        <v>48</v>
      </c>
      <c r="BT72" s="198" t="s">
        <v>48</v>
      </c>
      <c r="BU72" s="198" t="s">
        <v>48</v>
      </c>
      <c r="BV72" s="198" t="s">
        <v>48</v>
      </c>
      <c r="BW72" s="198" t="s">
        <v>48</v>
      </c>
      <c r="BX72" s="198" t="s">
        <v>48</v>
      </c>
      <c r="BY72" s="198" t="s">
        <v>48</v>
      </c>
      <c r="BZ72" s="198" t="s">
        <v>48</v>
      </c>
      <c r="CA72" s="198" t="s">
        <v>48</v>
      </c>
      <c r="CB72" s="198" t="s">
        <v>48</v>
      </c>
      <c r="CC72" s="264"/>
      <c r="CD72" s="264"/>
      <c r="CE72" s="264"/>
      <c r="CF72" s="264"/>
      <c r="CG72" s="264"/>
      <c r="CH72" s="264"/>
      <c r="CI72" s="318"/>
    </row>
    <row r="73" spans="1:87" ht="64.95" hidden="1" customHeight="1" thickBot="1" x14ac:dyDescent="0.35">
      <c r="A73" s="463" t="s">
        <v>1121</v>
      </c>
      <c r="B73" s="487" t="s">
        <v>312</v>
      </c>
      <c r="C73" s="488" t="s">
        <v>2</v>
      </c>
      <c r="D73" s="551" t="s">
        <v>752</v>
      </c>
      <c r="E73" s="466" t="e" vm="9">
        <v>#VALUE!</v>
      </c>
      <c r="F73" s="467" t="s">
        <v>213</v>
      </c>
      <c r="G73" s="467" t="s">
        <v>215</v>
      </c>
      <c r="H73" s="468" t="s">
        <v>216</v>
      </c>
      <c r="I73" s="469">
        <v>2</v>
      </c>
      <c r="J73" s="470" t="s">
        <v>55</v>
      </c>
      <c r="K73" s="471">
        <f>(((24*48)*$K$3)*4)+$L$3</f>
        <v>235.10399999999998</v>
      </c>
      <c r="L73" s="472">
        <f>(((48*48)*$K$3)*4)+$L$3</f>
        <v>410.20799999999997</v>
      </c>
      <c r="M73" s="473">
        <f t="shared" si="0"/>
        <v>11.628837500000001</v>
      </c>
      <c r="N73" s="474">
        <f>N72*1.05</f>
        <v>139.54605000000001</v>
      </c>
      <c r="O73" s="475">
        <f t="shared" si="1"/>
        <v>232.57675000000003</v>
      </c>
      <c r="P73" s="476">
        <v>50</v>
      </c>
      <c r="Q73" s="477">
        <f>Tableau3[[#This Row],[NBRE UNITES / UVC (Paquet)]]*Tableau3[[#This Row],[UVC (Paquet) /
 COLIS]]</f>
        <v>600</v>
      </c>
      <c r="R73" s="477">
        <v>12</v>
      </c>
      <c r="S73" s="478">
        <v>24</v>
      </c>
      <c r="T73" s="479">
        <v>24</v>
      </c>
      <c r="U73" s="480">
        <f t="shared" si="2"/>
        <v>14400</v>
      </c>
      <c r="V73" s="571">
        <f>Tableau3[[#This Row],[PRIX  AU 
COLIS]]/Tableau3[[#This Row],[COLIS]]-1</f>
        <v>-0.67999999999999994</v>
      </c>
      <c r="W73" s="481">
        <f t="shared" si="3"/>
        <v>3.721228</v>
      </c>
      <c r="X73" s="482">
        <f>$N73-(N73*'Détail des remises'!$C$5)</f>
        <v>44.654736</v>
      </c>
      <c r="Y73" s="483">
        <f t="shared" si="8"/>
        <v>74.42456</v>
      </c>
      <c r="Z73" s="479" t="s">
        <v>48</v>
      </c>
      <c r="AA73" s="480" t="s">
        <v>48</v>
      </c>
      <c r="AB73" s="481" t="s">
        <v>48</v>
      </c>
      <c r="AC73" s="482" t="s">
        <v>48</v>
      </c>
      <c r="AD73" s="483" t="s">
        <v>48</v>
      </c>
      <c r="AE73" s="479" t="s">
        <v>48</v>
      </c>
      <c r="AF73" s="480" t="s">
        <v>48</v>
      </c>
      <c r="AG73" s="481" t="s">
        <v>48</v>
      </c>
      <c r="AH73" s="482" t="s">
        <v>48</v>
      </c>
      <c r="AI73" s="483" t="s">
        <v>48</v>
      </c>
      <c r="AJ73" s="479">
        <v>48</v>
      </c>
      <c r="AK73" s="480">
        <f>AJ73*Q73</f>
        <v>28800</v>
      </c>
      <c r="AL73" s="484">
        <f>AM73/$R73</f>
        <v>3.6095911599999995</v>
      </c>
      <c r="AM73" s="482">
        <f>Tableau3[[#This Row],[PRIX  AU 
COLIS]]*$AM$11</f>
        <v>43.315093919999995</v>
      </c>
      <c r="AN73" s="485">
        <f>AM73/$Q73*1000</f>
        <v>72.191823199999988</v>
      </c>
      <c r="AO73" s="479" t="s">
        <v>48</v>
      </c>
      <c r="AP73" s="480" t="s">
        <v>48</v>
      </c>
      <c r="AQ73" s="484" t="s">
        <v>48</v>
      </c>
      <c r="AR73" s="482" t="s">
        <v>48</v>
      </c>
      <c r="AS73" s="485" t="s">
        <v>48</v>
      </c>
      <c r="AT73" s="262" t="s">
        <v>41</v>
      </c>
      <c r="AU73" s="198" t="s">
        <v>48</v>
      </c>
      <c r="AV73" s="198" t="s">
        <v>48</v>
      </c>
      <c r="AW73" s="198" t="s">
        <v>48</v>
      </c>
      <c r="AX73" s="198" t="s">
        <v>48</v>
      </c>
      <c r="AY73" s="198" t="s">
        <v>48</v>
      </c>
      <c r="AZ73" s="198" t="s">
        <v>48</v>
      </c>
      <c r="BA73" s="198" t="s">
        <v>48</v>
      </c>
      <c r="BB73" s="198" t="s">
        <v>48</v>
      </c>
      <c r="BC73" s="198" t="s">
        <v>48</v>
      </c>
      <c r="BD73" s="198" t="s">
        <v>48</v>
      </c>
      <c r="BE73" s="198" t="s">
        <v>48</v>
      </c>
      <c r="BF73" s="198" t="s">
        <v>48</v>
      </c>
      <c r="BG73" s="198" t="s">
        <v>48</v>
      </c>
      <c r="BH73" s="198" t="s">
        <v>48</v>
      </c>
      <c r="BI73" s="198" t="s">
        <v>48</v>
      </c>
      <c r="BJ73" s="198" t="s">
        <v>48</v>
      </c>
      <c r="BK73" s="198" t="s">
        <v>48</v>
      </c>
      <c r="BL73" s="198" t="s">
        <v>48</v>
      </c>
      <c r="BM73" s="198" t="s">
        <v>48</v>
      </c>
      <c r="BN73" s="198" t="s">
        <v>48</v>
      </c>
      <c r="BO73" s="198" t="s">
        <v>48</v>
      </c>
      <c r="BP73" s="198" t="s">
        <v>48</v>
      </c>
      <c r="BQ73" s="198" t="s">
        <v>48</v>
      </c>
      <c r="BR73" s="198" t="s">
        <v>48</v>
      </c>
      <c r="BS73" s="198" t="s">
        <v>48</v>
      </c>
      <c r="BT73" s="198" t="s">
        <v>48</v>
      </c>
      <c r="BU73" s="198" t="s">
        <v>48</v>
      </c>
      <c r="BV73" s="198" t="s">
        <v>48</v>
      </c>
      <c r="BW73" s="198" t="s">
        <v>48</v>
      </c>
      <c r="BX73" s="198" t="s">
        <v>48</v>
      </c>
      <c r="BY73" s="198" t="s">
        <v>48</v>
      </c>
      <c r="BZ73" s="198" t="s">
        <v>48</v>
      </c>
      <c r="CA73" s="198" t="s">
        <v>48</v>
      </c>
      <c r="CB73" s="198" t="s">
        <v>48</v>
      </c>
      <c r="CC73" s="264"/>
      <c r="CD73" s="264"/>
      <c r="CE73" s="264"/>
      <c r="CF73" s="264"/>
      <c r="CG73" s="264"/>
      <c r="CH73" s="264"/>
      <c r="CI73" s="318"/>
    </row>
    <row r="74" spans="1:87" ht="64.95" hidden="1" customHeight="1" thickTop="1" x14ac:dyDescent="0.3">
      <c r="A74" s="386" t="s">
        <v>1121</v>
      </c>
      <c r="B74" s="416" t="s">
        <v>259</v>
      </c>
      <c r="C74" s="351" t="s">
        <v>2</v>
      </c>
      <c r="D74" s="549" t="s">
        <v>753</v>
      </c>
      <c r="E74" s="353" t="e" vm="9">
        <v>#VALUE!</v>
      </c>
      <c r="F74" s="354" t="s">
        <v>1030</v>
      </c>
      <c r="G74" s="354" t="s">
        <v>34</v>
      </c>
      <c r="H74" s="355" t="s">
        <v>50</v>
      </c>
      <c r="I74" s="356">
        <v>1</v>
      </c>
      <c r="J74" s="357" t="s">
        <v>55</v>
      </c>
      <c r="K74" s="358">
        <f>(((10*20)*$K$3)*4)+$L$3</f>
        <v>90.4</v>
      </c>
      <c r="L74" s="359">
        <f>(((20*20)*$K$3)*4)+$L$3</f>
        <v>120.8</v>
      </c>
      <c r="M74" s="360">
        <f t="shared" si="0"/>
        <v>5.353205</v>
      </c>
      <c r="N74" s="361">
        <v>214.12819999999999</v>
      </c>
      <c r="O74" s="362">
        <f t="shared" si="1"/>
        <v>53.532049999999998</v>
      </c>
      <c r="P74" s="363">
        <v>100</v>
      </c>
      <c r="Q74" s="364">
        <f>Tableau3[[#This Row],[NBRE UNITES / UVC (Paquet)]]*Tableau3[[#This Row],[UVC (Paquet) /
 COLIS]]</f>
        <v>4000</v>
      </c>
      <c r="R74" s="364">
        <v>40</v>
      </c>
      <c r="S74" s="365">
        <v>28</v>
      </c>
      <c r="T74" s="366">
        <v>6</v>
      </c>
      <c r="U74" s="367">
        <f t="shared" si="2"/>
        <v>24000</v>
      </c>
      <c r="V74" s="569">
        <f>Tableau3[[#This Row],[PRIX  AU 
COLIS]]/Tableau3[[#This Row],[COLIS]]-1</f>
        <v>-0.68</v>
      </c>
      <c r="W74" s="368">
        <f t="shared" si="3"/>
        <v>1.7130255999999995</v>
      </c>
      <c r="X74" s="369">
        <f>$N74-(N74*'Détail des remises'!$C$5)</f>
        <v>68.521023999999983</v>
      </c>
      <c r="Y74" s="370">
        <f t="shared" si="8"/>
        <v>17.130255999999996</v>
      </c>
      <c r="Z74" s="366">
        <v>14</v>
      </c>
      <c r="AA74" s="367">
        <f>Z74*Q74</f>
        <v>56000</v>
      </c>
      <c r="AB74" s="368">
        <f>$AC74/$R74</f>
        <v>1.6616348319999996</v>
      </c>
      <c r="AC74" s="369">
        <f>$X74*$AC$11</f>
        <v>66.465393279999986</v>
      </c>
      <c r="AD74" s="370">
        <f>$AC74/$Q74*1000</f>
        <v>16.616348319999997</v>
      </c>
      <c r="AE74" s="366">
        <f>Tableau3[[#This Row],[COLIS /
 PALETTE]]</f>
        <v>28</v>
      </c>
      <c r="AF74" s="367">
        <f>AE74*$Q74</f>
        <v>112000</v>
      </c>
      <c r="AG74" s="368">
        <f>AH74/$R74</f>
        <v>1.5417230399999995</v>
      </c>
      <c r="AH74" s="369">
        <f>$X74*$AH$11</f>
        <v>61.668921599999983</v>
      </c>
      <c r="AI74" s="370">
        <f>AH74/$Q74*1000</f>
        <v>15.417230399999996</v>
      </c>
      <c r="AJ74" s="366" t="s">
        <v>48</v>
      </c>
      <c r="AK74" s="367" t="s">
        <v>48</v>
      </c>
      <c r="AL74" s="387" t="s">
        <v>48</v>
      </c>
      <c r="AM74" s="369" t="s">
        <v>48</v>
      </c>
      <c r="AN74" s="388" t="s">
        <v>48</v>
      </c>
      <c r="AO74" s="366" t="s">
        <v>48</v>
      </c>
      <c r="AP74" s="367" t="s">
        <v>48</v>
      </c>
      <c r="AQ74" s="387" t="s">
        <v>48</v>
      </c>
      <c r="AR74" s="369" t="s">
        <v>48</v>
      </c>
      <c r="AS74" s="388" t="s">
        <v>48</v>
      </c>
      <c r="AT74" s="345" t="s">
        <v>48</v>
      </c>
      <c r="AU74" s="198" t="s">
        <v>48</v>
      </c>
      <c r="AV74" s="198" t="s">
        <v>48</v>
      </c>
      <c r="AW74" s="61" t="e" vm="14">
        <v>#VALUE!</v>
      </c>
      <c r="AX74" s="198" t="s">
        <v>48</v>
      </c>
      <c r="AY74" s="198" t="s">
        <v>48</v>
      </c>
      <c r="AZ74" s="61" t="e" vm="15">
        <v>#VALUE!</v>
      </c>
      <c r="BA74" s="198" t="s">
        <v>48</v>
      </c>
      <c r="BB74" s="61" t="e" vm="16">
        <v>#VALUE!</v>
      </c>
      <c r="BC74" s="198" t="s">
        <v>48</v>
      </c>
      <c r="BD74" s="198" t="s">
        <v>48</v>
      </c>
      <c r="BE74" s="198" t="s">
        <v>48</v>
      </c>
      <c r="BF74" s="198" t="s">
        <v>48</v>
      </c>
      <c r="BG74" s="61" t="e" vm="17">
        <v>#VALUE!</v>
      </c>
      <c r="BH74" s="198" t="s">
        <v>48</v>
      </c>
      <c r="BI74" s="198" t="s">
        <v>48</v>
      </c>
      <c r="BJ74" s="198" t="s">
        <v>48</v>
      </c>
      <c r="BK74" s="198" t="s">
        <v>48</v>
      </c>
      <c r="BL74" s="198" t="s">
        <v>48</v>
      </c>
      <c r="BM74" s="198" t="s">
        <v>48</v>
      </c>
      <c r="BN74" s="198" t="s">
        <v>48</v>
      </c>
      <c r="BO74" s="198" t="s">
        <v>48</v>
      </c>
      <c r="BP74" s="198" t="s">
        <v>48</v>
      </c>
      <c r="BQ74" s="198" t="s">
        <v>48</v>
      </c>
      <c r="BR74" s="198" t="s">
        <v>48</v>
      </c>
      <c r="BS74" s="198" t="s">
        <v>48</v>
      </c>
      <c r="BT74" s="198" t="s">
        <v>48</v>
      </c>
      <c r="BU74" s="198" t="s">
        <v>48</v>
      </c>
      <c r="BV74" s="198" t="s">
        <v>48</v>
      </c>
      <c r="BW74" s="198" t="s">
        <v>48</v>
      </c>
      <c r="BX74" s="198" t="s">
        <v>48</v>
      </c>
      <c r="BY74" s="198" t="s">
        <v>48</v>
      </c>
      <c r="BZ74" s="198" t="s">
        <v>48</v>
      </c>
      <c r="CA74" s="198" t="s">
        <v>48</v>
      </c>
      <c r="CB74" s="198" t="s">
        <v>48</v>
      </c>
      <c r="CC74" s="264"/>
      <c r="CD74" s="264"/>
      <c r="CE74" s="264"/>
      <c r="CF74" s="264"/>
      <c r="CG74" s="264"/>
      <c r="CH74" s="264"/>
      <c r="CI74" s="318"/>
    </row>
    <row r="75" spans="1:87" ht="64.95" hidden="1" customHeight="1" x14ac:dyDescent="0.3">
      <c r="A75" s="322" t="s">
        <v>1121</v>
      </c>
      <c r="B75" s="327" t="s">
        <v>259</v>
      </c>
      <c r="C75" s="287" t="s">
        <v>2</v>
      </c>
      <c r="D75" s="550" t="s">
        <v>753</v>
      </c>
      <c r="E75" s="201" t="e" vm="9">
        <v>#VALUE!</v>
      </c>
      <c r="F75" s="320" t="s">
        <v>200</v>
      </c>
      <c r="G75" s="320" t="s">
        <v>35</v>
      </c>
      <c r="H75" s="202" t="s">
        <v>53</v>
      </c>
      <c r="I75" s="314">
        <v>2</v>
      </c>
      <c r="J75" s="311" t="s">
        <v>55</v>
      </c>
      <c r="K75" s="266">
        <f>(((10*20)*$K$3)*8)+$L$3</f>
        <v>120.8</v>
      </c>
      <c r="L75" s="267">
        <f>(((20*20)*$K$3)*8)+$L$3</f>
        <v>181.6</v>
      </c>
      <c r="M75" s="268">
        <f t="shared" si="0"/>
        <v>5.6208652499999996</v>
      </c>
      <c r="N75" s="269">
        <f>N74*1.05</f>
        <v>224.83461</v>
      </c>
      <c r="O75" s="270">
        <f t="shared" si="1"/>
        <v>56.208652499999999</v>
      </c>
      <c r="P75" s="271">
        <v>100</v>
      </c>
      <c r="Q75" s="272">
        <f>Tableau3[[#This Row],[NBRE UNITES / UVC (Paquet)]]*Tableau3[[#This Row],[UVC (Paquet) /
 COLIS]]</f>
        <v>4000</v>
      </c>
      <c r="R75" s="272">
        <v>40</v>
      </c>
      <c r="S75" s="273">
        <v>28</v>
      </c>
      <c r="T75" s="274">
        <v>8</v>
      </c>
      <c r="U75" s="275">
        <f t="shared" si="2"/>
        <v>32000</v>
      </c>
      <c r="V75" s="570">
        <f>Tableau3[[#This Row],[PRIX  AU 
COLIS]]/Tableau3[[#This Row],[COLIS]]-1</f>
        <v>-0.67999999999999994</v>
      </c>
      <c r="W75" s="276">
        <f t="shared" si="3"/>
        <v>1.7986768799999999</v>
      </c>
      <c r="X75" s="277">
        <f>$N75-(N75*'Détail des remises'!$C$5)</f>
        <v>71.9470752</v>
      </c>
      <c r="Y75" s="278">
        <f t="shared" si="8"/>
        <v>17.9867688</v>
      </c>
      <c r="Z75" s="274">
        <v>14</v>
      </c>
      <c r="AA75" s="275">
        <f>Z75*Q75</f>
        <v>56000</v>
      </c>
      <c r="AB75" s="276">
        <f>$AC75/$R75</f>
        <v>1.7447165735999999</v>
      </c>
      <c r="AC75" s="277">
        <f>$X75*$AC$11</f>
        <v>69.788662943999995</v>
      </c>
      <c r="AD75" s="278">
        <f>$AC75/$Q75*1000</f>
        <v>17.447165735999999</v>
      </c>
      <c r="AE75" s="274">
        <f>Tableau3[[#This Row],[COLIS /
 PALETTE]]</f>
        <v>28</v>
      </c>
      <c r="AF75" s="275">
        <f>AE75*$Q75</f>
        <v>112000</v>
      </c>
      <c r="AG75" s="276">
        <f>AH75/$R75</f>
        <v>1.6188091920000001</v>
      </c>
      <c r="AH75" s="277">
        <f>$X75*$AH$11</f>
        <v>64.752367680000006</v>
      </c>
      <c r="AI75" s="278">
        <f>AH75/$Q75*1000</f>
        <v>16.188091920000002</v>
      </c>
      <c r="AJ75" s="274" t="s">
        <v>48</v>
      </c>
      <c r="AK75" s="275" t="s">
        <v>48</v>
      </c>
      <c r="AL75" s="279" t="s">
        <v>48</v>
      </c>
      <c r="AM75" s="277" t="s">
        <v>48</v>
      </c>
      <c r="AN75" s="280" t="s">
        <v>48</v>
      </c>
      <c r="AO75" s="274" t="s">
        <v>48</v>
      </c>
      <c r="AP75" s="275" t="s">
        <v>48</v>
      </c>
      <c r="AQ75" s="279" t="s">
        <v>48</v>
      </c>
      <c r="AR75" s="277" t="s">
        <v>48</v>
      </c>
      <c r="AS75" s="280" t="s">
        <v>48</v>
      </c>
      <c r="AT75" s="345" t="s">
        <v>48</v>
      </c>
      <c r="AU75" s="198" t="s">
        <v>48</v>
      </c>
      <c r="AV75" s="198" t="s">
        <v>48</v>
      </c>
      <c r="AW75" s="61" t="e" vm="14">
        <v>#VALUE!</v>
      </c>
      <c r="AX75" s="198" t="s">
        <v>48</v>
      </c>
      <c r="AY75" s="198" t="s">
        <v>48</v>
      </c>
      <c r="AZ75" s="61" t="e" vm="15">
        <v>#VALUE!</v>
      </c>
      <c r="BA75" s="198" t="s">
        <v>48</v>
      </c>
      <c r="BB75" s="61" t="e" vm="16">
        <v>#VALUE!</v>
      </c>
      <c r="BC75" s="198" t="s">
        <v>48</v>
      </c>
      <c r="BD75" s="198" t="s">
        <v>48</v>
      </c>
      <c r="BE75" s="198" t="s">
        <v>48</v>
      </c>
      <c r="BF75" s="198" t="s">
        <v>48</v>
      </c>
      <c r="BG75" s="61" t="e" vm="17">
        <v>#VALUE!</v>
      </c>
      <c r="BH75" s="198" t="s">
        <v>48</v>
      </c>
      <c r="BI75" s="198" t="s">
        <v>48</v>
      </c>
      <c r="BJ75" s="198" t="s">
        <v>48</v>
      </c>
      <c r="BK75" s="198" t="s">
        <v>48</v>
      </c>
      <c r="BL75" s="198" t="s">
        <v>48</v>
      </c>
      <c r="BM75" s="198" t="s">
        <v>48</v>
      </c>
      <c r="BN75" s="198" t="s">
        <v>48</v>
      </c>
      <c r="BO75" s="198" t="s">
        <v>48</v>
      </c>
      <c r="BP75" s="198" t="s">
        <v>48</v>
      </c>
      <c r="BQ75" s="198" t="s">
        <v>48</v>
      </c>
      <c r="BR75" s="198" t="s">
        <v>48</v>
      </c>
      <c r="BS75" s="198" t="s">
        <v>48</v>
      </c>
      <c r="BT75" s="198" t="s">
        <v>48</v>
      </c>
      <c r="BU75" s="198" t="s">
        <v>48</v>
      </c>
      <c r="BV75" s="198" t="s">
        <v>48</v>
      </c>
      <c r="BW75" s="198" t="s">
        <v>48</v>
      </c>
      <c r="BX75" s="198" t="s">
        <v>48</v>
      </c>
      <c r="BY75" s="198" t="s">
        <v>48</v>
      </c>
      <c r="BZ75" s="198" t="s">
        <v>48</v>
      </c>
      <c r="CA75" s="198" t="s">
        <v>48</v>
      </c>
      <c r="CB75" s="198" t="s">
        <v>48</v>
      </c>
      <c r="CC75" s="264"/>
      <c r="CD75" s="264"/>
      <c r="CE75" s="264"/>
      <c r="CF75" s="264"/>
      <c r="CG75" s="264"/>
      <c r="CH75" s="264"/>
      <c r="CI75" s="318"/>
    </row>
    <row r="76" spans="1:87" ht="64.95" hidden="1" customHeight="1" x14ac:dyDescent="0.3">
      <c r="A76" s="322" t="s">
        <v>1121</v>
      </c>
      <c r="B76" s="327" t="s">
        <v>259</v>
      </c>
      <c r="C76" s="287" t="s">
        <v>2</v>
      </c>
      <c r="D76" s="550" t="s">
        <v>745</v>
      </c>
      <c r="E76" s="201" t="e" vm="9">
        <v>#VALUE!</v>
      </c>
      <c r="F76" s="320" t="s">
        <v>217</v>
      </c>
      <c r="G76" s="320" t="s">
        <v>221</v>
      </c>
      <c r="H76" s="202" t="s">
        <v>225</v>
      </c>
      <c r="I76" s="314">
        <v>1</v>
      </c>
      <c r="J76" s="311" t="s">
        <v>55</v>
      </c>
      <c r="K76" s="266">
        <f>(((15*30)*$K$3)*2)+$L$3</f>
        <v>94.199999999999989</v>
      </c>
      <c r="L76" s="267">
        <f>(((30*30)*$K$3)*2)+$L$3</f>
        <v>128.39999999999998</v>
      </c>
      <c r="M76" s="268">
        <f t="shared" si="0"/>
        <v>13.1098125</v>
      </c>
      <c r="N76" s="269">
        <v>209.75700000000001</v>
      </c>
      <c r="O76" s="270">
        <f t="shared" si="1"/>
        <v>65.549062500000005</v>
      </c>
      <c r="P76" s="271">
        <v>200</v>
      </c>
      <c r="Q76" s="272">
        <f>Tableau3[[#This Row],[NBRE UNITES / UVC (Paquet)]]*Tableau3[[#This Row],[UVC (Paquet) /
 COLIS]]</f>
        <v>3200</v>
      </c>
      <c r="R76" s="272">
        <v>16</v>
      </c>
      <c r="S76" s="273">
        <v>20</v>
      </c>
      <c r="T76" s="274">
        <v>6</v>
      </c>
      <c r="U76" s="275">
        <f t="shared" si="2"/>
        <v>19200</v>
      </c>
      <c r="V76" s="570">
        <f>Tableau3[[#This Row],[PRIX  AU 
COLIS]]/Tableau3[[#This Row],[COLIS]]-1</f>
        <v>-0.67999999999999994</v>
      </c>
      <c r="W76" s="276">
        <f t="shared" si="3"/>
        <v>4.1951400000000003</v>
      </c>
      <c r="X76" s="277">
        <f>$N76-(N76*'Détail des remises'!$C$5)</f>
        <v>67.122240000000005</v>
      </c>
      <c r="Y76" s="278">
        <f t="shared" si="8"/>
        <v>20.9757</v>
      </c>
      <c r="Z76" s="274">
        <v>10</v>
      </c>
      <c r="AA76" s="275">
        <f>Z76*Q76</f>
        <v>32000</v>
      </c>
      <c r="AB76" s="276">
        <f>$AC76/$R76</f>
        <v>4.0692858000000003</v>
      </c>
      <c r="AC76" s="277">
        <f>$X76*$AC$11</f>
        <v>65.108572800000005</v>
      </c>
      <c r="AD76" s="278">
        <f>$AC76/$Q76*1000</f>
        <v>20.346429000000004</v>
      </c>
      <c r="AE76" s="274">
        <f>Tableau3[[#This Row],[COLIS /
 PALETTE]]</f>
        <v>20</v>
      </c>
      <c r="AF76" s="275">
        <f>AE76*$Q76</f>
        <v>64000</v>
      </c>
      <c r="AG76" s="276">
        <f>AH76/$R76</f>
        <v>3.7756260000000004</v>
      </c>
      <c r="AH76" s="277">
        <f>$X76*$AH$11</f>
        <v>60.410016000000006</v>
      </c>
      <c r="AI76" s="278">
        <f>AH76/$Q76*1000</f>
        <v>18.878130000000002</v>
      </c>
      <c r="AJ76" s="274" t="s">
        <v>48</v>
      </c>
      <c r="AK76" s="275" t="s">
        <v>48</v>
      </c>
      <c r="AL76" s="279" t="s">
        <v>48</v>
      </c>
      <c r="AM76" s="277" t="s">
        <v>48</v>
      </c>
      <c r="AN76" s="280" t="s">
        <v>48</v>
      </c>
      <c r="AO76" s="274" t="s">
        <v>48</v>
      </c>
      <c r="AP76" s="275" t="s">
        <v>48</v>
      </c>
      <c r="AQ76" s="279" t="s">
        <v>48</v>
      </c>
      <c r="AR76" s="277" t="s">
        <v>48</v>
      </c>
      <c r="AS76" s="280" t="s">
        <v>48</v>
      </c>
      <c r="AT76" s="345" t="s">
        <v>48</v>
      </c>
      <c r="AU76" s="198" t="s">
        <v>48</v>
      </c>
      <c r="AV76" s="198" t="s">
        <v>48</v>
      </c>
      <c r="AW76" s="198" t="s">
        <v>48</v>
      </c>
      <c r="AX76" s="198" t="e" vm="18">
        <v>#VALUE!</v>
      </c>
      <c r="AY76" s="61" t="e" vm="19">
        <v>#VALUE!</v>
      </c>
      <c r="AZ76" s="198" t="s">
        <v>48</v>
      </c>
      <c r="BA76" s="198" t="s">
        <v>48</v>
      </c>
      <c r="BB76" s="61" t="e" vm="16">
        <v>#VALUE!</v>
      </c>
      <c r="BC76" s="198" t="s">
        <v>48</v>
      </c>
      <c r="BD76" s="61" t="e" vm="20">
        <v>#VALUE!</v>
      </c>
      <c r="BE76" s="198" t="s">
        <v>48</v>
      </c>
      <c r="BF76" s="198" t="s">
        <v>48</v>
      </c>
      <c r="BG76" s="61" t="e" vm="17">
        <v>#VALUE!</v>
      </c>
      <c r="BH76" s="198" t="s">
        <v>48</v>
      </c>
      <c r="BI76" s="198" t="s">
        <v>48</v>
      </c>
      <c r="BJ76" s="198" t="s">
        <v>48</v>
      </c>
      <c r="BK76" s="198" t="s">
        <v>48</v>
      </c>
      <c r="BL76" s="198" t="s">
        <v>48</v>
      </c>
      <c r="BM76" s="198" t="s">
        <v>48</v>
      </c>
      <c r="BN76" s="198" t="s">
        <v>48</v>
      </c>
      <c r="BO76" s="198" t="s">
        <v>48</v>
      </c>
      <c r="BP76" s="198" t="s">
        <v>48</v>
      </c>
      <c r="BQ76" s="198" t="s">
        <v>48</v>
      </c>
      <c r="BR76" s="198" t="s">
        <v>48</v>
      </c>
      <c r="BS76" s="198" t="s">
        <v>48</v>
      </c>
      <c r="BT76" s="198" t="s">
        <v>48</v>
      </c>
      <c r="BU76" s="198" t="s">
        <v>48</v>
      </c>
      <c r="BV76" s="198" t="s">
        <v>48</v>
      </c>
      <c r="BW76" s="198" t="s">
        <v>48</v>
      </c>
      <c r="BX76" s="198" t="s">
        <v>48</v>
      </c>
      <c r="BY76" s="198" t="s">
        <v>48</v>
      </c>
      <c r="BZ76" s="198" t="s">
        <v>48</v>
      </c>
      <c r="CA76" s="198" t="s">
        <v>48</v>
      </c>
      <c r="CB76" s="198" t="s">
        <v>48</v>
      </c>
      <c r="CC76" s="264"/>
      <c r="CD76" s="264"/>
      <c r="CE76" s="264"/>
      <c r="CF76" s="264"/>
      <c r="CG76" s="264"/>
      <c r="CH76" s="264"/>
      <c r="CI76" s="318"/>
    </row>
    <row r="77" spans="1:87" ht="64.95" hidden="1" customHeight="1" x14ac:dyDescent="0.3">
      <c r="A77" s="322" t="s">
        <v>1121</v>
      </c>
      <c r="B77" s="327" t="s">
        <v>259</v>
      </c>
      <c r="C77" s="287" t="s">
        <v>2</v>
      </c>
      <c r="D77" s="550" t="s">
        <v>745</v>
      </c>
      <c r="E77" s="201" t="e" vm="9">
        <v>#VALUE!</v>
      </c>
      <c r="F77" s="320" t="s">
        <v>218</v>
      </c>
      <c r="G77" s="320" t="s">
        <v>222</v>
      </c>
      <c r="H77" s="202" t="s">
        <v>225</v>
      </c>
      <c r="I77" s="314">
        <v>2</v>
      </c>
      <c r="J77" s="311" t="s">
        <v>55</v>
      </c>
      <c r="K77" s="266">
        <f>(((15*30)*$K$3)*4)+$L$3</f>
        <v>128.39999999999998</v>
      </c>
      <c r="L77" s="267">
        <f>(((30*30)*$K$3)*4)+$L$3</f>
        <v>196.79999999999998</v>
      </c>
      <c r="M77" s="268">
        <f t="shared" ref="M77:M136" si="14">N77/R77</f>
        <v>13.765303125000001</v>
      </c>
      <c r="N77" s="269">
        <f>N76*1.05</f>
        <v>220.24485000000001</v>
      </c>
      <c r="O77" s="270">
        <f t="shared" ref="O77:O136" si="15">(+N77/Q77)*1000</f>
        <v>68.826515624999999</v>
      </c>
      <c r="P77" s="271">
        <v>200</v>
      </c>
      <c r="Q77" s="272">
        <f>Tableau3[[#This Row],[NBRE UNITES / UVC (Paquet)]]*Tableau3[[#This Row],[UVC (Paquet) /
 COLIS]]</f>
        <v>3200</v>
      </c>
      <c r="R77" s="272">
        <v>16</v>
      </c>
      <c r="S77" s="273">
        <v>20</v>
      </c>
      <c r="T77" s="274">
        <v>10</v>
      </c>
      <c r="U77" s="275">
        <f t="shared" ref="U77:U136" si="16">T77*Q77</f>
        <v>32000</v>
      </c>
      <c r="V77" s="570">
        <f>Tableau3[[#This Row],[PRIX  AU 
COLIS]]/Tableau3[[#This Row],[COLIS]]-1</f>
        <v>-0.67999999999999994</v>
      </c>
      <c r="W77" s="276">
        <f t="shared" si="3"/>
        <v>4.4048970000000001</v>
      </c>
      <c r="X77" s="277">
        <f>$N77-(N77*'Détail des remises'!$C$5)</f>
        <v>70.478352000000001</v>
      </c>
      <c r="Y77" s="278">
        <f t="shared" si="8"/>
        <v>22.024484999999999</v>
      </c>
      <c r="Z77" s="274" t="s">
        <v>48</v>
      </c>
      <c r="AA77" s="275" t="s">
        <v>48</v>
      </c>
      <c r="AB77" s="276" t="s">
        <v>48</v>
      </c>
      <c r="AC77" s="277" t="s">
        <v>48</v>
      </c>
      <c r="AD77" s="278" t="s">
        <v>48</v>
      </c>
      <c r="AE77" s="274">
        <f>Tableau3[[#This Row],[COLIS /
 PALETTE]]</f>
        <v>20</v>
      </c>
      <c r="AF77" s="275">
        <f>AE77*$Q77</f>
        <v>64000</v>
      </c>
      <c r="AG77" s="276">
        <f>$AH77/$R77</f>
        <v>3.9644073</v>
      </c>
      <c r="AH77" s="277">
        <f>$X77*$AH$11</f>
        <v>63.430516799999999</v>
      </c>
      <c r="AI77" s="278">
        <f>$AH77/$Q77*1000</f>
        <v>19.822036499999999</v>
      </c>
      <c r="AJ77" s="274" t="s">
        <v>48</v>
      </c>
      <c r="AK77" s="275" t="s">
        <v>48</v>
      </c>
      <c r="AL77" s="279" t="s">
        <v>48</v>
      </c>
      <c r="AM77" s="277" t="s">
        <v>48</v>
      </c>
      <c r="AN77" s="280" t="s">
        <v>48</v>
      </c>
      <c r="AO77" s="274" t="s">
        <v>48</v>
      </c>
      <c r="AP77" s="275" t="s">
        <v>48</v>
      </c>
      <c r="AQ77" s="279" t="s">
        <v>48</v>
      </c>
      <c r="AR77" s="277" t="s">
        <v>48</v>
      </c>
      <c r="AS77" s="280" t="s">
        <v>48</v>
      </c>
      <c r="AT77" s="345" t="s">
        <v>48</v>
      </c>
      <c r="AU77" s="198" t="s">
        <v>48</v>
      </c>
      <c r="AV77" s="198" t="s">
        <v>48</v>
      </c>
      <c r="AW77" s="198" t="s">
        <v>48</v>
      </c>
      <c r="AX77" s="198" t="e" vm="18">
        <v>#VALUE!</v>
      </c>
      <c r="AY77" s="61" t="e" vm="19">
        <v>#VALUE!</v>
      </c>
      <c r="AZ77" s="198" t="s">
        <v>48</v>
      </c>
      <c r="BA77" s="198" t="s">
        <v>48</v>
      </c>
      <c r="BB77" s="61" t="e" vm="16">
        <v>#VALUE!</v>
      </c>
      <c r="BC77" s="198" t="s">
        <v>48</v>
      </c>
      <c r="BD77" s="61" t="e" vm="20">
        <v>#VALUE!</v>
      </c>
      <c r="BE77" s="198" t="s">
        <v>48</v>
      </c>
      <c r="BF77" s="198" t="s">
        <v>48</v>
      </c>
      <c r="BG77" s="61" t="e" vm="17">
        <v>#VALUE!</v>
      </c>
      <c r="BH77" s="198" t="s">
        <v>48</v>
      </c>
      <c r="BI77" s="198" t="s">
        <v>48</v>
      </c>
      <c r="BJ77" s="198" t="s">
        <v>48</v>
      </c>
      <c r="BK77" s="198" t="s">
        <v>48</v>
      </c>
      <c r="BL77" s="198" t="s">
        <v>48</v>
      </c>
      <c r="BM77" s="198" t="s">
        <v>48</v>
      </c>
      <c r="BN77" s="198" t="s">
        <v>48</v>
      </c>
      <c r="BO77" s="198" t="s">
        <v>48</v>
      </c>
      <c r="BP77" s="198" t="s">
        <v>48</v>
      </c>
      <c r="BQ77" s="198" t="s">
        <v>48</v>
      </c>
      <c r="BR77" s="198" t="s">
        <v>48</v>
      </c>
      <c r="BS77" s="198" t="s">
        <v>48</v>
      </c>
      <c r="BT77" s="198" t="s">
        <v>48</v>
      </c>
      <c r="BU77" s="198" t="s">
        <v>48</v>
      </c>
      <c r="BV77" s="198" t="s">
        <v>48</v>
      </c>
      <c r="BW77" s="198" t="s">
        <v>48</v>
      </c>
      <c r="BX77" s="198" t="s">
        <v>48</v>
      </c>
      <c r="BY77" s="198" t="s">
        <v>48</v>
      </c>
      <c r="BZ77" s="198" t="s">
        <v>48</v>
      </c>
      <c r="CA77" s="198" t="s">
        <v>48</v>
      </c>
      <c r="CB77" s="198" t="s">
        <v>48</v>
      </c>
      <c r="CC77" s="264"/>
      <c r="CD77" s="264"/>
      <c r="CE77" s="264"/>
      <c r="CF77" s="264"/>
      <c r="CG77" s="264"/>
      <c r="CH77" s="264"/>
      <c r="CI77" s="318"/>
    </row>
    <row r="78" spans="1:87" ht="64.95" hidden="1" customHeight="1" x14ac:dyDescent="0.3">
      <c r="A78" s="322" t="s">
        <v>1121</v>
      </c>
      <c r="B78" s="327" t="s">
        <v>259</v>
      </c>
      <c r="C78" s="287" t="s">
        <v>2</v>
      </c>
      <c r="D78" s="550" t="s">
        <v>745</v>
      </c>
      <c r="E78" s="201" t="e" vm="9">
        <v>#VALUE!</v>
      </c>
      <c r="F78" s="320" t="s">
        <v>219</v>
      </c>
      <c r="G78" s="320" t="s">
        <v>223</v>
      </c>
      <c r="H78" s="202" t="s">
        <v>225</v>
      </c>
      <c r="I78" s="314">
        <v>3</v>
      </c>
      <c r="J78" s="311">
        <f>(((15*15)*$K$3)*6)+$L$3</f>
        <v>111.3</v>
      </c>
      <c r="K78" s="266">
        <f>(((15*30)*$K$3)*6)+$L$3</f>
        <v>162.6</v>
      </c>
      <c r="L78" s="267">
        <f>(((30*30)*$K$3)*6)+$L$3</f>
        <v>265.2</v>
      </c>
      <c r="M78" s="268">
        <f t="shared" si="14"/>
        <v>14.420793750000001</v>
      </c>
      <c r="N78" s="269">
        <f>N76*1.1</f>
        <v>230.73270000000002</v>
      </c>
      <c r="O78" s="270">
        <f t="shared" si="15"/>
        <v>72.103968750000007</v>
      </c>
      <c r="P78" s="271">
        <v>200</v>
      </c>
      <c r="Q78" s="272">
        <f>Tableau3[[#This Row],[NBRE UNITES / UVC (Paquet)]]*Tableau3[[#This Row],[UVC (Paquet) /
 COLIS]]</f>
        <v>3200</v>
      </c>
      <c r="R78" s="272">
        <v>16</v>
      </c>
      <c r="S78" s="273">
        <v>20</v>
      </c>
      <c r="T78" s="274">
        <v>20</v>
      </c>
      <c r="U78" s="275">
        <f t="shared" si="16"/>
        <v>64000</v>
      </c>
      <c r="V78" s="570">
        <f>Tableau3[[#This Row],[PRIX  AU 
COLIS]]/Tableau3[[#This Row],[COLIS]]-1</f>
        <v>-0.68</v>
      </c>
      <c r="W78" s="276">
        <f t="shared" ref="W78:W141" si="17">$X78/$R78</f>
        <v>4.6146539999999998</v>
      </c>
      <c r="X78" s="277">
        <f>$N78-(N78*'Détail des remises'!$C$5)</f>
        <v>73.834463999999997</v>
      </c>
      <c r="Y78" s="278">
        <f t="shared" si="8"/>
        <v>23.073270000000001</v>
      </c>
      <c r="Z78" s="274" t="s">
        <v>48</v>
      </c>
      <c r="AA78" s="275" t="s">
        <v>48</v>
      </c>
      <c r="AB78" s="276" t="s">
        <v>48</v>
      </c>
      <c r="AC78" s="277" t="s">
        <v>48</v>
      </c>
      <c r="AD78" s="278" t="s">
        <v>48</v>
      </c>
      <c r="AE78" s="274" t="s">
        <v>48</v>
      </c>
      <c r="AF78" s="275" t="s">
        <v>48</v>
      </c>
      <c r="AG78" s="276" t="s">
        <v>48</v>
      </c>
      <c r="AH78" s="277" t="s">
        <v>48</v>
      </c>
      <c r="AI78" s="278" t="s">
        <v>48</v>
      </c>
      <c r="AJ78" s="274" t="s">
        <v>48</v>
      </c>
      <c r="AK78" s="275" t="s">
        <v>48</v>
      </c>
      <c r="AL78" s="279" t="s">
        <v>48</v>
      </c>
      <c r="AM78" s="277" t="s">
        <v>48</v>
      </c>
      <c r="AN78" s="280" t="s">
        <v>48</v>
      </c>
      <c r="AO78" s="274" t="s">
        <v>48</v>
      </c>
      <c r="AP78" s="275" t="s">
        <v>48</v>
      </c>
      <c r="AQ78" s="279" t="s">
        <v>48</v>
      </c>
      <c r="AR78" s="277" t="s">
        <v>48</v>
      </c>
      <c r="AS78" s="280" t="s">
        <v>48</v>
      </c>
      <c r="AT78" s="345" t="s">
        <v>48</v>
      </c>
      <c r="AU78" s="198" t="s">
        <v>48</v>
      </c>
      <c r="AV78" s="198" t="s">
        <v>48</v>
      </c>
      <c r="AW78" s="198" t="s">
        <v>48</v>
      </c>
      <c r="AX78" s="198" t="e" vm="18">
        <v>#VALUE!</v>
      </c>
      <c r="AY78" s="61" t="e" vm="19">
        <v>#VALUE!</v>
      </c>
      <c r="AZ78" s="198" t="s">
        <v>48</v>
      </c>
      <c r="BA78" s="198" t="s">
        <v>48</v>
      </c>
      <c r="BB78" s="61" t="e" vm="16">
        <v>#VALUE!</v>
      </c>
      <c r="BC78" s="198" t="s">
        <v>48</v>
      </c>
      <c r="BD78" s="61" t="e" vm="20">
        <v>#VALUE!</v>
      </c>
      <c r="BE78" s="198" t="s">
        <v>48</v>
      </c>
      <c r="BF78" s="198" t="s">
        <v>48</v>
      </c>
      <c r="BG78" s="61" t="e" vm="17">
        <v>#VALUE!</v>
      </c>
      <c r="BH78" s="198" t="s">
        <v>48</v>
      </c>
      <c r="BI78" s="198" t="s">
        <v>48</v>
      </c>
      <c r="BJ78" s="198" t="s">
        <v>48</v>
      </c>
      <c r="BK78" s="198" t="s">
        <v>48</v>
      </c>
      <c r="BL78" s="198" t="s">
        <v>48</v>
      </c>
      <c r="BM78" s="198" t="s">
        <v>48</v>
      </c>
      <c r="BN78" s="198" t="s">
        <v>48</v>
      </c>
      <c r="BO78" s="198" t="s">
        <v>48</v>
      </c>
      <c r="BP78" s="198" t="s">
        <v>48</v>
      </c>
      <c r="BQ78" s="198" t="s">
        <v>48</v>
      </c>
      <c r="BR78" s="198" t="s">
        <v>48</v>
      </c>
      <c r="BS78" s="198" t="s">
        <v>48</v>
      </c>
      <c r="BT78" s="198" t="s">
        <v>48</v>
      </c>
      <c r="BU78" s="198" t="s">
        <v>48</v>
      </c>
      <c r="BV78" s="198" t="s">
        <v>48</v>
      </c>
      <c r="BW78" s="198" t="s">
        <v>48</v>
      </c>
      <c r="BX78" s="198" t="s">
        <v>48</v>
      </c>
      <c r="BY78" s="198" t="s">
        <v>48</v>
      </c>
      <c r="BZ78" s="198" t="s">
        <v>48</v>
      </c>
      <c r="CA78" s="198" t="s">
        <v>48</v>
      </c>
      <c r="CB78" s="198" t="s">
        <v>48</v>
      </c>
      <c r="CC78" s="264"/>
      <c r="CD78" s="264"/>
      <c r="CE78" s="264"/>
      <c r="CF78" s="264"/>
      <c r="CG78" s="264"/>
      <c r="CH78" s="264"/>
      <c r="CI78" s="318"/>
    </row>
    <row r="79" spans="1:87" ht="64.95" hidden="1" customHeight="1" x14ac:dyDescent="0.3">
      <c r="A79" s="322" t="s">
        <v>1121</v>
      </c>
      <c r="B79" s="327" t="s">
        <v>259</v>
      </c>
      <c r="C79" s="287" t="s">
        <v>2</v>
      </c>
      <c r="D79" s="550" t="s">
        <v>745</v>
      </c>
      <c r="E79" s="201" t="e" vm="9">
        <v>#VALUE!</v>
      </c>
      <c r="F79" s="320" t="s">
        <v>220</v>
      </c>
      <c r="G79" s="320" t="s">
        <v>224</v>
      </c>
      <c r="H79" s="202" t="s">
        <v>225</v>
      </c>
      <c r="I79" s="314">
        <v>4</v>
      </c>
      <c r="J79" s="311">
        <f>(((15*15)*$K$3)*8)+$L$3</f>
        <v>128.39999999999998</v>
      </c>
      <c r="K79" s="266">
        <f>(((15*30)*$K$3)*8)+$L$3</f>
        <v>196.79999999999998</v>
      </c>
      <c r="L79" s="267">
        <f>(((30*30)*$K$3)*8)+$L$3</f>
        <v>333.59999999999997</v>
      </c>
      <c r="M79" s="268">
        <f t="shared" si="14"/>
        <v>15.076284374999998</v>
      </c>
      <c r="N79" s="269">
        <f>N76*1.15</f>
        <v>241.22054999999997</v>
      </c>
      <c r="O79" s="270">
        <f t="shared" si="15"/>
        <v>75.381421874999987</v>
      </c>
      <c r="P79" s="271">
        <v>200</v>
      </c>
      <c r="Q79" s="272">
        <f>Tableau3[[#This Row],[NBRE UNITES / UVC (Paquet)]]*Tableau3[[#This Row],[UVC (Paquet) /
 COLIS]]</f>
        <v>3200</v>
      </c>
      <c r="R79" s="272">
        <v>16</v>
      </c>
      <c r="S79" s="273">
        <v>20</v>
      </c>
      <c r="T79" s="274">
        <v>20</v>
      </c>
      <c r="U79" s="275">
        <f t="shared" si="16"/>
        <v>64000</v>
      </c>
      <c r="V79" s="570">
        <f>Tableau3[[#This Row],[PRIX  AU 
COLIS]]/Tableau3[[#This Row],[COLIS]]-1</f>
        <v>-0.67999999999999994</v>
      </c>
      <c r="W79" s="276">
        <f t="shared" si="17"/>
        <v>4.8244109999999996</v>
      </c>
      <c r="X79" s="277">
        <f>$N79-(N79*'Détail des remises'!$C$5)</f>
        <v>77.190575999999993</v>
      </c>
      <c r="Y79" s="278">
        <f t="shared" si="8"/>
        <v>24.122054999999996</v>
      </c>
      <c r="Z79" s="274" t="s">
        <v>48</v>
      </c>
      <c r="AA79" s="275" t="s">
        <v>48</v>
      </c>
      <c r="AB79" s="276" t="s">
        <v>48</v>
      </c>
      <c r="AC79" s="277" t="s">
        <v>48</v>
      </c>
      <c r="AD79" s="278" t="s">
        <v>48</v>
      </c>
      <c r="AE79" s="274" t="s">
        <v>48</v>
      </c>
      <c r="AF79" s="275" t="s">
        <v>48</v>
      </c>
      <c r="AG79" s="276" t="s">
        <v>48</v>
      </c>
      <c r="AH79" s="277" t="s">
        <v>48</v>
      </c>
      <c r="AI79" s="278" t="s">
        <v>48</v>
      </c>
      <c r="AJ79" s="274" t="s">
        <v>48</v>
      </c>
      <c r="AK79" s="275" t="s">
        <v>48</v>
      </c>
      <c r="AL79" s="279" t="s">
        <v>48</v>
      </c>
      <c r="AM79" s="277" t="s">
        <v>48</v>
      </c>
      <c r="AN79" s="280" t="s">
        <v>48</v>
      </c>
      <c r="AO79" s="274" t="s">
        <v>48</v>
      </c>
      <c r="AP79" s="275" t="s">
        <v>48</v>
      </c>
      <c r="AQ79" s="279" t="s">
        <v>48</v>
      </c>
      <c r="AR79" s="277" t="s">
        <v>48</v>
      </c>
      <c r="AS79" s="280" t="s">
        <v>48</v>
      </c>
      <c r="AT79" s="345" t="s">
        <v>48</v>
      </c>
      <c r="AU79" s="198" t="s">
        <v>48</v>
      </c>
      <c r="AV79" s="198" t="s">
        <v>48</v>
      </c>
      <c r="AW79" s="198" t="s">
        <v>48</v>
      </c>
      <c r="AX79" s="198" t="e" vm="18">
        <v>#VALUE!</v>
      </c>
      <c r="AY79" s="61" t="e" vm="19">
        <v>#VALUE!</v>
      </c>
      <c r="AZ79" s="198" t="s">
        <v>48</v>
      </c>
      <c r="BA79" s="198" t="s">
        <v>48</v>
      </c>
      <c r="BB79" s="61" t="e" vm="16">
        <v>#VALUE!</v>
      </c>
      <c r="BC79" s="198" t="s">
        <v>48</v>
      </c>
      <c r="BD79" s="61" t="e" vm="20">
        <v>#VALUE!</v>
      </c>
      <c r="BE79" s="198" t="s">
        <v>48</v>
      </c>
      <c r="BF79" s="198" t="s">
        <v>48</v>
      </c>
      <c r="BG79" s="61" t="e" vm="17">
        <v>#VALUE!</v>
      </c>
      <c r="BH79" s="198" t="s">
        <v>48</v>
      </c>
      <c r="BI79" s="198" t="s">
        <v>48</v>
      </c>
      <c r="BJ79" s="198" t="s">
        <v>48</v>
      </c>
      <c r="BK79" s="198" t="s">
        <v>48</v>
      </c>
      <c r="BL79" s="198" t="s">
        <v>48</v>
      </c>
      <c r="BM79" s="198" t="s">
        <v>48</v>
      </c>
      <c r="BN79" s="198" t="s">
        <v>48</v>
      </c>
      <c r="BO79" s="198" t="s">
        <v>48</v>
      </c>
      <c r="BP79" s="198" t="s">
        <v>48</v>
      </c>
      <c r="BQ79" s="198" t="s">
        <v>48</v>
      </c>
      <c r="BR79" s="198" t="s">
        <v>48</v>
      </c>
      <c r="BS79" s="198" t="s">
        <v>48</v>
      </c>
      <c r="BT79" s="198" t="s">
        <v>48</v>
      </c>
      <c r="BU79" s="198" t="s">
        <v>48</v>
      </c>
      <c r="BV79" s="198" t="s">
        <v>48</v>
      </c>
      <c r="BW79" s="198" t="s">
        <v>48</v>
      </c>
      <c r="BX79" s="198" t="s">
        <v>48</v>
      </c>
      <c r="BY79" s="198" t="s">
        <v>48</v>
      </c>
      <c r="BZ79" s="198" t="s">
        <v>48</v>
      </c>
      <c r="CA79" s="198" t="s">
        <v>48</v>
      </c>
      <c r="CB79" s="198" t="s">
        <v>48</v>
      </c>
      <c r="CC79" s="264"/>
      <c r="CD79" s="264"/>
      <c r="CE79" s="264"/>
      <c r="CF79" s="264"/>
      <c r="CG79" s="264"/>
      <c r="CH79" s="264"/>
      <c r="CI79" s="318"/>
    </row>
    <row r="80" spans="1:87" ht="64.95" hidden="1" customHeight="1" x14ac:dyDescent="0.3">
      <c r="A80" s="322" t="s">
        <v>1121</v>
      </c>
      <c r="B80" s="327" t="s">
        <v>259</v>
      </c>
      <c r="C80" s="287" t="s">
        <v>2</v>
      </c>
      <c r="D80" s="550" t="s">
        <v>748</v>
      </c>
      <c r="E80" s="201" t="e" vm="9">
        <v>#VALUE!</v>
      </c>
      <c r="F80" s="320" t="s">
        <v>227</v>
      </c>
      <c r="G80" s="320" t="s">
        <v>229</v>
      </c>
      <c r="H80" s="202" t="s">
        <v>226</v>
      </c>
      <c r="I80" s="314">
        <v>1</v>
      </c>
      <c r="J80" s="311" t="s">
        <v>55</v>
      </c>
      <c r="K80" s="266">
        <f>(((16.5*33)*$K$3)*2)+$L$3</f>
        <v>101.38200000000001</v>
      </c>
      <c r="L80" s="267">
        <f>(((33*33)*$K$3)*2)+$L$3</f>
        <v>142.76400000000001</v>
      </c>
      <c r="M80" s="268">
        <f t="shared" si="14"/>
        <v>3.452633333333333</v>
      </c>
      <c r="N80" s="269">
        <v>207.15799999999999</v>
      </c>
      <c r="O80" s="270">
        <f t="shared" si="15"/>
        <v>69.052666666666667</v>
      </c>
      <c r="P80" s="271">
        <v>50</v>
      </c>
      <c r="Q80" s="272">
        <f>Tableau3[[#This Row],[NBRE UNITES / UVC (Paquet)]]*Tableau3[[#This Row],[UVC (Paquet) /
 COLIS]]</f>
        <v>3000</v>
      </c>
      <c r="R80" s="272">
        <v>60</v>
      </c>
      <c r="S80" s="273">
        <v>12</v>
      </c>
      <c r="T80" s="274">
        <v>6</v>
      </c>
      <c r="U80" s="275">
        <f t="shared" si="16"/>
        <v>18000</v>
      </c>
      <c r="V80" s="570">
        <f>Tableau3[[#This Row],[PRIX  AU 
COLIS]]/Tableau3[[#This Row],[COLIS]]-1</f>
        <v>-0.67999999999999994</v>
      </c>
      <c r="W80" s="276">
        <f t="shared" si="17"/>
        <v>1.1048426666666666</v>
      </c>
      <c r="X80" s="277">
        <f>$N80-(N80*'Détail des remises'!$C$5)</f>
        <v>66.290559999999999</v>
      </c>
      <c r="Y80" s="278">
        <f t="shared" si="8"/>
        <v>22.096853333333332</v>
      </c>
      <c r="Z80" s="274" t="s">
        <v>48</v>
      </c>
      <c r="AA80" s="275" t="s">
        <v>48</v>
      </c>
      <c r="AB80" s="276" t="s">
        <v>48</v>
      </c>
      <c r="AC80" s="277" t="s">
        <v>48</v>
      </c>
      <c r="AD80" s="278" t="s">
        <v>48</v>
      </c>
      <c r="AE80" s="274">
        <f>Tableau3[[#This Row],[COLIS /
 PALETTE]]</f>
        <v>12</v>
      </c>
      <c r="AF80" s="275">
        <f t="shared" ref="AF80:AF85" si="18">AE80*$Q80</f>
        <v>36000</v>
      </c>
      <c r="AG80" s="276">
        <f>$AH80/$R80</f>
        <v>0.99435839999999998</v>
      </c>
      <c r="AH80" s="277">
        <f t="shared" ref="AH80:AH85" si="19">$X80*$AH$11</f>
        <v>59.661504000000001</v>
      </c>
      <c r="AI80" s="278">
        <f>$AH80/$Q80*1000</f>
        <v>19.887167999999999</v>
      </c>
      <c r="AJ80" s="274" t="s">
        <v>48</v>
      </c>
      <c r="AK80" s="275" t="s">
        <v>48</v>
      </c>
      <c r="AL80" s="279" t="s">
        <v>48</v>
      </c>
      <c r="AM80" s="277" t="s">
        <v>48</v>
      </c>
      <c r="AN80" s="280" t="s">
        <v>48</v>
      </c>
      <c r="AO80" s="274" t="s">
        <v>48</v>
      </c>
      <c r="AP80" s="275" t="s">
        <v>48</v>
      </c>
      <c r="AQ80" s="279" t="s">
        <v>48</v>
      </c>
      <c r="AR80" s="277" t="s">
        <v>48</v>
      </c>
      <c r="AS80" s="280" t="s">
        <v>48</v>
      </c>
      <c r="AT80" s="345" t="s">
        <v>48</v>
      </c>
      <c r="AU80" s="198" t="s">
        <v>48</v>
      </c>
      <c r="AV80" s="198" t="s">
        <v>48</v>
      </c>
      <c r="AW80" s="61" t="e" vm="14">
        <v>#VALUE!</v>
      </c>
      <c r="AX80" s="198" t="s">
        <v>48</v>
      </c>
      <c r="AY80" s="198" t="s">
        <v>48</v>
      </c>
      <c r="AZ80" s="61" t="e" vm="15">
        <v>#VALUE!</v>
      </c>
      <c r="BA80" s="198" t="s">
        <v>48</v>
      </c>
      <c r="BB80" s="198" t="s">
        <v>48</v>
      </c>
      <c r="BC80" s="198" t="s">
        <v>48</v>
      </c>
      <c r="BD80" s="198" t="s">
        <v>48</v>
      </c>
      <c r="BE80" s="198" t="s">
        <v>48</v>
      </c>
      <c r="BF80" s="198" t="s">
        <v>48</v>
      </c>
      <c r="BG80" s="198" t="s">
        <v>48</v>
      </c>
      <c r="BH80" s="198" t="s">
        <v>48</v>
      </c>
      <c r="BI80" s="198" t="s">
        <v>48</v>
      </c>
      <c r="BJ80" s="198" t="s">
        <v>48</v>
      </c>
      <c r="BK80" s="198" t="s">
        <v>48</v>
      </c>
      <c r="BL80" s="198" t="s">
        <v>48</v>
      </c>
      <c r="BM80" s="198" t="s">
        <v>48</v>
      </c>
      <c r="BN80" s="198" t="s">
        <v>48</v>
      </c>
      <c r="BO80" s="198" t="s">
        <v>48</v>
      </c>
      <c r="BP80" s="198" t="s">
        <v>48</v>
      </c>
      <c r="BQ80" s="198" t="s">
        <v>48</v>
      </c>
      <c r="BR80" s="198" t="s">
        <v>48</v>
      </c>
      <c r="BS80" s="198" t="s">
        <v>48</v>
      </c>
      <c r="BT80" s="198" t="s">
        <v>48</v>
      </c>
      <c r="BU80" s="198" t="s">
        <v>48</v>
      </c>
      <c r="BV80" s="198" t="s">
        <v>48</v>
      </c>
      <c r="BW80" s="198" t="s">
        <v>48</v>
      </c>
      <c r="BX80" s="198" t="s">
        <v>48</v>
      </c>
      <c r="BY80" s="198" t="s">
        <v>48</v>
      </c>
      <c r="BZ80" s="198" t="s">
        <v>48</v>
      </c>
      <c r="CA80" s="198" t="s">
        <v>48</v>
      </c>
      <c r="CB80" s="198" t="s">
        <v>48</v>
      </c>
      <c r="CC80" s="264"/>
      <c r="CD80" s="264"/>
      <c r="CE80" s="264"/>
      <c r="CF80" s="264"/>
      <c r="CG80" s="264"/>
      <c r="CH80" s="264"/>
      <c r="CI80" s="318"/>
    </row>
    <row r="81" spans="1:87" ht="64.95" hidden="1" customHeight="1" x14ac:dyDescent="0.3">
      <c r="A81" s="322" t="s">
        <v>1121</v>
      </c>
      <c r="B81" s="327" t="s">
        <v>259</v>
      </c>
      <c r="C81" s="287" t="s">
        <v>2</v>
      </c>
      <c r="D81" s="550" t="s">
        <v>748</v>
      </c>
      <c r="E81" s="201" t="e" vm="9">
        <v>#VALUE!</v>
      </c>
      <c r="F81" s="320" t="s">
        <v>228</v>
      </c>
      <c r="G81" s="320" t="s">
        <v>230</v>
      </c>
      <c r="H81" s="202" t="s">
        <v>226</v>
      </c>
      <c r="I81" s="314">
        <v>2</v>
      </c>
      <c r="J81" s="311" t="s">
        <v>55</v>
      </c>
      <c r="K81" s="266">
        <f>(((16.5*33)*$K$3)*4)+$L$3</f>
        <v>142.76400000000001</v>
      </c>
      <c r="L81" s="267">
        <f>(((33*33)*$K$3)*4)+$L$3</f>
        <v>225.52799999999999</v>
      </c>
      <c r="M81" s="268">
        <f t="shared" si="14"/>
        <v>3.6252649999999997</v>
      </c>
      <c r="N81" s="269">
        <f>N80*1.05</f>
        <v>217.51589999999999</v>
      </c>
      <c r="O81" s="270">
        <f t="shared" si="15"/>
        <v>72.505299999999991</v>
      </c>
      <c r="P81" s="271">
        <v>50</v>
      </c>
      <c r="Q81" s="272">
        <f>Tableau3[[#This Row],[NBRE UNITES / UVC (Paquet)]]*Tableau3[[#This Row],[UVC (Paquet) /
 COLIS]]</f>
        <v>3000</v>
      </c>
      <c r="R81" s="272">
        <v>60</v>
      </c>
      <c r="S81" s="273">
        <v>12</v>
      </c>
      <c r="T81" s="274">
        <v>6</v>
      </c>
      <c r="U81" s="275">
        <f t="shared" si="16"/>
        <v>18000</v>
      </c>
      <c r="V81" s="570">
        <f>Tableau3[[#This Row],[PRIX  AU 
COLIS]]/Tableau3[[#This Row],[COLIS]]-1</f>
        <v>-0.67999999999999994</v>
      </c>
      <c r="W81" s="276">
        <f t="shared" si="17"/>
        <v>1.1600847999999999</v>
      </c>
      <c r="X81" s="277">
        <f>$N81-(N81*'Détail des remises'!$C$5)</f>
        <v>69.605087999999995</v>
      </c>
      <c r="Y81" s="278">
        <f t="shared" ref="Y81:Y144" si="20">$X81/$Q81*1000</f>
        <v>23.201695999999998</v>
      </c>
      <c r="Z81" s="274" t="s">
        <v>48</v>
      </c>
      <c r="AA81" s="275" t="s">
        <v>48</v>
      </c>
      <c r="AB81" s="276" t="s">
        <v>48</v>
      </c>
      <c r="AC81" s="277" t="s">
        <v>48</v>
      </c>
      <c r="AD81" s="278" t="s">
        <v>48</v>
      </c>
      <c r="AE81" s="274">
        <f>Tableau3[[#This Row],[COLIS /
 PALETTE]]</f>
        <v>12</v>
      </c>
      <c r="AF81" s="275">
        <f t="shared" si="18"/>
        <v>36000</v>
      </c>
      <c r="AG81" s="276">
        <f>$AH81/$R81</f>
        <v>1.0440763199999998</v>
      </c>
      <c r="AH81" s="277">
        <f t="shared" si="19"/>
        <v>62.644579199999995</v>
      </c>
      <c r="AI81" s="278">
        <f>$AH81/$Q81*1000</f>
        <v>20.881526399999998</v>
      </c>
      <c r="AJ81" s="274" t="s">
        <v>48</v>
      </c>
      <c r="AK81" s="275" t="s">
        <v>48</v>
      </c>
      <c r="AL81" s="279" t="s">
        <v>48</v>
      </c>
      <c r="AM81" s="277" t="s">
        <v>48</v>
      </c>
      <c r="AN81" s="280" t="s">
        <v>48</v>
      </c>
      <c r="AO81" s="274" t="s">
        <v>48</v>
      </c>
      <c r="AP81" s="275" t="s">
        <v>48</v>
      </c>
      <c r="AQ81" s="279" t="s">
        <v>48</v>
      </c>
      <c r="AR81" s="277" t="s">
        <v>48</v>
      </c>
      <c r="AS81" s="280" t="s">
        <v>48</v>
      </c>
      <c r="AT81" s="345" t="s">
        <v>48</v>
      </c>
      <c r="AU81" s="198" t="s">
        <v>48</v>
      </c>
      <c r="AV81" s="198" t="s">
        <v>48</v>
      </c>
      <c r="AW81" s="61" t="e" vm="14">
        <v>#VALUE!</v>
      </c>
      <c r="AX81" s="198" t="s">
        <v>48</v>
      </c>
      <c r="AY81" s="198" t="s">
        <v>48</v>
      </c>
      <c r="AZ81" s="61" t="e" vm="15">
        <v>#VALUE!</v>
      </c>
      <c r="BA81" s="198" t="s">
        <v>48</v>
      </c>
      <c r="BB81" s="198" t="s">
        <v>48</v>
      </c>
      <c r="BC81" s="198" t="s">
        <v>48</v>
      </c>
      <c r="BD81" s="198" t="s">
        <v>48</v>
      </c>
      <c r="BE81" s="198" t="s">
        <v>48</v>
      </c>
      <c r="BF81" s="198" t="s">
        <v>48</v>
      </c>
      <c r="BG81" s="198" t="s">
        <v>48</v>
      </c>
      <c r="BH81" s="198" t="s">
        <v>48</v>
      </c>
      <c r="BI81" s="198" t="s">
        <v>48</v>
      </c>
      <c r="BJ81" s="198" t="s">
        <v>48</v>
      </c>
      <c r="BK81" s="198" t="s">
        <v>48</v>
      </c>
      <c r="BL81" s="198" t="s">
        <v>48</v>
      </c>
      <c r="BM81" s="198" t="s">
        <v>48</v>
      </c>
      <c r="BN81" s="198" t="s">
        <v>48</v>
      </c>
      <c r="BO81" s="198" t="s">
        <v>48</v>
      </c>
      <c r="BP81" s="198" t="s">
        <v>48</v>
      </c>
      <c r="BQ81" s="198" t="s">
        <v>48</v>
      </c>
      <c r="BR81" s="198" t="s">
        <v>48</v>
      </c>
      <c r="BS81" s="198" t="s">
        <v>48</v>
      </c>
      <c r="BT81" s="198" t="s">
        <v>48</v>
      </c>
      <c r="BU81" s="198" t="s">
        <v>48</v>
      </c>
      <c r="BV81" s="198" t="s">
        <v>48</v>
      </c>
      <c r="BW81" s="198" t="s">
        <v>48</v>
      </c>
      <c r="BX81" s="198" t="s">
        <v>48</v>
      </c>
      <c r="BY81" s="198" t="s">
        <v>48</v>
      </c>
      <c r="BZ81" s="198" t="s">
        <v>48</v>
      </c>
      <c r="CA81" s="198" t="s">
        <v>48</v>
      </c>
      <c r="CB81" s="198" t="s">
        <v>48</v>
      </c>
      <c r="CC81" s="264"/>
      <c r="CD81" s="264"/>
      <c r="CE81" s="264"/>
      <c r="CF81" s="264"/>
      <c r="CG81" s="264"/>
      <c r="CH81" s="264"/>
      <c r="CI81" s="318"/>
    </row>
    <row r="82" spans="1:87" ht="64.95" hidden="1" customHeight="1" x14ac:dyDescent="0.3">
      <c r="A82" s="322" t="s">
        <v>1121</v>
      </c>
      <c r="B82" s="327" t="s">
        <v>259</v>
      </c>
      <c r="C82" s="287" t="s">
        <v>2</v>
      </c>
      <c r="D82" s="550" t="s">
        <v>749</v>
      </c>
      <c r="E82" s="201" t="e" vm="12">
        <v>#VALUE!</v>
      </c>
      <c r="F82" s="320" t="s">
        <v>1031</v>
      </c>
      <c r="G82" s="320" t="s">
        <v>885</v>
      </c>
      <c r="H82" s="202" t="s">
        <v>231</v>
      </c>
      <c r="I82" s="314">
        <v>1</v>
      </c>
      <c r="J82" s="311" t="s">
        <v>55</v>
      </c>
      <c r="K82" s="266">
        <f>(((15*40)*$K$3)*2)+$L$3</f>
        <v>105.6</v>
      </c>
      <c r="L82" s="267">
        <f>(((30*40)*$K$3)*2)+$L$3</f>
        <v>151.19999999999999</v>
      </c>
      <c r="M82" s="268">
        <f t="shared" si="14"/>
        <v>8.1702916666666656</v>
      </c>
      <c r="N82" s="269">
        <v>196.08699999999999</v>
      </c>
      <c r="O82" s="270">
        <f t="shared" si="15"/>
        <v>81.702916666666667</v>
      </c>
      <c r="P82" s="271">
        <v>100</v>
      </c>
      <c r="Q82" s="272">
        <f>Tableau3[[#This Row],[NBRE UNITES / UVC (Paquet)]]*Tableau3[[#This Row],[UVC (Paquet) /
 COLIS]]</f>
        <v>2400</v>
      </c>
      <c r="R82" s="272">
        <v>24</v>
      </c>
      <c r="S82" s="273">
        <v>20</v>
      </c>
      <c r="T82" s="274">
        <v>6</v>
      </c>
      <c r="U82" s="275">
        <f t="shared" si="16"/>
        <v>14400</v>
      </c>
      <c r="V82" s="570">
        <f>Tableau3[[#This Row],[PRIX  AU 
COLIS]]/Tableau3[[#This Row],[COLIS]]-1</f>
        <v>-0.67999999999999994</v>
      </c>
      <c r="W82" s="276">
        <f t="shared" si="17"/>
        <v>2.6144933333333333</v>
      </c>
      <c r="X82" s="277">
        <f>$N82-(N82*'Détail des remises'!$C$5)</f>
        <v>62.747839999999997</v>
      </c>
      <c r="Y82" s="278">
        <f t="shared" si="20"/>
        <v>26.144933333333331</v>
      </c>
      <c r="Z82" s="274">
        <v>10</v>
      </c>
      <c r="AA82" s="275">
        <f>Z82*Q82</f>
        <v>24000</v>
      </c>
      <c r="AB82" s="276">
        <f>$AC82/$R82</f>
        <v>2.5360585333333332</v>
      </c>
      <c r="AC82" s="277">
        <f>$X82*$AC$11</f>
        <v>60.865404799999993</v>
      </c>
      <c r="AD82" s="278">
        <f>$AC82/$Q82*1000</f>
        <v>25.360585333333333</v>
      </c>
      <c r="AE82" s="274">
        <f>Tableau3[[#This Row],[COLIS /
 PALETTE]]</f>
        <v>20</v>
      </c>
      <c r="AF82" s="275">
        <f t="shared" si="18"/>
        <v>48000</v>
      </c>
      <c r="AG82" s="276">
        <f>AH82/$R82</f>
        <v>2.3530440000000001</v>
      </c>
      <c r="AH82" s="277">
        <f t="shared" si="19"/>
        <v>56.473056</v>
      </c>
      <c r="AI82" s="278">
        <f>AH82/$Q82*1000</f>
        <v>23.530439999999999</v>
      </c>
      <c r="AJ82" s="274" t="s">
        <v>48</v>
      </c>
      <c r="AK82" s="275" t="s">
        <v>48</v>
      </c>
      <c r="AL82" s="279" t="s">
        <v>48</v>
      </c>
      <c r="AM82" s="277" t="s">
        <v>48</v>
      </c>
      <c r="AN82" s="280" t="s">
        <v>48</v>
      </c>
      <c r="AO82" s="274" t="s">
        <v>48</v>
      </c>
      <c r="AP82" s="275" t="s">
        <v>48</v>
      </c>
      <c r="AQ82" s="279" t="s">
        <v>48</v>
      </c>
      <c r="AR82" s="277" t="s">
        <v>48</v>
      </c>
      <c r="AS82" s="280" t="s">
        <v>48</v>
      </c>
      <c r="AT82" s="345" t="s">
        <v>48</v>
      </c>
      <c r="AU82" s="198" t="s">
        <v>48</v>
      </c>
      <c r="AV82" s="198" t="s">
        <v>48</v>
      </c>
      <c r="AW82" s="198" t="s">
        <v>48</v>
      </c>
      <c r="AX82" s="198" t="e" vm="18">
        <v>#VALUE!</v>
      </c>
      <c r="AY82" s="61" t="e" vm="19">
        <v>#VALUE!</v>
      </c>
      <c r="AZ82" s="198" t="s">
        <v>48</v>
      </c>
      <c r="BA82" s="198" t="s">
        <v>48</v>
      </c>
      <c r="BB82" s="61" t="e" vm="16">
        <v>#VALUE!</v>
      </c>
      <c r="BC82" s="198" t="s">
        <v>48</v>
      </c>
      <c r="BD82" s="61" t="e" vm="20">
        <v>#VALUE!</v>
      </c>
      <c r="BE82" s="198" t="s">
        <v>48</v>
      </c>
      <c r="BF82" s="198" t="s">
        <v>48</v>
      </c>
      <c r="BG82" s="61" t="e" vm="17">
        <v>#VALUE!</v>
      </c>
      <c r="BH82" s="198" t="s">
        <v>48</v>
      </c>
      <c r="BI82" s="198" t="s">
        <v>48</v>
      </c>
      <c r="BJ82" s="198" t="s">
        <v>48</v>
      </c>
      <c r="BK82" s="198" t="s">
        <v>48</v>
      </c>
      <c r="BL82" s="198" t="s">
        <v>48</v>
      </c>
      <c r="BM82" s="198" t="s">
        <v>48</v>
      </c>
      <c r="BN82" s="198" t="s">
        <v>48</v>
      </c>
      <c r="BO82" s="198" t="s">
        <v>48</v>
      </c>
      <c r="BP82" s="198" t="s">
        <v>48</v>
      </c>
      <c r="BQ82" s="198" t="s">
        <v>48</v>
      </c>
      <c r="BR82" s="198" t="s">
        <v>48</v>
      </c>
      <c r="BS82" s="198" t="s">
        <v>48</v>
      </c>
      <c r="BT82" s="198" t="s">
        <v>48</v>
      </c>
      <c r="BU82" s="198" t="s">
        <v>48</v>
      </c>
      <c r="BV82" s="198" t="s">
        <v>48</v>
      </c>
      <c r="BW82" s="198" t="s">
        <v>48</v>
      </c>
      <c r="BX82" s="198" t="s">
        <v>48</v>
      </c>
      <c r="BY82" s="198" t="s">
        <v>48</v>
      </c>
      <c r="BZ82" s="198" t="s">
        <v>48</v>
      </c>
      <c r="CA82" s="198" t="s">
        <v>48</v>
      </c>
      <c r="CB82" s="198" t="s">
        <v>48</v>
      </c>
      <c r="CC82" s="264"/>
      <c r="CD82" s="264"/>
      <c r="CE82" s="264"/>
      <c r="CF82" s="264"/>
      <c r="CG82" s="264"/>
      <c r="CH82" s="264"/>
      <c r="CI82" s="318"/>
    </row>
    <row r="83" spans="1:87" ht="64.95" hidden="1" customHeight="1" x14ac:dyDescent="0.3">
      <c r="A83" s="322" t="s">
        <v>1121</v>
      </c>
      <c r="B83" s="327" t="s">
        <v>259</v>
      </c>
      <c r="C83" s="287" t="s">
        <v>2</v>
      </c>
      <c r="D83" s="550" t="s">
        <v>749</v>
      </c>
      <c r="E83" s="201" t="e" vm="12">
        <v>#VALUE!</v>
      </c>
      <c r="F83" s="320" t="s">
        <v>1032</v>
      </c>
      <c r="G83" s="320" t="s">
        <v>886</v>
      </c>
      <c r="H83" s="202" t="s">
        <v>231</v>
      </c>
      <c r="I83" s="314">
        <v>2</v>
      </c>
      <c r="J83" s="311" t="s">
        <v>55</v>
      </c>
      <c r="K83" s="266">
        <f>(((15*40)*$K$3)*4)+$L$3</f>
        <v>151.19999999999999</v>
      </c>
      <c r="L83" s="267">
        <f>(((30*40)*$K$3)*4)+$L$3</f>
        <v>242.4</v>
      </c>
      <c r="M83" s="268">
        <f t="shared" si="14"/>
        <v>8.5788062499999995</v>
      </c>
      <c r="N83" s="269">
        <f>N82*1.05</f>
        <v>205.89134999999999</v>
      </c>
      <c r="O83" s="270">
        <f t="shared" si="15"/>
        <v>85.788062499999995</v>
      </c>
      <c r="P83" s="271">
        <v>100</v>
      </c>
      <c r="Q83" s="272">
        <f>Tableau3[[#This Row],[NBRE UNITES / UVC (Paquet)]]*Tableau3[[#This Row],[UVC (Paquet) /
 COLIS]]</f>
        <v>2400</v>
      </c>
      <c r="R83" s="272">
        <v>24</v>
      </c>
      <c r="S83" s="273">
        <v>20</v>
      </c>
      <c r="T83" s="274">
        <v>8</v>
      </c>
      <c r="U83" s="275">
        <f t="shared" si="16"/>
        <v>19200</v>
      </c>
      <c r="V83" s="570">
        <f>Tableau3[[#This Row],[PRIX  AU 
COLIS]]/Tableau3[[#This Row],[COLIS]]-1</f>
        <v>-0.68000000000000016</v>
      </c>
      <c r="W83" s="276">
        <f t="shared" si="17"/>
        <v>2.745217999999999</v>
      </c>
      <c r="X83" s="277">
        <f>$N83-(N83*'Détail des remises'!$C$5)</f>
        <v>65.885231999999974</v>
      </c>
      <c r="Y83" s="278">
        <f t="shared" si="20"/>
        <v>27.452179999999988</v>
      </c>
      <c r="Z83" s="274" t="s">
        <v>48</v>
      </c>
      <c r="AA83" s="275" t="s">
        <v>48</v>
      </c>
      <c r="AB83" s="276" t="s">
        <v>48</v>
      </c>
      <c r="AC83" s="277" t="s">
        <v>48</v>
      </c>
      <c r="AD83" s="278" t="s">
        <v>48</v>
      </c>
      <c r="AE83" s="274">
        <f>Tableau3[[#This Row],[COLIS /
 PALETTE]]</f>
        <v>20</v>
      </c>
      <c r="AF83" s="275">
        <f t="shared" si="18"/>
        <v>48000</v>
      </c>
      <c r="AG83" s="276">
        <f>$AH83/$R83</f>
        <v>2.470696199999999</v>
      </c>
      <c r="AH83" s="277">
        <f t="shared" si="19"/>
        <v>59.296708799999976</v>
      </c>
      <c r="AI83" s="278">
        <f>$AH83/$Q83*1000</f>
        <v>24.70696199999999</v>
      </c>
      <c r="AJ83" s="274" t="s">
        <v>48</v>
      </c>
      <c r="AK83" s="275" t="s">
        <v>48</v>
      </c>
      <c r="AL83" s="279" t="s">
        <v>48</v>
      </c>
      <c r="AM83" s="277" t="s">
        <v>48</v>
      </c>
      <c r="AN83" s="280" t="s">
        <v>48</v>
      </c>
      <c r="AO83" s="274" t="s">
        <v>48</v>
      </c>
      <c r="AP83" s="275" t="s">
        <v>48</v>
      </c>
      <c r="AQ83" s="279" t="s">
        <v>48</v>
      </c>
      <c r="AR83" s="277" t="s">
        <v>48</v>
      </c>
      <c r="AS83" s="280" t="s">
        <v>48</v>
      </c>
      <c r="AT83" s="345" t="s">
        <v>48</v>
      </c>
      <c r="AU83" s="198" t="s">
        <v>48</v>
      </c>
      <c r="AV83" s="198" t="s">
        <v>48</v>
      </c>
      <c r="AW83" s="198" t="s">
        <v>48</v>
      </c>
      <c r="AX83" s="198" t="e" vm="18">
        <v>#VALUE!</v>
      </c>
      <c r="AY83" s="61" t="e" vm="19">
        <v>#VALUE!</v>
      </c>
      <c r="AZ83" s="198" t="s">
        <v>48</v>
      </c>
      <c r="BA83" s="198" t="s">
        <v>48</v>
      </c>
      <c r="BB83" s="61" t="e" vm="16">
        <v>#VALUE!</v>
      </c>
      <c r="BC83" s="198" t="s">
        <v>48</v>
      </c>
      <c r="BD83" s="61" t="e" vm="20">
        <v>#VALUE!</v>
      </c>
      <c r="BE83" s="198" t="s">
        <v>48</v>
      </c>
      <c r="BF83" s="198" t="s">
        <v>48</v>
      </c>
      <c r="BG83" s="61" t="e" vm="17">
        <v>#VALUE!</v>
      </c>
      <c r="BH83" s="198" t="s">
        <v>48</v>
      </c>
      <c r="BI83" s="198" t="s">
        <v>48</v>
      </c>
      <c r="BJ83" s="198" t="s">
        <v>48</v>
      </c>
      <c r="BK83" s="198" t="s">
        <v>48</v>
      </c>
      <c r="BL83" s="198" t="s">
        <v>48</v>
      </c>
      <c r="BM83" s="198" t="s">
        <v>48</v>
      </c>
      <c r="BN83" s="198" t="s">
        <v>48</v>
      </c>
      <c r="BO83" s="198" t="s">
        <v>48</v>
      </c>
      <c r="BP83" s="198" t="s">
        <v>48</v>
      </c>
      <c r="BQ83" s="198" t="s">
        <v>48</v>
      </c>
      <c r="BR83" s="198" t="s">
        <v>48</v>
      </c>
      <c r="BS83" s="198" t="s">
        <v>48</v>
      </c>
      <c r="BT83" s="198" t="s">
        <v>48</v>
      </c>
      <c r="BU83" s="198" t="s">
        <v>48</v>
      </c>
      <c r="BV83" s="198" t="s">
        <v>48</v>
      </c>
      <c r="BW83" s="198" t="s">
        <v>48</v>
      </c>
      <c r="BX83" s="198" t="s">
        <v>48</v>
      </c>
      <c r="BY83" s="198" t="s">
        <v>48</v>
      </c>
      <c r="BZ83" s="198" t="s">
        <v>48</v>
      </c>
      <c r="CA83" s="198" t="s">
        <v>48</v>
      </c>
      <c r="CB83" s="198" t="s">
        <v>48</v>
      </c>
      <c r="CC83" s="264"/>
      <c r="CD83" s="264"/>
      <c r="CE83" s="264"/>
      <c r="CF83" s="264"/>
      <c r="CG83" s="264"/>
      <c r="CH83" s="264"/>
      <c r="CI83" s="318"/>
    </row>
    <row r="84" spans="1:87" ht="64.95" hidden="1" customHeight="1" x14ac:dyDescent="0.3">
      <c r="A84" s="322" t="s">
        <v>1121</v>
      </c>
      <c r="B84" s="327" t="s">
        <v>259</v>
      </c>
      <c r="C84" s="287" t="s">
        <v>2</v>
      </c>
      <c r="D84" s="550" t="s">
        <v>750</v>
      </c>
      <c r="E84" s="201" t="e" vm="9">
        <v>#VALUE!</v>
      </c>
      <c r="F84" s="320" t="s">
        <v>233</v>
      </c>
      <c r="G84" s="320" t="s">
        <v>236</v>
      </c>
      <c r="H84" s="202" t="s">
        <v>232</v>
      </c>
      <c r="I84" s="314">
        <v>1</v>
      </c>
      <c r="J84" s="311" t="s">
        <v>55</v>
      </c>
      <c r="K84" s="266">
        <f>(((20*40)*$K$3)*2)+$L$3</f>
        <v>120.8</v>
      </c>
      <c r="L84" s="267">
        <f>(((40*40)*$K$3)*2)+$L$3</f>
        <v>181.6</v>
      </c>
      <c r="M84" s="268">
        <f t="shared" si="14"/>
        <v>5.4711249999999998</v>
      </c>
      <c r="N84" s="269">
        <v>218.845</v>
      </c>
      <c r="O84" s="270">
        <f t="shared" si="15"/>
        <v>109.4225</v>
      </c>
      <c r="P84" s="271">
        <v>50</v>
      </c>
      <c r="Q84" s="272">
        <f>Tableau3[[#This Row],[NBRE UNITES / UVC (Paquet)]]*Tableau3[[#This Row],[UVC (Paquet) /
 COLIS]]</f>
        <v>2000</v>
      </c>
      <c r="R84" s="272">
        <v>40</v>
      </c>
      <c r="S84" s="273">
        <v>24</v>
      </c>
      <c r="T84" s="274">
        <v>9</v>
      </c>
      <c r="U84" s="275">
        <f t="shared" si="16"/>
        <v>18000</v>
      </c>
      <c r="V84" s="570">
        <f>Tableau3[[#This Row],[PRIX  AU 
COLIS]]/Tableau3[[#This Row],[COLIS]]-1</f>
        <v>-0.68</v>
      </c>
      <c r="W84" s="276">
        <f t="shared" si="17"/>
        <v>1.7507599999999996</v>
      </c>
      <c r="X84" s="277">
        <f>$N84-(N84*'Détail des remises'!$C$5)</f>
        <v>70.030399999999986</v>
      </c>
      <c r="Y84" s="278">
        <f t="shared" si="20"/>
        <v>35.015199999999993</v>
      </c>
      <c r="Z84" s="274">
        <v>12</v>
      </c>
      <c r="AA84" s="275">
        <f>Z84*Q84</f>
        <v>24000</v>
      </c>
      <c r="AB84" s="276">
        <f>$AC84/$R84</f>
        <v>1.6982371999999994</v>
      </c>
      <c r="AC84" s="277">
        <f>$X84*$AC$11</f>
        <v>67.929487999999978</v>
      </c>
      <c r="AD84" s="278">
        <f>$AC84/$Q84*1000</f>
        <v>33.964743999999989</v>
      </c>
      <c r="AE84" s="274">
        <f>Tableau3[[#This Row],[COLIS /
 PALETTE]]</f>
        <v>24</v>
      </c>
      <c r="AF84" s="275">
        <f t="shared" si="18"/>
        <v>48000</v>
      </c>
      <c r="AG84" s="276">
        <f>$AH84/$R84</f>
        <v>1.5756839999999996</v>
      </c>
      <c r="AH84" s="277">
        <f t="shared" si="19"/>
        <v>63.027359999999987</v>
      </c>
      <c r="AI84" s="278">
        <f>$AH84/$Q84*1000</f>
        <v>31.513679999999994</v>
      </c>
      <c r="AJ84" s="274" t="s">
        <v>48</v>
      </c>
      <c r="AK84" s="275" t="s">
        <v>48</v>
      </c>
      <c r="AL84" s="279" t="s">
        <v>48</v>
      </c>
      <c r="AM84" s="277" t="s">
        <v>48</v>
      </c>
      <c r="AN84" s="280" t="s">
        <v>48</v>
      </c>
      <c r="AO84" s="274" t="s">
        <v>48</v>
      </c>
      <c r="AP84" s="275" t="s">
        <v>48</v>
      </c>
      <c r="AQ84" s="279" t="s">
        <v>48</v>
      </c>
      <c r="AR84" s="277" t="s">
        <v>48</v>
      </c>
      <c r="AS84" s="280" t="s">
        <v>48</v>
      </c>
      <c r="AT84" s="345" t="s">
        <v>48</v>
      </c>
      <c r="AU84" s="198" t="s">
        <v>48</v>
      </c>
      <c r="AV84" s="198" t="s">
        <v>48</v>
      </c>
      <c r="AW84" s="198" t="s">
        <v>48</v>
      </c>
      <c r="AX84" s="198" t="e" vm="18">
        <v>#VALUE!</v>
      </c>
      <c r="AY84" s="198" t="s">
        <v>48</v>
      </c>
      <c r="AZ84" s="198" t="s">
        <v>48</v>
      </c>
      <c r="BA84" s="198" t="s">
        <v>48</v>
      </c>
      <c r="BB84" s="198" t="s">
        <v>48</v>
      </c>
      <c r="BC84" s="198" t="s">
        <v>48</v>
      </c>
      <c r="BD84" s="198" t="s">
        <v>48</v>
      </c>
      <c r="BE84" s="198" t="s">
        <v>48</v>
      </c>
      <c r="BF84" s="198" t="s">
        <v>48</v>
      </c>
      <c r="BG84" s="198" t="s">
        <v>48</v>
      </c>
      <c r="BH84" s="198" t="s">
        <v>48</v>
      </c>
      <c r="BI84" s="198" t="s">
        <v>48</v>
      </c>
      <c r="BJ84" s="198" t="s">
        <v>48</v>
      </c>
      <c r="BK84" s="198" t="s">
        <v>48</v>
      </c>
      <c r="BL84" s="198" t="s">
        <v>48</v>
      </c>
      <c r="BM84" s="198" t="s">
        <v>48</v>
      </c>
      <c r="BN84" s="198" t="s">
        <v>48</v>
      </c>
      <c r="BO84" s="198" t="s">
        <v>48</v>
      </c>
      <c r="BP84" s="198" t="s">
        <v>48</v>
      </c>
      <c r="BQ84" s="198" t="s">
        <v>48</v>
      </c>
      <c r="BR84" s="198" t="s">
        <v>48</v>
      </c>
      <c r="BS84" s="198" t="s">
        <v>48</v>
      </c>
      <c r="BT84" s="198" t="s">
        <v>48</v>
      </c>
      <c r="BU84" s="198" t="s">
        <v>48</v>
      </c>
      <c r="BV84" s="198" t="s">
        <v>48</v>
      </c>
      <c r="BW84" s="198" t="s">
        <v>48</v>
      </c>
      <c r="BX84" s="198" t="s">
        <v>48</v>
      </c>
      <c r="BY84" s="198" t="s">
        <v>48</v>
      </c>
      <c r="BZ84" s="198" t="s">
        <v>48</v>
      </c>
      <c r="CA84" s="198" t="s">
        <v>48</v>
      </c>
      <c r="CB84" s="198" t="s">
        <v>48</v>
      </c>
      <c r="CC84" s="264"/>
      <c r="CD84" s="264"/>
      <c r="CE84" s="264"/>
      <c r="CF84" s="264"/>
      <c r="CG84" s="264"/>
      <c r="CH84" s="264"/>
      <c r="CI84" s="318"/>
    </row>
    <row r="85" spans="1:87" ht="64.95" hidden="1" customHeight="1" x14ac:dyDescent="0.3">
      <c r="A85" s="322" t="s">
        <v>1121</v>
      </c>
      <c r="B85" s="327" t="s">
        <v>259</v>
      </c>
      <c r="C85" s="287" t="s">
        <v>2</v>
      </c>
      <c r="D85" s="550" t="s">
        <v>750</v>
      </c>
      <c r="E85" s="201" t="e" vm="9">
        <v>#VALUE!</v>
      </c>
      <c r="F85" s="320" t="s">
        <v>234</v>
      </c>
      <c r="G85" s="320" t="s">
        <v>237</v>
      </c>
      <c r="H85" s="202" t="s">
        <v>232</v>
      </c>
      <c r="I85" s="314">
        <v>2</v>
      </c>
      <c r="J85" s="311" t="s">
        <v>55</v>
      </c>
      <c r="K85" s="266">
        <f>(((20*40)*$K$3)*4)+$L$3</f>
        <v>181.6</v>
      </c>
      <c r="L85" s="267">
        <f>(((40*40)*$K$3)*4)+$L$3</f>
        <v>303.2</v>
      </c>
      <c r="M85" s="268">
        <f t="shared" si="14"/>
        <v>5.7446812500000002</v>
      </c>
      <c r="N85" s="269">
        <f>N84*1.05</f>
        <v>229.78725</v>
      </c>
      <c r="O85" s="270">
        <f t="shared" si="15"/>
        <v>114.893625</v>
      </c>
      <c r="P85" s="271">
        <v>50</v>
      </c>
      <c r="Q85" s="272">
        <f>Tableau3[[#This Row],[NBRE UNITES / UVC (Paquet)]]*Tableau3[[#This Row],[UVC (Paquet) /
 COLIS]]</f>
        <v>2000</v>
      </c>
      <c r="R85" s="272">
        <v>40</v>
      </c>
      <c r="S85" s="273">
        <v>24</v>
      </c>
      <c r="T85" s="274">
        <v>12</v>
      </c>
      <c r="U85" s="275">
        <f t="shared" si="16"/>
        <v>24000</v>
      </c>
      <c r="V85" s="570">
        <f>Tableau3[[#This Row],[PRIX  AU 
COLIS]]/Tableau3[[#This Row],[COLIS]]-1</f>
        <v>-0.68</v>
      </c>
      <c r="W85" s="276">
        <f t="shared" si="17"/>
        <v>1.8382979999999995</v>
      </c>
      <c r="X85" s="277">
        <f>$N85-(N85*'Détail des remises'!$C$5)</f>
        <v>73.531919999999985</v>
      </c>
      <c r="Y85" s="278">
        <f t="shared" si="20"/>
        <v>36.765959999999993</v>
      </c>
      <c r="Z85" s="274" t="s">
        <v>48</v>
      </c>
      <c r="AA85" s="275" t="s">
        <v>48</v>
      </c>
      <c r="AB85" s="276" t="s">
        <v>48</v>
      </c>
      <c r="AC85" s="277" t="s">
        <v>48</v>
      </c>
      <c r="AD85" s="278" t="s">
        <v>48</v>
      </c>
      <c r="AE85" s="274">
        <f>Tableau3[[#This Row],[COLIS /
 PALETTE]]</f>
        <v>24</v>
      </c>
      <c r="AF85" s="275">
        <f t="shared" si="18"/>
        <v>48000</v>
      </c>
      <c r="AG85" s="276">
        <f>$AH85/$R85</f>
        <v>1.6544681999999997</v>
      </c>
      <c r="AH85" s="277">
        <f t="shared" si="19"/>
        <v>66.178727999999992</v>
      </c>
      <c r="AI85" s="278">
        <f>$AH85/$Q85*1000</f>
        <v>33.089363999999996</v>
      </c>
      <c r="AJ85" s="274" t="s">
        <v>48</v>
      </c>
      <c r="AK85" s="275" t="s">
        <v>48</v>
      </c>
      <c r="AL85" s="279" t="s">
        <v>48</v>
      </c>
      <c r="AM85" s="277" t="s">
        <v>48</v>
      </c>
      <c r="AN85" s="280" t="s">
        <v>48</v>
      </c>
      <c r="AO85" s="274" t="s">
        <v>48</v>
      </c>
      <c r="AP85" s="275" t="s">
        <v>48</v>
      </c>
      <c r="AQ85" s="279" t="s">
        <v>48</v>
      </c>
      <c r="AR85" s="277" t="s">
        <v>48</v>
      </c>
      <c r="AS85" s="280" t="s">
        <v>48</v>
      </c>
      <c r="AT85" s="345" t="s">
        <v>48</v>
      </c>
      <c r="AU85" s="198" t="s">
        <v>48</v>
      </c>
      <c r="AV85" s="198" t="s">
        <v>48</v>
      </c>
      <c r="AW85" s="198" t="s">
        <v>48</v>
      </c>
      <c r="AX85" s="198" t="e" vm="18">
        <v>#VALUE!</v>
      </c>
      <c r="AY85" s="198" t="s">
        <v>48</v>
      </c>
      <c r="AZ85" s="198" t="s">
        <v>48</v>
      </c>
      <c r="BA85" s="198" t="s">
        <v>48</v>
      </c>
      <c r="BB85" s="198" t="s">
        <v>48</v>
      </c>
      <c r="BC85" s="198" t="s">
        <v>48</v>
      </c>
      <c r="BD85" s="198" t="s">
        <v>48</v>
      </c>
      <c r="BE85" s="198" t="s">
        <v>48</v>
      </c>
      <c r="BF85" s="198" t="s">
        <v>48</v>
      </c>
      <c r="BG85" s="198" t="s">
        <v>48</v>
      </c>
      <c r="BH85" s="198" t="s">
        <v>48</v>
      </c>
      <c r="BI85" s="198" t="s">
        <v>48</v>
      </c>
      <c r="BJ85" s="198" t="s">
        <v>48</v>
      </c>
      <c r="BK85" s="198" t="s">
        <v>48</v>
      </c>
      <c r="BL85" s="198" t="s">
        <v>48</v>
      </c>
      <c r="BM85" s="198" t="s">
        <v>48</v>
      </c>
      <c r="BN85" s="198" t="s">
        <v>48</v>
      </c>
      <c r="BO85" s="198" t="s">
        <v>48</v>
      </c>
      <c r="BP85" s="198" t="s">
        <v>48</v>
      </c>
      <c r="BQ85" s="198" t="s">
        <v>48</v>
      </c>
      <c r="BR85" s="198" t="s">
        <v>48</v>
      </c>
      <c r="BS85" s="198" t="s">
        <v>48</v>
      </c>
      <c r="BT85" s="198" t="s">
        <v>48</v>
      </c>
      <c r="BU85" s="198" t="s">
        <v>48</v>
      </c>
      <c r="BV85" s="198" t="s">
        <v>48</v>
      </c>
      <c r="BW85" s="198" t="s">
        <v>48</v>
      </c>
      <c r="BX85" s="198" t="s">
        <v>48</v>
      </c>
      <c r="BY85" s="198" t="s">
        <v>48</v>
      </c>
      <c r="BZ85" s="198" t="s">
        <v>48</v>
      </c>
      <c r="CA85" s="198" t="s">
        <v>48</v>
      </c>
      <c r="CB85" s="198" t="s">
        <v>48</v>
      </c>
      <c r="CC85" s="264"/>
      <c r="CD85" s="264"/>
      <c r="CE85" s="264"/>
      <c r="CF85" s="264"/>
      <c r="CG85" s="264"/>
      <c r="CH85" s="264"/>
      <c r="CI85" s="318"/>
    </row>
    <row r="86" spans="1:87" ht="64.95" hidden="1" customHeight="1" x14ac:dyDescent="0.3">
      <c r="A86" s="322" t="s">
        <v>1121</v>
      </c>
      <c r="B86" s="327" t="s">
        <v>259</v>
      </c>
      <c r="C86" s="287" t="s">
        <v>2</v>
      </c>
      <c r="D86" s="550" t="s">
        <v>750</v>
      </c>
      <c r="E86" s="201" t="e" vm="9">
        <v>#VALUE!</v>
      </c>
      <c r="F86" s="320" t="s">
        <v>235</v>
      </c>
      <c r="G86" s="320" t="s">
        <v>238</v>
      </c>
      <c r="H86" s="202" t="s">
        <v>232</v>
      </c>
      <c r="I86" s="314">
        <v>3</v>
      </c>
      <c r="J86" s="311">
        <f>(((20*20)*$K$3)*6)+$L$3</f>
        <v>151.19999999999999</v>
      </c>
      <c r="K86" s="266">
        <f>(((20*40)*$K$3)*6)+$L$3</f>
        <v>242.39999999999998</v>
      </c>
      <c r="L86" s="267">
        <f>(((40*40)*$K$3)*6)+$L$3</f>
        <v>424.79999999999995</v>
      </c>
      <c r="M86" s="268">
        <f t="shared" si="14"/>
        <v>6.0182375000000006</v>
      </c>
      <c r="N86" s="269">
        <f>N84*1.1</f>
        <v>240.72950000000003</v>
      </c>
      <c r="O86" s="270">
        <f t="shared" si="15"/>
        <v>120.36475000000002</v>
      </c>
      <c r="P86" s="271">
        <v>50</v>
      </c>
      <c r="Q86" s="272">
        <f>Tableau3[[#This Row],[NBRE UNITES / UVC (Paquet)]]*Tableau3[[#This Row],[UVC (Paquet) /
 COLIS]]</f>
        <v>2000</v>
      </c>
      <c r="R86" s="272">
        <v>40</v>
      </c>
      <c r="S86" s="273">
        <v>24</v>
      </c>
      <c r="T86" s="274">
        <v>24</v>
      </c>
      <c r="U86" s="275">
        <f t="shared" si="16"/>
        <v>48000</v>
      </c>
      <c r="V86" s="570">
        <f>Tableau3[[#This Row],[PRIX  AU 
COLIS]]/Tableau3[[#This Row],[COLIS]]-1</f>
        <v>-0.68000000000000016</v>
      </c>
      <c r="W86" s="276">
        <f t="shared" si="17"/>
        <v>1.9258359999999997</v>
      </c>
      <c r="X86" s="277">
        <f>$N86-(N86*'Détail des remises'!$C$5)</f>
        <v>77.033439999999985</v>
      </c>
      <c r="Y86" s="278">
        <f t="shared" si="20"/>
        <v>38.516719999999992</v>
      </c>
      <c r="Z86" s="274" t="s">
        <v>48</v>
      </c>
      <c r="AA86" s="275" t="s">
        <v>48</v>
      </c>
      <c r="AB86" s="276" t="s">
        <v>48</v>
      </c>
      <c r="AC86" s="277" t="s">
        <v>48</v>
      </c>
      <c r="AD86" s="278" t="s">
        <v>48</v>
      </c>
      <c r="AE86" s="274" t="s">
        <v>48</v>
      </c>
      <c r="AF86" s="275" t="s">
        <v>48</v>
      </c>
      <c r="AG86" s="276" t="s">
        <v>48</v>
      </c>
      <c r="AH86" s="277" t="s">
        <v>48</v>
      </c>
      <c r="AI86" s="278" t="s">
        <v>48</v>
      </c>
      <c r="AJ86" s="274" t="s">
        <v>48</v>
      </c>
      <c r="AK86" s="275" t="s">
        <v>48</v>
      </c>
      <c r="AL86" s="279" t="s">
        <v>48</v>
      </c>
      <c r="AM86" s="277" t="s">
        <v>48</v>
      </c>
      <c r="AN86" s="280" t="s">
        <v>48</v>
      </c>
      <c r="AO86" s="274" t="s">
        <v>48</v>
      </c>
      <c r="AP86" s="275" t="s">
        <v>48</v>
      </c>
      <c r="AQ86" s="279" t="s">
        <v>48</v>
      </c>
      <c r="AR86" s="277" t="s">
        <v>48</v>
      </c>
      <c r="AS86" s="280" t="s">
        <v>48</v>
      </c>
      <c r="AT86" s="345" t="s">
        <v>48</v>
      </c>
      <c r="AU86" s="198" t="s">
        <v>48</v>
      </c>
      <c r="AV86" s="198" t="s">
        <v>48</v>
      </c>
      <c r="AW86" s="198" t="s">
        <v>48</v>
      </c>
      <c r="AX86" s="198" t="e" vm="18">
        <v>#VALUE!</v>
      </c>
      <c r="AY86" s="198" t="s">
        <v>48</v>
      </c>
      <c r="AZ86" s="198" t="s">
        <v>48</v>
      </c>
      <c r="BA86" s="198" t="s">
        <v>48</v>
      </c>
      <c r="BB86" s="198" t="s">
        <v>48</v>
      </c>
      <c r="BC86" s="198" t="s">
        <v>48</v>
      </c>
      <c r="BD86" s="198" t="s">
        <v>48</v>
      </c>
      <c r="BE86" s="198" t="s">
        <v>48</v>
      </c>
      <c r="BF86" s="198" t="s">
        <v>48</v>
      </c>
      <c r="BG86" s="198" t="s">
        <v>48</v>
      </c>
      <c r="BH86" s="198" t="s">
        <v>48</v>
      </c>
      <c r="BI86" s="198" t="s">
        <v>48</v>
      </c>
      <c r="BJ86" s="198" t="s">
        <v>48</v>
      </c>
      <c r="BK86" s="198" t="s">
        <v>48</v>
      </c>
      <c r="BL86" s="198" t="s">
        <v>48</v>
      </c>
      <c r="BM86" s="198" t="s">
        <v>48</v>
      </c>
      <c r="BN86" s="198" t="s">
        <v>48</v>
      </c>
      <c r="BO86" s="198" t="s">
        <v>48</v>
      </c>
      <c r="BP86" s="198" t="s">
        <v>48</v>
      </c>
      <c r="BQ86" s="198" t="s">
        <v>48</v>
      </c>
      <c r="BR86" s="198" t="s">
        <v>48</v>
      </c>
      <c r="BS86" s="198" t="s">
        <v>48</v>
      </c>
      <c r="BT86" s="198" t="s">
        <v>48</v>
      </c>
      <c r="BU86" s="198" t="s">
        <v>48</v>
      </c>
      <c r="BV86" s="198" t="s">
        <v>48</v>
      </c>
      <c r="BW86" s="198" t="s">
        <v>48</v>
      </c>
      <c r="BX86" s="198" t="s">
        <v>48</v>
      </c>
      <c r="BY86" s="198" t="s">
        <v>48</v>
      </c>
      <c r="BZ86" s="198" t="s">
        <v>48</v>
      </c>
      <c r="CA86" s="198" t="s">
        <v>48</v>
      </c>
      <c r="CB86" s="198" t="s">
        <v>48</v>
      </c>
      <c r="CC86" s="264"/>
      <c r="CD86" s="264"/>
      <c r="CE86" s="264"/>
      <c r="CF86" s="264"/>
      <c r="CG86" s="264"/>
      <c r="CH86" s="264"/>
      <c r="CI86" s="318"/>
    </row>
    <row r="87" spans="1:87" ht="64.95" hidden="1" customHeight="1" x14ac:dyDescent="0.3">
      <c r="A87" s="322" t="s">
        <v>1121</v>
      </c>
      <c r="B87" s="327" t="s">
        <v>259</v>
      </c>
      <c r="C87" s="323" t="s">
        <v>102</v>
      </c>
      <c r="D87" s="550" t="s">
        <v>750</v>
      </c>
      <c r="E87" s="201" t="e" vm="11">
        <v>#VALUE!</v>
      </c>
      <c r="F87" s="320" t="s">
        <v>239</v>
      </c>
      <c r="G87" s="320" t="s">
        <v>243</v>
      </c>
      <c r="H87" s="202" t="s">
        <v>962</v>
      </c>
      <c r="I87" s="314">
        <v>1</v>
      </c>
      <c r="J87" s="311" t="s">
        <v>55</v>
      </c>
      <c r="K87" s="266" t="s">
        <v>55</v>
      </c>
      <c r="L87" s="267">
        <f>(((40*40)*$K$3)*2)+$L$3</f>
        <v>181.6</v>
      </c>
      <c r="M87" s="268">
        <f t="shared" si="14"/>
        <v>12.670375</v>
      </c>
      <c r="N87" s="269">
        <v>101.363</v>
      </c>
      <c r="O87" s="270">
        <f t="shared" si="15"/>
        <v>126.70375</v>
      </c>
      <c r="P87" s="271">
        <v>100</v>
      </c>
      <c r="Q87" s="272">
        <f>Tableau3[[#This Row],[NBRE UNITES / UVC (Paquet)]]*Tableau3[[#This Row],[UVC (Paquet) /
 COLIS]]</f>
        <v>800</v>
      </c>
      <c r="R87" s="272">
        <v>8</v>
      </c>
      <c r="S87" s="273">
        <v>48</v>
      </c>
      <c r="T87" s="274">
        <v>12</v>
      </c>
      <c r="U87" s="275">
        <f t="shared" si="16"/>
        <v>9600</v>
      </c>
      <c r="V87" s="570">
        <f>Tableau3[[#This Row],[PRIX  AU 
COLIS]]/Tableau3[[#This Row],[COLIS]]-1</f>
        <v>-0.67999999999999994</v>
      </c>
      <c r="W87" s="276">
        <f t="shared" si="17"/>
        <v>4.0545200000000001</v>
      </c>
      <c r="X87" s="277">
        <f>$N87-(N87*'Détail des remises'!$C$5)</f>
        <v>32.436160000000001</v>
      </c>
      <c r="Y87" s="278">
        <f t="shared" si="20"/>
        <v>40.545200000000001</v>
      </c>
      <c r="Z87" s="274">
        <v>24</v>
      </c>
      <c r="AA87" s="275">
        <f>Z87*Q87</f>
        <v>19200</v>
      </c>
      <c r="AB87" s="276">
        <f>$AC87/$R87</f>
        <v>3.9328843999999998</v>
      </c>
      <c r="AC87" s="277">
        <f>$X87*$AC$11</f>
        <v>31.463075199999999</v>
      </c>
      <c r="AD87" s="278">
        <f>$AC87/$Q87*1000</f>
        <v>39.328844000000004</v>
      </c>
      <c r="AE87" s="274">
        <f>Tableau3[[#This Row],[COLIS /
 PALETTE]]</f>
        <v>48</v>
      </c>
      <c r="AF87" s="275">
        <f>AE87*$Q87</f>
        <v>38400</v>
      </c>
      <c r="AG87" s="276">
        <f>$AH87/$R87</f>
        <v>3.6490680000000002</v>
      </c>
      <c r="AH87" s="277">
        <f>$X87*$AH$11</f>
        <v>29.192544000000002</v>
      </c>
      <c r="AI87" s="278">
        <f>$AH87/$Q87*1000</f>
        <v>36.490680000000005</v>
      </c>
      <c r="AJ87" s="274" t="s">
        <v>48</v>
      </c>
      <c r="AK87" s="275" t="s">
        <v>48</v>
      </c>
      <c r="AL87" s="279" t="s">
        <v>48</v>
      </c>
      <c r="AM87" s="277" t="s">
        <v>48</v>
      </c>
      <c r="AN87" s="280" t="s">
        <v>48</v>
      </c>
      <c r="AO87" s="274" t="s">
        <v>48</v>
      </c>
      <c r="AP87" s="275" t="s">
        <v>48</v>
      </c>
      <c r="AQ87" s="279" t="s">
        <v>48</v>
      </c>
      <c r="AR87" s="277" t="s">
        <v>48</v>
      </c>
      <c r="AS87" s="280" t="s">
        <v>48</v>
      </c>
      <c r="AT87" s="345" t="s">
        <v>48</v>
      </c>
      <c r="AU87" s="198" t="s">
        <v>48</v>
      </c>
      <c r="AV87" s="198" t="s">
        <v>48</v>
      </c>
      <c r="AW87" s="198" t="s">
        <v>48</v>
      </c>
      <c r="AX87" s="198" t="e" vm="18">
        <v>#VALUE!</v>
      </c>
      <c r="AY87" s="198" t="s">
        <v>48</v>
      </c>
      <c r="AZ87" s="198" t="s">
        <v>48</v>
      </c>
      <c r="BA87" s="198" t="s">
        <v>48</v>
      </c>
      <c r="BB87" s="198" t="s">
        <v>48</v>
      </c>
      <c r="BC87" s="198" t="s">
        <v>48</v>
      </c>
      <c r="BD87" s="198" t="s">
        <v>48</v>
      </c>
      <c r="BE87" s="198" t="s">
        <v>48</v>
      </c>
      <c r="BF87" s="198" t="s">
        <v>48</v>
      </c>
      <c r="BG87" s="198" t="s">
        <v>48</v>
      </c>
      <c r="BH87" s="198" t="s">
        <v>48</v>
      </c>
      <c r="BI87" s="198" t="s">
        <v>48</v>
      </c>
      <c r="BJ87" s="198" t="s">
        <v>48</v>
      </c>
      <c r="BK87" s="198" t="s">
        <v>48</v>
      </c>
      <c r="BL87" s="198" t="s">
        <v>48</v>
      </c>
      <c r="BM87" s="198" t="s">
        <v>48</v>
      </c>
      <c r="BN87" s="198" t="s">
        <v>48</v>
      </c>
      <c r="BO87" s="198" t="s">
        <v>48</v>
      </c>
      <c r="BP87" s="198" t="s">
        <v>48</v>
      </c>
      <c r="BQ87" s="198" t="s">
        <v>48</v>
      </c>
      <c r="BR87" s="198" t="s">
        <v>48</v>
      </c>
      <c r="BS87" s="198" t="s">
        <v>48</v>
      </c>
      <c r="BT87" s="198" t="s">
        <v>48</v>
      </c>
      <c r="BU87" s="198" t="s">
        <v>48</v>
      </c>
      <c r="BV87" s="198" t="s">
        <v>48</v>
      </c>
      <c r="BW87" s="198" t="s">
        <v>48</v>
      </c>
      <c r="BX87" s="198" t="s">
        <v>48</v>
      </c>
      <c r="BY87" s="198" t="s">
        <v>48</v>
      </c>
      <c r="BZ87" s="198" t="s">
        <v>48</v>
      </c>
      <c r="CA87" s="198" t="s">
        <v>48</v>
      </c>
      <c r="CB87" s="198" t="s">
        <v>48</v>
      </c>
      <c r="CC87" s="264"/>
      <c r="CD87" s="264"/>
      <c r="CE87" s="264"/>
      <c r="CF87" s="264"/>
      <c r="CG87" s="264"/>
      <c r="CH87" s="264"/>
      <c r="CI87" s="318"/>
    </row>
    <row r="88" spans="1:87" ht="64.95" hidden="1" customHeight="1" x14ac:dyDescent="0.3">
      <c r="A88" s="322" t="s">
        <v>1121</v>
      </c>
      <c r="B88" s="327" t="s">
        <v>259</v>
      </c>
      <c r="C88" s="323" t="s">
        <v>102</v>
      </c>
      <c r="D88" s="550" t="s">
        <v>750</v>
      </c>
      <c r="E88" s="201" t="e" vm="11">
        <v>#VALUE!</v>
      </c>
      <c r="F88" s="320" t="s">
        <v>240</v>
      </c>
      <c r="G88" s="320" t="s">
        <v>244</v>
      </c>
      <c r="H88" s="202" t="s">
        <v>963</v>
      </c>
      <c r="I88" s="314">
        <v>2</v>
      </c>
      <c r="J88" s="311" t="s">
        <v>55</v>
      </c>
      <c r="K88" s="266" t="s">
        <v>55</v>
      </c>
      <c r="L88" s="267">
        <f>(((40*40)*$K$3)*4)+$L$3</f>
        <v>303.2</v>
      </c>
      <c r="M88" s="268">
        <f t="shared" si="14"/>
        <v>13.30389375</v>
      </c>
      <c r="N88" s="269">
        <f>N87*1.05</f>
        <v>106.43115</v>
      </c>
      <c r="O88" s="270">
        <f t="shared" si="15"/>
        <v>133.0389375</v>
      </c>
      <c r="P88" s="271">
        <v>100</v>
      </c>
      <c r="Q88" s="272">
        <f>Tableau3[[#This Row],[NBRE UNITES / UVC (Paquet)]]*Tableau3[[#This Row],[UVC (Paquet) /
 COLIS]]</f>
        <v>800</v>
      </c>
      <c r="R88" s="272">
        <v>8</v>
      </c>
      <c r="S88" s="273">
        <v>48</v>
      </c>
      <c r="T88" s="274">
        <v>12</v>
      </c>
      <c r="U88" s="275">
        <f t="shared" si="16"/>
        <v>9600</v>
      </c>
      <c r="V88" s="570">
        <f>Tableau3[[#This Row],[PRIX  AU 
COLIS]]/Tableau3[[#This Row],[COLIS]]-1</f>
        <v>-0.67999999999999994</v>
      </c>
      <c r="W88" s="276">
        <f t="shared" si="17"/>
        <v>4.2572460000000003</v>
      </c>
      <c r="X88" s="277">
        <f>$N88-(N88*'Détail des remises'!$C$5)</f>
        <v>34.057968000000002</v>
      </c>
      <c r="Y88" s="278">
        <f t="shared" si="20"/>
        <v>42.572460000000007</v>
      </c>
      <c r="Z88" s="274">
        <v>24</v>
      </c>
      <c r="AA88" s="275">
        <f>Z88*Q88</f>
        <v>19200</v>
      </c>
      <c r="AB88" s="276">
        <f>$AC88/$R88</f>
        <v>4.1295286200000003</v>
      </c>
      <c r="AC88" s="277">
        <f>$X88*$AC$11</f>
        <v>33.036228960000003</v>
      </c>
      <c r="AD88" s="278">
        <f>$AC88/$Q88*1000</f>
        <v>41.295286200000007</v>
      </c>
      <c r="AE88" s="274">
        <f>Tableau3[[#This Row],[COLIS /
 PALETTE]]</f>
        <v>48</v>
      </c>
      <c r="AF88" s="275">
        <f>AE88*$Q88</f>
        <v>38400</v>
      </c>
      <c r="AG88" s="276">
        <f>$AH88/$R88</f>
        <v>3.8315214000000002</v>
      </c>
      <c r="AH88" s="277">
        <f>$X88*$AH$11</f>
        <v>30.652171200000002</v>
      </c>
      <c r="AI88" s="278">
        <f>$AH88/$Q88*1000</f>
        <v>38.315213999999997</v>
      </c>
      <c r="AJ88" s="274" t="s">
        <v>48</v>
      </c>
      <c r="AK88" s="275" t="s">
        <v>48</v>
      </c>
      <c r="AL88" s="279" t="s">
        <v>48</v>
      </c>
      <c r="AM88" s="277" t="s">
        <v>48</v>
      </c>
      <c r="AN88" s="280" t="s">
        <v>48</v>
      </c>
      <c r="AO88" s="274" t="s">
        <v>48</v>
      </c>
      <c r="AP88" s="275" t="s">
        <v>48</v>
      </c>
      <c r="AQ88" s="279" t="s">
        <v>48</v>
      </c>
      <c r="AR88" s="277" t="s">
        <v>48</v>
      </c>
      <c r="AS88" s="280" t="s">
        <v>48</v>
      </c>
      <c r="AT88" s="345" t="s">
        <v>48</v>
      </c>
      <c r="AU88" s="198" t="s">
        <v>48</v>
      </c>
      <c r="AV88" s="198" t="s">
        <v>48</v>
      </c>
      <c r="AW88" s="198" t="s">
        <v>48</v>
      </c>
      <c r="AX88" s="198" t="e" vm="18">
        <v>#VALUE!</v>
      </c>
      <c r="AY88" s="198" t="s">
        <v>48</v>
      </c>
      <c r="AZ88" s="198" t="s">
        <v>48</v>
      </c>
      <c r="BA88" s="198" t="s">
        <v>48</v>
      </c>
      <c r="BB88" s="198" t="s">
        <v>48</v>
      </c>
      <c r="BC88" s="198" t="s">
        <v>48</v>
      </c>
      <c r="BD88" s="198" t="s">
        <v>48</v>
      </c>
      <c r="BE88" s="198" t="s">
        <v>48</v>
      </c>
      <c r="BF88" s="198" t="s">
        <v>48</v>
      </c>
      <c r="BG88" s="198" t="s">
        <v>48</v>
      </c>
      <c r="BH88" s="198" t="s">
        <v>48</v>
      </c>
      <c r="BI88" s="198" t="s">
        <v>48</v>
      </c>
      <c r="BJ88" s="198" t="s">
        <v>48</v>
      </c>
      <c r="BK88" s="198" t="s">
        <v>48</v>
      </c>
      <c r="BL88" s="198" t="s">
        <v>48</v>
      </c>
      <c r="BM88" s="198" t="s">
        <v>48</v>
      </c>
      <c r="BN88" s="198" t="s">
        <v>48</v>
      </c>
      <c r="BO88" s="198" t="s">
        <v>48</v>
      </c>
      <c r="BP88" s="198" t="s">
        <v>48</v>
      </c>
      <c r="BQ88" s="198" t="s">
        <v>48</v>
      </c>
      <c r="BR88" s="198" t="s">
        <v>48</v>
      </c>
      <c r="BS88" s="198" t="s">
        <v>48</v>
      </c>
      <c r="BT88" s="198" t="s">
        <v>48</v>
      </c>
      <c r="BU88" s="198" t="s">
        <v>48</v>
      </c>
      <c r="BV88" s="198" t="s">
        <v>48</v>
      </c>
      <c r="BW88" s="198" t="s">
        <v>48</v>
      </c>
      <c r="BX88" s="198" t="s">
        <v>48</v>
      </c>
      <c r="BY88" s="198" t="s">
        <v>48</v>
      </c>
      <c r="BZ88" s="198" t="s">
        <v>48</v>
      </c>
      <c r="CA88" s="198" t="s">
        <v>48</v>
      </c>
      <c r="CB88" s="198" t="s">
        <v>48</v>
      </c>
      <c r="CC88" s="264"/>
      <c r="CD88" s="264"/>
      <c r="CE88" s="264"/>
      <c r="CF88" s="264"/>
      <c r="CG88" s="264"/>
      <c r="CH88" s="264"/>
      <c r="CI88" s="318"/>
    </row>
    <row r="89" spans="1:87" ht="64.95" hidden="1" customHeight="1" x14ac:dyDescent="0.3">
      <c r="A89" s="322" t="s">
        <v>1121</v>
      </c>
      <c r="B89" s="327" t="s">
        <v>259</v>
      </c>
      <c r="C89" s="323" t="s">
        <v>863</v>
      </c>
      <c r="D89" s="550" t="s">
        <v>750</v>
      </c>
      <c r="E89" s="201" t="e" vm="13">
        <v>#VALUE!</v>
      </c>
      <c r="F89" s="320" t="s">
        <v>241</v>
      </c>
      <c r="G89" s="320" t="s">
        <v>245</v>
      </c>
      <c r="H89" s="202" t="s">
        <v>967</v>
      </c>
      <c r="I89" s="314">
        <v>3</v>
      </c>
      <c r="J89" s="311">
        <f>(((20*20)*$K$3)*6)+$L$3</f>
        <v>151.19999999999999</v>
      </c>
      <c r="K89" s="266">
        <f>(((20*40)*$K$3)*6)+$L$3</f>
        <v>242.39999999999998</v>
      </c>
      <c r="L89" s="267">
        <f>(((40*40)*$K$3)*6)+$L$3</f>
        <v>424.79999999999995</v>
      </c>
      <c r="M89" s="268">
        <f t="shared" si="14"/>
        <v>13.937412500000001</v>
      </c>
      <c r="N89" s="269">
        <f>N87*1.1</f>
        <v>111.49930000000001</v>
      </c>
      <c r="O89" s="270">
        <f t="shared" si="15"/>
        <v>139.37412500000002</v>
      </c>
      <c r="P89" s="271">
        <v>100</v>
      </c>
      <c r="Q89" s="272">
        <f>Tableau3[[#This Row],[NBRE UNITES / UVC (Paquet)]]*Tableau3[[#This Row],[UVC (Paquet) /
 COLIS]]</f>
        <v>800</v>
      </c>
      <c r="R89" s="272">
        <v>8</v>
      </c>
      <c r="S89" s="273">
        <v>48</v>
      </c>
      <c r="T89" s="274">
        <v>48</v>
      </c>
      <c r="U89" s="275">
        <f t="shared" si="16"/>
        <v>38400</v>
      </c>
      <c r="V89" s="570">
        <f>Tableau3[[#This Row],[PRIX  AU 
COLIS]]/Tableau3[[#This Row],[COLIS]]-1</f>
        <v>-0.68000000000000016</v>
      </c>
      <c r="W89" s="276">
        <f t="shared" si="17"/>
        <v>4.4599719999999987</v>
      </c>
      <c r="X89" s="277">
        <f>$N89-(N89*'Détail des remises'!$C$5)</f>
        <v>35.67977599999999</v>
      </c>
      <c r="Y89" s="278">
        <f t="shared" si="20"/>
        <v>44.599719999999991</v>
      </c>
      <c r="Z89" s="274" t="s">
        <v>48</v>
      </c>
      <c r="AA89" s="275" t="s">
        <v>48</v>
      </c>
      <c r="AB89" s="276" t="s">
        <v>48</v>
      </c>
      <c r="AC89" s="277" t="s">
        <v>48</v>
      </c>
      <c r="AD89" s="278" t="s">
        <v>48</v>
      </c>
      <c r="AE89" s="274" t="s">
        <v>48</v>
      </c>
      <c r="AF89" s="275" t="s">
        <v>48</v>
      </c>
      <c r="AG89" s="276" t="s">
        <v>48</v>
      </c>
      <c r="AH89" s="277" t="s">
        <v>48</v>
      </c>
      <c r="AI89" s="278" t="s">
        <v>48</v>
      </c>
      <c r="AJ89" s="274" t="s">
        <v>48</v>
      </c>
      <c r="AK89" s="275" t="s">
        <v>48</v>
      </c>
      <c r="AL89" s="279" t="s">
        <v>48</v>
      </c>
      <c r="AM89" s="277" t="s">
        <v>48</v>
      </c>
      <c r="AN89" s="280" t="s">
        <v>48</v>
      </c>
      <c r="AO89" s="274" t="s">
        <v>48</v>
      </c>
      <c r="AP89" s="275" t="s">
        <v>48</v>
      </c>
      <c r="AQ89" s="279" t="s">
        <v>48</v>
      </c>
      <c r="AR89" s="277" t="s">
        <v>48</v>
      </c>
      <c r="AS89" s="280" t="s">
        <v>48</v>
      </c>
      <c r="AT89" s="345" t="s">
        <v>48</v>
      </c>
      <c r="AU89" s="198" t="s">
        <v>48</v>
      </c>
      <c r="AV89" s="198" t="s">
        <v>48</v>
      </c>
      <c r="AW89" s="198" t="s">
        <v>48</v>
      </c>
      <c r="AX89" s="198" t="e" vm="18">
        <v>#VALUE!</v>
      </c>
      <c r="AY89" s="198" t="s">
        <v>48</v>
      </c>
      <c r="AZ89" s="198" t="s">
        <v>48</v>
      </c>
      <c r="BA89" s="198" t="s">
        <v>48</v>
      </c>
      <c r="BB89" s="198" t="s">
        <v>48</v>
      </c>
      <c r="BC89" s="198" t="s">
        <v>48</v>
      </c>
      <c r="BD89" s="198" t="s">
        <v>48</v>
      </c>
      <c r="BE89" s="198" t="s">
        <v>48</v>
      </c>
      <c r="BF89" s="198" t="s">
        <v>48</v>
      </c>
      <c r="BG89" s="198" t="s">
        <v>48</v>
      </c>
      <c r="BH89" s="198" t="s">
        <v>48</v>
      </c>
      <c r="BI89" s="198" t="s">
        <v>48</v>
      </c>
      <c r="BJ89" s="198" t="s">
        <v>48</v>
      </c>
      <c r="BK89" s="198" t="s">
        <v>48</v>
      </c>
      <c r="BL89" s="198" t="s">
        <v>48</v>
      </c>
      <c r="BM89" s="198" t="s">
        <v>48</v>
      </c>
      <c r="BN89" s="198" t="s">
        <v>48</v>
      </c>
      <c r="BO89" s="198" t="s">
        <v>48</v>
      </c>
      <c r="BP89" s="198" t="s">
        <v>48</v>
      </c>
      <c r="BQ89" s="198" t="s">
        <v>48</v>
      </c>
      <c r="BR89" s="198" t="s">
        <v>48</v>
      </c>
      <c r="BS89" s="198" t="s">
        <v>48</v>
      </c>
      <c r="BT89" s="198" t="s">
        <v>48</v>
      </c>
      <c r="BU89" s="198" t="s">
        <v>48</v>
      </c>
      <c r="BV89" s="198" t="s">
        <v>48</v>
      </c>
      <c r="BW89" s="198" t="s">
        <v>48</v>
      </c>
      <c r="BX89" s="198" t="s">
        <v>48</v>
      </c>
      <c r="BY89" s="198" t="s">
        <v>48</v>
      </c>
      <c r="BZ89" s="198" t="s">
        <v>48</v>
      </c>
      <c r="CA89" s="198" t="s">
        <v>48</v>
      </c>
      <c r="CB89" s="198" t="s">
        <v>48</v>
      </c>
      <c r="CC89" s="264"/>
      <c r="CD89" s="264"/>
      <c r="CE89" s="264"/>
      <c r="CF89" s="264"/>
      <c r="CG89" s="264"/>
      <c r="CH89" s="264"/>
      <c r="CI89" s="318"/>
    </row>
    <row r="90" spans="1:87" ht="64.95" hidden="1" customHeight="1" thickBot="1" x14ac:dyDescent="0.35">
      <c r="A90" s="463" t="s">
        <v>1121</v>
      </c>
      <c r="B90" s="489" t="s">
        <v>259</v>
      </c>
      <c r="C90" s="465" t="s">
        <v>863</v>
      </c>
      <c r="D90" s="551" t="s">
        <v>750</v>
      </c>
      <c r="E90" s="466" t="e" vm="13">
        <v>#VALUE!</v>
      </c>
      <c r="F90" s="467" t="s">
        <v>242</v>
      </c>
      <c r="G90" s="467" t="s">
        <v>246</v>
      </c>
      <c r="H90" s="468" t="s">
        <v>967</v>
      </c>
      <c r="I90" s="469">
        <v>4</v>
      </c>
      <c r="J90" s="470">
        <f>(((20*20)*$K$3)*8)+$L$3</f>
        <v>181.6</v>
      </c>
      <c r="K90" s="471">
        <f>(((20*40)*$K$3)*8)+$L$3</f>
        <v>303.2</v>
      </c>
      <c r="L90" s="472">
        <f>(((40*40)*$K$3)*8)+$L$3</f>
        <v>546.4</v>
      </c>
      <c r="M90" s="473">
        <f t="shared" si="14"/>
        <v>14.570931249999999</v>
      </c>
      <c r="N90" s="474">
        <f>N87*1.15</f>
        <v>116.56744999999999</v>
      </c>
      <c r="O90" s="475">
        <f t="shared" si="15"/>
        <v>145.70931249999998</v>
      </c>
      <c r="P90" s="476">
        <v>100</v>
      </c>
      <c r="Q90" s="477">
        <f>Tableau3[[#This Row],[NBRE UNITES / UVC (Paquet)]]*Tableau3[[#This Row],[UVC (Paquet) /
 COLIS]]</f>
        <v>800</v>
      </c>
      <c r="R90" s="477">
        <v>8</v>
      </c>
      <c r="S90" s="478">
        <v>48</v>
      </c>
      <c r="T90" s="479">
        <v>48</v>
      </c>
      <c r="U90" s="480">
        <f t="shared" si="16"/>
        <v>38400</v>
      </c>
      <c r="V90" s="571">
        <f>Tableau3[[#This Row],[PRIX  AU 
COLIS]]/Tableau3[[#This Row],[COLIS]]-1</f>
        <v>-0.68</v>
      </c>
      <c r="W90" s="481">
        <f t="shared" si="17"/>
        <v>4.6626979999999989</v>
      </c>
      <c r="X90" s="482">
        <f>$N90-(N90*'Détail des remises'!$C$5)</f>
        <v>37.301583999999991</v>
      </c>
      <c r="Y90" s="483">
        <f t="shared" si="20"/>
        <v>46.626979999999989</v>
      </c>
      <c r="Z90" s="479" t="s">
        <v>48</v>
      </c>
      <c r="AA90" s="480" t="s">
        <v>48</v>
      </c>
      <c r="AB90" s="481" t="s">
        <v>48</v>
      </c>
      <c r="AC90" s="482" t="s">
        <v>48</v>
      </c>
      <c r="AD90" s="483" t="s">
        <v>48</v>
      </c>
      <c r="AE90" s="479" t="s">
        <v>48</v>
      </c>
      <c r="AF90" s="480" t="s">
        <v>48</v>
      </c>
      <c r="AG90" s="481" t="s">
        <v>48</v>
      </c>
      <c r="AH90" s="482" t="s">
        <v>48</v>
      </c>
      <c r="AI90" s="483" t="s">
        <v>48</v>
      </c>
      <c r="AJ90" s="479" t="s">
        <v>48</v>
      </c>
      <c r="AK90" s="480" t="s">
        <v>48</v>
      </c>
      <c r="AL90" s="484" t="s">
        <v>48</v>
      </c>
      <c r="AM90" s="482" t="s">
        <v>48</v>
      </c>
      <c r="AN90" s="485" t="s">
        <v>48</v>
      </c>
      <c r="AO90" s="479" t="s">
        <v>48</v>
      </c>
      <c r="AP90" s="480" t="s">
        <v>48</v>
      </c>
      <c r="AQ90" s="484" t="s">
        <v>48</v>
      </c>
      <c r="AR90" s="482" t="s">
        <v>48</v>
      </c>
      <c r="AS90" s="485" t="s">
        <v>48</v>
      </c>
      <c r="AT90" s="345" t="s">
        <v>48</v>
      </c>
      <c r="AU90" s="198" t="s">
        <v>48</v>
      </c>
      <c r="AV90" s="198" t="s">
        <v>48</v>
      </c>
      <c r="AW90" s="198" t="s">
        <v>48</v>
      </c>
      <c r="AX90" s="198" t="e" vm="18">
        <v>#VALUE!</v>
      </c>
      <c r="AY90" s="198" t="s">
        <v>48</v>
      </c>
      <c r="AZ90" s="198" t="s">
        <v>48</v>
      </c>
      <c r="BA90" s="198" t="s">
        <v>48</v>
      </c>
      <c r="BB90" s="198" t="s">
        <v>48</v>
      </c>
      <c r="BC90" s="198" t="s">
        <v>48</v>
      </c>
      <c r="BD90" s="198" t="s">
        <v>48</v>
      </c>
      <c r="BE90" s="198" t="s">
        <v>48</v>
      </c>
      <c r="BF90" s="198" t="s">
        <v>48</v>
      </c>
      <c r="BG90" s="198" t="s">
        <v>48</v>
      </c>
      <c r="BH90" s="198" t="s">
        <v>48</v>
      </c>
      <c r="BI90" s="198" t="s">
        <v>48</v>
      </c>
      <c r="BJ90" s="198" t="s">
        <v>48</v>
      </c>
      <c r="BK90" s="198" t="s">
        <v>48</v>
      </c>
      <c r="BL90" s="198" t="s">
        <v>48</v>
      </c>
      <c r="BM90" s="198" t="s">
        <v>48</v>
      </c>
      <c r="BN90" s="198" t="s">
        <v>48</v>
      </c>
      <c r="BO90" s="198" t="s">
        <v>48</v>
      </c>
      <c r="BP90" s="198" t="s">
        <v>48</v>
      </c>
      <c r="BQ90" s="198" t="s">
        <v>48</v>
      </c>
      <c r="BR90" s="198" t="s">
        <v>48</v>
      </c>
      <c r="BS90" s="198" t="s">
        <v>48</v>
      </c>
      <c r="BT90" s="198" t="s">
        <v>48</v>
      </c>
      <c r="BU90" s="198" t="s">
        <v>48</v>
      </c>
      <c r="BV90" s="198" t="s">
        <v>48</v>
      </c>
      <c r="BW90" s="198" t="s">
        <v>48</v>
      </c>
      <c r="BX90" s="198" t="s">
        <v>48</v>
      </c>
      <c r="BY90" s="198" t="s">
        <v>48</v>
      </c>
      <c r="BZ90" s="198" t="s">
        <v>48</v>
      </c>
      <c r="CA90" s="198" t="s">
        <v>48</v>
      </c>
      <c r="CB90" s="198" t="s">
        <v>48</v>
      </c>
      <c r="CC90" s="264"/>
      <c r="CD90" s="264"/>
      <c r="CE90" s="264"/>
      <c r="CF90" s="264"/>
      <c r="CG90" s="264"/>
      <c r="CH90" s="264"/>
      <c r="CI90" s="318"/>
    </row>
    <row r="91" spans="1:87" ht="64.95" hidden="1" customHeight="1" thickTop="1" x14ac:dyDescent="0.3">
      <c r="A91" s="386" t="s">
        <v>1121</v>
      </c>
      <c r="B91" s="415" t="s">
        <v>260</v>
      </c>
      <c r="C91" s="351" t="s">
        <v>2</v>
      </c>
      <c r="D91" s="549" t="s">
        <v>753</v>
      </c>
      <c r="E91" s="353" t="e" vm="9">
        <v>#VALUE!</v>
      </c>
      <c r="F91" s="417" t="s">
        <v>1033</v>
      </c>
      <c r="G91" s="417" t="s">
        <v>251</v>
      </c>
      <c r="H91" s="355" t="s">
        <v>51</v>
      </c>
      <c r="I91" s="356">
        <v>1</v>
      </c>
      <c r="J91" s="357" t="s">
        <v>55</v>
      </c>
      <c r="K91" s="358">
        <f>(((10*20)*$K$3)*4)+$L$3</f>
        <v>90.4</v>
      </c>
      <c r="L91" s="359">
        <f>(((20*20)*$K$3)*4)+$L$3</f>
        <v>120.8</v>
      </c>
      <c r="M91" s="360">
        <f t="shared" si="14"/>
        <v>6.7073499999999999</v>
      </c>
      <c r="N91" s="361">
        <v>268.29399999999998</v>
      </c>
      <c r="O91" s="362">
        <f t="shared" si="15"/>
        <v>67.073499999999996</v>
      </c>
      <c r="P91" s="363">
        <v>100</v>
      </c>
      <c r="Q91" s="364">
        <f>Tableau3[[#This Row],[NBRE UNITES / UVC (Paquet)]]*Tableau3[[#This Row],[UVC (Paquet) /
 COLIS]]</f>
        <v>4000</v>
      </c>
      <c r="R91" s="364">
        <v>40</v>
      </c>
      <c r="S91" s="365">
        <v>28</v>
      </c>
      <c r="T91" s="366">
        <v>6</v>
      </c>
      <c r="U91" s="367">
        <f t="shared" si="16"/>
        <v>24000</v>
      </c>
      <c r="V91" s="569">
        <f>Tableau3[[#This Row],[PRIX  AU 
COLIS]]/Tableau3[[#This Row],[COLIS]]-1</f>
        <v>-0.68</v>
      </c>
      <c r="W91" s="368">
        <f t="shared" si="17"/>
        <v>2.1463519999999994</v>
      </c>
      <c r="X91" s="369">
        <f>$N91-(N91*'Détail des remises'!$C$5)</f>
        <v>85.854079999999982</v>
      </c>
      <c r="Y91" s="370">
        <f t="shared" si="20"/>
        <v>21.463519999999995</v>
      </c>
      <c r="Z91" s="366">
        <v>14</v>
      </c>
      <c r="AA91" s="367">
        <f>Z91*Q91</f>
        <v>56000</v>
      </c>
      <c r="AB91" s="368">
        <f>$AC91/$R91</f>
        <v>2.0819614399999997</v>
      </c>
      <c r="AC91" s="369">
        <f>$X91*$AC$11</f>
        <v>83.278457599999982</v>
      </c>
      <c r="AD91" s="370">
        <f>$AC91/$Q91*1000</f>
        <v>20.819614399999995</v>
      </c>
      <c r="AE91" s="366">
        <f>Tableau3[[#This Row],[COLIS /
 PALETTE]]</f>
        <v>28</v>
      </c>
      <c r="AF91" s="367">
        <f>AE91*$Q91</f>
        <v>112000</v>
      </c>
      <c r="AG91" s="368">
        <f>AH91/$R91</f>
        <v>1.9317167999999996</v>
      </c>
      <c r="AH91" s="369">
        <f>$X91*$AH$11</f>
        <v>77.268671999999981</v>
      </c>
      <c r="AI91" s="370">
        <f>AH91/$Q91*1000</f>
        <v>19.317167999999995</v>
      </c>
      <c r="AJ91" s="366" t="s">
        <v>48</v>
      </c>
      <c r="AK91" s="367" t="s">
        <v>48</v>
      </c>
      <c r="AL91" s="387" t="s">
        <v>48</v>
      </c>
      <c r="AM91" s="369" t="s">
        <v>48</v>
      </c>
      <c r="AN91" s="388" t="s">
        <v>48</v>
      </c>
      <c r="AO91" s="366" t="s">
        <v>48</v>
      </c>
      <c r="AP91" s="367" t="s">
        <v>48</v>
      </c>
      <c r="AQ91" s="387" t="s">
        <v>48</v>
      </c>
      <c r="AR91" s="369" t="s">
        <v>48</v>
      </c>
      <c r="AS91" s="388" t="s">
        <v>48</v>
      </c>
      <c r="AT91" s="345" t="s">
        <v>48</v>
      </c>
      <c r="AU91" s="198" t="s">
        <v>48</v>
      </c>
      <c r="AV91" s="198" t="s">
        <v>48</v>
      </c>
      <c r="AW91" s="198" t="s">
        <v>48</v>
      </c>
      <c r="AX91" s="198" t="s">
        <v>48</v>
      </c>
      <c r="AY91" s="198" t="s">
        <v>48</v>
      </c>
      <c r="AZ91" s="198" t="s">
        <v>48</v>
      </c>
      <c r="BA91" s="198" t="s">
        <v>48</v>
      </c>
      <c r="BB91" s="198" t="s">
        <v>48</v>
      </c>
      <c r="BC91" s="198" t="s">
        <v>48</v>
      </c>
      <c r="BD91" s="198" t="s">
        <v>48</v>
      </c>
      <c r="BE91" s="198" t="s">
        <v>48</v>
      </c>
      <c r="BF91" s="198" t="s">
        <v>48</v>
      </c>
      <c r="BG91" s="198" t="s">
        <v>48</v>
      </c>
      <c r="BH91" s="61" t="e" vm="21">
        <v>#VALUE!</v>
      </c>
      <c r="BI91" s="198" t="s">
        <v>48</v>
      </c>
      <c r="BJ91" s="61" t="e" vm="22">
        <v>#VALUE!</v>
      </c>
      <c r="BK91" s="61" t="e" vm="23">
        <v>#VALUE!</v>
      </c>
      <c r="BL91" s="198" t="s">
        <v>48</v>
      </c>
      <c r="BM91" s="198" t="s">
        <v>48</v>
      </c>
      <c r="BN91" s="61" t="e" vm="24">
        <v>#VALUE!</v>
      </c>
      <c r="BO91" s="61" t="e" vm="25">
        <v>#VALUE!</v>
      </c>
      <c r="BP91" s="61" t="e" vm="26">
        <v>#VALUE!</v>
      </c>
      <c r="BQ91" s="61" t="e" vm="27">
        <v>#VALUE!</v>
      </c>
      <c r="BR91" s="61" t="e" vm="28">
        <v>#VALUE!</v>
      </c>
      <c r="BS91" s="61" t="e" vm="29">
        <v>#VALUE!</v>
      </c>
      <c r="BT91" s="198" t="s">
        <v>48</v>
      </c>
      <c r="BU91" s="61" t="e" vm="30">
        <v>#VALUE!</v>
      </c>
      <c r="BV91" s="198" t="s">
        <v>48</v>
      </c>
      <c r="BW91" s="61" t="e" vm="31">
        <v>#VALUE!</v>
      </c>
      <c r="BX91" s="61" t="e" vm="32">
        <v>#VALUE!</v>
      </c>
      <c r="BY91" s="61" t="e" vm="33">
        <v>#VALUE!</v>
      </c>
      <c r="BZ91" s="198" t="s">
        <v>48</v>
      </c>
      <c r="CA91" s="198" t="s">
        <v>48</v>
      </c>
      <c r="CB91" s="61" t="e" vm="34">
        <v>#VALUE!</v>
      </c>
      <c r="CC91" s="317"/>
      <c r="CD91" s="317"/>
      <c r="CE91" s="317"/>
      <c r="CF91" s="317"/>
      <c r="CG91" s="317"/>
      <c r="CH91" s="317"/>
      <c r="CI91" s="562"/>
    </row>
    <row r="92" spans="1:87" ht="64.95" hidden="1" customHeight="1" x14ac:dyDescent="0.3">
      <c r="A92" s="322" t="s">
        <v>1121</v>
      </c>
      <c r="B92" s="326" t="s">
        <v>260</v>
      </c>
      <c r="C92" s="287" t="s">
        <v>2</v>
      </c>
      <c r="D92" s="550" t="s">
        <v>753</v>
      </c>
      <c r="E92" s="201" t="e" vm="9">
        <v>#VALUE!</v>
      </c>
      <c r="F92" s="321" t="s">
        <v>1034</v>
      </c>
      <c r="G92" s="321" t="s">
        <v>252</v>
      </c>
      <c r="H92" s="202" t="s">
        <v>54</v>
      </c>
      <c r="I92" s="314">
        <v>2</v>
      </c>
      <c r="J92" s="311" t="s">
        <v>55</v>
      </c>
      <c r="K92" s="266">
        <f>(((10*20)*$K$3)*8)+$L$3</f>
        <v>120.8</v>
      </c>
      <c r="L92" s="267">
        <f>(((20*20)*$K$3)*8)+$L$3</f>
        <v>181.6</v>
      </c>
      <c r="M92" s="268">
        <f t="shared" si="14"/>
        <v>7.0427175000000002</v>
      </c>
      <c r="N92" s="269">
        <f>N91*1.05</f>
        <v>281.70870000000002</v>
      </c>
      <c r="O92" s="270">
        <f t="shared" si="15"/>
        <v>70.427175000000005</v>
      </c>
      <c r="P92" s="271">
        <v>100</v>
      </c>
      <c r="Q92" s="272">
        <f>Tableau3[[#This Row],[NBRE UNITES / UVC (Paquet)]]*Tableau3[[#This Row],[UVC (Paquet) /
 COLIS]]</f>
        <v>4000</v>
      </c>
      <c r="R92" s="272">
        <v>40</v>
      </c>
      <c r="S92" s="273">
        <v>28</v>
      </c>
      <c r="T92" s="274">
        <v>8</v>
      </c>
      <c r="U92" s="275">
        <f t="shared" si="16"/>
        <v>32000</v>
      </c>
      <c r="V92" s="570">
        <f>Tableau3[[#This Row],[PRIX  AU 
COLIS]]/Tableau3[[#This Row],[COLIS]]-1</f>
        <v>-0.68</v>
      </c>
      <c r="W92" s="276">
        <f t="shared" si="17"/>
        <v>2.2536695999999998</v>
      </c>
      <c r="X92" s="277">
        <f>$N92-(N92*'Détail des remises'!$C$5)</f>
        <v>90.146783999999997</v>
      </c>
      <c r="Y92" s="278">
        <f t="shared" si="20"/>
        <v>22.536695999999999</v>
      </c>
      <c r="Z92" s="274">
        <v>14</v>
      </c>
      <c r="AA92" s="275">
        <f>Z92*Q92</f>
        <v>56000</v>
      </c>
      <c r="AB92" s="276">
        <f>$AC92/$R92</f>
        <v>2.1860595119999999</v>
      </c>
      <c r="AC92" s="277">
        <f>$X92*$AC$11</f>
        <v>87.442380479999997</v>
      </c>
      <c r="AD92" s="278">
        <f>$AC92/$Q92*1000</f>
        <v>21.860595119999999</v>
      </c>
      <c r="AE92" s="274">
        <f>Tableau3[[#This Row],[COLIS /
 PALETTE]]</f>
        <v>28</v>
      </c>
      <c r="AF92" s="275">
        <f>AE92*$Q92</f>
        <v>112000</v>
      </c>
      <c r="AG92" s="276">
        <f>AH92/$R92</f>
        <v>2.0283026400000002</v>
      </c>
      <c r="AH92" s="277">
        <f>$X92*$AH$11</f>
        <v>81.132105600000003</v>
      </c>
      <c r="AI92" s="278">
        <f>AH92/$Q92*1000</f>
        <v>20.283026400000001</v>
      </c>
      <c r="AJ92" s="274" t="s">
        <v>48</v>
      </c>
      <c r="AK92" s="275" t="s">
        <v>48</v>
      </c>
      <c r="AL92" s="279" t="s">
        <v>48</v>
      </c>
      <c r="AM92" s="277" t="s">
        <v>48</v>
      </c>
      <c r="AN92" s="280" t="s">
        <v>48</v>
      </c>
      <c r="AO92" s="274" t="s">
        <v>48</v>
      </c>
      <c r="AP92" s="275" t="s">
        <v>48</v>
      </c>
      <c r="AQ92" s="279" t="s">
        <v>48</v>
      </c>
      <c r="AR92" s="277" t="s">
        <v>48</v>
      </c>
      <c r="AS92" s="280" t="s">
        <v>48</v>
      </c>
      <c r="AT92" s="345" t="s">
        <v>48</v>
      </c>
      <c r="AU92" s="198" t="s">
        <v>48</v>
      </c>
      <c r="AV92" s="198" t="s">
        <v>48</v>
      </c>
      <c r="AW92" s="198" t="s">
        <v>48</v>
      </c>
      <c r="AX92" s="198" t="s">
        <v>48</v>
      </c>
      <c r="AY92" s="198" t="s">
        <v>48</v>
      </c>
      <c r="AZ92" s="198" t="s">
        <v>48</v>
      </c>
      <c r="BA92" s="198" t="s">
        <v>48</v>
      </c>
      <c r="BB92" s="198" t="s">
        <v>48</v>
      </c>
      <c r="BC92" s="198" t="s">
        <v>48</v>
      </c>
      <c r="BD92" s="198" t="s">
        <v>48</v>
      </c>
      <c r="BE92" s="198" t="s">
        <v>48</v>
      </c>
      <c r="BF92" s="198" t="s">
        <v>48</v>
      </c>
      <c r="BG92" s="198" t="s">
        <v>48</v>
      </c>
      <c r="BH92" s="61" t="e" vm="21">
        <v>#VALUE!</v>
      </c>
      <c r="BI92" s="198" t="s">
        <v>48</v>
      </c>
      <c r="BJ92" s="61" t="e" vm="22">
        <v>#VALUE!</v>
      </c>
      <c r="BK92" s="61" t="e" vm="23">
        <v>#VALUE!</v>
      </c>
      <c r="BL92" s="198" t="s">
        <v>48</v>
      </c>
      <c r="BM92" s="198" t="s">
        <v>48</v>
      </c>
      <c r="BN92" s="61" t="e" vm="24">
        <v>#VALUE!</v>
      </c>
      <c r="BO92" s="61" t="e" vm="25">
        <v>#VALUE!</v>
      </c>
      <c r="BP92" s="61" t="e" vm="26">
        <v>#VALUE!</v>
      </c>
      <c r="BQ92" s="61" t="e" vm="27">
        <v>#VALUE!</v>
      </c>
      <c r="BR92" s="61" t="e" vm="28">
        <v>#VALUE!</v>
      </c>
      <c r="BS92" s="61" t="e" vm="29">
        <v>#VALUE!</v>
      </c>
      <c r="BT92" s="198" t="s">
        <v>48</v>
      </c>
      <c r="BU92" s="61" t="e" vm="30">
        <v>#VALUE!</v>
      </c>
      <c r="BV92" s="198" t="s">
        <v>48</v>
      </c>
      <c r="BW92" s="61" t="e" vm="31">
        <v>#VALUE!</v>
      </c>
      <c r="BX92" s="61" t="e" vm="32">
        <v>#VALUE!</v>
      </c>
      <c r="BY92" s="61" t="e" vm="33">
        <v>#VALUE!</v>
      </c>
      <c r="BZ92" s="198" t="s">
        <v>48</v>
      </c>
      <c r="CA92" s="198" t="s">
        <v>48</v>
      </c>
      <c r="CB92" s="61" t="e" vm="34">
        <v>#VALUE!</v>
      </c>
      <c r="CC92" s="317"/>
      <c r="CD92" s="317"/>
      <c r="CE92" s="317"/>
      <c r="CF92" s="317"/>
      <c r="CG92" s="317"/>
      <c r="CH92" s="317"/>
      <c r="CI92" s="562"/>
    </row>
    <row r="93" spans="1:87" ht="64.95" hidden="1" customHeight="1" x14ac:dyDescent="0.3">
      <c r="A93" s="322" t="s">
        <v>1121</v>
      </c>
      <c r="B93" s="326" t="s">
        <v>260</v>
      </c>
      <c r="C93" s="287" t="s">
        <v>2</v>
      </c>
      <c r="D93" s="550" t="s">
        <v>745</v>
      </c>
      <c r="E93" s="201" t="e" vm="9">
        <v>#VALUE!</v>
      </c>
      <c r="F93" s="320" t="s">
        <v>253</v>
      </c>
      <c r="G93" s="320" t="s">
        <v>36</v>
      </c>
      <c r="H93" s="202" t="s">
        <v>247</v>
      </c>
      <c r="I93" s="314">
        <v>1</v>
      </c>
      <c r="J93" s="311" t="s">
        <v>55</v>
      </c>
      <c r="K93" s="266">
        <f>(((15*30)*$K$3)*2)+$L$3</f>
        <v>94.199999999999989</v>
      </c>
      <c r="L93" s="267">
        <f>(((30*30)*$K$3)*2)+$L$3</f>
        <v>128.39999999999998</v>
      </c>
      <c r="M93" s="268">
        <f t="shared" si="14"/>
        <v>16.726812500000001</v>
      </c>
      <c r="N93" s="269">
        <v>267.62900000000002</v>
      </c>
      <c r="O93" s="270">
        <f t="shared" si="15"/>
        <v>83.634062500000013</v>
      </c>
      <c r="P93" s="271">
        <v>200</v>
      </c>
      <c r="Q93" s="272">
        <f>Tableau3[[#This Row],[NBRE UNITES / UVC (Paquet)]]*Tableau3[[#This Row],[UVC (Paquet) /
 COLIS]]</f>
        <v>3200</v>
      </c>
      <c r="R93" s="272">
        <v>16</v>
      </c>
      <c r="S93" s="273">
        <v>20</v>
      </c>
      <c r="T93" s="274">
        <v>6</v>
      </c>
      <c r="U93" s="275">
        <f t="shared" si="16"/>
        <v>19200</v>
      </c>
      <c r="V93" s="570">
        <f>Tableau3[[#This Row],[PRIX  AU 
COLIS]]/Tableau3[[#This Row],[COLIS]]-1</f>
        <v>-0.68</v>
      </c>
      <c r="W93" s="276">
        <f t="shared" si="17"/>
        <v>5.3525799999999997</v>
      </c>
      <c r="X93" s="277">
        <f>$N93-(N93*'Détail des remises'!$C$5)</f>
        <v>85.641279999999995</v>
      </c>
      <c r="Y93" s="278">
        <f t="shared" si="20"/>
        <v>26.762899999999998</v>
      </c>
      <c r="Z93" s="274">
        <v>10</v>
      </c>
      <c r="AA93" s="275">
        <f>Z93*Q93</f>
        <v>32000</v>
      </c>
      <c r="AB93" s="276">
        <f>$AC93/$R93</f>
        <v>5.1920025999999995</v>
      </c>
      <c r="AC93" s="277">
        <f>$X93*$AC$11</f>
        <v>83.072041599999991</v>
      </c>
      <c r="AD93" s="278">
        <f>$AC93/$Q93*1000</f>
        <v>25.960012999999996</v>
      </c>
      <c r="AE93" s="274">
        <f>Tableau3[[#This Row],[COLIS /
 PALETTE]]</f>
        <v>20</v>
      </c>
      <c r="AF93" s="275">
        <f>AE93*$Q93</f>
        <v>64000</v>
      </c>
      <c r="AG93" s="276">
        <f>AH93/$R93</f>
        <v>4.8173219999999999</v>
      </c>
      <c r="AH93" s="277">
        <f>$X93*$AH$11</f>
        <v>77.077151999999998</v>
      </c>
      <c r="AI93" s="278">
        <f>AH93/$Q93*1000</f>
        <v>24.086609999999997</v>
      </c>
      <c r="AJ93" s="274" t="s">
        <v>48</v>
      </c>
      <c r="AK93" s="275" t="s">
        <v>48</v>
      </c>
      <c r="AL93" s="279" t="s">
        <v>48</v>
      </c>
      <c r="AM93" s="277" t="s">
        <v>48</v>
      </c>
      <c r="AN93" s="280" t="s">
        <v>48</v>
      </c>
      <c r="AO93" s="274" t="s">
        <v>48</v>
      </c>
      <c r="AP93" s="275" t="s">
        <v>48</v>
      </c>
      <c r="AQ93" s="279" t="s">
        <v>48</v>
      </c>
      <c r="AR93" s="277" t="s">
        <v>48</v>
      </c>
      <c r="AS93" s="280" t="s">
        <v>48</v>
      </c>
      <c r="AT93" s="345" t="s">
        <v>48</v>
      </c>
      <c r="AU93" s="198" t="s">
        <v>48</v>
      </c>
      <c r="AV93" s="198" t="s">
        <v>48</v>
      </c>
      <c r="AW93" s="198" t="s">
        <v>48</v>
      </c>
      <c r="AX93" s="198" t="s">
        <v>48</v>
      </c>
      <c r="AY93" s="198" t="s">
        <v>48</v>
      </c>
      <c r="AZ93" s="198" t="s">
        <v>48</v>
      </c>
      <c r="BA93" s="198" t="s">
        <v>48</v>
      </c>
      <c r="BB93" s="198" t="s">
        <v>48</v>
      </c>
      <c r="BC93" s="198" t="s">
        <v>48</v>
      </c>
      <c r="BD93" s="198" t="s">
        <v>48</v>
      </c>
      <c r="BE93" s="198" t="s">
        <v>48</v>
      </c>
      <c r="BF93" s="198" t="s">
        <v>48</v>
      </c>
      <c r="BG93" s="198" t="s">
        <v>48</v>
      </c>
      <c r="BH93" s="198" t="s">
        <v>48</v>
      </c>
      <c r="BI93" s="198" t="s">
        <v>48</v>
      </c>
      <c r="BJ93" s="198" t="s">
        <v>48</v>
      </c>
      <c r="BK93" s="198" t="s">
        <v>48</v>
      </c>
      <c r="BL93" s="198" t="s">
        <v>48</v>
      </c>
      <c r="BM93" s="198" t="s">
        <v>48</v>
      </c>
      <c r="BN93" s="198" t="s">
        <v>48</v>
      </c>
      <c r="BO93" s="61" t="e" vm="25">
        <v>#VALUE!</v>
      </c>
      <c r="BP93" s="198" t="s">
        <v>48</v>
      </c>
      <c r="BQ93" s="198" t="s">
        <v>48</v>
      </c>
      <c r="BR93" s="198" t="s">
        <v>48</v>
      </c>
      <c r="BS93" s="61" t="e" vm="29">
        <v>#VALUE!</v>
      </c>
      <c r="BT93" s="198" t="s">
        <v>48</v>
      </c>
      <c r="BU93" s="198" t="s">
        <v>48</v>
      </c>
      <c r="BV93" s="198" t="s">
        <v>48</v>
      </c>
      <c r="BW93" s="61" t="e" vm="31">
        <v>#VALUE!</v>
      </c>
      <c r="BX93" s="198" t="s">
        <v>48</v>
      </c>
      <c r="BY93" s="198" t="s">
        <v>48</v>
      </c>
      <c r="BZ93" s="198" t="s">
        <v>48</v>
      </c>
      <c r="CA93" s="198" t="s">
        <v>48</v>
      </c>
      <c r="CB93" s="61" t="e" vm="34">
        <v>#VALUE!</v>
      </c>
      <c r="CC93" s="317"/>
      <c r="CD93" s="317"/>
      <c r="CE93" s="317"/>
      <c r="CF93" s="317"/>
      <c r="CG93" s="317"/>
      <c r="CH93" s="317"/>
      <c r="CI93" s="562"/>
    </row>
    <row r="94" spans="1:87" ht="64.95" hidden="1" customHeight="1" x14ac:dyDescent="0.3">
      <c r="A94" s="322" t="s">
        <v>1121</v>
      </c>
      <c r="B94" s="326" t="s">
        <v>260</v>
      </c>
      <c r="C94" s="287" t="s">
        <v>2</v>
      </c>
      <c r="D94" s="550" t="s">
        <v>745</v>
      </c>
      <c r="E94" s="201" t="e" vm="9">
        <v>#VALUE!</v>
      </c>
      <c r="F94" s="320" t="s">
        <v>254</v>
      </c>
      <c r="G94" s="320" t="s">
        <v>37</v>
      </c>
      <c r="H94" s="202" t="s">
        <v>247</v>
      </c>
      <c r="I94" s="314">
        <v>2</v>
      </c>
      <c r="J94" s="311" t="s">
        <v>55</v>
      </c>
      <c r="K94" s="266">
        <f>(((15*30)*$K$3)*4)+$L$3</f>
        <v>128.39999999999998</v>
      </c>
      <c r="L94" s="267">
        <f>(((30*30)*$K$3)*4)+$L$3</f>
        <v>196.79999999999998</v>
      </c>
      <c r="M94" s="268">
        <f t="shared" si="14"/>
        <v>17.563153125000003</v>
      </c>
      <c r="N94" s="269">
        <f>N93*1.05</f>
        <v>281.01045000000005</v>
      </c>
      <c r="O94" s="270">
        <f t="shared" si="15"/>
        <v>87.815765625000012</v>
      </c>
      <c r="P94" s="271">
        <v>200</v>
      </c>
      <c r="Q94" s="272">
        <f>Tableau3[[#This Row],[NBRE UNITES / UVC (Paquet)]]*Tableau3[[#This Row],[UVC (Paquet) /
 COLIS]]</f>
        <v>3200</v>
      </c>
      <c r="R94" s="272">
        <v>16</v>
      </c>
      <c r="S94" s="273">
        <v>20</v>
      </c>
      <c r="T94" s="274">
        <v>8</v>
      </c>
      <c r="U94" s="275">
        <f t="shared" si="16"/>
        <v>25600</v>
      </c>
      <c r="V94" s="570">
        <f>Tableau3[[#This Row],[PRIX  AU 
COLIS]]/Tableau3[[#This Row],[COLIS]]-1</f>
        <v>-0.67999999999999994</v>
      </c>
      <c r="W94" s="276">
        <f t="shared" si="17"/>
        <v>5.6202090000000009</v>
      </c>
      <c r="X94" s="277">
        <f>$N94-(N94*'Détail des remises'!$C$5)</f>
        <v>89.923344000000014</v>
      </c>
      <c r="Y94" s="278">
        <f t="shared" si="20"/>
        <v>28.101045000000006</v>
      </c>
      <c r="Z94" s="274" t="s">
        <v>48</v>
      </c>
      <c r="AA94" s="275" t="s">
        <v>48</v>
      </c>
      <c r="AB94" s="276" t="s">
        <v>48</v>
      </c>
      <c r="AC94" s="277" t="s">
        <v>48</v>
      </c>
      <c r="AD94" s="278" t="s">
        <v>48</v>
      </c>
      <c r="AE94" s="274">
        <f>Tableau3[[#This Row],[COLIS /
 PALETTE]]</f>
        <v>20</v>
      </c>
      <c r="AF94" s="275">
        <f>AE94*$Q94</f>
        <v>64000</v>
      </c>
      <c r="AG94" s="276">
        <f>$AH94/$R94</f>
        <v>5.0581881000000006</v>
      </c>
      <c r="AH94" s="277">
        <f>$X94*$AH$11</f>
        <v>80.93100960000001</v>
      </c>
      <c r="AI94" s="278">
        <f>$AH94/$Q94*1000</f>
        <v>25.290940500000005</v>
      </c>
      <c r="AJ94" s="274" t="s">
        <v>48</v>
      </c>
      <c r="AK94" s="275" t="s">
        <v>48</v>
      </c>
      <c r="AL94" s="279" t="s">
        <v>48</v>
      </c>
      <c r="AM94" s="277" t="s">
        <v>48</v>
      </c>
      <c r="AN94" s="280" t="s">
        <v>48</v>
      </c>
      <c r="AO94" s="274" t="s">
        <v>48</v>
      </c>
      <c r="AP94" s="275" t="s">
        <v>48</v>
      </c>
      <c r="AQ94" s="279" t="s">
        <v>48</v>
      </c>
      <c r="AR94" s="277" t="s">
        <v>48</v>
      </c>
      <c r="AS94" s="280" t="s">
        <v>48</v>
      </c>
      <c r="AT94" s="345" t="s">
        <v>48</v>
      </c>
      <c r="AU94" s="198" t="s">
        <v>48</v>
      </c>
      <c r="AV94" s="198" t="s">
        <v>48</v>
      </c>
      <c r="AW94" s="198" t="s">
        <v>48</v>
      </c>
      <c r="AX94" s="198" t="s">
        <v>48</v>
      </c>
      <c r="AY94" s="198" t="s">
        <v>48</v>
      </c>
      <c r="AZ94" s="198" t="s">
        <v>48</v>
      </c>
      <c r="BA94" s="198" t="s">
        <v>48</v>
      </c>
      <c r="BB94" s="198" t="s">
        <v>48</v>
      </c>
      <c r="BC94" s="198" t="s">
        <v>48</v>
      </c>
      <c r="BD94" s="198" t="s">
        <v>48</v>
      </c>
      <c r="BE94" s="198" t="s">
        <v>48</v>
      </c>
      <c r="BF94" s="198" t="s">
        <v>48</v>
      </c>
      <c r="BG94" s="198" t="s">
        <v>48</v>
      </c>
      <c r="BH94" s="198" t="s">
        <v>48</v>
      </c>
      <c r="BI94" s="198" t="s">
        <v>48</v>
      </c>
      <c r="BJ94" s="198" t="s">
        <v>48</v>
      </c>
      <c r="BK94" s="198" t="s">
        <v>48</v>
      </c>
      <c r="BL94" s="198" t="s">
        <v>48</v>
      </c>
      <c r="BM94" s="198" t="s">
        <v>48</v>
      </c>
      <c r="BN94" s="198" t="s">
        <v>48</v>
      </c>
      <c r="BO94" s="61" t="e" vm="25">
        <v>#VALUE!</v>
      </c>
      <c r="BP94" s="198" t="s">
        <v>48</v>
      </c>
      <c r="BQ94" s="198" t="s">
        <v>48</v>
      </c>
      <c r="BR94" s="198" t="s">
        <v>48</v>
      </c>
      <c r="BS94" s="61" t="e" vm="29">
        <v>#VALUE!</v>
      </c>
      <c r="BT94" s="198" t="s">
        <v>48</v>
      </c>
      <c r="BU94" s="198" t="s">
        <v>48</v>
      </c>
      <c r="BV94" s="198" t="s">
        <v>48</v>
      </c>
      <c r="BW94" s="61" t="e" vm="31">
        <v>#VALUE!</v>
      </c>
      <c r="BX94" s="198" t="s">
        <v>48</v>
      </c>
      <c r="BY94" s="198" t="s">
        <v>48</v>
      </c>
      <c r="BZ94" s="198" t="s">
        <v>48</v>
      </c>
      <c r="CA94" s="198" t="s">
        <v>48</v>
      </c>
      <c r="CB94" s="61" t="e" vm="34">
        <v>#VALUE!</v>
      </c>
      <c r="CC94" s="317"/>
      <c r="CD94" s="317"/>
      <c r="CE94" s="317"/>
      <c r="CF94" s="317"/>
      <c r="CG94" s="317"/>
      <c r="CH94" s="317"/>
      <c r="CI94" s="562"/>
    </row>
    <row r="95" spans="1:87" ht="64.95" hidden="1" customHeight="1" x14ac:dyDescent="0.3">
      <c r="A95" s="322" t="s">
        <v>1121</v>
      </c>
      <c r="B95" s="326" t="s">
        <v>260</v>
      </c>
      <c r="C95" s="287" t="s">
        <v>2</v>
      </c>
      <c r="D95" s="550" t="s">
        <v>745</v>
      </c>
      <c r="E95" s="201" t="e" vm="9">
        <v>#VALUE!</v>
      </c>
      <c r="F95" s="320" t="s">
        <v>255</v>
      </c>
      <c r="G95" s="320" t="s">
        <v>256</v>
      </c>
      <c r="H95" s="202" t="s">
        <v>247</v>
      </c>
      <c r="I95" s="314">
        <v>3</v>
      </c>
      <c r="J95" s="311">
        <f>(((15*15)*$K$3)*6)+$L$3</f>
        <v>111.3</v>
      </c>
      <c r="K95" s="266">
        <f>(((15*30)*$K$3)*6)+$L$3</f>
        <v>162.6</v>
      </c>
      <c r="L95" s="267">
        <f>(((30*30)*$K$3)*6)+$L$3</f>
        <v>265.2</v>
      </c>
      <c r="M95" s="268">
        <f t="shared" si="14"/>
        <v>18.399493750000001</v>
      </c>
      <c r="N95" s="269">
        <f>N93*1.1</f>
        <v>294.39190000000002</v>
      </c>
      <c r="O95" s="270">
        <f t="shared" si="15"/>
        <v>91.99746875000001</v>
      </c>
      <c r="P95" s="271">
        <v>200</v>
      </c>
      <c r="Q95" s="272">
        <f>Tableau3[[#This Row],[NBRE UNITES / UVC (Paquet)]]*Tableau3[[#This Row],[UVC (Paquet) /
 COLIS]]</f>
        <v>3200</v>
      </c>
      <c r="R95" s="272">
        <v>16</v>
      </c>
      <c r="S95" s="273">
        <v>20</v>
      </c>
      <c r="T95" s="274">
        <v>20</v>
      </c>
      <c r="U95" s="275">
        <f t="shared" si="16"/>
        <v>64000</v>
      </c>
      <c r="V95" s="570">
        <f>Tableau3[[#This Row],[PRIX  AU 
COLIS]]/Tableau3[[#This Row],[COLIS]]-1</f>
        <v>-0.67999999999999994</v>
      </c>
      <c r="W95" s="276">
        <f t="shared" si="17"/>
        <v>5.8878380000000003</v>
      </c>
      <c r="X95" s="277">
        <f>$N95-(N95*'Détail des remises'!$C$5)</f>
        <v>94.205408000000006</v>
      </c>
      <c r="Y95" s="278">
        <f t="shared" si="20"/>
        <v>29.43919</v>
      </c>
      <c r="Z95" s="274" t="s">
        <v>48</v>
      </c>
      <c r="AA95" s="275" t="s">
        <v>48</v>
      </c>
      <c r="AB95" s="276" t="s">
        <v>48</v>
      </c>
      <c r="AC95" s="277" t="s">
        <v>48</v>
      </c>
      <c r="AD95" s="278" t="s">
        <v>48</v>
      </c>
      <c r="AE95" s="274" t="s">
        <v>48</v>
      </c>
      <c r="AF95" s="275" t="s">
        <v>48</v>
      </c>
      <c r="AG95" s="276" t="s">
        <v>48</v>
      </c>
      <c r="AH95" s="277" t="s">
        <v>48</v>
      </c>
      <c r="AI95" s="278" t="s">
        <v>48</v>
      </c>
      <c r="AJ95" s="274" t="s">
        <v>48</v>
      </c>
      <c r="AK95" s="275" t="s">
        <v>48</v>
      </c>
      <c r="AL95" s="279" t="s">
        <v>48</v>
      </c>
      <c r="AM95" s="277" t="s">
        <v>48</v>
      </c>
      <c r="AN95" s="280" t="s">
        <v>48</v>
      </c>
      <c r="AO95" s="274" t="s">
        <v>48</v>
      </c>
      <c r="AP95" s="275" t="s">
        <v>48</v>
      </c>
      <c r="AQ95" s="279" t="s">
        <v>48</v>
      </c>
      <c r="AR95" s="277" t="s">
        <v>48</v>
      </c>
      <c r="AS95" s="280" t="s">
        <v>48</v>
      </c>
      <c r="AT95" s="345" t="s">
        <v>48</v>
      </c>
      <c r="AU95" s="198" t="s">
        <v>48</v>
      </c>
      <c r="AV95" s="198" t="s">
        <v>48</v>
      </c>
      <c r="AW95" s="198" t="s">
        <v>48</v>
      </c>
      <c r="AX95" s="198" t="s">
        <v>48</v>
      </c>
      <c r="AY95" s="198" t="s">
        <v>48</v>
      </c>
      <c r="AZ95" s="198" t="s">
        <v>48</v>
      </c>
      <c r="BA95" s="198" t="s">
        <v>48</v>
      </c>
      <c r="BB95" s="198" t="s">
        <v>48</v>
      </c>
      <c r="BC95" s="198" t="s">
        <v>48</v>
      </c>
      <c r="BD95" s="198" t="s">
        <v>48</v>
      </c>
      <c r="BE95" s="198" t="s">
        <v>48</v>
      </c>
      <c r="BF95" s="198" t="s">
        <v>48</v>
      </c>
      <c r="BG95" s="198" t="s">
        <v>48</v>
      </c>
      <c r="BH95" s="198" t="s">
        <v>48</v>
      </c>
      <c r="BI95" s="198" t="s">
        <v>48</v>
      </c>
      <c r="BJ95" s="198" t="s">
        <v>48</v>
      </c>
      <c r="BK95" s="198" t="s">
        <v>48</v>
      </c>
      <c r="BL95" s="198" t="s">
        <v>48</v>
      </c>
      <c r="BM95" s="198" t="s">
        <v>48</v>
      </c>
      <c r="BN95" s="198" t="s">
        <v>48</v>
      </c>
      <c r="BO95" s="61" t="e" vm="25">
        <v>#VALUE!</v>
      </c>
      <c r="BP95" s="198" t="s">
        <v>48</v>
      </c>
      <c r="BQ95" s="198" t="s">
        <v>48</v>
      </c>
      <c r="BR95" s="198" t="s">
        <v>48</v>
      </c>
      <c r="BS95" s="61" t="e" vm="29">
        <v>#VALUE!</v>
      </c>
      <c r="BT95" s="198" t="s">
        <v>48</v>
      </c>
      <c r="BU95" s="198" t="s">
        <v>48</v>
      </c>
      <c r="BV95" s="198" t="s">
        <v>48</v>
      </c>
      <c r="BW95" s="61" t="e" vm="31">
        <v>#VALUE!</v>
      </c>
      <c r="BX95" s="198" t="s">
        <v>48</v>
      </c>
      <c r="BY95" s="198" t="s">
        <v>48</v>
      </c>
      <c r="BZ95" s="198" t="s">
        <v>48</v>
      </c>
      <c r="CA95" s="198" t="s">
        <v>48</v>
      </c>
      <c r="CB95" s="61" t="e" vm="34">
        <v>#VALUE!</v>
      </c>
      <c r="CC95" s="317"/>
      <c r="CD95" s="317"/>
      <c r="CE95" s="317"/>
      <c r="CF95" s="317"/>
      <c r="CG95" s="317"/>
      <c r="CH95" s="317"/>
      <c r="CI95" s="562"/>
    </row>
    <row r="96" spans="1:87" ht="64.95" hidden="1" customHeight="1" x14ac:dyDescent="0.3">
      <c r="A96" s="322" t="s">
        <v>1121</v>
      </c>
      <c r="B96" s="326" t="s">
        <v>260</v>
      </c>
      <c r="C96" s="287" t="s">
        <v>2</v>
      </c>
      <c r="D96" s="550" t="s">
        <v>745</v>
      </c>
      <c r="E96" s="201" t="e" vm="9">
        <v>#VALUE!</v>
      </c>
      <c r="F96" s="320" t="s">
        <v>257</v>
      </c>
      <c r="G96" s="320" t="s">
        <v>258</v>
      </c>
      <c r="H96" s="202" t="s">
        <v>247</v>
      </c>
      <c r="I96" s="314">
        <v>4</v>
      </c>
      <c r="J96" s="311">
        <f>(((15*15)*$K$3)*8)+$L$3</f>
        <v>128.39999999999998</v>
      </c>
      <c r="K96" s="266">
        <f>(((15*30)*$K$3)*8)+$L$3</f>
        <v>196.79999999999998</v>
      </c>
      <c r="L96" s="267">
        <f>(((30*30)*$K$3)*8)+$L$3</f>
        <v>333.59999999999997</v>
      </c>
      <c r="M96" s="268">
        <f t="shared" si="14"/>
        <v>19.235834375</v>
      </c>
      <c r="N96" s="269">
        <f>N93*1.15</f>
        <v>307.77334999999999</v>
      </c>
      <c r="O96" s="270">
        <f t="shared" si="15"/>
        <v>96.179171874999994</v>
      </c>
      <c r="P96" s="271">
        <v>200</v>
      </c>
      <c r="Q96" s="272">
        <f>Tableau3[[#This Row],[NBRE UNITES / UVC (Paquet)]]*Tableau3[[#This Row],[UVC (Paquet) /
 COLIS]]</f>
        <v>3200</v>
      </c>
      <c r="R96" s="272">
        <v>16</v>
      </c>
      <c r="S96" s="273">
        <v>20</v>
      </c>
      <c r="T96" s="274">
        <v>20</v>
      </c>
      <c r="U96" s="275">
        <f t="shared" si="16"/>
        <v>64000</v>
      </c>
      <c r="V96" s="570">
        <f>Tableau3[[#This Row],[PRIX  AU 
COLIS]]/Tableau3[[#This Row],[COLIS]]-1</f>
        <v>-0.67999999999999994</v>
      </c>
      <c r="W96" s="276">
        <f t="shared" si="17"/>
        <v>6.1554669999999998</v>
      </c>
      <c r="X96" s="277">
        <f>$N96-(N96*'Détail des remises'!$C$5)</f>
        <v>98.487471999999997</v>
      </c>
      <c r="Y96" s="278">
        <f t="shared" si="20"/>
        <v>30.777335000000001</v>
      </c>
      <c r="Z96" s="274" t="s">
        <v>48</v>
      </c>
      <c r="AA96" s="275" t="s">
        <v>48</v>
      </c>
      <c r="AB96" s="276" t="s">
        <v>48</v>
      </c>
      <c r="AC96" s="277" t="s">
        <v>48</v>
      </c>
      <c r="AD96" s="278" t="s">
        <v>48</v>
      </c>
      <c r="AE96" s="274" t="s">
        <v>48</v>
      </c>
      <c r="AF96" s="275" t="s">
        <v>48</v>
      </c>
      <c r="AG96" s="276" t="s">
        <v>48</v>
      </c>
      <c r="AH96" s="277" t="s">
        <v>48</v>
      </c>
      <c r="AI96" s="278" t="s">
        <v>48</v>
      </c>
      <c r="AJ96" s="274" t="s">
        <v>48</v>
      </c>
      <c r="AK96" s="275" t="s">
        <v>48</v>
      </c>
      <c r="AL96" s="279" t="s">
        <v>48</v>
      </c>
      <c r="AM96" s="277" t="s">
        <v>48</v>
      </c>
      <c r="AN96" s="280" t="s">
        <v>48</v>
      </c>
      <c r="AO96" s="274" t="s">
        <v>48</v>
      </c>
      <c r="AP96" s="275" t="s">
        <v>48</v>
      </c>
      <c r="AQ96" s="279" t="s">
        <v>48</v>
      </c>
      <c r="AR96" s="277" t="s">
        <v>48</v>
      </c>
      <c r="AS96" s="280" t="s">
        <v>48</v>
      </c>
      <c r="AT96" s="345" t="s">
        <v>48</v>
      </c>
      <c r="AU96" s="198" t="s">
        <v>48</v>
      </c>
      <c r="AV96" s="198" t="s">
        <v>48</v>
      </c>
      <c r="AW96" s="198" t="s">
        <v>48</v>
      </c>
      <c r="AX96" s="198" t="s">
        <v>48</v>
      </c>
      <c r="AY96" s="198" t="s">
        <v>48</v>
      </c>
      <c r="AZ96" s="198" t="s">
        <v>48</v>
      </c>
      <c r="BA96" s="198" t="s">
        <v>48</v>
      </c>
      <c r="BB96" s="198" t="s">
        <v>48</v>
      </c>
      <c r="BC96" s="198" t="s">
        <v>48</v>
      </c>
      <c r="BD96" s="198" t="s">
        <v>48</v>
      </c>
      <c r="BE96" s="198" t="s">
        <v>48</v>
      </c>
      <c r="BF96" s="198" t="s">
        <v>48</v>
      </c>
      <c r="BG96" s="198" t="s">
        <v>48</v>
      </c>
      <c r="BH96" s="198" t="s">
        <v>48</v>
      </c>
      <c r="BI96" s="198" t="s">
        <v>48</v>
      </c>
      <c r="BJ96" s="198" t="s">
        <v>48</v>
      </c>
      <c r="BK96" s="198" t="s">
        <v>48</v>
      </c>
      <c r="BL96" s="198" t="s">
        <v>48</v>
      </c>
      <c r="BM96" s="198" t="s">
        <v>48</v>
      </c>
      <c r="BN96" s="198" t="s">
        <v>48</v>
      </c>
      <c r="BO96" s="61" t="e" vm="25">
        <v>#VALUE!</v>
      </c>
      <c r="BP96" s="198" t="s">
        <v>48</v>
      </c>
      <c r="BQ96" s="198" t="s">
        <v>48</v>
      </c>
      <c r="BR96" s="198" t="s">
        <v>48</v>
      </c>
      <c r="BS96" s="61" t="e" vm="29">
        <v>#VALUE!</v>
      </c>
      <c r="BT96" s="198" t="s">
        <v>48</v>
      </c>
      <c r="BU96" s="198" t="s">
        <v>48</v>
      </c>
      <c r="BV96" s="198" t="s">
        <v>48</v>
      </c>
      <c r="BW96" s="61" t="e" vm="31">
        <v>#VALUE!</v>
      </c>
      <c r="BX96" s="198" t="s">
        <v>48</v>
      </c>
      <c r="BY96" s="198" t="s">
        <v>48</v>
      </c>
      <c r="BZ96" s="198" t="s">
        <v>48</v>
      </c>
      <c r="CA96" s="198" t="s">
        <v>48</v>
      </c>
      <c r="CB96" s="61" t="e" vm="34">
        <v>#VALUE!</v>
      </c>
      <c r="CC96" s="317"/>
      <c r="CD96" s="317"/>
      <c r="CE96" s="317"/>
      <c r="CF96" s="317"/>
      <c r="CG96" s="317"/>
      <c r="CH96" s="317"/>
      <c r="CI96" s="562"/>
    </row>
    <row r="97" spans="1:87" ht="64.95" hidden="1" customHeight="1" x14ac:dyDescent="0.3">
      <c r="A97" s="322" t="s">
        <v>1121</v>
      </c>
      <c r="B97" s="326" t="s">
        <v>260</v>
      </c>
      <c r="C97" s="287" t="s">
        <v>2</v>
      </c>
      <c r="D97" s="550" t="s">
        <v>748</v>
      </c>
      <c r="E97" s="201" t="e" vm="9">
        <v>#VALUE!</v>
      </c>
      <c r="F97" s="320" t="s">
        <v>261</v>
      </c>
      <c r="G97" s="320" t="s">
        <v>265</v>
      </c>
      <c r="H97" s="202" t="s">
        <v>248</v>
      </c>
      <c r="I97" s="314">
        <v>1</v>
      </c>
      <c r="J97" s="311" t="s">
        <v>55</v>
      </c>
      <c r="K97" s="266">
        <f>(((16.5*33)*$K$3)*2)+$L$3</f>
        <v>101.38200000000001</v>
      </c>
      <c r="L97" s="267">
        <f>(((33*33)*$K$3)*2)+$L$3</f>
        <v>142.76400000000001</v>
      </c>
      <c r="M97" s="268">
        <f t="shared" si="14"/>
        <v>4.0188666666666668</v>
      </c>
      <c r="N97" s="269">
        <v>241.13200000000001</v>
      </c>
      <c r="O97" s="270">
        <f t="shared" si="15"/>
        <v>80.377333333333326</v>
      </c>
      <c r="P97" s="271">
        <v>50</v>
      </c>
      <c r="Q97" s="272">
        <f>Tableau3[[#This Row],[NBRE UNITES / UVC (Paquet)]]*Tableau3[[#This Row],[UVC (Paquet) /
 COLIS]]</f>
        <v>3000</v>
      </c>
      <c r="R97" s="272">
        <v>60</v>
      </c>
      <c r="S97" s="273">
        <v>12</v>
      </c>
      <c r="T97" s="274">
        <v>6</v>
      </c>
      <c r="U97" s="275">
        <f t="shared" si="16"/>
        <v>18000</v>
      </c>
      <c r="V97" s="570">
        <f>Tableau3[[#This Row],[PRIX  AU 
COLIS]]/Tableau3[[#This Row],[COLIS]]-1</f>
        <v>-0.67999999999999994</v>
      </c>
      <c r="W97" s="276">
        <f t="shared" si="17"/>
        <v>1.2860373333333333</v>
      </c>
      <c r="X97" s="277">
        <f>$N97-(N97*'Détail des remises'!$C$5)</f>
        <v>77.162239999999997</v>
      </c>
      <c r="Y97" s="278">
        <f t="shared" si="20"/>
        <v>25.720746666666667</v>
      </c>
      <c r="Z97" s="274" t="s">
        <v>48</v>
      </c>
      <c r="AA97" s="275" t="s">
        <v>48</v>
      </c>
      <c r="AB97" s="276" t="s">
        <v>48</v>
      </c>
      <c r="AC97" s="277" t="s">
        <v>48</v>
      </c>
      <c r="AD97" s="278" t="s">
        <v>48</v>
      </c>
      <c r="AE97" s="274">
        <f>Tableau3[[#This Row],[COLIS /
 PALETTE]]</f>
        <v>12</v>
      </c>
      <c r="AF97" s="275">
        <f>AE97*$Q97</f>
        <v>36000</v>
      </c>
      <c r="AG97" s="276">
        <f>$AH97/$R97</f>
        <v>1.1574336000000001</v>
      </c>
      <c r="AH97" s="277">
        <f>$X97*$AH$11</f>
        <v>69.446016</v>
      </c>
      <c r="AI97" s="278">
        <f>$AH97/$Q97*1000</f>
        <v>23.148671999999998</v>
      </c>
      <c r="AJ97" s="274" t="s">
        <v>48</v>
      </c>
      <c r="AK97" s="275" t="s">
        <v>48</v>
      </c>
      <c r="AL97" s="279" t="s">
        <v>48</v>
      </c>
      <c r="AM97" s="277" t="s">
        <v>48</v>
      </c>
      <c r="AN97" s="280" t="s">
        <v>48</v>
      </c>
      <c r="AO97" s="274" t="s">
        <v>48</v>
      </c>
      <c r="AP97" s="275" t="s">
        <v>48</v>
      </c>
      <c r="AQ97" s="279" t="s">
        <v>48</v>
      </c>
      <c r="AR97" s="277" t="s">
        <v>48</v>
      </c>
      <c r="AS97" s="280" t="s">
        <v>48</v>
      </c>
      <c r="AT97" s="345" t="s">
        <v>48</v>
      </c>
      <c r="AU97" s="198" t="s">
        <v>48</v>
      </c>
      <c r="AV97" s="198" t="s">
        <v>48</v>
      </c>
      <c r="AW97" s="198" t="s">
        <v>48</v>
      </c>
      <c r="AX97" s="198" t="s">
        <v>48</v>
      </c>
      <c r="AY97" s="198" t="s">
        <v>48</v>
      </c>
      <c r="AZ97" s="198" t="s">
        <v>48</v>
      </c>
      <c r="BA97" s="198" t="s">
        <v>48</v>
      </c>
      <c r="BB97" s="198" t="s">
        <v>48</v>
      </c>
      <c r="BC97" s="198" t="s">
        <v>48</v>
      </c>
      <c r="BD97" s="198" t="s">
        <v>48</v>
      </c>
      <c r="BE97" s="198" t="s">
        <v>48</v>
      </c>
      <c r="BF97" s="198" t="s">
        <v>48</v>
      </c>
      <c r="BG97" s="198" t="s">
        <v>48</v>
      </c>
      <c r="BH97" s="61" t="e" vm="21">
        <v>#VALUE!</v>
      </c>
      <c r="BI97" s="198" t="s">
        <v>48</v>
      </c>
      <c r="BJ97" s="61" t="e" vm="22">
        <v>#VALUE!</v>
      </c>
      <c r="BK97" s="198" t="s">
        <v>48</v>
      </c>
      <c r="BL97" s="198" t="s">
        <v>48</v>
      </c>
      <c r="BM97" s="198" t="s">
        <v>48</v>
      </c>
      <c r="BN97" s="198" t="s">
        <v>48</v>
      </c>
      <c r="BO97" s="198" t="s">
        <v>48</v>
      </c>
      <c r="BP97" s="198" t="s">
        <v>48</v>
      </c>
      <c r="BQ97" s="61" t="e" vm="27">
        <v>#VALUE!</v>
      </c>
      <c r="BR97" s="198" t="s">
        <v>48</v>
      </c>
      <c r="BS97" s="61" t="e" vm="29">
        <v>#VALUE!</v>
      </c>
      <c r="BT97" s="198" t="s">
        <v>48</v>
      </c>
      <c r="BU97" s="61" t="e" vm="30">
        <v>#VALUE!</v>
      </c>
      <c r="BV97" s="61" t="e" vm="35">
        <v>#VALUE!</v>
      </c>
      <c r="BW97" s="61" t="e" vm="31">
        <v>#VALUE!</v>
      </c>
      <c r="BX97" s="61" t="e" vm="32">
        <v>#VALUE!</v>
      </c>
      <c r="BY97" s="198" t="s">
        <v>48</v>
      </c>
      <c r="BZ97" s="198" t="s">
        <v>48</v>
      </c>
      <c r="CA97" s="198" t="s">
        <v>48</v>
      </c>
      <c r="CB97" s="198" t="s">
        <v>48</v>
      </c>
      <c r="CC97" s="264"/>
      <c r="CD97" s="264"/>
      <c r="CE97" s="264"/>
      <c r="CF97" s="264"/>
      <c r="CG97" s="264"/>
      <c r="CH97" s="264"/>
      <c r="CI97" s="318"/>
    </row>
    <row r="98" spans="1:87" ht="64.95" hidden="1" customHeight="1" x14ac:dyDescent="0.3">
      <c r="A98" s="322" t="s">
        <v>1121</v>
      </c>
      <c r="B98" s="326" t="s">
        <v>260</v>
      </c>
      <c r="C98" s="287" t="s">
        <v>2</v>
      </c>
      <c r="D98" s="550" t="s">
        <v>748</v>
      </c>
      <c r="E98" s="201" t="e" vm="9">
        <v>#VALUE!</v>
      </c>
      <c r="F98" s="320" t="s">
        <v>262</v>
      </c>
      <c r="G98" s="320" t="s">
        <v>266</v>
      </c>
      <c r="H98" s="202" t="s">
        <v>248</v>
      </c>
      <c r="I98" s="314">
        <v>2</v>
      </c>
      <c r="J98" s="311" t="s">
        <v>55</v>
      </c>
      <c r="K98" s="266">
        <f>(((16.5*33)*$K$3)*4)+$L$3</f>
        <v>142.76400000000001</v>
      </c>
      <c r="L98" s="267">
        <f>(((33*33)*$K$3)*4)+$L$3</f>
        <v>225.52799999999999</v>
      </c>
      <c r="M98" s="268">
        <f t="shared" si="14"/>
        <v>4.2198099999999998</v>
      </c>
      <c r="N98" s="269">
        <f>N97*1.05</f>
        <v>253.18860000000001</v>
      </c>
      <c r="O98" s="270">
        <f t="shared" si="15"/>
        <v>84.396200000000007</v>
      </c>
      <c r="P98" s="271">
        <v>50</v>
      </c>
      <c r="Q98" s="272">
        <f>Tableau3[[#This Row],[NBRE UNITES / UVC (Paquet)]]*Tableau3[[#This Row],[UVC (Paquet) /
 COLIS]]</f>
        <v>3000</v>
      </c>
      <c r="R98" s="272">
        <v>60</v>
      </c>
      <c r="S98" s="273">
        <v>12</v>
      </c>
      <c r="T98" s="274">
        <v>6</v>
      </c>
      <c r="U98" s="275">
        <f t="shared" si="16"/>
        <v>18000</v>
      </c>
      <c r="V98" s="570">
        <f>Tableau3[[#This Row],[PRIX  AU 
COLIS]]/Tableau3[[#This Row],[COLIS]]-1</f>
        <v>-0.67999999999999994</v>
      </c>
      <c r="W98" s="276">
        <f t="shared" si="17"/>
        <v>1.3503392000000001</v>
      </c>
      <c r="X98" s="277">
        <f>$N98-(N98*'Détail des remises'!$C$5)</f>
        <v>81.020352000000003</v>
      </c>
      <c r="Y98" s="278">
        <f t="shared" si="20"/>
        <v>27.006784000000003</v>
      </c>
      <c r="Z98" s="274" t="s">
        <v>48</v>
      </c>
      <c r="AA98" s="275" t="s">
        <v>48</v>
      </c>
      <c r="AB98" s="276" t="s">
        <v>48</v>
      </c>
      <c r="AC98" s="277" t="s">
        <v>48</v>
      </c>
      <c r="AD98" s="278" t="s">
        <v>48</v>
      </c>
      <c r="AE98" s="274">
        <f>Tableau3[[#This Row],[COLIS /
 PALETTE]]</f>
        <v>12</v>
      </c>
      <c r="AF98" s="275">
        <f>AE98*$Q98</f>
        <v>36000</v>
      </c>
      <c r="AG98" s="276">
        <f>$AH98/$R98</f>
        <v>1.2153052799999999</v>
      </c>
      <c r="AH98" s="277">
        <f>$X98*$AH$11</f>
        <v>72.918316799999999</v>
      </c>
      <c r="AI98" s="278">
        <f>$AH98/$Q98*1000</f>
        <v>24.306105599999999</v>
      </c>
      <c r="AJ98" s="274" t="s">
        <v>48</v>
      </c>
      <c r="AK98" s="275" t="s">
        <v>48</v>
      </c>
      <c r="AL98" s="279" t="s">
        <v>48</v>
      </c>
      <c r="AM98" s="277" t="s">
        <v>48</v>
      </c>
      <c r="AN98" s="280" t="s">
        <v>48</v>
      </c>
      <c r="AO98" s="274" t="s">
        <v>48</v>
      </c>
      <c r="AP98" s="275" t="s">
        <v>48</v>
      </c>
      <c r="AQ98" s="279" t="s">
        <v>48</v>
      </c>
      <c r="AR98" s="277" t="s">
        <v>48</v>
      </c>
      <c r="AS98" s="280" t="s">
        <v>48</v>
      </c>
      <c r="AT98" s="345" t="s">
        <v>48</v>
      </c>
      <c r="AU98" s="198" t="s">
        <v>48</v>
      </c>
      <c r="AV98" s="198" t="s">
        <v>48</v>
      </c>
      <c r="AW98" s="198" t="s">
        <v>48</v>
      </c>
      <c r="AX98" s="198" t="s">
        <v>48</v>
      </c>
      <c r="AY98" s="198" t="s">
        <v>48</v>
      </c>
      <c r="AZ98" s="198" t="s">
        <v>48</v>
      </c>
      <c r="BA98" s="198" t="s">
        <v>48</v>
      </c>
      <c r="BB98" s="198" t="s">
        <v>48</v>
      </c>
      <c r="BC98" s="198" t="s">
        <v>48</v>
      </c>
      <c r="BD98" s="198" t="s">
        <v>48</v>
      </c>
      <c r="BE98" s="198" t="s">
        <v>48</v>
      </c>
      <c r="BF98" s="198" t="s">
        <v>48</v>
      </c>
      <c r="BG98" s="198" t="s">
        <v>48</v>
      </c>
      <c r="BH98" s="61" t="e" vm="21">
        <v>#VALUE!</v>
      </c>
      <c r="BI98" s="198" t="s">
        <v>48</v>
      </c>
      <c r="BJ98" s="61" t="e" vm="22">
        <v>#VALUE!</v>
      </c>
      <c r="BK98" s="198" t="s">
        <v>48</v>
      </c>
      <c r="BL98" s="198" t="s">
        <v>48</v>
      </c>
      <c r="BM98" s="198" t="s">
        <v>48</v>
      </c>
      <c r="BN98" s="198" t="s">
        <v>48</v>
      </c>
      <c r="BO98" s="198" t="s">
        <v>48</v>
      </c>
      <c r="BP98" s="198" t="s">
        <v>48</v>
      </c>
      <c r="BQ98" s="61" t="e" vm="27">
        <v>#VALUE!</v>
      </c>
      <c r="BR98" s="198" t="s">
        <v>48</v>
      </c>
      <c r="BS98" s="61" t="e" vm="29">
        <v>#VALUE!</v>
      </c>
      <c r="BT98" s="198" t="s">
        <v>48</v>
      </c>
      <c r="BU98" s="61" t="e" vm="30">
        <v>#VALUE!</v>
      </c>
      <c r="BV98" s="61" t="e" vm="35">
        <v>#VALUE!</v>
      </c>
      <c r="BW98" s="61" t="e" vm="31">
        <v>#VALUE!</v>
      </c>
      <c r="BX98" s="61" t="e" vm="32">
        <v>#VALUE!</v>
      </c>
      <c r="BY98" s="198" t="s">
        <v>48</v>
      </c>
      <c r="BZ98" s="198" t="s">
        <v>48</v>
      </c>
      <c r="CA98" s="198" t="s">
        <v>48</v>
      </c>
      <c r="CB98" s="198" t="s">
        <v>48</v>
      </c>
      <c r="CC98" s="264"/>
      <c r="CD98" s="264"/>
      <c r="CE98" s="264"/>
      <c r="CF98" s="264"/>
      <c r="CG98" s="264"/>
      <c r="CH98" s="264"/>
      <c r="CI98" s="318"/>
    </row>
    <row r="99" spans="1:87" ht="64.95" hidden="1" customHeight="1" x14ac:dyDescent="0.3">
      <c r="A99" s="322" t="s">
        <v>1121</v>
      </c>
      <c r="B99" s="326" t="s">
        <v>260</v>
      </c>
      <c r="C99" s="287" t="s">
        <v>2</v>
      </c>
      <c r="D99" s="550" t="s">
        <v>748</v>
      </c>
      <c r="E99" s="201" t="e" vm="9">
        <v>#VALUE!</v>
      </c>
      <c r="F99" s="320" t="s">
        <v>263</v>
      </c>
      <c r="G99" s="320" t="s">
        <v>267</v>
      </c>
      <c r="H99" s="202" t="s">
        <v>248</v>
      </c>
      <c r="I99" s="314">
        <v>3</v>
      </c>
      <c r="J99" s="311">
        <f>(((16.5*16.5)*$K$3)*6)+$L$3</f>
        <v>122.07299999999999</v>
      </c>
      <c r="K99" s="266">
        <f>(((16.5*33)*$K$3)*6)+$L$3</f>
        <v>184.14599999999999</v>
      </c>
      <c r="L99" s="267">
        <f>(((33*33)*$K$3)*6)+$L$3</f>
        <v>308.29199999999997</v>
      </c>
      <c r="M99" s="268">
        <f t="shared" si="14"/>
        <v>4.4207533333333338</v>
      </c>
      <c r="N99" s="269">
        <f>N97*1.1</f>
        <v>265.24520000000001</v>
      </c>
      <c r="O99" s="270">
        <f t="shared" si="15"/>
        <v>88.415066666666661</v>
      </c>
      <c r="P99" s="271">
        <v>50</v>
      </c>
      <c r="Q99" s="272">
        <f>Tableau3[[#This Row],[NBRE UNITES / UVC (Paquet)]]*Tableau3[[#This Row],[UVC (Paquet) /
 COLIS]]</f>
        <v>3000</v>
      </c>
      <c r="R99" s="272">
        <v>60</v>
      </c>
      <c r="S99" s="273">
        <v>12</v>
      </c>
      <c r="T99" s="274">
        <v>12</v>
      </c>
      <c r="U99" s="275">
        <f t="shared" si="16"/>
        <v>36000</v>
      </c>
      <c r="V99" s="570">
        <f>Tableau3[[#This Row],[PRIX  AU 
COLIS]]/Tableau3[[#This Row],[COLIS]]-1</f>
        <v>-0.68000000000000016</v>
      </c>
      <c r="W99" s="276">
        <f t="shared" si="17"/>
        <v>1.4146410666666662</v>
      </c>
      <c r="X99" s="277">
        <f>$N99-(N99*'Détail des remises'!$C$5)</f>
        <v>84.87846399999998</v>
      </c>
      <c r="Y99" s="278">
        <f t="shared" si="20"/>
        <v>28.292821333333325</v>
      </c>
      <c r="Z99" s="274" t="s">
        <v>48</v>
      </c>
      <c r="AA99" s="275" t="s">
        <v>48</v>
      </c>
      <c r="AB99" s="276" t="s">
        <v>48</v>
      </c>
      <c r="AC99" s="277" t="s">
        <v>48</v>
      </c>
      <c r="AD99" s="278" t="s">
        <v>48</v>
      </c>
      <c r="AE99" s="274" t="s">
        <v>48</v>
      </c>
      <c r="AF99" s="275" t="s">
        <v>48</v>
      </c>
      <c r="AG99" s="276" t="s">
        <v>48</v>
      </c>
      <c r="AH99" s="277" t="s">
        <v>48</v>
      </c>
      <c r="AI99" s="278" t="s">
        <v>48</v>
      </c>
      <c r="AJ99" s="274" t="s">
        <v>48</v>
      </c>
      <c r="AK99" s="275" t="s">
        <v>48</v>
      </c>
      <c r="AL99" s="279" t="s">
        <v>48</v>
      </c>
      <c r="AM99" s="277" t="s">
        <v>48</v>
      </c>
      <c r="AN99" s="280" t="s">
        <v>48</v>
      </c>
      <c r="AO99" s="274" t="s">
        <v>48</v>
      </c>
      <c r="AP99" s="275" t="s">
        <v>48</v>
      </c>
      <c r="AQ99" s="279" t="s">
        <v>48</v>
      </c>
      <c r="AR99" s="277" t="s">
        <v>48</v>
      </c>
      <c r="AS99" s="280" t="s">
        <v>48</v>
      </c>
      <c r="AT99" s="345" t="s">
        <v>48</v>
      </c>
      <c r="AU99" s="198" t="s">
        <v>48</v>
      </c>
      <c r="AV99" s="198" t="s">
        <v>48</v>
      </c>
      <c r="AW99" s="198" t="s">
        <v>48</v>
      </c>
      <c r="AX99" s="198" t="s">
        <v>48</v>
      </c>
      <c r="AY99" s="198" t="s">
        <v>48</v>
      </c>
      <c r="AZ99" s="198" t="s">
        <v>48</v>
      </c>
      <c r="BA99" s="198" t="s">
        <v>48</v>
      </c>
      <c r="BB99" s="198" t="s">
        <v>48</v>
      </c>
      <c r="BC99" s="198" t="s">
        <v>48</v>
      </c>
      <c r="BD99" s="198" t="s">
        <v>48</v>
      </c>
      <c r="BE99" s="198" t="s">
        <v>48</v>
      </c>
      <c r="BF99" s="198" t="s">
        <v>48</v>
      </c>
      <c r="BG99" s="198" t="s">
        <v>48</v>
      </c>
      <c r="BH99" s="61" t="e" vm="21">
        <v>#VALUE!</v>
      </c>
      <c r="BI99" s="198" t="s">
        <v>48</v>
      </c>
      <c r="BJ99" s="61" t="e" vm="22">
        <v>#VALUE!</v>
      </c>
      <c r="BK99" s="198" t="s">
        <v>48</v>
      </c>
      <c r="BL99" s="198" t="s">
        <v>48</v>
      </c>
      <c r="BM99" s="198" t="s">
        <v>48</v>
      </c>
      <c r="BN99" s="198" t="s">
        <v>48</v>
      </c>
      <c r="BO99" s="198" t="s">
        <v>48</v>
      </c>
      <c r="BP99" s="198" t="s">
        <v>48</v>
      </c>
      <c r="BQ99" s="61" t="e" vm="27">
        <v>#VALUE!</v>
      </c>
      <c r="BR99" s="198" t="s">
        <v>48</v>
      </c>
      <c r="BS99" s="61" t="e" vm="29">
        <v>#VALUE!</v>
      </c>
      <c r="BT99" s="198" t="s">
        <v>48</v>
      </c>
      <c r="BU99" s="61" t="e" vm="30">
        <v>#VALUE!</v>
      </c>
      <c r="BV99" s="61" t="e" vm="35">
        <v>#VALUE!</v>
      </c>
      <c r="BW99" s="61" t="e" vm="31">
        <v>#VALUE!</v>
      </c>
      <c r="BX99" s="61" t="e" vm="32">
        <v>#VALUE!</v>
      </c>
      <c r="BY99" s="198" t="s">
        <v>48</v>
      </c>
      <c r="BZ99" s="198" t="s">
        <v>48</v>
      </c>
      <c r="CA99" s="198" t="s">
        <v>48</v>
      </c>
      <c r="CB99" s="198" t="s">
        <v>48</v>
      </c>
      <c r="CC99" s="264"/>
      <c r="CD99" s="264"/>
      <c r="CE99" s="264"/>
      <c r="CF99" s="264"/>
      <c r="CG99" s="264"/>
      <c r="CH99" s="264"/>
      <c r="CI99" s="318"/>
    </row>
    <row r="100" spans="1:87" ht="64.95" hidden="1" customHeight="1" x14ac:dyDescent="0.3">
      <c r="A100" s="322" t="s">
        <v>1121</v>
      </c>
      <c r="B100" s="326" t="s">
        <v>260</v>
      </c>
      <c r="C100" s="287" t="s">
        <v>2</v>
      </c>
      <c r="D100" s="550" t="s">
        <v>748</v>
      </c>
      <c r="E100" s="201" t="e" vm="9">
        <v>#VALUE!</v>
      </c>
      <c r="F100" s="320" t="s">
        <v>264</v>
      </c>
      <c r="G100" s="320" t="s">
        <v>268</v>
      </c>
      <c r="H100" s="202" t="s">
        <v>248</v>
      </c>
      <c r="I100" s="314">
        <v>4</v>
      </c>
      <c r="J100" s="311">
        <f>(((16.5*16.5)*$K$3)*8)+$L$3</f>
        <v>142.76400000000001</v>
      </c>
      <c r="K100" s="266">
        <f>(((16.5*33)*$K$3)*8)+$L$3</f>
        <v>225.52799999999999</v>
      </c>
      <c r="L100" s="267">
        <f>(((33*33)*$K$3)*8)+$L$3</f>
        <v>391.05599999999998</v>
      </c>
      <c r="M100" s="268">
        <f t="shared" si="14"/>
        <v>4.6216966666666659</v>
      </c>
      <c r="N100" s="269">
        <f>N97*1.15</f>
        <v>277.30179999999996</v>
      </c>
      <c r="O100" s="270">
        <f t="shared" si="15"/>
        <v>92.433933333333314</v>
      </c>
      <c r="P100" s="271">
        <v>50</v>
      </c>
      <c r="Q100" s="272">
        <f>Tableau3[[#This Row],[NBRE UNITES / UVC (Paquet)]]*Tableau3[[#This Row],[UVC (Paquet) /
 COLIS]]</f>
        <v>3000</v>
      </c>
      <c r="R100" s="272">
        <v>60</v>
      </c>
      <c r="S100" s="273">
        <v>12</v>
      </c>
      <c r="T100" s="274">
        <v>12</v>
      </c>
      <c r="U100" s="275">
        <f t="shared" si="16"/>
        <v>36000</v>
      </c>
      <c r="V100" s="570">
        <f>Tableau3[[#This Row],[PRIX  AU 
COLIS]]/Tableau3[[#This Row],[COLIS]]-1</f>
        <v>-0.67999999999999994</v>
      </c>
      <c r="W100" s="276">
        <f t="shared" si="17"/>
        <v>1.478942933333333</v>
      </c>
      <c r="X100" s="277">
        <f>$N100-(N100*'Détail des remises'!$C$5)</f>
        <v>88.736575999999985</v>
      </c>
      <c r="Y100" s="278">
        <f t="shared" si="20"/>
        <v>29.578858666666662</v>
      </c>
      <c r="Z100" s="274" t="s">
        <v>48</v>
      </c>
      <c r="AA100" s="275" t="s">
        <v>48</v>
      </c>
      <c r="AB100" s="276" t="s">
        <v>48</v>
      </c>
      <c r="AC100" s="277" t="s">
        <v>48</v>
      </c>
      <c r="AD100" s="278" t="s">
        <v>48</v>
      </c>
      <c r="AE100" s="274" t="s">
        <v>48</v>
      </c>
      <c r="AF100" s="275" t="s">
        <v>48</v>
      </c>
      <c r="AG100" s="276" t="s">
        <v>48</v>
      </c>
      <c r="AH100" s="277" t="s">
        <v>48</v>
      </c>
      <c r="AI100" s="278" t="s">
        <v>48</v>
      </c>
      <c r="AJ100" s="274" t="s">
        <v>48</v>
      </c>
      <c r="AK100" s="275" t="s">
        <v>48</v>
      </c>
      <c r="AL100" s="279" t="s">
        <v>48</v>
      </c>
      <c r="AM100" s="277" t="s">
        <v>48</v>
      </c>
      <c r="AN100" s="280" t="s">
        <v>48</v>
      </c>
      <c r="AO100" s="274" t="s">
        <v>48</v>
      </c>
      <c r="AP100" s="275" t="s">
        <v>48</v>
      </c>
      <c r="AQ100" s="279" t="s">
        <v>48</v>
      </c>
      <c r="AR100" s="277" t="s">
        <v>48</v>
      </c>
      <c r="AS100" s="280" t="s">
        <v>48</v>
      </c>
      <c r="AT100" s="345" t="s">
        <v>48</v>
      </c>
      <c r="AU100" s="198" t="s">
        <v>48</v>
      </c>
      <c r="AV100" s="198" t="s">
        <v>48</v>
      </c>
      <c r="AW100" s="198" t="s">
        <v>48</v>
      </c>
      <c r="AX100" s="198" t="s">
        <v>48</v>
      </c>
      <c r="AY100" s="198" t="s">
        <v>48</v>
      </c>
      <c r="AZ100" s="198" t="s">
        <v>48</v>
      </c>
      <c r="BA100" s="198" t="s">
        <v>48</v>
      </c>
      <c r="BB100" s="198" t="s">
        <v>48</v>
      </c>
      <c r="BC100" s="198" t="s">
        <v>48</v>
      </c>
      <c r="BD100" s="198" t="s">
        <v>48</v>
      </c>
      <c r="BE100" s="198" t="s">
        <v>48</v>
      </c>
      <c r="BF100" s="198" t="s">
        <v>48</v>
      </c>
      <c r="BG100" s="198" t="s">
        <v>48</v>
      </c>
      <c r="BH100" s="61" t="e" vm="21">
        <v>#VALUE!</v>
      </c>
      <c r="BI100" s="198" t="s">
        <v>48</v>
      </c>
      <c r="BJ100" s="61" t="e" vm="22">
        <v>#VALUE!</v>
      </c>
      <c r="BK100" s="198" t="s">
        <v>48</v>
      </c>
      <c r="BL100" s="198" t="s">
        <v>48</v>
      </c>
      <c r="BM100" s="198" t="s">
        <v>48</v>
      </c>
      <c r="BN100" s="198" t="s">
        <v>48</v>
      </c>
      <c r="BO100" s="198" t="s">
        <v>48</v>
      </c>
      <c r="BP100" s="198" t="s">
        <v>48</v>
      </c>
      <c r="BQ100" s="61" t="e" vm="27">
        <v>#VALUE!</v>
      </c>
      <c r="BR100" s="198" t="s">
        <v>48</v>
      </c>
      <c r="BS100" s="61" t="e" vm="29">
        <v>#VALUE!</v>
      </c>
      <c r="BT100" s="198" t="s">
        <v>48</v>
      </c>
      <c r="BU100" s="61" t="e" vm="30">
        <v>#VALUE!</v>
      </c>
      <c r="BV100" s="61" t="e" vm="35">
        <v>#VALUE!</v>
      </c>
      <c r="BW100" s="61" t="e" vm="31">
        <v>#VALUE!</v>
      </c>
      <c r="BX100" s="61" t="e" vm="32">
        <v>#VALUE!</v>
      </c>
      <c r="BY100" s="198" t="s">
        <v>48</v>
      </c>
      <c r="BZ100" s="198" t="s">
        <v>48</v>
      </c>
      <c r="CA100" s="198" t="s">
        <v>48</v>
      </c>
      <c r="CB100" s="198" t="s">
        <v>48</v>
      </c>
      <c r="CC100" s="264"/>
      <c r="CD100" s="264"/>
      <c r="CE100" s="264"/>
      <c r="CF100" s="264"/>
      <c r="CG100" s="264"/>
      <c r="CH100" s="264"/>
      <c r="CI100" s="318"/>
    </row>
    <row r="101" spans="1:87" ht="64.95" hidden="1" customHeight="1" x14ac:dyDescent="0.3">
      <c r="A101" s="322" t="s">
        <v>1121</v>
      </c>
      <c r="B101" s="326" t="s">
        <v>260</v>
      </c>
      <c r="C101" s="287" t="s">
        <v>2</v>
      </c>
      <c r="D101" s="550" t="s">
        <v>749</v>
      </c>
      <c r="E101" s="201" t="e" vm="12">
        <v>#VALUE!</v>
      </c>
      <c r="F101" s="320" t="s">
        <v>269</v>
      </c>
      <c r="G101" s="320" t="s">
        <v>271</v>
      </c>
      <c r="H101" s="202" t="s">
        <v>249</v>
      </c>
      <c r="I101" s="314">
        <v>1</v>
      </c>
      <c r="J101" s="311" t="s">
        <v>55</v>
      </c>
      <c r="K101" s="266">
        <f>(((15*40)*$K$3)*2)+$L$3</f>
        <v>105.6</v>
      </c>
      <c r="L101" s="267">
        <f>(((30*40)*$K$3)*2)+$L$3</f>
        <v>151.19999999999999</v>
      </c>
      <c r="M101" s="268">
        <f t="shared" si="14"/>
        <v>10.71625</v>
      </c>
      <c r="N101" s="269">
        <v>257.19</v>
      </c>
      <c r="O101" s="270">
        <f t="shared" si="15"/>
        <v>107.16249999999999</v>
      </c>
      <c r="P101" s="271">
        <v>100</v>
      </c>
      <c r="Q101" s="272">
        <f>Tableau3[[#This Row],[NBRE UNITES / UVC (Paquet)]]*Tableau3[[#This Row],[UVC (Paquet) /
 COLIS]]</f>
        <v>2400</v>
      </c>
      <c r="R101" s="272">
        <v>24</v>
      </c>
      <c r="S101" s="273">
        <v>20</v>
      </c>
      <c r="T101" s="274">
        <v>6</v>
      </c>
      <c r="U101" s="275">
        <f t="shared" si="16"/>
        <v>14400</v>
      </c>
      <c r="V101" s="570">
        <f>Tableau3[[#This Row],[PRIX  AU 
COLIS]]/Tableau3[[#This Row],[COLIS]]-1</f>
        <v>-0.68</v>
      </c>
      <c r="W101" s="276">
        <f t="shared" si="17"/>
        <v>3.4291999999999994</v>
      </c>
      <c r="X101" s="277">
        <f>$N101-(N101*'Détail des remises'!$C$5)</f>
        <v>82.300799999999981</v>
      </c>
      <c r="Y101" s="278">
        <f t="shared" si="20"/>
        <v>34.291999999999987</v>
      </c>
      <c r="Z101" s="274">
        <v>10</v>
      </c>
      <c r="AA101" s="275">
        <f>Z101*Q101</f>
        <v>24000</v>
      </c>
      <c r="AB101" s="276">
        <f>$AC101/$R101</f>
        <v>3.3263239999999992</v>
      </c>
      <c r="AC101" s="277">
        <f>$X101*$AC$11</f>
        <v>79.831775999999977</v>
      </c>
      <c r="AD101" s="278">
        <f>$AC101/$Q101*1000</f>
        <v>33.263239999999989</v>
      </c>
      <c r="AE101" s="274">
        <f>Tableau3[[#This Row],[COLIS /
 PALETTE]]</f>
        <v>20</v>
      </c>
      <c r="AF101" s="275">
        <f>AE101*$Q101</f>
        <v>48000</v>
      </c>
      <c r="AG101" s="276">
        <f>AH101/$R101</f>
        <v>3.086279999999999</v>
      </c>
      <c r="AH101" s="277">
        <f>$X101*$AH$11</f>
        <v>74.07071999999998</v>
      </c>
      <c r="AI101" s="278">
        <f>AH101/$Q101*1000</f>
        <v>30.862799999999993</v>
      </c>
      <c r="AJ101" s="274" t="s">
        <v>48</v>
      </c>
      <c r="AK101" s="275" t="s">
        <v>48</v>
      </c>
      <c r="AL101" s="279" t="s">
        <v>48</v>
      </c>
      <c r="AM101" s="277" t="s">
        <v>48</v>
      </c>
      <c r="AN101" s="280" t="s">
        <v>48</v>
      </c>
      <c r="AO101" s="274" t="s">
        <v>48</v>
      </c>
      <c r="AP101" s="275" t="s">
        <v>48</v>
      </c>
      <c r="AQ101" s="279" t="s">
        <v>48</v>
      </c>
      <c r="AR101" s="277" t="s">
        <v>48</v>
      </c>
      <c r="AS101" s="280" t="s">
        <v>48</v>
      </c>
      <c r="AT101" s="345" t="s">
        <v>48</v>
      </c>
      <c r="AU101" s="198" t="s">
        <v>48</v>
      </c>
      <c r="AV101" s="198" t="s">
        <v>48</v>
      </c>
      <c r="AW101" s="198" t="s">
        <v>48</v>
      </c>
      <c r="AX101" s="198" t="s">
        <v>48</v>
      </c>
      <c r="AY101" s="198" t="s">
        <v>48</v>
      </c>
      <c r="AZ101" s="198" t="s">
        <v>48</v>
      </c>
      <c r="BA101" s="198" t="s">
        <v>48</v>
      </c>
      <c r="BB101" s="198" t="s">
        <v>48</v>
      </c>
      <c r="BC101" s="198" t="s">
        <v>48</v>
      </c>
      <c r="BD101" s="198" t="s">
        <v>48</v>
      </c>
      <c r="BE101" s="198" t="s">
        <v>48</v>
      </c>
      <c r="BF101" s="198" t="s">
        <v>48</v>
      </c>
      <c r="BG101" s="198" t="s">
        <v>48</v>
      </c>
      <c r="BH101" s="198" t="s">
        <v>48</v>
      </c>
      <c r="BI101" s="198" t="s">
        <v>48</v>
      </c>
      <c r="BJ101" s="198" t="s">
        <v>48</v>
      </c>
      <c r="BK101" s="198" t="s">
        <v>48</v>
      </c>
      <c r="BL101" s="198" t="s">
        <v>48</v>
      </c>
      <c r="BM101" s="198" t="s">
        <v>48</v>
      </c>
      <c r="BN101" s="198" t="s">
        <v>48</v>
      </c>
      <c r="BO101" s="61" t="e" vm="25">
        <v>#VALUE!</v>
      </c>
      <c r="BP101" s="198" t="s">
        <v>48</v>
      </c>
      <c r="BQ101" s="198" t="s">
        <v>48</v>
      </c>
      <c r="BR101" s="198" t="s">
        <v>48</v>
      </c>
      <c r="BS101" s="61" t="e" vm="29">
        <v>#VALUE!</v>
      </c>
      <c r="BT101" s="198" t="s">
        <v>48</v>
      </c>
      <c r="BU101" s="198" t="s">
        <v>48</v>
      </c>
      <c r="BV101" s="198" t="s">
        <v>48</v>
      </c>
      <c r="BW101" s="61" t="e" vm="31">
        <v>#VALUE!</v>
      </c>
      <c r="BX101" s="198" t="s">
        <v>48</v>
      </c>
      <c r="BY101" s="198" t="s">
        <v>48</v>
      </c>
      <c r="BZ101" s="198" t="s">
        <v>48</v>
      </c>
      <c r="CA101" s="198" t="s">
        <v>48</v>
      </c>
      <c r="CB101" s="61" t="e" vm="34">
        <v>#VALUE!</v>
      </c>
      <c r="CC101" s="317"/>
      <c r="CD101" s="317"/>
      <c r="CE101" s="317"/>
      <c r="CF101" s="317"/>
      <c r="CG101" s="317"/>
      <c r="CH101" s="317"/>
      <c r="CI101" s="562"/>
    </row>
    <row r="102" spans="1:87" ht="64.95" hidden="1" customHeight="1" x14ac:dyDescent="0.3">
      <c r="A102" s="322" t="s">
        <v>1121</v>
      </c>
      <c r="B102" s="326" t="s">
        <v>260</v>
      </c>
      <c r="C102" s="287" t="s">
        <v>2</v>
      </c>
      <c r="D102" s="550" t="s">
        <v>749</v>
      </c>
      <c r="E102" s="201" t="e" vm="12">
        <v>#VALUE!</v>
      </c>
      <c r="F102" s="320" t="s">
        <v>270</v>
      </c>
      <c r="G102" s="320" t="s">
        <v>272</v>
      </c>
      <c r="H102" s="202" t="s">
        <v>249</v>
      </c>
      <c r="I102" s="314">
        <v>2</v>
      </c>
      <c r="J102" s="311" t="s">
        <v>55</v>
      </c>
      <c r="K102" s="266">
        <f>(((15*40)*$K$3)*4)+$L$3</f>
        <v>151.19999999999999</v>
      </c>
      <c r="L102" s="267">
        <f>(((30*40)*$K$3)*4)+$L$3</f>
        <v>242.4</v>
      </c>
      <c r="M102" s="268">
        <f t="shared" si="14"/>
        <v>11.252062500000001</v>
      </c>
      <c r="N102" s="269">
        <f>N101*1.05</f>
        <v>270.04950000000002</v>
      </c>
      <c r="O102" s="270">
        <f t="shared" si="15"/>
        <v>112.52062500000001</v>
      </c>
      <c r="P102" s="271">
        <v>100</v>
      </c>
      <c r="Q102" s="272">
        <f>Tableau3[[#This Row],[NBRE UNITES / UVC (Paquet)]]*Tableau3[[#This Row],[UVC (Paquet) /
 COLIS]]</f>
        <v>2400</v>
      </c>
      <c r="R102" s="272">
        <v>24</v>
      </c>
      <c r="S102" s="273">
        <v>20</v>
      </c>
      <c r="T102" s="274">
        <v>8</v>
      </c>
      <c r="U102" s="275">
        <f t="shared" si="16"/>
        <v>19200</v>
      </c>
      <c r="V102" s="570">
        <f>Tableau3[[#This Row],[PRIX  AU 
COLIS]]/Tableau3[[#This Row],[COLIS]]-1</f>
        <v>-0.67999999999999994</v>
      </c>
      <c r="W102" s="276">
        <f t="shared" si="17"/>
        <v>3.60066</v>
      </c>
      <c r="X102" s="277">
        <f>$N102-(N102*'Détail des remises'!$C$5)</f>
        <v>86.415840000000003</v>
      </c>
      <c r="Y102" s="278">
        <f t="shared" si="20"/>
        <v>36.006599999999999</v>
      </c>
      <c r="Z102" s="274" t="s">
        <v>48</v>
      </c>
      <c r="AA102" s="275" t="s">
        <v>48</v>
      </c>
      <c r="AB102" s="276" t="s">
        <v>48</v>
      </c>
      <c r="AC102" s="277" t="s">
        <v>48</v>
      </c>
      <c r="AD102" s="278" t="s">
        <v>48</v>
      </c>
      <c r="AE102" s="274">
        <f>Tableau3[[#This Row],[COLIS /
 PALETTE]]</f>
        <v>20</v>
      </c>
      <c r="AF102" s="275">
        <f>AE102*$Q102</f>
        <v>48000</v>
      </c>
      <c r="AG102" s="276">
        <f>$AH102/$R102</f>
        <v>3.2405940000000002</v>
      </c>
      <c r="AH102" s="277">
        <f>$X102*$AH$11</f>
        <v>77.774256000000008</v>
      </c>
      <c r="AI102" s="278">
        <f>$AH102/$Q102*1000</f>
        <v>32.405940000000001</v>
      </c>
      <c r="AJ102" s="274" t="s">
        <v>48</v>
      </c>
      <c r="AK102" s="275" t="s">
        <v>48</v>
      </c>
      <c r="AL102" s="279" t="s">
        <v>48</v>
      </c>
      <c r="AM102" s="277" t="s">
        <v>48</v>
      </c>
      <c r="AN102" s="280" t="s">
        <v>48</v>
      </c>
      <c r="AO102" s="274" t="s">
        <v>48</v>
      </c>
      <c r="AP102" s="275" t="s">
        <v>48</v>
      </c>
      <c r="AQ102" s="279" t="s">
        <v>48</v>
      </c>
      <c r="AR102" s="277" t="s">
        <v>48</v>
      </c>
      <c r="AS102" s="280" t="s">
        <v>48</v>
      </c>
      <c r="AT102" s="345" t="s">
        <v>48</v>
      </c>
      <c r="AU102" s="198" t="s">
        <v>48</v>
      </c>
      <c r="AV102" s="198" t="s">
        <v>48</v>
      </c>
      <c r="AW102" s="198" t="s">
        <v>48</v>
      </c>
      <c r="AX102" s="198" t="s">
        <v>48</v>
      </c>
      <c r="AY102" s="198" t="s">
        <v>48</v>
      </c>
      <c r="AZ102" s="198" t="s">
        <v>48</v>
      </c>
      <c r="BA102" s="198" t="s">
        <v>48</v>
      </c>
      <c r="BB102" s="198" t="s">
        <v>48</v>
      </c>
      <c r="BC102" s="198" t="s">
        <v>48</v>
      </c>
      <c r="BD102" s="198" t="s">
        <v>48</v>
      </c>
      <c r="BE102" s="198" t="s">
        <v>48</v>
      </c>
      <c r="BF102" s="198" t="s">
        <v>48</v>
      </c>
      <c r="BG102" s="198" t="s">
        <v>48</v>
      </c>
      <c r="BH102" s="198" t="s">
        <v>48</v>
      </c>
      <c r="BI102" s="198" t="s">
        <v>48</v>
      </c>
      <c r="BJ102" s="198" t="s">
        <v>48</v>
      </c>
      <c r="BK102" s="198" t="s">
        <v>48</v>
      </c>
      <c r="BL102" s="198" t="s">
        <v>48</v>
      </c>
      <c r="BM102" s="198" t="s">
        <v>48</v>
      </c>
      <c r="BN102" s="198" t="s">
        <v>48</v>
      </c>
      <c r="BO102" s="61" t="e" vm="25">
        <v>#VALUE!</v>
      </c>
      <c r="BP102" s="198" t="s">
        <v>48</v>
      </c>
      <c r="BQ102" s="198" t="s">
        <v>48</v>
      </c>
      <c r="BR102" s="198" t="s">
        <v>48</v>
      </c>
      <c r="BS102" s="61" t="e" vm="29">
        <v>#VALUE!</v>
      </c>
      <c r="BT102" s="198" t="s">
        <v>48</v>
      </c>
      <c r="BU102" s="198" t="s">
        <v>48</v>
      </c>
      <c r="BV102" s="198" t="s">
        <v>48</v>
      </c>
      <c r="BW102" s="61" t="e" vm="31">
        <v>#VALUE!</v>
      </c>
      <c r="BX102" s="198" t="s">
        <v>48</v>
      </c>
      <c r="BY102" s="198" t="s">
        <v>48</v>
      </c>
      <c r="BZ102" s="198" t="s">
        <v>48</v>
      </c>
      <c r="CA102" s="198" t="s">
        <v>48</v>
      </c>
      <c r="CB102" s="61" t="e" vm="34">
        <v>#VALUE!</v>
      </c>
      <c r="CC102" s="317"/>
      <c r="CD102" s="317"/>
      <c r="CE102" s="317"/>
      <c r="CF102" s="317"/>
      <c r="CG102" s="317"/>
      <c r="CH102" s="317"/>
      <c r="CI102" s="562"/>
    </row>
    <row r="103" spans="1:87" ht="64.95" hidden="1" customHeight="1" x14ac:dyDescent="0.3">
      <c r="A103" s="322" t="s">
        <v>1121</v>
      </c>
      <c r="B103" s="326" t="s">
        <v>260</v>
      </c>
      <c r="C103" s="287" t="s">
        <v>2</v>
      </c>
      <c r="D103" s="550" t="s">
        <v>750</v>
      </c>
      <c r="E103" s="201" t="e" vm="9">
        <v>#VALUE!</v>
      </c>
      <c r="F103" s="320" t="s">
        <v>273</v>
      </c>
      <c r="G103" s="320" t="s">
        <v>274</v>
      </c>
      <c r="H103" s="202" t="s">
        <v>250</v>
      </c>
      <c r="I103" s="314">
        <v>1</v>
      </c>
      <c r="J103" s="311" t="s">
        <v>55</v>
      </c>
      <c r="K103" s="266">
        <f>(((20*40)*$K$3)*2)+$L$3</f>
        <v>120.8</v>
      </c>
      <c r="L103" s="267">
        <f>(((40*40)*$K$3)*2)+$L$3</f>
        <v>181.6</v>
      </c>
      <c r="M103" s="268">
        <f t="shared" si="14"/>
        <v>6.8045249999999999</v>
      </c>
      <c r="N103" s="269">
        <v>272.18099999999998</v>
      </c>
      <c r="O103" s="270">
        <f t="shared" si="15"/>
        <v>136.09049999999999</v>
      </c>
      <c r="P103" s="271">
        <v>50</v>
      </c>
      <c r="Q103" s="272">
        <f>Tableau3[[#This Row],[NBRE UNITES / UVC (Paquet)]]*Tableau3[[#This Row],[UVC (Paquet) /
 COLIS]]</f>
        <v>2000</v>
      </c>
      <c r="R103" s="272">
        <v>40</v>
      </c>
      <c r="S103" s="273">
        <v>24</v>
      </c>
      <c r="T103" s="274">
        <v>9</v>
      </c>
      <c r="U103" s="275">
        <f t="shared" si="16"/>
        <v>18000</v>
      </c>
      <c r="V103" s="570">
        <f>Tableau3[[#This Row],[PRIX  AU 
COLIS]]/Tableau3[[#This Row],[COLIS]]-1</f>
        <v>-0.68</v>
      </c>
      <c r="W103" s="276">
        <f t="shared" si="17"/>
        <v>2.1774479999999996</v>
      </c>
      <c r="X103" s="277">
        <f>$N103-(N103*'Détail des remises'!$C$5)</f>
        <v>87.097919999999988</v>
      </c>
      <c r="Y103" s="278">
        <f t="shared" si="20"/>
        <v>43.548959999999994</v>
      </c>
      <c r="Z103" s="274">
        <v>12</v>
      </c>
      <c r="AA103" s="275">
        <f>Z103*Q103</f>
        <v>24000</v>
      </c>
      <c r="AB103" s="276">
        <f>$AC103/$R103</f>
        <v>2.1121245599999998</v>
      </c>
      <c r="AC103" s="277">
        <f>$X103*$AC$11</f>
        <v>84.484982399999993</v>
      </c>
      <c r="AD103" s="278">
        <f>$AC103/$Q103*1000</f>
        <v>42.242491199999996</v>
      </c>
      <c r="AE103" s="274">
        <f>Tableau3[[#This Row],[COLIS /
 PALETTE]]</f>
        <v>24</v>
      </c>
      <c r="AF103" s="275">
        <f>AE103*$Q103</f>
        <v>48000</v>
      </c>
      <c r="AG103" s="276">
        <f>$AH103/$R103</f>
        <v>1.9597031999999999</v>
      </c>
      <c r="AH103" s="277">
        <f>$X103*$AH$11</f>
        <v>78.388127999999995</v>
      </c>
      <c r="AI103" s="278">
        <f>$AH103/$Q103*1000</f>
        <v>39.194063999999997</v>
      </c>
      <c r="AJ103" s="274" t="s">
        <v>48</v>
      </c>
      <c r="AK103" s="275" t="s">
        <v>48</v>
      </c>
      <c r="AL103" s="279" t="s">
        <v>48</v>
      </c>
      <c r="AM103" s="277" t="s">
        <v>48</v>
      </c>
      <c r="AN103" s="280" t="s">
        <v>48</v>
      </c>
      <c r="AO103" s="274" t="s">
        <v>48</v>
      </c>
      <c r="AP103" s="275" t="s">
        <v>48</v>
      </c>
      <c r="AQ103" s="279" t="s">
        <v>48</v>
      </c>
      <c r="AR103" s="277" t="s">
        <v>48</v>
      </c>
      <c r="AS103" s="280" t="s">
        <v>48</v>
      </c>
      <c r="AT103" s="345" t="s">
        <v>48</v>
      </c>
      <c r="AU103" s="198" t="s">
        <v>48</v>
      </c>
      <c r="AV103" s="198" t="s">
        <v>48</v>
      </c>
      <c r="AW103" s="198" t="s">
        <v>48</v>
      </c>
      <c r="AX103" s="198" t="s">
        <v>48</v>
      </c>
      <c r="AY103" s="198" t="s">
        <v>48</v>
      </c>
      <c r="AZ103" s="198" t="s">
        <v>48</v>
      </c>
      <c r="BA103" s="198" t="s">
        <v>48</v>
      </c>
      <c r="BB103" s="198" t="s">
        <v>48</v>
      </c>
      <c r="BC103" s="198" t="s">
        <v>48</v>
      </c>
      <c r="BD103" s="198" t="s">
        <v>48</v>
      </c>
      <c r="BE103" s="198" t="s">
        <v>48</v>
      </c>
      <c r="BF103" s="198" t="s">
        <v>48</v>
      </c>
      <c r="BG103" s="198" t="s">
        <v>48</v>
      </c>
      <c r="BH103" s="61" t="e" vm="21">
        <v>#VALUE!</v>
      </c>
      <c r="BI103" s="198" t="s">
        <v>48</v>
      </c>
      <c r="BJ103" s="61" t="e" vm="22">
        <v>#VALUE!</v>
      </c>
      <c r="BK103" s="198" t="s">
        <v>48</v>
      </c>
      <c r="BL103" s="198" t="s">
        <v>48</v>
      </c>
      <c r="BM103" s="198" t="s">
        <v>48</v>
      </c>
      <c r="BN103" s="198" t="s">
        <v>48</v>
      </c>
      <c r="BO103" s="198" t="s">
        <v>48</v>
      </c>
      <c r="BP103" s="198" t="s">
        <v>48</v>
      </c>
      <c r="BQ103" s="198" t="s">
        <v>48</v>
      </c>
      <c r="BR103" s="198" t="s">
        <v>48</v>
      </c>
      <c r="BS103" s="61" t="e" vm="29">
        <v>#VALUE!</v>
      </c>
      <c r="BT103" s="198" t="s">
        <v>48</v>
      </c>
      <c r="BU103" s="198" t="s">
        <v>48</v>
      </c>
      <c r="BV103" s="198" t="s">
        <v>48</v>
      </c>
      <c r="BW103" s="198" t="s">
        <v>48</v>
      </c>
      <c r="BX103" s="198" t="s">
        <v>48</v>
      </c>
      <c r="BY103" s="198" t="s">
        <v>48</v>
      </c>
      <c r="BZ103" s="198" t="s">
        <v>48</v>
      </c>
      <c r="CA103" s="198" t="s">
        <v>48</v>
      </c>
      <c r="CB103" s="198" t="s">
        <v>48</v>
      </c>
      <c r="CC103" s="264"/>
      <c r="CD103" s="264"/>
      <c r="CE103" s="264"/>
      <c r="CF103" s="264"/>
      <c r="CG103" s="264"/>
      <c r="CH103" s="264"/>
      <c r="CI103" s="318"/>
    </row>
    <row r="104" spans="1:87" ht="64.95" hidden="1" customHeight="1" x14ac:dyDescent="0.3">
      <c r="A104" s="322" t="s">
        <v>1121</v>
      </c>
      <c r="B104" s="326" t="s">
        <v>260</v>
      </c>
      <c r="C104" s="287" t="s">
        <v>2</v>
      </c>
      <c r="D104" s="550" t="s">
        <v>750</v>
      </c>
      <c r="E104" s="201" t="e" vm="9">
        <v>#VALUE!</v>
      </c>
      <c r="F104" s="320" t="s">
        <v>275</v>
      </c>
      <c r="G104" s="320" t="s">
        <v>276</v>
      </c>
      <c r="H104" s="202" t="s">
        <v>250</v>
      </c>
      <c r="I104" s="314">
        <v>2</v>
      </c>
      <c r="J104" s="311" t="s">
        <v>55</v>
      </c>
      <c r="K104" s="266">
        <f>(((20*40)*$K$3)*4)+$L$3</f>
        <v>181.6</v>
      </c>
      <c r="L104" s="267">
        <f>(((40*40)*$K$3)*4)+$L$3</f>
        <v>303.2</v>
      </c>
      <c r="M104" s="268">
        <f t="shared" si="14"/>
        <v>7.1447512500000006</v>
      </c>
      <c r="N104" s="269">
        <f>N103*1.05</f>
        <v>285.79005000000001</v>
      </c>
      <c r="O104" s="270">
        <f t="shared" si="15"/>
        <v>142.895025</v>
      </c>
      <c r="P104" s="271">
        <v>50</v>
      </c>
      <c r="Q104" s="272">
        <f>Tableau3[[#This Row],[NBRE UNITES / UVC (Paquet)]]*Tableau3[[#This Row],[UVC (Paquet) /
 COLIS]]</f>
        <v>2000</v>
      </c>
      <c r="R104" s="272">
        <v>40</v>
      </c>
      <c r="S104" s="273">
        <v>24</v>
      </c>
      <c r="T104" s="274">
        <v>12</v>
      </c>
      <c r="U104" s="275">
        <f t="shared" si="16"/>
        <v>24000</v>
      </c>
      <c r="V104" s="570">
        <f>Tableau3[[#This Row],[PRIX  AU 
COLIS]]/Tableau3[[#This Row],[COLIS]]-1</f>
        <v>-0.68</v>
      </c>
      <c r="W104" s="276">
        <f t="shared" si="17"/>
        <v>2.2863203999999997</v>
      </c>
      <c r="X104" s="277">
        <f>$N104-(N104*'Détail des remises'!$C$5)</f>
        <v>91.452815999999984</v>
      </c>
      <c r="Y104" s="278">
        <f t="shared" si="20"/>
        <v>45.726407999999992</v>
      </c>
      <c r="Z104" s="274" t="s">
        <v>48</v>
      </c>
      <c r="AA104" s="275" t="s">
        <v>48</v>
      </c>
      <c r="AB104" s="276" t="s">
        <v>48</v>
      </c>
      <c r="AC104" s="277" t="s">
        <v>48</v>
      </c>
      <c r="AD104" s="278" t="s">
        <v>48</v>
      </c>
      <c r="AE104" s="274">
        <f>Tableau3[[#This Row],[COLIS /
 PALETTE]]</f>
        <v>24</v>
      </c>
      <c r="AF104" s="275">
        <f>AE104*$Q104</f>
        <v>48000</v>
      </c>
      <c r="AG104" s="276">
        <f>$AH104/$R104</f>
        <v>2.0576883599999998</v>
      </c>
      <c r="AH104" s="277">
        <f>$X104*$AH$11</f>
        <v>82.307534399999994</v>
      </c>
      <c r="AI104" s="278">
        <f>$AH104/$Q104*1000</f>
        <v>41.153767199999997</v>
      </c>
      <c r="AJ104" s="274" t="s">
        <v>48</v>
      </c>
      <c r="AK104" s="275" t="s">
        <v>48</v>
      </c>
      <c r="AL104" s="279" t="s">
        <v>48</v>
      </c>
      <c r="AM104" s="277" t="s">
        <v>48</v>
      </c>
      <c r="AN104" s="280" t="s">
        <v>48</v>
      </c>
      <c r="AO104" s="274" t="s">
        <v>48</v>
      </c>
      <c r="AP104" s="275" t="s">
        <v>48</v>
      </c>
      <c r="AQ104" s="279" t="s">
        <v>48</v>
      </c>
      <c r="AR104" s="277" t="s">
        <v>48</v>
      </c>
      <c r="AS104" s="280" t="s">
        <v>48</v>
      </c>
      <c r="AT104" s="345" t="s">
        <v>48</v>
      </c>
      <c r="AU104" s="198" t="s">
        <v>48</v>
      </c>
      <c r="AV104" s="198" t="s">
        <v>48</v>
      </c>
      <c r="AW104" s="198" t="s">
        <v>48</v>
      </c>
      <c r="AX104" s="198" t="s">
        <v>48</v>
      </c>
      <c r="AY104" s="198" t="s">
        <v>48</v>
      </c>
      <c r="AZ104" s="198" t="s">
        <v>48</v>
      </c>
      <c r="BA104" s="198" t="s">
        <v>48</v>
      </c>
      <c r="BB104" s="198" t="s">
        <v>48</v>
      </c>
      <c r="BC104" s="198" t="s">
        <v>48</v>
      </c>
      <c r="BD104" s="198" t="s">
        <v>48</v>
      </c>
      <c r="BE104" s="198" t="s">
        <v>48</v>
      </c>
      <c r="BF104" s="198" t="s">
        <v>48</v>
      </c>
      <c r="BG104" s="198" t="s">
        <v>48</v>
      </c>
      <c r="BH104" s="61" t="e" vm="21">
        <v>#VALUE!</v>
      </c>
      <c r="BI104" s="198" t="s">
        <v>48</v>
      </c>
      <c r="BJ104" s="61" t="e" vm="22">
        <v>#VALUE!</v>
      </c>
      <c r="BK104" s="198" t="s">
        <v>48</v>
      </c>
      <c r="BL104" s="198" t="s">
        <v>48</v>
      </c>
      <c r="BM104" s="198" t="s">
        <v>48</v>
      </c>
      <c r="BN104" s="198" t="s">
        <v>48</v>
      </c>
      <c r="BO104" s="198" t="s">
        <v>48</v>
      </c>
      <c r="BP104" s="198" t="s">
        <v>48</v>
      </c>
      <c r="BQ104" s="198" t="s">
        <v>48</v>
      </c>
      <c r="BR104" s="198" t="s">
        <v>48</v>
      </c>
      <c r="BS104" s="61" t="e" vm="29">
        <v>#VALUE!</v>
      </c>
      <c r="BT104" s="198" t="s">
        <v>48</v>
      </c>
      <c r="BU104" s="198" t="s">
        <v>48</v>
      </c>
      <c r="BV104" s="198" t="s">
        <v>48</v>
      </c>
      <c r="BW104" s="198" t="s">
        <v>48</v>
      </c>
      <c r="BX104" s="198" t="s">
        <v>48</v>
      </c>
      <c r="BY104" s="198" t="s">
        <v>48</v>
      </c>
      <c r="BZ104" s="198" t="s">
        <v>48</v>
      </c>
      <c r="CA104" s="198" t="s">
        <v>48</v>
      </c>
      <c r="CB104" s="198" t="s">
        <v>48</v>
      </c>
      <c r="CC104" s="264"/>
      <c r="CD104" s="264"/>
      <c r="CE104" s="264"/>
      <c r="CF104" s="264"/>
      <c r="CG104" s="264"/>
      <c r="CH104" s="264"/>
      <c r="CI104" s="318"/>
    </row>
    <row r="105" spans="1:87" ht="64.95" hidden="1" customHeight="1" x14ac:dyDescent="0.3">
      <c r="A105" s="322" t="s">
        <v>1121</v>
      </c>
      <c r="B105" s="326" t="s">
        <v>260</v>
      </c>
      <c r="C105" s="287" t="s">
        <v>2</v>
      </c>
      <c r="D105" s="550" t="s">
        <v>750</v>
      </c>
      <c r="E105" s="201" t="e" vm="9">
        <v>#VALUE!</v>
      </c>
      <c r="F105" s="320" t="s">
        <v>277</v>
      </c>
      <c r="G105" s="320" t="s">
        <v>278</v>
      </c>
      <c r="H105" s="202" t="s">
        <v>250</v>
      </c>
      <c r="I105" s="314">
        <v>3</v>
      </c>
      <c r="J105" s="311">
        <f>(((20*20)*$K$3)*6)+$L$3</f>
        <v>151.19999999999999</v>
      </c>
      <c r="K105" s="266">
        <f>(((20*40)*$K$3)*6)+$L$3</f>
        <v>242.39999999999998</v>
      </c>
      <c r="L105" s="267">
        <f>(((40*40)*$K$3)*6)+$L$3</f>
        <v>424.79999999999995</v>
      </c>
      <c r="M105" s="268">
        <f t="shared" si="14"/>
        <v>7.4849775000000012</v>
      </c>
      <c r="N105" s="269">
        <f>N103*1.1</f>
        <v>299.39910000000003</v>
      </c>
      <c r="O105" s="270">
        <f t="shared" si="15"/>
        <v>149.69955000000002</v>
      </c>
      <c r="P105" s="271">
        <v>50</v>
      </c>
      <c r="Q105" s="272">
        <f>Tableau3[[#This Row],[NBRE UNITES / UVC (Paquet)]]*Tableau3[[#This Row],[UVC (Paquet) /
 COLIS]]</f>
        <v>2000</v>
      </c>
      <c r="R105" s="272">
        <v>40</v>
      </c>
      <c r="S105" s="273">
        <v>24</v>
      </c>
      <c r="T105" s="274">
        <v>24</v>
      </c>
      <c r="U105" s="275">
        <f t="shared" si="16"/>
        <v>48000</v>
      </c>
      <c r="V105" s="570">
        <f>Tableau3[[#This Row],[PRIX  AU 
COLIS]]/Tableau3[[#This Row],[COLIS]]-1</f>
        <v>-0.67999999999999994</v>
      </c>
      <c r="W105" s="276">
        <f t="shared" si="17"/>
        <v>2.3951928000000002</v>
      </c>
      <c r="X105" s="277">
        <f>$N105-(N105*'Détail des remises'!$C$5)</f>
        <v>95.807712000000009</v>
      </c>
      <c r="Y105" s="278">
        <f t="shared" si="20"/>
        <v>47.903856000000005</v>
      </c>
      <c r="Z105" s="274" t="s">
        <v>48</v>
      </c>
      <c r="AA105" s="275" t="s">
        <v>48</v>
      </c>
      <c r="AB105" s="276" t="s">
        <v>48</v>
      </c>
      <c r="AC105" s="277" t="s">
        <v>48</v>
      </c>
      <c r="AD105" s="278" t="s">
        <v>48</v>
      </c>
      <c r="AE105" s="274" t="s">
        <v>48</v>
      </c>
      <c r="AF105" s="275" t="s">
        <v>48</v>
      </c>
      <c r="AG105" s="276" t="s">
        <v>48</v>
      </c>
      <c r="AH105" s="277" t="s">
        <v>48</v>
      </c>
      <c r="AI105" s="278" t="s">
        <v>48</v>
      </c>
      <c r="AJ105" s="274" t="s">
        <v>48</v>
      </c>
      <c r="AK105" s="275" t="s">
        <v>48</v>
      </c>
      <c r="AL105" s="279" t="s">
        <v>48</v>
      </c>
      <c r="AM105" s="277" t="s">
        <v>48</v>
      </c>
      <c r="AN105" s="280" t="s">
        <v>48</v>
      </c>
      <c r="AO105" s="274" t="s">
        <v>48</v>
      </c>
      <c r="AP105" s="275" t="s">
        <v>48</v>
      </c>
      <c r="AQ105" s="279" t="s">
        <v>48</v>
      </c>
      <c r="AR105" s="277" t="s">
        <v>48</v>
      </c>
      <c r="AS105" s="280" t="s">
        <v>48</v>
      </c>
      <c r="AT105" s="345" t="s">
        <v>48</v>
      </c>
      <c r="AU105" s="198" t="s">
        <v>48</v>
      </c>
      <c r="AV105" s="198" t="s">
        <v>48</v>
      </c>
      <c r="AW105" s="198" t="s">
        <v>48</v>
      </c>
      <c r="AX105" s="198" t="s">
        <v>48</v>
      </c>
      <c r="AY105" s="198" t="s">
        <v>48</v>
      </c>
      <c r="AZ105" s="198" t="s">
        <v>48</v>
      </c>
      <c r="BA105" s="198" t="s">
        <v>48</v>
      </c>
      <c r="BB105" s="198" t="s">
        <v>48</v>
      </c>
      <c r="BC105" s="198" t="s">
        <v>48</v>
      </c>
      <c r="BD105" s="198" t="s">
        <v>48</v>
      </c>
      <c r="BE105" s="198" t="s">
        <v>48</v>
      </c>
      <c r="BF105" s="198" t="s">
        <v>48</v>
      </c>
      <c r="BG105" s="198" t="s">
        <v>48</v>
      </c>
      <c r="BH105" s="61" t="e" vm="21">
        <v>#VALUE!</v>
      </c>
      <c r="BI105" s="198" t="s">
        <v>48</v>
      </c>
      <c r="BJ105" s="61" t="e" vm="22">
        <v>#VALUE!</v>
      </c>
      <c r="BK105" s="198" t="s">
        <v>48</v>
      </c>
      <c r="BL105" s="198" t="s">
        <v>48</v>
      </c>
      <c r="BM105" s="198" t="s">
        <v>48</v>
      </c>
      <c r="BN105" s="198" t="s">
        <v>48</v>
      </c>
      <c r="BO105" s="198" t="s">
        <v>48</v>
      </c>
      <c r="BP105" s="198" t="s">
        <v>48</v>
      </c>
      <c r="BQ105" s="198" t="s">
        <v>48</v>
      </c>
      <c r="BR105" s="198" t="s">
        <v>48</v>
      </c>
      <c r="BS105" s="61" t="e" vm="29">
        <v>#VALUE!</v>
      </c>
      <c r="BT105" s="198" t="s">
        <v>48</v>
      </c>
      <c r="BU105" s="198" t="s">
        <v>48</v>
      </c>
      <c r="BV105" s="198" t="s">
        <v>48</v>
      </c>
      <c r="BW105" s="198" t="s">
        <v>48</v>
      </c>
      <c r="BX105" s="198" t="s">
        <v>48</v>
      </c>
      <c r="BY105" s="198" t="s">
        <v>48</v>
      </c>
      <c r="BZ105" s="198" t="s">
        <v>48</v>
      </c>
      <c r="CA105" s="198" t="s">
        <v>48</v>
      </c>
      <c r="CB105" s="198" t="s">
        <v>48</v>
      </c>
      <c r="CC105" s="264"/>
      <c r="CD105" s="264"/>
      <c r="CE105" s="264"/>
      <c r="CF105" s="264"/>
      <c r="CG105" s="264"/>
      <c r="CH105" s="264"/>
      <c r="CI105" s="318"/>
    </row>
    <row r="106" spans="1:87" ht="64.95" hidden="1" customHeight="1" x14ac:dyDescent="0.3">
      <c r="A106" s="322" t="s">
        <v>1121</v>
      </c>
      <c r="B106" s="326" t="s">
        <v>260</v>
      </c>
      <c r="C106" s="323" t="s">
        <v>102</v>
      </c>
      <c r="D106" s="550" t="s">
        <v>750</v>
      </c>
      <c r="E106" s="201" t="e" vm="11">
        <v>#VALUE!</v>
      </c>
      <c r="F106" s="320" t="s">
        <v>279</v>
      </c>
      <c r="G106" s="320" t="s">
        <v>280</v>
      </c>
      <c r="H106" s="202" t="s">
        <v>432</v>
      </c>
      <c r="I106" s="314">
        <v>1</v>
      </c>
      <c r="J106" s="311" t="s">
        <v>55</v>
      </c>
      <c r="K106" s="266" t="s">
        <v>55</v>
      </c>
      <c r="L106" s="267">
        <f>(((40*40)*$K$3)*2)+$L$3</f>
        <v>181.6</v>
      </c>
      <c r="M106" s="268">
        <f t="shared" si="14"/>
        <v>15.756500000000001</v>
      </c>
      <c r="N106" s="269">
        <v>126.05200000000001</v>
      </c>
      <c r="O106" s="270">
        <f t="shared" si="15"/>
        <v>157.565</v>
      </c>
      <c r="P106" s="271">
        <v>100</v>
      </c>
      <c r="Q106" s="272">
        <f>Tableau3[[#This Row],[NBRE UNITES / UVC (Paquet)]]*Tableau3[[#This Row],[UVC (Paquet) /
 COLIS]]</f>
        <v>800</v>
      </c>
      <c r="R106" s="272">
        <v>8</v>
      </c>
      <c r="S106" s="273">
        <v>48</v>
      </c>
      <c r="T106" s="274">
        <v>13</v>
      </c>
      <c r="U106" s="275">
        <f t="shared" si="16"/>
        <v>10400</v>
      </c>
      <c r="V106" s="570">
        <f>Tableau3[[#This Row],[PRIX  AU 
COLIS]]/Tableau3[[#This Row],[COLIS]]-1</f>
        <v>-0.67999999999999994</v>
      </c>
      <c r="W106" s="276">
        <f t="shared" si="17"/>
        <v>5.0420800000000003</v>
      </c>
      <c r="X106" s="277">
        <f>$N106-(N106*'Détail des remises'!$C$5)</f>
        <v>40.336640000000003</v>
      </c>
      <c r="Y106" s="278">
        <f t="shared" si="20"/>
        <v>50.4208</v>
      </c>
      <c r="Z106" s="274">
        <v>24</v>
      </c>
      <c r="AA106" s="275">
        <f>Z106*Q106</f>
        <v>19200</v>
      </c>
      <c r="AB106" s="276">
        <f>$AC106/$R106</f>
        <v>4.8908176000000001</v>
      </c>
      <c r="AC106" s="277">
        <f>$X106*$AC$11</f>
        <v>39.126540800000001</v>
      </c>
      <c r="AD106" s="278">
        <f>$AC106/$Q106*1000</f>
        <v>48.908175999999997</v>
      </c>
      <c r="AE106" s="274">
        <f>Tableau3[[#This Row],[COLIS /
 PALETTE]]</f>
        <v>48</v>
      </c>
      <c r="AF106" s="275">
        <f>AE106*$Q106</f>
        <v>38400</v>
      </c>
      <c r="AG106" s="276">
        <f>$AH106/$R106</f>
        <v>4.5378720000000001</v>
      </c>
      <c r="AH106" s="277">
        <f>$X106*$AH$11</f>
        <v>36.302976000000001</v>
      </c>
      <c r="AI106" s="278">
        <f>$AH106/$Q106*1000</f>
        <v>45.378720000000001</v>
      </c>
      <c r="AJ106" s="274" t="s">
        <v>48</v>
      </c>
      <c r="AK106" s="275" t="s">
        <v>48</v>
      </c>
      <c r="AL106" s="279" t="s">
        <v>48</v>
      </c>
      <c r="AM106" s="277" t="s">
        <v>48</v>
      </c>
      <c r="AN106" s="280" t="s">
        <v>48</v>
      </c>
      <c r="AO106" s="274" t="s">
        <v>48</v>
      </c>
      <c r="AP106" s="275" t="s">
        <v>48</v>
      </c>
      <c r="AQ106" s="279" t="s">
        <v>48</v>
      </c>
      <c r="AR106" s="277" t="s">
        <v>48</v>
      </c>
      <c r="AS106" s="280" t="s">
        <v>48</v>
      </c>
      <c r="AT106" s="345" t="s">
        <v>48</v>
      </c>
      <c r="AU106" s="198" t="s">
        <v>48</v>
      </c>
      <c r="AV106" s="198" t="s">
        <v>48</v>
      </c>
      <c r="AW106" s="198" t="s">
        <v>48</v>
      </c>
      <c r="AX106" s="198" t="s">
        <v>48</v>
      </c>
      <c r="AY106" s="198" t="s">
        <v>48</v>
      </c>
      <c r="AZ106" s="198" t="s">
        <v>48</v>
      </c>
      <c r="BA106" s="198" t="s">
        <v>48</v>
      </c>
      <c r="BB106" s="198" t="s">
        <v>48</v>
      </c>
      <c r="BC106" s="198" t="s">
        <v>48</v>
      </c>
      <c r="BD106" s="198" t="s">
        <v>48</v>
      </c>
      <c r="BE106" s="198" t="s">
        <v>48</v>
      </c>
      <c r="BF106" s="198" t="s">
        <v>48</v>
      </c>
      <c r="BG106" s="198" t="s">
        <v>48</v>
      </c>
      <c r="BH106" s="61" t="e" vm="21">
        <v>#VALUE!</v>
      </c>
      <c r="BI106" s="198" t="s">
        <v>48</v>
      </c>
      <c r="BJ106" s="61" t="e" vm="22">
        <v>#VALUE!</v>
      </c>
      <c r="BK106" s="198" t="s">
        <v>48</v>
      </c>
      <c r="BL106" s="198" t="s">
        <v>48</v>
      </c>
      <c r="BM106" s="198" t="s">
        <v>48</v>
      </c>
      <c r="BN106" s="198" t="s">
        <v>48</v>
      </c>
      <c r="BO106" s="198" t="s">
        <v>48</v>
      </c>
      <c r="BP106" s="198" t="s">
        <v>48</v>
      </c>
      <c r="BQ106" s="198" t="s">
        <v>48</v>
      </c>
      <c r="BR106" s="198" t="s">
        <v>48</v>
      </c>
      <c r="BS106" s="61" t="e" vm="29">
        <v>#VALUE!</v>
      </c>
      <c r="BT106" s="198" t="s">
        <v>48</v>
      </c>
      <c r="BU106" s="198" t="s">
        <v>48</v>
      </c>
      <c r="BV106" s="198" t="s">
        <v>48</v>
      </c>
      <c r="BW106" s="198" t="s">
        <v>48</v>
      </c>
      <c r="BX106" s="198" t="s">
        <v>48</v>
      </c>
      <c r="BY106" s="198" t="s">
        <v>48</v>
      </c>
      <c r="BZ106" s="198" t="s">
        <v>48</v>
      </c>
      <c r="CA106" s="198" t="s">
        <v>48</v>
      </c>
      <c r="CB106" s="198" t="s">
        <v>48</v>
      </c>
      <c r="CC106" s="264"/>
      <c r="CD106" s="264"/>
      <c r="CE106" s="264"/>
      <c r="CF106" s="264"/>
      <c r="CG106" s="264"/>
      <c r="CH106" s="264"/>
      <c r="CI106" s="318"/>
    </row>
    <row r="107" spans="1:87" ht="64.95" hidden="1" customHeight="1" x14ac:dyDescent="0.3">
      <c r="A107" s="322" t="s">
        <v>1121</v>
      </c>
      <c r="B107" s="326" t="s">
        <v>260</v>
      </c>
      <c r="C107" s="323" t="s">
        <v>102</v>
      </c>
      <c r="D107" s="550" t="s">
        <v>750</v>
      </c>
      <c r="E107" s="201" t="e" vm="11">
        <v>#VALUE!</v>
      </c>
      <c r="F107" s="320" t="s">
        <v>281</v>
      </c>
      <c r="G107" s="320" t="s">
        <v>284</v>
      </c>
      <c r="H107" s="202" t="s">
        <v>432</v>
      </c>
      <c r="I107" s="314">
        <v>2</v>
      </c>
      <c r="J107" s="311" t="s">
        <v>55</v>
      </c>
      <c r="K107" s="266" t="s">
        <v>55</v>
      </c>
      <c r="L107" s="267">
        <f>(((40*40)*$K$3)*4)+$L$3</f>
        <v>303.2</v>
      </c>
      <c r="M107" s="268">
        <f t="shared" si="14"/>
        <v>16.544325000000001</v>
      </c>
      <c r="N107" s="269">
        <f>N106*1.05</f>
        <v>132.3546</v>
      </c>
      <c r="O107" s="270">
        <f t="shared" si="15"/>
        <v>165.44325000000001</v>
      </c>
      <c r="P107" s="271">
        <v>100</v>
      </c>
      <c r="Q107" s="272">
        <f>Tableau3[[#This Row],[NBRE UNITES / UVC (Paquet)]]*Tableau3[[#This Row],[UVC (Paquet) /
 COLIS]]</f>
        <v>800</v>
      </c>
      <c r="R107" s="272">
        <v>8</v>
      </c>
      <c r="S107" s="273">
        <v>48</v>
      </c>
      <c r="T107" s="274">
        <v>13</v>
      </c>
      <c r="U107" s="275">
        <f t="shared" si="16"/>
        <v>10400</v>
      </c>
      <c r="V107" s="570">
        <f>Tableau3[[#This Row],[PRIX  AU 
COLIS]]/Tableau3[[#This Row],[COLIS]]-1</f>
        <v>-0.68</v>
      </c>
      <c r="W107" s="276">
        <f t="shared" si="17"/>
        <v>5.2941839999999996</v>
      </c>
      <c r="X107" s="277">
        <f>$N107-(N107*'Détail des remises'!$C$5)</f>
        <v>42.353471999999996</v>
      </c>
      <c r="Y107" s="278">
        <f t="shared" si="20"/>
        <v>52.941839999999999</v>
      </c>
      <c r="Z107" s="274" t="s">
        <v>48</v>
      </c>
      <c r="AA107" s="275" t="s">
        <v>48</v>
      </c>
      <c r="AB107" s="276" t="s">
        <v>48</v>
      </c>
      <c r="AC107" s="277" t="s">
        <v>48</v>
      </c>
      <c r="AD107" s="278" t="s">
        <v>48</v>
      </c>
      <c r="AE107" s="274">
        <f>Tableau3[[#This Row],[COLIS /
 PALETTE]]</f>
        <v>48</v>
      </c>
      <c r="AF107" s="275">
        <f>AE107*$Q107</f>
        <v>38400</v>
      </c>
      <c r="AG107" s="276">
        <f>$AH107/$R107</f>
        <v>4.7647655999999996</v>
      </c>
      <c r="AH107" s="277">
        <f>$X107*$AH$11</f>
        <v>38.118124799999997</v>
      </c>
      <c r="AI107" s="278">
        <f>$AH107/$Q107*1000</f>
        <v>47.647655999999998</v>
      </c>
      <c r="AJ107" s="274" t="s">
        <v>48</v>
      </c>
      <c r="AK107" s="275" t="s">
        <v>48</v>
      </c>
      <c r="AL107" s="279" t="s">
        <v>48</v>
      </c>
      <c r="AM107" s="277" t="s">
        <v>48</v>
      </c>
      <c r="AN107" s="280" t="s">
        <v>48</v>
      </c>
      <c r="AO107" s="274" t="s">
        <v>48</v>
      </c>
      <c r="AP107" s="275" t="s">
        <v>48</v>
      </c>
      <c r="AQ107" s="279" t="s">
        <v>48</v>
      </c>
      <c r="AR107" s="277" t="s">
        <v>48</v>
      </c>
      <c r="AS107" s="280" t="s">
        <v>48</v>
      </c>
      <c r="AT107" s="345" t="s">
        <v>48</v>
      </c>
      <c r="AU107" s="198" t="s">
        <v>48</v>
      </c>
      <c r="AV107" s="198" t="s">
        <v>48</v>
      </c>
      <c r="AW107" s="198" t="s">
        <v>48</v>
      </c>
      <c r="AX107" s="198" t="s">
        <v>48</v>
      </c>
      <c r="AY107" s="198" t="s">
        <v>48</v>
      </c>
      <c r="AZ107" s="198" t="s">
        <v>48</v>
      </c>
      <c r="BA107" s="198" t="s">
        <v>48</v>
      </c>
      <c r="BB107" s="198" t="s">
        <v>48</v>
      </c>
      <c r="BC107" s="198" t="s">
        <v>48</v>
      </c>
      <c r="BD107" s="198" t="s">
        <v>48</v>
      </c>
      <c r="BE107" s="198" t="s">
        <v>48</v>
      </c>
      <c r="BF107" s="198" t="s">
        <v>48</v>
      </c>
      <c r="BG107" s="198" t="s">
        <v>48</v>
      </c>
      <c r="BH107" s="61" t="e" vm="21">
        <v>#VALUE!</v>
      </c>
      <c r="BI107" s="198" t="s">
        <v>48</v>
      </c>
      <c r="BJ107" s="61" t="e" vm="22">
        <v>#VALUE!</v>
      </c>
      <c r="BK107" s="198" t="s">
        <v>48</v>
      </c>
      <c r="BL107" s="198" t="s">
        <v>48</v>
      </c>
      <c r="BM107" s="198" t="s">
        <v>48</v>
      </c>
      <c r="BN107" s="198" t="s">
        <v>48</v>
      </c>
      <c r="BO107" s="198" t="s">
        <v>48</v>
      </c>
      <c r="BP107" s="198" t="s">
        <v>48</v>
      </c>
      <c r="BQ107" s="198" t="s">
        <v>48</v>
      </c>
      <c r="BR107" s="198" t="s">
        <v>48</v>
      </c>
      <c r="BS107" s="61" t="e" vm="29">
        <v>#VALUE!</v>
      </c>
      <c r="BT107" s="198" t="s">
        <v>48</v>
      </c>
      <c r="BU107" s="198" t="s">
        <v>48</v>
      </c>
      <c r="BV107" s="198" t="s">
        <v>48</v>
      </c>
      <c r="BW107" s="198" t="s">
        <v>48</v>
      </c>
      <c r="BX107" s="198" t="s">
        <v>48</v>
      </c>
      <c r="BY107" s="198" t="s">
        <v>48</v>
      </c>
      <c r="BZ107" s="198" t="s">
        <v>48</v>
      </c>
      <c r="CA107" s="198" t="s">
        <v>48</v>
      </c>
      <c r="CB107" s="198" t="s">
        <v>48</v>
      </c>
      <c r="CC107" s="264"/>
      <c r="CD107" s="264"/>
      <c r="CE107" s="264"/>
      <c r="CF107" s="264"/>
      <c r="CG107" s="264"/>
      <c r="CH107" s="264"/>
      <c r="CI107" s="318"/>
    </row>
    <row r="108" spans="1:87" ht="64.95" hidden="1" customHeight="1" x14ac:dyDescent="0.3">
      <c r="A108" s="322" t="s">
        <v>1121</v>
      </c>
      <c r="B108" s="326" t="s">
        <v>260</v>
      </c>
      <c r="C108" s="323" t="s">
        <v>863</v>
      </c>
      <c r="D108" s="550" t="s">
        <v>750</v>
      </c>
      <c r="E108" s="201" t="e" vm="13">
        <v>#VALUE!</v>
      </c>
      <c r="F108" s="320" t="s">
        <v>282</v>
      </c>
      <c r="G108" s="320" t="s">
        <v>285</v>
      </c>
      <c r="H108" s="202" t="s">
        <v>433</v>
      </c>
      <c r="I108" s="314">
        <v>3</v>
      </c>
      <c r="J108" s="311">
        <f>(((20*20)*$K$3)*6)+$L$3</f>
        <v>151.19999999999999</v>
      </c>
      <c r="K108" s="266">
        <f>(((20*40)*$K$3)*6)+$L$3</f>
        <v>242.39999999999998</v>
      </c>
      <c r="L108" s="267">
        <f>(((40*40)*$K$3)*6)+$L$3</f>
        <v>424.79999999999995</v>
      </c>
      <c r="M108" s="268">
        <f t="shared" si="14"/>
        <v>17.332150000000002</v>
      </c>
      <c r="N108" s="269">
        <f>N106*1.1</f>
        <v>138.65720000000002</v>
      </c>
      <c r="O108" s="270">
        <f t="shared" si="15"/>
        <v>173.32150000000001</v>
      </c>
      <c r="P108" s="271">
        <v>100</v>
      </c>
      <c r="Q108" s="272">
        <f>Tableau3[[#This Row],[NBRE UNITES / UVC (Paquet)]]*Tableau3[[#This Row],[UVC (Paquet) /
 COLIS]]</f>
        <v>800</v>
      </c>
      <c r="R108" s="272">
        <v>8</v>
      </c>
      <c r="S108" s="273">
        <v>48</v>
      </c>
      <c r="T108" s="274">
        <v>48</v>
      </c>
      <c r="U108" s="275">
        <f t="shared" si="16"/>
        <v>38400</v>
      </c>
      <c r="V108" s="570">
        <f>Tableau3[[#This Row],[PRIX  AU 
COLIS]]/Tableau3[[#This Row],[COLIS]]-1</f>
        <v>-0.67999999999999994</v>
      </c>
      <c r="W108" s="276">
        <f t="shared" si="17"/>
        <v>5.5462880000000006</v>
      </c>
      <c r="X108" s="277">
        <f>$N108-(N108*'Détail des remises'!$C$5)</f>
        <v>44.370304000000004</v>
      </c>
      <c r="Y108" s="278">
        <f t="shared" si="20"/>
        <v>55.462880000000006</v>
      </c>
      <c r="Z108" s="274" t="s">
        <v>48</v>
      </c>
      <c r="AA108" s="275" t="s">
        <v>48</v>
      </c>
      <c r="AB108" s="276" t="s">
        <v>48</v>
      </c>
      <c r="AC108" s="277" t="s">
        <v>48</v>
      </c>
      <c r="AD108" s="278" t="s">
        <v>48</v>
      </c>
      <c r="AE108" s="274" t="s">
        <v>48</v>
      </c>
      <c r="AF108" s="275" t="s">
        <v>48</v>
      </c>
      <c r="AG108" s="276" t="s">
        <v>48</v>
      </c>
      <c r="AH108" s="277" t="s">
        <v>48</v>
      </c>
      <c r="AI108" s="278" t="s">
        <v>48</v>
      </c>
      <c r="AJ108" s="274" t="s">
        <v>48</v>
      </c>
      <c r="AK108" s="275" t="s">
        <v>48</v>
      </c>
      <c r="AL108" s="279" t="s">
        <v>48</v>
      </c>
      <c r="AM108" s="277" t="s">
        <v>48</v>
      </c>
      <c r="AN108" s="280" t="s">
        <v>48</v>
      </c>
      <c r="AO108" s="274" t="s">
        <v>48</v>
      </c>
      <c r="AP108" s="275" t="s">
        <v>48</v>
      </c>
      <c r="AQ108" s="279" t="s">
        <v>48</v>
      </c>
      <c r="AR108" s="277" t="s">
        <v>48</v>
      </c>
      <c r="AS108" s="280" t="s">
        <v>48</v>
      </c>
      <c r="AT108" s="345" t="s">
        <v>48</v>
      </c>
      <c r="AU108" s="198" t="s">
        <v>48</v>
      </c>
      <c r="AV108" s="198" t="s">
        <v>48</v>
      </c>
      <c r="AW108" s="198" t="s">
        <v>48</v>
      </c>
      <c r="AX108" s="198" t="s">
        <v>48</v>
      </c>
      <c r="AY108" s="198" t="s">
        <v>48</v>
      </c>
      <c r="AZ108" s="198" t="s">
        <v>48</v>
      </c>
      <c r="BA108" s="198" t="s">
        <v>48</v>
      </c>
      <c r="BB108" s="198" t="s">
        <v>48</v>
      </c>
      <c r="BC108" s="198" t="s">
        <v>48</v>
      </c>
      <c r="BD108" s="198" t="s">
        <v>48</v>
      </c>
      <c r="BE108" s="198" t="s">
        <v>48</v>
      </c>
      <c r="BF108" s="198" t="s">
        <v>48</v>
      </c>
      <c r="BG108" s="198" t="s">
        <v>48</v>
      </c>
      <c r="BH108" s="61" t="e" vm="21">
        <v>#VALUE!</v>
      </c>
      <c r="BI108" s="198" t="s">
        <v>48</v>
      </c>
      <c r="BJ108" s="61" t="e" vm="22">
        <v>#VALUE!</v>
      </c>
      <c r="BK108" s="198" t="s">
        <v>48</v>
      </c>
      <c r="BL108" s="198" t="s">
        <v>48</v>
      </c>
      <c r="BM108" s="198" t="s">
        <v>48</v>
      </c>
      <c r="BN108" s="198" t="s">
        <v>48</v>
      </c>
      <c r="BO108" s="198" t="s">
        <v>48</v>
      </c>
      <c r="BP108" s="198" t="s">
        <v>48</v>
      </c>
      <c r="BQ108" s="198" t="s">
        <v>48</v>
      </c>
      <c r="BR108" s="198" t="s">
        <v>48</v>
      </c>
      <c r="BS108" s="61" t="e" vm="29">
        <v>#VALUE!</v>
      </c>
      <c r="BT108" s="198" t="s">
        <v>48</v>
      </c>
      <c r="BU108" s="198" t="s">
        <v>48</v>
      </c>
      <c r="BV108" s="198" t="s">
        <v>48</v>
      </c>
      <c r="BW108" s="198" t="s">
        <v>48</v>
      </c>
      <c r="BX108" s="198" t="s">
        <v>48</v>
      </c>
      <c r="BY108" s="198" t="s">
        <v>48</v>
      </c>
      <c r="BZ108" s="198" t="s">
        <v>48</v>
      </c>
      <c r="CA108" s="198" t="s">
        <v>48</v>
      </c>
      <c r="CB108" s="198" t="s">
        <v>48</v>
      </c>
      <c r="CC108" s="264"/>
      <c r="CD108" s="264"/>
      <c r="CE108" s="264"/>
      <c r="CF108" s="264"/>
      <c r="CG108" s="264"/>
      <c r="CH108" s="264"/>
      <c r="CI108" s="318"/>
    </row>
    <row r="109" spans="1:87" ht="64.95" hidden="1" customHeight="1" thickBot="1" x14ac:dyDescent="0.35">
      <c r="A109" s="463" t="s">
        <v>1121</v>
      </c>
      <c r="B109" s="487" t="s">
        <v>260</v>
      </c>
      <c r="C109" s="465" t="s">
        <v>863</v>
      </c>
      <c r="D109" s="551" t="s">
        <v>750</v>
      </c>
      <c r="E109" s="466" t="e" vm="13">
        <v>#VALUE!</v>
      </c>
      <c r="F109" s="467" t="s">
        <v>283</v>
      </c>
      <c r="G109" s="467" t="s">
        <v>286</v>
      </c>
      <c r="H109" s="468" t="s">
        <v>433</v>
      </c>
      <c r="I109" s="469">
        <v>4</v>
      </c>
      <c r="J109" s="470">
        <f>(((20*20)*$K$3)*8)+$L$3</f>
        <v>181.6</v>
      </c>
      <c r="K109" s="471">
        <f>(((20*40)*$K$3)*8)+$L$3</f>
        <v>303.2</v>
      </c>
      <c r="L109" s="472">
        <f>(((40*40)*$K$3)*8)+$L$3</f>
        <v>546.4</v>
      </c>
      <c r="M109" s="473">
        <f t="shared" si="14"/>
        <v>18.119975</v>
      </c>
      <c r="N109" s="474">
        <f>N106*1.15</f>
        <v>144.9598</v>
      </c>
      <c r="O109" s="475">
        <f t="shared" si="15"/>
        <v>181.19974999999999</v>
      </c>
      <c r="P109" s="476">
        <v>100</v>
      </c>
      <c r="Q109" s="477">
        <f>Tableau3[[#This Row],[NBRE UNITES / UVC (Paquet)]]*Tableau3[[#This Row],[UVC (Paquet) /
 COLIS]]</f>
        <v>800</v>
      </c>
      <c r="R109" s="477">
        <v>8</v>
      </c>
      <c r="S109" s="478">
        <v>48</v>
      </c>
      <c r="T109" s="479">
        <v>48</v>
      </c>
      <c r="U109" s="480">
        <f t="shared" si="16"/>
        <v>38400</v>
      </c>
      <c r="V109" s="571">
        <f>Tableau3[[#This Row],[PRIX  AU 
COLIS]]/Tableau3[[#This Row],[COLIS]]-1</f>
        <v>-0.67999999999999994</v>
      </c>
      <c r="W109" s="481">
        <f t="shared" si="17"/>
        <v>5.7983919999999998</v>
      </c>
      <c r="X109" s="482">
        <f>$N109-(N109*'Détail des remises'!$C$5)</f>
        <v>46.387135999999998</v>
      </c>
      <c r="Y109" s="483">
        <f t="shared" si="20"/>
        <v>57.983919999999998</v>
      </c>
      <c r="Z109" s="479" t="s">
        <v>48</v>
      </c>
      <c r="AA109" s="480" t="s">
        <v>48</v>
      </c>
      <c r="AB109" s="481" t="s">
        <v>48</v>
      </c>
      <c r="AC109" s="482" t="s">
        <v>48</v>
      </c>
      <c r="AD109" s="483" t="s">
        <v>48</v>
      </c>
      <c r="AE109" s="479" t="s">
        <v>48</v>
      </c>
      <c r="AF109" s="480" t="s">
        <v>48</v>
      </c>
      <c r="AG109" s="481" t="s">
        <v>48</v>
      </c>
      <c r="AH109" s="482" t="s">
        <v>48</v>
      </c>
      <c r="AI109" s="483" t="s">
        <v>48</v>
      </c>
      <c r="AJ109" s="479" t="s">
        <v>48</v>
      </c>
      <c r="AK109" s="480" t="s">
        <v>48</v>
      </c>
      <c r="AL109" s="484" t="s">
        <v>48</v>
      </c>
      <c r="AM109" s="482" t="s">
        <v>48</v>
      </c>
      <c r="AN109" s="485" t="s">
        <v>48</v>
      </c>
      <c r="AO109" s="479" t="s">
        <v>48</v>
      </c>
      <c r="AP109" s="480" t="s">
        <v>48</v>
      </c>
      <c r="AQ109" s="484" t="s">
        <v>48</v>
      </c>
      <c r="AR109" s="482" t="s">
        <v>48</v>
      </c>
      <c r="AS109" s="485" t="s">
        <v>48</v>
      </c>
      <c r="AT109" s="345" t="s">
        <v>48</v>
      </c>
      <c r="AU109" s="198" t="s">
        <v>48</v>
      </c>
      <c r="AV109" s="198" t="s">
        <v>48</v>
      </c>
      <c r="AW109" s="198" t="s">
        <v>48</v>
      </c>
      <c r="AX109" s="198" t="s">
        <v>48</v>
      </c>
      <c r="AY109" s="198" t="s">
        <v>48</v>
      </c>
      <c r="AZ109" s="198" t="s">
        <v>48</v>
      </c>
      <c r="BA109" s="198" t="s">
        <v>48</v>
      </c>
      <c r="BB109" s="198" t="s">
        <v>48</v>
      </c>
      <c r="BC109" s="198" t="s">
        <v>48</v>
      </c>
      <c r="BD109" s="198" t="s">
        <v>48</v>
      </c>
      <c r="BE109" s="198" t="s">
        <v>48</v>
      </c>
      <c r="BF109" s="198" t="s">
        <v>48</v>
      </c>
      <c r="BG109" s="198" t="s">
        <v>48</v>
      </c>
      <c r="BH109" s="61" t="e" vm="21">
        <v>#VALUE!</v>
      </c>
      <c r="BI109" s="198" t="s">
        <v>48</v>
      </c>
      <c r="BJ109" s="61" t="e" vm="22">
        <v>#VALUE!</v>
      </c>
      <c r="BK109" s="198" t="s">
        <v>48</v>
      </c>
      <c r="BL109" s="198" t="s">
        <v>48</v>
      </c>
      <c r="BM109" s="198" t="s">
        <v>48</v>
      </c>
      <c r="BN109" s="198" t="s">
        <v>48</v>
      </c>
      <c r="BO109" s="198" t="s">
        <v>48</v>
      </c>
      <c r="BP109" s="198" t="s">
        <v>48</v>
      </c>
      <c r="BQ109" s="198" t="s">
        <v>48</v>
      </c>
      <c r="BR109" s="198" t="s">
        <v>48</v>
      </c>
      <c r="BS109" s="61" t="e" vm="29">
        <v>#VALUE!</v>
      </c>
      <c r="BT109" s="198" t="s">
        <v>48</v>
      </c>
      <c r="BU109" s="198" t="s">
        <v>48</v>
      </c>
      <c r="BV109" s="198" t="s">
        <v>48</v>
      </c>
      <c r="BW109" s="198" t="s">
        <v>48</v>
      </c>
      <c r="BX109" s="198" t="s">
        <v>48</v>
      </c>
      <c r="BY109" s="198" t="s">
        <v>48</v>
      </c>
      <c r="BZ109" s="198" t="s">
        <v>48</v>
      </c>
      <c r="CA109" s="198" t="s">
        <v>48</v>
      </c>
      <c r="CB109" s="198" t="s">
        <v>48</v>
      </c>
      <c r="CC109" s="264"/>
      <c r="CD109" s="264"/>
      <c r="CE109" s="264"/>
      <c r="CF109" s="264"/>
      <c r="CG109" s="264"/>
      <c r="CH109" s="264"/>
      <c r="CI109" s="318"/>
    </row>
    <row r="110" spans="1:87" ht="64.95" hidden="1" customHeight="1" thickTop="1" x14ac:dyDescent="0.3">
      <c r="A110" s="386" t="s">
        <v>1121</v>
      </c>
      <c r="B110" s="418" t="s">
        <v>295</v>
      </c>
      <c r="C110" s="352" t="s">
        <v>2</v>
      </c>
      <c r="D110" s="549" t="s">
        <v>746</v>
      </c>
      <c r="E110" s="353" t="e" vm="9">
        <v>#VALUE!</v>
      </c>
      <c r="F110" s="354" t="s">
        <v>296</v>
      </c>
      <c r="G110" s="354" t="s">
        <v>887</v>
      </c>
      <c r="H110" s="355" t="s">
        <v>304</v>
      </c>
      <c r="I110" s="356">
        <v>1</v>
      </c>
      <c r="J110" s="357" t="s">
        <v>55</v>
      </c>
      <c r="K110" s="358">
        <f>(((10*20)*$K$3)*4)+$L$3</f>
        <v>90.4</v>
      </c>
      <c r="L110" s="359">
        <f>(((20*20)*$K$3)*4)+$L$3</f>
        <v>120.8</v>
      </c>
      <c r="M110" s="360">
        <f t="shared" si="14"/>
        <v>3.4071500000000001</v>
      </c>
      <c r="N110" s="361">
        <v>136.286</v>
      </c>
      <c r="O110" s="362">
        <f t="shared" si="15"/>
        <v>68.143000000000001</v>
      </c>
      <c r="P110" s="363">
        <v>50</v>
      </c>
      <c r="Q110" s="364">
        <f>Tableau3[[#This Row],[NBRE UNITES / UVC (Paquet)]]*Tableau3[[#This Row],[UVC (Paquet) /
 COLIS]]</f>
        <v>2000</v>
      </c>
      <c r="R110" s="364">
        <v>40</v>
      </c>
      <c r="S110" s="365">
        <v>28</v>
      </c>
      <c r="T110" s="366">
        <v>9</v>
      </c>
      <c r="U110" s="367">
        <f t="shared" si="16"/>
        <v>18000</v>
      </c>
      <c r="V110" s="569">
        <f>Tableau3[[#This Row],[PRIX  AU 
COLIS]]/Tableau3[[#This Row],[COLIS]]-1</f>
        <v>-0.76</v>
      </c>
      <c r="W110" s="368">
        <f t="shared" si="17"/>
        <v>0.81771600000000011</v>
      </c>
      <c r="X110" s="369">
        <f>$N110-(N110*'Détail des remises'!$C$6)</f>
        <v>32.708640000000003</v>
      </c>
      <c r="Y110" s="370">
        <f t="shared" si="20"/>
        <v>16.354320000000001</v>
      </c>
      <c r="Z110" s="366">
        <v>14</v>
      </c>
      <c r="AA110" s="367">
        <f>Z110*Q110</f>
        <v>28000</v>
      </c>
      <c r="AB110" s="368">
        <f>$AC110/$R110</f>
        <v>0.79318452000000006</v>
      </c>
      <c r="AC110" s="369">
        <f>$X110*$AC$11</f>
        <v>31.727380800000002</v>
      </c>
      <c r="AD110" s="370">
        <f>$AC110/$Q110*1000</f>
        <v>15.863690400000001</v>
      </c>
      <c r="AE110" s="366">
        <f>Tableau3[[#This Row],[COLIS /
 PALETTE]]</f>
        <v>28</v>
      </c>
      <c r="AF110" s="367">
        <f>AE110*$Q110</f>
        <v>56000</v>
      </c>
      <c r="AG110" s="368">
        <f>$AH110/$R110</f>
        <v>0.73594440000000005</v>
      </c>
      <c r="AH110" s="369">
        <f>$X110*$AH$11</f>
        <v>29.437776000000003</v>
      </c>
      <c r="AI110" s="370">
        <f>$AH110/$Q110*1000</f>
        <v>14.718888000000002</v>
      </c>
      <c r="AJ110" s="366" t="s">
        <v>48</v>
      </c>
      <c r="AK110" s="367" t="s">
        <v>48</v>
      </c>
      <c r="AL110" s="387" t="s">
        <v>48</v>
      </c>
      <c r="AM110" s="369" t="s">
        <v>48</v>
      </c>
      <c r="AN110" s="388" t="s">
        <v>48</v>
      </c>
      <c r="AO110" s="366" t="s">
        <v>48</v>
      </c>
      <c r="AP110" s="367" t="s">
        <v>48</v>
      </c>
      <c r="AQ110" s="387" t="s">
        <v>48</v>
      </c>
      <c r="AR110" s="369" t="s">
        <v>48</v>
      </c>
      <c r="AS110" s="388" t="s">
        <v>48</v>
      </c>
      <c r="AT110" s="262" t="s">
        <v>41</v>
      </c>
      <c r="AU110" s="198" t="s">
        <v>48</v>
      </c>
      <c r="AV110" s="198" t="s">
        <v>48</v>
      </c>
      <c r="AW110" s="198" t="s">
        <v>48</v>
      </c>
      <c r="AX110" s="198" t="s">
        <v>48</v>
      </c>
      <c r="AY110" s="198" t="s">
        <v>48</v>
      </c>
      <c r="AZ110" s="198" t="s">
        <v>48</v>
      </c>
      <c r="BA110" s="198" t="s">
        <v>48</v>
      </c>
      <c r="BB110" s="198" t="s">
        <v>48</v>
      </c>
      <c r="BC110" s="198" t="s">
        <v>48</v>
      </c>
      <c r="BD110" s="198" t="s">
        <v>48</v>
      </c>
      <c r="BE110" s="198" t="s">
        <v>48</v>
      </c>
      <c r="BF110" s="198" t="s">
        <v>48</v>
      </c>
      <c r="BG110" s="198" t="s">
        <v>48</v>
      </c>
      <c r="BH110" s="198" t="s">
        <v>48</v>
      </c>
      <c r="BI110" s="198" t="s">
        <v>48</v>
      </c>
      <c r="BJ110" s="198" t="s">
        <v>48</v>
      </c>
      <c r="BK110" s="198" t="s">
        <v>48</v>
      </c>
      <c r="BL110" s="198" t="s">
        <v>48</v>
      </c>
      <c r="BM110" s="198" t="s">
        <v>48</v>
      </c>
      <c r="BN110" s="198" t="s">
        <v>48</v>
      </c>
      <c r="BO110" s="198" t="s">
        <v>48</v>
      </c>
      <c r="BP110" s="198" t="s">
        <v>48</v>
      </c>
      <c r="BQ110" s="198" t="s">
        <v>48</v>
      </c>
      <c r="BR110" s="198" t="s">
        <v>48</v>
      </c>
      <c r="BS110" s="198" t="s">
        <v>48</v>
      </c>
      <c r="BT110" s="198" t="s">
        <v>48</v>
      </c>
      <c r="BU110" s="198" t="s">
        <v>48</v>
      </c>
      <c r="BV110" s="198" t="s">
        <v>48</v>
      </c>
      <c r="BW110" s="198" t="s">
        <v>48</v>
      </c>
      <c r="BX110" s="198" t="s">
        <v>48</v>
      </c>
      <c r="BY110" s="198" t="s">
        <v>48</v>
      </c>
      <c r="BZ110" s="198" t="s">
        <v>48</v>
      </c>
      <c r="CA110" s="198" t="s">
        <v>48</v>
      </c>
      <c r="CB110" s="198" t="s">
        <v>48</v>
      </c>
      <c r="CC110" s="264"/>
      <c r="CD110" s="264"/>
      <c r="CE110" s="264"/>
      <c r="CF110" s="264"/>
      <c r="CG110" s="264"/>
      <c r="CH110" s="264"/>
      <c r="CI110" s="318"/>
    </row>
    <row r="111" spans="1:87" ht="64.95" hidden="1" customHeight="1" x14ac:dyDescent="0.3">
      <c r="A111" s="322" t="s">
        <v>1121</v>
      </c>
      <c r="B111" s="328" t="s">
        <v>295</v>
      </c>
      <c r="C111" s="323" t="s">
        <v>2</v>
      </c>
      <c r="D111" s="550" t="s">
        <v>746</v>
      </c>
      <c r="E111" s="201" t="e" vm="9">
        <v>#VALUE!</v>
      </c>
      <c r="F111" s="320" t="s">
        <v>297</v>
      </c>
      <c r="G111" s="320" t="s">
        <v>305</v>
      </c>
      <c r="H111" s="202" t="s">
        <v>304</v>
      </c>
      <c r="I111" s="314">
        <v>2</v>
      </c>
      <c r="J111" s="311" t="s">
        <v>55</v>
      </c>
      <c r="K111" s="266">
        <f>(((10*20)*$K$3)*8)+$L$3</f>
        <v>120.8</v>
      </c>
      <c r="L111" s="267">
        <f>(((20*20)*$K$3)*8)+$L$3</f>
        <v>181.6</v>
      </c>
      <c r="M111" s="268">
        <f t="shared" si="14"/>
        <v>3.5775075000000003</v>
      </c>
      <c r="N111" s="269">
        <f>N110*1.05</f>
        <v>143.1003</v>
      </c>
      <c r="O111" s="270">
        <f t="shared" si="15"/>
        <v>71.550150000000002</v>
      </c>
      <c r="P111" s="271">
        <v>50</v>
      </c>
      <c r="Q111" s="272">
        <f>Tableau3[[#This Row],[NBRE UNITES / UVC (Paquet)]]*Tableau3[[#This Row],[UVC (Paquet) /
 COLIS]]</f>
        <v>2000</v>
      </c>
      <c r="R111" s="272">
        <v>40</v>
      </c>
      <c r="S111" s="273">
        <v>28</v>
      </c>
      <c r="T111" s="274">
        <v>12</v>
      </c>
      <c r="U111" s="275">
        <f t="shared" si="16"/>
        <v>24000</v>
      </c>
      <c r="V111" s="570">
        <f>Tableau3[[#This Row],[PRIX  AU 
COLIS]]/Tableau3[[#This Row],[COLIS]]-1</f>
        <v>-0.76</v>
      </c>
      <c r="W111" s="276">
        <f t="shared" si="17"/>
        <v>0.85860179999999997</v>
      </c>
      <c r="X111" s="277">
        <f>$N111-(N111*'Détail des remises'!$C$6)</f>
        <v>34.344071999999997</v>
      </c>
      <c r="Y111" s="278">
        <f t="shared" si="20"/>
        <v>17.172035999999999</v>
      </c>
      <c r="Z111" s="274" t="s">
        <v>48</v>
      </c>
      <c r="AA111" s="275" t="s">
        <v>48</v>
      </c>
      <c r="AB111" s="276" t="s">
        <v>48</v>
      </c>
      <c r="AC111" s="277" t="s">
        <v>48</v>
      </c>
      <c r="AD111" s="278" t="s">
        <v>48</v>
      </c>
      <c r="AE111" s="274">
        <f>Tableau3[[#This Row],[COLIS /
 PALETTE]]</f>
        <v>28</v>
      </c>
      <c r="AF111" s="275">
        <f>AE111*$Q111</f>
        <v>56000</v>
      </c>
      <c r="AG111" s="276">
        <f>$AH111/$R111</f>
        <v>0.77274161999999991</v>
      </c>
      <c r="AH111" s="277">
        <f>$X111*$AH$11</f>
        <v>30.909664799999998</v>
      </c>
      <c r="AI111" s="278">
        <f>$AH111/$Q111*1000</f>
        <v>15.454832399999999</v>
      </c>
      <c r="AJ111" s="274" t="s">
        <v>48</v>
      </c>
      <c r="AK111" s="275" t="s">
        <v>48</v>
      </c>
      <c r="AL111" s="279" t="s">
        <v>48</v>
      </c>
      <c r="AM111" s="277" t="s">
        <v>48</v>
      </c>
      <c r="AN111" s="280" t="s">
        <v>48</v>
      </c>
      <c r="AO111" s="274" t="s">
        <v>48</v>
      </c>
      <c r="AP111" s="275" t="s">
        <v>48</v>
      </c>
      <c r="AQ111" s="279" t="s">
        <v>48</v>
      </c>
      <c r="AR111" s="277" t="s">
        <v>48</v>
      </c>
      <c r="AS111" s="280" t="s">
        <v>48</v>
      </c>
      <c r="AT111" s="262" t="s">
        <v>41</v>
      </c>
      <c r="AU111" s="198" t="s">
        <v>48</v>
      </c>
      <c r="AV111" s="198" t="s">
        <v>48</v>
      </c>
      <c r="AW111" s="198" t="s">
        <v>48</v>
      </c>
      <c r="AX111" s="198" t="s">
        <v>48</v>
      </c>
      <c r="AY111" s="198" t="s">
        <v>48</v>
      </c>
      <c r="AZ111" s="198" t="s">
        <v>48</v>
      </c>
      <c r="BA111" s="198" t="s">
        <v>48</v>
      </c>
      <c r="BB111" s="198" t="s">
        <v>48</v>
      </c>
      <c r="BC111" s="198" t="s">
        <v>48</v>
      </c>
      <c r="BD111" s="198" t="s">
        <v>48</v>
      </c>
      <c r="BE111" s="198" t="s">
        <v>48</v>
      </c>
      <c r="BF111" s="198" t="s">
        <v>48</v>
      </c>
      <c r="BG111" s="198" t="s">
        <v>48</v>
      </c>
      <c r="BH111" s="198" t="s">
        <v>48</v>
      </c>
      <c r="BI111" s="198" t="s">
        <v>48</v>
      </c>
      <c r="BJ111" s="198" t="s">
        <v>48</v>
      </c>
      <c r="BK111" s="198" t="s">
        <v>48</v>
      </c>
      <c r="BL111" s="198" t="s">
        <v>48</v>
      </c>
      <c r="BM111" s="198" t="s">
        <v>48</v>
      </c>
      <c r="BN111" s="198" t="s">
        <v>48</v>
      </c>
      <c r="BO111" s="198" t="s">
        <v>48</v>
      </c>
      <c r="BP111" s="198" t="s">
        <v>48</v>
      </c>
      <c r="BQ111" s="198" t="s">
        <v>48</v>
      </c>
      <c r="BR111" s="198" t="s">
        <v>48</v>
      </c>
      <c r="BS111" s="198" t="s">
        <v>48</v>
      </c>
      <c r="BT111" s="198" t="s">
        <v>48</v>
      </c>
      <c r="BU111" s="198" t="s">
        <v>48</v>
      </c>
      <c r="BV111" s="198" t="s">
        <v>48</v>
      </c>
      <c r="BW111" s="198" t="s">
        <v>48</v>
      </c>
      <c r="BX111" s="198" t="s">
        <v>48</v>
      </c>
      <c r="BY111" s="198" t="s">
        <v>48</v>
      </c>
      <c r="BZ111" s="198" t="s">
        <v>48</v>
      </c>
      <c r="CA111" s="198" t="s">
        <v>48</v>
      </c>
      <c r="CB111" s="198" t="s">
        <v>48</v>
      </c>
      <c r="CC111" s="264"/>
      <c r="CD111" s="264"/>
      <c r="CE111" s="264"/>
      <c r="CF111" s="264"/>
      <c r="CG111" s="264"/>
      <c r="CH111" s="264"/>
      <c r="CI111" s="318"/>
    </row>
    <row r="112" spans="1:87" ht="64.95" hidden="1" customHeight="1" x14ac:dyDescent="0.3">
      <c r="A112" s="322" t="s">
        <v>1121</v>
      </c>
      <c r="B112" s="328" t="s">
        <v>295</v>
      </c>
      <c r="C112" s="323" t="s">
        <v>2</v>
      </c>
      <c r="D112" s="550" t="s">
        <v>748</v>
      </c>
      <c r="E112" s="201" t="e" vm="9">
        <v>#VALUE!</v>
      </c>
      <c r="F112" s="320" t="s">
        <v>298</v>
      </c>
      <c r="G112" s="320" t="s">
        <v>301</v>
      </c>
      <c r="H112" s="202" t="s">
        <v>306</v>
      </c>
      <c r="I112" s="314">
        <v>1</v>
      </c>
      <c r="J112" s="311" t="s">
        <v>55</v>
      </c>
      <c r="K112" s="266">
        <f>(((16.5*33)*$K$3)*2)+$L$3</f>
        <v>101.38200000000001</v>
      </c>
      <c r="L112" s="267">
        <f>(((33*33)*$K$3)*2)+$L$3</f>
        <v>142.76400000000001</v>
      </c>
      <c r="M112" s="268">
        <f t="shared" si="14"/>
        <v>4.2993055555555557</v>
      </c>
      <c r="N112" s="269">
        <v>154.77500000000001</v>
      </c>
      <c r="O112" s="270">
        <f t="shared" si="15"/>
        <v>85.986111111111114</v>
      </c>
      <c r="P112" s="271">
        <v>50</v>
      </c>
      <c r="Q112" s="272">
        <f>Tableau3[[#This Row],[NBRE UNITES / UVC (Paquet)]]*Tableau3[[#This Row],[UVC (Paquet) /
 COLIS]]</f>
        <v>1800</v>
      </c>
      <c r="R112" s="272">
        <v>36</v>
      </c>
      <c r="S112" s="273">
        <v>12</v>
      </c>
      <c r="T112" s="274">
        <v>6</v>
      </c>
      <c r="U112" s="275">
        <f t="shared" si="16"/>
        <v>10800</v>
      </c>
      <c r="V112" s="570">
        <f>Tableau3[[#This Row],[PRIX  AU 
COLIS]]/Tableau3[[#This Row],[COLIS]]-1</f>
        <v>-0.76</v>
      </c>
      <c r="W112" s="276">
        <f t="shared" si="17"/>
        <v>1.0318333333333334</v>
      </c>
      <c r="X112" s="277">
        <f>$N112-(N112*'Détail des remises'!$C$6)</f>
        <v>37.146000000000001</v>
      </c>
      <c r="Y112" s="278">
        <f t="shared" si="20"/>
        <v>20.636666666666667</v>
      </c>
      <c r="Z112" s="274" t="s">
        <v>48</v>
      </c>
      <c r="AA112" s="275" t="s">
        <v>48</v>
      </c>
      <c r="AB112" s="276" t="s">
        <v>48</v>
      </c>
      <c r="AC112" s="277" t="s">
        <v>48</v>
      </c>
      <c r="AD112" s="278" t="s">
        <v>48</v>
      </c>
      <c r="AE112" s="274">
        <f>Tableau3[[#This Row],[COLIS /
 PALETTE]]</f>
        <v>12</v>
      </c>
      <c r="AF112" s="275">
        <f>AE112*$Q112</f>
        <v>21600</v>
      </c>
      <c r="AG112" s="276">
        <f>$AH112/$R112</f>
        <v>0.92865000000000009</v>
      </c>
      <c r="AH112" s="277">
        <f>$X112*$AH$11</f>
        <v>33.431400000000004</v>
      </c>
      <c r="AI112" s="278">
        <f>$AH112/$Q112*1000</f>
        <v>18.573000000000004</v>
      </c>
      <c r="AJ112" s="274" t="s">
        <v>48</v>
      </c>
      <c r="AK112" s="275" t="s">
        <v>48</v>
      </c>
      <c r="AL112" s="279" t="s">
        <v>48</v>
      </c>
      <c r="AM112" s="277" t="s">
        <v>48</v>
      </c>
      <c r="AN112" s="280" t="s">
        <v>48</v>
      </c>
      <c r="AO112" s="274" t="s">
        <v>48</v>
      </c>
      <c r="AP112" s="275" t="s">
        <v>48</v>
      </c>
      <c r="AQ112" s="279" t="s">
        <v>48</v>
      </c>
      <c r="AR112" s="277" t="s">
        <v>48</v>
      </c>
      <c r="AS112" s="280" t="s">
        <v>48</v>
      </c>
      <c r="AT112" s="262" t="s">
        <v>41</v>
      </c>
      <c r="AU112" s="198" t="s">
        <v>48</v>
      </c>
      <c r="AV112" s="198" t="s">
        <v>48</v>
      </c>
      <c r="AW112" s="198" t="s">
        <v>48</v>
      </c>
      <c r="AX112" s="198" t="s">
        <v>48</v>
      </c>
      <c r="AY112" s="198" t="s">
        <v>48</v>
      </c>
      <c r="AZ112" s="198" t="s">
        <v>48</v>
      </c>
      <c r="BA112" s="198" t="s">
        <v>48</v>
      </c>
      <c r="BB112" s="198" t="s">
        <v>48</v>
      </c>
      <c r="BC112" s="198" t="s">
        <v>48</v>
      </c>
      <c r="BD112" s="198" t="s">
        <v>48</v>
      </c>
      <c r="BE112" s="198" t="s">
        <v>48</v>
      </c>
      <c r="BF112" s="198" t="s">
        <v>48</v>
      </c>
      <c r="BG112" s="198" t="s">
        <v>48</v>
      </c>
      <c r="BH112" s="198" t="s">
        <v>48</v>
      </c>
      <c r="BI112" s="198" t="s">
        <v>48</v>
      </c>
      <c r="BJ112" s="198" t="s">
        <v>48</v>
      </c>
      <c r="BK112" s="198" t="s">
        <v>48</v>
      </c>
      <c r="BL112" s="198" t="s">
        <v>48</v>
      </c>
      <c r="BM112" s="198" t="s">
        <v>48</v>
      </c>
      <c r="BN112" s="198" t="s">
        <v>48</v>
      </c>
      <c r="BO112" s="198" t="s">
        <v>48</v>
      </c>
      <c r="BP112" s="198" t="s">
        <v>48</v>
      </c>
      <c r="BQ112" s="198" t="s">
        <v>48</v>
      </c>
      <c r="BR112" s="198" t="s">
        <v>48</v>
      </c>
      <c r="BS112" s="198" t="s">
        <v>48</v>
      </c>
      <c r="BT112" s="198" t="s">
        <v>48</v>
      </c>
      <c r="BU112" s="198" t="s">
        <v>48</v>
      </c>
      <c r="BV112" s="198" t="s">
        <v>48</v>
      </c>
      <c r="BW112" s="198" t="s">
        <v>48</v>
      </c>
      <c r="BX112" s="198" t="s">
        <v>48</v>
      </c>
      <c r="BY112" s="198" t="s">
        <v>48</v>
      </c>
      <c r="BZ112" s="198" t="s">
        <v>48</v>
      </c>
      <c r="CA112" s="198" t="s">
        <v>48</v>
      </c>
      <c r="CB112" s="198" t="s">
        <v>48</v>
      </c>
      <c r="CC112" s="264"/>
      <c r="CD112" s="264"/>
      <c r="CE112" s="264"/>
      <c r="CF112" s="264"/>
      <c r="CG112" s="264"/>
      <c r="CH112" s="264"/>
      <c r="CI112" s="318"/>
    </row>
    <row r="113" spans="1:87" ht="64.95" hidden="1" customHeight="1" x14ac:dyDescent="0.3">
      <c r="A113" s="322" t="s">
        <v>1121</v>
      </c>
      <c r="B113" s="328" t="s">
        <v>295</v>
      </c>
      <c r="C113" s="323" t="s">
        <v>2</v>
      </c>
      <c r="D113" s="550" t="s">
        <v>748</v>
      </c>
      <c r="E113" s="201" t="e" vm="9">
        <v>#VALUE!</v>
      </c>
      <c r="F113" s="320" t="s">
        <v>299</v>
      </c>
      <c r="G113" s="320" t="s">
        <v>302</v>
      </c>
      <c r="H113" s="202" t="s">
        <v>306</v>
      </c>
      <c r="I113" s="314">
        <v>2</v>
      </c>
      <c r="J113" s="311" t="s">
        <v>55</v>
      </c>
      <c r="K113" s="266">
        <f>(((16.5*33)*$K$3)*4)+$L$3</f>
        <v>142.76400000000001</v>
      </c>
      <c r="L113" s="267">
        <f>(((33*33)*$K$3)*4)+$L$3</f>
        <v>225.52799999999999</v>
      </c>
      <c r="M113" s="268">
        <f t="shared" si="14"/>
        <v>4.5142708333333337</v>
      </c>
      <c r="N113" s="269">
        <f>N112*1.05</f>
        <v>162.51375000000002</v>
      </c>
      <c r="O113" s="270">
        <f t="shared" si="15"/>
        <v>90.285416666666677</v>
      </c>
      <c r="P113" s="271">
        <v>50</v>
      </c>
      <c r="Q113" s="272">
        <f>Tableau3[[#This Row],[NBRE UNITES / UVC (Paquet)]]*Tableau3[[#This Row],[UVC (Paquet) /
 COLIS]]</f>
        <v>1800</v>
      </c>
      <c r="R113" s="272">
        <v>36</v>
      </c>
      <c r="S113" s="273">
        <v>12</v>
      </c>
      <c r="T113" s="274">
        <v>6</v>
      </c>
      <c r="U113" s="275">
        <f t="shared" si="16"/>
        <v>10800</v>
      </c>
      <c r="V113" s="570">
        <f>Tableau3[[#This Row],[PRIX  AU 
COLIS]]/Tableau3[[#This Row],[COLIS]]-1</f>
        <v>-0.76</v>
      </c>
      <c r="W113" s="276">
        <f t="shared" si="17"/>
        <v>1.0834249999999999</v>
      </c>
      <c r="X113" s="277">
        <f>$N113-(N113*'Détail des remises'!$C$6)</f>
        <v>39.003299999999996</v>
      </c>
      <c r="Y113" s="278">
        <f t="shared" si="20"/>
        <v>21.668499999999998</v>
      </c>
      <c r="Z113" s="274" t="s">
        <v>48</v>
      </c>
      <c r="AA113" s="275" t="s">
        <v>48</v>
      </c>
      <c r="AB113" s="276" t="s">
        <v>48</v>
      </c>
      <c r="AC113" s="277" t="s">
        <v>48</v>
      </c>
      <c r="AD113" s="278" t="s">
        <v>48</v>
      </c>
      <c r="AE113" s="274">
        <f>Tableau3[[#This Row],[COLIS /
 PALETTE]]</f>
        <v>12</v>
      </c>
      <c r="AF113" s="275">
        <f>AE113*$Q113</f>
        <v>21600</v>
      </c>
      <c r="AG113" s="276">
        <f>$AH113/$R113</f>
        <v>0.97508249999999996</v>
      </c>
      <c r="AH113" s="277">
        <f>$X113*$AH$11</f>
        <v>35.102969999999999</v>
      </c>
      <c r="AI113" s="278">
        <f>$AH113/$Q113*1000</f>
        <v>19.501649999999998</v>
      </c>
      <c r="AJ113" s="274" t="s">
        <v>48</v>
      </c>
      <c r="AK113" s="275" t="s">
        <v>48</v>
      </c>
      <c r="AL113" s="279" t="s">
        <v>48</v>
      </c>
      <c r="AM113" s="277" t="s">
        <v>48</v>
      </c>
      <c r="AN113" s="280" t="s">
        <v>48</v>
      </c>
      <c r="AO113" s="274" t="s">
        <v>48</v>
      </c>
      <c r="AP113" s="275" t="s">
        <v>48</v>
      </c>
      <c r="AQ113" s="279" t="s">
        <v>48</v>
      </c>
      <c r="AR113" s="277" t="s">
        <v>48</v>
      </c>
      <c r="AS113" s="280" t="s">
        <v>48</v>
      </c>
      <c r="AT113" s="262" t="s">
        <v>41</v>
      </c>
      <c r="AU113" s="198" t="s">
        <v>48</v>
      </c>
      <c r="AV113" s="198" t="s">
        <v>48</v>
      </c>
      <c r="AW113" s="198" t="s">
        <v>48</v>
      </c>
      <c r="AX113" s="198" t="s">
        <v>48</v>
      </c>
      <c r="AY113" s="198" t="s">
        <v>48</v>
      </c>
      <c r="AZ113" s="198" t="s">
        <v>48</v>
      </c>
      <c r="BA113" s="198" t="s">
        <v>48</v>
      </c>
      <c r="BB113" s="198" t="s">
        <v>48</v>
      </c>
      <c r="BC113" s="198" t="s">
        <v>48</v>
      </c>
      <c r="BD113" s="198" t="s">
        <v>48</v>
      </c>
      <c r="BE113" s="198" t="s">
        <v>48</v>
      </c>
      <c r="BF113" s="198" t="s">
        <v>48</v>
      </c>
      <c r="BG113" s="198" t="s">
        <v>48</v>
      </c>
      <c r="BH113" s="198" t="s">
        <v>48</v>
      </c>
      <c r="BI113" s="198" t="s">
        <v>48</v>
      </c>
      <c r="BJ113" s="198" t="s">
        <v>48</v>
      </c>
      <c r="BK113" s="198" t="s">
        <v>48</v>
      </c>
      <c r="BL113" s="198" t="s">
        <v>48</v>
      </c>
      <c r="BM113" s="198" t="s">
        <v>48</v>
      </c>
      <c r="BN113" s="198" t="s">
        <v>48</v>
      </c>
      <c r="BO113" s="198" t="s">
        <v>48</v>
      </c>
      <c r="BP113" s="198" t="s">
        <v>48</v>
      </c>
      <c r="BQ113" s="198" t="s">
        <v>48</v>
      </c>
      <c r="BR113" s="198" t="s">
        <v>48</v>
      </c>
      <c r="BS113" s="198" t="s">
        <v>48</v>
      </c>
      <c r="BT113" s="198" t="s">
        <v>48</v>
      </c>
      <c r="BU113" s="198" t="s">
        <v>48</v>
      </c>
      <c r="BV113" s="198" t="s">
        <v>48</v>
      </c>
      <c r="BW113" s="198" t="s">
        <v>48</v>
      </c>
      <c r="BX113" s="198" t="s">
        <v>48</v>
      </c>
      <c r="BY113" s="198" t="s">
        <v>48</v>
      </c>
      <c r="BZ113" s="198" t="s">
        <v>48</v>
      </c>
      <c r="CA113" s="198" t="s">
        <v>48</v>
      </c>
      <c r="CB113" s="198" t="s">
        <v>48</v>
      </c>
      <c r="CC113" s="264"/>
      <c r="CD113" s="264"/>
      <c r="CE113" s="264"/>
      <c r="CF113" s="264"/>
      <c r="CG113" s="264"/>
      <c r="CH113" s="264"/>
      <c r="CI113" s="318"/>
    </row>
    <row r="114" spans="1:87" ht="64.95" hidden="1" customHeight="1" x14ac:dyDescent="0.3">
      <c r="A114" s="322" t="s">
        <v>1121</v>
      </c>
      <c r="B114" s="328" t="s">
        <v>295</v>
      </c>
      <c r="C114" s="323" t="s">
        <v>2</v>
      </c>
      <c r="D114" s="550" t="s">
        <v>748</v>
      </c>
      <c r="E114" s="201" t="e" vm="9">
        <v>#VALUE!</v>
      </c>
      <c r="F114" s="320" t="s">
        <v>303</v>
      </c>
      <c r="G114" s="320" t="s">
        <v>300</v>
      </c>
      <c r="H114" s="202" t="s">
        <v>306</v>
      </c>
      <c r="I114" s="314">
        <v>3</v>
      </c>
      <c r="J114" s="311">
        <f>(((8.25*16.5)*$K$3)*6)+$L$3</f>
        <v>91.03649999999999</v>
      </c>
      <c r="K114" s="266">
        <f>(((8.25*33)*$K$3)*6)+$L$3</f>
        <v>122.07299999999999</v>
      </c>
      <c r="L114" s="267">
        <f>(((33*33)*$K$3)*6)+$L$3</f>
        <v>308.29199999999997</v>
      </c>
      <c r="M114" s="268">
        <f t="shared" si="14"/>
        <v>4.7292361111111116</v>
      </c>
      <c r="N114" s="269">
        <f>N112*1.1</f>
        <v>170.25250000000003</v>
      </c>
      <c r="O114" s="270">
        <f t="shared" si="15"/>
        <v>94.58472222222224</v>
      </c>
      <c r="P114" s="271">
        <v>50</v>
      </c>
      <c r="Q114" s="272">
        <f>Tableau3[[#This Row],[NBRE UNITES / UVC (Paquet)]]*Tableau3[[#This Row],[UVC (Paquet) /
 COLIS]]</f>
        <v>1800</v>
      </c>
      <c r="R114" s="272">
        <v>36</v>
      </c>
      <c r="S114" s="273">
        <v>12</v>
      </c>
      <c r="T114" s="274">
        <v>12</v>
      </c>
      <c r="U114" s="275">
        <f t="shared" si="16"/>
        <v>21600</v>
      </c>
      <c r="V114" s="570">
        <f>Tableau3[[#This Row],[PRIX  AU 
COLIS]]/Tableau3[[#This Row],[COLIS]]-1</f>
        <v>-0.76</v>
      </c>
      <c r="W114" s="276">
        <f t="shared" si="17"/>
        <v>1.1350166666666668</v>
      </c>
      <c r="X114" s="277">
        <f>$N114-(N114*'Détail des remises'!$C$6)</f>
        <v>40.860600000000005</v>
      </c>
      <c r="Y114" s="278">
        <f t="shared" si="20"/>
        <v>22.700333333333337</v>
      </c>
      <c r="Z114" s="274" t="s">
        <v>48</v>
      </c>
      <c r="AA114" s="275" t="s">
        <v>48</v>
      </c>
      <c r="AB114" s="276" t="s">
        <v>48</v>
      </c>
      <c r="AC114" s="277" t="s">
        <v>48</v>
      </c>
      <c r="AD114" s="278" t="s">
        <v>48</v>
      </c>
      <c r="AE114" s="274" t="s">
        <v>48</v>
      </c>
      <c r="AF114" s="275" t="s">
        <v>48</v>
      </c>
      <c r="AG114" s="276" t="s">
        <v>48</v>
      </c>
      <c r="AH114" s="277" t="s">
        <v>48</v>
      </c>
      <c r="AI114" s="278" t="s">
        <v>48</v>
      </c>
      <c r="AJ114" s="274" t="s">
        <v>48</v>
      </c>
      <c r="AK114" s="275" t="s">
        <v>48</v>
      </c>
      <c r="AL114" s="279" t="s">
        <v>48</v>
      </c>
      <c r="AM114" s="277" t="s">
        <v>48</v>
      </c>
      <c r="AN114" s="280" t="s">
        <v>48</v>
      </c>
      <c r="AO114" s="274" t="s">
        <v>48</v>
      </c>
      <c r="AP114" s="275" t="s">
        <v>48</v>
      </c>
      <c r="AQ114" s="279" t="s">
        <v>48</v>
      </c>
      <c r="AR114" s="277" t="s">
        <v>48</v>
      </c>
      <c r="AS114" s="280" t="s">
        <v>48</v>
      </c>
      <c r="AT114" s="262" t="s">
        <v>41</v>
      </c>
      <c r="AU114" s="198" t="s">
        <v>48</v>
      </c>
      <c r="AV114" s="198" t="s">
        <v>48</v>
      </c>
      <c r="AW114" s="198" t="s">
        <v>48</v>
      </c>
      <c r="AX114" s="198" t="s">
        <v>48</v>
      </c>
      <c r="AY114" s="198" t="s">
        <v>48</v>
      </c>
      <c r="AZ114" s="198" t="s">
        <v>48</v>
      </c>
      <c r="BA114" s="198" t="s">
        <v>48</v>
      </c>
      <c r="BB114" s="198" t="s">
        <v>48</v>
      </c>
      <c r="BC114" s="198" t="s">
        <v>48</v>
      </c>
      <c r="BD114" s="198" t="s">
        <v>48</v>
      </c>
      <c r="BE114" s="198" t="s">
        <v>48</v>
      </c>
      <c r="BF114" s="198" t="s">
        <v>48</v>
      </c>
      <c r="BG114" s="198" t="s">
        <v>48</v>
      </c>
      <c r="BH114" s="198" t="s">
        <v>48</v>
      </c>
      <c r="BI114" s="198" t="s">
        <v>48</v>
      </c>
      <c r="BJ114" s="198" t="s">
        <v>48</v>
      </c>
      <c r="BK114" s="198" t="s">
        <v>48</v>
      </c>
      <c r="BL114" s="198" t="s">
        <v>48</v>
      </c>
      <c r="BM114" s="198" t="s">
        <v>48</v>
      </c>
      <c r="BN114" s="198" t="s">
        <v>48</v>
      </c>
      <c r="BO114" s="198" t="s">
        <v>48</v>
      </c>
      <c r="BP114" s="198" t="s">
        <v>48</v>
      </c>
      <c r="BQ114" s="198" t="s">
        <v>48</v>
      </c>
      <c r="BR114" s="198" t="s">
        <v>48</v>
      </c>
      <c r="BS114" s="198" t="s">
        <v>48</v>
      </c>
      <c r="BT114" s="198" t="s">
        <v>48</v>
      </c>
      <c r="BU114" s="198" t="s">
        <v>48</v>
      </c>
      <c r="BV114" s="198" t="s">
        <v>48</v>
      </c>
      <c r="BW114" s="198" t="s">
        <v>48</v>
      </c>
      <c r="BX114" s="198" t="s">
        <v>48</v>
      </c>
      <c r="BY114" s="198" t="s">
        <v>48</v>
      </c>
      <c r="BZ114" s="198" t="s">
        <v>48</v>
      </c>
      <c r="CA114" s="198" t="s">
        <v>48</v>
      </c>
      <c r="CB114" s="198" t="s">
        <v>48</v>
      </c>
      <c r="CC114" s="264"/>
      <c r="CD114" s="264"/>
      <c r="CE114" s="264"/>
      <c r="CF114" s="264"/>
      <c r="CG114" s="264"/>
      <c r="CH114" s="264"/>
      <c r="CI114" s="318"/>
    </row>
    <row r="115" spans="1:87" ht="64.95" hidden="1" customHeight="1" x14ac:dyDescent="0.3">
      <c r="A115" s="322" t="s">
        <v>1121</v>
      </c>
      <c r="B115" s="328" t="s">
        <v>295</v>
      </c>
      <c r="C115" s="323" t="s">
        <v>2</v>
      </c>
      <c r="D115" s="550" t="s">
        <v>754</v>
      </c>
      <c r="E115" s="201" t="e" vm="9">
        <v>#VALUE!</v>
      </c>
      <c r="F115" s="320" t="s">
        <v>307</v>
      </c>
      <c r="G115" s="320" t="s">
        <v>308</v>
      </c>
      <c r="H115" s="202" t="s">
        <v>309</v>
      </c>
      <c r="I115" s="314">
        <v>1</v>
      </c>
      <c r="J115" s="311" t="s">
        <v>55</v>
      </c>
      <c r="K115" s="266" t="s">
        <v>55</v>
      </c>
      <c r="L115" s="267">
        <f>(((38*38)*$K$3)*2)+$L$3</f>
        <v>169.744</v>
      </c>
      <c r="M115" s="268">
        <f t="shared" si="14"/>
        <v>6.3748333333333331</v>
      </c>
      <c r="N115" s="269">
        <v>114.747</v>
      </c>
      <c r="O115" s="270">
        <f t="shared" si="15"/>
        <v>127.49666666666667</v>
      </c>
      <c r="P115" s="271">
        <v>50</v>
      </c>
      <c r="Q115" s="272">
        <f>Tableau3[[#This Row],[NBRE UNITES / UVC (Paquet)]]*Tableau3[[#This Row],[UVC (Paquet) /
 COLIS]]</f>
        <v>900</v>
      </c>
      <c r="R115" s="272">
        <v>18</v>
      </c>
      <c r="S115" s="273">
        <v>24</v>
      </c>
      <c r="T115" s="274">
        <v>14</v>
      </c>
      <c r="U115" s="275">
        <f t="shared" si="16"/>
        <v>12600</v>
      </c>
      <c r="V115" s="570">
        <f>Tableau3[[#This Row],[PRIX  AU 
COLIS]]/Tableau3[[#This Row],[COLIS]]-1</f>
        <v>-0.76</v>
      </c>
      <c r="W115" s="276">
        <f t="shared" si="17"/>
        <v>1.5299600000000002</v>
      </c>
      <c r="X115" s="277">
        <f>$N115-(N115*'Détail des remises'!$C$6)</f>
        <v>27.539280000000005</v>
      </c>
      <c r="Y115" s="278">
        <f t="shared" si="20"/>
        <v>30.599200000000007</v>
      </c>
      <c r="Z115" s="274" t="s">
        <v>48</v>
      </c>
      <c r="AA115" s="275" t="s">
        <v>48</v>
      </c>
      <c r="AB115" s="276" t="s">
        <v>48</v>
      </c>
      <c r="AC115" s="277" t="s">
        <v>48</v>
      </c>
      <c r="AD115" s="278" t="s">
        <v>48</v>
      </c>
      <c r="AE115" s="274">
        <f>Tableau3[[#This Row],[COLIS /
 PALETTE]]</f>
        <v>24</v>
      </c>
      <c r="AF115" s="275">
        <f>AE115*$Q115</f>
        <v>21600</v>
      </c>
      <c r="AG115" s="276">
        <f>$AH115/$R115</f>
        <v>1.3769640000000003</v>
      </c>
      <c r="AH115" s="277">
        <f>$X115*$AH$11</f>
        <v>24.785352000000007</v>
      </c>
      <c r="AI115" s="278">
        <f>$AH115/$Q115*1000</f>
        <v>27.539280000000005</v>
      </c>
      <c r="AJ115" s="274">
        <v>48</v>
      </c>
      <c r="AK115" s="275">
        <f>AJ115*Q115</f>
        <v>43200</v>
      </c>
      <c r="AL115" s="279">
        <f>AM115/$R115</f>
        <v>1.3356550800000002</v>
      </c>
      <c r="AM115" s="277">
        <f>AH115*$AM$11</f>
        <v>24.041791440000004</v>
      </c>
      <c r="AN115" s="280">
        <f>AM115/$Q115*1000</f>
        <v>26.713101600000005</v>
      </c>
      <c r="AO115" s="274">
        <v>96</v>
      </c>
      <c r="AP115" s="275">
        <f>AO115*Q115</f>
        <v>86400</v>
      </c>
      <c r="AQ115" s="279">
        <f>AR115/$R115</f>
        <v>1.2955854276000001</v>
      </c>
      <c r="AR115" s="277">
        <f>AM115*$AR$11</f>
        <v>23.320537696800002</v>
      </c>
      <c r="AS115" s="280">
        <f>AR115/$Q115*1000</f>
        <v>25.911708552000004</v>
      </c>
      <c r="AT115" s="262" t="s">
        <v>41</v>
      </c>
      <c r="AU115" s="198" t="s">
        <v>48</v>
      </c>
      <c r="AV115" s="198" t="s">
        <v>48</v>
      </c>
      <c r="AW115" s="198" t="s">
        <v>48</v>
      </c>
      <c r="AX115" s="198" t="s">
        <v>48</v>
      </c>
      <c r="AY115" s="198" t="s">
        <v>48</v>
      </c>
      <c r="AZ115" s="198" t="s">
        <v>48</v>
      </c>
      <c r="BA115" s="198" t="s">
        <v>48</v>
      </c>
      <c r="BB115" s="198" t="s">
        <v>48</v>
      </c>
      <c r="BC115" s="198" t="s">
        <v>48</v>
      </c>
      <c r="BD115" s="198" t="s">
        <v>48</v>
      </c>
      <c r="BE115" s="198" t="s">
        <v>48</v>
      </c>
      <c r="BF115" s="198" t="s">
        <v>48</v>
      </c>
      <c r="BG115" s="198" t="s">
        <v>48</v>
      </c>
      <c r="BH115" s="198" t="s">
        <v>48</v>
      </c>
      <c r="BI115" s="198" t="s">
        <v>48</v>
      </c>
      <c r="BJ115" s="198" t="s">
        <v>48</v>
      </c>
      <c r="BK115" s="198" t="s">
        <v>48</v>
      </c>
      <c r="BL115" s="198" t="s">
        <v>48</v>
      </c>
      <c r="BM115" s="198" t="s">
        <v>48</v>
      </c>
      <c r="BN115" s="198" t="s">
        <v>48</v>
      </c>
      <c r="BO115" s="198" t="s">
        <v>48</v>
      </c>
      <c r="BP115" s="198" t="s">
        <v>48</v>
      </c>
      <c r="BQ115" s="198" t="s">
        <v>48</v>
      </c>
      <c r="BR115" s="198" t="s">
        <v>48</v>
      </c>
      <c r="BS115" s="198" t="s">
        <v>48</v>
      </c>
      <c r="BT115" s="198" t="s">
        <v>48</v>
      </c>
      <c r="BU115" s="198" t="s">
        <v>48</v>
      </c>
      <c r="BV115" s="198" t="s">
        <v>48</v>
      </c>
      <c r="BW115" s="198" t="s">
        <v>48</v>
      </c>
      <c r="BX115" s="198" t="s">
        <v>48</v>
      </c>
      <c r="BY115" s="198" t="s">
        <v>48</v>
      </c>
      <c r="BZ115" s="198" t="s">
        <v>48</v>
      </c>
      <c r="CA115" s="198" t="s">
        <v>48</v>
      </c>
      <c r="CB115" s="198" t="s">
        <v>48</v>
      </c>
      <c r="CC115" s="264"/>
      <c r="CD115" s="264"/>
      <c r="CE115" s="264"/>
      <c r="CF115" s="264"/>
      <c r="CG115" s="264"/>
      <c r="CH115" s="264"/>
      <c r="CI115" s="318"/>
    </row>
    <row r="116" spans="1:87" ht="64.95" hidden="1" customHeight="1" x14ac:dyDescent="0.3">
      <c r="A116" s="322" t="s">
        <v>1121</v>
      </c>
      <c r="B116" s="328" t="s">
        <v>295</v>
      </c>
      <c r="C116" s="323" t="s">
        <v>2</v>
      </c>
      <c r="D116" s="550" t="s">
        <v>754</v>
      </c>
      <c r="E116" s="201" t="e" vm="9">
        <v>#VALUE!</v>
      </c>
      <c r="F116" s="320" t="s">
        <v>320</v>
      </c>
      <c r="G116" s="320" t="s">
        <v>323</v>
      </c>
      <c r="H116" s="202" t="s">
        <v>309</v>
      </c>
      <c r="I116" s="314">
        <v>2</v>
      </c>
      <c r="J116" s="311" t="s">
        <v>55</v>
      </c>
      <c r="K116" s="266" t="s">
        <v>55</v>
      </c>
      <c r="L116" s="267">
        <f>(((38*38)*$K$3)*4)+$L$3</f>
        <v>279.488</v>
      </c>
      <c r="M116" s="268">
        <f t="shared" si="14"/>
        <v>6.6935750000000001</v>
      </c>
      <c r="N116" s="269">
        <f>N115*1.05</f>
        <v>120.48435000000001</v>
      </c>
      <c r="O116" s="270">
        <f t="shared" si="15"/>
        <v>133.8715</v>
      </c>
      <c r="P116" s="271">
        <v>50</v>
      </c>
      <c r="Q116" s="272">
        <f>Tableau3[[#This Row],[NBRE UNITES / UVC (Paquet)]]*Tableau3[[#This Row],[UVC (Paquet) /
 COLIS]]</f>
        <v>900</v>
      </c>
      <c r="R116" s="272">
        <v>18</v>
      </c>
      <c r="S116" s="273">
        <v>24</v>
      </c>
      <c r="T116" s="274">
        <v>14</v>
      </c>
      <c r="U116" s="275">
        <f t="shared" si="16"/>
        <v>12600</v>
      </c>
      <c r="V116" s="570">
        <f>Tableau3[[#This Row],[PRIX  AU 
COLIS]]/Tableau3[[#This Row],[COLIS]]-1</f>
        <v>-0.76</v>
      </c>
      <c r="W116" s="276">
        <f t="shared" si="17"/>
        <v>1.6064580000000004</v>
      </c>
      <c r="X116" s="277">
        <f>$N116-(N116*'Détail des remises'!$C$6)</f>
        <v>28.916244000000006</v>
      </c>
      <c r="Y116" s="278">
        <f t="shared" si="20"/>
        <v>32.129160000000006</v>
      </c>
      <c r="Z116" s="274" t="s">
        <v>48</v>
      </c>
      <c r="AA116" s="275" t="s">
        <v>48</v>
      </c>
      <c r="AB116" s="276" t="s">
        <v>48</v>
      </c>
      <c r="AC116" s="277" t="s">
        <v>48</v>
      </c>
      <c r="AD116" s="278" t="s">
        <v>48</v>
      </c>
      <c r="AE116" s="274">
        <f>Tableau3[[#This Row],[COLIS /
 PALETTE]]</f>
        <v>24</v>
      </c>
      <c r="AF116" s="275">
        <f>AE116*$Q116</f>
        <v>21600</v>
      </c>
      <c r="AG116" s="276">
        <f>$AH116/$R116</f>
        <v>1.4458122000000002</v>
      </c>
      <c r="AH116" s="277">
        <f>$X116*$AH$11</f>
        <v>26.024619600000005</v>
      </c>
      <c r="AI116" s="278">
        <f>$AH116/$Q116*1000</f>
        <v>28.916244000000003</v>
      </c>
      <c r="AJ116" s="274">
        <v>48</v>
      </c>
      <c r="AK116" s="275">
        <f>AJ116*Q116</f>
        <v>43200</v>
      </c>
      <c r="AL116" s="279">
        <f>AM116/$R116</f>
        <v>1.4024378340000001</v>
      </c>
      <c r="AM116" s="277">
        <f>AH116*$AM$11</f>
        <v>25.243881012000003</v>
      </c>
      <c r="AN116" s="280">
        <f>AM116/$Q116*1000</f>
        <v>28.04875668</v>
      </c>
      <c r="AO116" s="274">
        <v>96</v>
      </c>
      <c r="AP116" s="275">
        <f>AO116*Q116</f>
        <v>86400</v>
      </c>
      <c r="AQ116" s="279">
        <f>AR116/$R116</f>
        <v>1.3603646989800002</v>
      </c>
      <c r="AR116" s="277">
        <f>AM116*$AR$11</f>
        <v>24.486564581640003</v>
      </c>
      <c r="AS116" s="280">
        <f>AR116/$Q116*1000</f>
        <v>27.207293979600003</v>
      </c>
      <c r="AT116" s="262" t="s">
        <v>41</v>
      </c>
      <c r="AU116" s="198" t="s">
        <v>48</v>
      </c>
      <c r="AV116" s="198" t="s">
        <v>48</v>
      </c>
      <c r="AW116" s="198" t="s">
        <v>48</v>
      </c>
      <c r="AX116" s="198" t="s">
        <v>48</v>
      </c>
      <c r="AY116" s="198" t="s">
        <v>48</v>
      </c>
      <c r="AZ116" s="198" t="s">
        <v>48</v>
      </c>
      <c r="BA116" s="198" t="s">
        <v>48</v>
      </c>
      <c r="BB116" s="198" t="s">
        <v>48</v>
      </c>
      <c r="BC116" s="198" t="s">
        <v>48</v>
      </c>
      <c r="BD116" s="198" t="s">
        <v>48</v>
      </c>
      <c r="BE116" s="198" t="s">
        <v>48</v>
      </c>
      <c r="BF116" s="198" t="s">
        <v>48</v>
      </c>
      <c r="BG116" s="198" t="s">
        <v>48</v>
      </c>
      <c r="BH116" s="198" t="s">
        <v>48</v>
      </c>
      <c r="BI116" s="198" t="s">
        <v>48</v>
      </c>
      <c r="BJ116" s="198" t="s">
        <v>48</v>
      </c>
      <c r="BK116" s="198" t="s">
        <v>48</v>
      </c>
      <c r="BL116" s="198" t="s">
        <v>48</v>
      </c>
      <c r="BM116" s="198" t="s">
        <v>48</v>
      </c>
      <c r="BN116" s="198" t="s">
        <v>48</v>
      </c>
      <c r="BO116" s="198" t="s">
        <v>48</v>
      </c>
      <c r="BP116" s="198" t="s">
        <v>48</v>
      </c>
      <c r="BQ116" s="198" t="s">
        <v>48</v>
      </c>
      <c r="BR116" s="198" t="s">
        <v>48</v>
      </c>
      <c r="BS116" s="198" t="s">
        <v>48</v>
      </c>
      <c r="BT116" s="198" t="s">
        <v>48</v>
      </c>
      <c r="BU116" s="198" t="s">
        <v>48</v>
      </c>
      <c r="BV116" s="198" t="s">
        <v>48</v>
      </c>
      <c r="BW116" s="198" t="s">
        <v>48</v>
      </c>
      <c r="BX116" s="198" t="s">
        <v>48</v>
      </c>
      <c r="BY116" s="198" t="s">
        <v>48</v>
      </c>
      <c r="BZ116" s="198" t="s">
        <v>48</v>
      </c>
      <c r="CA116" s="198" t="s">
        <v>48</v>
      </c>
      <c r="CB116" s="198" t="s">
        <v>48</v>
      </c>
      <c r="CC116" s="264"/>
      <c r="CD116" s="264"/>
      <c r="CE116" s="264"/>
      <c r="CF116" s="264"/>
      <c r="CG116" s="264"/>
      <c r="CH116" s="264"/>
      <c r="CI116" s="318"/>
    </row>
    <row r="117" spans="1:87" ht="64.95" hidden="1" customHeight="1" x14ac:dyDescent="0.3">
      <c r="A117" s="322" t="s">
        <v>1121</v>
      </c>
      <c r="B117" s="328" t="s">
        <v>295</v>
      </c>
      <c r="C117" s="323" t="s">
        <v>2</v>
      </c>
      <c r="D117" s="550" t="s">
        <v>754</v>
      </c>
      <c r="E117" s="201" t="e" vm="9">
        <v>#VALUE!</v>
      </c>
      <c r="F117" s="320" t="s">
        <v>321</v>
      </c>
      <c r="G117" s="320" t="s">
        <v>324</v>
      </c>
      <c r="H117" s="202" t="s">
        <v>309</v>
      </c>
      <c r="I117" s="314">
        <v>3</v>
      </c>
      <c r="J117" s="311">
        <f>(((19.5*19.5)*$K$3)*6)+$L$3</f>
        <v>146.697</v>
      </c>
      <c r="K117" s="266">
        <f>(((19.25*38)*$K$3)*6)+$L$3</f>
        <v>226.78200000000001</v>
      </c>
      <c r="L117" s="267">
        <f>(((38*38)*$K$3)*6)+$L$3</f>
        <v>389.23199999999997</v>
      </c>
      <c r="M117" s="268">
        <f t="shared" si="14"/>
        <v>7.012316666666667</v>
      </c>
      <c r="N117" s="269">
        <f>N115*1.1</f>
        <v>126.22170000000001</v>
      </c>
      <c r="O117" s="270">
        <f t="shared" si="15"/>
        <v>140.24633333333333</v>
      </c>
      <c r="P117" s="271">
        <v>50</v>
      </c>
      <c r="Q117" s="272">
        <f>Tableau3[[#This Row],[NBRE UNITES / UVC (Paquet)]]*Tableau3[[#This Row],[UVC (Paquet) /
 COLIS]]</f>
        <v>900</v>
      </c>
      <c r="R117" s="272">
        <v>18</v>
      </c>
      <c r="S117" s="273">
        <v>24</v>
      </c>
      <c r="T117" s="274">
        <v>24</v>
      </c>
      <c r="U117" s="275">
        <f t="shared" si="16"/>
        <v>21600</v>
      </c>
      <c r="V117" s="570">
        <f>Tableau3[[#This Row],[PRIX  AU 
COLIS]]/Tableau3[[#This Row],[COLIS]]-1</f>
        <v>-0.76</v>
      </c>
      <c r="W117" s="276">
        <f t="shared" si="17"/>
        <v>1.6829560000000003</v>
      </c>
      <c r="X117" s="277">
        <f>$N117-(N117*'Détail des remises'!$C$6)</f>
        <v>30.293208000000007</v>
      </c>
      <c r="Y117" s="278">
        <f t="shared" si="20"/>
        <v>33.659120000000009</v>
      </c>
      <c r="Z117" s="274" t="s">
        <v>48</v>
      </c>
      <c r="AA117" s="275" t="s">
        <v>48</v>
      </c>
      <c r="AB117" s="276" t="s">
        <v>48</v>
      </c>
      <c r="AC117" s="277" t="s">
        <v>48</v>
      </c>
      <c r="AD117" s="278" t="s">
        <v>48</v>
      </c>
      <c r="AE117" s="274" t="s">
        <v>48</v>
      </c>
      <c r="AF117" s="275" t="s">
        <v>48</v>
      </c>
      <c r="AG117" s="276" t="s">
        <v>48</v>
      </c>
      <c r="AH117" s="277" t="s">
        <v>48</v>
      </c>
      <c r="AI117" s="278" t="s">
        <v>48</v>
      </c>
      <c r="AJ117" s="274" t="s">
        <v>48</v>
      </c>
      <c r="AK117" s="275" t="s">
        <v>48</v>
      </c>
      <c r="AL117" s="279" t="s">
        <v>48</v>
      </c>
      <c r="AM117" s="277" t="s">
        <v>48</v>
      </c>
      <c r="AN117" s="280" t="s">
        <v>48</v>
      </c>
      <c r="AO117" s="274" t="s">
        <v>48</v>
      </c>
      <c r="AP117" s="275" t="s">
        <v>48</v>
      </c>
      <c r="AQ117" s="279" t="s">
        <v>48</v>
      </c>
      <c r="AR117" s="277" t="s">
        <v>48</v>
      </c>
      <c r="AS117" s="280" t="s">
        <v>48</v>
      </c>
      <c r="AT117" s="262" t="s">
        <v>41</v>
      </c>
      <c r="AU117" s="198" t="s">
        <v>48</v>
      </c>
      <c r="AV117" s="198" t="s">
        <v>48</v>
      </c>
      <c r="AW117" s="198" t="s">
        <v>48</v>
      </c>
      <c r="AX117" s="198" t="s">
        <v>48</v>
      </c>
      <c r="AY117" s="198" t="s">
        <v>48</v>
      </c>
      <c r="AZ117" s="198" t="s">
        <v>48</v>
      </c>
      <c r="BA117" s="198" t="s">
        <v>48</v>
      </c>
      <c r="BB117" s="198" t="s">
        <v>48</v>
      </c>
      <c r="BC117" s="198" t="s">
        <v>48</v>
      </c>
      <c r="BD117" s="198" t="s">
        <v>48</v>
      </c>
      <c r="BE117" s="198" t="s">
        <v>48</v>
      </c>
      <c r="BF117" s="198" t="s">
        <v>48</v>
      </c>
      <c r="BG117" s="198" t="s">
        <v>48</v>
      </c>
      <c r="BH117" s="198" t="s">
        <v>48</v>
      </c>
      <c r="BI117" s="198" t="s">
        <v>48</v>
      </c>
      <c r="BJ117" s="198" t="s">
        <v>48</v>
      </c>
      <c r="BK117" s="198" t="s">
        <v>48</v>
      </c>
      <c r="BL117" s="198" t="s">
        <v>48</v>
      </c>
      <c r="BM117" s="198" t="s">
        <v>48</v>
      </c>
      <c r="BN117" s="198" t="s">
        <v>48</v>
      </c>
      <c r="BO117" s="198" t="s">
        <v>48</v>
      </c>
      <c r="BP117" s="198" t="s">
        <v>48</v>
      </c>
      <c r="BQ117" s="198" t="s">
        <v>48</v>
      </c>
      <c r="BR117" s="198" t="s">
        <v>48</v>
      </c>
      <c r="BS117" s="198" t="s">
        <v>48</v>
      </c>
      <c r="BT117" s="198" t="s">
        <v>48</v>
      </c>
      <c r="BU117" s="198" t="s">
        <v>48</v>
      </c>
      <c r="BV117" s="198" t="s">
        <v>48</v>
      </c>
      <c r="BW117" s="198" t="s">
        <v>48</v>
      </c>
      <c r="BX117" s="198" t="s">
        <v>48</v>
      </c>
      <c r="BY117" s="198" t="s">
        <v>48</v>
      </c>
      <c r="BZ117" s="198" t="s">
        <v>48</v>
      </c>
      <c r="CA117" s="198" t="s">
        <v>48</v>
      </c>
      <c r="CB117" s="198" t="s">
        <v>48</v>
      </c>
      <c r="CC117" s="264"/>
      <c r="CD117" s="264"/>
      <c r="CE117" s="264"/>
      <c r="CF117" s="264"/>
      <c r="CG117" s="264"/>
      <c r="CH117" s="264"/>
      <c r="CI117" s="318"/>
    </row>
    <row r="118" spans="1:87" ht="64.95" hidden="1" customHeight="1" x14ac:dyDescent="0.3">
      <c r="A118" s="322" t="s">
        <v>1121</v>
      </c>
      <c r="B118" s="328" t="s">
        <v>295</v>
      </c>
      <c r="C118" s="323" t="s">
        <v>2</v>
      </c>
      <c r="D118" s="550" t="s">
        <v>754</v>
      </c>
      <c r="E118" s="201" t="e" vm="9">
        <v>#VALUE!</v>
      </c>
      <c r="F118" s="320" t="s">
        <v>322</v>
      </c>
      <c r="G118" s="320" t="s">
        <v>325</v>
      </c>
      <c r="H118" s="202" t="s">
        <v>309</v>
      </c>
      <c r="I118" s="314">
        <v>4</v>
      </c>
      <c r="J118" s="311">
        <f>(((19.5*19.5)*$K$3)*8)+$L$3</f>
        <v>175.596</v>
      </c>
      <c r="K118" s="266">
        <f>(((19.25*38)*$K$3)*8)+$L$3</f>
        <v>282.37599999999998</v>
      </c>
      <c r="L118" s="267">
        <f>(((38*38)*$K$3)*8)+$L$3</f>
        <v>498.976</v>
      </c>
      <c r="M118" s="268">
        <f t="shared" si="14"/>
        <v>7.331058333333333</v>
      </c>
      <c r="N118" s="269">
        <f>N115*1.15</f>
        <v>131.95904999999999</v>
      </c>
      <c r="O118" s="270">
        <f t="shared" si="15"/>
        <v>146.62116666666665</v>
      </c>
      <c r="P118" s="271">
        <v>50</v>
      </c>
      <c r="Q118" s="272">
        <f>Tableau3[[#This Row],[NBRE UNITES / UVC (Paquet)]]*Tableau3[[#This Row],[UVC (Paquet) /
 COLIS]]</f>
        <v>900</v>
      </c>
      <c r="R118" s="272">
        <v>18</v>
      </c>
      <c r="S118" s="273">
        <v>24</v>
      </c>
      <c r="T118" s="274">
        <v>24</v>
      </c>
      <c r="U118" s="275">
        <f t="shared" si="16"/>
        <v>21600</v>
      </c>
      <c r="V118" s="570">
        <f>Tableau3[[#This Row],[PRIX  AU 
COLIS]]/Tableau3[[#This Row],[COLIS]]-1</f>
        <v>-0.76</v>
      </c>
      <c r="W118" s="276">
        <f t="shared" si="17"/>
        <v>1.7594539999999996</v>
      </c>
      <c r="X118" s="277">
        <f>$N118-(N118*'Détail des remises'!$C$6)</f>
        <v>31.670171999999994</v>
      </c>
      <c r="Y118" s="278">
        <f t="shared" si="20"/>
        <v>35.18907999999999</v>
      </c>
      <c r="Z118" s="274" t="s">
        <v>48</v>
      </c>
      <c r="AA118" s="275" t="s">
        <v>48</v>
      </c>
      <c r="AB118" s="276" t="s">
        <v>48</v>
      </c>
      <c r="AC118" s="277" t="s">
        <v>48</v>
      </c>
      <c r="AD118" s="278" t="s">
        <v>48</v>
      </c>
      <c r="AE118" s="274" t="s">
        <v>48</v>
      </c>
      <c r="AF118" s="275" t="s">
        <v>48</v>
      </c>
      <c r="AG118" s="276" t="s">
        <v>48</v>
      </c>
      <c r="AH118" s="277" t="s">
        <v>48</v>
      </c>
      <c r="AI118" s="278" t="s">
        <v>48</v>
      </c>
      <c r="AJ118" s="274" t="s">
        <v>48</v>
      </c>
      <c r="AK118" s="275" t="s">
        <v>48</v>
      </c>
      <c r="AL118" s="279" t="s">
        <v>48</v>
      </c>
      <c r="AM118" s="277" t="s">
        <v>48</v>
      </c>
      <c r="AN118" s="280" t="s">
        <v>48</v>
      </c>
      <c r="AO118" s="274" t="s">
        <v>48</v>
      </c>
      <c r="AP118" s="275" t="s">
        <v>48</v>
      </c>
      <c r="AQ118" s="279" t="s">
        <v>48</v>
      </c>
      <c r="AR118" s="277" t="s">
        <v>48</v>
      </c>
      <c r="AS118" s="280" t="s">
        <v>48</v>
      </c>
      <c r="AT118" s="262" t="s">
        <v>41</v>
      </c>
      <c r="AU118" s="198" t="s">
        <v>48</v>
      </c>
      <c r="AV118" s="198" t="s">
        <v>48</v>
      </c>
      <c r="AW118" s="198" t="s">
        <v>48</v>
      </c>
      <c r="AX118" s="198" t="s">
        <v>48</v>
      </c>
      <c r="AY118" s="198" t="s">
        <v>48</v>
      </c>
      <c r="AZ118" s="198" t="s">
        <v>48</v>
      </c>
      <c r="BA118" s="198" t="s">
        <v>48</v>
      </c>
      <c r="BB118" s="198" t="s">
        <v>48</v>
      </c>
      <c r="BC118" s="198" t="s">
        <v>48</v>
      </c>
      <c r="BD118" s="198" t="s">
        <v>48</v>
      </c>
      <c r="BE118" s="198" t="s">
        <v>48</v>
      </c>
      <c r="BF118" s="198" t="s">
        <v>48</v>
      </c>
      <c r="BG118" s="198" t="s">
        <v>48</v>
      </c>
      <c r="BH118" s="198" t="s">
        <v>48</v>
      </c>
      <c r="BI118" s="198" t="s">
        <v>48</v>
      </c>
      <c r="BJ118" s="198" t="s">
        <v>48</v>
      </c>
      <c r="BK118" s="198" t="s">
        <v>48</v>
      </c>
      <c r="BL118" s="198" t="s">
        <v>48</v>
      </c>
      <c r="BM118" s="198" t="s">
        <v>48</v>
      </c>
      <c r="BN118" s="198" t="s">
        <v>48</v>
      </c>
      <c r="BO118" s="198" t="s">
        <v>48</v>
      </c>
      <c r="BP118" s="198" t="s">
        <v>48</v>
      </c>
      <c r="BQ118" s="198" t="s">
        <v>48</v>
      </c>
      <c r="BR118" s="198" t="s">
        <v>48</v>
      </c>
      <c r="BS118" s="198" t="s">
        <v>48</v>
      </c>
      <c r="BT118" s="198" t="s">
        <v>48</v>
      </c>
      <c r="BU118" s="198" t="s">
        <v>48</v>
      </c>
      <c r="BV118" s="198" t="s">
        <v>48</v>
      </c>
      <c r="BW118" s="198" t="s">
        <v>48</v>
      </c>
      <c r="BX118" s="198" t="s">
        <v>48</v>
      </c>
      <c r="BY118" s="198" t="s">
        <v>48</v>
      </c>
      <c r="BZ118" s="198" t="s">
        <v>48</v>
      </c>
      <c r="CA118" s="198" t="s">
        <v>48</v>
      </c>
      <c r="CB118" s="198" t="s">
        <v>48</v>
      </c>
      <c r="CC118" s="264"/>
      <c r="CD118" s="264"/>
      <c r="CE118" s="264"/>
      <c r="CF118" s="264"/>
      <c r="CG118" s="264"/>
      <c r="CH118" s="264"/>
      <c r="CI118" s="318"/>
    </row>
    <row r="119" spans="1:87" ht="64.95" hidden="1" customHeight="1" x14ac:dyDescent="0.3">
      <c r="A119" s="322" t="s">
        <v>1121</v>
      </c>
      <c r="B119" s="328" t="s">
        <v>295</v>
      </c>
      <c r="C119" s="323" t="s">
        <v>102</v>
      </c>
      <c r="D119" s="550" t="s">
        <v>754</v>
      </c>
      <c r="E119" s="201" t="e" vm="11">
        <v>#VALUE!</v>
      </c>
      <c r="F119" s="320" t="s">
        <v>326</v>
      </c>
      <c r="G119" s="320" t="s">
        <v>327</v>
      </c>
      <c r="H119" s="202" t="s">
        <v>334</v>
      </c>
      <c r="I119" s="314">
        <v>1</v>
      </c>
      <c r="J119" s="311" t="s">
        <v>55</v>
      </c>
      <c r="K119" s="266" t="s">
        <v>55</v>
      </c>
      <c r="L119" s="267">
        <f>(((38*38)*$K$3)*2)+$L$3</f>
        <v>169.744</v>
      </c>
      <c r="M119" s="268">
        <f t="shared" si="14"/>
        <v>6.9595000000000002</v>
      </c>
      <c r="N119" s="269">
        <v>125.271</v>
      </c>
      <c r="O119" s="270">
        <f t="shared" si="15"/>
        <v>139.19</v>
      </c>
      <c r="P119" s="271">
        <v>50</v>
      </c>
      <c r="Q119" s="272">
        <f>Tableau3[[#This Row],[NBRE UNITES / UVC (Paquet)]]*Tableau3[[#This Row],[UVC (Paquet) /
 COLIS]]</f>
        <v>900</v>
      </c>
      <c r="R119" s="272">
        <v>18</v>
      </c>
      <c r="S119" s="273">
        <v>24</v>
      </c>
      <c r="T119" s="274">
        <v>24</v>
      </c>
      <c r="U119" s="275">
        <f t="shared" si="16"/>
        <v>21600</v>
      </c>
      <c r="V119" s="570">
        <f>Tableau3[[#This Row],[PRIX  AU 
COLIS]]/Tableau3[[#This Row],[COLIS]]-1</f>
        <v>-0.76</v>
      </c>
      <c r="W119" s="276">
        <f t="shared" si="17"/>
        <v>1.6702799999999998</v>
      </c>
      <c r="X119" s="277">
        <f>$N119-(N119*'Détail des remises'!$C$6)</f>
        <v>30.065039999999996</v>
      </c>
      <c r="Y119" s="278">
        <f t="shared" si="20"/>
        <v>33.405599999999993</v>
      </c>
      <c r="Z119" s="274" t="s">
        <v>48</v>
      </c>
      <c r="AA119" s="275" t="s">
        <v>48</v>
      </c>
      <c r="AB119" s="276" t="s">
        <v>48</v>
      </c>
      <c r="AC119" s="277" t="s">
        <v>48</v>
      </c>
      <c r="AD119" s="278" t="s">
        <v>48</v>
      </c>
      <c r="AE119" s="274" t="s">
        <v>48</v>
      </c>
      <c r="AF119" s="275" t="s">
        <v>48</v>
      </c>
      <c r="AG119" s="276" t="s">
        <v>48</v>
      </c>
      <c r="AH119" s="277" t="s">
        <v>48</v>
      </c>
      <c r="AI119" s="278" t="s">
        <v>48</v>
      </c>
      <c r="AJ119" s="274">
        <v>48</v>
      </c>
      <c r="AK119" s="275">
        <f>AJ119*Q119</f>
        <v>43200</v>
      </c>
      <c r="AL119" s="279">
        <f>AM119/$R119</f>
        <v>1.6201715999999999</v>
      </c>
      <c r="AM119" s="277">
        <f>Tableau3[[#This Row],[PRIX  AU 
COLIS]]*$AM$11</f>
        <v>29.163088799999997</v>
      </c>
      <c r="AN119" s="280">
        <f>AM119/$Q119*1000</f>
        <v>32.403431999999995</v>
      </c>
      <c r="AO119" s="274">
        <v>96</v>
      </c>
      <c r="AP119" s="275">
        <f>AO119*Q119</f>
        <v>86400</v>
      </c>
      <c r="AQ119" s="279">
        <f>AR119/$R119</f>
        <v>1.5715664519999999</v>
      </c>
      <c r="AR119" s="277">
        <f>AM119*$AR$11</f>
        <v>28.288196135999996</v>
      </c>
      <c r="AS119" s="280">
        <f>AR119/$Q119*1000</f>
        <v>31.431329039999998</v>
      </c>
      <c r="AT119" s="262" t="s">
        <v>41</v>
      </c>
      <c r="AU119" s="198" t="s">
        <v>48</v>
      </c>
      <c r="AV119" s="198" t="s">
        <v>48</v>
      </c>
      <c r="AW119" s="198" t="s">
        <v>48</v>
      </c>
      <c r="AX119" s="198" t="s">
        <v>48</v>
      </c>
      <c r="AY119" s="198" t="s">
        <v>48</v>
      </c>
      <c r="AZ119" s="198" t="s">
        <v>48</v>
      </c>
      <c r="BA119" s="198" t="s">
        <v>48</v>
      </c>
      <c r="BB119" s="198" t="s">
        <v>48</v>
      </c>
      <c r="BC119" s="198" t="s">
        <v>48</v>
      </c>
      <c r="BD119" s="198" t="s">
        <v>48</v>
      </c>
      <c r="BE119" s="198" t="s">
        <v>48</v>
      </c>
      <c r="BF119" s="198" t="s">
        <v>48</v>
      </c>
      <c r="BG119" s="198" t="s">
        <v>48</v>
      </c>
      <c r="BH119" s="198" t="s">
        <v>48</v>
      </c>
      <c r="BI119" s="198" t="s">
        <v>48</v>
      </c>
      <c r="BJ119" s="198" t="s">
        <v>48</v>
      </c>
      <c r="BK119" s="198" t="s">
        <v>48</v>
      </c>
      <c r="BL119" s="198" t="s">
        <v>48</v>
      </c>
      <c r="BM119" s="198" t="s">
        <v>48</v>
      </c>
      <c r="BN119" s="198" t="s">
        <v>48</v>
      </c>
      <c r="BO119" s="198" t="s">
        <v>48</v>
      </c>
      <c r="BP119" s="198" t="s">
        <v>48</v>
      </c>
      <c r="BQ119" s="198" t="s">
        <v>48</v>
      </c>
      <c r="BR119" s="198" t="s">
        <v>48</v>
      </c>
      <c r="BS119" s="198" t="s">
        <v>48</v>
      </c>
      <c r="BT119" s="198" t="s">
        <v>48</v>
      </c>
      <c r="BU119" s="198" t="s">
        <v>48</v>
      </c>
      <c r="BV119" s="198" t="s">
        <v>48</v>
      </c>
      <c r="BW119" s="198" t="s">
        <v>48</v>
      </c>
      <c r="BX119" s="198" t="s">
        <v>48</v>
      </c>
      <c r="BY119" s="198" t="s">
        <v>48</v>
      </c>
      <c r="BZ119" s="198" t="s">
        <v>48</v>
      </c>
      <c r="CA119" s="198" t="s">
        <v>48</v>
      </c>
      <c r="CB119" s="198" t="s">
        <v>48</v>
      </c>
      <c r="CC119" s="264"/>
      <c r="CD119" s="264"/>
      <c r="CE119" s="264"/>
      <c r="CF119" s="264"/>
      <c r="CG119" s="264"/>
      <c r="CH119" s="264"/>
      <c r="CI119" s="318"/>
    </row>
    <row r="120" spans="1:87" ht="64.95" hidden="1" customHeight="1" x14ac:dyDescent="0.3">
      <c r="A120" s="322" t="s">
        <v>1121</v>
      </c>
      <c r="B120" s="328" t="s">
        <v>295</v>
      </c>
      <c r="C120" s="323" t="s">
        <v>102</v>
      </c>
      <c r="D120" s="550" t="s">
        <v>754</v>
      </c>
      <c r="E120" s="201" t="e" vm="11">
        <v>#VALUE!</v>
      </c>
      <c r="F120" s="320" t="s">
        <v>328</v>
      </c>
      <c r="G120" s="320" t="s">
        <v>331</v>
      </c>
      <c r="H120" s="202" t="s">
        <v>334</v>
      </c>
      <c r="I120" s="314">
        <v>2</v>
      </c>
      <c r="J120" s="311" t="s">
        <v>55</v>
      </c>
      <c r="K120" s="266" t="s">
        <v>55</v>
      </c>
      <c r="L120" s="267">
        <f>(((38*38)*$K$3)*4)+$L$3</f>
        <v>279.488</v>
      </c>
      <c r="M120" s="268">
        <f t="shared" si="14"/>
        <v>7.3074750000000002</v>
      </c>
      <c r="N120" s="269">
        <f>N119*1.05</f>
        <v>131.53455</v>
      </c>
      <c r="O120" s="270">
        <f t="shared" si="15"/>
        <v>146.14949999999999</v>
      </c>
      <c r="P120" s="271">
        <v>50</v>
      </c>
      <c r="Q120" s="272">
        <f>Tableau3[[#This Row],[NBRE UNITES / UVC (Paquet)]]*Tableau3[[#This Row],[UVC (Paquet) /
 COLIS]]</f>
        <v>900</v>
      </c>
      <c r="R120" s="272">
        <v>18</v>
      </c>
      <c r="S120" s="273">
        <v>24</v>
      </c>
      <c r="T120" s="274">
        <v>24</v>
      </c>
      <c r="U120" s="275">
        <f t="shared" si="16"/>
        <v>21600</v>
      </c>
      <c r="V120" s="570">
        <f>Tableau3[[#This Row],[PRIX  AU 
COLIS]]/Tableau3[[#This Row],[COLIS]]-1</f>
        <v>-0.76</v>
      </c>
      <c r="W120" s="276">
        <f t="shared" si="17"/>
        <v>1.7537940000000001</v>
      </c>
      <c r="X120" s="277">
        <f>$N120-(N120*'Détail des remises'!$C$6)</f>
        <v>31.568292</v>
      </c>
      <c r="Y120" s="278">
        <f t="shared" si="20"/>
        <v>35.075879999999998</v>
      </c>
      <c r="Z120" s="274" t="s">
        <v>48</v>
      </c>
      <c r="AA120" s="275" t="s">
        <v>48</v>
      </c>
      <c r="AB120" s="276" t="s">
        <v>48</v>
      </c>
      <c r="AC120" s="277" t="s">
        <v>48</v>
      </c>
      <c r="AD120" s="278" t="s">
        <v>48</v>
      </c>
      <c r="AE120" s="274" t="s">
        <v>48</v>
      </c>
      <c r="AF120" s="275" t="s">
        <v>48</v>
      </c>
      <c r="AG120" s="276" t="s">
        <v>48</v>
      </c>
      <c r="AH120" s="277" t="s">
        <v>48</v>
      </c>
      <c r="AI120" s="278" t="s">
        <v>48</v>
      </c>
      <c r="AJ120" s="274">
        <v>48</v>
      </c>
      <c r="AK120" s="275">
        <f>AJ120*Q120</f>
        <v>43200</v>
      </c>
      <c r="AL120" s="279">
        <f>AM120/$R120</f>
        <v>1.7011801799999999</v>
      </c>
      <c r="AM120" s="277">
        <f>Tableau3[[#This Row],[PRIX  AU 
COLIS]]*$AM$11</f>
        <v>30.621243239999998</v>
      </c>
      <c r="AN120" s="280">
        <f>AM120/$Q120*1000</f>
        <v>34.023603600000001</v>
      </c>
      <c r="AO120" s="274">
        <v>96</v>
      </c>
      <c r="AP120" s="275">
        <f>AO120*Q120</f>
        <v>86400</v>
      </c>
      <c r="AQ120" s="279">
        <f>AR120/$R120</f>
        <v>1.6501447746</v>
      </c>
      <c r="AR120" s="277">
        <f>AM120*$AR$11</f>
        <v>29.702605942799998</v>
      </c>
      <c r="AS120" s="280">
        <f>AR120/$Q120*1000</f>
        <v>33.002895492</v>
      </c>
      <c r="AT120" s="262" t="s">
        <v>41</v>
      </c>
      <c r="AU120" s="198" t="s">
        <v>48</v>
      </c>
      <c r="AV120" s="198" t="s">
        <v>48</v>
      </c>
      <c r="AW120" s="198" t="s">
        <v>48</v>
      </c>
      <c r="AX120" s="198" t="s">
        <v>48</v>
      </c>
      <c r="AY120" s="198" t="s">
        <v>48</v>
      </c>
      <c r="AZ120" s="198" t="s">
        <v>48</v>
      </c>
      <c r="BA120" s="198" t="s">
        <v>48</v>
      </c>
      <c r="BB120" s="198" t="s">
        <v>48</v>
      </c>
      <c r="BC120" s="198" t="s">
        <v>48</v>
      </c>
      <c r="BD120" s="198" t="s">
        <v>48</v>
      </c>
      <c r="BE120" s="198" t="s">
        <v>48</v>
      </c>
      <c r="BF120" s="198" t="s">
        <v>48</v>
      </c>
      <c r="BG120" s="198" t="s">
        <v>48</v>
      </c>
      <c r="BH120" s="198" t="s">
        <v>48</v>
      </c>
      <c r="BI120" s="198" t="s">
        <v>48</v>
      </c>
      <c r="BJ120" s="198" t="s">
        <v>48</v>
      </c>
      <c r="BK120" s="198" t="s">
        <v>48</v>
      </c>
      <c r="BL120" s="198" t="s">
        <v>48</v>
      </c>
      <c r="BM120" s="198" t="s">
        <v>48</v>
      </c>
      <c r="BN120" s="198" t="s">
        <v>48</v>
      </c>
      <c r="BO120" s="198" t="s">
        <v>48</v>
      </c>
      <c r="BP120" s="198" t="s">
        <v>48</v>
      </c>
      <c r="BQ120" s="198" t="s">
        <v>48</v>
      </c>
      <c r="BR120" s="198" t="s">
        <v>48</v>
      </c>
      <c r="BS120" s="198" t="s">
        <v>48</v>
      </c>
      <c r="BT120" s="198" t="s">
        <v>48</v>
      </c>
      <c r="BU120" s="198" t="s">
        <v>48</v>
      </c>
      <c r="BV120" s="198" t="s">
        <v>48</v>
      </c>
      <c r="BW120" s="198" t="s">
        <v>48</v>
      </c>
      <c r="BX120" s="198" t="s">
        <v>48</v>
      </c>
      <c r="BY120" s="198" t="s">
        <v>48</v>
      </c>
      <c r="BZ120" s="198" t="s">
        <v>48</v>
      </c>
      <c r="CA120" s="198" t="s">
        <v>48</v>
      </c>
      <c r="CB120" s="198" t="s">
        <v>48</v>
      </c>
      <c r="CC120" s="264"/>
      <c r="CD120" s="264"/>
      <c r="CE120" s="264"/>
      <c r="CF120" s="264"/>
      <c r="CG120" s="264"/>
      <c r="CH120" s="264"/>
      <c r="CI120" s="318"/>
    </row>
    <row r="121" spans="1:87" ht="64.95" hidden="1" customHeight="1" x14ac:dyDescent="0.3">
      <c r="A121" s="322" t="s">
        <v>1121</v>
      </c>
      <c r="B121" s="328" t="s">
        <v>295</v>
      </c>
      <c r="C121" s="323" t="s">
        <v>102</v>
      </c>
      <c r="D121" s="550" t="s">
        <v>754</v>
      </c>
      <c r="E121" s="201" t="e" vm="11">
        <v>#VALUE!</v>
      </c>
      <c r="F121" s="320" t="s">
        <v>329</v>
      </c>
      <c r="G121" s="320" t="s">
        <v>332</v>
      </c>
      <c r="H121" s="202" t="s">
        <v>334</v>
      </c>
      <c r="I121" s="314">
        <v>3</v>
      </c>
      <c r="J121" s="311">
        <f>(((9.5*19)*$K$3)*6)+$L$3</f>
        <v>101.154</v>
      </c>
      <c r="K121" s="266">
        <f>(((9.5*38)*$K$3)*6)+$L$3</f>
        <v>142.30799999999999</v>
      </c>
      <c r="L121" s="267">
        <f>(((38*38)*$K$3)*6)+$L$3</f>
        <v>389.23199999999997</v>
      </c>
      <c r="M121" s="268">
        <f t="shared" si="14"/>
        <v>7.6554500000000001</v>
      </c>
      <c r="N121" s="269">
        <f>N119*1.1</f>
        <v>137.79810000000001</v>
      </c>
      <c r="O121" s="270">
        <f t="shared" si="15"/>
        <v>153.10900000000001</v>
      </c>
      <c r="P121" s="271">
        <v>50</v>
      </c>
      <c r="Q121" s="272">
        <f>Tableau3[[#This Row],[NBRE UNITES / UVC (Paquet)]]*Tableau3[[#This Row],[UVC (Paquet) /
 COLIS]]</f>
        <v>900</v>
      </c>
      <c r="R121" s="272">
        <v>18</v>
      </c>
      <c r="S121" s="273">
        <v>24</v>
      </c>
      <c r="T121" s="274">
        <v>24</v>
      </c>
      <c r="U121" s="275">
        <f t="shared" si="16"/>
        <v>21600</v>
      </c>
      <c r="V121" s="570">
        <f>Tableau3[[#This Row],[PRIX  AU 
COLIS]]/Tableau3[[#This Row],[COLIS]]-1</f>
        <v>-0.76</v>
      </c>
      <c r="W121" s="276">
        <f t="shared" si="17"/>
        <v>1.8373080000000002</v>
      </c>
      <c r="X121" s="277">
        <f>$N121-(N121*'Détail des remises'!$C$6)</f>
        <v>33.071544000000003</v>
      </c>
      <c r="Y121" s="278">
        <f t="shared" si="20"/>
        <v>36.746160000000003</v>
      </c>
      <c r="Z121" s="274" t="s">
        <v>48</v>
      </c>
      <c r="AA121" s="275" t="s">
        <v>48</v>
      </c>
      <c r="AB121" s="276" t="s">
        <v>48</v>
      </c>
      <c r="AC121" s="277" t="s">
        <v>48</v>
      </c>
      <c r="AD121" s="278" t="s">
        <v>48</v>
      </c>
      <c r="AE121" s="274" t="s">
        <v>48</v>
      </c>
      <c r="AF121" s="275" t="s">
        <v>48</v>
      </c>
      <c r="AG121" s="276" t="s">
        <v>48</v>
      </c>
      <c r="AH121" s="277" t="s">
        <v>48</v>
      </c>
      <c r="AI121" s="278" t="s">
        <v>48</v>
      </c>
      <c r="AJ121" s="274" t="s">
        <v>48</v>
      </c>
      <c r="AK121" s="275" t="s">
        <v>48</v>
      </c>
      <c r="AL121" s="279" t="s">
        <v>48</v>
      </c>
      <c r="AM121" s="277" t="s">
        <v>48</v>
      </c>
      <c r="AN121" s="280" t="s">
        <v>48</v>
      </c>
      <c r="AO121" s="274" t="s">
        <v>48</v>
      </c>
      <c r="AP121" s="275" t="s">
        <v>48</v>
      </c>
      <c r="AQ121" s="279" t="s">
        <v>48</v>
      </c>
      <c r="AR121" s="277" t="s">
        <v>48</v>
      </c>
      <c r="AS121" s="280" t="s">
        <v>48</v>
      </c>
      <c r="AT121" s="262" t="s">
        <v>41</v>
      </c>
      <c r="AU121" s="198" t="s">
        <v>48</v>
      </c>
      <c r="AV121" s="198" t="s">
        <v>48</v>
      </c>
      <c r="AW121" s="198" t="s">
        <v>48</v>
      </c>
      <c r="AX121" s="198" t="s">
        <v>48</v>
      </c>
      <c r="AY121" s="198" t="s">
        <v>48</v>
      </c>
      <c r="AZ121" s="198" t="s">
        <v>48</v>
      </c>
      <c r="BA121" s="198" t="s">
        <v>48</v>
      </c>
      <c r="BB121" s="198" t="s">
        <v>48</v>
      </c>
      <c r="BC121" s="198" t="s">
        <v>48</v>
      </c>
      <c r="BD121" s="198" t="s">
        <v>48</v>
      </c>
      <c r="BE121" s="198" t="s">
        <v>48</v>
      </c>
      <c r="BF121" s="198" t="s">
        <v>48</v>
      </c>
      <c r="BG121" s="198" t="s">
        <v>48</v>
      </c>
      <c r="BH121" s="198" t="s">
        <v>48</v>
      </c>
      <c r="BI121" s="198" t="s">
        <v>48</v>
      </c>
      <c r="BJ121" s="198" t="s">
        <v>48</v>
      </c>
      <c r="BK121" s="198" t="s">
        <v>48</v>
      </c>
      <c r="BL121" s="198" t="s">
        <v>48</v>
      </c>
      <c r="BM121" s="198" t="s">
        <v>48</v>
      </c>
      <c r="BN121" s="198" t="s">
        <v>48</v>
      </c>
      <c r="BO121" s="198" t="s">
        <v>48</v>
      </c>
      <c r="BP121" s="198" t="s">
        <v>48</v>
      </c>
      <c r="BQ121" s="198" t="s">
        <v>48</v>
      </c>
      <c r="BR121" s="198" t="s">
        <v>48</v>
      </c>
      <c r="BS121" s="198" t="s">
        <v>48</v>
      </c>
      <c r="BT121" s="198" t="s">
        <v>48</v>
      </c>
      <c r="BU121" s="198" t="s">
        <v>48</v>
      </c>
      <c r="BV121" s="198" t="s">
        <v>48</v>
      </c>
      <c r="BW121" s="198" t="s">
        <v>48</v>
      </c>
      <c r="BX121" s="198" t="s">
        <v>48</v>
      </c>
      <c r="BY121" s="198" t="s">
        <v>48</v>
      </c>
      <c r="BZ121" s="198" t="s">
        <v>48</v>
      </c>
      <c r="CA121" s="198" t="s">
        <v>48</v>
      </c>
      <c r="CB121" s="198" t="s">
        <v>48</v>
      </c>
      <c r="CC121" s="264"/>
      <c r="CD121" s="264"/>
      <c r="CE121" s="264"/>
      <c r="CF121" s="264"/>
      <c r="CG121" s="264"/>
      <c r="CH121" s="264"/>
      <c r="CI121" s="318"/>
    </row>
    <row r="122" spans="1:87" ht="64.95" hidden="1" customHeight="1" thickBot="1" x14ac:dyDescent="0.35">
      <c r="A122" s="463" t="s">
        <v>1121</v>
      </c>
      <c r="B122" s="490" t="s">
        <v>295</v>
      </c>
      <c r="C122" s="465" t="s">
        <v>102</v>
      </c>
      <c r="D122" s="551" t="s">
        <v>754</v>
      </c>
      <c r="E122" s="466" t="e" vm="11">
        <v>#VALUE!</v>
      </c>
      <c r="F122" s="467" t="s">
        <v>330</v>
      </c>
      <c r="G122" s="467" t="s">
        <v>333</v>
      </c>
      <c r="H122" s="468" t="s">
        <v>334</v>
      </c>
      <c r="I122" s="469">
        <v>4</v>
      </c>
      <c r="J122" s="470">
        <f>(((9.5*19)*$K$3)*8)+$L$3</f>
        <v>114.872</v>
      </c>
      <c r="K122" s="471">
        <f>(((9.5*38)*$K$3)*8)+$L$3</f>
        <v>169.744</v>
      </c>
      <c r="L122" s="472">
        <f>(((38*38)*$K$3)*8)+$L$3</f>
        <v>498.976</v>
      </c>
      <c r="M122" s="473">
        <f t="shared" si="14"/>
        <v>8.003425</v>
      </c>
      <c r="N122" s="474">
        <f>N119*1.15</f>
        <v>144.06164999999999</v>
      </c>
      <c r="O122" s="475">
        <f t="shared" si="15"/>
        <v>160.06849999999997</v>
      </c>
      <c r="P122" s="476">
        <v>50</v>
      </c>
      <c r="Q122" s="477">
        <f>Tableau3[[#This Row],[NBRE UNITES / UVC (Paquet)]]*Tableau3[[#This Row],[UVC (Paquet) /
 COLIS]]</f>
        <v>900</v>
      </c>
      <c r="R122" s="477">
        <v>18</v>
      </c>
      <c r="S122" s="478">
        <v>24</v>
      </c>
      <c r="T122" s="479">
        <v>24</v>
      </c>
      <c r="U122" s="480">
        <f t="shared" si="16"/>
        <v>21600</v>
      </c>
      <c r="V122" s="571">
        <f>Tableau3[[#This Row],[PRIX  AU 
COLIS]]/Tableau3[[#This Row],[COLIS]]-1</f>
        <v>-0.76</v>
      </c>
      <c r="W122" s="481">
        <f t="shared" si="17"/>
        <v>1.9208219999999996</v>
      </c>
      <c r="X122" s="482">
        <f>$N122-(N122*'Détail des remises'!$C$6)</f>
        <v>34.574795999999992</v>
      </c>
      <c r="Y122" s="483">
        <f t="shared" si="20"/>
        <v>38.416439999999987</v>
      </c>
      <c r="Z122" s="479" t="s">
        <v>48</v>
      </c>
      <c r="AA122" s="480" t="s">
        <v>48</v>
      </c>
      <c r="AB122" s="481" t="s">
        <v>48</v>
      </c>
      <c r="AC122" s="482" t="s">
        <v>48</v>
      </c>
      <c r="AD122" s="483" t="s">
        <v>48</v>
      </c>
      <c r="AE122" s="479" t="s">
        <v>48</v>
      </c>
      <c r="AF122" s="480" t="s">
        <v>48</v>
      </c>
      <c r="AG122" s="481" t="s">
        <v>48</v>
      </c>
      <c r="AH122" s="482" t="s">
        <v>48</v>
      </c>
      <c r="AI122" s="483" t="s">
        <v>48</v>
      </c>
      <c r="AJ122" s="479" t="s">
        <v>48</v>
      </c>
      <c r="AK122" s="480" t="s">
        <v>48</v>
      </c>
      <c r="AL122" s="484" t="s">
        <v>48</v>
      </c>
      <c r="AM122" s="482" t="s">
        <v>48</v>
      </c>
      <c r="AN122" s="485" t="s">
        <v>48</v>
      </c>
      <c r="AO122" s="479" t="s">
        <v>48</v>
      </c>
      <c r="AP122" s="480" t="s">
        <v>48</v>
      </c>
      <c r="AQ122" s="484" t="s">
        <v>48</v>
      </c>
      <c r="AR122" s="482" t="s">
        <v>48</v>
      </c>
      <c r="AS122" s="485" t="s">
        <v>48</v>
      </c>
      <c r="AT122" s="262" t="s">
        <v>41</v>
      </c>
      <c r="AU122" s="198" t="s">
        <v>48</v>
      </c>
      <c r="AV122" s="198" t="s">
        <v>48</v>
      </c>
      <c r="AW122" s="198" t="s">
        <v>48</v>
      </c>
      <c r="AX122" s="198" t="s">
        <v>48</v>
      </c>
      <c r="AY122" s="198" t="s">
        <v>48</v>
      </c>
      <c r="AZ122" s="198" t="s">
        <v>48</v>
      </c>
      <c r="BA122" s="198" t="s">
        <v>48</v>
      </c>
      <c r="BB122" s="198" t="s">
        <v>48</v>
      </c>
      <c r="BC122" s="198" t="s">
        <v>48</v>
      </c>
      <c r="BD122" s="198" t="s">
        <v>48</v>
      </c>
      <c r="BE122" s="198" t="s">
        <v>48</v>
      </c>
      <c r="BF122" s="198" t="s">
        <v>48</v>
      </c>
      <c r="BG122" s="198" t="s">
        <v>48</v>
      </c>
      <c r="BH122" s="198" t="s">
        <v>48</v>
      </c>
      <c r="BI122" s="198" t="s">
        <v>48</v>
      </c>
      <c r="BJ122" s="198" t="s">
        <v>48</v>
      </c>
      <c r="BK122" s="198" t="s">
        <v>48</v>
      </c>
      <c r="BL122" s="198" t="s">
        <v>48</v>
      </c>
      <c r="BM122" s="198" t="s">
        <v>48</v>
      </c>
      <c r="BN122" s="198" t="s">
        <v>48</v>
      </c>
      <c r="BO122" s="198" t="s">
        <v>48</v>
      </c>
      <c r="BP122" s="198" t="s">
        <v>48</v>
      </c>
      <c r="BQ122" s="198" t="s">
        <v>48</v>
      </c>
      <c r="BR122" s="198" t="s">
        <v>48</v>
      </c>
      <c r="BS122" s="198" t="s">
        <v>48</v>
      </c>
      <c r="BT122" s="198" t="s">
        <v>48</v>
      </c>
      <c r="BU122" s="198" t="s">
        <v>48</v>
      </c>
      <c r="BV122" s="198" t="s">
        <v>48</v>
      </c>
      <c r="BW122" s="198" t="s">
        <v>48</v>
      </c>
      <c r="BX122" s="198" t="s">
        <v>48</v>
      </c>
      <c r="BY122" s="198" t="s">
        <v>48</v>
      </c>
      <c r="BZ122" s="198" t="s">
        <v>48</v>
      </c>
      <c r="CA122" s="198" t="s">
        <v>48</v>
      </c>
      <c r="CB122" s="198" t="s">
        <v>48</v>
      </c>
      <c r="CC122" s="264"/>
      <c r="CD122" s="264"/>
      <c r="CE122" s="264"/>
      <c r="CF122" s="264"/>
      <c r="CG122" s="264"/>
      <c r="CH122" s="264"/>
      <c r="CI122" s="318"/>
    </row>
    <row r="123" spans="1:87" ht="64.95" hidden="1" customHeight="1" thickTop="1" x14ac:dyDescent="0.3">
      <c r="A123" s="386" t="s">
        <v>1121</v>
      </c>
      <c r="B123" s="414" t="s">
        <v>743</v>
      </c>
      <c r="C123" s="352" t="s">
        <v>2</v>
      </c>
      <c r="D123" s="549" t="s">
        <v>746</v>
      </c>
      <c r="E123" s="353" t="e" vm="9">
        <v>#VALUE!</v>
      </c>
      <c r="F123" s="354" t="s">
        <v>343</v>
      </c>
      <c r="G123" s="354" t="s">
        <v>352</v>
      </c>
      <c r="H123" s="355" t="s">
        <v>839</v>
      </c>
      <c r="I123" s="356">
        <v>1</v>
      </c>
      <c r="J123" s="357" t="s">
        <v>55</v>
      </c>
      <c r="K123" s="358">
        <f>(((10*20)*$K$3)*4)+$L$3</f>
        <v>90.4</v>
      </c>
      <c r="L123" s="359">
        <f>(((20*20)*$K$3)*4)+$L$3</f>
        <v>120.8</v>
      </c>
      <c r="M123" s="360">
        <f t="shared" si="14"/>
        <v>3.5774999999999997</v>
      </c>
      <c r="N123" s="361">
        <v>143.1</v>
      </c>
      <c r="O123" s="362">
        <f t="shared" si="15"/>
        <v>71.55</v>
      </c>
      <c r="P123" s="363">
        <v>50</v>
      </c>
      <c r="Q123" s="364">
        <f>Tableau3[[#This Row],[NBRE UNITES / UVC (Paquet)]]*Tableau3[[#This Row],[UVC (Paquet) /
 COLIS]]</f>
        <v>2000</v>
      </c>
      <c r="R123" s="364">
        <v>40</v>
      </c>
      <c r="S123" s="365">
        <v>28</v>
      </c>
      <c r="T123" s="366">
        <v>9</v>
      </c>
      <c r="U123" s="367">
        <f t="shared" si="16"/>
        <v>18000</v>
      </c>
      <c r="V123" s="569">
        <f>Tableau3[[#This Row],[PRIX  AU 
COLIS]]/Tableau3[[#This Row],[COLIS]]-1</f>
        <v>-0.76</v>
      </c>
      <c r="W123" s="368">
        <f t="shared" si="17"/>
        <v>0.85859999999999981</v>
      </c>
      <c r="X123" s="369">
        <f>$N123-(N123*'Détail des remises'!$C$6)</f>
        <v>34.343999999999994</v>
      </c>
      <c r="Y123" s="370">
        <f t="shared" si="20"/>
        <v>17.171999999999997</v>
      </c>
      <c r="Z123" s="366">
        <v>14</v>
      </c>
      <c r="AA123" s="367">
        <f>Z123*Q123</f>
        <v>28000</v>
      </c>
      <c r="AB123" s="368">
        <f>$AC123/$R123</f>
        <v>0.83284199999999975</v>
      </c>
      <c r="AC123" s="369">
        <f>$X123*$AC$11</f>
        <v>33.313679999999991</v>
      </c>
      <c r="AD123" s="370">
        <f>$AC123/$Q123*1000</f>
        <v>16.656839999999995</v>
      </c>
      <c r="AE123" s="366">
        <f>Tableau3[[#This Row],[COLIS /
 PALETTE]]</f>
        <v>28</v>
      </c>
      <c r="AF123" s="367">
        <f t="shared" ref="AF123:AF128" si="21">AE123*$Q123</f>
        <v>56000</v>
      </c>
      <c r="AG123" s="368">
        <f t="shared" ref="AG123:AG128" si="22">$AH123/$R123</f>
        <v>0.77273999999999987</v>
      </c>
      <c r="AH123" s="369">
        <f t="shared" ref="AH123:AH128" si="23">$X123*$AH$11</f>
        <v>30.909599999999994</v>
      </c>
      <c r="AI123" s="370">
        <f t="shared" ref="AI123:AI128" si="24">$AH123/$Q123*1000</f>
        <v>15.454799999999997</v>
      </c>
      <c r="AJ123" s="366" t="s">
        <v>48</v>
      </c>
      <c r="AK123" s="367" t="s">
        <v>48</v>
      </c>
      <c r="AL123" s="387" t="s">
        <v>48</v>
      </c>
      <c r="AM123" s="369" t="s">
        <v>48</v>
      </c>
      <c r="AN123" s="388" t="s">
        <v>48</v>
      </c>
      <c r="AO123" s="366" t="s">
        <v>48</v>
      </c>
      <c r="AP123" s="367" t="s">
        <v>48</v>
      </c>
      <c r="AQ123" s="387" t="s">
        <v>48</v>
      </c>
      <c r="AR123" s="369" t="s">
        <v>48</v>
      </c>
      <c r="AS123" s="388" t="s">
        <v>48</v>
      </c>
      <c r="AT123" s="345" t="s">
        <v>48</v>
      </c>
      <c r="AU123" s="199" t="e" vm="10">
        <v>#VALUE!</v>
      </c>
      <c r="AV123" s="198" t="s">
        <v>48</v>
      </c>
      <c r="AW123" s="198" t="s">
        <v>48</v>
      </c>
      <c r="AX123" s="198" t="s">
        <v>48</v>
      </c>
      <c r="AY123" s="198" t="s">
        <v>48</v>
      </c>
      <c r="AZ123" s="198" t="s">
        <v>48</v>
      </c>
      <c r="BA123" s="198" t="s">
        <v>48</v>
      </c>
      <c r="BB123" s="198" t="s">
        <v>48</v>
      </c>
      <c r="BC123" s="198" t="s">
        <v>48</v>
      </c>
      <c r="BD123" s="198" t="s">
        <v>48</v>
      </c>
      <c r="BE123" s="198" t="s">
        <v>48</v>
      </c>
      <c r="BF123" s="198" t="s">
        <v>48</v>
      </c>
      <c r="BG123" s="198" t="s">
        <v>48</v>
      </c>
      <c r="BH123" s="198" t="s">
        <v>48</v>
      </c>
      <c r="BI123" s="198" t="s">
        <v>48</v>
      </c>
      <c r="BJ123" s="198" t="s">
        <v>48</v>
      </c>
      <c r="BK123" s="198" t="s">
        <v>48</v>
      </c>
      <c r="BL123" s="198" t="s">
        <v>48</v>
      </c>
      <c r="BM123" s="198" t="s">
        <v>48</v>
      </c>
      <c r="BN123" s="198" t="s">
        <v>48</v>
      </c>
      <c r="BO123" s="198" t="s">
        <v>48</v>
      </c>
      <c r="BP123" s="198" t="s">
        <v>48</v>
      </c>
      <c r="BQ123" s="198" t="s">
        <v>48</v>
      </c>
      <c r="BR123" s="198" t="s">
        <v>48</v>
      </c>
      <c r="BS123" s="198" t="s">
        <v>48</v>
      </c>
      <c r="BT123" s="198" t="s">
        <v>48</v>
      </c>
      <c r="BU123" s="198" t="s">
        <v>48</v>
      </c>
      <c r="BV123" s="198" t="s">
        <v>48</v>
      </c>
      <c r="BW123" s="198" t="s">
        <v>48</v>
      </c>
      <c r="BX123" s="198" t="s">
        <v>48</v>
      </c>
      <c r="BY123" s="198" t="s">
        <v>48</v>
      </c>
      <c r="BZ123" s="198" t="s">
        <v>48</v>
      </c>
      <c r="CA123" s="198" t="s">
        <v>48</v>
      </c>
      <c r="CB123" s="198" t="s">
        <v>48</v>
      </c>
      <c r="CC123" s="264"/>
      <c r="CD123" s="264"/>
      <c r="CE123" s="264"/>
      <c r="CF123" s="264"/>
      <c r="CG123" s="264"/>
      <c r="CH123" s="264"/>
      <c r="CI123" s="318"/>
    </row>
    <row r="124" spans="1:87" ht="64.95" hidden="1" customHeight="1" x14ac:dyDescent="0.3">
      <c r="A124" s="322" t="s">
        <v>1121</v>
      </c>
      <c r="B124" s="324" t="s">
        <v>743</v>
      </c>
      <c r="C124" s="323" t="s">
        <v>2</v>
      </c>
      <c r="D124" s="550" t="s">
        <v>746</v>
      </c>
      <c r="E124" s="201" t="e" vm="9">
        <v>#VALUE!</v>
      </c>
      <c r="F124" s="320" t="s">
        <v>344</v>
      </c>
      <c r="G124" s="320" t="s">
        <v>353</v>
      </c>
      <c r="H124" s="202" t="s">
        <v>839</v>
      </c>
      <c r="I124" s="314">
        <v>2</v>
      </c>
      <c r="J124" s="311" t="s">
        <v>55</v>
      </c>
      <c r="K124" s="266">
        <f>(((10*20)*$K$3)*8)+$L$3</f>
        <v>120.8</v>
      </c>
      <c r="L124" s="267">
        <f>(((20*20)*$K$3)*8)+$L$3</f>
        <v>181.6</v>
      </c>
      <c r="M124" s="268">
        <f t="shared" si="14"/>
        <v>3.7563749999999998</v>
      </c>
      <c r="N124" s="269">
        <f>N123*1.05</f>
        <v>150.255</v>
      </c>
      <c r="O124" s="270">
        <f t="shared" si="15"/>
        <v>75.127499999999998</v>
      </c>
      <c r="P124" s="271">
        <v>50</v>
      </c>
      <c r="Q124" s="272">
        <f>Tableau3[[#This Row],[NBRE UNITES / UVC (Paquet)]]*Tableau3[[#This Row],[UVC (Paquet) /
 COLIS]]</f>
        <v>2000</v>
      </c>
      <c r="R124" s="272">
        <v>40</v>
      </c>
      <c r="S124" s="273">
        <v>28</v>
      </c>
      <c r="T124" s="274">
        <v>12</v>
      </c>
      <c r="U124" s="275">
        <f t="shared" si="16"/>
        <v>24000</v>
      </c>
      <c r="V124" s="570">
        <f>Tableau3[[#This Row],[PRIX  AU 
COLIS]]/Tableau3[[#This Row],[COLIS]]-1</f>
        <v>-0.76</v>
      </c>
      <c r="W124" s="276">
        <f t="shared" si="17"/>
        <v>0.90152999999999994</v>
      </c>
      <c r="X124" s="277">
        <f>$N124-(N124*'Détail des remises'!$C$6)</f>
        <v>36.061199999999999</v>
      </c>
      <c r="Y124" s="278">
        <f t="shared" si="20"/>
        <v>18.0306</v>
      </c>
      <c r="Z124" s="274" t="s">
        <v>48</v>
      </c>
      <c r="AA124" s="275" t="s">
        <v>48</v>
      </c>
      <c r="AB124" s="276" t="s">
        <v>48</v>
      </c>
      <c r="AC124" s="277" t="s">
        <v>48</v>
      </c>
      <c r="AD124" s="278" t="s">
        <v>48</v>
      </c>
      <c r="AE124" s="274">
        <f>Tableau3[[#This Row],[COLIS /
 PALETTE]]</f>
        <v>28</v>
      </c>
      <c r="AF124" s="275">
        <f t="shared" si="21"/>
        <v>56000</v>
      </c>
      <c r="AG124" s="276">
        <f t="shared" si="22"/>
        <v>0.81137700000000001</v>
      </c>
      <c r="AH124" s="277">
        <f t="shared" si="23"/>
        <v>32.455080000000002</v>
      </c>
      <c r="AI124" s="278">
        <f t="shared" si="24"/>
        <v>16.227540000000001</v>
      </c>
      <c r="AJ124" s="274" t="s">
        <v>48</v>
      </c>
      <c r="AK124" s="275" t="s">
        <v>48</v>
      </c>
      <c r="AL124" s="279" t="s">
        <v>48</v>
      </c>
      <c r="AM124" s="277" t="s">
        <v>48</v>
      </c>
      <c r="AN124" s="280" t="s">
        <v>48</v>
      </c>
      <c r="AO124" s="274" t="s">
        <v>48</v>
      </c>
      <c r="AP124" s="275" t="s">
        <v>48</v>
      </c>
      <c r="AQ124" s="279" t="s">
        <v>48</v>
      </c>
      <c r="AR124" s="277" t="s">
        <v>48</v>
      </c>
      <c r="AS124" s="280" t="s">
        <v>48</v>
      </c>
      <c r="AT124" s="345" t="s">
        <v>48</v>
      </c>
      <c r="AU124" s="199" t="e" vm="10">
        <v>#VALUE!</v>
      </c>
      <c r="AV124" s="198" t="s">
        <v>48</v>
      </c>
      <c r="AW124" s="198" t="s">
        <v>48</v>
      </c>
      <c r="AX124" s="198" t="s">
        <v>48</v>
      </c>
      <c r="AY124" s="198" t="s">
        <v>48</v>
      </c>
      <c r="AZ124" s="198" t="s">
        <v>48</v>
      </c>
      <c r="BA124" s="198" t="s">
        <v>48</v>
      </c>
      <c r="BB124" s="198" t="s">
        <v>48</v>
      </c>
      <c r="BC124" s="198" t="s">
        <v>48</v>
      </c>
      <c r="BD124" s="198" t="s">
        <v>48</v>
      </c>
      <c r="BE124" s="198" t="s">
        <v>48</v>
      </c>
      <c r="BF124" s="198" t="s">
        <v>48</v>
      </c>
      <c r="BG124" s="198" t="s">
        <v>48</v>
      </c>
      <c r="BH124" s="198" t="s">
        <v>48</v>
      </c>
      <c r="BI124" s="198" t="s">
        <v>48</v>
      </c>
      <c r="BJ124" s="198" t="s">
        <v>48</v>
      </c>
      <c r="BK124" s="198" t="s">
        <v>48</v>
      </c>
      <c r="BL124" s="198" t="s">
        <v>48</v>
      </c>
      <c r="BM124" s="198" t="s">
        <v>48</v>
      </c>
      <c r="BN124" s="198" t="s">
        <v>48</v>
      </c>
      <c r="BO124" s="198" t="s">
        <v>48</v>
      </c>
      <c r="BP124" s="198" t="s">
        <v>48</v>
      </c>
      <c r="BQ124" s="198" t="s">
        <v>48</v>
      </c>
      <c r="BR124" s="198" t="s">
        <v>48</v>
      </c>
      <c r="BS124" s="198" t="s">
        <v>48</v>
      </c>
      <c r="BT124" s="198" t="s">
        <v>48</v>
      </c>
      <c r="BU124" s="198" t="s">
        <v>48</v>
      </c>
      <c r="BV124" s="198" t="s">
        <v>48</v>
      </c>
      <c r="BW124" s="198" t="s">
        <v>48</v>
      </c>
      <c r="BX124" s="198" t="s">
        <v>48</v>
      </c>
      <c r="BY124" s="198" t="s">
        <v>48</v>
      </c>
      <c r="BZ124" s="198" t="s">
        <v>48</v>
      </c>
      <c r="CA124" s="198" t="s">
        <v>48</v>
      </c>
      <c r="CB124" s="198" t="s">
        <v>48</v>
      </c>
      <c r="CC124" s="264"/>
      <c r="CD124" s="264"/>
      <c r="CE124" s="264"/>
      <c r="CF124" s="264"/>
      <c r="CG124" s="264"/>
      <c r="CH124" s="264"/>
      <c r="CI124" s="318"/>
    </row>
    <row r="125" spans="1:87" ht="64.95" hidden="1" customHeight="1" x14ac:dyDescent="0.3">
      <c r="A125" s="322" t="s">
        <v>1121</v>
      </c>
      <c r="B125" s="324" t="s">
        <v>743</v>
      </c>
      <c r="C125" s="323" t="s">
        <v>2</v>
      </c>
      <c r="D125" s="550" t="s">
        <v>748</v>
      </c>
      <c r="E125" s="201" t="e" vm="9">
        <v>#VALUE!</v>
      </c>
      <c r="F125" s="320" t="s">
        <v>345</v>
      </c>
      <c r="G125" s="320" t="s">
        <v>354</v>
      </c>
      <c r="H125" s="202" t="s">
        <v>840</v>
      </c>
      <c r="I125" s="314">
        <v>1</v>
      </c>
      <c r="J125" s="311" t="s">
        <v>55</v>
      </c>
      <c r="K125" s="266">
        <f>(((16.5*33)*$K$3)*2)+$L$3</f>
        <v>101.38200000000001</v>
      </c>
      <c r="L125" s="267">
        <f>(((33*33)*$K$3)*2)+$L$3</f>
        <v>142.76400000000001</v>
      </c>
      <c r="M125" s="268">
        <f t="shared" si="14"/>
        <v>4.5143055555555556</v>
      </c>
      <c r="N125" s="269">
        <v>162.51499999999999</v>
      </c>
      <c r="O125" s="270">
        <f t="shared" si="15"/>
        <v>90.286111111111111</v>
      </c>
      <c r="P125" s="271">
        <v>50</v>
      </c>
      <c r="Q125" s="272">
        <f>Tableau3[[#This Row],[NBRE UNITES / UVC (Paquet)]]*Tableau3[[#This Row],[UVC (Paquet) /
 COLIS]]</f>
        <v>1800</v>
      </c>
      <c r="R125" s="272">
        <v>36</v>
      </c>
      <c r="S125" s="273">
        <v>12</v>
      </c>
      <c r="T125" s="274">
        <v>6</v>
      </c>
      <c r="U125" s="275">
        <f t="shared" si="16"/>
        <v>10800</v>
      </c>
      <c r="V125" s="570">
        <f>Tableau3[[#This Row],[PRIX  AU 
COLIS]]/Tableau3[[#This Row],[COLIS]]-1</f>
        <v>-0.76</v>
      </c>
      <c r="W125" s="276">
        <f t="shared" si="17"/>
        <v>1.083433333333333</v>
      </c>
      <c r="X125" s="277">
        <f>$N125-(N125*'Détail des remises'!$C$6)</f>
        <v>39.003599999999992</v>
      </c>
      <c r="Y125" s="278">
        <f t="shared" si="20"/>
        <v>21.668666666666663</v>
      </c>
      <c r="Z125" s="274" t="s">
        <v>48</v>
      </c>
      <c r="AA125" s="275" t="s">
        <v>48</v>
      </c>
      <c r="AB125" s="276" t="s">
        <v>48</v>
      </c>
      <c r="AC125" s="277" t="s">
        <v>48</v>
      </c>
      <c r="AD125" s="278" t="s">
        <v>48</v>
      </c>
      <c r="AE125" s="274">
        <f>Tableau3[[#This Row],[COLIS /
 PALETTE]]</f>
        <v>12</v>
      </c>
      <c r="AF125" s="275">
        <f t="shared" si="21"/>
        <v>21600</v>
      </c>
      <c r="AG125" s="276">
        <f t="shared" si="22"/>
        <v>0.97508999999999979</v>
      </c>
      <c r="AH125" s="277">
        <f t="shared" si="23"/>
        <v>35.103239999999992</v>
      </c>
      <c r="AI125" s="278">
        <f t="shared" si="24"/>
        <v>19.501799999999996</v>
      </c>
      <c r="AJ125" s="274" t="s">
        <v>48</v>
      </c>
      <c r="AK125" s="275" t="s">
        <v>48</v>
      </c>
      <c r="AL125" s="279" t="s">
        <v>48</v>
      </c>
      <c r="AM125" s="277" t="s">
        <v>48</v>
      </c>
      <c r="AN125" s="280" t="s">
        <v>48</v>
      </c>
      <c r="AO125" s="274" t="s">
        <v>48</v>
      </c>
      <c r="AP125" s="275" t="s">
        <v>48</v>
      </c>
      <c r="AQ125" s="279" t="s">
        <v>48</v>
      </c>
      <c r="AR125" s="277" t="s">
        <v>48</v>
      </c>
      <c r="AS125" s="280" t="s">
        <v>48</v>
      </c>
      <c r="AT125" s="345" t="s">
        <v>48</v>
      </c>
      <c r="AU125" s="199" t="e" vm="10">
        <v>#VALUE!</v>
      </c>
      <c r="AV125" s="198" t="s">
        <v>48</v>
      </c>
      <c r="AW125" s="198" t="s">
        <v>48</v>
      </c>
      <c r="AX125" s="198" t="s">
        <v>48</v>
      </c>
      <c r="AY125" s="198" t="s">
        <v>48</v>
      </c>
      <c r="AZ125" s="198" t="s">
        <v>48</v>
      </c>
      <c r="BA125" s="198" t="s">
        <v>48</v>
      </c>
      <c r="BB125" s="198" t="s">
        <v>48</v>
      </c>
      <c r="BC125" s="198" t="s">
        <v>48</v>
      </c>
      <c r="BD125" s="198" t="s">
        <v>48</v>
      </c>
      <c r="BE125" s="198" t="s">
        <v>48</v>
      </c>
      <c r="BF125" s="198" t="s">
        <v>48</v>
      </c>
      <c r="BG125" s="198" t="s">
        <v>48</v>
      </c>
      <c r="BH125" s="198" t="s">
        <v>48</v>
      </c>
      <c r="BI125" s="198" t="s">
        <v>48</v>
      </c>
      <c r="BJ125" s="198" t="s">
        <v>48</v>
      </c>
      <c r="BK125" s="198" t="s">
        <v>48</v>
      </c>
      <c r="BL125" s="198" t="s">
        <v>48</v>
      </c>
      <c r="BM125" s="198" t="s">
        <v>48</v>
      </c>
      <c r="BN125" s="198" t="s">
        <v>48</v>
      </c>
      <c r="BO125" s="198" t="s">
        <v>48</v>
      </c>
      <c r="BP125" s="198" t="s">
        <v>48</v>
      </c>
      <c r="BQ125" s="198" t="s">
        <v>48</v>
      </c>
      <c r="BR125" s="198" t="s">
        <v>48</v>
      </c>
      <c r="BS125" s="198" t="s">
        <v>48</v>
      </c>
      <c r="BT125" s="198" t="s">
        <v>48</v>
      </c>
      <c r="BU125" s="198" t="s">
        <v>48</v>
      </c>
      <c r="BV125" s="198" t="s">
        <v>48</v>
      </c>
      <c r="BW125" s="198" t="s">
        <v>48</v>
      </c>
      <c r="BX125" s="198" t="s">
        <v>48</v>
      </c>
      <c r="BY125" s="198" t="s">
        <v>48</v>
      </c>
      <c r="BZ125" s="198" t="s">
        <v>48</v>
      </c>
      <c r="CA125" s="198" t="s">
        <v>48</v>
      </c>
      <c r="CB125" s="198" t="s">
        <v>48</v>
      </c>
      <c r="CC125" s="264"/>
      <c r="CD125" s="264"/>
      <c r="CE125" s="264"/>
      <c r="CF125" s="264"/>
      <c r="CG125" s="264"/>
      <c r="CH125" s="264"/>
      <c r="CI125" s="318"/>
    </row>
    <row r="126" spans="1:87" ht="64.95" hidden="1" customHeight="1" x14ac:dyDescent="0.3">
      <c r="A126" s="322" t="s">
        <v>1121</v>
      </c>
      <c r="B126" s="324" t="s">
        <v>743</v>
      </c>
      <c r="C126" s="323" t="s">
        <v>2</v>
      </c>
      <c r="D126" s="550" t="s">
        <v>748</v>
      </c>
      <c r="E126" s="201" t="e" vm="9">
        <v>#VALUE!</v>
      </c>
      <c r="F126" s="320" t="s">
        <v>346</v>
      </c>
      <c r="G126" s="320" t="s">
        <v>355</v>
      </c>
      <c r="H126" s="202" t="s">
        <v>840</v>
      </c>
      <c r="I126" s="314">
        <v>2</v>
      </c>
      <c r="J126" s="311" t="s">
        <v>55</v>
      </c>
      <c r="K126" s="266">
        <f>(((16.5*33)*$K$3)*4)+$L$3</f>
        <v>142.76400000000001</v>
      </c>
      <c r="L126" s="267">
        <f>(((33*33)*$K$3)*4)+$L$3</f>
        <v>225.52799999999999</v>
      </c>
      <c r="M126" s="268">
        <f t="shared" si="14"/>
        <v>4.7400208333333333</v>
      </c>
      <c r="N126" s="269">
        <f>N125*1.05</f>
        <v>170.64075</v>
      </c>
      <c r="O126" s="270">
        <f t="shared" si="15"/>
        <v>94.800416666666663</v>
      </c>
      <c r="P126" s="271">
        <v>50</v>
      </c>
      <c r="Q126" s="272">
        <f>Tableau3[[#This Row],[NBRE UNITES / UVC (Paquet)]]*Tableau3[[#This Row],[UVC (Paquet) /
 COLIS]]</f>
        <v>1800</v>
      </c>
      <c r="R126" s="272">
        <v>36</v>
      </c>
      <c r="S126" s="273">
        <v>12</v>
      </c>
      <c r="T126" s="274">
        <v>6</v>
      </c>
      <c r="U126" s="275">
        <f t="shared" si="16"/>
        <v>10800</v>
      </c>
      <c r="V126" s="570">
        <f>Tableau3[[#This Row],[PRIX  AU 
COLIS]]/Tableau3[[#This Row],[COLIS]]-1</f>
        <v>-0.76</v>
      </c>
      <c r="W126" s="276">
        <f t="shared" si="17"/>
        <v>1.1376049999999998</v>
      </c>
      <c r="X126" s="277">
        <f>$N126-(N126*'Détail des remises'!$C$6)</f>
        <v>40.953779999999995</v>
      </c>
      <c r="Y126" s="278">
        <f t="shared" si="20"/>
        <v>22.752099999999999</v>
      </c>
      <c r="Z126" s="274" t="s">
        <v>48</v>
      </c>
      <c r="AA126" s="275" t="s">
        <v>48</v>
      </c>
      <c r="AB126" s="276" t="s">
        <v>48</v>
      </c>
      <c r="AC126" s="277" t="s">
        <v>48</v>
      </c>
      <c r="AD126" s="278" t="s">
        <v>48</v>
      </c>
      <c r="AE126" s="274">
        <f>Tableau3[[#This Row],[COLIS /
 PALETTE]]</f>
        <v>12</v>
      </c>
      <c r="AF126" s="275">
        <f t="shared" si="21"/>
        <v>21600</v>
      </c>
      <c r="AG126" s="276">
        <f t="shared" si="22"/>
        <v>1.0238445</v>
      </c>
      <c r="AH126" s="277">
        <f t="shared" si="23"/>
        <v>36.858401999999998</v>
      </c>
      <c r="AI126" s="278">
        <f t="shared" si="24"/>
        <v>20.476889999999997</v>
      </c>
      <c r="AJ126" s="274" t="s">
        <v>48</v>
      </c>
      <c r="AK126" s="275" t="s">
        <v>48</v>
      </c>
      <c r="AL126" s="279" t="s">
        <v>48</v>
      </c>
      <c r="AM126" s="277" t="s">
        <v>48</v>
      </c>
      <c r="AN126" s="280" t="s">
        <v>48</v>
      </c>
      <c r="AO126" s="274" t="s">
        <v>48</v>
      </c>
      <c r="AP126" s="275" t="s">
        <v>48</v>
      </c>
      <c r="AQ126" s="279" t="s">
        <v>48</v>
      </c>
      <c r="AR126" s="277" t="s">
        <v>48</v>
      </c>
      <c r="AS126" s="280" t="s">
        <v>48</v>
      </c>
      <c r="AT126" s="345" t="s">
        <v>48</v>
      </c>
      <c r="AU126" s="199" t="e" vm="10">
        <v>#VALUE!</v>
      </c>
      <c r="AV126" s="198" t="s">
        <v>48</v>
      </c>
      <c r="AW126" s="198" t="s">
        <v>48</v>
      </c>
      <c r="AX126" s="198" t="s">
        <v>48</v>
      </c>
      <c r="AY126" s="198" t="s">
        <v>48</v>
      </c>
      <c r="AZ126" s="198" t="s">
        <v>48</v>
      </c>
      <c r="BA126" s="198" t="s">
        <v>48</v>
      </c>
      <c r="BB126" s="198" t="s">
        <v>48</v>
      </c>
      <c r="BC126" s="198" t="s">
        <v>48</v>
      </c>
      <c r="BD126" s="198" t="s">
        <v>48</v>
      </c>
      <c r="BE126" s="198" t="s">
        <v>48</v>
      </c>
      <c r="BF126" s="198" t="s">
        <v>48</v>
      </c>
      <c r="BG126" s="198" t="s">
        <v>48</v>
      </c>
      <c r="BH126" s="198" t="s">
        <v>48</v>
      </c>
      <c r="BI126" s="198" t="s">
        <v>48</v>
      </c>
      <c r="BJ126" s="198" t="s">
        <v>48</v>
      </c>
      <c r="BK126" s="198" t="s">
        <v>48</v>
      </c>
      <c r="BL126" s="198" t="s">
        <v>48</v>
      </c>
      <c r="BM126" s="198" t="s">
        <v>48</v>
      </c>
      <c r="BN126" s="198" t="s">
        <v>48</v>
      </c>
      <c r="BO126" s="198" t="s">
        <v>48</v>
      </c>
      <c r="BP126" s="198" t="s">
        <v>48</v>
      </c>
      <c r="BQ126" s="198" t="s">
        <v>48</v>
      </c>
      <c r="BR126" s="198" t="s">
        <v>48</v>
      </c>
      <c r="BS126" s="198" t="s">
        <v>48</v>
      </c>
      <c r="BT126" s="198" t="s">
        <v>48</v>
      </c>
      <c r="BU126" s="198" t="s">
        <v>48</v>
      </c>
      <c r="BV126" s="198" t="s">
        <v>48</v>
      </c>
      <c r="BW126" s="198" t="s">
        <v>48</v>
      </c>
      <c r="BX126" s="198" t="s">
        <v>48</v>
      </c>
      <c r="BY126" s="198" t="s">
        <v>48</v>
      </c>
      <c r="BZ126" s="198" t="s">
        <v>48</v>
      </c>
      <c r="CA126" s="198" t="s">
        <v>48</v>
      </c>
      <c r="CB126" s="198" t="s">
        <v>48</v>
      </c>
      <c r="CC126" s="264"/>
      <c r="CD126" s="264"/>
      <c r="CE126" s="264"/>
      <c r="CF126" s="264"/>
      <c r="CG126" s="264"/>
      <c r="CH126" s="264"/>
      <c r="CI126" s="318"/>
    </row>
    <row r="127" spans="1:87" ht="64.95" hidden="1" customHeight="1" x14ac:dyDescent="0.3">
      <c r="A127" s="322" t="s">
        <v>1121</v>
      </c>
      <c r="B127" s="324" t="s">
        <v>743</v>
      </c>
      <c r="C127" s="323" t="s">
        <v>2</v>
      </c>
      <c r="D127" s="550" t="s">
        <v>754</v>
      </c>
      <c r="E127" s="201" t="e" vm="9">
        <v>#VALUE!</v>
      </c>
      <c r="F127" s="320" t="s">
        <v>347</v>
      </c>
      <c r="G127" s="320" t="s">
        <v>356</v>
      </c>
      <c r="H127" s="202" t="s">
        <v>841</v>
      </c>
      <c r="I127" s="314">
        <v>1</v>
      </c>
      <c r="J127" s="311" t="s">
        <v>55</v>
      </c>
      <c r="K127" s="266" t="s">
        <v>55</v>
      </c>
      <c r="L127" s="267">
        <f>(((38*38)*$K$3)*2)+$L$3</f>
        <v>169.744</v>
      </c>
      <c r="M127" s="268">
        <f t="shared" si="14"/>
        <v>6.6934444444444443</v>
      </c>
      <c r="N127" s="269">
        <v>120.482</v>
      </c>
      <c r="O127" s="270">
        <f t="shared" si="15"/>
        <v>133.8688888888889</v>
      </c>
      <c r="P127" s="271">
        <v>50</v>
      </c>
      <c r="Q127" s="272">
        <f>Tableau3[[#This Row],[NBRE UNITES / UVC (Paquet)]]*Tableau3[[#This Row],[UVC (Paquet) /
 COLIS]]</f>
        <v>900</v>
      </c>
      <c r="R127" s="272">
        <v>18</v>
      </c>
      <c r="S127" s="273">
        <v>24</v>
      </c>
      <c r="T127" s="274">
        <v>14</v>
      </c>
      <c r="U127" s="275">
        <f t="shared" si="16"/>
        <v>12600</v>
      </c>
      <c r="V127" s="570">
        <f>Tableau3[[#This Row],[PRIX  AU 
COLIS]]/Tableau3[[#This Row],[COLIS]]-1</f>
        <v>-0.76</v>
      </c>
      <c r="W127" s="276">
        <f t="shared" si="17"/>
        <v>1.6064266666666664</v>
      </c>
      <c r="X127" s="277">
        <f>$N127-(N127*'Détail des remises'!$C$6)</f>
        <v>28.915679999999995</v>
      </c>
      <c r="Y127" s="278">
        <f t="shared" si="20"/>
        <v>32.12853333333333</v>
      </c>
      <c r="Z127" s="274" t="s">
        <v>48</v>
      </c>
      <c r="AA127" s="275" t="s">
        <v>48</v>
      </c>
      <c r="AB127" s="276" t="s">
        <v>48</v>
      </c>
      <c r="AC127" s="277" t="s">
        <v>48</v>
      </c>
      <c r="AD127" s="278" t="s">
        <v>48</v>
      </c>
      <c r="AE127" s="274">
        <f>Tableau3[[#This Row],[COLIS /
 PALETTE]]</f>
        <v>24</v>
      </c>
      <c r="AF127" s="275">
        <f t="shared" si="21"/>
        <v>21600</v>
      </c>
      <c r="AG127" s="276">
        <f t="shared" si="22"/>
        <v>1.4457839999999997</v>
      </c>
      <c r="AH127" s="277">
        <f t="shared" si="23"/>
        <v>26.024111999999995</v>
      </c>
      <c r="AI127" s="278">
        <f t="shared" si="24"/>
        <v>28.915679999999995</v>
      </c>
      <c r="AJ127" s="274">
        <v>48</v>
      </c>
      <c r="AK127" s="275">
        <f>AJ127*Q127</f>
        <v>43200</v>
      </c>
      <c r="AL127" s="279">
        <f>AM127/$R127</f>
        <v>1.4024104799999997</v>
      </c>
      <c r="AM127" s="277">
        <f>AH127*$AM$11</f>
        <v>25.243388639999996</v>
      </c>
      <c r="AN127" s="280">
        <f>AM127/$Q127*1000</f>
        <v>28.048209599999996</v>
      </c>
      <c r="AO127" s="274">
        <v>96</v>
      </c>
      <c r="AP127" s="275">
        <f>AO127*Q127</f>
        <v>86400</v>
      </c>
      <c r="AQ127" s="279">
        <f>AR127/$R127</f>
        <v>1.3603381655999998</v>
      </c>
      <c r="AR127" s="277">
        <f>AM127*$AR$11</f>
        <v>24.486086980799996</v>
      </c>
      <c r="AS127" s="280">
        <f>AR127/$Q127*1000</f>
        <v>27.206763311999996</v>
      </c>
      <c r="AT127" s="345" t="s">
        <v>48</v>
      </c>
      <c r="AU127" s="199" t="e" vm="10">
        <v>#VALUE!</v>
      </c>
      <c r="AV127" s="198" t="s">
        <v>48</v>
      </c>
      <c r="AW127" s="198" t="s">
        <v>48</v>
      </c>
      <c r="AX127" s="198" t="s">
        <v>48</v>
      </c>
      <c r="AY127" s="198" t="s">
        <v>48</v>
      </c>
      <c r="AZ127" s="198" t="s">
        <v>48</v>
      </c>
      <c r="BA127" s="198" t="s">
        <v>48</v>
      </c>
      <c r="BB127" s="198" t="s">
        <v>48</v>
      </c>
      <c r="BC127" s="198" t="s">
        <v>48</v>
      </c>
      <c r="BD127" s="198" t="s">
        <v>48</v>
      </c>
      <c r="BE127" s="198" t="s">
        <v>48</v>
      </c>
      <c r="BF127" s="198" t="s">
        <v>48</v>
      </c>
      <c r="BG127" s="198" t="s">
        <v>48</v>
      </c>
      <c r="BH127" s="198" t="s">
        <v>48</v>
      </c>
      <c r="BI127" s="198" t="s">
        <v>48</v>
      </c>
      <c r="BJ127" s="198" t="s">
        <v>48</v>
      </c>
      <c r="BK127" s="198" t="s">
        <v>48</v>
      </c>
      <c r="BL127" s="198" t="s">
        <v>48</v>
      </c>
      <c r="BM127" s="198" t="s">
        <v>48</v>
      </c>
      <c r="BN127" s="198" t="s">
        <v>48</v>
      </c>
      <c r="BO127" s="198" t="s">
        <v>48</v>
      </c>
      <c r="BP127" s="198" t="s">
        <v>48</v>
      </c>
      <c r="BQ127" s="198" t="s">
        <v>48</v>
      </c>
      <c r="BR127" s="198" t="s">
        <v>48</v>
      </c>
      <c r="BS127" s="198" t="s">
        <v>48</v>
      </c>
      <c r="BT127" s="198" t="s">
        <v>48</v>
      </c>
      <c r="BU127" s="198" t="s">
        <v>48</v>
      </c>
      <c r="BV127" s="198" t="s">
        <v>48</v>
      </c>
      <c r="BW127" s="198" t="s">
        <v>48</v>
      </c>
      <c r="BX127" s="198" t="s">
        <v>48</v>
      </c>
      <c r="BY127" s="198" t="s">
        <v>48</v>
      </c>
      <c r="BZ127" s="198" t="s">
        <v>48</v>
      </c>
      <c r="CA127" s="198" t="s">
        <v>48</v>
      </c>
      <c r="CB127" s="198" t="s">
        <v>48</v>
      </c>
      <c r="CC127" s="264"/>
      <c r="CD127" s="264"/>
      <c r="CE127" s="264"/>
      <c r="CF127" s="264"/>
      <c r="CG127" s="264"/>
      <c r="CH127" s="264"/>
      <c r="CI127" s="318"/>
    </row>
    <row r="128" spans="1:87" ht="64.95" hidden="1" customHeight="1" x14ac:dyDescent="0.3">
      <c r="A128" s="322" t="s">
        <v>1121</v>
      </c>
      <c r="B128" s="324" t="s">
        <v>743</v>
      </c>
      <c r="C128" s="323" t="s">
        <v>2</v>
      </c>
      <c r="D128" s="550" t="s">
        <v>754</v>
      </c>
      <c r="E128" s="201" t="e" vm="9">
        <v>#VALUE!</v>
      </c>
      <c r="F128" s="320" t="s">
        <v>348</v>
      </c>
      <c r="G128" s="320" t="s">
        <v>357</v>
      </c>
      <c r="H128" s="202" t="s">
        <v>841</v>
      </c>
      <c r="I128" s="314">
        <v>2</v>
      </c>
      <c r="J128" s="311" t="s">
        <v>55</v>
      </c>
      <c r="K128" s="266" t="s">
        <v>55</v>
      </c>
      <c r="L128" s="267">
        <f>(((38*38)*$K$3)*4)+$L$3</f>
        <v>279.488</v>
      </c>
      <c r="M128" s="268">
        <f t="shared" si="14"/>
        <v>7.0281166666666666</v>
      </c>
      <c r="N128" s="269">
        <f>N127*1.05</f>
        <v>126.5061</v>
      </c>
      <c r="O128" s="270">
        <f t="shared" si="15"/>
        <v>140.56233333333336</v>
      </c>
      <c r="P128" s="271">
        <v>50</v>
      </c>
      <c r="Q128" s="272">
        <f>Tableau3[[#This Row],[NBRE UNITES / UVC (Paquet)]]*Tableau3[[#This Row],[UVC (Paquet) /
 COLIS]]</f>
        <v>900</v>
      </c>
      <c r="R128" s="272">
        <v>18</v>
      </c>
      <c r="S128" s="273">
        <v>24</v>
      </c>
      <c r="T128" s="274">
        <v>14</v>
      </c>
      <c r="U128" s="275">
        <f t="shared" si="16"/>
        <v>12600</v>
      </c>
      <c r="V128" s="570">
        <f>Tableau3[[#This Row],[PRIX  AU 
COLIS]]/Tableau3[[#This Row],[COLIS]]-1</f>
        <v>-0.76</v>
      </c>
      <c r="W128" s="276">
        <f t="shared" si="17"/>
        <v>1.6867479999999999</v>
      </c>
      <c r="X128" s="277">
        <f>$N128-(N128*'Détail des remises'!$C$6)</f>
        <v>30.361463999999998</v>
      </c>
      <c r="Y128" s="278">
        <f t="shared" si="20"/>
        <v>33.734959999999994</v>
      </c>
      <c r="Z128" s="274" t="s">
        <v>48</v>
      </c>
      <c r="AA128" s="275" t="s">
        <v>48</v>
      </c>
      <c r="AB128" s="276" t="s">
        <v>48</v>
      </c>
      <c r="AC128" s="277" t="s">
        <v>48</v>
      </c>
      <c r="AD128" s="278" t="s">
        <v>48</v>
      </c>
      <c r="AE128" s="274">
        <f>Tableau3[[#This Row],[COLIS /
 PALETTE]]</f>
        <v>24</v>
      </c>
      <c r="AF128" s="275">
        <f t="shared" si="21"/>
        <v>21600</v>
      </c>
      <c r="AG128" s="276">
        <f t="shared" si="22"/>
        <v>1.5180731999999999</v>
      </c>
      <c r="AH128" s="277">
        <f t="shared" si="23"/>
        <v>27.325317599999998</v>
      </c>
      <c r="AI128" s="278">
        <f t="shared" si="24"/>
        <v>30.361463999999998</v>
      </c>
      <c r="AJ128" s="274">
        <v>48</v>
      </c>
      <c r="AK128" s="275">
        <f>AJ128*Q128</f>
        <v>43200</v>
      </c>
      <c r="AL128" s="279">
        <f>AM128/$R128</f>
        <v>1.4725310039999997</v>
      </c>
      <c r="AM128" s="277">
        <f>AH128*$AM$11</f>
        <v>26.505558071999996</v>
      </c>
      <c r="AN128" s="280">
        <f>AM128/$Q128*1000</f>
        <v>29.450620079999997</v>
      </c>
      <c r="AO128" s="274">
        <v>96</v>
      </c>
      <c r="AP128" s="275">
        <f>AO128*Q128</f>
        <v>86400</v>
      </c>
      <c r="AQ128" s="279">
        <f>AR128/$R128</f>
        <v>1.4283550738799997</v>
      </c>
      <c r="AR128" s="277">
        <f>AM128*$AR$11</f>
        <v>25.710391329839997</v>
      </c>
      <c r="AS128" s="280">
        <f>AR128/$Q128*1000</f>
        <v>28.567101477599994</v>
      </c>
      <c r="AT128" s="345" t="s">
        <v>48</v>
      </c>
      <c r="AU128" s="199" t="e" vm="10">
        <v>#VALUE!</v>
      </c>
      <c r="AV128" s="198" t="s">
        <v>48</v>
      </c>
      <c r="AW128" s="198" t="s">
        <v>48</v>
      </c>
      <c r="AX128" s="198" t="s">
        <v>48</v>
      </c>
      <c r="AY128" s="198" t="s">
        <v>48</v>
      </c>
      <c r="AZ128" s="198" t="s">
        <v>48</v>
      </c>
      <c r="BA128" s="198" t="s">
        <v>48</v>
      </c>
      <c r="BB128" s="198" t="s">
        <v>48</v>
      </c>
      <c r="BC128" s="198" t="s">
        <v>48</v>
      </c>
      <c r="BD128" s="198" t="s">
        <v>48</v>
      </c>
      <c r="BE128" s="198" t="s">
        <v>48</v>
      </c>
      <c r="BF128" s="198" t="s">
        <v>48</v>
      </c>
      <c r="BG128" s="198" t="s">
        <v>48</v>
      </c>
      <c r="BH128" s="198" t="s">
        <v>48</v>
      </c>
      <c r="BI128" s="198" t="s">
        <v>48</v>
      </c>
      <c r="BJ128" s="198" t="s">
        <v>48</v>
      </c>
      <c r="BK128" s="198" t="s">
        <v>48</v>
      </c>
      <c r="BL128" s="198" t="s">
        <v>48</v>
      </c>
      <c r="BM128" s="198" t="s">
        <v>48</v>
      </c>
      <c r="BN128" s="198" t="s">
        <v>48</v>
      </c>
      <c r="BO128" s="198" t="s">
        <v>48</v>
      </c>
      <c r="BP128" s="198" t="s">
        <v>48</v>
      </c>
      <c r="BQ128" s="198" t="s">
        <v>48</v>
      </c>
      <c r="BR128" s="198" t="s">
        <v>48</v>
      </c>
      <c r="BS128" s="198" t="s">
        <v>48</v>
      </c>
      <c r="BT128" s="198" t="s">
        <v>48</v>
      </c>
      <c r="BU128" s="198" t="s">
        <v>48</v>
      </c>
      <c r="BV128" s="198" t="s">
        <v>48</v>
      </c>
      <c r="BW128" s="198" t="s">
        <v>48</v>
      </c>
      <c r="BX128" s="198" t="s">
        <v>48</v>
      </c>
      <c r="BY128" s="198" t="s">
        <v>48</v>
      </c>
      <c r="BZ128" s="198" t="s">
        <v>48</v>
      </c>
      <c r="CA128" s="198" t="s">
        <v>48</v>
      </c>
      <c r="CB128" s="198" t="s">
        <v>48</v>
      </c>
      <c r="CC128" s="264"/>
      <c r="CD128" s="264"/>
      <c r="CE128" s="264"/>
      <c r="CF128" s="264"/>
      <c r="CG128" s="264"/>
      <c r="CH128" s="264"/>
      <c r="CI128" s="318"/>
    </row>
    <row r="129" spans="1:87" ht="64.95" hidden="1" customHeight="1" x14ac:dyDescent="0.3">
      <c r="A129" s="322" t="s">
        <v>1121</v>
      </c>
      <c r="B129" s="324" t="s">
        <v>743</v>
      </c>
      <c r="C129" s="323" t="s">
        <v>102</v>
      </c>
      <c r="D129" s="550" t="s">
        <v>754</v>
      </c>
      <c r="E129" s="201" t="e" vm="11">
        <v>#VALUE!</v>
      </c>
      <c r="F129" s="320" t="s">
        <v>349</v>
      </c>
      <c r="G129" s="320" t="s">
        <v>888</v>
      </c>
      <c r="H129" s="202" t="s">
        <v>842</v>
      </c>
      <c r="I129" s="314">
        <v>1</v>
      </c>
      <c r="J129" s="311" t="s">
        <v>55</v>
      </c>
      <c r="K129" s="266" t="s">
        <v>55</v>
      </c>
      <c r="L129" s="267">
        <f>(((38*38)*$K$3)*2)+$L$3</f>
        <v>169.744</v>
      </c>
      <c r="M129" s="268">
        <f t="shared" si="14"/>
        <v>7.3074444444444442</v>
      </c>
      <c r="N129" s="269">
        <v>131.53399999999999</v>
      </c>
      <c r="O129" s="270">
        <f t="shared" si="15"/>
        <v>146.14888888888888</v>
      </c>
      <c r="P129" s="271">
        <v>50</v>
      </c>
      <c r="Q129" s="272">
        <f>Tableau3[[#This Row],[NBRE UNITES / UVC (Paquet)]]*Tableau3[[#This Row],[UVC (Paquet) /
 COLIS]]</f>
        <v>900</v>
      </c>
      <c r="R129" s="272">
        <v>18</v>
      </c>
      <c r="S129" s="273">
        <v>24</v>
      </c>
      <c r="T129" s="274">
        <v>24</v>
      </c>
      <c r="U129" s="275">
        <f t="shared" si="16"/>
        <v>21600</v>
      </c>
      <c r="V129" s="570">
        <f>Tableau3[[#This Row],[PRIX  AU 
COLIS]]/Tableau3[[#This Row],[COLIS]]-1</f>
        <v>-0.76</v>
      </c>
      <c r="W129" s="276">
        <f t="shared" si="17"/>
        <v>1.7537866666666662</v>
      </c>
      <c r="X129" s="277">
        <f>$N129-(N129*'Détail des remises'!$C$6)</f>
        <v>31.568159999999992</v>
      </c>
      <c r="Y129" s="278">
        <f t="shared" si="20"/>
        <v>35.075733333333325</v>
      </c>
      <c r="Z129" s="274" t="s">
        <v>48</v>
      </c>
      <c r="AA129" s="275" t="s">
        <v>48</v>
      </c>
      <c r="AB129" s="276" t="s">
        <v>48</v>
      </c>
      <c r="AC129" s="277" t="s">
        <v>48</v>
      </c>
      <c r="AD129" s="278" t="s">
        <v>48</v>
      </c>
      <c r="AE129" s="274" t="s">
        <v>48</v>
      </c>
      <c r="AF129" s="275" t="s">
        <v>48</v>
      </c>
      <c r="AG129" s="276" t="s">
        <v>48</v>
      </c>
      <c r="AH129" s="277" t="s">
        <v>48</v>
      </c>
      <c r="AI129" s="278" t="s">
        <v>48</v>
      </c>
      <c r="AJ129" s="274">
        <v>48</v>
      </c>
      <c r="AK129" s="275">
        <f>AJ129*Q129</f>
        <v>43200</v>
      </c>
      <c r="AL129" s="279">
        <f>AM129/$R129</f>
        <v>1.7011730666666662</v>
      </c>
      <c r="AM129" s="277">
        <f>Tableau3[[#This Row],[PRIX  AU 
COLIS]]*$AM$11</f>
        <v>30.621115199999991</v>
      </c>
      <c r="AN129" s="280">
        <f>AM129/$Q129*1000</f>
        <v>34.023461333333323</v>
      </c>
      <c r="AO129" s="274">
        <v>96</v>
      </c>
      <c r="AP129" s="275">
        <f>AO129*Q129</f>
        <v>86400</v>
      </c>
      <c r="AQ129" s="279">
        <f>AR129/$R129</f>
        <v>1.6501378746666662</v>
      </c>
      <c r="AR129" s="277">
        <f>AM129*$AR$11</f>
        <v>29.702481743999989</v>
      </c>
      <c r="AS129" s="280">
        <f>AR129/$Q129*1000</f>
        <v>33.00275749333332</v>
      </c>
      <c r="AT129" s="345" t="s">
        <v>48</v>
      </c>
      <c r="AU129" s="199" t="e" vm="10">
        <v>#VALUE!</v>
      </c>
      <c r="AV129" s="198" t="s">
        <v>48</v>
      </c>
      <c r="AW129" s="198" t="s">
        <v>48</v>
      </c>
      <c r="AX129" s="198" t="s">
        <v>48</v>
      </c>
      <c r="AY129" s="198" t="s">
        <v>48</v>
      </c>
      <c r="AZ129" s="198" t="s">
        <v>48</v>
      </c>
      <c r="BA129" s="198" t="s">
        <v>48</v>
      </c>
      <c r="BB129" s="198" t="s">
        <v>48</v>
      </c>
      <c r="BC129" s="198" t="s">
        <v>48</v>
      </c>
      <c r="BD129" s="198" t="s">
        <v>48</v>
      </c>
      <c r="BE129" s="198" t="s">
        <v>48</v>
      </c>
      <c r="BF129" s="198" t="s">
        <v>48</v>
      </c>
      <c r="BG129" s="198" t="s">
        <v>48</v>
      </c>
      <c r="BH129" s="198" t="s">
        <v>48</v>
      </c>
      <c r="BI129" s="198" t="s">
        <v>48</v>
      </c>
      <c r="BJ129" s="198" t="s">
        <v>48</v>
      </c>
      <c r="BK129" s="198" t="s">
        <v>48</v>
      </c>
      <c r="BL129" s="198" t="s">
        <v>48</v>
      </c>
      <c r="BM129" s="198" t="s">
        <v>48</v>
      </c>
      <c r="BN129" s="198" t="s">
        <v>48</v>
      </c>
      <c r="BO129" s="198" t="s">
        <v>48</v>
      </c>
      <c r="BP129" s="198" t="s">
        <v>48</v>
      </c>
      <c r="BQ129" s="198" t="s">
        <v>48</v>
      </c>
      <c r="BR129" s="198" t="s">
        <v>48</v>
      </c>
      <c r="BS129" s="198" t="s">
        <v>48</v>
      </c>
      <c r="BT129" s="198" t="s">
        <v>48</v>
      </c>
      <c r="BU129" s="198" t="s">
        <v>48</v>
      </c>
      <c r="BV129" s="198" t="s">
        <v>48</v>
      </c>
      <c r="BW129" s="198" t="s">
        <v>48</v>
      </c>
      <c r="BX129" s="198" t="s">
        <v>48</v>
      </c>
      <c r="BY129" s="198" t="s">
        <v>48</v>
      </c>
      <c r="BZ129" s="198" t="s">
        <v>48</v>
      </c>
      <c r="CA129" s="198" t="s">
        <v>48</v>
      </c>
      <c r="CB129" s="198" t="s">
        <v>48</v>
      </c>
      <c r="CC129" s="264"/>
      <c r="CD129" s="264"/>
      <c r="CE129" s="264"/>
      <c r="CF129" s="264"/>
      <c r="CG129" s="264"/>
      <c r="CH129" s="264"/>
      <c r="CI129" s="318"/>
    </row>
    <row r="130" spans="1:87" ht="64.95" hidden="1" customHeight="1" x14ac:dyDescent="0.3">
      <c r="A130" s="322" t="s">
        <v>1121</v>
      </c>
      <c r="B130" s="324" t="s">
        <v>743</v>
      </c>
      <c r="C130" s="323" t="s">
        <v>102</v>
      </c>
      <c r="D130" s="550" t="s">
        <v>754</v>
      </c>
      <c r="E130" s="201" t="e" vm="11">
        <v>#VALUE!</v>
      </c>
      <c r="F130" s="320" t="s">
        <v>1035</v>
      </c>
      <c r="G130" s="320" t="s">
        <v>957</v>
      </c>
      <c r="H130" s="202" t="s">
        <v>842</v>
      </c>
      <c r="I130" s="314">
        <v>2</v>
      </c>
      <c r="J130" s="311" t="s">
        <v>55</v>
      </c>
      <c r="K130" s="266" t="s">
        <v>55</v>
      </c>
      <c r="L130" s="267">
        <v>279.488</v>
      </c>
      <c r="M130" s="268">
        <f t="shared" si="14"/>
        <v>7.6728333333333332</v>
      </c>
      <c r="N130" s="269">
        <v>138.11099999999999</v>
      </c>
      <c r="O130" s="270">
        <f t="shared" si="15"/>
        <v>153.45666666666665</v>
      </c>
      <c r="P130" s="271">
        <v>50</v>
      </c>
      <c r="Q130" s="272">
        <f>Tableau3[[#This Row],[NBRE UNITES / UVC (Paquet)]]*Tableau3[[#This Row],[UVC (Paquet) /
 COLIS]]</f>
        <v>900</v>
      </c>
      <c r="R130" s="272">
        <v>18</v>
      </c>
      <c r="S130" s="273">
        <v>24</v>
      </c>
      <c r="T130" s="274">
        <v>24</v>
      </c>
      <c r="U130" s="275">
        <f t="shared" si="16"/>
        <v>21600</v>
      </c>
      <c r="V130" s="570">
        <f>Tableau3[[#This Row],[PRIX  AU 
COLIS]]/Tableau3[[#This Row],[COLIS]]-1</f>
        <v>-0.76</v>
      </c>
      <c r="W130" s="276">
        <f t="shared" si="17"/>
        <v>1.8414799999999996</v>
      </c>
      <c r="X130" s="277">
        <f>$N130-(N130*'Détail des remises'!$C$6)</f>
        <v>33.146639999999991</v>
      </c>
      <c r="Y130" s="278">
        <f t="shared" si="20"/>
        <v>36.829599999999992</v>
      </c>
      <c r="Z130" s="274" t="s">
        <v>48</v>
      </c>
      <c r="AA130" s="275" t="s">
        <v>48</v>
      </c>
      <c r="AB130" s="276" t="s">
        <v>48</v>
      </c>
      <c r="AC130" s="277" t="s">
        <v>48</v>
      </c>
      <c r="AD130" s="278" t="s">
        <v>48</v>
      </c>
      <c r="AE130" s="274" t="s">
        <v>48</v>
      </c>
      <c r="AF130" s="275" t="s">
        <v>48</v>
      </c>
      <c r="AG130" s="276" t="s">
        <v>48</v>
      </c>
      <c r="AH130" s="277" t="s">
        <v>48</v>
      </c>
      <c r="AI130" s="278" t="s">
        <v>48</v>
      </c>
      <c r="AJ130" s="274" t="s">
        <v>48</v>
      </c>
      <c r="AK130" s="275" t="s">
        <v>48</v>
      </c>
      <c r="AL130" s="279" t="s">
        <v>48</v>
      </c>
      <c r="AM130" s="277" t="s">
        <v>48</v>
      </c>
      <c r="AN130" s="280" t="s">
        <v>48</v>
      </c>
      <c r="AO130" s="274" t="s">
        <v>48</v>
      </c>
      <c r="AP130" s="275" t="s">
        <v>48</v>
      </c>
      <c r="AQ130" s="279" t="s">
        <v>48</v>
      </c>
      <c r="AR130" s="277" t="s">
        <v>48</v>
      </c>
      <c r="AS130" s="280" t="s">
        <v>48</v>
      </c>
      <c r="AT130" s="345" t="s">
        <v>48</v>
      </c>
      <c r="AU130" s="199" t="e" vm="10">
        <v>#VALUE!</v>
      </c>
      <c r="AV130" s="198" t="s">
        <v>48</v>
      </c>
      <c r="AW130" s="198" t="s">
        <v>48</v>
      </c>
      <c r="AX130" s="198" t="s">
        <v>48</v>
      </c>
      <c r="AY130" s="198" t="s">
        <v>48</v>
      </c>
      <c r="AZ130" s="198" t="s">
        <v>48</v>
      </c>
      <c r="BA130" s="198" t="s">
        <v>48</v>
      </c>
      <c r="BB130" s="198" t="s">
        <v>48</v>
      </c>
      <c r="BC130" s="198" t="s">
        <v>48</v>
      </c>
      <c r="BD130" s="198" t="s">
        <v>48</v>
      </c>
      <c r="BE130" s="198" t="s">
        <v>48</v>
      </c>
      <c r="BF130" s="198" t="s">
        <v>48</v>
      </c>
      <c r="BG130" s="198" t="s">
        <v>48</v>
      </c>
      <c r="BH130" s="198" t="s">
        <v>48</v>
      </c>
      <c r="BI130" s="198" t="s">
        <v>48</v>
      </c>
      <c r="BJ130" s="198" t="s">
        <v>48</v>
      </c>
      <c r="BK130" s="198" t="s">
        <v>48</v>
      </c>
      <c r="BL130" s="198" t="s">
        <v>48</v>
      </c>
      <c r="BM130" s="198" t="s">
        <v>48</v>
      </c>
      <c r="BN130" s="198" t="s">
        <v>48</v>
      </c>
      <c r="BO130" s="198" t="s">
        <v>48</v>
      </c>
      <c r="BP130" s="198" t="s">
        <v>48</v>
      </c>
      <c r="BQ130" s="198" t="s">
        <v>48</v>
      </c>
      <c r="BR130" s="198" t="s">
        <v>48</v>
      </c>
      <c r="BS130" s="198" t="s">
        <v>48</v>
      </c>
      <c r="BT130" s="198" t="s">
        <v>48</v>
      </c>
      <c r="BU130" s="198" t="s">
        <v>48</v>
      </c>
      <c r="BV130" s="198" t="s">
        <v>48</v>
      </c>
      <c r="BW130" s="198" t="s">
        <v>48</v>
      </c>
      <c r="BX130" s="198" t="s">
        <v>48</v>
      </c>
      <c r="BY130" s="198" t="s">
        <v>48</v>
      </c>
      <c r="BZ130" s="198" t="s">
        <v>48</v>
      </c>
      <c r="CA130" s="198" t="s">
        <v>48</v>
      </c>
      <c r="CB130" s="198" t="s">
        <v>48</v>
      </c>
      <c r="CC130" s="264"/>
      <c r="CD130" s="264"/>
      <c r="CE130" s="264"/>
      <c r="CF130" s="264"/>
      <c r="CG130" s="264"/>
      <c r="CH130" s="264"/>
      <c r="CI130" s="318"/>
    </row>
    <row r="131" spans="1:87" ht="64.95" hidden="1" customHeight="1" x14ac:dyDescent="0.3">
      <c r="A131" s="322" t="s">
        <v>1121</v>
      </c>
      <c r="B131" s="324" t="s">
        <v>743</v>
      </c>
      <c r="C131" s="323" t="s">
        <v>102</v>
      </c>
      <c r="D131" s="550" t="s">
        <v>754</v>
      </c>
      <c r="E131" s="201" t="e" vm="11">
        <v>#VALUE!</v>
      </c>
      <c r="F131" s="320" t="s">
        <v>350</v>
      </c>
      <c r="G131" s="320" t="s">
        <v>38</v>
      </c>
      <c r="H131" s="202" t="s">
        <v>842</v>
      </c>
      <c r="I131" s="314">
        <v>3</v>
      </c>
      <c r="J131" s="311">
        <f>(((9.5*19)*$K$3)*6)+$L$3</f>
        <v>101.154</v>
      </c>
      <c r="K131" s="266">
        <f>(((9.5*38)*$K$3)*6)+$L$3</f>
        <v>142.30799999999999</v>
      </c>
      <c r="L131" s="267">
        <f>(((38*38)*$K$3)*6)+$L$3</f>
        <v>389.23199999999997</v>
      </c>
      <c r="M131" s="268">
        <f t="shared" si="14"/>
        <v>8.0381888888888895</v>
      </c>
      <c r="N131" s="269">
        <f>N129*1.1</f>
        <v>144.6874</v>
      </c>
      <c r="O131" s="270">
        <f t="shared" si="15"/>
        <v>160.76377777777779</v>
      </c>
      <c r="P131" s="271">
        <v>50</v>
      </c>
      <c r="Q131" s="272">
        <f>Tableau3[[#This Row],[NBRE UNITES / UVC (Paquet)]]*Tableau3[[#This Row],[UVC (Paquet) /
 COLIS]]</f>
        <v>900</v>
      </c>
      <c r="R131" s="272">
        <v>18</v>
      </c>
      <c r="S131" s="273">
        <v>24</v>
      </c>
      <c r="T131" s="274">
        <v>24</v>
      </c>
      <c r="U131" s="275">
        <f t="shared" si="16"/>
        <v>21600</v>
      </c>
      <c r="V131" s="570">
        <f>Tableau3[[#This Row],[PRIX  AU 
COLIS]]/Tableau3[[#This Row],[COLIS]]-1</f>
        <v>-0.76</v>
      </c>
      <c r="W131" s="276">
        <f t="shared" si="17"/>
        <v>1.9291653333333332</v>
      </c>
      <c r="X131" s="277">
        <f>$N131-(N131*'Détail des remises'!$C$6)</f>
        <v>34.724975999999998</v>
      </c>
      <c r="Y131" s="278">
        <f t="shared" si="20"/>
        <v>38.583306666666665</v>
      </c>
      <c r="Z131" s="274" t="s">
        <v>48</v>
      </c>
      <c r="AA131" s="275" t="s">
        <v>48</v>
      </c>
      <c r="AB131" s="276" t="s">
        <v>48</v>
      </c>
      <c r="AC131" s="277" t="s">
        <v>48</v>
      </c>
      <c r="AD131" s="278" t="s">
        <v>48</v>
      </c>
      <c r="AE131" s="274" t="s">
        <v>48</v>
      </c>
      <c r="AF131" s="275" t="s">
        <v>48</v>
      </c>
      <c r="AG131" s="276" t="s">
        <v>48</v>
      </c>
      <c r="AH131" s="277" t="s">
        <v>48</v>
      </c>
      <c r="AI131" s="278" t="s">
        <v>48</v>
      </c>
      <c r="AJ131" s="274" t="s">
        <v>48</v>
      </c>
      <c r="AK131" s="275" t="s">
        <v>48</v>
      </c>
      <c r="AL131" s="279" t="s">
        <v>48</v>
      </c>
      <c r="AM131" s="277" t="s">
        <v>48</v>
      </c>
      <c r="AN131" s="280" t="s">
        <v>48</v>
      </c>
      <c r="AO131" s="274" t="s">
        <v>48</v>
      </c>
      <c r="AP131" s="275" t="s">
        <v>48</v>
      </c>
      <c r="AQ131" s="279" t="s">
        <v>48</v>
      </c>
      <c r="AR131" s="277" t="s">
        <v>48</v>
      </c>
      <c r="AS131" s="280" t="s">
        <v>48</v>
      </c>
      <c r="AT131" s="345" t="s">
        <v>48</v>
      </c>
      <c r="AU131" s="199" t="e" vm="10">
        <v>#VALUE!</v>
      </c>
      <c r="AV131" s="198" t="s">
        <v>48</v>
      </c>
      <c r="AW131" s="198" t="s">
        <v>48</v>
      </c>
      <c r="AX131" s="198" t="s">
        <v>48</v>
      </c>
      <c r="AY131" s="198" t="s">
        <v>48</v>
      </c>
      <c r="AZ131" s="198" t="s">
        <v>48</v>
      </c>
      <c r="BA131" s="198" t="s">
        <v>48</v>
      </c>
      <c r="BB131" s="198" t="s">
        <v>48</v>
      </c>
      <c r="BC131" s="198" t="s">
        <v>48</v>
      </c>
      <c r="BD131" s="198" t="s">
        <v>48</v>
      </c>
      <c r="BE131" s="198" t="s">
        <v>48</v>
      </c>
      <c r="BF131" s="198" t="s">
        <v>48</v>
      </c>
      <c r="BG131" s="198" t="s">
        <v>48</v>
      </c>
      <c r="BH131" s="198" t="s">
        <v>48</v>
      </c>
      <c r="BI131" s="198" t="s">
        <v>48</v>
      </c>
      <c r="BJ131" s="198" t="s">
        <v>48</v>
      </c>
      <c r="BK131" s="198" t="s">
        <v>48</v>
      </c>
      <c r="BL131" s="198" t="s">
        <v>48</v>
      </c>
      <c r="BM131" s="198" t="s">
        <v>48</v>
      </c>
      <c r="BN131" s="198" t="s">
        <v>48</v>
      </c>
      <c r="BO131" s="198" t="s">
        <v>48</v>
      </c>
      <c r="BP131" s="198" t="s">
        <v>48</v>
      </c>
      <c r="BQ131" s="198" t="s">
        <v>48</v>
      </c>
      <c r="BR131" s="198" t="s">
        <v>48</v>
      </c>
      <c r="BS131" s="198" t="s">
        <v>48</v>
      </c>
      <c r="BT131" s="198" t="s">
        <v>48</v>
      </c>
      <c r="BU131" s="198" t="s">
        <v>48</v>
      </c>
      <c r="BV131" s="198" t="s">
        <v>48</v>
      </c>
      <c r="BW131" s="198" t="s">
        <v>48</v>
      </c>
      <c r="BX131" s="198" t="s">
        <v>48</v>
      </c>
      <c r="BY131" s="198" t="s">
        <v>48</v>
      </c>
      <c r="BZ131" s="198" t="s">
        <v>48</v>
      </c>
      <c r="CA131" s="198" t="s">
        <v>48</v>
      </c>
      <c r="CB131" s="198" t="s">
        <v>48</v>
      </c>
      <c r="CC131" s="264"/>
      <c r="CD131" s="264"/>
      <c r="CE131" s="264"/>
      <c r="CF131" s="264"/>
      <c r="CG131" s="264"/>
      <c r="CH131" s="264"/>
      <c r="CI131" s="318"/>
    </row>
    <row r="132" spans="1:87" ht="64.95" hidden="1" customHeight="1" thickBot="1" x14ac:dyDescent="0.35">
      <c r="A132" s="463" t="s">
        <v>1121</v>
      </c>
      <c r="B132" s="486" t="s">
        <v>743</v>
      </c>
      <c r="C132" s="465" t="s">
        <v>102</v>
      </c>
      <c r="D132" s="551" t="s">
        <v>754</v>
      </c>
      <c r="E132" s="466" t="e" vm="11">
        <v>#VALUE!</v>
      </c>
      <c r="F132" s="467" t="s">
        <v>351</v>
      </c>
      <c r="G132" s="467" t="s">
        <v>39</v>
      </c>
      <c r="H132" s="468" t="s">
        <v>842</v>
      </c>
      <c r="I132" s="469">
        <v>4</v>
      </c>
      <c r="J132" s="470">
        <f>(((9.5*19)*$K$3)*8)+$L$3</f>
        <v>114.872</v>
      </c>
      <c r="K132" s="471">
        <f>(((9.5*38)*$K$3)*8)+$L$3</f>
        <v>169.744</v>
      </c>
      <c r="L132" s="472">
        <f>(((38*38)*$K$3)*8)+$L$3</f>
        <v>498.976</v>
      </c>
      <c r="M132" s="473">
        <f t="shared" si="14"/>
        <v>8.4035611111111095</v>
      </c>
      <c r="N132" s="474">
        <f>N129*1.15</f>
        <v>151.26409999999998</v>
      </c>
      <c r="O132" s="475">
        <f t="shared" si="15"/>
        <v>168.07122222222222</v>
      </c>
      <c r="P132" s="476">
        <v>50</v>
      </c>
      <c r="Q132" s="477">
        <f>Tableau3[[#This Row],[NBRE UNITES / UVC (Paquet)]]*Tableau3[[#This Row],[UVC (Paquet) /
 COLIS]]</f>
        <v>900</v>
      </c>
      <c r="R132" s="477">
        <v>18</v>
      </c>
      <c r="S132" s="478">
        <v>24</v>
      </c>
      <c r="T132" s="479">
        <v>24</v>
      </c>
      <c r="U132" s="480">
        <f t="shared" si="16"/>
        <v>21600</v>
      </c>
      <c r="V132" s="571">
        <f>Tableau3[[#This Row],[PRIX  AU 
COLIS]]/Tableau3[[#This Row],[COLIS]]-1</f>
        <v>-0.76</v>
      </c>
      <c r="W132" s="481">
        <f t="shared" si="17"/>
        <v>2.0168546666666662</v>
      </c>
      <c r="X132" s="482">
        <f>$N132-(N132*'Détail des remises'!$C$6)</f>
        <v>36.303383999999994</v>
      </c>
      <c r="Y132" s="483">
        <f t="shared" si="20"/>
        <v>40.337093333333321</v>
      </c>
      <c r="Z132" s="479" t="s">
        <v>48</v>
      </c>
      <c r="AA132" s="480" t="s">
        <v>48</v>
      </c>
      <c r="AB132" s="481" t="s">
        <v>48</v>
      </c>
      <c r="AC132" s="482" t="s">
        <v>48</v>
      </c>
      <c r="AD132" s="483" t="s">
        <v>48</v>
      </c>
      <c r="AE132" s="479" t="s">
        <v>48</v>
      </c>
      <c r="AF132" s="480" t="s">
        <v>48</v>
      </c>
      <c r="AG132" s="481" t="s">
        <v>48</v>
      </c>
      <c r="AH132" s="482" t="s">
        <v>48</v>
      </c>
      <c r="AI132" s="483" t="s">
        <v>48</v>
      </c>
      <c r="AJ132" s="479" t="s">
        <v>48</v>
      </c>
      <c r="AK132" s="480" t="s">
        <v>48</v>
      </c>
      <c r="AL132" s="484" t="s">
        <v>48</v>
      </c>
      <c r="AM132" s="482" t="s">
        <v>48</v>
      </c>
      <c r="AN132" s="485" t="s">
        <v>48</v>
      </c>
      <c r="AO132" s="479" t="s">
        <v>48</v>
      </c>
      <c r="AP132" s="480" t="s">
        <v>48</v>
      </c>
      <c r="AQ132" s="484" t="s">
        <v>48</v>
      </c>
      <c r="AR132" s="482" t="s">
        <v>48</v>
      </c>
      <c r="AS132" s="485" t="s">
        <v>48</v>
      </c>
      <c r="AT132" s="345" t="s">
        <v>48</v>
      </c>
      <c r="AU132" s="199" t="e" vm="10">
        <v>#VALUE!</v>
      </c>
      <c r="AV132" s="198" t="s">
        <v>48</v>
      </c>
      <c r="AW132" s="198" t="s">
        <v>48</v>
      </c>
      <c r="AX132" s="198" t="s">
        <v>48</v>
      </c>
      <c r="AY132" s="198" t="s">
        <v>48</v>
      </c>
      <c r="AZ132" s="198" t="s">
        <v>48</v>
      </c>
      <c r="BA132" s="198" t="s">
        <v>48</v>
      </c>
      <c r="BB132" s="198" t="s">
        <v>48</v>
      </c>
      <c r="BC132" s="198" t="s">
        <v>48</v>
      </c>
      <c r="BD132" s="198" t="s">
        <v>48</v>
      </c>
      <c r="BE132" s="198" t="s">
        <v>48</v>
      </c>
      <c r="BF132" s="198" t="s">
        <v>48</v>
      </c>
      <c r="BG132" s="198" t="s">
        <v>48</v>
      </c>
      <c r="BH132" s="198" t="s">
        <v>48</v>
      </c>
      <c r="BI132" s="198" t="s">
        <v>48</v>
      </c>
      <c r="BJ132" s="198" t="s">
        <v>48</v>
      </c>
      <c r="BK132" s="198" t="s">
        <v>48</v>
      </c>
      <c r="BL132" s="198" t="s">
        <v>48</v>
      </c>
      <c r="BM132" s="198" t="s">
        <v>48</v>
      </c>
      <c r="BN132" s="198" t="s">
        <v>48</v>
      </c>
      <c r="BO132" s="198" t="s">
        <v>48</v>
      </c>
      <c r="BP132" s="198" t="s">
        <v>48</v>
      </c>
      <c r="BQ132" s="198" t="s">
        <v>48</v>
      </c>
      <c r="BR132" s="198" t="s">
        <v>48</v>
      </c>
      <c r="BS132" s="198" t="s">
        <v>48</v>
      </c>
      <c r="BT132" s="198" t="s">
        <v>48</v>
      </c>
      <c r="BU132" s="198" t="s">
        <v>48</v>
      </c>
      <c r="BV132" s="198" t="s">
        <v>48</v>
      </c>
      <c r="BW132" s="198" t="s">
        <v>48</v>
      </c>
      <c r="BX132" s="198" t="s">
        <v>48</v>
      </c>
      <c r="BY132" s="198" t="s">
        <v>48</v>
      </c>
      <c r="BZ132" s="198" t="s">
        <v>48</v>
      </c>
      <c r="CA132" s="198" t="s">
        <v>48</v>
      </c>
      <c r="CB132" s="198" t="s">
        <v>48</v>
      </c>
      <c r="CC132" s="264"/>
      <c r="CD132" s="264"/>
      <c r="CE132" s="264"/>
      <c r="CF132" s="264"/>
      <c r="CG132" s="264"/>
      <c r="CH132" s="264"/>
      <c r="CI132" s="318"/>
    </row>
    <row r="133" spans="1:87" ht="64.95" hidden="1" customHeight="1" thickTop="1" x14ac:dyDescent="0.3">
      <c r="A133" s="386" t="s">
        <v>1121</v>
      </c>
      <c r="B133" s="418" t="s">
        <v>538</v>
      </c>
      <c r="C133" s="352" t="s">
        <v>2</v>
      </c>
      <c r="D133" s="549" t="s">
        <v>746</v>
      </c>
      <c r="E133" s="353" t="e" vm="9">
        <v>#VALUE!</v>
      </c>
      <c r="F133" s="354" t="s">
        <v>358</v>
      </c>
      <c r="G133" s="354" t="s">
        <v>360</v>
      </c>
      <c r="H133" s="355" t="s">
        <v>335</v>
      </c>
      <c r="I133" s="356">
        <v>1</v>
      </c>
      <c r="J133" s="357" t="s">
        <v>55</v>
      </c>
      <c r="K133" s="358">
        <f>(((10*20)*$K$3)*4)+$L$3</f>
        <v>90.4</v>
      </c>
      <c r="L133" s="359">
        <f>(((20*20)*$K$3)*4)+$L$3</f>
        <v>120.8</v>
      </c>
      <c r="M133" s="360">
        <f t="shared" si="14"/>
        <v>4.0225999999999997</v>
      </c>
      <c r="N133" s="361">
        <v>160.904</v>
      </c>
      <c r="O133" s="362">
        <f t="shared" si="15"/>
        <v>80.451999999999998</v>
      </c>
      <c r="P133" s="363">
        <v>50</v>
      </c>
      <c r="Q133" s="364">
        <f>Tableau3[[#This Row],[NBRE UNITES / UVC (Paquet)]]*Tableau3[[#This Row],[UVC (Paquet) /
 COLIS]]</f>
        <v>2000</v>
      </c>
      <c r="R133" s="364">
        <v>40</v>
      </c>
      <c r="S133" s="365">
        <v>28</v>
      </c>
      <c r="T133" s="366">
        <v>9</v>
      </c>
      <c r="U133" s="367">
        <f t="shared" si="16"/>
        <v>18000</v>
      </c>
      <c r="V133" s="569">
        <f>Tableau3[[#This Row],[PRIX  AU 
COLIS]]/Tableau3[[#This Row],[COLIS]]-1</f>
        <v>-0.76</v>
      </c>
      <c r="W133" s="368">
        <f t="shared" si="17"/>
        <v>0.96542399999999984</v>
      </c>
      <c r="X133" s="369">
        <f>$N133-(N133*'Détail des remises'!$C$6)</f>
        <v>38.616959999999992</v>
      </c>
      <c r="Y133" s="370">
        <f t="shared" si="20"/>
        <v>19.308479999999996</v>
      </c>
      <c r="Z133" s="366">
        <v>14</v>
      </c>
      <c r="AA133" s="367">
        <f>Z133*Q133</f>
        <v>28000</v>
      </c>
      <c r="AB133" s="368">
        <f>$AC133/$R133</f>
        <v>0.93646127999999984</v>
      </c>
      <c r="AC133" s="369">
        <f>$X133*$AC$11</f>
        <v>37.458451199999992</v>
      </c>
      <c r="AD133" s="370">
        <f>$AC133/$Q133*1000</f>
        <v>18.729225599999996</v>
      </c>
      <c r="AE133" s="366">
        <f>Tableau3[[#This Row],[COLIS /
 PALETTE]]</f>
        <v>28</v>
      </c>
      <c r="AF133" s="367">
        <f t="shared" ref="AF133:AF138" si="25">AE133*$Q133</f>
        <v>56000</v>
      </c>
      <c r="AG133" s="368">
        <f t="shared" ref="AG133:AG138" si="26">$AH133/$R133</f>
        <v>0.86888159999999992</v>
      </c>
      <c r="AH133" s="369">
        <f t="shared" ref="AH133:AH138" si="27">$X133*$AH$11</f>
        <v>34.755263999999997</v>
      </c>
      <c r="AI133" s="370">
        <f t="shared" ref="AI133:AI138" si="28">$AH133/$Q133*1000</f>
        <v>17.377631999999998</v>
      </c>
      <c r="AJ133" s="366" t="s">
        <v>48</v>
      </c>
      <c r="AK133" s="367" t="s">
        <v>48</v>
      </c>
      <c r="AL133" s="387" t="s">
        <v>48</v>
      </c>
      <c r="AM133" s="369" t="s">
        <v>48</v>
      </c>
      <c r="AN133" s="388" t="s">
        <v>48</v>
      </c>
      <c r="AO133" s="366" t="s">
        <v>48</v>
      </c>
      <c r="AP133" s="367" t="s">
        <v>48</v>
      </c>
      <c r="AQ133" s="387" t="s">
        <v>48</v>
      </c>
      <c r="AR133" s="369" t="s">
        <v>48</v>
      </c>
      <c r="AS133" s="388" t="s">
        <v>48</v>
      </c>
      <c r="AT133" s="345" t="s">
        <v>48</v>
      </c>
      <c r="AU133" s="198" t="s">
        <v>48</v>
      </c>
      <c r="AV133" s="198" t="s">
        <v>48</v>
      </c>
      <c r="AW133" s="61" t="e" vm="14">
        <v>#VALUE!</v>
      </c>
      <c r="AX133" s="198" t="s">
        <v>48</v>
      </c>
      <c r="AY133" s="198" t="s">
        <v>48</v>
      </c>
      <c r="AZ133" s="61" t="e" vm="15">
        <v>#VALUE!</v>
      </c>
      <c r="BA133" s="198" t="s">
        <v>48</v>
      </c>
      <c r="BB133" s="61" t="e" vm="16">
        <v>#VALUE!</v>
      </c>
      <c r="BC133" s="61" t="e" vm="36">
        <v>#VALUE!</v>
      </c>
      <c r="BD133" s="198" t="s">
        <v>48</v>
      </c>
      <c r="BE133" s="61" t="e" vm="37">
        <v>#VALUE!</v>
      </c>
      <c r="BF133" s="198" t="s">
        <v>48</v>
      </c>
      <c r="BG133" s="61" t="e" vm="17">
        <v>#VALUE!</v>
      </c>
      <c r="BH133" s="198" t="s">
        <v>48</v>
      </c>
      <c r="BI133" s="198" t="s">
        <v>48</v>
      </c>
      <c r="BJ133" s="198" t="s">
        <v>48</v>
      </c>
      <c r="BK133" s="198" t="s">
        <v>48</v>
      </c>
      <c r="BL133" s="198" t="s">
        <v>48</v>
      </c>
      <c r="BM133" s="198" t="s">
        <v>48</v>
      </c>
      <c r="BN133" s="198" t="s">
        <v>48</v>
      </c>
      <c r="BO133" s="198" t="s">
        <v>48</v>
      </c>
      <c r="BP133" s="198" t="s">
        <v>48</v>
      </c>
      <c r="BQ133" s="198" t="s">
        <v>48</v>
      </c>
      <c r="BR133" s="198" t="s">
        <v>48</v>
      </c>
      <c r="BS133" s="198" t="s">
        <v>48</v>
      </c>
      <c r="BT133" s="198" t="s">
        <v>48</v>
      </c>
      <c r="BU133" s="198" t="s">
        <v>48</v>
      </c>
      <c r="BV133" s="198" t="s">
        <v>48</v>
      </c>
      <c r="BW133" s="198" t="s">
        <v>48</v>
      </c>
      <c r="BX133" s="198" t="s">
        <v>48</v>
      </c>
      <c r="BY133" s="198" t="s">
        <v>48</v>
      </c>
      <c r="BZ133" s="198" t="s">
        <v>48</v>
      </c>
      <c r="CA133" s="198" t="s">
        <v>48</v>
      </c>
      <c r="CB133" s="198" t="s">
        <v>48</v>
      </c>
      <c r="CC133" s="264"/>
      <c r="CD133" s="264"/>
      <c r="CE133" s="264"/>
      <c r="CF133" s="264"/>
      <c r="CG133" s="264"/>
      <c r="CH133" s="264"/>
      <c r="CI133" s="318"/>
    </row>
    <row r="134" spans="1:87" ht="64.95" hidden="1" customHeight="1" x14ac:dyDescent="0.3">
      <c r="A134" s="322" t="s">
        <v>1121</v>
      </c>
      <c r="B134" s="328" t="s">
        <v>538</v>
      </c>
      <c r="C134" s="323" t="s">
        <v>2</v>
      </c>
      <c r="D134" s="550" t="s">
        <v>746</v>
      </c>
      <c r="E134" s="201" t="e" vm="9">
        <v>#VALUE!</v>
      </c>
      <c r="F134" s="320" t="s">
        <v>359</v>
      </c>
      <c r="G134" s="320" t="s">
        <v>361</v>
      </c>
      <c r="H134" s="202" t="s">
        <v>335</v>
      </c>
      <c r="I134" s="314">
        <v>2</v>
      </c>
      <c r="J134" s="311" t="s">
        <v>55</v>
      </c>
      <c r="K134" s="266">
        <f>(((10*20)*$K$3)*8)+$L$3</f>
        <v>120.8</v>
      </c>
      <c r="L134" s="267">
        <f>(((20*20)*$K$3)*8)+$L$3</f>
        <v>181.6</v>
      </c>
      <c r="M134" s="268">
        <f t="shared" si="14"/>
        <v>4.2237299999999998</v>
      </c>
      <c r="N134" s="269">
        <f>N133*1.05</f>
        <v>168.94919999999999</v>
      </c>
      <c r="O134" s="270">
        <f t="shared" si="15"/>
        <v>84.474599999999995</v>
      </c>
      <c r="P134" s="271">
        <v>50</v>
      </c>
      <c r="Q134" s="272">
        <f>Tableau3[[#This Row],[NBRE UNITES / UVC (Paquet)]]*Tableau3[[#This Row],[UVC (Paquet) /
 COLIS]]</f>
        <v>2000</v>
      </c>
      <c r="R134" s="272">
        <v>40</v>
      </c>
      <c r="S134" s="273">
        <v>28</v>
      </c>
      <c r="T134" s="274">
        <v>12</v>
      </c>
      <c r="U134" s="275">
        <f t="shared" si="16"/>
        <v>24000</v>
      </c>
      <c r="V134" s="570">
        <f>Tableau3[[#This Row],[PRIX  AU 
COLIS]]/Tableau3[[#This Row],[COLIS]]-1</f>
        <v>-0.76</v>
      </c>
      <c r="W134" s="276">
        <f t="shared" si="17"/>
        <v>1.0136952000000001</v>
      </c>
      <c r="X134" s="277">
        <f>$N134-(N134*'Détail des remises'!$C$6)</f>
        <v>40.547808000000003</v>
      </c>
      <c r="Y134" s="278">
        <f t="shared" si="20"/>
        <v>20.273904000000002</v>
      </c>
      <c r="Z134" s="274" t="s">
        <v>48</v>
      </c>
      <c r="AA134" s="275" t="s">
        <v>48</v>
      </c>
      <c r="AB134" s="276" t="s">
        <v>48</v>
      </c>
      <c r="AC134" s="277" t="s">
        <v>48</v>
      </c>
      <c r="AD134" s="278" t="s">
        <v>48</v>
      </c>
      <c r="AE134" s="274">
        <f>Tableau3[[#This Row],[COLIS /
 PALETTE]]</f>
        <v>28</v>
      </c>
      <c r="AF134" s="275">
        <f t="shared" si="25"/>
        <v>56000</v>
      </c>
      <c r="AG134" s="276">
        <f t="shared" si="26"/>
        <v>0.91232568000000014</v>
      </c>
      <c r="AH134" s="277">
        <f t="shared" si="27"/>
        <v>36.493027200000007</v>
      </c>
      <c r="AI134" s="278">
        <f t="shared" si="28"/>
        <v>18.246513600000004</v>
      </c>
      <c r="AJ134" s="274" t="s">
        <v>48</v>
      </c>
      <c r="AK134" s="275" t="s">
        <v>48</v>
      </c>
      <c r="AL134" s="279" t="s">
        <v>48</v>
      </c>
      <c r="AM134" s="277" t="s">
        <v>48</v>
      </c>
      <c r="AN134" s="280" t="s">
        <v>48</v>
      </c>
      <c r="AO134" s="274" t="s">
        <v>48</v>
      </c>
      <c r="AP134" s="275" t="s">
        <v>48</v>
      </c>
      <c r="AQ134" s="279" t="s">
        <v>48</v>
      </c>
      <c r="AR134" s="277" t="s">
        <v>48</v>
      </c>
      <c r="AS134" s="280" t="s">
        <v>48</v>
      </c>
      <c r="AT134" s="345" t="s">
        <v>48</v>
      </c>
      <c r="AU134" s="198" t="s">
        <v>48</v>
      </c>
      <c r="AV134" s="198" t="s">
        <v>48</v>
      </c>
      <c r="AW134" s="61" t="e" vm="14">
        <v>#VALUE!</v>
      </c>
      <c r="AX134" s="198" t="s">
        <v>48</v>
      </c>
      <c r="AY134" s="198" t="s">
        <v>48</v>
      </c>
      <c r="AZ134" s="61" t="e" vm="15">
        <v>#VALUE!</v>
      </c>
      <c r="BA134" s="198" t="s">
        <v>48</v>
      </c>
      <c r="BB134" s="61" t="e" vm="16">
        <v>#VALUE!</v>
      </c>
      <c r="BC134" s="61" t="e" vm="36">
        <v>#VALUE!</v>
      </c>
      <c r="BD134" s="198" t="s">
        <v>48</v>
      </c>
      <c r="BE134" s="61" t="e" vm="37">
        <v>#VALUE!</v>
      </c>
      <c r="BF134" s="198" t="s">
        <v>48</v>
      </c>
      <c r="BG134" s="61" t="e" vm="17">
        <v>#VALUE!</v>
      </c>
      <c r="BH134" s="198" t="s">
        <v>48</v>
      </c>
      <c r="BI134" s="198" t="s">
        <v>48</v>
      </c>
      <c r="BJ134" s="198" t="s">
        <v>48</v>
      </c>
      <c r="BK134" s="198" t="s">
        <v>48</v>
      </c>
      <c r="BL134" s="198" t="s">
        <v>48</v>
      </c>
      <c r="BM134" s="198" t="s">
        <v>48</v>
      </c>
      <c r="BN134" s="198" t="s">
        <v>48</v>
      </c>
      <c r="BO134" s="198" t="s">
        <v>48</v>
      </c>
      <c r="BP134" s="198" t="s">
        <v>48</v>
      </c>
      <c r="BQ134" s="198" t="s">
        <v>48</v>
      </c>
      <c r="BR134" s="198" t="s">
        <v>48</v>
      </c>
      <c r="BS134" s="198" t="s">
        <v>48</v>
      </c>
      <c r="BT134" s="198" t="s">
        <v>48</v>
      </c>
      <c r="BU134" s="198" t="s">
        <v>48</v>
      </c>
      <c r="BV134" s="198" t="s">
        <v>48</v>
      </c>
      <c r="BW134" s="198" t="s">
        <v>48</v>
      </c>
      <c r="BX134" s="198" t="s">
        <v>48</v>
      </c>
      <c r="BY134" s="198" t="s">
        <v>48</v>
      </c>
      <c r="BZ134" s="198" t="s">
        <v>48</v>
      </c>
      <c r="CA134" s="198" t="s">
        <v>48</v>
      </c>
      <c r="CB134" s="198" t="s">
        <v>48</v>
      </c>
      <c r="CC134" s="264"/>
      <c r="CD134" s="264"/>
      <c r="CE134" s="264"/>
      <c r="CF134" s="264"/>
      <c r="CG134" s="264"/>
      <c r="CH134" s="264"/>
      <c r="CI134" s="318"/>
    </row>
    <row r="135" spans="1:87" ht="64.95" hidden="1" customHeight="1" x14ac:dyDescent="0.3">
      <c r="A135" s="322" t="s">
        <v>1121</v>
      </c>
      <c r="B135" s="328" t="s">
        <v>538</v>
      </c>
      <c r="C135" s="323" t="s">
        <v>2</v>
      </c>
      <c r="D135" s="550" t="s">
        <v>748</v>
      </c>
      <c r="E135" s="201" t="e" vm="9">
        <v>#VALUE!</v>
      </c>
      <c r="F135" s="320" t="s">
        <v>362</v>
      </c>
      <c r="G135" s="320" t="s">
        <v>363</v>
      </c>
      <c r="H135" s="202" t="s">
        <v>336</v>
      </c>
      <c r="I135" s="314">
        <v>1</v>
      </c>
      <c r="J135" s="311" t="s">
        <v>55</v>
      </c>
      <c r="K135" s="266">
        <f>(((16.5*33)*$K$3)*2)+$L$3</f>
        <v>101.38200000000001</v>
      </c>
      <c r="L135" s="267">
        <f>(((33*33)*$K$3)*2)+$L$3</f>
        <v>142.76400000000001</v>
      </c>
      <c r="M135" s="268">
        <f t="shared" si="14"/>
        <v>5.0846388888888887</v>
      </c>
      <c r="N135" s="269">
        <v>183.047</v>
      </c>
      <c r="O135" s="270">
        <f t="shared" si="15"/>
        <v>101.69277777777778</v>
      </c>
      <c r="P135" s="271">
        <v>50</v>
      </c>
      <c r="Q135" s="272">
        <f>Tableau3[[#This Row],[NBRE UNITES / UVC (Paquet)]]*Tableau3[[#This Row],[UVC (Paquet) /
 COLIS]]</f>
        <v>1800</v>
      </c>
      <c r="R135" s="272">
        <v>36</v>
      </c>
      <c r="S135" s="273">
        <v>12</v>
      </c>
      <c r="T135" s="274">
        <v>6</v>
      </c>
      <c r="U135" s="275">
        <f t="shared" si="16"/>
        <v>10800</v>
      </c>
      <c r="V135" s="570">
        <f>Tableau3[[#This Row],[PRIX  AU 
COLIS]]/Tableau3[[#This Row],[COLIS]]-1</f>
        <v>-0.76</v>
      </c>
      <c r="W135" s="276">
        <f t="shared" si="17"/>
        <v>1.2203133333333329</v>
      </c>
      <c r="X135" s="277">
        <f>$N135-(N135*'Détail des remises'!$C$6)</f>
        <v>43.931279999999987</v>
      </c>
      <c r="Y135" s="278">
        <f t="shared" si="20"/>
        <v>24.40626666666666</v>
      </c>
      <c r="Z135" s="274" t="s">
        <v>48</v>
      </c>
      <c r="AA135" s="275" t="s">
        <v>48</v>
      </c>
      <c r="AB135" s="276" t="s">
        <v>48</v>
      </c>
      <c r="AC135" s="277" t="s">
        <v>48</v>
      </c>
      <c r="AD135" s="278" t="s">
        <v>48</v>
      </c>
      <c r="AE135" s="274">
        <f>Tableau3[[#This Row],[COLIS /
 PALETTE]]</f>
        <v>12</v>
      </c>
      <c r="AF135" s="275">
        <f t="shared" si="25"/>
        <v>21600</v>
      </c>
      <c r="AG135" s="276">
        <f t="shared" si="26"/>
        <v>1.0982819999999998</v>
      </c>
      <c r="AH135" s="277">
        <f t="shared" si="27"/>
        <v>39.53815199999999</v>
      </c>
      <c r="AI135" s="278">
        <f t="shared" si="28"/>
        <v>21.965639999999993</v>
      </c>
      <c r="AJ135" s="274" t="s">
        <v>48</v>
      </c>
      <c r="AK135" s="275" t="s">
        <v>48</v>
      </c>
      <c r="AL135" s="279" t="s">
        <v>48</v>
      </c>
      <c r="AM135" s="277" t="s">
        <v>48</v>
      </c>
      <c r="AN135" s="280" t="s">
        <v>48</v>
      </c>
      <c r="AO135" s="274" t="s">
        <v>48</v>
      </c>
      <c r="AP135" s="275" t="s">
        <v>48</v>
      </c>
      <c r="AQ135" s="279" t="s">
        <v>48</v>
      </c>
      <c r="AR135" s="277" t="s">
        <v>48</v>
      </c>
      <c r="AS135" s="280" t="s">
        <v>48</v>
      </c>
      <c r="AT135" s="345" t="s">
        <v>48</v>
      </c>
      <c r="AU135" s="198" t="s">
        <v>48</v>
      </c>
      <c r="AV135" s="198" t="s">
        <v>48</v>
      </c>
      <c r="AW135" s="61" t="e" vm="14">
        <v>#VALUE!</v>
      </c>
      <c r="AX135" s="198" t="s">
        <v>48</v>
      </c>
      <c r="AY135" s="198" t="s">
        <v>48</v>
      </c>
      <c r="AZ135" s="61" t="e" vm="15">
        <v>#VALUE!</v>
      </c>
      <c r="BA135" s="198" t="s">
        <v>48</v>
      </c>
      <c r="BB135" s="198" t="s">
        <v>48</v>
      </c>
      <c r="BC135" s="198" t="s">
        <v>48</v>
      </c>
      <c r="BD135" s="198" t="s">
        <v>48</v>
      </c>
      <c r="BE135" s="198" t="s">
        <v>48</v>
      </c>
      <c r="BF135" s="198" t="s">
        <v>48</v>
      </c>
      <c r="BG135" s="198" t="s">
        <v>48</v>
      </c>
      <c r="BH135" s="198" t="s">
        <v>48</v>
      </c>
      <c r="BI135" s="198" t="s">
        <v>48</v>
      </c>
      <c r="BJ135" s="198" t="s">
        <v>48</v>
      </c>
      <c r="BK135" s="198" t="s">
        <v>48</v>
      </c>
      <c r="BL135" s="198" t="s">
        <v>48</v>
      </c>
      <c r="BM135" s="198" t="s">
        <v>48</v>
      </c>
      <c r="BN135" s="198" t="s">
        <v>48</v>
      </c>
      <c r="BO135" s="198" t="s">
        <v>48</v>
      </c>
      <c r="BP135" s="198" t="s">
        <v>48</v>
      </c>
      <c r="BQ135" s="198" t="s">
        <v>48</v>
      </c>
      <c r="BR135" s="198" t="s">
        <v>48</v>
      </c>
      <c r="BS135" s="198" t="s">
        <v>48</v>
      </c>
      <c r="BT135" s="198" t="s">
        <v>48</v>
      </c>
      <c r="BU135" s="198" t="s">
        <v>48</v>
      </c>
      <c r="BV135" s="198" t="s">
        <v>48</v>
      </c>
      <c r="BW135" s="198" t="s">
        <v>48</v>
      </c>
      <c r="BX135" s="198" t="s">
        <v>48</v>
      </c>
      <c r="BY135" s="198" t="s">
        <v>48</v>
      </c>
      <c r="BZ135" s="198" t="s">
        <v>48</v>
      </c>
      <c r="CA135" s="198" t="s">
        <v>48</v>
      </c>
      <c r="CB135" s="198" t="s">
        <v>48</v>
      </c>
      <c r="CC135" s="264"/>
      <c r="CD135" s="264"/>
      <c r="CE135" s="264"/>
      <c r="CF135" s="264"/>
      <c r="CG135" s="264"/>
      <c r="CH135" s="264"/>
      <c r="CI135" s="318"/>
    </row>
    <row r="136" spans="1:87" ht="64.95" hidden="1" customHeight="1" x14ac:dyDescent="0.3">
      <c r="A136" s="322" t="s">
        <v>1121</v>
      </c>
      <c r="B136" s="328" t="s">
        <v>538</v>
      </c>
      <c r="C136" s="323" t="s">
        <v>2</v>
      </c>
      <c r="D136" s="550" t="s">
        <v>748</v>
      </c>
      <c r="E136" s="201" t="e" vm="9">
        <v>#VALUE!</v>
      </c>
      <c r="F136" s="320" t="s">
        <v>364</v>
      </c>
      <c r="G136" s="320" t="s">
        <v>365</v>
      </c>
      <c r="H136" s="202" t="s">
        <v>336</v>
      </c>
      <c r="I136" s="314">
        <v>2</v>
      </c>
      <c r="J136" s="311" t="s">
        <v>55</v>
      </c>
      <c r="K136" s="266">
        <f>(((16.5*33)*$K$3)*4)+$L$3</f>
        <v>142.76400000000001</v>
      </c>
      <c r="L136" s="267">
        <f>(((33*33)*$K$3)*4)+$L$3</f>
        <v>225.52799999999999</v>
      </c>
      <c r="M136" s="268">
        <f t="shared" si="14"/>
        <v>5.3388708333333339</v>
      </c>
      <c r="N136" s="269">
        <f>N135*1.05</f>
        <v>192.19935000000001</v>
      </c>
      <c r="O136" s="270">
        <f t="shared" si="15"/>
        <v>106.77741666666667</v>
      </c>
      <c r="P136" s="271">
        <v>50</v>
      </c>
      <c r="Q136" s="272">
        <f>Tableau3[[#This Row],[NBRE UNITES / UVC (Paquet)]]*Tableau3[[#This Row],[UVC (Paquet) /
 COLIS]]</f>
        <v>1800</v>
      </c>
      <c r="R136" s="272">
        <v>36</v>
      </c>
      <c r="S136" s="273">
        <v>12</v>
      </c>
      <c r="T136" s="274">
        <v>6</v>
      </c>
      <c r="U136" s="275">
        <f t="shared" si="16"/>
        <v>10800</v>
      </c>
      <c r="V136" s="570">
        <f>Tableau3[[#This Row],[PRIX  AU 
COLIS]]/Tableau3[[#This Row],[COLIS]]-1</f>
        <v>-0.76</v>
      </c>
      <c r="W136" s="276">
        <f t="shared" si="17"/>
        <v>1.2813290000000004</v>
      </c>
      <c r="X136" s="277">
        <f>$N136-(N136*'Détail des remises'!$C$6)</f>
        <v>46.12784400000001</v>
      </c>
      <c r="Y136" s="278">
        <f t="shared" si="20"/>
        <v>25.626580000000008</v>
      </c>
      <c r="Z136" s="274" t="s">
        <v>48</v>
      </c>
      <c r="AA136" s="275" t="s">
        <v>48</v>
      </c>
      <c r="AB136" s="276" t="s">
        <v>48</v>
      </c>
      <c r="AC136" s="277" t="s">
        <v>48</v>
      </c>
      <c r="AD136" s="278" t="s">
        <v>48</v>
      </c>
      <c r="AE136" s="274">
        <f>Tableau3[[#This Row],[COLIS /
 PALETTE]]</f>
        <v>12</v>
      </c>
      <c r="AF136" s="275">
        <f t="shared" si="25"/>
        <v>21600</v>
      </c>
      <c r="AG136" s="276">
        <f t="shared" si="26"/>
        <v>1.1531961000000002</v>
      </c>
      <c r="AH136" s="277">
        <f t="shared" si="27"/>
        <v>41.515059600000008</v>
      </c>
      <c r="AI136" s="278">
        <f t="shared" si="28"/>
        <v>23.063922000000005</v>
      </c>
      <c r="AJ136" s="274" t="s">
        <v>48</v>
      </c>
      <c r="AK136" s="275" t="s">
        <v>48</v>
      </c>
      <c r="AL136" s="279" t="s">
        <v>48</v>
      </c>
      <c r="AM136" s="277" t="s">
        <v>48</v>
      </c>
      <c r="AN136" s="280" t="s">
        <v>48</v>
      </c>
      <c r="AO136" s="274" t="s">
        <v>48</v>
      </c>
      <c r="AP136" s="275" t="s">
        <v>48</v>
      </c>
      <c r="AQ136" s="279" t="s">
        <v>48</v>
      </c>
      <c r="AR136" s="277" t="s">
        <v>48</v>
      </c>
      <c r="AS136" s="280" t="s">
        <v>48</v>
      </c>
      <c r="AT136" s="345" t="s">
        <v>48</v>
      </c>
      <c r="AU136" s="198" t="s">
        <v>48</v>
      </c>
      <c r="AV136" s="198" t="s">
        <v>48</v>
      </c>
      <c r="AW136" s="61" t="e" vm="14">
        <v>#VALUE!</v>
      </c>
      <c r="AX136" s="198" t="s">
        <v>48</v>
      </c>
      <c r="AY136" s="198" t="s">
        <v>48</v>
      </c>
      <c r="AZ136" s="61" t="e" vm="15">
        <v>#VALUE!</v>
      </c>
      <c r="BA136" s="198" t="s">
        <v>48</v>
      </c>
      <c r="BB136" s="198" t="s">
        <v>48</v>
      </c>
      <c r="BC136" s="198" t="s">
        <v>48</v>
      </c>
      <c r="BD136" s="198" t="s">
        <v>48</v>
      </c>
      <c r="BE136" s="198" t="s">
        <v>48</v>
      </c>
      <c r="BF136" s="198" t="s">
        <v>48</v>
      </c>
      <c r="BG136" s="198" t="s">
        <v>48</v>
      </c>
      <c r="BH136" s="198" t="s">
        <v>48</v>
      </c>
      <c r="BI136" s="198" t="s">
        <v>48</v>
      </c>
      <c r="BJ136" s="198" t="s">
        <v>48</v>
      </c>
      <c r="BK136" s="198" t="s">
        <v>48</v>
      </c>
      <c r="BL136" s="198" t="s">
        <v>48</v>
      </c>
      <c r="BM136" s="198" t="s">
        <v>48</v>
      </c>
      <c r="BN136" s="198" t="s">
        <v>48</v>
      </c>
      <c r="BO136" s="198" t="s">
        <v>48</v>
      </c>
      <c r="BP136" s="198" t="s">
        <v>48</v>
      </c>
      <c r="BQ136" s="198" t="s">
        <v>48</v>
      </c>
      <c r="BR136" s="198" t="s">
        <v>48</v>
      </c>
      <c r="BS136" s="198" t="s">
        <v>48</v>
      </c>
      <c r="BT136" s="198" t="s">
        <v>48</v>
      </c>
      <c r="BU136" s="198" t="s">
        <v>48</v>
      </c>
      <c r="BV136" s="198" t="s">
        <v>48</v>
      </c>
      <c r="BW136" s="198" t="s">
        <v>48</v>
      </c>
      <c r="BX136" s="198" t="s">
        <v>48</v>
      </c>
      <c r="BY136" s="198" t="s">
        <v>48</v>
      </c>
      <c r="BZ136" s="198" t="s">
        <v>48</v>
      </c>
      <c r="CA136" s="198" t="s">
        <v>48</v>
      </c>
      <c r="CB136" s="198" t="s">
        <v>48</v>
      </c>
      <c r="CC136" s="264"/>
      <c r="CD136" s="264"/>
      <c r="CE136" s="264"/>
      <c r="CF136" s="264"/>
      <c r="CG136" s="264"/>
      <c r="CH136" s="264"/>
      <c r="CI136" s="318"/>
    </row>
    <row r="137" spans="1:87" ht="64.95" hidden="1" customHeight="1" x14ac:dyDescent="0.3">
      <c r="A137" s="322" t="s">
        <v>1121</v>
      </c>
      <c r="B137" s="328" t="s">
        <v>538</v>
      </c>
      <c r="C137" s="323" t="s">
        <v>2</v>
      </c>
      <c r="D137" s="550" t="s">
        <v>754</v>
      </c>
      <c r="E137" s="201" t="e" vm="9">
        <v>#VALUE!</v>
      </c>
      <c r="F137" s="320" t="s">
        <v>366</v>
      </c>
      <c r="G137" s="320" t="s">
        <v>367</v>
      </c>
      <c r="H137" s="202" t="s">
        <v>337</v>
      </c>
      <c r="I137" s="314">
        <v>1</v>
      </c>
      <c r="J137" s="311" t="s">
        <v>55</v>
      </c>
      <c r="K137" s="266">
        <f>(((19*38)*$K$3)*2)+$L$3</f>
        <v>114.872</v>
      </c>
      <c r="L137" s="267">
        <f>(((38*38)*$K$3)*2)+$L$3</f>
        <v>169.744</v>
      </c>
      <c r="M137" s="268">
        <f t="shared" ref="M137:M201" si="29">N137/R137</f>
        <v>7.443888888888889</v>
      </c>
      <c r="N137" s="269">
        <v>133.99</v>
      </c>
      <c r="O137" s="270">
        <f t="shared" ref="O137:O201" si="30">(+N137/Q137)*1000</f>
        <v>148.87777777777777</v>
      </c>
      <c r="P137" s="271">
        <v>50</v>
      </c>
      <c r="Q137" s="272">
        <f>Tableau3[[#This Row],[NBRE UNITES / UVC (Paquet)]]*Tableau3[[#This Row],[UVC (Paquet) /
 COLIS]]</f>
        <v>900</v>
      </c>
      <c r="R137" s="272">
        <v>18</v>
      </c>
      <c r="S137" s="273">
        <v>24</v>
      </c>
      <c r="T137" s="274">
        <v>14</v>
      </c>
      <c r="U137" s="275">
        <f t="shared" ref="U137:U201" si="31">T137*Q137</f>
        <v>12600</v>
      </c>
      <c r="V137" s="570">
        <f>Tableau3[[#This Row],[PRIX  AU 
COLIS]]/Tableau3[[#This Row],[COLIS]]-1</f>
        <v>-0.76</v>
      </c>
      <c r="W137" s="276">
        <f t="shared" si="17"/>
        <v>1.7865333333333335</v>
      </c>
      <c r="X137" s="277">
        <f>$N137-(N137*'Détail des remises'!$C$6)</f>
        <v>32.157600000000002</v>
      </c>
      <c r="Y137" s="278">
        <f t="shared" si="20"/>
        <v>35.730666666666664</v>
      </c>
      <c r="Z137" s="274" t="s">
        <v>48</v>
      </c>
      <c r="AA137" s="275" t="s">
        <v>48</v>
      </c>
      <c r="AB137" s="276" t="s">
        <v>48</v>
      </c>
      <c r="AC137" s="277" t="s">
        <v>48</v>
      </c>
      <c r="AD137" s="278" t="s">
        <v>48</v>
      </c>
      <c r="AE137" s="274">
        <f>Tableau3[[#This Row],[COLIS /
 PALETTE]]</f>
        <v>24</v>
      </c>
      <c r="AF137" s="275">
        <f t="shared" si="25"/>
        <v>21600</v>
      </c>
      <c r="AG137" s="276">
        <f t="shared" si="26"/>
        <v>1.6078800000000002</v>
      </c>
      <c r="AH137" s="277">
        <f t="shared" si="27"/>
        <v>28.941840000000003</v>
      </c>
      <c r="AI137" s="278">
        <f t="shared" si="28"/>
        <v>32.157600000000002</v>
      </c>
      <c r="AJ137" s="274">
        <v>48</v>
      </c>
      <c r="AK137" s="275">
        <f>AJ137*Q137</f>
        <v>43200</v>
      </c>
      <c r="AL137" s="279">
        <f>AM137/$R137</f>
        <v>1.5596436000000002</v>
      </c>
      <c r="AM137" s="277">
        <f>AH137*$AM$11</f>
        <v>28.073584800000003</v>
      </c>
      <c r="AN137" s="280">
        <f>AM137/$Q137*1000</f>
        <v>31.192872000000005</v>
      </c>
      <c r="AO137" s="274">
        <v>96</v>
      </c>
      <c r="AP137" s="275">
        <f>AO137*Q137</f>
        <v>86400</v>
      </c>
      <c r="AQ137" s="279">
        <f>AR137/$R137</f>
        <v>1.5128542920000001</v>
      </c>
      <c r="AR137" s="277">
        <f>AM137*$AR$11</f>
        <v>27.231377256000002</v>
      </c>
      <c r="AS137" s="280">
        <f>AR137/$Q137*1000</f>
        <v>30.257085840000002</v>
      </c>
      <c r="AT137" s="345" t="s">
        <v>48</v>
      </c>
      <c r="AU137" s="198" t="s">
        <v>48</v>
      </c>
      <c r="AV137" s="198" t="s">
        <v>48</v>
      </c>
      <c r="AW137" s="61" t="e" vm="14">
        <v>#VALUE!</v>
      </c>
      <c r="AX137" s="61" t="e" vm="18">
        <v>#VALUE!</v>
      </c>
      <c r="AY137" s="61" t="e" vm="19">
        <v>#VALUE!</v>
      </c>
      <c r="AZ137" s="61" t="e" vm="15">
        <v>#VALUE!</v>
      </c>
      <c r="BA137" s="198" t="s">
        <v>48</v>
      </c>
      <c r="BB137" s="61" t="e" vm="16">
        <v>#VALUE!</v>
      </c>
      <c r="BC137" s="198" t="s">
        <v>48</v>
      </c>
      <c r="BD137" s="61" t="e" vm="20">
        <v>#VALUE!</v>
      </c>
      <c r="BE137" s="61" t="e" vm="37">
        <v>#VALUE!</v>
      </c>
      <c r="BF137" s="198" t="s">
        <v>48</v>
      </c>
      <c r="BG137" s="61" t="e" vm="17">
        <v>#VALUE!</v>
      </c>
      <c r="BH137" s="198" t="s">
        <v>48</v>
      </c>
      <c r="BI137" s="198" t="s">
        <v>48</v>
      </c>
      <c r="BJ137" s="198" t="s">
        <v>48</v>
      </c>
      <c r="BK137" s="198" t="s">
        <v>48</v>
      </c>
      <c r="BL137" s="198" t="s">
        <v>48</v>
      </c>
      <c r="BM137" s="198" t="s">
        <v>48</v>
      </c>
      <c r="BN137" s="198" t="s">
        <v>48</v>
      </c>
      <c r="BO137" s="198" t="s">
        <v>48</v>
      </c>
      <c r="BP137" s="198" t="s">
        <v>48</v>
      </c>
      <c r="BQ137" s="198" t="s">
        <v>48</v>
      </c>
      <c r="BR137" s="198" t="s">
        <v>48</v>
      </c>
      <c r="BS137" s="198" t="s">
        <v>48</v>
      </c>
      <c r="BT137" s="198" t="s">
        <v>48</v>
      </c>
      <c r="BU137" s="198" t="s">
        <v>48</v>
      </c>
      <c r="BV137" s="198" t="s">
        <v>48</v>
      </c>
      <c r="BW137" s="198" t="s">
        <v>48</v>
      </c>
      <c r="BX137" s="198" t="s">
        <v>48</v>
      </c>
      <c r="BY137" s="198" t="s">
        <v>48</v>
      </c>
      <c r="BZ137" s="198" t="s">
        <v>48</v>
      </c>
      <c r="CA137" s="198" t="s">
        <v>48</v>
      </c>
      <c r="CB137" s="198" t="s">
        <v>48</v>
      </c>
      <c r="CC137" s="264"/>
      <c r="CD137" s="264"/>
      <c r="CE137" s="264"/>
      <c r="CF137" s="264"/>
      <c r="CG137" s="264"/>
      <c r="CH137" s="264"/>
      <c r="CI137" s="318"/>
    </row>
    <row r="138" spans="1:87" ht="64.95" hidden="1" customHeight="1" x14ac:dyDescent="0.3">
      <c r="A138" s="322" t="s">
        <v>1121</v>
      </c>
      <c r="B138" s="328" t="s">
        <v>538</v>
      </c>
      <c r="C138" s="323" t="s">
        <v>2</v>
      </c>
      <c r="D138" s="550" t="s">
        <v>754</v>
      </c>
      <c r="E138" s="201" t="e" vm="9">
        <v>#VALUE!</v>
      </c>
      <c r="F138" s="320" t="s">
        <v>368</v>
      </c>
      <c r="G138" s="320" t="s">
        <v>371</v>
      </c>
      <c r="H138" s="202" t="s">
        <v>337</v>
      </c>
      <c r="I138" s="314">
        <v>2</v>
      </c>
      <c r="J138" s="311" t="s">
        <v>55</v>
      </c>
      <c r="K138" s="266">
        <f>(((19*38)*$K$3)*4)+$L$3</f>
        <v>169.744</v>
      </c>
      <c r="L138" s="267">
        <f>(((38*38)*$K$3)*4)+$L$3</f>
        <v>279.488</v>
      </c>
      <c r="M138" s="268">
        <f t="shared" si="29"/>
        <v>7.8160833333333342</v>
      </c>
      <c r="N138" s="269">
        <f>N137*1.05</f>
        <v>140.68950000000001</v>
      </c>
      <c r="O138" s="270">
        <f t="shared" si="30"/>
        <v>156.32166666666666</v>
      </c>
      <c r="P138" s="271">
        <v>50</v>
      </c>
      <c r="Q138" s="272">
        <f>Tableau3[[#This Row],[NBRE UNITES / UVC (Paquet)]]*Tableau3[[#This Row],[UVC (Paquet) /
 COLIS]]</f>
        <v>900</v>
      </c>
      <c r="R138" s="272">
        <v>18</v>
      </c>
      <c r="S138" s="273">
        <v>24</v>
      </c>
      <c r="T138" s="274">
        <v>14</v>
      </c>
      <c r="U138" s="275">
        <f t="shared" si="31"/>
        <v>12600</v>
      </c>
      <c r="V138" s="570">
        <f>Tableau3[[#This Row],[PRIX  AU 
COLIS]]/Tableau3[[#This Row],[COLIS]]-1</f>
        <v>-0.76</v>
      </c>
      <c r="W138" s="276">
        <f t="shared" si="17"/>
        <v>1.8758599999999999</v>
      </c>
      <c r="X138" s="277">
        <f>$N138-(N138*'Détail des remises'!$C$6)</f>
        <v>33.765479999999997</v>
      </c>
      <c r="Y138" s="278">
        <f t="shared" si="20"/>
        <v>37.517199999999995</v>
      </c>
      <c r="Z138" s="274" t="s">
        <v>48</v>
      </c>
      <c r="AA138" s="275" t="s">
        <v>48</v>
      </c>
      <c r="AB138" s="276" t="s">
        <v>48</v>
      </c>
      <c r="AC138" s="277" t="s">
        <v>48</v>
      </c>
      <c r="AD138" s="278" t="s">
        <v>48</v>
      </c>
      <c r="AE138" s="274">
        <f>Tableau3[[#This Row],[COLIS /
 PALETTE]]</f>
        <v>24</v>
      </c>
      <c r="AF138" s="275">
        <f t="shared" si="25"/>
        <v>21600</v>
      </c>
      <c r="AG138" s="276">
        <f t="shared" si="26"/>
        <v>1.6882739999999998</v>
      </c>
      <c r="AH138" s="277">
        <f t="shared" si="27"/>
        <v>30.388931999999997</v>
      </c>
      <c r="AI138" s="278">
        <f t="shared" si="28"/>
        <v>33.765479999999997</v>
      </c>
      <c r="AJ138" s="274" t="s">
        <v>48</v>
      </c>
      <c r="AK138" s="275" t="s">
        <v>48</v>
      </c>
      <c r="AL138" s="279" t="s">
        <v>48</v>
      </c>
      <c r="AM138" s="277" t="s">
        <v>48</v>
      </c>
      <c r="AN138" s="280" t="s">
        <v>48</v>
      </c>
      <c r="AO138" s="274" t="s">
        <v>48</v>
      </c>
      <c r="AP138" s="275" t="s">
        <v>48</v>
      </c>
      <c r="AQ138" s="279" t="s">
        <v>48</v>
      </c>
      <c r="AR138" s="277" t="s">
        <v>48</v>
      </c>
      <c r="AS138" s="280" t="s">
        <v>48</v>
      </c>
      <c r="AT138" s="345" t="s">
        <v>48</v>
      </c>
      <c r="AU138" s="198" t="s">
        <v>48</v>
      </c>
      <c r="AV138" s="198" t="s">
        <v>48</v>
      </c>
      <c r="AW138" s="61" t="e" vm="14">
        <v>#VALUE!</v>
      </c>
      <c r="AX138" s="61" t="e" vm="18">
        <v>#VALUE!</v>
      </c>
      <c r="AY138" s="61" t="e" vm="19">
        <v>#VALUE!</v>
      </c>
      <c r="AZ138" s="61" t="e" vm="15">
        <v>#VALUE!</v>
      </c>
      <c r="BA138" s="198" t="s">
        <v>48</v>
      </c>
      <c r="BB138" s="61" t="e" vm="16">
        <v>#VALUE!</v>
      </c>
      <c r="BC138" s="198" t="s">
        <v>48</v>
      </c>
      <c r="BD138" s="61" t="e" vm="20">
        <v>#VALUE!</v>
      </c>
      <c r="BE138" s="61" t="e" vm="37">
        <v>#VALUE!</v>
      </c>
      <c r="BF138" s="198" t="s">
        <v>48</v>
      </c>
      <c r="BG138" s="61" t="e" vm="17">
        <v>#VALUE!</v>
      </c>
      <c r="BH138" s="198" t="s">
        <v>48</v>
      </c>
      <c r="BI138" s="198" t="s">
        <v>48</v>
      </c>
      <c r="BJ138" s="198" t="s">
        <v>48</v>
      </c>
      <c r="BK138" s="198" t="s">
        <v>48</v>
      </c>
      <c r="BL138" s="198" t="s">
        <v>48</v>
      </c>
      <c r="BM138" s="198" t="s">
        <v>48</v>
      </c>
      <c r="BN138" s="198" t="s">
        <v>48</v>
      </c>
      <c r="BO138" s="198" t="s">
        <v>48</v>
      </c>
      <c r="BP138" s="198" t="s">
        <v>48</v>
      </c>
      <c r="BQ138" s="198" t="s">
        <v>48</v>
      </c>
      <c r="BR138" s="198" t="s">
        <v>48</v>
      </c>
      <c r="BS138" s="198" t="s">
        <v>48</v>
      </c>
      <c r="BT138" s="198" t="s">
        <v>48</v>
      </c>
      <c r="BU138" s="198" t="s">
        <v>48</v>
      </c>
      <c r="BV138" s="198" t="s">
        <v>48</v>
      </c>
      <c r="BW138" s="198" t="s">
        <v>48</v>
      </c>
      <c r="BX138" s="198" t="s">
        <v>48</v>
      </c>
      <c r="BY138" s="198" t="s">
        <v>48</v>
      </c>
      <c r="BZ138" s="198" t="s">
        <v>48</v>
      </c>
      <c r="CA138" s="198" t="s">
        <v>48</v>
      </c>
      <c r="CB138" s="198" t="s">
        <v>48</v>
      </c>
      <c r="CC138" s="264"/>
      <c r="CD138" s="264"/>
      <c r="CE138" s="264"/>
      <c r="CF138" s="264"/>
      <c r="CG138" s="264"/>
      <c r="CH138" s="264"/>
      <c r="CI138" s="318"/>
    </row>
    <row r="139" spans="1:87" ht="64.95" hidden="1" customHeight="1" x14ac:dyDescent="0.3">
      <c r="A139" s="322" t="s">
        <v>1121</v>
      </c>
      <c r="B139" s="328" t="s">
        <v>538</v>
      </c>
      <c r="C139" s="323" t="s">
        <v>2</v>
      </c>
      <c r="D139" s="550" t="s">
        <v>754</v>
      </c>
      <c r="E139" s="201" t="e" vm="9">
        <v>#VALUE!</v>
      </c>
      <c r="F139" s="320" t="s">
        <v>369</v>
      </c>
      <c r="G139" s="320" t="s">
        <v>372</v>
      </c>
      <c r="H139" s="202" t="s">
        <v>337</v>
      </c>
      <c r="I139" s="314">
        <v>3</v>
      </c>
      <c r="J139" s="311">
        <f>(((19.5*19.5)*$K$3)*6)+$L$3</f>
        <v>146.697</v>
      </c>
      <c r="K139" s="266">
        <f>(((19.25*38)*$K$3)*6)+$L$3</f>
        <v>226.78200000000001</v>
      </c>
      <c r="L139" s="267">
        <f>(((38*38)*$K$3)*6)+$L$3</f>
        <v>389.23199999999997</v>
      </c>
      <c r="M139" s="268">
        <f t="shared" si="29"/>
        <v>8.1882777777777775</v>
      </c>
      <c r="N139" s="269">
        <f>N137*1.1</f>
        <v>147.38900000000001</v>
      </c>
      <c r="O139" s="270">
        <f t="shared" si="30"/>
        <v>163.76555555555555</v>
      </c>
      <c r="P139" s="271">
        <v>50</v>
      </c>
      <c r="Q139" s="272">
        <f>Tableau3[[#This Row],[NBRE UNITES / UVC (Paquet)]]*Tableau3[[#This Row],[UVC (Paquet) /
 COLIS]]</f>
        <v>900</v>
      </c>
      <c r="R139" s="272">
        <v>18</v>
      </c>
      <c r="S139" s="273">
        <v>48</v>
      </c>
      <c r="T139" s="274">
        <v>24</v>
      </c>
      <c r="U139" s="275">
        <f t="shared" si="31"/>
        <v>21600</v>
      </c>
      <c r="V139" s="570">
        <f>Tableau3[[#This Row],[PRIX  AU 
COLIS]]/Tableau3[[#This Row],[COLIS]]-1</f>
        <v>-0.76</v>
      </c>
      <c r="W139" s="276">
        <f t="shared" si="17"/>
        <v>1.9651866666666669</v>
      </c>
      <c r="X139" s="277">
        <f>$N139-(N139*'Détail des remises'!$C$6)</f>
        <v>35.373360000000005</v>
      </c>
      <c r="Y139" s="278">
        <f t="shared" si="20"/>
        <v>39.303733333333341</v>
      </c>
      <c r="Z139" s="274" t="s">
        <v>48</v>
      </c>
      <c r="AA139" s="275" t="s">
        <v>48</v>
      </c>
      <c r="AB139" s="276" t="s">
        <v>48</v>
      </c>
      <c r="AC139" s="277" t="s">
        <v>48</v>
      </c>
      <c r="AD139" s="278" t="s">
        <v>48</v>
      </c>
      <c r="AE139" s="274" t="s">
        <v>48</v>
      </c>
      <c r="AF139" s="275" t="s">
        <v>48</v>
      </c>
      <c r="AG139" s="276" t="s">
        <v>48</v>
      </c>
      <c r="AH139" s="277" t="s">
        <v>48</v>
      </c>
      <c r="AI139" s="278" t="s">
        <v>48</v>
      </c>
      <c r="AJ139" s="274" t="s">
        <v>48</v>
      </c>
      <c r="AK139" s="275" t="s">
        <v>48</v>
      </c>
      <c r="AL139" s="279" t="s">
        <v>48</v>
      </c>
      <c r="AM139" s="277" t="s">
        <v>48</v>
      </c>
      <c r="AN139" s="280" t="s">
        <v>48</v>
      </c>
      <c r="AO139" s="274" t="s">
        <v>48</v>
      </c>
      <c r="AP139" s="275" t="s">
        <v>48</v>
      </c>
      <c r="AQ139" s="279" t="s">
        <v>48</v>
      </c>
      <c r="AR139" s="277" t="s">
        <v>48</v>
      </c>
      <c r="AS139" s="280" t="s">
        <v>48</v>
      </c>
      <c r="AT139" s="345" t="s">
        <v>48</v>
      </c>
      <c r="AU139" s="198" t="s">
        <v>48</v>
      </c>
      <c r="AV139" s="198" t="s">
        <v>48</v>
      </c>
      <c r="AW139" s="61" t="e" vm="14">
        <v>#VALUE!</v>
      </c>
      <c r="AX139" s="61" t="e" vm="18">
        <v>#VALUE!</v>
      </c>
      <c r="AY139" s="61" t="e" vm="19">
        <v>#VALUE!</v>
      </c>
      <c r="AZ139" s="61" t="e" vm="15">
        <v>#VALUE!</v>
      </c>
      <c r="BA139" s="198" t="s">
        <v>48</v>
      </c>
      <c r="BB139" s="61" t="e" vm="16">
        <v>#VALUE!</v>
      </c>
      <c r="BC139" s="198" t="s">
        <v>48</v>
      </c>
      <c r="BD139" s="61" t="e" vm="20">
        <v>#VALUE!</v>
      </c>
      <c r="BE139" s="61" t="e" vm="37">
        <v>#VALUE!</v>
      </c>
      <c r="BF139" s="198" t="s">
        <v>48</v>
      </c>
      <c r="BG139" s="61" t="e" vm="17">
        <v>#VALUE!</v>
      </c>
      <c r="BH139" s="198" t="s">
        <v>48</v>
      </c>
      <c r="BI139" s="198" t="s">
        <v>48</v>
      </c>
      <c r="BJ139" s="198" t="s">
        <v>48</v>
      </c>
      <c r="BK139" s="198" t="s">
        <v>48</v>
      </c>
      <c r="BL139" s="198" t="s">
        <v>48</v>
      </c>
      <c r="BM139" s="198" t="s">
        <v>48</v>
      </c>
      <c r="BN139" s="198" t="s">
        <v>48</v>
      </c>
      <c r="BO139" s="198" t="s">
        <v>48</v>
      </c>
      <c r="BP139" s="198" t="s">
        <v>48</v>
      </c>
      <c r="BQ139" s="198" t="s">
        <v>48</v>
      </c>
      <c r="BR139" s="198" t="s">
        <v>48</v>
      </c>
      <c r="BS139" s="198" t="s">
        <v>48</v>
      </c>
      <c r="BT139" s="198" t="s">
        <v>48</v>
      </c>
      <c r="BU139" s="198" t="s">
        <v>48</v>
      </c>
      <c r="BV139" s="198" t="s">
        <v>48</v>
      </c>
      <c r="BW139" s="198" t="s">
        <v>48</v>
      </c>
      <c r="BX139" s="198" t="s">
        <v>48</v>
      </c>
      <c r="BY139" s="198" t="s">
        <v>48</v>
      </c>
      <c r="BZ139" s="198" t="s">
        <v>48</v>
      </c>
      <c r="CA139" s="198" t="s">
        <v>48</v>
      </c>
      <c r="CB139" s="198" t="s">
        <v>48</v>
      </c>
      <c r="CC139" s="264"/>
      <c r="CD139" s="264"/>
      <c r="CE139" s="264"/>
      <c r="CF139" s="264"/>
      <c r="CG139" s="264"/>
      <c r="CH139" s="264"/>
      <c r="CI139" s="318"/>
    </row>
    <row r="140" spans="1:87" ht="64.95" hidden="1" customHeight="1" x14ac:dyDescent="0.3">
      <c r="A140" s="322" t="s">
        <v>1121</v>
      </c>
      <c r="B140" s="328" t="s">
        <v>538</v>
      </c>
      <c r="C140" s="323" t="s">
        <v>2</v>
      </c>
      <c r="D140" s="550" t="s">
        <v>754</v>
      </c>
      <c r="E140" s="201" t="e" vm="9">
        <v>#VALUE!</v>
      </c>
      <c r="F140" s="320" t="s">
        <v>370</v>
      </c>
      <c r="G140" s="320" t="s">
        <v>373</v>
      </c>
      <c r="H140" s="202" t="s">
        <v>337</v>
      </c>
      <c r="I140" s="314">
        <v>4</v>
      </c>
      <c r="J140" s="311">
        <f>(((19.5*19.5)*$K$3)*8)+$L$3</f>
        <v>175.596</v>
      </c>
      <c r="K140" s="266">
        <f>(((19.25*38)*$K$3)*8)+$L$3</f>
        <v>282.37599999999998</v>
      </c>
      <c r="L140" s="267">
        <f>(((38*38)*$K$3)*8)+$L$3</f>
        <v>498.976</v>
      </c>
      <c r="M140" s="268">
        <f t="shared" si="29"/>
        <v>8.5604722222222236</v>
      </c>
      <c r="N140" s="269">
        <f>N137*1.15</f>
        <v>154.08850000000001</v>
      </c>
      <c r="O140" s="270">
        <f t="shared" si="30"/>
        <v>171.20944444444447</v>
      </c>
      <c r="P140" s="271">
        <v>50</v>
      </c>
      <c r="Q140" s="272">
        <f>Tableau3[[#This Row],[NBRE UNITES / UVC (Paquet)]]*Tableau3[[#This Row],[UVC (Paquet) /
 COLIS]]</f>
        <v>900</v>
      </c>
      <c r="R140" s="272">
        <v>18</v>
      </c>
      <c r="S140" s="273">
        <v>48</v>
      </c>
      <c r="T140" s="274">
        <v>24</v>
      </c>
      <c r="U140" s="275">
        <f t="shared" si="31"/>
        <v>21600</v>
      </c>
      <c r="V140" s="570">
        <f>Tableau3[[#This Row],[PRIX  AU 
COLIS]]/Tableau3[[#This Row],[COLIS]]-1</f>
        <v>-0.76</v>
      </c>
      <c r="W140" s="276">
        <f t="shared" si="17"/>
        <v>2.0545133333333334</v>
      </c>
      <c r="X140" s="277">
        <f>$N140-(N140*'Détail des remises'!$C$6)</f>
        <v>36.98124</v>
      </c>
      <c r="Y140" s="278">
        <f t="shared" si="20"/>
        <v>41.090266666666665</v>
      </c>
      <c r="Z140" s="274" t="s">
        <v>48</v>
      </c>
      <c r="AA140" s="275" t="s">
        <v>48</v>
      </c>
      <c r="AB140" s="276" t="s">
        <v>48</v>
      </c>
      <c r="AC140" s="277" t="s">
        <v>48</v>
      </c>
      <c r="AD140" s="278" t="s">
        <v>48</v>
      </c>
      <c r="AE140" s="274" t="s">
        <v>48</v>
      </c>
      <c r="AF140" s="275" t="s">
        <v>48</v>
      </c>
      <c r="AG140" s="276" t="s">
        <v>48</v>
      </c>
      <c r="AH140" s="277" t="s">
        <v>48</v>
      </c>
      <c r="AI140" s="278" t="s">
        <v>48</v>
      </c>
      <c r="AJ140" s="274" t="s">
        <v>48</v>
      </c>
      <c r="AK140" s="275" t="s">
        <v>48</v>
      </c>
      <c r="AL140" s="279" t="s">
        <v>48</v>
      </c>
      <c r="AM140" s="277" t="s">
        <v>48</v>
      </c>
      <c r="AN140" s="280" t="s">
        <v>48</v>
      </c>
      <c r="AO140" s="274" t="s">
        <v>48</v>
      </c>
      <c r="AP140" s="275" t="s">
        <v>48</v>
      </c>
      <c r="AQ140" s="279" t="s">
        <v>48</v>
      </c>
      <c r="AR140" s="277" t="s">
        <v>48</v>
      </c>
      <c r="AS140" s="280" t="s">
        <v>48</v>
      </c>
      <c r="AT140" s="345" t="s">
        <v>48</v>
      </c>
      <c r="AU140" s="198" t="s">
        <v>48</v>
      </c>
      <c r="AV140" s="198" t="s">
        <v>48</v>
      </c>
      <c r="AW140" s="61" t="e" vm="14">
        <v>#VALUE!</v>
      </c>
      <c r="AX140" s="61" t="e" vm="18">
        <v>#VALUE!</v>
      </c>
      <c r="AY140" s="61" t="e" vm="19">
        <v>#VALUE!</v>
      </c>
      <c r="AZ140" s="61" t="e" vm="15">
        <v>#VALUE!</v>
      </c>
      <c r="BA140" s="198" t="s">
        <v>48</v>
      </c>
      <c r="BB140" s="61" t="e" vm="16">
        <v>#VALUE!</v>
      </c>
      <c r="BC140" s="198" t="s">
        <v>48</v>
      </c>
      <c r="BD140" s="61" t="e" vm="20">
        <v>#VALUE!</v>
      </c>
      <c r="BE140" s="61" t="e" vm="37">
        <v>#VALUE!</v>
      </c>
      <c r="BF140" s="198" t="s">
        <v>48</v>
      </c>
      <c r="BG140" s="61" t="e" vm="17">
        <v>#VALUE!</v>
      </c>
      <c r="BH140" s="198" t="s">
        <v>48</v>
      </c>
      <c r="BI140" s="198" t="s">
        <v>48</v>
      </c>
      <c r="BJ140" s="198" t="s">
        <v>48</v>
      </c>
      <c r="BK140" s="198" t="s">
        <v>48</v>
      </c>
      <c r="BL140" s="198" t="s">
        <v>48</v>
      </c>
      <c r="BM140" s="198" t="s">
        <v>48</v>
      </c>
      <c r="BN140" s="198" t="s">
        <v>48</v>
      </c>
      <c r="BO140" s="198" t="s">
        <v>48</v>
      </c>
      <c r="BP140" s="198" t="s">
        <v>48</v>
      </c>
      <c r="BQ140" s="198" t="s">
        <v>48</v>
      </c>
      <c r="BR140" s="198" t="s">
        <v>48</v>
      </c>
      <c r="BS140" s="198" t="s">
        <v>48</v>
      </c>
      <c r="BT140" s="198" t="s">
        <v>48</v>
      </c>
      <c r="BU140" s="198" t="s">
        <v>48</v>
      </c>
      <c r="BV140" s="198" t="s">
        <v>48</v>
      </c>
      <c r="BW140" s="198" t="s">
        <v>48</v>
      </c>
      <c r="BX140" s="198" t="s">
        <v>48</v>
      </c>
      <c r="BY140" s="198" t="s">
        <v>48</v>
      </c>
      <c r="BZ140" s="198" t="s">
        <v>48</v>
      </c>
      <c r="CA140" s="198" t="s">
        <v>48</v>
      </c>
      <c r="CB140" s="198" t="s">
        <v>48</v>
      </c>
      <c r="CC140" s="264"/>
      <c r="CD140" s="264"/>
      <c r="CE140" s="264"/>
      <c r="CF140" s="264"/>
      <c r="CG140" s="264"/>
      <c r="CH140" s="264"/>
      <c r="CI140" s="318"/>
    </row>
    <row r="141" spans="1:87" ht="64.95" hidden="1" customHeight="1" x14ac:dyDescent="0.3">
      <c r="A141" s="322" t="s">
        <v>1121</v>
      </c>
      <c r="B141" s="328" t="s">
        <v>538</v>
      </c>
      <c r="C141" s="323" t="s">
        <v>102</v>
      </c>
      <c r="D141" s="550" t="s">
        <v>754</v>
      </c>
      <c r="E141" s="201" t="e" vm="11">
        <v>#VALUE!</v>
      </c>
      <c r="F141" s="320" t="s">
        <v>374</v>
      </c>
      <c r="G141" s="320" t="s">
        <v>378</v>
      </c>
      <c r="H141" s="202" t="s">
        <v>338</v>
      </c>
      <c r="I141" s="314">
        <v>1</v>
      </c>
      <c r="J141" s="311" t="s">
        <v>55</v>
      </c>
      <c r="K141" s="266" t="s">
        <v>55</v>
      </c>
      <c r="L141" s="267">
        <f>(((38*38)*$K$3)*2)+$L$3</f>
        <v>169.744</v>
      </c>
      <c r="M141" s="268">
        <f t="shared" si="29"/>
        <v>8.1957222222222228</v>
      </c>
      <c r="N141" s="269">
        <v>147.523</v>
      </c>
      <c r="O141" s="270">
        <f t="shared" si="30"/>
        <v>163.91444444444446</v>
      </c>
      <c r="P141" s="271">
        <v>50</v>
      </c>
      <c r="Q141" s="272">
        <f>Tableau3[[#This Row],[NBRE UNITES / UVC (Paquet)]]*Tableau3[[#This Row],[UVC (Paquet) /
 COLIS]]</f>
        <v>900</v>
      </c>
      <c r="R141" s="272">
        <v>18</v>
      </c>
      <c r="S141" s="273">
        <v>24</v>
      </c>
      <c r="T141" s="274">
        <v>24</v>
      </c>
      <c r="U141" s="275">
        <f t="shared" si="31"/>
        <v>21600</v>
      </c>
      <c r="V141" s="570">
        <f>Tableau3[[#This Row],[PRIX  AU 
COLIS]]/Tableau3[[#This Row],[COLIS]]-1</f>
        <v>-0.76</v>
      </c>
      <c r="W141" s="276">
        <f t="shared" si="17"/>
        <v>1.966973333333333</v>
      </c>
      <c r="X141" s="277">
        <f>$N141-(N141*'Détail des remises'!$C$6)</f>
        <v>35.405519999999996</v>
      </c>
      <c r="Y141" s="278">
        <f t="shared" si="20"/>
        <v>39.339466666666659</v>
      </c>
      <c r="Z141" s="274" t="s">
        <v>48</v>
      </c>
      <c r="AA141" s="275" t="s">
        <v>48</v>
      </c>
      <c r="AB141" s="276" t="s">
        <v>48</v>
      </c>
      <c r="AC141" s="277" t="s">
        <v>48</v>
      </c>
      <c r="AD141" s="278" t="s">
        <v>48</v>
      </c>
      <c r="AE141" s="274" t="s">
        <v>48</v>
      </c>
      <c r="AF141" s="275" t="s">
        <v>48</v>
      </c>
      <c r="AG141" s="276" t="s">
        <v>48</v>
      </c>
      <c r="AH141" s="277" t="s">
        <v>48</v>
      </c>
      <c r="AI141" s="278" t="s">
        <v>48</v>
      </c>
      <c r="AJ141" s="274" t="s">
        <v>48</v>
      </c>
      <c r="AK141" s="275" t="s">
        <v>48</v>
      </c>
      <c r="AL141" s="279" t="s">
        <v>48</v>
      </c>
      <c r="AM141" s="277" t="s">
        <v>48</v>
      </c>
      <c r="AN141" s="280" t="s">
        <v>48</v>
      </c>
      <c r="AO141" s="274" t="s">
        <v>48</v>
      </c>
      <c r="AP141" s="275" t="s">
        <v>48</v>
      </c>
      <c r="AQ141" s="279" t="s">
        <v>48</v>
      </c>
      <c r="AR141" s="277" t="s">
        <v>48</v>
      </c>
      <c r="AS141" s="280" t="s">
        <v>48</v>
      </c>
      <c r="AT141" s="345" t="s">
        <v>48</v>
      </c>
      <c r="AU141" s="198" t="s">
        <v>48</v>
      </c>
      <c r="AV141" s="198" t="s">
        <v>48</v>
      </c>
      <c r="AW141" s="61" t="e" vm="14">
        <v>#VALUE!</v>
      </c>
      <c r="AX141" s="61" t="e" vm="18">
        <v>#VALUE!</v>
      </c>
      <c r="AY141" s="61" t="e" vm="19">
        <v>#VALUE!</v>
      </c>
      <c r="AZ141" s="61" t="e" vm="15">
        <v>#VALUE!</v>
      </c>
      <c r="BA141" s="198" t="s">
        <v>48</v>
      </c>
      <c r="BB141" s="61" t="e" vm="16">
        <v>#VALUE!</v>
      </c>
      <c r="BC141" s="198" t="s">
        <v>48</v>
      </c>
      <c r="BD141" s="61" t="e" vm="20">
        <v>#VALUE!</v>
      </c>
      <c r="BE141" s="61" t="e" vm="37">
        <v>#VALUE!</v>
      </c>
      <c r="BF141" s="198" t="s">
        <v>48</v>
      </c>
      <c r="BG141" s="61" t="e" vm="17">
        <v>#VALUE!</v>
      </c>
      <c r="BH141" s="198" t="s">
        <v>48</v>
      </c>
      <c r="BI141" s="198" t="s">
        <v>48</v>
      </c>
      <c r="BJ141" s="198" t="s">
        <v>48</v>
      </c>
      <c r="BK141" s="198" t="s">
        <v>48</v>
      </c>
      <c r="BL141" s="198" t="s">
        <v>48</v>
      </c>
      <c r="BM141" s="198" t="s">
        <v>48</v>
      </c>
      <c r="BN141" s="198" t="s">
        <v>48</v>
      </c>
      <c r="BO141" s="198" t="s">
        <v>48</v>
      </c>
      <c r="BP141" s="198" t="s">
        <v>48</v>
      </c>
      <c r="BQ141" s="198" t="s">
        <v>48</v>
      </c>
      <c r="BR141" s="198" t="s">
        <v>48</v>
      </c>
      <c r="BS141" s="198" t="s">
        <v>48</v>
      </c>
      <c r="BT141" s="198" t="s">
        <v>48</v>
      </c>
      <c r="BU141" s="198" t="s">
        <v>48</v>
      </c>
      <c r="BV141" s="198" t="s">
        <v>48</v>
      </c>
      <c r="BW141" s="198" t="s">
        <v>48</v>
      </c>
      <c r="BX141" s="198" t="s">
        <v>48</v>
      </c>
      <c r="BY141" s="198" t="s">
        <v>48</v>
      </c>
      <c r="BZ141" s="198" t="s">
        <v>48</v>
      </c>
      <c r="CA141" s="198" t="s">
        <v>48</v>
      </c>
      <c r="CB141" s="198" t="s">
        <v>48</v>
      </c>
      <c r="CC141" s="264"/>
      <c r="CD141" s="264"/>
      <c r="CE141" s="264"/>
      <c r="CF141" s="264"/>
      <c r="CG141" s="264"/>
      <c r="CH141" s="264"/>
      <c r="CI141" s="318"/>
    </row>
    <row r="142" spans="1:87" ht="64.95" hidden="1" customHeight="1" x14ac:dyDescent="0.3">
      <c r="A142" s="322" t="s">
        <v>1121</v>
      </c>
      <c r="B142" s="328" t="s">
        <v>538</v>
      </c>
      <c r="C142" s="323" t="s">
        <v>102</v>
      </c>
      <c r="D142" s="550" t="s">
        <v>754</v>
      </c>
      <c r="E142" s="201" t="e" vm="11">
        <v>#VALUE!</v>
      </c>
      <c r="F142" s="320" t="s">
        <v>375</v>
      </c>
      <c r="G142" s="320" t="s">
        <v>379</v>
      </c>
      <c r="H142" s="202" t="s">
        <v>338</v>
      </c>
      <c r="I142" s="314">
        <v>2</v>
      </c>
      <c r="J142" s="311" t="s">
        <v>55</v>
      </c>
      <c r="K142" s="266" t="s">
        <v>55</v>
      </c>
      <c r="L142" s="267">
        <f>(((38*38)*$K$3)*4)+$L$3</f>
        <v>279.488</v>
      </c>
      <c r="M142" s="268">
        <f t="shared" si="29"/>
        <v>8.6055083333333329</v>
      </c>
      <c r="N142" s="269">
        <f>N141*1.05</f>
        <v>154.89914999999999</v>
      </c>
      <c r="O142" s="270">
        <f t="shared" si="30"/>
        <v>172.11016666666666</v>
      </c>
      <c r="P142" s="271">
        <v>50</v>
      </c>
      <c r="Q142" s="272">
        <f>Tableau3[[#This Row],[NBRE UNITES / UVC (Paquet)]]*Tableau3[[#This Row],[UVC (Paquet) /
 COLIS]]</f>
        <v>900</v>
      </c>
      <c r="R142" s="272">
        <v>18</v>
      </c>
      <c r="S142" s="273">
        <v>24</v>
      </c>
      <c r="T142" s="274">
        <v>24</v>
      </c>
      <c r="U142" s="275">
        <f t="shared" si="31"/>
        <v>21600</v>
      </c>
      <c r="V142" s="570">
        <f>Tableau3[[#This Row],[PRIX  AU 
COLIS]]/Tableau3[[#This Row],[COLIS]]-1</f>
        <v>-0.76</v>
      </c>
      <c r="W142" s="276">
        <f t="shared" ref="W142:W205" si="32">$X142/$R142</f>
        <v>2.0653219999999997</v>
      </c>
      <c r="X142" s="277">
        <f>$N142-(N142*'Détail des remises'!$C$6)</f>
        <v>37.175795999999991</v>
      </c>
      <c r="Y142" s="278">
        <f t="shared" si="20"/>
        <v>41.306439999999995</v>
      </c>
      <c r="Z142" s="274" t="s">
        <v>48</v>
      </c>
      <c r="AA142" s="275" t="s">
        <v>48</v>
      </c>
      <c r="AB142" s="276" t="s">
        <v>48</v>
      </c>
      <c r="AC142" s="277" t="s">
        <v>48</v>
      </c>
      <c r="AD142" s="278" t="s">
        <v>48</v>
      </c>
      <c r="AE142" s="274" t="s">
        <v>48</v>
      </c>
      <c r="AF142" s="275" t="s">
        <v>48</v>
      </c>
      <c r="AG142" s="276" t="s">
        <v>48</v>
      </c>
      <c r="AH142" s="277" t="s">
        <v>48</v>
      </c>
      <c r="AI142" s="278" t="s">
        <v>48</v>
      </c>
      <c r="AJ142" s="274" t="s">
        <v>48</v>
      </c>
      <c r="AK142" s="275" t="s">
        <v>48</v>
      </c>
      <c r="AL142" s="279" t="s">
        <v>48</v>
      </c>
      <c r="AM142" s="277" t="s">
        <v>48</v>
      </c>
      <c r="AN142" s="280" t="s">
        <v>48</v>
      </c>
      <c r="AO142" s="274" t="s">
        <v>48</v>
      </c>
      <c r="AP142" s="275" t="s">
        <v>48</v>
      </c>
      <c r="AQ142" s="279" t="s">
        <v>48</v>
      </c>
      <c r="AR142" s="277" t="s">
        <v>48</v>
      </c>
      <c r="AS142" s="280" t="s">
        <v>48</v>
      </c>
      <c r="AT142" s="345" t="s">
        <v>48</v>
      </c>
      <c r="AU142" s="198" t="s">
        <v>48</v>
      </c>
      <c r="AV142" s="198" t="s">
        <v>48</v>
      </c>
      <c r="AW142" s="61" t="e" vm="14">
        <v>#VALUE!</v>
      </c>
      <c r="AX142" s="61" t="e" vm="18">
        <v>#VALUE!</v>
      </c>
      <c r="AY142" s="61" t="e" vm="19">
        <v>#VALUE!</v>
      </c>
      <c r="AZ142" s="61" t="e" vm="15">
        <v>#VALUE!</v>
      </c>
      <c r="BA142" s="198" t="s">
        <v>48</v>
      </c>
      <c r="BB142" s="61" t="e" vm="16">
        <v>#VALUE!</v>
      </c>
      <c r="BC142" s="198" t="s">
        <v>48</v>
      </c>
      <c r="BD142" s="61" t="e" vm="20">
        <v>#VALUE!</v>
      </c>
      <c r="BE142" s="61" t="e" vm="37">
        <v>#VALUE!</v>
      </c>
      <c r="BF142" s="198" t="s">
        <v>48</v>
      </c>
      <c r="BG142" s="61" t="e" vm="17">
        <v>#VALUE!</v>
      </c>
      <c r="BH142" s="198" t="s">
        <v>48</v>
      </c>
      <c r="BI142" s="198" t="s">
        <v>48</v>
      </c>
      <c r="BJ142" s="198" t="s">
        <v>48</v>
      </c>
      <c r="BK142" s="198" t="s">
        <v>48</v>
      </c>
      <c r="BL142" s="198" t="s">
        <v>48</v>
      </c>
      <c r="BM142" s="198" t="s">
        <v>48</v>
      </c>
      <c r="BN142" s="198" t="s">
        <v>48</v>
      </c>
      <c r="BO142" s="198" t="s">
        <v>48</v>
      </c>
      <c r="BP142" s="198" t="s">
        <v>48</v>
      </c>
      <c r="BQ142" s="198" t="s">
        <v>48</v>
      </c>
      <c r="BR142" s="198" t="s">
        <v>48</v>
      </c>
      <c r="BS142" s="198" t="s">
        <v>48</v>
      </c>
      <c r="BT142" s="198" t="s">
        <v>48</v>
      </c>
      <c r="BU142" s="198" t="s">
        <v>48</v>
      </c>
      <c r="BV142" s="198" t="s">
        <v>48</v>
      </c>
      <c r="BW142" s="198" t="s">
        <v>48</v>
      </c>
      <c r="BX142" s="198" t="s">
        <v>48</v>
      </c>
      <c r="BY142" s="198" t="s">
        <v>48</v>
      </c>
      <c r="BZ142" s="198" t="s">
        <v>48</v>
      </c>
      <c r="CA142" s="198" t="s">
        <v>48</v>
      </c>
      <c r="CB142" s="198" t="s">
        <v>48</v>
      </c>
      <c r="CC142" s="264"/>
      <c r="CD142" s="264"/>
      <c r="CE142" s="264"/>
      <c r="CF142" s="264"/>
      <c r="CG142" s="264"/>
      <c r="CH142" s="264"/>
      <c r="CI142" s="318"/>
    </row>
    <row r="143" spans="1:87" ht="64.95" hidden="1" customHeight="1" x14ac:dyDescent="0.3">
      <c r="A143" s="322" t="s">
        <v>1121</v>
      </c>
      <c r="B143" s="328" t="s">
        <v>538</v>
      </c>
      <c r="C143" s="323" t="s">
        <v>102</v>
      </c>
      <c r="D143" s="550" t="s">
        <v>754</v>
      </c>
      <c r="E143" s="201" t="e" vm="11">
        <v>#VALUE!</v>
      </c>
      <c r="F143" s="320" t="s">
        <v>376</v>
      </c>
      <c r="G143" s="320" t="s">
        <v>380</v>
      </c>
      <c r="H143" s="202" t="s">
        <v>338</v>
      </c>
      <c r="I143" s="314">
        <v>3</v>
      </c>
      <c r="J143" s="311">
        <f>(((9.5*19)*$K$3)*6)+$L$3</f>
        <v>101.154</v>
      </c>
      <c r="K143" s="266">
        <f>(((9.5*38)*$K$3)*6)+$L$3</f>
        <v>142.30799999999999</v>
      </c>
      <c r="L143" s="267">
        <f>(((38*38)*$K$3)*6)+$L$3</f>
        <v>389.23199999999997</v>
      </c>
      <c r="M143" s="268">
        <f t="shared" si="29"/>
        <v>9.0152944444444447</v>
      </c>
      <c r="N143" s="269">
        <f>N141*1.1</f>
        <v>162.27530000000002</v>
      </c>
      <c r="O143" s="270">
        <f t="shared" si="30"/>
        <v>180.30588888888892</v>
      </c>
      <c r="P143" s="271">
        <v>50</v>
      </c>
      <c r="Q143" s="272">
        <f>Tableau3[[#This Row],[NBRE UNITES / UVC (Paquet)]]*Tableau3[[#This Row],[UVC (Paquet) /
 COLIS]]</f>
        <v>900</v>
      </c>
      <c r="R143" s="272">
        <v>18</v>
      </c>
      <c r="S143" s="273">
        <v>24</v>
      </c>
      <c r="T143" s="274">
        <v>24</v>
      </c>
      <c r="U143" s="275">
        <f t="shared" si="31"/>
        <v>21600</v>
      </c>
      <c r="V143" s="570">
        <f>Tableau3[[#This Row],[PRIX  AU 
COLIS]]/Tableau3[[#This Row],[COLIS]]-1</f>
        <v>-0.76</v>
      </c>
      <c r="W143" s="276">
        <f t="shared" si="32"/>
        <v>2.1636706666666665</v>
      </c>
      <c r="X143" s="277">
        <f>$N143-(N143*'Détail des remises'!$C$6)</f>
        <v>38.946072000000001</v>
      </c>
      <c r="Y143" s="278">
        <f t="shared" si="20"/>
        <v>43.273413333333338</v>
      </c>
      <c r="Z143" s="274" t="s">
        <v>48</v>
      </c>
      <c r="AA143" s="275" t="s">
        <v>48</v>
      </c>
      <c r="AB143" s="276" t="s">
        <v>48</v>
      </c>
      <c r="AC143" s="277" t="s">
        <v>48</v>
      </c>
      <c r="AD143" s="278" t="s">
        <v>48</v>
      </c>
      <c r="AE143" s="274" t="s">
        <v>48</v>
      </c>
      <c r="AF143" s="275" t="s">
        <v>48</v>
      </c>
      <c r="AG143" s="276" t="s">
        <v>48</v>
      </c>
      <c r="AH143" s="277" t="s">
        <v>48</v>
      </c>
      <c r="AI143" s="278" t="s">
        <v>48</v>
      </c>
      <c r="AJ143" s="274" t="s">
        <v>48</v>
      </c>
      <c r="AK143" s="275" t="s">
        <v>48</v>
      </c>
      <c r="AL143" s="279" t="s">
        <v>48</v>
      </c>
      <c r="AM143" s="277" t="s">
        <v>48</v>
      </c>
      <c r="AN143" s="280" t="s">
        <v>48</v>
      </c>
      <c r="AO143" s="274" t="s">
        <v>48</v>
      </c>
      <c r="AP143" s="275" t="s">
        <v>48</v>
      </c>
      <c r="AQ143" s="279" t="s">
        <v>48</v>
      </c>
      <c r="AR143" s="277" t="s">
        <v>48</v>
      </c>
      <c r="AS143" s="280" t="s">
        <v>48</v>
      </c>
      <c r="AT143" s="345" t="s">
        <v>48</v>
      </c>
      <c r="AU143" s="198" t="s">
        <v>48</v>
      </c>
      <c r="AV143" s="198" t="s">
        <v>48</v>
      </c>
      <c r="AW143" s="61" t="e" vm="14">
        <v>#VALUE!</v>
      </c>
      <c r="AX143" s="61" t="e" vm="18">
        <v>#VALUE!</v>
      </c>
      <c r="AY143" s="61" t="e" vm="19">
        <v>#VALUE!</v>
      </c>
      <c r="AZ143" s="61" t="e" vm="15">
        <v>#VALUE!</v>
      </c>
      <c r="BA143" s="198" t="s">
        <v>48</v>
      </c>
      <c r="BB143" s="61" t="e" vm="16">
        <v>#VALUE!</v>
      </c>
      <c r="BC143" s="198" t="s">
        <v>48</v>
      </c>
      <c r="BD143" s="61" t="e" vm="20">
        <v>#VALUE!</v>
      </c>
      <c r="BE143" s="61" t="e" vm="37">
        <v>#VALUE!</v>
      </c>
      <c r="BF143" s="198" t="s">
        <v>48</v>
      </c>
      <c r="BG143" s="61" t="e" vm="17">
        <v>#VALUE!</v>
      </c>
      <c r="BH143" s="198" t="s">
        <v>48</v>
      </c>
      <c r="BI143" s="198" t="s">
        <v>48</v>
      </c>
      <c r="BJ143" s="198" t="s">
        <v>48</v>
      </c>
      <c r="BK143" s="198" t="s">
        <v>48</v>
      </c>
      <c r="BL143" s="198" t="s">
        <v>48</v>
      </c>
      <c r="BM143" s="198" t="s">
        <v>48</v>
      </c>
      <c r="BN143" s="198" t="s">
        <v>48</v>
      </c>
      <c r="BO143" s="198" t="s">
        <v>48</v>
      </c>
      <c r="BP143" s="198" t="s">
        <v>48</v>
      </c>
      <c r="BQ143" s="198" t="s">
        <v>48</v>
      </c>
      <c r="BR143" s="198" t="s">
        <v>48</v>
      </c>
      <c r="BS143" s="198" t="s">
        <v>48</v>
      </c>
      <c r="BT143" s="198" t="s">
        <v>48</v>
      </c>
      <c r="BU143" s="198" t="s">
        <v>48</v>
      </c>
      <c r="BV143" s="198" t="s">
        <v>48</v>
      </c>
      <c r="BW143" s="198" t="s">
        <v>48</v>
      </c>
      <c r="BX143" s="198" t="s">
        <v>48</v>
      </c>
      <c r="BY143" s="198" t="s">
        <v>48</v>
      </c>
      <c r="BZ143" s="198" t="s">
        <v>48</v>
      </c>
      <c r="CA143" s="198" t="s">
        <v>48</v>
      </c>
      <c r="CB143" s="198" t="s">
        <v>48</v>
      </c>
      <c r="CC143" s="264"/>
      <c r="CD143" s="264"/>
      <c r="CE143" s="264"/>
      <c r="CF143" s="264"/>
      <c r="CG143" s="264"/>
      <c r="CH143" s="264"/>
      <c r="CI143" s="318"/>
    </row>
    <row r="144" spans="1:87" ht="64.95" hidden="1" customHeight="1" thickBot="1" x14ac:dyDescent="0.35">
      <c r="A144" s="463" t="s">
        <v>1121</v>
      </c>
      <c r="B144" s="490" t="s">
        <v>538</v>
      </c>
      <c r="C144" s="465" t="s">
        <v>102</v>
      </c>
      <c r="D144" s="551" t="s">
        <v>754</v>
      </c>
      <c r="E144" s="466" t="e" vm="11">
        <v>#VALUE!</v>
      </c>
      <c r="F144" s="467" t="s">
        <v>377</v>
      </c>
      <c r="G144" s="467" t="s">
        <v>381</v>
      </c>
      <c r="H144" s="468" t="s">
        <v>338</v>
      </c>
      <c r="I144" s="469">
        <v>4</v>
      </c>
      <c r="J144" s="470">
        <f>(((9.5*19)*$K$3)*8)+$L$3</f>
        <v>114.872</v>
      </c>
      <c r="K144" s="471">
        <f>(((9.5*38)*$K$3)*8)+$L$3</f>
        <v>169.744</v>
      </c>
      <c r="L144" s="472">
        <f>(((38*38)*$K$3)*8)+$L$3</f>
        <v>498.976</v>
      </c>
      <c r="M144" s="473">
        <f t="shared" si="29"/>
        <v>9.4250805555555548</v>
      </c>
      <c r="N144" s="474">
        <f>N141*1.15</f>
        <v>169.65144999999998</v>
      </c>
      <c r="O144" s="475">
        <f t="shared" si="30"/>
        <v>188.50161111111109</v>
      </c>
      <c r="P144" s="476">
        <v>50</v>
      </c>
      <c r="Q144" s="477">
        <f>Tableau3[[#This Row],[NBRE UNITES / UVC (Paquet)]]*Tableau3[[#This Row],[UVC (Paquet) /
 COLIS]]</f>
        <v>900</v>
      </c>
      <c r="R144" s="477">
        <v>18</v>
      </c>
      <c r="S144" s="478">
        <v>24</v>
      </c>
      <c r="T144" s="479">
        <v>24</v>
      </c>
      <c r="U144" s="480">
        <f t="shared" si="31"/>
        <v>21600</v>
      </c>
      <c r="V144" s="571">
        <f>Tableau3[[#This Row],[PRIX  AU 
COLIS]]/Tableau3[[#This Row],[COLIS]]-1</f>
        <v>-0.76000000000000012</v>
      </c>
      <c r="W144" s="481">
        <f t="shared" si="32"/>
        <v>2.2620193333333325</v>
      </c>
      <c r="X144" s="482">
        <f>$N144-(N144*'Détail des remises'!$C$6)</f>
        <v>40.716347999999982</v>
      </c>
      <c r="Y144" s="483">
        <f t="shared" si="20"/>
        <v>45.240386666666645</v>
      </c>
      <c r="Z144" s="479" t="s">
        <v>48</v>
      </c>
      <c r="AA144" s="480" t="s">
        <v>48</v>
      </c>
      <c r="AB144" s="481" t="s">
        <v>48</v>
      </c>
      <c r="AC144" s="482" t="s">
        <v>48</v>
      </c>
      <c r="AD144" s="483" t="s">
        <v>48</v>
      </c>
      <c r="AE144" s="479" t="s">
        <v>48</v>
      </c>
      <c r="AF144" s="480" t="s">
        <v>48</v>
      </c>
      <c r="AG144" s="481" t="s">
        <v>48</v>
      </c>
      <c r="AH144" s="482" t="s">
        <v>48</v>
      </c>
      <c r="AI144" s="483" t="s">
        <v>48</v>
      </c>
      <c r="AJ144" s="479" t="s">
        <v>48</v>
      </c>
      <c r="AK144" s="480" t="s">
        <v>48</v>
      </c>
      <c r="AL144" s="484" t="s">
        <v>48</v>
      </c>
      <c r="AM144" s="482" t="s">
        <v>48</v>
      </c>
      <c r="AN144" s="485" t="s">
        <v>48</v>
      </c>
      <c r="AO144" s="479" t="s">
        <v>48</v>
      </c>
      <c r="AP144" s="480" t="s">
        <v>48</v>
      </c>
      <c r="AQ144" s="484" t="s">
        <v>48</v>
      </c>
      <c r="AR144" s="482" t="s">
        <v>48</v>
      </c>
      <c r="AS144" s="485" t="s">
        <v>48</v>
      </c>
      <c r="AT144" s="345" t="s">
        <v>48</v>
      </c>
      <c r="AU144" s="198" t="s">
        <v>48</v>
      </c>
      <c r="AV144" s="198" t="s">
        <v>48</v>
      </c>
      <c r="AW144" s="61" t="e" vm="14">
        <v>#VALUE!</v>
      </c>
      <c r="AX144" s="61" t="e" vm="18">
        <v>#VALUE!</v>
      </c>
      <c r="AY144" s="61" t="e" vm="19">
        <v>#VALUE!</v>
      </c>
      <c r="AZ144" s="61" t="e" vm="15">
        <v>#VALUE!</v>
      </c>
      <c r="BA144" s="198" t="s">
        <v>48</v>
      </c>
      <c r="BB144" s="61" t="e" vm="16">
        <v>#VALUE!</v>
      </c>
      <c r="BC144" s="198" t="s">
        <v>48</v>
      </c>
      <c r="BD144" s="61" t="e" vm="20">
        <v>#VALUE!</v>
      </c>
      <c r="BE144" s="61" t="e" vm="37">
        <v>#VALUE!</v>
      </c>
      <c r="BF144" s="198" t="s">
        <v>48</v>
      </c>
      <c r="BG144" s="61" t="e" vm="17">
        <v>#VALUE!</v>
      </c>
      <c r="BH144" s="198" t="s">
        <v>48</v>
      </c>
      <c r="BI144" s="198" t="s">
        <v>48</v>
      </c>
      <c r="BJ144" s="198" t="s">
        <v>48</v>
      </c>
      <c r="BK144" s="198" t="s">
        <v>48</v>
      </c>
      <c r="BL144" s="198" t="s">
        <v>48</v>
      </c>
      <c r="BM144" s="198" t="s">
        <v>48</v>
      </c>
      <c r="BN144" s="198" t="s">
        <v>48</v>
      </c>
      <c r="BO144" s="198" t="s">
        <v>48</v>
      </c>
      <c r="BP144" s="198" t="s">
        <v>48</v>
      </c>
      <c r="BQ144" s="198" t="s">
        <v>48</v>
      </c>
      <c r="BR144" s="198" t="s">
        <v>48</v>
      </c>
      <c r="BS144" s="198" t="s">
        <v>48</v>
      </c>
      <c r="BT144" s="198" t="s">
        <v>48</v>
      </c>
      <c r="BU144" s="198" t="s">
        <v>48</v>
      </c>
      <c r="BV144" s="198" t="s">
        <v>48</v>
      </c>
      <c r="BW144" s="198" t="s">
        <v>48</v>
      </c>
      <c r="BX144" s="198" t="s">
        <v>48</v>
      </c>
      <c r="BY144" s="198" t="s">
        <v>48</v>
      </c>
      <c r="BZ144" s="198" t="s">
        <v>48</v>
      </c>
      <c r="CA144" s="198" t="s">
        <v>48</v>
      </c>
      <c r="CB144" s="198" t="s">
        <v>48</v>
      </c>
      <c r="CC144" s="264"/>
      <c r="CD144" s="264"/>
      <c r="CE144" s="264"/>
      <c r="CF144" s="264"/>
      <c r="CG144" s="264"/>
      <c r="CH144" s="264"/>
      <c r="CI144" s="318"/>
    </row>
    <row r="145" spans="1:87" ht="64.95" hidden="1" customHeight="1" thickTop="1" x14ac:dyDescent="0.3">
      <c r="A145" s="386" t="s">
        <v>1121</v>
      </c>
      <c r="B145" s="418" t="s">
        <v>539</v>
      </c>
      <c r="C145" s="352" t="s">
        <v>2</v>
      </c>
      <c r="D145" s="549" t="s">
        <v>746</v>
      </c>
      <c r="E145" s="353" t="e" vm="9">
        <v>#VALUE!</v>
      </c>
      <c r="F145" s="354" t="s">
        <v>382</v>
      </c>
      <c r="G145" s="354" t="s">
        <v>383</v>
      </c>
      <c r="H145" s="355" t="s">
        <v>339</v>
      </c>
      <c r="I145" s="356">
        <v>1</v>
      </c>
      <c r="J145" s="357" t="s">
        <v>55</v>
      </c>
      <c r="K145" s="358">
        <f>(((10*20)*$K$3)*4)+$L$3</f>
        <v>90.4</v>
      </c>
      <c r="L145" s="359">
        <f>(((20*20)*$K$3)*4)+$L$3</f>
        <v>120.8</v>
      </c>
      <c r="M145" s="360">
        <f t="shared" si="29"/>
        <v>5.0285500000000001</v>
      </c>
      <c r="N145" s="361">
        <v>201.142</v>
      </c>
      <c r="O145" s="362">
        <f t="shared" si="30"/>
        <v>100.571</v>
      </c>
      <c r="P145" s="363">
        <v>50</v>
      </c>
      <c r="Q145" s="364">
        <f>Tableau3[[#This Row],[NBRE UNITES / UVC (Paquet)]]*Tableau3[[#This Row],[UVC (Paquet) /
 COLIS]]</f>
        <v>2000</v>
      </c>
      <c r="R145" s="364">
        <v>40</v>
      </c>
      <c r="S145" s="365">
        <v>28</v>
      </c>
      <c r="T145" s="366">
        <v>9</v>
      </c>
      <c r="U145" s="367">
        <f t="shared" si="31"/>
        <v>18000</v>
      </c>
      <c r="V145" s="569">
        <f>Tableau3[[#This Row],[PRIX  AU 
COLIS]]/Tableau3[[#This Row],[COLIS]]-1</f>
        <v>-0.76</v>
      </c>
      <c r="W145" s="368">
        <f t="shared" si="32"/>
        <v>1.206852</v>
      </c>
      <c r="X145" s="369">
        <f>$N145-(N145*'Détail des remises'!$C$6)</f>
        <v>48.274079999999998</v>
      </c>
      <c r="Y145" s="370">
        <f t="shared" ref="Y145:Y208" si="33">$X145/$Q145*1000</f>
        <v>24.137039999999999</v>
      </c>
      <c r="Z145" s="366">
        <v>14</v>
      </c>
      <c r="AA145" s="367">
        <f>Z145*Q145</f>
        <v>28000</v>
      </c>
      <c r="AB145" s="368">
        <f>$AC145/$R145</f>
        <v>1.1706464400000001</v>
      </c>
      <c r="AC145" s="369">
        <f>$X145*$AC$11</f>
        <v>46.825857599999999</v>
      </c>
      <c r="AD145" s="370">
        <f>$AC145/$Q145*1000</f>
        <v>23.4129288</v>
      </c>
      <c r="AE145" s="366">
        <f>Tableau3[[#This Row],[COLIS /
 PALETTE]]</f>
        <v>28</v>
      </c>
      <c r="AF145" s="367">
        <f t="shared" ref="AF145:AF150" si="34">AE145*$Q145</f>
        <v>56000</v>
      </c>
      <c r="AG145" s="368">
        <f t="shared" ref="AG145:AG150" si="35">$AH145/$R145</f>
        <v>1.0861668</v>
      </c>
      <c r="AH145" s="369">
        <f t="shared" ref="AH145:AH150" si="36">$X145*$AH$11</f>
        <v>43.446672</v>
      </c>
      <c r="AI145" s="370">
        <f t="shared" ref="AI145:AI150" si="37">$AH145/$Q145*1000</f>
        <v>21.723336</v>
      </c>
      <c r="AJ145" s="366" t="s">
        <v>48</v>
      </c>
      <c r="AK145" s="367" t="s">
        <v>48</v>
      </c>
      <c r="AL145" s="387" t="s">
        <v>48</v>
      </c>
      <c r="AM145" s="369" t="s">
        <v>48</v>
      </c>
      <c r="AN145" s="388" t="s">
        <v>48</v>
      </c>
      <c r="AO145" s="366" t="s">
        <v>48</v>
      </c>
      <c r="AP145" s="367" t="s">
        <v>48</v>
      </c>
      <c r="AQ145" s="387" t="s">
        <v>48</v>
      </c>
      <c r="AR145" s="369" t="s">
        <v>48</v>
      </c>
      <c r="AS145" s="388" t="s">
        <v>48</v>
      </c>
      <c r="AT145" s="345" t="s">
        <v>48</v>
      </c>
      <c r="AU145" s="198" t="s">
        <v>48</v>
      </c>
      <c r="AV145" s="198" t="s">
        <v>48</v>
      </c>
      <c r="AW145" s="198" t="s">
        <v>48</v>
      </c>
      <c r="AX145" s="198" t="s">
        <v>48</v>
      </c>
      <c r="AY145" s="198" t="s">
        <v>48</v>
      </c>
      <c r="AZ145" s="198" t="s">
        <v>48</v>
      </c>
      <c r="BA145" s="198" t="s">
        <v>48</v>
      </c>
      <c r="BB145" s="198" t="s">
        <v>48</v>
      </c>
      <c r="BC145" s="198" t="s">
        <v>48</v>
      </c>
      <c r="BD145" s="198" t="s">
        <v>48</v>
      </c>
      <c r="BE145" s="198" t="s">
        <v>48</v>
      </c>
      <c r="BF145" s="198" t="s">
        <v>48</v>
      </c>
      <c r="BG145" s="198" t="s">
        <v>48</v>
      </c>
      <c r="BH145" s="61" t="e" vm="21">
        <v>#VALUE!</v>
      </c>
      <c r="BI145" s="198" t="s">
        <v>48</v>
      </c>
      <c r="BJ145" s="61" t="e" vm="22">
        <v>#VALUE!</v>
      </c>
      <c r="BK145" s="61" t="e" vm="23">
        <v>#VALUE!</v>
      </c>
      <c r="BL145" s="198" t="s">
        <v>48</v>
      </c>
      <c r="BM145" s="198" t="s">
        <v>48</v>
      </c>
      <c r="BN145" s="61" t="e" vm="24">
        <v>#VALUE!</v>
      </c>
      <c r="BO145" s="61" t="e" vm="25">
        <v>#VALUE!</v>
      </c>
      <c r="BP145" s="61" t="e" vm="26">
        <v>#VALUE!</v>
      </c>
      <c r="BQ145" s="61" t="e" vm="27">
        <v>#VALUE!</v>
      </c>
      <c r="BR145" s="61" t="e" vm="28">
        <v>#VALUE!</v>
      </c>
      <c r="BS145" s="61" t="e" vm="29">
        <v>#VALUE!</v>
      </c>
      <c r="BT145" s="198" t="s">
        <v>48</v>
      </c>
      <c r="BU145" s="61" t="e" vm="30">
        <v>#VALUE!</v>
      </c>
      <c r="BV145" s="198" t="s">
        <v>48</v>
      </c>
      <c r="BW145" s="61" t="e" vm="31">
        <v>#VALUE!</v>
      </c>
      <c r="BX145" s="198" t="s">
        <v>48</v>
      </c>
      <c r="BY145" s="61" t="e" vm="33">
        <v>#VALUE!</v>
      </c>
      <c r="BZ145" s="198" t="s">
        <v>48</v>
      </c>
      <c r="CA145" s="198" t="s">
        <v>48</v>
      </c>
      <c r="CB145" s="61" t="e" vm="34">
        <v>#VALUE!</v>
      </c>
      <c r="CC145" s="317"/>
      <c r="CD145" s="317"/>
      <c r="CE145" s="317"/>
      <c r="CF145" s="317"/>
      <c r="CG145" s="317"/>
      <c r="CH145" s="317"/>
      <c r="CI145" s="562"/>
    </row>
    <row r="146" spans="1:87" ht="64.95" hidden="1" customHeight="1" x14ac:dyDescent="0.3">
      <c r="A146" s="322" t="s">
        <v>1121</v>
      </c>
      <c r="B146" s="328" t="s">
        <v>539</v>
      </c>
      <c r="C146" s="323" t="s">
        <v>2</v>
      </c>
      <c r="D146" s="550" t="s">
        <v>746</v>
      </c>
      <c r="E146" s="201" t="e" vm="9">
        <v>#VALUE!</v>
      </c>
      <c r="F146" s="320" t="s">
        <v>384</v>
      </c>
      <c r="G146" s="320" t="s">
        <v>385</v>
      </c>
      <c r="H146" s="202" t="s">
        <v>339</v>
      </c>
      <c r="I146" s="314">
        <v>2</v>
      </c>
      <c r="J146" s="311" t="s">
        <v>55</v>
      </c>
      <c r="K146" s="266">
        <f>(((10*20)*$K$3)*8)+$L$3</f>
        <v>120.8</v>
      </c>
      <c r="L146" s="267">
        <f>(((20*20)*$K$3)*8)+$L$3</f>
        <v>181.6</v>
      </c>
      <c r="M146" s="268">
        <f t="shared" si="29"/>
        <v>5.2799775000000002</v>
      </c>
      <c r="N146" s="269">
        <f>N145*1.05</f>
        <v>211.19910000000002</v>
      </c>
      <c r="O146" s="270">
        <f t="shared" si="30"/>
        <v>105.59955000000001</v>
      </c>
      <c r="P146" s="271">
        <v>50</v>
      </c>
      <c r="Q146" s="272">
        <f>Tableau3[[#This Row],[NBRE UNITES / UVC (Paquet)]]*Tableau3[[#This Row],[UVC (Paquet) /
 COLIS]]</f>
        <v>2000</v>
      </c>
      <c r="R146" s="272">
        <v>40</v>
      </c>
      <c r="S146" s="273">
        <v>28</v>
      </c>
      <c r="T146" s="274">
        <v>12</v>
      </c>
      <c r="U146" s="275">
        <f t="shared" si="31"/>
        <v>24000</v>
      </c>
      <c r="V146" s="570">
        <f>Tableau3[[#This Row],[PRIX  AU 
COLIS]]/Tableau3[[#This Row],[COLIS]]-1</f>
        <v>-0.76</v>
      </c>
      <c r="W146" s="276">
        <f t="shared" si="32"/>
        <v>1.2671945999999998</v>
      </c>
      <c r="X146" s="277">
        <f>$N146-(N146*'Détail des remises'!$C$6)</f>
        <v>50.687783999999994</v>
      </c>
      <c r="Y146" s="278">
        <f t="shared" si="33"/>
        <v>25.343891999999997</v>
      </c>
      <c r="Z146" s="274" t="s">
        <v>48</v>
      </c>
      <c r="AA146" s="275" t="s">
        <v>48</v>
      </c>
      <c r="AB146" s="276" t="s">
        <v>48</v>
      </c>
      <c r="AC146" s="277" t="s">
        <v>48</v>
      </c>
      <c r="AD146" s="278" t="s">
        <v>48</v>
      </c>
      <c r="AE146" s="274">
        <f>Tableau3[[#This Row],[COLIS /
 PALETTE]]</f>
        <v>28</v>
      </c>
      <c r="AF146" s="275">
        <f t="shared" si="34"/>
        <v>56000</v>
      </c>
      <c r="AG146" s="276">
        <f t="shared" si="35"/>
        <v>1.1404751399999999</v>
      </c>
      <c r="AH146" s="277">
        <f t="shared" si="36"/>
        <v>45.619005599999994</v>
      </c>
      <c r="AI146" s="278">
        <f t="shared" si="37"/>
        <v>22.809502799999997</v>
      </c>
      <c r="AJ146" s="274" t="s">
        <v>48</v>
      </c>
      <c r="AK146" s="275" t="s">
        <v>48</v>
      </c>
      <c r="AL146" s="279" t="s">
        <v>48</v>
      </c>
      <c r="AM146" s="277" t="s">
        <v>48</v>
      </c>
      <c r="AN146" s="280" t="s">
        <v>48</v>
      </c>
      <c r="AO146" s="274" t="s">
        <v>48</v>
      </c>
      <c r="AP146" s="275" t="s">
        <v>48</v>
      </c>
      <c r="AQ146" s="279" t="s">
        <v>48</v>
      </c>
      <c r="AR146" s="277" t="s">
        <v>48</v>
      </c>
      <c r="AS146" s="280" t="s">
        <v>48</v>
      </c>
      <c r="AT146" s="345" t="s">
        <v>48</v>
      </c>
      <c r="AU146" s="198" t="s">
        <v>48</v>
      </c>
      <c r="AV146" s="198" t="s">
        <v>48</v>
      </c>
      <c r="AW146" s="198" t="s">
        <v>48</v>
      </c>
      <c r="AX146" s="198" t="s">
        <v>48</v>
      </c>
      <c r="AY146" s="198" t="s">
        <v>48</v>
      </c>
      <c r="AZ146" s="198" t="s">
        <v>48</v>
      </c>
      <c r="BA146" s="198" t="s">
        <v>48</v>
      </c>
      <c r="BB146" s="198" t="s">
        <v>48</v>
      </c>
      <c r="BC146" s="198" t="s">
        <v>48</v>
      </c>
      <c r="BD146" s="198" t="s">
        <v>48</v>
      </c>
      <c r="BE146" s="198" t="s">
        <v>48</v>
      </c>
      <c r="BF146" s="198" t="s">
        <v>48</v>
      </c>
      <c r="BG146" s="198" t="s">
        <v>48</v>
      </c>
      <c r="BH146" s="61" t="e" vm="21">
        <v>#VALUE!</v>
      </c>
      <c r="BI146" s="198" t="s">
        <v>48</v>
      </c>
      <c r="BJ146" s="61" t="e" vm="22">
        <v>#VALUE!</v>
      </c>
      <c r="BK146" s="61" t="e" vm="23">
        <v>#VALUE!</v>
      </c>
      <c r="BL146" s="198" t="s">
        <v>48</v>
      </c>
      <c r="BM146" s="198" t="s">
        <v>48</v>
      </c>
      <c r="BN146" s="61" t="e" vm="24">
        <v>#VALUE!</v>
      </c>
      <c r="BO146" s="61" t="e" vm="25">
        <v>#VALUE!</v>
      </c>
      <c r="BP146" s="61" t="e" vm="26">
        <v>#VALUE!</v>
      </c>
      <c r="BQ146" s="61" t="e" vm="27">
        <v>#VALUE!</v>
      </c>
      <c r="BR146" s="61" t="e" vm="28">
        <v>#VALUE!</v>
      </c>
      <c r="BS146" s="61" t="e" vm="29">
        <v>#VALUE!</v>
      </c>
      <c r="BT146" s="198" t="s">
        <v>48</v>
      </c>
      <c r="BU146" s="61" t="e" vm="30">
        <v>#VALUE!</v>
      </c>
      <c r="BV146" s="198" t="s">
        <v>48</v>
      </c>
      <c r="BW146" s="61" t="e" vm="31">
        <v>#VALUE!</v>
      </c>
      <c r="BX146" s="198" t="s">
        <v>48</v>
      </c>
      <c r="BY146" s="61" t="e" vm="33">
        <v>#VALUE!</v>
      </c>
      <c r="BZ146" s="198" t="s">
        <v>48</v>
      </c>
      <c r="CA146" s="198" t="s">
        <v>48</v>
      </c>
      <c r="CB146" s="61" t="e" vm="34">
        <v>#VALUE!</v>
      </c>
      <c r="CC146" s="317"/>
      <c r="CD146" s="317"/>
      <c r="CE146" s="317"/>
      <c r="CF146" s="317"/>
      <c r="CG146" s="317"/>
      <c r="CH146" s="317"/>
      <c r="CI146" s="562"/>
    </row>
    <row r="147" spans="1:87" ht="64.95" hidden="1" customHeight="1" x14ac:dyDescent="0.3">
      <c r="A147" s="322" t="s">
        <v>1121</v>
      </c>
      <c r="B147" s="328" t="s">
        <v>539</v>
      </c>
      <c r="C147" s="323" t="s">
        <v>2</v>
      </c>
      <c r="D147" s="550" t="s">
        <v>748</v>
      </c>
      <c r="E147" s="201" t="e" vm="9">
        <v>#VALUE!</v>
      </c>
      <c r="F147" s="320" t="s">
        <v>386</v>
      </c>
      <c r="G147" s="320" t="s">
        <v>387</v>
      </c>
      <c r="H147" s="202" t="s">
        <v>340</v>
      </c>
      <c r="I147" s="314">
        <v>1</v>
      </c>
      <c r="J147" s="311" t="s">
        <v>55</v>
      </c>
      <c r="K147" s="266">
        <f>(((16.5*33)*$K$3)*2)+$L$3</f>
        <v>101.38200000000001</v>
      </c>
      <c r="L147" s="267">
        <f>(((33*33)*$K$3)*2)+$L$3</f>
        <v>142.76400000000001</v>
      </c>
      <c r="M147" s="268">
        <f t="shared" si="29"/>
        <v>6.1866944444444449</v>
      </c>
      <c r="N147" s="269">
        <v>222.721</v>
      </c>
      <c r="O147" s="270">
        <f t="shared" si="30"/>
        <v>123.7338888888889</v>
      </c>
      <c r="P147" s="271">
        <v>50</v>
      </c>
      <c r="Q147" s="272">
        <f>Tableau3[[#This Row],[NBRE UNITES / UVC (Paquet)]]*Tableau3[[#This Row],[UVC (Paquet) /
 COLIS]]</f>
        <v>1800</v>
      </c>
      <c r="R147" s="272">
        <v>36</v>
      </c>
      <c r="S147" s="273">
        <v>12</v>
      </c>
      <c r="T147" s="274">
        <v>6</v>
      </c>
      <c r="U147" s="275">
        <f t="shared" si="31"/>
        <v>10800</v>
      </c>
      <c r="V147" s="570">
        <f>Tableau3[[#This Row],[PRIX  AU 
COLIS]]/Tableau3[[#This Row],[COLIS]]-1</f>
        <v>-0.76</v>
      </c>
      <c r="W147" s="276">
        <f t="shared" si="32"/>
        <v>1.4848066666666664</v>
      </c>
      <c r="X147" s="277">
        <f>$N147-(N147*'Détail des remises'!$C$6)</f>
        <v>53.453039999999987</v>
      </c>
      <c r="Y147" s="278">
        <f t="shared" si="33"/>
        <v>29.696133333333325</v>
      </c>
      <c r="Z147" s="274" t="s">
        <v>48</v>
      </c>
      <c r="AA147" s="275" t="s">
        <v>48</v>
      </c>
      <c r="AB147" s="276" t="s">
        <v>48</v>
      </c>
      <c r="AC147" s="277" t="s">
        <v>48</v>
      </c>
      <c r="AD147" s="278" t="s">
        <v>48</v>
      </c>
      <c r="AE147" s="274">
        <f>Tableau3[[#This Row],[COLIS /
 PALETTE]]</f>
        <v>12</v>
      </c>
      <c r="AF147" s="275">
        <f t="shared" si="34"/>
        <v>21600</v>
      </c>
      <c r="AG147" s="276">
        <f t="shared" si="35"/>
        <v>1.3363259999999997</v>
      </c>
      <c r="AH147" s="277">
        <f t="shared" si="36"/>
        <v>48.107735999999989</v>
      </c>
      <c r="AI147" s="278">
        <f t="shared" si="37"/>
        <v>26.726519999999994</v>
      </c>
      <c r="AJ147" s="274" t="s">
        <v>48</v>
      </c>
      <c r="AK147" s="275" t="s">
        <v>48</v>
      </c>
      <c r="AL147" s="279" t="s">
        <v>48</v>
      </c>
      <c r="AM147" s="277" t="s">
        <v>48</v>
      </c>
      <c r="AN147" s="280" t="s">
        <v>48</v>
      </c>
      <c r="AO147" s="274" t="s">
        <v>48</v>
      </c>
      <c r="AP147" s="275" t="s">
        <v>48</v>
      </c>
      <c r="AQ147" s="279" t="s">
        <v>48</v>
      </c>
      <c r="AR147" s="277" t="s">
        <v>48</v>
      </c>
      <c r="AS147" s="280" t="s">
        <v>48</v>
      </c>
      <c r="AT147" s="345" t="s">
        <v>48</v>
      </c>
      <c r="AU147" s="198" t="s">
        <v>48</v>
      </c>
      <c r="AV147" s="198" t="s">
        <v>48</v>
      </c>
      <c r="AW147" s="198" t="s">
        <v>48</v>
      </c>
      <c r="AX147" s="198" t="s">
        <v>48</v>
      </c>
      <c r="AY147" s="198" t="s">
        <v>48</v>
      </c>
      <c r="AZ147" s="198" t="s">
        <v>48</v>
      </c>
      <c r="BA147" s="198" t="s">
        <v>48</v>
      </c>
      <c r="BB147" s="198" t="s">
        <v>48</v>
      </c>
      <c r="BC147" s="198" t="s">
        <v>48</v>
      </c>
      <c r="BD147" s="198" t="s">
        <v>48</v>
      </c>
      <c r="BE147" s="198" t="s">
        <v>48</v>
      </c>
      <c r="BF147" s="198" t="s">
        <v>48</v>
      </c>
      <c r="BG147" s="198" t="s">
        <v>48</v>
      </c>
      <c r="BH147" s="61" t="e" vm="21">
        <v>#VALUE!</v>
      </c>
      <c r="BI147" s="198" t="s">
        <v>48</v>
      </c>
      <c r="BJ147" s="61" t="e" vm="22">
        <v>#VALUE!</v>
      </c>
      <c r="BK147" s="198" t="s">
        <v>48</v>
      </c>
      <c r="BL147" s="198" t="s">
        <v>48</v>
      </c>
      <c r="BM147" s="198" t="s">
        <v>48</v>
      </c>
      <c r="BN147" s="198" t="s">
        <v>48</v>
      </c>
      <c r="BO147" s="198" t="s">
        <v>48</v>
      </c>
      <c r="BP147" s="198" t="s">
        <v>48</v>
      </c>
      <c r="BQ147" s="61" t="e" vm="27">
        <v>#VALUE!</v>
      </c>
      <c r="BR147" s="198" t="s">
        <v>48</v>
      </c>
      <c r="BS147" s="61" t="e" vm="29">
        <v>#VALUE!</v>
      </c>
      <c r="BT147" s="198" t="s">
        <v>48</v>
      </c>
      <c r="BU147" s="198" t="s">
        <v>48</v>
      </c>
      <c r="BV147" s="61" t="e" vm="35">
        <v>#VALUE!</v>
      </c>
      <c r="BW147" s="198" t="s">
        <v>48</v>
      </c>
      <c r="BX147" s="61" t="e" vm="32">
        <v>#VALUE!</v>
      </c>
      <c r="BY147" s="198" t="s">
        <v>48</v>
      </c>
      <c r="BZ147" s="198" t="s">
        <v>48</v>
      </c>
      <c r="CA147" s="198" t="s">
        <v>48</v>
      </c>
      <c r="CB147" s="198" t="s">
        <v>48</v>
      </c>
      <c r="CC147" s="264"/>
      <c r="CD147" s="264"/>
      <c r="CE147" s="264"/>
      <c r="CF147" s="264"/>
      <c r="CG147" s="264"/>
      <c r="CH147" s="264"/>
      <c r="CI147" s="318"/>
    </row>
    <row r="148" spans="1:87" ht="64.95" hidden="1" customHeight="1" x14ac:dyDescent="0.3">
      <c r="A148" s="322" t="s">
        <v>1121</v>
      </c>
      <c r="B148" s="328" t="s">
        <v>539</v>
      </c>
      <c r="C148" s="323" t="s">
        <v>2</v>
      </c>
      <c r="D148" s="550" t="s">
        <v>748</v>
      </c>
      <c r="E148" s="201" t="e" vm="9">
        <v>#VALUE!</v>
      </c>
      <c r="F148" s="320" t="s">
        <v>388</v>
      </c>
      <c r="G148" s="320" t="s">
        <v>389</v>
      </c>
      <c r="H148" s="202" t="s">
        <v>340</v>
      </c>
      <c r="I148" s="314">
        <v>2</v>
      </c>
      <c r="J148" s="311" t="s">
        <v>55</v>
      </c>
      <c r="K148" s="266">
        <f>(((16.5*33)*$K$3)*4)+$L$3</f>
        <v>142.76400000000001</v>
      </c>
      <c r="L148" s="267">
        <f>(((33*33)*$K$3)*4)+$L$3</f>
        <v>225.52799999999999</v>
      </c>
      <c r="M148" s="268">
        <f t="shared" si="29"/>
        <v>6.4960291666666672</v>
      </c>
      <c r="N148" s="269">
        <f>N147*1.05</f>
        <v>233.85705000000002</v>
      </c>
      <c r="O148" s="270">
        <f t="shared" si="30"/>
        <v>129.92058333333333</v>
      </c>
      <c r="P148" s="271">
        <v>50</v>
      </c>
      <c r="Q148" s="272">
        <f>Tableau3[[#This Row],[NBRE UNITES / UVC (Paquet)]]*Tableau3[[#This Row],[UVC (Paquet) /
 COLIS]]</f>
        <v>1800</v>
      </c>
      <c r="R148" s="272">
        <v>36</v>
      </c>
      <c r="S148" s="273">
        <v>12</v>
      </c>
      <c r="T148" s="274">
        <v>6</v>
      </c>
      <c r="U148" s="275">
        <f t="shared" si="31"/>
        <v>10800</v>
      </c>
      <c r="V148" s="570">
        <f>Tableau3[[#This Row],[PRIX  AU 
COLIS]]/Tableau3[[#This Row],[COLIS]]-1</f>
        <v>-0.76</v>
      </c>
      <c r="W148" s="276">
        <f t="shared" si="32"/>
        <v>1.5590470000000005</v>
      </c>
      <c r="X148" s="277">
        <f>$N148-(N148*'Détail des remises'!$C$6)</f>
        <v>56.125692000000015</v>
      </c>
      <c r="Y148" s="278">
        <f t="shared" si="33"/>
        <v>31.180940000000007</v>
      </c>
      <c r="Z148" s="274" t="s">
        <v>48</v>
      </c>
      <c r="AA148" s="275" t="s">
        <v>48</v>
      </c>
      <c r="AB148" s="276" t="s">
        <v>48</v>
      </c>
      <c r="AC148" s="277" t="s">
        <v>48</v>
      </c>
      <c r="AD148" s="278" t="s">
        <v>48</v>
      </c>
      <c r="AE148" s="274">
        <f>Tableau3[[#This Row],[COLIS /
 PALETTE]]</f>
        <v>12</v>
      </c>
      <c r="AF148" s="275">
        <f t="shared" si="34"/>
        <v>21600</v>
      </c>
      <c r="AG148" s="276">
        <f t="shared" si="35"/>
        <v>1.4031423000000003</v>
      </c>
      <c r="AH148" s="277">
        <f t="shared" si="36"/>
        <v>50.513122800000012</v>
      </c>
      <c r="AI148" s="278">
        <f t="shared" si="37"/>
        <v>28.062846000000008</v>
      </c>
      <c r="AJ148" s="274" t="s">
        <v>48</v>
      </c>
      <c r="AK148" s="275" t="s">
        <v>48</v>
      </c>
      <c r="AL148" s="279" t="s">
        <v>48</v>
      </c>
      <c r="AM148" s="277" t="s">
        <v>48</v>
      </c>
      <c r="AN148" s="280" t="s">
        <v>48</v>
      </c>
      <c r="AO148" s="274" t="s">
        <v>48</v>
      </c>
      <c r="AP148" s="275" t="s">
        <v>48</v>
      </c>
      <c r="AQ148" s="279" t="s">
        <v>48</v>
      </c>
      <c r="AR148" s="277" t="s">
        <v>48</v>
      </c>
      <c r="AS148" s="280" t="s">
        <v>48</v>
      </c>
      <c r="AT148" s="345" t="s">
        <v>48</v>
      </c>
      <c r="AU148" s="198" t="s">
        <v>48</v>
      </c>
      <c r="AV148" s="198" t="s">
        <v>48</v>
      </c>
      <c r="AW148" s="198" t="s">
        <v>48</v>
      </c>
      <c r="AX148" s="198" t="s">
        <v>48</v>
      </c>
      <c r="AY148" s="198" t="s">
        <v>48</v>
      </c>
      <c r="AZ148" s="198" t="s">
        <v>48</v>
      </c>
      <c r="BA148" s="198" t="s">
        <v>48</v>
      </c>
      <c r="BB148" s="198" t="s">
        <v>48</v>
      </c>
      <c r="BC148" s="198" t="s">
        <v>48</v>
      </c>
      <c r="BD148" s="198" t="s">
        <v>48</v>
      </c>
      <c r="BE148" s="198" t="s">
        <v>48</v>
      </c>
      <c r="BF148" s="198" t="s">
        <v>48</v>
      </c>
      <c r="BG148" s="198" t="s">
        <v>48</v>
      </c>
      <c r="BH148" s="61" t="e" vm="21">
        <v>#VALUE!</v>
      </c>
      <c r="BI148" s="198" t="s">
        <v>48</v>
      </c>
      <c r="BJ148" s="61" t="e" vm="22">
        <v>#VALUE!</v>
      </c>
      <c r="BK148" s="198" t="s">
        <v>48</v>
      </c>
      <c r="BL148" s="198" t="s">
        <v>48</v>
      </c>
      <c r="BM148" s="198" t="s">
        <v>48</v>
      </c>
      <c r="BN148" s="198" t="s">
        <v>48</v>
      </c>
      <c r="BO148" s="198" t="s">
        <v>48</v>
      </c>
      <c r="BP148" s="198" t="s">
        <v>48</v>
      </c>
      <c r="BQ148" s="61" t="e" vm="27">
        <v>#VALUE!</v>
      </c>
      <c r="BR148" s="198" t="s">
        <v>48</v>
      </c>
      <c r="BS148" s="61" t="e" vm="29">
        <v>#VALUE!</v>
      </c>
      <c r="BT148" s="198" t="s">
        <v>48</v>
      </c>
      <c r="BU148" s="198" t="s">
        <v>48</v>
      </c>
      <c r="BV148" s="61" t="e" vm="35">
        <v>#VALUE!</v>
      </c>
      <c r="BW148" s="198" t="s">
        <v>48</v>
      </c>
      <c r="BX148" s="61" t="e" vm="32">
        <v>#VALUE!</v>
      </c>
      <c r="BY148" s="198" t="s">
        <v>48</v>
      </c>
      <c r="BZ148" s="198" t="s">
        <v>48</v>
      </c>
      <c r="CA148" s="198" t="s">
        <v>48</v>
      </c>
      <c r="CB148" s="198" t="s">
        <v>48</v>
      </c>
      <c r="CC148" s="264"/>
      <c r="CD148" s="264"/>
      <c r="CE148" s="264"/>
      <c r="CF148" s="264"/>
      <c r="CG148" s="264"/>
      <c r="CH148" s="264"/>
      <c r="CI148" s="318"/>
    </row>
    <row r="149" spans="1:87" ht="64.95" hidden="1" customHeight="1" x14ac:dyDescent="0.3">
      <c r="A149" s="322" t="s">
        <v>1121</v>
      </c>
      <c r="B149" s="328" t="s">
        <v>539</v>
      </c>
      <c r="C149" s="323" t="s">
        <v>2</v>
      </c>
      <c r="D149" s="550" t="s">
        <v>754</v>
      </c>
      <c r="E149" s="201" t="e" vm="9">
        <v>#VALUE!</v>
      </c>
      <c r="F149" s="320" t="s">
        <v>390</v>
      </c>
      <c r="G149" s="320" t="s">
        <v>392</v>
      </c>
      <c r="H149" s="202" t="s">
        <v>341</v>
      </c>
      <c r="I149" s="314">
        <v>1</v>
      </c>
      <c r="J149" s="311" t="s">
        <v>55</v>
      </c>
      <c r="K149" s="266" t="s">
        <v>55</v>
      </c>
      <c r="L149" s="267">
        <f>(((38*38)*$K$3)*2)+$L$3</f>
        <v>169.744</v>
      </c>
      <c r="M149" s="268">
        <f t="shared" si="29"/>
        <v>9.1067777777777774</v>
      </c>
      <c r="N149" s="269">
        <v>163.922</v>
      </c>
      <c r="O149" s="270">
        <f t="shared" si="30"/>
        <v>182.13555555555556</v>
      </c>
      <c r="P149" s="271">
        <v>50</v>
      </c>
      <c r="Q149" s="272">
        <f>Tableau3[[#This Row],[NBRE UNITES / UVC (Paquet)]]*Tableau3[[#This Row],[UVC (Paquet) /
 COLIS]]</f>
        <v>900</v>
      </c>
      <c r="R149" s="272">
        <v>18</v>
      </c>
      <c r="S149" s="273">
        <v>24</v>
      </c>
      <c r="T149" s="274">
        <v>14</v>
      </c>
      <c r="U149" s="275">
        <f t="shared" si="31"/>
        <v>12600</v>
      </c>
      <c r="V149" s="570">
        <f>Tableau3[[#This Row],[PRIX  AU 
COLIS]]/Tableau3[[#This Row],[COLIS]]-1</f>
        <v>-0.76</v>
      </c>
      <c r="W149" s="276">
        <f t="shared" si="32"/>
        <v>2.1856266666666664</v>
      </c>
      <c r="X149" s="277">
        <f>$N149-(N149*'Détail des remises'!$C$6)</f>
        <v>39.341279999999998</v>
      </c>
      <c r="Y149" s="278">
        <f t="shared" si="33"/>
        <v>43.712533333333333</v>
      </c>
      <c r="Z149" s="274" t="s">
        <v>48</v>
      </c>
      <c r="AA149" s="275" t="s">
        <v>48</v>
      </c>
      <c r="AB149" s="276" t="s">
        <v>48</v>
      </c>
      <c r="AC149" s="277" t="s">
        <v>48</v>
      </c>
      <c r="AD149" s="278" t="s">
        <v>48</v>
      </c>
      <c r="AE149" s="274">
        <f>Tableau3[[#This Row],[COLIS /
 PALETTE]]</f>
        <v>24</v>
      </c>
      <c r="AF149" s="275">
        <f t="shared" si="34"/>
        <v>21600</v>
      </c>
      <c r="AG149" s="276">
        <f t="shared" si="35"/>
        <v>1.9670639999999997</v>
      </c>
      <c r="AH149" s="277">
        <f t="shared" si="36"/>
        <v>35.407151999999996</v>
      </c>
      <c r="AI149" s="278">
        <f t="shared" si="37"/>
        <v>39.341279999999998</v>
      </c>
      <c r="AJ149" s="274">
        <v>48</v>
      </c>
      <c r="AK149" s="275">
        <f>AJ149*Q149</f>
        <v>43200</v>
      </c>
      <c r="AL149" s="279">
        <f>AM149/$R149</f>
        <v>1.9080520799999998</v>
      </c>
      <c r="AM149" s="277">
        <f>AH149*$AM$11</f>
        <v>34.344937439999995</v>
      </c>
      <c r="AN149" s="280">
        <f>AM149/$Q149*1000</f>
        <v>38.161041599999997</v>
      </c>
      <c r="AO149" s="274">
        <v>96</v>
      </c>
      <c r="AP149" s="275">
        <f>AO149*Q149</f>
        <v>86400</v>
      </c>
      <c r="AQ149" s="279">
        <f>AR149/$R149</f>
        <v>1.8508105175999998</v>
      </c>
      <c r="AR149" s="277">
        <f>AM149*$AR$11</f>
        <v>33.314589316799996</v>
      </c>
      <c r="AS149" s="280">
        <f>AR149/$Q149*1000</f>
        <v>37.016210351999995</v>
      </c>
      <c r="AT149" s="345" t="s">
        <v>48</v>
      </c>
      <c r="AU149" s="198" t="s">
        <v>48</v>
      </c>
      <c r="AV149" s="198" t="s">
        <v>48</v>
      </c>
      <c r="AW149" s="198" t="s">
        <v>48</v>
      </c>
      <c r="AX149" s="198" t="s">
        <v>48</v>
      </c>
      <c r="AY149" s="198" t="s">
        <v>48</v>
      </c>
      <c r="AZ149" s="198" t="s">
        <v>48</v>
      </c>
      <c r="BA149" s="198" t="s">
        <v>48</v>
      </c>
      <c r="BB149" s="198" t="s">
        <v>48</v>
      </c>
      <c r="BC149" s="198" t="s">
        <v>48</v>
      </c>
      <c r="BD149" s="198" t="s">
        <v>48</v>
      </c>
      <c r="BE149" s="198" t="s">
        <v>48</v>
      </c>
      <c r="BF149" s="198" t="s">
        <v>48</v>
      </c>
      <c r="BG149" s="198" t="s">
        <v>48</v>
      </c>
      <c r="BH149" s="61" t="e" vm="21">
        <v>#VALUE!</v>
      </c>
      <c r="BI149" s="198" t="s">
        <v>48</v>
      </c>
      <c r="BJ149" s="61" t="e" vm="22">
        <v>#VALUE!</v>
      </c>
      <c r="BK149" s="61" t="e" vm="23">
        <v>#VALUE!</v>
      </c>
      <c r="BL149" s="61" t="e" vm="38">
        <v>#VALUE!</v>
      </c>
      <c r="BM149" s="198" t="s">
        <v>48</v>
      </c>
      <c r="BN149" s="61" t="e" vm="24">
        <v>#VALUE!</v>
      </c>
      <c r="BO149" s="61" t="e" vm="25">
        <v>#VALUE!</v>
      </c>
      <c r="BP149" s="61" t="e" vm="26">
        <v>#VALUE!</v>
      </c>
      <c r="BQ149" s="61" t="e" vm="27">
        <v>#VALUE!</v>
      </c>
      <c r="BR149" s="61" t="e" vm="28">
        <v>#VALUE!</v>
      </c>
      <c r="BS149" s="61" t="e" vm="29">
        <v>#VALUE!</v>
      </c>
      <c r="BT149" s="61" t="e" vm="28">
        <v>#VALUE!</v>
      </c>
      <c r="BU149" s="61" t="e" vm="30">
        <v>#VALUE!</v>
      </c>
      <c r="BV149" s="61" t="e" vm="35">
        <v>#VALUE!</v>
      </c>
      <c r="BW149" s="61" t="e" vm="31">
        <v>#VALUE!</v>
      </c>
      <c r="BX149" s="61" t="e" vm="32">
        <v>#VALUE!</v>
      </c>
      <c r="BY149" s="61" t="e" vm="33">
        <v>#VALUE!</v>
      </c>
      <c r="BZ149" s="61" t="e" vm="39">
        <v>#VALUE!</v>
      </c>
      <c r="CA149" s="198" t="s">
        <v>48</v>
      </c>
      <c r="CB149" s="61" t="e" vm="34">
        <v>#VALUE!</v>
      </c>
      <c r="CC149" s="317"/>
      <c r="CD149" s="317"/>
      <c r="CE149" s="317"/>
      <c r="CF149" s="317"/>
      <c r="CG149" s="317"/>
      <c r="CH149" s="317"/>
      <c r="CI149" s="562"/>
    </row>
    <row r="150" spans="1:87" ht="64.95" hidden="1" customHeight="1" x14ac:dyDescent="0.3">
      <c r="A150" s="322" t="s">
        <v>1121</v>
      </c>
      <c r="B150" s="328" t="s">
        <v>539</v>
      </c>
      <c r="C150" s="323" t="s">
        <v>2</v>
      </c>
      <c r="D150" s="550" t="s">
        <v>754</v>
      </c>
      <c r="E150" s="201" t="e" vm="9">
        <v>#VALUE!</v>
      </c>
      <c r="F150" s="320" t="s">
        <v>391</v>
      </c>
      <c r="G150" s="320" t="s">
        <v>394</v>
      </c>
      <c r="H150" s="202" t="s">
        <v>341</v>
      </c>
      <c r="I150" s="314">
        <v>2</v>
      </c>
      <c r="J150" s="311" t="s">
        <v>55</v>
      </c>
      <c r="K150" s="266" t="s">
        <v>55</v>
      </c>
      <c r="L150" s="267">
        <f>(((38*38)*$K$3)*4)+$L$3</f>
        <v>279.488</v>
      </c>
      <c r="M150" s="268">
        <f t="shared" si="29"/>
        <v>9.5621166666666664</v>
      </c>
      <c r="N150" s="269">
        <f>N149*1.05</f>
        <v>172.1181</v>
      </c>
      <c r="O150" s="270">
        <f t="shared" si="30"/>
        <v>191.24233333333331</v>
      </c>
      <c r="P150" s="271">
        <v>50</v>
      </c>
      <c r="Q150" s="272">
        <f>Tableau3[[#This Row],[NBRE UNITES / UVC (Paquet)]]*Tableau3[[#This Row],[UVC (Paquet) /
 COLIS]]</f>
        <v>900</v>
      </c>
      <c r="R150" s="272">
        <v>18</v>
      </c>
      <c r="S150" s="273">
        <v>24</v>
      </c>
      <c r="T150" s="274">
        <v>14</v>
      </c>
      <c r="U150" s="275">
        <f t="shared" si="31"/>
        <v>12600</v>
      </c>
      <c r="V150" s="570">
        <f>Tableau3[[#This Row],[PRIX  AU 
COLIS]]/Tableau3[[#This Row],[COLIS]]-1</f>
        <v>-0.76</v>
      </c>
      <c r="W150" s="276">
        <f t="shared" si="32"/>
        <v>2.2949080000000004</v>
      </c>
      <c r="X150" s="277">
        <f>$N150-(N150*'Détail des remises'!$C$6)</f>
        <v>41.308344000000005</v>
      </c>
      <c r="Y150" s="278">
        <f t="shared" si="33"/>
        <v>45.898160000000004</v>
      </c>
      <c r="Z150" s="274" t="s">
        <v>48</v>
      </c>
      <c r="AA150" s="275" t="s">
        <v>48</v>
      </c>
      <c r="AB150" s="276" t="s">
        <v>48</v>
      </c>
      <c r="AC150" s="277" t="s">
        <v>48</v>
      </c>
      <c r="AD150" s="278" t="s">
        <v>48</v>
      </c>
      <c r="AE150" s="274">
        <f>Tableau3[[#This Row],[COLIS /
 PALETTE]]</f>
        <v>24</v>
      </c>
      <c r="AF150" s="275">
        <f t="shared" si="34"/>
        <v>21600</v>
      </c>
      <c r="AG150" s="276">
        <f t="shared" si="35"/>
        <v>2.0654172000000006</v>
      </c>
      <c r="AH150" s="277">
        <f t="shared" si="36"/>
        <v>37.177509600000008</v>
      </c>
      <c r="AI150" s="278">
        <f t="shared" si="37"/>
        <v>41.308344000000012</v>
      </c>
      <c r="AJ150" s="274">
        <v>48</v>
      </c>
      <c r="AK150" s="275">
        <f>AJ150*Q150</f>
        <v>43200</v>
      </c>
      <c r="AL150" s="279">
        <f>AM150/$R150</f>
        <v>2.0034546840000003</v>
      </c>
      <c r="AM150" s="277">
        <f>AH150*$AM$11</f>
        <v>36.062184312000007</v>
      </c>
      <c r="AN150" s="280">
        <f>AM150/$Q150*1000</f>
        <v>40.069093680000009</v>
      </c>
      <c r="AO150" s="274">
        <v>96</v>
      </c>
      <c r="AP150" s="275">
        <f>AO150*Q150</f>
        <v>86400</v>
      </c>
      <c r="AQ150" s="279">
        <f>AR150/$R150</f>
        <v>1.9433510434800003</v>
      </c>
      <c r="AR150" s="277">
        <f>AM150*$AR$11</f>
        <v>34.980318782640005</v>
      </c>
      <c r="AS150" s="280">
        <f>AR150/$Q150*1000</f>
        <v>38.867020869600005</v>
      </c>
      <c r="AT150" s="345" t="s">
        <v>48</v>
      </c>
      <c r="AU150" s="198" t="s">
        <v>48</v>
      </c>
      <c r="AV150" s="198" t="s">
        <v>48</v>
      </c>
      <c r="AW150" s="198" t="s">
        <v>48</v>
      </c>
      <c r="AX150" s="198" t="s">
        <v>48</v>
      </c>
      <c r="AY150" s="198" t="s">
        <v>48</v>
      </c>
      <c r="AZ150" s="198" t="s">
        <v>48</v>
      </c>
      <c r="BA150" s="198" t="s">
        <v>48</v>
      </c>
      <c r="BB150" s="198" t="s">
        <v>48</v>
      </c>
      <c r="BC150" s="198" t="s">
        <v>48</v>
      </c>
      <c r="BD150" s="198" t="s">
        <v>48</v>
      </c>
      <c r="BE150" s="198" t="s">
        <v>48</v>
      </c>
      <c r="BF150" s="198" t="s">
        <v>48</v>
      </c>
      <c r="BG150" s="198" t="s">
        <v>48</v>
      </c>
      <c r="BH150" s="61" t="e" vm="21">
        <v>#VALUE!</v>
      </c>
      <c r="BI150" s="198" t="s">
        <v>48</v>
      </c>
      <c r="BJ150" s="61" t="e" vm="22">
        <v>#VALUE!</v>
      </c>
      <c r="BK150" s="61" t="e" vm="23">
        <v>#VALUE!</v>
      </c>
      <c r="BL150" s="61" t="e" vm="38">
        <v>#VALUE!</v>
      </c>
      <c r="BM150" s="198" t="s">
        <v>48</v>
      </c>
      <c r="BN150" s="61" t="e" vm="24">
        <v>#VALUE!</v>
      </c>
      <c r="BO150" s="61" t="e" vm="25">
        <v>#VALUE!</v>
      </c>
      <c r="BP150" s="61" t="e" vm="26">
        <v>#VALUE!</v>
      </c>
      <c r="BQ150" s="61" t="e" vm="27">
        <v>#VALUE!</v>
      </c>
      <c r="BR150" s="61" t="e" vm="28">
        <v>#VALUE!</v>
      </c>
      <c r="BS150" s="61" t="e" vm="29">
        <v>#VALUE!</v>
      </c>
      <c r="BT150" s="61" t="e" vm="28">
        <v>#VALUE!</v>
      </c>
      <c r="BU150" s="61" t="e" vm="30">
        <v>#VALUE!</v>
      </c>
      <c r="BV150" s="61" t="e" vm="35">
        <v>#VALUE!</v>
      </c>
      <c r="BW150" s="61" t="e" vm="31">
        <v>#VALUE!</v>
      </c>
      <c r="BX150" s="61" t="e" vm="32">
        <v>#VALUE!</v>
      </c>
      <c r="BY150" s="61" t="e" vm="33">
        <v>#VALUE!</v>
      </c>
      <c r="BZ150" s="61" t="e" vm="39">
        <v>#VALUE!</v>
      </c>
      <c r="CA150" s="198" t="s">
        <v>48</v>
      </c>
      <c r="CB150" s="61" t="e" vm="34">
        <v>#VALUE!</v>
      </c>
      <c r="CC150" s="317"/>
      <c r="CD150" s="317"/>
      <c r="CE150" s="317"/>
      <c r="CF150" s="317"/>
      <c r="CG150" s="317"/>
      <c r="CH150" s="317"/>
      <c r="CI150" s="562"/>
    </row>
    <row r="151" spans="1:87" ht="64.95" hidden="1" customHeight="1" x14ac:dyDescent="0.3">
      <c r="A151" s="322" t="s">
        <v>1121</v>
      </c>
      <c r="B151" s="328" t="s">
        <v>539</v>
      </c>
      <c r="C151" s="323" t="s">
        <v>2</v>
      </c>
      <c r="D151" s="550" t="s">
        <v>754</v>
      </c>
      <c r="E151" s="201" t="e" vm="9">
        <v>#VALUE!</v>
      </c>
      <c r="F151" s="287"/>
      <c r="G151" s="320" t="s">
        <v>395</v>
      </c>
      <c r="H151" s="202" t="s">
        <v>341</v>
      </c>
      <c r="I151" s="314">
        <v>3</v>
      </c>
      <c r="J151" s="311">
        <f>(((19.5*19.5)*$K$3)*6)+$L$3</f>
        <v>146.697</v>
      </c>
      <c r="K151" s="266">
        <f>(((19.25*38)*$K$3)*6)+$L$3</f>
        <v>226.78200000000001</v>
      </c>
      <c r="L151" s="267">
        <f>(((38*38)*$K$3)*6)+$L$3</f>
        <v>389.23199999999997</v>
      </c>
      <c r="M151" s="268">
        <f t="shared" si="29"/>
        <v>10.017455555555555</v>
      </c>
      <c r="N151" s="269">
        <f>N149*1.1</f>
        <v>180.3142</v>
      </c>
      <c r="O151" s="270">
        <f t="shared" si="30"/>
        <v>200.34911111111111</v>
      </c>
      <c r="P151" s="271">
        <v>50</v>
      </c>
      <c r="Q151" s="272">
        <f>Tableau3[[#This Row],[NBRE UNITES / UVC (Paquet)]]*Tableau3[[#This Row],[UVC (Paquet) /
 COLIS]]</f>
        <v>900</v>
      </c>
      <c r="R151" s="272">
        <v>18</v>
      </c>
      <c r="S151" s="273">
        <v>48</v>
      </c>
      <c r="T151" s="274">
        <v>24</v>
      </c>
      <c r="U151" s="275">
        <f t="shared" si="31"/>
        <v>21600</v>
      </c>
      <c r="V151" s="570">
        <f>Tableau3[[#This Row],[PRIX  AU 
COLIS]]/Tableau3[[#This Row],[COLIS]]-1</f>
        <v>-0.76</v>
      </c>
      <c r="W151" s="276">
        <f t="shared" si="32"/>
        <v>2.4041893333333331</v>
      </c>
      <c r="X151" s="277">
        <f>$N151-(N151*'Détail des remises'!$C$6)</f>
        <v>43.275407999999999</v>
      </c>
      <c r="Y151" s="278">
        <f t="shared" si="33"/>
        <v>48.083786666666661</v>
      </c>
      <c r="Z151" s="274" t="s">
        <v>48</v>
      </c>
      <c r="AA151" s="275" t="s">
        <v>48</v>
      </c>
      <c r="AB151" s="276" t="s">
        <v>48</v>
      </c>
      <c r="AC151" s="277" t="s">
        <v>48</v>
      </c>
      <c r="AD151" s="278" t="s">
        <v>48</v>
      </c>
      <c r="AE151" s="274" t="s">
        <v>48</v>
      </c>
      <c r="AF151" s="275" t="s">
        <v>48</v>
      </c>
      <c r="AG151" s="276" t="s">
        <v>48</v>
      </c>
      <c r="AH151" s="277" t="s">
        <v>48</v>
      </c>
      <c r="AI151" s="278" t="s">
        <v>48</v>
      </c>
      <c r="AJ151" s="274" t="s">
        <v>48</v>
      </c>
      <c r="AK151" s="275" t="s">
        <v>48</v>
      </c>
      <c r="AL151" s="279" t="s">
        <v>48</v>
      </c>
      <c r="AM151" s="277" t="s">
        <v>48</v>
      </c>
      <c r="AN151" s="280" t="s">
        <v>48</v>
      </c>
      <c r="AO151" s="274" t="s">
        <v>48</v>
      </c>
      <c r="AP151" s="275" t="s">
        <v>48</v>
      </c>
      <c r="AQ151" s="279" t="s">
        <v>48</v>
      </c>
      <c r="AR151" s="277" t="s">
        <v>48</v>
      </c>
      <c r="AS151" s="280" t="s">
        <v>48</v>
      </c>
      <c r="AT151" s="345" t="s">
        <v>48</v>
      </c>
      <c r="AU151" s="198" t="s">
        <v>48</v>
      </c>
      <c r="AV151" s="198" t="s">
        <v>48</v>
      </c>
      <c r="AW151" s="198" t="s">
        <v>48</v>
      </c>
      <c r="AX151" s="198" t="s">
        <v>48</v>
      </c>
      <c r="AY151" s="198" t="s">
        <v>48</v>
      </c>
      <c r="AZ151" s="198" t="s">
        <v>48</v>
      </c>
      <c r="BA151" s="198" t="s">
        <v>48</v>
      </c>
      <c r="BB151" s="198" t="s">
        <v>48</v>
      </c>
      <c r="BC151" s="198" t="s">
        <v>48</v>
      </c>
      <c r="BD151" s="198" t="s">
        <v>48</v>
      </c>
      <c r="BE151" s="198" t="s">
        <v>48</v>
      </c>
      <c r="BF151" s="198" t="s">
        <v>48</v>
      </c>
      <c r="BG151" s="198" t="s">
        <v>48</v>
      </c>
      <c r="BH151" s="61" t="e" vm="21">
        <v>#VALUE!</v>
      </c>
      <c r="BI151" s="198" t="s">
        <v>48</v>
      </c>
      <c r="BJ151" s="61" t="e" vm="22">
        <v>#VALUE!</v>
      </c>
      <c r="BK151" s="61" t="e" vm="23">
        <v>#VALUE!</v>
      </c>
      <c r="BL151" s="61" t="e" vm="38">
        <v>#VALUE!</v>
      </c>
      <c r="BM151" s="198" t="s">
        <v>48</v>
      </c>
      <c r="BN151" s="61" t="e" vm="24">
        <v>#VALUE!</v>
      </c>
      <c r="BO151" s="61" t="e" vm="25">
        <v>#VALUE!</v>
      </c>
      <c r="BP151" s="61" t="e" vm="26">
        <v>#VALUE!</v>
      </c>
      <c r="BQ151" s="61" t="e" vm="27">
        <v>#VALUE!</v>
      </c>
      <c r="BR151" s="61" t="e" vm="28">
        <v>#VALUE!</v>
      </c>
      <c r="BS151" s="61" t="e" vm="29">
        <v>#VALUE!</v>
      </c>
      <c r="BT151" s="61" t="e" vm="28">
        <v>#VALUE!</v>
      </c>
      <c r="BU151" s="61" t="e" vm="30">
        <v>#VALUE!</v>
      </c>
      <c r="BV151" s="61" t="e" vm="35">
        <v>#VALUE!</v>
      </c>
      <c r="BW151" s="61" t="e" vm="31">
        <v>#VALUE!</v>
      </c>
      <c r="BX151" s="61" t="e" vm="32">
        <v>#VALUE!</v>
      </c>
      <c r="BY151" s="61" t="e" vm="33">
        <v>#VALUE!</v>
      </c>
      <c r="BZ151" s="61" t="e" vm="39">
        <v>#VALUE!</v>
      </c>
      <c r="CA151" s="198" t="s">
        <v>48</v>
      </c>
      <c r="CB151" s="61" t="e" vm="34">
        <v>#VALUE!</v>
      </c>
      <c r="CC151" s="317"/>
      <c r="CD151" s="317"/>
      <c r="CE151" s="317"/>
      <c r="CF151" s="317"/>
      <c r="CG151" s="317"/>
      <c r="CH151" s="317"/>
      <c r="CI151" s="562"/>
    </row>
    <row r="152" spans="1:87" ht="64.95" hidden="1" customHeight="1" x14ac:dyDescent="0.3">
      <c r="A152" s="322" t="s">
        <v>1121</v>
      </c>
      <c r="B152" s="328" t="s">
        <v>539</v>
      </c>
      <c r="C152" s="323" t="s">
        <v>2</v>
      </c>
      <c r="D152" s="550" t="s">
        <v>754</v>
      </c>
      <c r="E152" s="201" t="e" vm="9">
        <v>#VALUE!</v>
      </c>
      <c r="F152" s="287"/>
      <c r="G152" s="320" t="s">
        <v>396</v>
      </c>
      <c r="H152" s="202" t="s">
        <v>341</v>
      </c>
      <c r="I152" s="314">
        <v>4</v>
      </c>
      <c r="J152" s="311">
        <f>(((19.5*19.5)*$K$3)*8)+$L$3</f>
        <v>175.596</v>
      </c>
      <c r="K152" s="266">
        <f>(((19.25*38)*$K$3)*8)+$L$3</f>
        <v>282.37599999999998</v>
      </c>
      <c r="L152" s="267">
        <f>(((38*38)*$K$3)*8)+$L$3</f>
        <v>498.976</v>
      </c>
      <c r="M152" s="268">
        <f t="shared" si="29"/>
        <v>10.472794444444443</v>
      </c>
      <c r="N152" s="269">
        <f>N149*1.15</f>
        <v>188.51029999999997</v>
      </c>
      <c r="O152" s="270">
        <f t="shared" si="30"/>
        <v>209.45588888888886</v>
      </c>
      <c r="P152" s="271">
        <v>50</v>
      </c>
      <c r="Q152" s="272">
        <f>Tableau3[[#This Row],[NBRE UNITES / UVC (Paquet)]]*Tableau3[[#This Row],[UVC (Paquet) /
 COLIS]]</f>
        <v>900</v>
      </c>
      <c r="R152" s="272">
        <v>18</v>
      </c>
      <c r="S152" s="273">
        <v>48</v>
      </c>
      <c r="T152" s="274">
        <v>24</v>
      </c>
      <c r="U152" s="275">
        <f t="shared" si="31"/>
        <v>21600</v>
      </c>
      <c r="V152" s="570">
        <f>Tableau3[[#This Row],[PRIX  AU 
COLIS]]/Tableau3[[#This Row],[COLIS]]-1</f>
        <v>-0.76</v>
      </c>
      <c r="W152" s="276">
        <f t="shared" si="32"/>
        <v>2.5134706666666662</v>
      </c>
      <c r="X152" s="277">
        <f>$N152-(N152*'Détail des remises'!$C$6)</f>
        <v>45.242471999999992</v>
      </c>
      <c r="Y152" s="278">
        <f t="shared" si="33"/>
        <v>50.269413333333326</v>
      </c>
      <c r="Z152" s="274" t="s">
        <v>48</v>
      </c>
      <c r="AA152" s="275" t="s">
        <v>48</v>
      </c>
      <c r="AB152" s="276" t="s">
        <v>48</v>
      </c>
      <c r="AC152" s="277" t="s">
        <v>48</v>
      </c>
      <c r="AD152" s="278" t="s">
        <v>48</v>
      </c>
      <c r="AE152" s="274" t="s">
        <v>48</v>
      </c>
      <c r="AF152" s="275" t="s">
        <v>48</v>
      </c>
      <c r="AG152" s="276" t="s">
        <v>48</v>
      </c>
      <c r="AH152" s="277" t="s">
        <v>48</v>
      </c>
      <c r="AI152" s="278" t="s">
        <v>48</v>
      </c>
      <c r="AJ152" s="274" t="s">
        <v>48</v>
      </c>
      <c r="AK152" s="275" t="s">
        <v>48</v>
      </c>
      <c r="AL152" s="279" t="s">
        <v>48</v>
      </c>
      <c r="AM152" s="277" t="s">
        <v>48</v>
      </c>
      <c r="AN152" s="280" t="s">
        <v>48</v>
      </c>
      <c r="AO152" s="274" t="s">
        <v>48</v>
      </c>
      <c r="AP152" s="275" t="s">
        <v>48</v>
      </c>
      <c r="AQ152" s="279" t="s">
        <v>48</v>
      </c>
      <c r="AR152" s="277" t="s">
        <v>48</v>
      </c>
      <c r="AS152" s="280" t="s">
        <v>48</v>
      </c>
      <c r="AT152" s="345" t="s">
        <v>48</v>
      </c>
      <c r="AU152" s="198" t="s">
        <v>48</v>
      </c>
      <c r="AV152" s="198" t="s">
        <v>48</v>
      </c>
      <c r="AW152" s="198" t="s">
        <v>48</v>
      </c>
      <c r="AX152" s="198" t="s">
        <v>48</v>
      </c>
      <c r="AY152" s="198" t="s">
        <v>48</v>
      </c>
      <c r="AZ152" s="198" t="s">
        <v>48</v>
      </c>
      <c r="BA152" s="198" t="s">
        <v>48</v>
      </c>
      <c r="BB152" s="198" t="s">
        <v>48</v>
      </c>
      <c r="BC152" s="198" t="s">
        <v>48</v>
      </c>
      <c r="BD152" s="198" t="s">
        <v>48</v>
      </c>
      <c r="BE152" s="198" t="s">
        <v>48</v>
      </c>
      <c r="BF152" s="198" t="s">
        <v>48</v>
      </c>
      <c r="BG152" s="198" t="s">
        <v>48</v>
      </c>
      <c r="BH152" s="61" t="e" vm="21">
        <v>#VALUE!</v>
      </c>
      <c r="BI152" s="198" t="s">
        <v>48</v>
      </c>
      <c r="BJ152" s="61" t="e" vm="22">
        <v>#VALUE!</v>
      </c>
      <c r="BK152" s="61" t="e" vm="23">
        <v>#VALUE!</v>
      </c>
      <c r="BL152" s="61" t="e" vm="38">
        <v>#VALUE!</v>
      </c>
      <c r="BM152" s="198" t="s">
        <v>48</v>
      </c>
      <c r="BN152" s="61" t="e" vm="24">
        <v>#VALUE!</v>
      </c>
      <c r="BO152" s="61" t="e" vm="25">
        <v>#VALUE!</v>
      </c>
      <c r="BP152" s="61" t="e" vm="26">
        <v>#VALUE!</v>
      </c>
      <c r="BQ152" s="61" t="e" vm="27">
        <v>#VALUE!</v>
      </c>
      <c r="BR152" s="61" t="e" vm="28">
        <v>#VALUE!</v>
      </c>
      <c r="BS152" s="61" t="e" vm="29">
        <v>#VALUE!</v>
      </c>
      <c r="BT152" s="61" t="e" vm="28">
        <v>#VALUE!</v>
      </c>
      <c r="BU152" s="61" t="e" vm="30">
        <v>#VALUE!</v>
      </c>
      <c r="BV152" s="61" t="e" vm="35">
        <v>#VALUE!</v>
      </c>
      <c r="BW152" s="61" t="e" vm="31">
        <v>#VALUE!</v>
      </c>
      <c r="BX152" s="61" t="e" vm="32">
        <v>#VALUE!</v>
      </c>
      <c r="BY152" s="61" t="e" vm="33">
        <v>#VALUE!</v>
      </c>
      <c r="BZ152" s="61" t="e" vm="39">
        <v>#VALUE!</v>
      </c>
      <c r="CA152" s="198" t="s">
        <v>48</v>
      </c>
      <c r="CB152" s="61" t="e" vm="34">
        <v>#VALUE!</v>
      </c>
      <c r="CC152" s="317"/>
      <c r="CD152" s="317"/>
      <c r="CE152" s="317"/>
      <c r="CF152" s="317"/>
      <c r="CG152" s="317"/>
      <c r="CH152" s="317"/>
      <c r="CI152" s="562"/>
    </row>
    <row r="153" spans="1:87" ht="64.95" hidden="1" customHeight="1" x14ac:dyDescent="0.3">
      <c r="A153" s="322" t="s">
        <v>1121</v>
      </c>
      <c r="B153" s="328" t="s">
        <v>539</v>
      </c>
      <c r="C153" s="323" t="s">
        <v>102</v>
      </c>
      <c r="D153" s="550" t="s">
        <v>754</v>
      </c>
      <c r="E153" s="201" t="e" vm="11">
        <v>#VALUE!</v>
      </c>
      <c r="F153" s="320" t="s">
        <v>397</v>
      </c>
      <c r="G153" s="320" t="s">
        <v>401</v>
      </c>
      <c r="H153" s="202" t="s">
        <v>342</v>
      </c>
      <c r="I153" s="314">
        <v>1</v>
      </c>
      <c r="J153" s="311" t="s">
        <v>55</v>
      </c>
      <c r="K153" s="266" t="s">
        <v>55</v>
      </c>
      <c r="L153" s="267">
        <f>(((38*38)*$K$3)*2)+$L$3</f>
        <v>169.744</v>
      </c>
      <c r="M153" s="268">
        <f t="shared" si="29"/>
        <v>10.006333333333334</v>
      </c>
      <c r="N153" s="269">
        <v>180.114</v>
      </c>
      <c r="O153" s="270">
        <f t="shared" si="30"/>
        <v>200.12666666666667</v>
      </c>
      <c r="P153" s="271">
        <v>50</v>
      </c>
      <c r="Q153" s="272">
        <f>Tableau3[[#This Row],[NBRE UNITES / UVC (Paquet)]]*Tableau3[[#This Row],[UVC (Paquet) /
 COLIS]]</f>
        <v>900</v>
      </c>
      <c r="R153" s="272">
        <v>18</v>
      </c>
      <c r="S153" s="273">
        <v>24</v>
      </c>
      <c r="T153" s="274">
        <v>24</v>
      </c>
      <c r="U153" s="275">
        <f t="shared" si="31"/>
        <v>21600</v>
      </c>
      <c r="V153" s="570">
        <f>Tableau3[[#This Row],[PRIX  AU 
COLIS]]/Tableau3[[#This Row],[COLIS]]-1</f>
        <v>-0.76</v>
      </c>
      <c r="W153" s="276">
        <f t="shared" si="32"/>
        <v>2.4015200000000001</v>
      </c>
      <c r="X153" s="277">
        <f>$N153-(N153*'Détail des remises'!$C$6)</f>
        <v>43.227360000000004</v>
      </c>
      <c r="Y153" s="278">
        <f t="shared" si="33"/>
        <v>48.030400000000007</v>
      </c>
      <c r="Z153" s="274" t="s">
        <v>48</v>
      </c>
      <c r="AA153" s="275" t="s">
        <v>48</v>
      </c>
      <c r="AB153" s="276" t="s">
        <v>48</v>
      </c>
      <c r="AC153" s="277" t="s">
        <v>48</v>
      </c>
      <c r="AD153" s="278" t="s">
        <v>48</v>
      </c>
      <c r="AE153" s="274" t="s">
        <v>48</v>
      </c>
      <c r="AF153" s="275" t="s">
        <v>48</v>
      </c>
      <c r="AG153" s="276" t="s">
        <v>48</v>
      </c>
      <c r="AH153" s="277" t="s">
        <v>48</v>
      </c>
      <c r="AI153" s="278" t="s">
        <v>48</v>
      </c>
      <c r="AJ153" s="274">
        <v>48</v>
      </c>
      <c r="AK153" s="275">
        <f>AJ153*Q153</f>
        <v>43200</v>
      </c>
      <c r="AL153" s="279">
        <f>AM153/$R153</f>
        <v>2.3294744000000005</v>
      </c>
      <c r="AM153" s="277">
        <f>Tableau3[[#This Row],[PRIX  AU 
COLIS]]*$AM$11</f>
        <v>41.930539200000005</v>
      </c>
      <c r="AN153" s="280">
        <f>AM153/$Q153*1000</f>
        <v>46.589488000000003</v>
      </c>
      <c r="AO153" s="274">
        <v>96</v>
      </c>
      <c r="AP153" s="275">
        <f>AO153*Q153</f>
        <v>86400</v>
      </c>
      <c r="AQ153" s="279">
        <f>AR153/$R153</f>
        <v>2.2595901680000003</v>
      </c>
      <c r="AR153" s="277">
        <f>AM153*$AR$11</f>
        <v>40.672623024000004</v>
      </c>
      <c r="AS153" s="280">
        <f>AR153/$Q153*1000</f>
        <v>45.191803360000002</v>
      </c>
      <c r="AT153" s="345" t="s">
        <v>48</v>
      </c>
      <c r="AU153" s="198" t="s">
        <v>48</v>
      </c>
      <c r="AV153" s="198" t="s">
        <v>48</v>
      </c>
      <c r="AW153" s="198" t="s">
        <v>48</v>
      </c>
      <c r="AX153" s="198" t="s">
        <v>48</v>
      </c>
      <c r="AY153" s="198" t="s">
        <v>48</v>
      </c>
      <c r="AZ153" s="198" t="s">
        <v>48</v>
      </c>
      <c r="BA153" s="198" t="s">
        <v>48</v>
      </c>
      <c r="BB153" s="198" t="s">
        <v>48</v>
      </c>
      <c r="BC153" s="198" t="s">
        <v>48</v>
      </c>
      <c r="BD153" s="198" t="s">
        <v>48</v>
      </c>
      <c r="BE153" s="198" t="s">
        <v>48</v>
      </c>
      <c r="BF153" s="198" t="s">
        <v>48</v>
      </c>
      <c r="BG153" s="198" t="s">
        <v>48</v>
      </c>
      <c r="BH153" s="61" t="e" vm="21">
        <v>#VALUE!</v>
      </c>
      <c r="BI153" s="198" t="s">
        <v>48</v>
      </c>
      <c r="BJ153" s="61" t="e" vm="22">
        <v>#VALUE!</v>
      </c>
      <c r="BK153" s="61" t="e" vm="23">
        <v>#VALUE!</v>
      </c>
      <c r="BL153" s="61" t="e" vm="38">
        <v>#VALUE!</v>
      </c>
      <c r="BM153" s="198" t="s">
        <v>48</v>
      </c>
      <c r="BN153" s="61" t="e" vm="24">
        <v>#VALUE!</v>
      </c>
      <c r="BO153" s="61" t="e" vm="25">
        <v>#VALUE!</v>
      </c>
      <c r="BP153" s="61" t="e" vm="26">
        <v>#VALUE!</v>
      </c>
      <c r="BQ153" s="61" t="e" vm="27">
        <v>#VALUE!</v>
      </c>
      <c r="BR153" s="61" t="e" vm="28">
        <v>#VALUE!</v>
      </c>
      <c r="BS153" s="61" t="e" vm="29">
        <v>#VALUE!</v>
      </c>
      <c r="BT153" s="61" t="e" vm="28">
        <v>#VALUE!</v>
      </c>
      <c r="BU153" s="61" t="e" vm="30">
        <v>#VALUE!</v>
      </c>
      <c r="BV153" s="61" t="e" vm="35">
        <v>#VALUE!</v>
      </c>
      <c r="BW153" s="61" t="e" vm="31">
        <v>#VALUE!</v>
      </c>
      <c r="BX153" s="61" t="e" vm="32">
        <v>#VALUE!</v>
      </c>
      <c r="BY153" s="61" t="e" vm="33">
        <v>#VALUE!</v>
      </c>
      <c r="BZ153" s="61" t="e" vm="39">
        <v>#VALUE!</v>
      </c>
      <c r="CA153" s="198" t="s">
        <v>48</v>
      </c>
      <c r="CB153" s="61" t="e" vm="34">
        <v>#VALUE!</v>
      </c>
      <c r="CC153" s="317"/>
      <c r="CD153" s="317"/>
      <c r="CE153" s="317"/>
      <c r="CF153" s="317"/>
      <c r="CG153" s="317"/>
      <c r="CH153" s="317"/>
      <c r="CI153" s="562"/>
    </row>
    <row r="154" spans="1:87" ht="64.95" hidden="1" customHeight="1" x14ac:dyDescent="0.3">
      <c r="A154" s="322" t="s">
        <v>1121</v>
      </c>
      <c r="B154" s="328" t="s">
        <v>539</v>
      </c>
      <c r="C154" s="323" t="s">
        <v>102</v>
      </c>
      <c r="D154" s="550" t="s">
        <v>754</v>
      </c>
      <c r="E154" s="201" t="e" vm="11">
        <v>#VALUE!</v>
      </c>
      <c r="F154" s="320" t="s">
        <v>398</v>
      </c>
      <c r="G154" s="320" t="s">
        <v>402</v>
      </c>
      <c r="H154" s="202" t="s">
        <v>342</v>
      </c>
      <c r="I154" s="314">
        <v>2</v>
      </c>
      <c r="J154" s="311" t="s">
        <v>55</v>
      </c>
      <c r="K154" s="266" t="s">
        <v>55</v>
      </c>
      <c r="L154" s="267">
        <f>(((38*38)*$K$3)*4)+$L$3</f>
        <v>279.488</v>
      </c>
      <c r="M154" s="268">
        <f t="shared" si="29"/>
        <v>10.50665</v>
      </c>
      <c r="N154" s="269">
        <f>N153*1.05</f>
        <v>189.11970000000002</v>
      </c>
      <c r="O154" s="270">
        <f t="shared" si="30"/>
        <v>210.13300000000001</v>
      </c>
      <c r="P154" s="271">
        <v>50</v>
      </c>
      <c r="Q154" s="272">
        <f>Tableau3[[#This Row],[NBRE UNITES / UVC (Paquet)]]*Tableau3[[#This Row],[UVC (Paquet) /
 COLIS]]</f>
        <v>900</v>
      </c>
      <c r="R154" s="272">
        <v>18</v>
      </c>
      <c r="S154" s="273">
        <v>24</v>
      </c>
      <c r="T154" s="274">
        <v>24</v>
      </c>
      <c r="U154" s="275">
        <f t="shared" si="31"/>
        <v>21600</v>
      </c>
      <c r="V154" s="570">
        <f>Tableau3[[#This Row],[PRIX  AU 
COLIS]]/Tableau3[[#This Row],[COLIS]]-1</f>
        <v>-0.76</v>
      </c>
      <c r="W154" s="276">
        <f t="shared" si="32"/>
        <v>2.5215960000000006</v>
      </c>
      <c r="X154" s="277">
        <f>$N154-(N154*'Détail des remises'!$C$6)</f>
        <v>45.388728000000015</v>
      </c>
      <c r="Y154" s="278">
        <f t="shared" si="33"/>
        <v>50.431920000000019</v>
      </c>
      <c r="Z154" s="274" t="s">
        <v>48</v>
      </c>
      <c r="AA154" s="275" t="s">
        <v>48</v>
      </c>
      <c r="AB154" s="276" t="s">
        <v>48</v>
      </c>
      <c r="AC154" s="277" t="s">
        <v>48</v>
      </c>
      <c r="AD154" s="278" t="s">
        <v>48</v>
      </c>
      <c r="AE154" s="274" t="s">
        <v>48</v>
      </c>
      <c r="AF154" s="275" t="s">
        <v>48</v>
      </c>
      <c r="AG154" s="276" t="s">
        <v>48</v>
      </c>
      <c r="AH154" s="277" t="s">
        <v>48</v>
      </c>
      <c r="AI154" s="278" t="s">
        <v>48</v>
      </c>
      <c r="AJ154" s="274">
        <v>48</v>
      </c>
      <c r="AK154" s="275">
        <f>AJ154*Q154</f>
        <v>43200</v>
      </c>
      <c r="AL154" s="279">
        <f>AM154/$R154</f>
        <v>2.4459481200000006</v>
      </c>
      <c r="AM154" s="277">
        <f>Tableau3[[#This Row],[PRIX  AU 
COLIS]]*$AM$11</f>
        <v>44.027066160000011</v>
      </c>
      <c r="AN154" s="280">
        <f>AM154/$Q154*1000</f>
        <v>48.918962400000012</v>
      </c>
      <c r="AO154" s="274">
        <v>96</v>
      </c>
      <c r="AP154" s="275">
        <f>AO154*Q154</f>
        <v>86400</v>
      </c>
      <c r="AQ154" s="279">
        <f>AR154/$R154</f>
        <v>2.3725696764000004</v>
      </c>
      <c r="AR154" s="277">
        <f>AM154*$AR$11</f>
        <v>42.706254175200009</v>
      </c>
      <c r="AS154" s="280">
        <f>AR154/$Q154*1000</f>
        <v>47.451393528000004</v>
      </c>
      <c r="AT154" s="345" t="s">
        <v>48</v>
      </c>
      <c r="AU154" s="198" t="s">
        <v>48</v>
      </c>
      <c r="AV154" s="198" t="s">
        <v>48</v>
      </c>
      <c r="AW154" s="198" t="s">
        <v>48</v>
      </c>
      <c r="AX154" s="198" t="s">
        <v>48</v>
      </c>
      <c r="AY154" s="198" t="s">
        <v>48</v>
      </c>
      <c r="AZ154" s="198" t="s">
        <v>48</v>
      </c>
      <c r="BA154" s="198" t="s">
        <v>48</v>
      </c>
      <c r="BB154" s="198" t="s">
        <v>48</v>
      </c>
      <c r="BC154" s="198" t="s">
        <v>48</v>
      </c>
      <c r="BD154" s="198" t="s">
        <v>48</v>
      </c>
      <c r="BE154" s="198" t="s">
        <v>48</v>
      </c>
      <c r="BF154" s="198" t="s">
        <v>48</v>
      </c>
      <c r="BG154" s="198" t="s">
        <v>48</v>
      </c>
      <c r="BH154" s="61" t="e" vm="21">
        <v>#VALUE!</v>
      </c>
      <c r="BI154" s="198" t="s">
        <v>48</v>
      </c>
      <c r="BJ154" s="61" t="e" vm="22">
        <v>#VALUE!</v>
      </c>
      <c r="BK154" s="61" t="e" vm="23">
        <v>#VALUE!</v>
      </c>
      <c r="BL154" s="61" t="e" vm="38">
        <v>#VALUE!</v>
      </c>
      <c r="BM154" s="198" t="s">
        <v>48</v>
      </c>
      <c r="BN154" s="61" t="e" vm="24">
        <v>#VALUE!</v>
      </c>
      <c r="BO154" s="61" t="e" vm="25">
        <v>#VALUE!</v>
      </c>
      <c r="BP154" s="61" t="e" vm="26">
        <v>#VALUE!</v>
      </c>
      <c r="BQ154" s="61" t="e" vm="27">
        <v>#VALUE!</v>
      </c>
      <c r="BR154" s="61" t="e" vm="28">
        <v>#VALUE!</v>
      </c>
      <c r="BS154" s="61" t="e" vm="29">
        <v>#VALUE!</v>
      </c>
      <c r="BT154" s="61" t="e" vm="28">
        <v>#VALUE!</v>
      </c>
      <c r="BU154" s="61" t="e" vm="30">
        <v>#VALUE!</v>
      </c>
      <c r="BV154" s="61" t="e" vm="35">
        <v>#VALUE!</v>
      </c>
      <c r="BW154" s="61" t="e" vm="31">
        <v>#VALUE!</v>
      </c>
      <c r="BX154" s="61" t="e" vm="32">
        <v>#VALUE!</v>
      </c>
      <c r="BY154" s="61" t="e" vm="33">
        <v>#VALUE!</v>
      </c>
      <c r="BZ154" s="61" t="e" vm="39">
        <v>#VALUE!</v>
      </c>
      <c r="CA154" s="198" t="s">
        <v>48</v>
      </c>
      <c r="CB154" s="61" t="e" vm="34">
        <v>#VALUE!</v>
      </c>
      <c r="CC154" s="317"/>
      <c r="CD154" s="317"/>
      <c r="CE154" s="317"/>
      <c r="CF154" s="317"/>
      <c r="CG154" s="317"/>
      <c r="CH154" s="317"/>
      <c r="CI154" s="562"/>
    </row>
    <row r="155" spans="1:87" ht="64.95" hidden="1" customHeight="1" x14ac:dyDescent="0.3">
      <c r="A155" s="322" t="s">
        <v>1121</v>
      </c>
      <c r="B155" s="328" t="s">
        <v>539</v>
      </c>
      <c r="C155" s="323" t="s">
        <v>102</v>
      </c>
      <c r="D155" s="550" t="s">
        <v>754</v>
      </c>
      <c r="E155" s="201" t="e" vm="11">
        <v>#VALUE!</v>
      </c>
      <c r="F155" s="320" t="s">
        <v>399</v>
      </c>
      <c r="G155" s="320" t="s">
        <v>403</v>
      </c>
      <c r="H155" s="202" t="s">
        <v>342</v>
      </c>
      <c r="I155" s="314">
        <v>3</v>
      </c>
      <c r="J155" s="311">
        <f>(((9.5*19)*$K$3)*6)+$L$3</f>
        <v>101.154</v>
      </c>
      <c r="K155" s="266">
        <f>(((9.5*38)*$K$3)*6)+$L$3</f>
        <v>142.30799999999999</v>
      </c>
      <c r="L155" s="267">
        <f>(((38*38)*$K$3)*6)+$L$3</f>
        <v>389.23199999999997</v>
      </c>
      <c r="M155" s="268">
        <f t="shared" si="29"/>
        <v>11.006966666666667</v>
      </c>
      <c r="N155" s="269">
        <f>N153*1.1</f>
        <v>198.12540000000001</v>
      </c>
      <c r="O155" s="270">
        <f t="shared" si="30"/>
        <v>220.13933333333335</v>
      </c>
      <c r="P155" s="271">
        <v>50</v>
      </c>
      <c r="Q155" s="272">
        <f>Tableau3[[#This Row],[NBRE UNITES / UVC (Paquet)]]*Tableau3[[#This Row],[UVC (Paquet) /
 COLIS]]</f>
        <v>900</v>
      </c>
      <c r="R155" s="272">
        <v>18</v>
      </c>
      <c r="S155" s="273">
        <v>24</v>
      </c>
      <c r="T155" s="274">
        <v>24</v>
      </c>
      <c r="U155" s="275">
        <f t="shared" si="31"/>
        <v>21600</v>
      </c>
      <c r="V155" s="570">
        <f>Tableau3[[#This Row],[PRIX  AU 
COLIS]]/Tableau3[[#This Row],[COLIS]]-1</f>
        <v>-0.76</v>
      </c>
      <c r="W155" s="276">
        <f t="shared" si="32"/>
        <v>2.6416719999999998</v>
      </c>
      <c r="X155" s="277">
        <f>$N155-(N155*'Détail des remises'!$C$6)</f>
        <v>47.550095999999996</v>
      </c>
      <c r="Y155" s="278">
        <f t="shared" si="33"/>
        <v>52.833439999999996</v>
      </c>
      <c r="Z155" s="274" t="s">
        <v>48</v>
      </c>
      <c r="AA155" s="275" t="s">
        <v>48</v>
      </c>
      <c r="AB155" s="276" t="s">
        <v>48</v>
      </c>
      <c r="AC155" s="277" t="s">
        <v>48</v>
      </c>
      <c r="AD155" s="278" t="s">
        <v>48</v>
      </c>
      <c r="AE155" s="274" t="s">
        <v>48</v>
      </c>
      <c r="AF155" s="275" t="s">
        <v>48</v>
      </c>
      <c r="AG155" s="276" t="s">
        <v>48</v>
      </c>
      <c r="AH155" s="277" t="s">
        <v>48</v>
      </c>
      <c r="AI155" s="278" t="s">
        <v>48</v>
      </c>
      <c r="AJ155" s="274" t="s">
        <v>48</v>
      </c>
      <c r="AK155" s="275" t="s">
        <v>48</v>
      </c>
      <c r="AL155" s="279" t="s">
        <v>48</v>
      </c>
      <c r="AM155" s="277" t="s">
        <v>48</v>
      </c>
      <c r="AN155" s="280" t="s">
        <v>48</v>
      </c>
      <c r="AO155" s="274" t="s">
        <v>48</v>
      </c>
      <c r="AP155" s="275" t="s">
        <v>48</v>
      </c>
      <c r="AQ155" s="279" t="s">
        <v>48</v>
      </c>
      <c r="AR155" s="277" t="s">
        <v>48</v>
      </c>
      <c r="AS155" s="280" t="s">
        <v>48</v>
      </c>
      <c r="AT155" s="345" t="s">
        <v>48</v>
      </c>
      <c r="AU155" s="198" t="s">
        <v>48</v>
      </c>
      <c r="AV155" s="198" t="s">
        <v>48</v>
      </c>
      <c r="AW155" s="198" t="s">
        <v>48</v>
      </c>
      <c r="AX155" s="198" t="s">
        <v>48</v>
      </c>
      <c r="AY155" s="198" t="s">
        <v>48</v>
      </c>
      <c r="AZ155" s="198" t="s">
        <v>48</v>
      </c>
      <c r="BA155" s="198" t="s">
        <v>48</v>
      </c>
      <c r="BB155" s="198" t="s">
        <v>48</v>
      </c>
      <c r="BC155" s="198" t="s">
        <v>48</v>
      </c>
      <c r="BD155" s="198" t="s">
        <v>48</v>
      </c>
      <c r="BE155" s="198" t="s">
        <v>48</v>
      </c>
      <c r="BF155" s="198" t="s">
        <v>48</v>
      </c>
      <c r="BG155" s="198" t="s">
        <v>48</v>
      </c>
      <c r="BH155" s="61" t="e" vm="21">
        <v>#VALUE!</v>
      </c>
      <c r="BI155" s="198" t="s">
        <v>48</v>
      </c>
      <c r="BJ155" s="61" t="e" vm="22">
        <v>#VALUE!</v>
      </c>
      <c r="BK155" s="61" t="e" vm="23">
        <v>#VALUE!</v>
      </c>
      <c r="BL155" s="61" t="e" vm="38">
        <v>#VALUE!</v>
      </c>
      <c r="BM155" s="198" t="s">
        <v>48</v>
      </c>
      <c r="BN155" s="61" t="e" vm="24">
        <v>#VALUE!</v>
      </c>
      <c r="BO155" s="61" t="e" vm="25">
        <v>#VALUE!</v>
      </c>
      <c r="BP155" s="61" t="e" vm="26">
        <v>#VALUE!</v>
      </c>
      <c r="BQ155" s="61" t="e" vm="27">
        <v>#VALUE!</v>
      </c>
      <c r="BR155" s="61" t="e" vm="28">
        <v>#VALUE!</v>
      </c>
      <c r="BS155" s="61" t="e" vm="29">
        <v>#VALUE!</v>
      </c>
      <c r="BT155" s="61" t="e" vm="28">
        <v>#VALUE!</v>
      </c>
      <c r="BU155" s="61" t="e" vm="30">
        <v>#VALUE!</v>
      </c>
      <c r="BV155" s="61" t="e" vm="35">
        <v>#VALUE!</v>
      </c>
      <c r="BW155" s="61" t="e" vm="31">
        <v>#VALUE!</v>
      </c>
      <c r="BX155" s="61" t="e" vm="32">
        <v>#VALUE!</v>
      </c>
      <c r="BY155" s="61" t="e" vm="33">
        <v>#VALUE!</v>
      </c>
      <c r="BZ155" s="61" t="e" vm="39">
        <v>#VALUE!</v>
      </c>
      <c r="CA155" s="198" t="s">
        <v>48</v>
      </c>
      <c r="CB155" s="61" t="e" vm="34">
        <v>#VALUE!</v>
      </c>
      <c r="CC155" s="317"/>
      <c r="CD155" s="317"/>
      <c r="CE155" s="317"/>
      <c r="CF155" s="317"/>
      <c r="CG155" s="317"/>
      <c r="CH155" s="317"/>
      <c r="CI155" s="562"/>
    </row>
    <row r="156" spans="1:87" ht="64.95" hidden="1" customHeight="1" thickBot="1" x14ac:dyDescent="0.35">
      <c r="A156" s="463" t="s">
        <v>1121</v>
      </c>
      <c r="B156" s="490" t="s">
        <v>539</v>
      </c>
      <c r="C156" s="465" t="s">
        <v>102</v>
      </c>
      <c r="D156" s="551" t="s">
        <v>754</v>
      </c>
      <c r="E156" s="466" t="e" vm="11">
        <v>#VALUE!</v>
      </c>
      <c r="F156" s="467" t="s">
        <v>400</v>
      </c>
      <c r="G156" s="467" t="s">
        <v>404</v>
      </c>
      <c r="H156" s="468" t="s">
        <v>342</v>
      </c>
      <c r="I156" s="469">
        <v>4</v>
      </c>
      <c r="J156" s="470">
        <f>(((9.5*19)*$K$3)*8)+$L$3</f>
        <v>114.872</v>
      </c>
      <c r="K156" s="471">
        <f>(((9.5*38)*$K$3)*8)+$L$3</f>
        <v>169.744</v>
      </c>
      <c r="L156" s="472">
        <f>(((38*38)*$K$3)*8)+$L$3</f>
        <v>498.976</v>
      </c>
      <c r="M156" s="473">
        <f t="shared" si="29"/>
        <v>11.507283333333332</v>
      </c>
      <c r="N156" s="474">
        <f>N153*1.15</f>
        <v>207.13109999999998</v>
      </c>
      <c r="O156" s="475">
        <f t="shared" si="30"/>
        <v>230.14566666666664</v>
      </c>
      <c r="P156" s="476">
        <v>50</v>
      </c>
      <c r="Q156" s="477">
        <f>Tableau3[[#This Row],[NBRE UNITES / UVC (Paquet)]]*Tableau3[[#This Row],[UVC (Paquet) /
 COLIS]]</f>
        <v>900</v>
      </c>
      <c r="R156" s="477">
        <v>18</v>
      </c>
      <c r="S156" s="478">
        <v>24</v>
      </c>
      <c r="T156" s="479">
        <v>24</v>
      </c>
      <c r="U156" s="480">
        <f t="shared" si="31"/>
        <v>21600</v>
      </c>
      <c r="V156" s="571">
        <f>Tableau3[[#This Row],[PRIX  AU 
COLIS]]/Tableau3[[#This Row],[COLIS]]-1</f>
        <v>-0.76</v>
      </c>
      <c r="W156" s="481">
        <f t="shared" si="32"/>
        <v>2.761747999999999</v>
      </c>
      <c r="X156" s="482">
        <f>$N156-(N156*'Détail des remises'!$C$6)</f>
        <v>49.711463999999978</v>
      </c>
      <c r="Y156" s="483">
        <f t="shared" si="33"/>
        <v>55.23495999999998</v>
      </c>
      <c r="Z156" s="479" t="s">
        <v>48</v>
      </c>
      <c r="AA156" s="480" t="s">
        <v>48</v>
      </c>
      <c r="AB156" s="481" t="s">
        <v>48</v>
      </c>
      <c r="AC156" s="482" t="s">
        <v>48</v>
      </c>
      <c r="AD156" s="483" t="s">
        <v>48</v>
      </c>
      <c r="AE156" s="479" t="s">
        <v>48</v>
      </c>
      <c r="AF156" s="480" t="s">
        <v>48</v>
      </c>
      <c r="AG156" s="481" t="s">
        <v>48</v>
      </c>
      <c r="AH156" s="482" t="s">
        <v>48</v>
      </c>
      <c r="AI156" s="483" t="s">
        <v>48</v>
      </c>
      <c r="AJ156" s="479" t="s">
        <v>48</v>
      </c>
      <c r="AK156" s="480" t="s">
        <v>48</v>
      </c>
      <c r="AL156" s="484" t="s">
        <v>48</v>
      </c>
      <c r="AM156" s="482" t="s">
        <v>48</v>
      </c>
      <c r="AN156" s="485" t="s">
        <v>48</v>
      </c>
      <c r="AO156" s="479" t="s">
        <v>48</v>
      </c>
      <c r="AP156" s="480" t="s">
        <v>48</v>
      </c>
      <c r="AQ156" s="484" t="s">
        <v>48</v>
      </c>
      <c r="AR156" s="482" t="s">
        <v>48</v>
      </c>
      <c r="AS156" s="485" t="s">
        <v>48</v>
      </c>
      <c r="AT156" s="345" t="s">
        <v>48</v>
      </c>
      <c r="AU156" s="198" t="s">
        <v>48</v>
      </c>
      <c r="AV156" s="198" t="s">
        <v>48</v>
      </c>
      <c r="AW156" s="198" t="s">
        <v>48</v>
      </c>
      <c r="AX156" s="198" t="s">
        <v>48</v>
      </c>
      <c r="AY156" s="198" t="s">
        <v>48</v>
      </c>
      <c r="AZ156" s="198" t="s">
        <v>48</v>
      </c>
      <c r="BA156" s="198" t="s">
        <v>48</v>
      </c>
      <c r="BB156" s="198" t="s">
        <v>48</v>
      </c>
      <c r="BC156" s="198" t="s">
        <v>48</v>
      </c>
      <c r="BD156" s="198" t="s">
        <v>48</v>
      </c>
      <c r="BE156" s="198" t="s">
        <v>48</v>
      </c>
      <c r="BF156" s="198" t="s">
        <v>48</v>
      </c>
      <c r="BG156" s="198" t="s">
        <v>48</v>
      </c>
      <c r="BH156" s="61" t="e" vm="21">
        <v>#VALUE!</v>
      </c>
      <c r="BI156" s="198" t="s">
        <v>48</v>
      </c>
      <c r="BJ156" s="61" t="e" vm="22">
        <v>#VALUE!</v>
      </c>
      <c r="BK156" s="61" t="e" vm="23">
        <v>#VALUE!</v>
      </c>
      <c r="BL156" s="61" t="e" vm="38">
        <v>#VALUE!</v>
      </c>
      <c r="BM156" s="198" t="s">
        <v>48</v>
      </c>
      <c r="BN156" s="61" t="e" vm="24">
        <v>#VALUE!</v>
      </c>
      <c r="BO156" s="61" t="e" vm="25">
        <v>#VALUE!</v>
      </c>
      <c r="BP156" s="61" t="e" vm="26">
        <v>#VALUE!</v>
      </c>
      <c r="BQ156" s="61" t="e" vm="27">
        <v>#VALUE!</v>
      </c>
      <c r="BR156" s="61" t="e" vm="28">
        <v>#VALUE!</v>
      </c>
      <c r="BS156" s="61" t="e" vm="29">
        <v>#VALUE!</v>
      </c>
      <c r="BT156" s="61" t="e" vm="28">
        <v>#VALUE!</v>
      </c>
      <c r="BU156" s="61" t="e" vm="30">
        <v>#VALUE!</v>
      </c>
      <c r="BV156" s="61" t="e" vm="35">
        <v>#VALUE!</v>
      </c>
      <c r="BW156" s="61" t="e" vm="31">
        <v>#VALUE!</v>
      </c>
      <c r="BX156" s="61" t="e" vm="32">
        <v>#VALUE!</v>
      </c>
      <c r="BY156" s="61" t="e" vm="33">
        <v>#VALUE!</v>
      </c>
      <c r="BZ156" s="61" t="e" vm="39">
        <v>#VALUE!</v>
      </c>
      <c r="CA156" s="198" t="s">
        <v>48</v>
      </c>
      <c r="CB156" s="61" t="e" vm="34">
        <v>#VALUE!</v>
      </c>
      <c r="CC156" s="317"/>
      <c r="CD156" s="317"/>
      <c r="CE156" s="317"/>
      <c r="CF156" s="317"/>
      <c r="CG156" s="317"/>
      <c r="CH156" s="317"/>
      <c r="CI156" s="562"/>
    </row>
    <row r="157" spans="1:87" ht="64.95" hidden="1" customHeight="1" thickTop="1" x14ac:dyDescent="0.3">
      <c r="A157" s="386" t="s">
        <v>1121</v>
      </c>
      <c r="B157" s="419" t="s">
        <v>3</v>
      </c>
      <c r="C157" s="352" t="s">
        <v>2</v>
      </c>
      <c r="D157" s="549" t="s">
        <v>745</v>
      </c>
      <c r="E157" s="353" t="e" vm="9">
        <v>#VALUE!</v>
      </c>
      <c r="F157" s="354" t="s">
        <v>405</v>
      </c>
      <c r="G157" s="354" t="s">
        <v>1187</v>
      </c>
      <c r="H157" s="355" t="s">
        <v>406</v>
      </c>
      <c r="I157" s="356">
        <v>1</v>
      </c>
      <c r="J157" s="357" t="s">
        <v>55</v>
      </c>
      <c r="K157" s="358">
        <f>(((15*30)*$K$3)*2)+$L$3</f>
        <v>94.199999999999989</v>
      </c>
      <c r="L157" s="359">
        <f>(((30*30)*$K$3)*2)+$L$3</f>
        <v>128.39999999999998</v>
      </c>
      <c r="M157" s="360">
        <f t="shared" si="29"/>
        <v>17.404416666666666</v>
      </c>
      <c r="N157" s="361">
        <v>208.85300000000001</v>
      </c>
      <c r="O157" s="362">
        <f t="shared" si="30"/>
        <v>174.04416666666665</v>
      </c>
      <c r="P157" s="363">
        <v>100</v>
      </c>
      <c r="Q157" s="364">
        <f>Tableau3[[#This Row],[NBRE UNITES / UVC (Paquet)]]*Tableau3[[#This Row],[UVC (Paquet) /
 COLIS]]</f>
        <v>1200</v>
      </c>
      <c r="R157" s="364">
        <v>12</v>
      </c>
      <c r="S157" s="365">
        <v>20</v>
      </c>
      <c r="T157" s="366">
        <v>10</v>
      </c>
      <c r="U157" s="367">
        <f t="shared" si="31"/>
        <v>12000</v>
      </c>
      <c r="V157" s="569">
        <f>Tableau3[[#This Row],[PRIX  AU 
COLIS]]/Tableau3[[#This Row],[COLIS]]-1</f>
        <v>-0.69</v>
      </c>
      <c r="W157" s="368">
        <f t="shared" si="32"/>
        <v>5.3953691666666685</v>
      </c>
      <c r="X157" s="369">
        <f>$N157-(N157*'Détail des remises'!$C$7)</f>
        <v>64.744430000000023</v>
      </c>
      <c r="Y157" s="370">
        <f t="shared" si="33"/>
        <v>53.953691666666685</v>
      </c>
      <c r="Z157" s="366" t="s">
        <v>48</v>
      </c>
      <c r="AA157" s="367" t="s">
        <v>48</v>
      </c>
      <c r="AB157" s="368" t="s">
        <v>48</v>
      </c>
      <c r="AC157" s="369" t="s">
        <v>48</v>
      </c>
      <c r="AD157" s="370" t="s">
        <v>48</v>
      </c>
      <c r="AE157" s="366">
        <f>Tableau3[[#This Row],[COLIS /
 PALETTE]]</f>
        <v>20</v>
      </c>
      <c r="AF157" s="367">
        <f t="shared" ref="AF157:AF160" si="38">AE157*$Q157</f>
        <v>24000</v>
      </c>
      <c r="AG157" s="368">
        <f>$AH157/$R157</f>
        <v>4.8558322500000015</v>
      </c>
      <c r="AH157" s="369">
        <f>$X157*$AH$11</f>
        <v>58.269987000000022</v>
      </c>
      <c r="AI157" s="370">
        <f>$AH157/$Q157*1000</f>
        <v>48.558322500000024</v>
      </c>
      <c r="AJ157" s="366" t="s">
        <v>48</v>
      </c>
      <c r="AK157" s="367" t="s">
        <v>48</v>
      </c>
      <c r="AL157" s="387" t="s">
        <v>48</v>
      </c>
      <c r="AM157" s="369" t="s">
        <v>48</v>
      </c>
      <c r="AN157" s="388" t="s">
        <v>48</v>
      </c>
      <c r="AO157" s="366" t="s">
        <v>48</v>
      </c>
      <c r="AP157" s="367" t="s">
        <v>48</v>
      </c>
      <c r="AQ157" s="387" t="s">
        <v>48</v>
      </c>
      <c r="AR157" s="369" t="s">
        <v>48</v>
      </c>
      <c r="AS157" s="388" t="s">
        <v>48</v>
      </c>
      <c r="AT157" s="262" t="s">
        <v>41</v>
      </c>
      <c r="AU157" s="198" t="s">
        <v>48</v>
      </c>
      <c r="AV157" s="198" t="s">
        <v>48</v>
      </c>
      <c r="AW157" s="198" t="s">
        <v>48</v>
      </c>
      <c r="AX157" s="198" t="s">
        <v>48</v>
      </c>
      <c r="AY157" s="198" t="s">
        <v>48</v>
      </c>
      <c r="AZ157" s="198" t="s">
        <v>48</v>
      </c>
      <c r="BA157" s="198" t="s">
        <v>48</v>
      </c>
      <c r="BB157" s="198" t="s">
        <v>48</v>
      </c>
      <c r="BC157" s="198" t="s">
        <v>48</v>
      </c>
      <c r="BD157" s="198" t="s">
        <v>48</v>
      </c>
      <c r="BE157" s="198" t="s">
        <v>48</v>
      </c>
      <c r="BF157" s="198" t="s">
        <v>48</v>
      </c>
      <c r="BG157" s="198" t="s">
        <v>48</v>
      </c>
      <c r="BH157" s="198" t="s">
        <v>48</v>
      </c>
      <c r="BI157" s="198" t="s">
        <v>48</v>
      </c>
      <c r="BJ157" s="198" t="s">
        <v>48</v>
      </c>
      <c r="BK157" s="198" t="s">
        <v>48</v>
      </c>
      <c r="BL157" s="198" t="s">
        <v>48</v>
      </c>
      <c r="BM157" s="198" t="s">
        <v>48</v>
      </c>
      <c r="BN157" s="198" t="s">
        <v>48</v>
      </c>
      <c r="BO157" s="198" t="s">
        <v>48</v>
      </c>
      <c r="BP157" s="198" t="s">
        <v>48</v>
      </c>
      <c r="BQ157" s="198" t="s">
        <v>48</v>
      </c>
      <c r="BR157" s="198" t="s">
        <v>48</v>
      </c>
      <c r="BS157" s="198" t="s">
        <v>48</v>
      </c>
      <c r="BT157" s="198" t="s">
        <v>48</v>
      </c>
      <c r="BU157" s="198" t="s">
        <v>48</v>
      </c>
      <c r="BV157" s="198" t="s">
        <v>48</v>
      </c>
      <c r="BW157" s="198" t="s">
        <v>48</v>
      </c>
      <c r="BX157" s="198" t="s">
        <v>48</v>
      </c>
      <c r="BY157" s="198" t="s">
        <v>48</v>
      </c>
      <c r="BZ157" s="198" t="s">
        <v>48</v>
      </c>
      <c r="CA157" s="198" t="s">
        <v>48</v>
      </c>
      <c r="CB157" s="198" t="s">
        <v>48</v>
      </c>
      <c r="CC157" s="264"/>
      <c r="CD157" s="264"/>
      <c r="CE157" s="264"/>
      <c r="CF157" s="264"/>
      <c r="CG157" s="264"/>
      <c r="CH157" s="264"/>
      <c r="CI157" s="318"/>
    </row>
    <row r="158" spans="1:87" ht="64.95" hidden="1" customHeight="1" x14ac:dyDescent="0.3">
      <c r="A158" s="322" t="s">
        <v>1121</v>
      </c>
      <c r="B158" s="329" t="s">
        <v>3</v>
      </c>
      <c r="C158" s="323" t="s">
        <v>2</v>
      </c>
      <c r="D158" s="550" t="s">
        <v>745</v>
      </c>
      <c r="E158" s="201" t="e" vm="9">
        <v>#VALUE!</v>
      </c>
      <c r="F158" s="320" t="s">
        <v>410</v>
      </c>
      <c r="G158" s="320" t="s">
        <v>1188</v>
      </c>
      <c r="H158" s="202" t="s">
        <v>406</v>
      </c>
      <c r="I158" s="314">
        <v>2</v>
      </c>
      <c r="J158" s="311" t="s">
        <v>55</v>
      </c>
      <c r="K158" s="266">
        <f>(((15*30)*$K$3)*4)+$L$3</f>
        <v>128.39999999999998</v>
      </c>
      <c r="L158" s="267">
        <f>(((30*30)*$K$3)*4)+$L$3</f>
        <v>196.79999999999998</v>
      </c>
      <c r="M158" s="268">
        <f t="shared" si="29"/>
        <v>18.274637500000001</v>
      </c>
      <c r="N158" s="269">
        <f>N157*1.05</f>
        <v>219.29565000000002</v>
      </c>
      <c r="O158" s="270">
        <f t="shared" si="30"/>
        <v>182.74637500000003</v>
      </c>
      <c r="P158" s="271">
        <v>100</v>
      </c>
      <c r="Q158" s="272">
        <f>Tableau3[[#This Row],[NBRE UNITES / UVC (Paquet)]]*Tableau3[[#This Row],[UVC (Paquet) /
 COLIS]]</f>
        <v>1200</v>
      </c>
      <c r="R158" s="272">
        <v>12</v>
      </c>
      <c r="S158" s="273">
        <v>20</v>
      </c>
      <c r="T158" s="274">
        <v>10</v>
      </c>
      <c r="U158" s="275">
        <f t="shared" si="31"/>
        <v>12000</v>
      </c>
      <c r="V158" s="570">
        <f>Tableau3[[#This Row],[PRIX  AU 
COLIS]]/Tableau3[[#This Row],[COLIS]]-1</f>
        <v>-0.69</v>
      </c>
      <c r="W158" s="276">
        <f t="shared" si="32"/>
        <v>5.6651376250000025</v>
      </c>
      <c r="X158" s="277">
        <f>$N158-(N158*'Détail des remises'!$C$7)</f>
        <v>67.981651500000027</v>
      </c>
      <c r="Y158" s="278">
        <f t="shared" si="33"/>
        <v>56.651376250000027</v>
      </c>
      <c r="Z158" s="274" t="s">
        <v>48</v>
      </c>
      <c r="AA158" s="275" t="s">
        <v>48</v>
      </c>
      <c r="AB158" s="276" t="s">
        <v>48</v>
      </c>
      <c r="AC158" s="277" t="s">
        <v>48</v>
      </c>
      <c r="AD158" s="278" t="s">
        <v>48</v>
      </c>
      <c r="AE158" s="274">
        <f>Tableau3[[#This Row],[COLIS /
 PALETTE]]</f>
        <v>20</v>
      </c>
      <c r="AF158" s="275">
        <f t="shared" si="38"/>
        <v>24000</v>
      </c>
      <c r="AG158" s="276">
        <f>$AH158/$R158</f>
        <v>5.098623862500002</v>
      </c>
      <c r="AH158" s="277">
        <f>$X158*$AH$11</f>
        <v>61.183486350000024</v>
      </c>
      <c r="AI158" s="278">
        <f>$AH158/$Q158*1000</f>
        <v>50.98623862500002</v>
      </c>
      <c r="AJ158" s="274" t="s">
        <v>48</v>
      </c>
      <c r="AK158" s="275" t="s">
        <v>48</v>
      </c>
      <c r="AL158" s="279" t="s">
        <v>48</v>
      </c>
      <c r="AM158" s="277" t="s">
        <v>48</v>
      </c>
      <c r="AN158" s="280" t="s">
        <v>48</v>
      </c>
      <c r="AO158" s="274" t="s">
        <v>48</v>
      </c>
      <c r="AP158" s="275" t="s">
        <v>48</v>
      </c>
      <c r="AQ158" s="279" t="s">
        <v>48</v>
      </c>
      <c r="AR158" s="277" t="s">
        <v>48</v>
      </c>
      <c r="AS158" s="280" t="s">
        <v>48</v>
      </c>
      <c r="AT158" s="262" t="s">
        <v>41</v>
      </c>
      <c r="AU158" s="198" t="s">
        <v>48</v>
      </c>
      <c r="AV158" s="198" t="s">
        <v>48</v>
      </c>
      <c r="AW158" s="198" t="s">
        <v>48</v>
      </c>
      <c r="AX158" s="198" t="s">
        <v>48</v>
      </c>
      <c r="AY158" s="198" t="s">
        <v>48</v>
      </c>
      <c r="AZ158" s="198" t="s">
        <v>48</v>
      </c>
      <c r="BA158" s="198" t="s">
        <v>48</v>
      </c>
      <c r="BB158" s="198" t="s">
        <v>48</v>
      </c>
      <c r="BC158" s="198" t="s">
        <v>48</v>
      </c>
      <c r="BD158" s="198" t="s">
        <v>48</v>
      </c>
      <c r="BE158" s="198" t="s">
        <v>48</v>
      </c>
      <c r="BF158" s="198" t="s">
        <v>48</v>
      </c>
      <c r="BG158" s="198" t="s">
        <v>48</v>
      </c>
      <c r="BH158" s="198" t="s">
        <v>48</v>
      </c>
      <c r="BI158" s="198" t="s">
        <v>48</v>
      </c>
      <c r="BJ158" s="198" t="s">
        <v>48</v>
      </c>
      <c r="BK158" s="198" t="s">
        <v>48</v>
      </c>
      <c r="BL158" s="198" t="s">
        <v>48</v>
      </c>
      <c r="BM158" s="198" t="s">
        <v>48</v>
      </c>
      <c r="BN158" s="198" t="s">
        <v>48</v>
      </c>
      <c r="BO158" s="198" t="s">
        <v>48</v>
      </c>
      <c r="BP158" s="198" t="s">
        <v>48</v>
      </c>
      <c r="BQ158" s="198" t="s">
        <v>48</v>
      </c>
      <c r="BR158" s="198" t="s">
        <v>48</v>
      </c>
      <c r="BS158" s="198" t="s">
        <v>48</v>
      </c>
      <c r="BT158" s="198" t="s">
        <v>48</v>
      </c>
      <c r="BU158" s="198" t="s">
        <v>48</v>
      </c>
      <c r="BV158" s="198" t="s">
        <v>48</v>
      </c>
      <c r="BW158" s="198" t="s">
        <v>48</v>
      </c>
      <c r="BX158" s="198" t="s">
        <v>48</v>
      </c>
      <c r="BY158" s="198" t="s">
        <v>48</v>
      </c>
      <c r="BZ158" s="198" t="s">
        <v>48</v>
      </c>
      <c r="CA158" s="198" t="s">
        <v>48</v>
      </c>
      <c r="CB158" s="198" t="s">
        <v>48</v>
      </c>
      <c r="CC158" s="264"/>
      <c r="CD158" s="264"/>
      <c r="CE158" s="264"/>
      <c r="CF158" s="264"/>
      <c r="CG158" s="264"/>
      <c r="CH158" s="264"/>
      <c r="CI158" s="318"/>
    </row>
    <row r="159" spans="1:87" ht="64.95" hidden="1" customHeight="1" x14ac:dyDescent="0.3">
      <c r="A159" s="322" t="s">
        <v>1121</v>
      </c>
      <c r="B159" s="329" t="s">
        <v>3</v>
      </c>
      <c r="C159" s="323" t="s">
        <v>2</v>
      </c>
      <c r="D159" s="550" t="s">
        <v>750</v>
      </c>
      <c r="E159" s="201" t="e" vm="9">
        <v>#VALUE!</v>
      </c>
      <c r="F159" s="320" t="s">
        <v>411</v>
      </c>
      <c r="G159" s="320" t="s">
        <v>417</v>
      </c>
      <c r="H159" s="202" t="s">
        <v>409</v>
      </c>
      <c r="I159" s="314">
        <v>1</v>
      </c>
      <c r="J159" s="311" t="s">
        <v>55</v>
      </c>
      <c r="K159" s="266">
        <f>(((20*40)*$K$3)*2)+$L$3</f>
        <v>120.8</v>
      </c>
      <c r="L159" s="267">
        <f>(((40*40)*$K$3)*2)+$L$3</f>
        <v>181.6</v>
      </c>
      <c r="M159" s="268">
        <f t="shared" si="29"/>
        <v>13.410499999999999</v>
      </c>
      <c r="N159" s="269">
        <v>134.10499999999999</v>
      </c>
      <c r="O159" s="270">
        <f t="shared" si="30"/>
        <v>268.20999999999998</v>
      </c>
      <c r="P159" s="271">
        <v>50</v>
      </c>
      <c r="Q159" s="272">
        <f>Tableau3[[#This Row],[NBRE UNITES / UVC (Paquet)]]*Tableau3[[#This Row],[UVC (Paquet) /
 COLIS]]</f>
        <v>500</v>
      </c>
      <c r="R159" s="272">
        <v>10</v>
      </c>
      <c r="S159" s="273">
        <v>48</v>
      </c>
      <c r="T159" s="274">
        <v>16</v>
      </c>
      <c r="U159" s="275">
        <f t="shared" si="31"/>
        <v>8000</v>
      </c>
      <c r="V159" s="570">
        <f>Tableau3[[#This Row],[PRIX  AU 
COLIS]]/Tableau3[[#This Row],[COLIS]]-1</f>
        <v>-0.69</v>
      </c>
      <c r="W159" s="276">
        <f t="shared" si="32"/>
        <v>4.157255000000001</v>
      </c>
      <c r="X159" s="277">
        <f>$N159-(N159*'Détail des remises'!$C$7)</f>
        <v>41.572550000000007</v>
      </c>
      <c r="Y159" s="278">
        <f t="shared" si="33"/>
        <v>83.145100000000014</v>
      </c>
      <c r="Z159" s="274">
        <v>24</v>
      </c>
      <c r="AA159" s="275">
        <f>Z159*Q159</f>
        <v>12000</v>
      </c>
      <c r="AB159" s="276">
        <f>$AC159/$R159</f>
        <v>4.0325373500000001</v>
      </c>
      <c r="AC159" s="277">
        <f>$X159*$AC$11</f>
        <v>40.325373500000005</v>
      </c>
      <c r="AD159" s="278">
        <f>$AC159/$Q159*1000</f>
        <v>80.65074700000001</v>
      </c>
      <c r="AE159" s="274">
        <f>Tableau3[[#This Row],[COLIS /
 PALETTE]]</f>
        <v>48</v>
      </c>
      <c r="AF159" s="275">
        <f t="shared" si="38"/>
        <v>24000</v>
      </c>
      <c r="AG159" s="276">
        <f>$AH159/$R159</f>
        <v>3.7415295000000008</v>
      </c>
      <c r="AH159" s="277">
        <f>$X159*$AH$11</f>
        <v>37.415295000000008</v>
      </c>
      <c r="AI159" s="278">
        <f>$AH159/$Q159*1000</f>
        <v>74.830590000000015</v>
      </c>
      <c r="AJ159" s="274" t="s">
        <v>48</v>
      </c>
      <c r="AK159" s="275" t="s">
        <v>48</v>
      </c>
      <c r="AL159" s="279" t="s">
        <v>48</v>
      </c>
      <c r="AM159" s="277" t="s">
        <v>48</v>
      </c>
      <c r="AN159" s="280" t="s">
        <v>48</v>
      </c>
      <c r="AO159" s="274" t="s">
        <v>48</v>
      </c>
      <c r="AP159" s="275" t="s">
        <v>48</v>
      </c>
      <c r="AQ159" s="279" t="s">
        <v>48</v>
      </c>
      <c r="AR159" s="277" t="s">
        <v>48</v>
      </c>
      <c r="AS159" s="280" t="s">
        <v>48</v>
      </c>
      <c r="AT159" s="262" t="s">
        <v>41</v>
      </c>
      <c r="AU159" s="198" t="s">
        <v>48</v>
      </c>
      <c r="AV159" s="198" t="s">
        <v>48</v>
      </c>
      <c r="AW159" s="198" t="s">
        <v>48</v>
      </c>
      <c r="AX159" s="198" t="s">
        <v>48</v>
      </c>
      <c r="AY159" s="198" t="s">
        <v>48</v>
      </c>
      <c r="AZ159" s="198" t="s">
        <v>48</v>
      </c>
      <c r="BA159" s="198" t="s">
        <v>48</v>
      </c>
      <c r="BB159" s="198" t="s">
        <v>48</v>
      </c>
      <c r="BC159" s="198" t="s">
        <v>48</v>
      </c>
      <c r="BD159" s="198" t="s">
        <v>48</v>
      </c>
      <c r="BE159" s="198" t="s">
        <v>48</v>
      </c>
      <c r="BF159" s="198" t="s">
        <v>48</v>
      </c>
      <c r="BG159" s="198" t="s">
        <v>48</v>
      </c>
      <c r="BH159" s="198" t="s">
        <v>48</v>
      </c>
      <c r="BI159" s="198" t="s">
        <v>48</v>
      </c>
      <c r="BJ159" s="198" t="s">
        <v>48</v>
      </c>
      <c r="BK159" s="198" t="s">
        <v>48</v>
      </c>
      <c r="BL159" s="198" t="s">
        <v>48</v>
      </c>
      <c r="BM159" s="198" t="s">
        <v>48</v>
      </c>
      <c r="BN159" s="198" t="s">
        <v>48</v>
      </c>
      <c r="BO159" s="198" t="s">
        <v>48</v>
      </c>
      <c r="BP159" s="198" t="s">
        <v>48</v>
      </c>
      <c r="BQ159" s="198" t="s">
        <v>48</v>
      </c>
      <c r="BR159" s="198" t="s">
        <v>48</v>
      </c>
      <c r="BS159" s="198" t="s">
        <v>48</v>
      </c>
      <c r="BT159" s="198" t="s">
        <v>48</v>
      </c>
      <c r="BU159" s="198" t="s">
        <v>48</v>
      </c>
      <c r="BV159" s="198" t="s">
        <v>48</v>
      </c>
      <c r="BW159" s="198" t="s">
        <v>48</v>
      </c>
      <c r="BX159" s="198" t="s">
        <v>48</v>
      </c>
      <c r="BY159" s="198" t="s">
        <v>48</v>
      </c>
      <c r="BZ159" s="198" t="s">
        <v>48</v>
      </c>
      <c r="CA159" s="198" t="s">
        <v>48</v>
      </c>
      <c r="CB159" s="198" t="s">
        <v>48</v>
      </c>
      <c r="CC159" s="264"/>
      <c r="CD159" s="264"/>
      <c r="CE159" s="264"/>
      <c r="CF159" s="264"/>
      <c r="CG159" s="264"/>
      <c r="CH159" s="264"/>
      <c r="CI159" s="318"/>
    </row>
    <row r="160" spans="1:87" ht="64.95" hidden="1" customHeight="1" x14ac:dyDescent="0.3">
      <c r="A160" s="322" t="s">
        <v>1121</v>
      </c>
      <c r="B160" s="329" t="s">
        <v>3</v>
      </c>
      <c r="C160" s="323" t="s">
        <v>2</v>
      </c>
      <c r="D160" s="550" t="s">
        <v>750</v>
      </c>
      <c r="E160" s="201" t="e" vm="9">
        <v>#VALUE!</v>
      </c>
      <c r="F160" s="320" t="s">
        <v>412</v>
      </c>
      <c r="G160" s="320" t="s">
        <v>418</v>
      </c>
      <c r="H160" s="202" t="s">
        <v>409</v>
      </c>
      <c r="I160" s="314">
        <v>2</v>
      </c>
      <c r="J160" s="311" t="s">
        <v>55</v>
      </c>
      <c r="K160" s="266">
        <f>(((20*40)*$K$3)*4)+$L$3</f>
        <v>181.6</v>
      </c>
      <c r="L160" s="267">
        <f>(((40*40)*$K$3)*4)+$L$3</f>
        <v>303.2</v>
      </c>
      <c r="M160" s="268">
        <f t="shared" si="29"/>
        <v>14.081025</v>
      </c>
      <c r="N160" s="269">
        <f>N159*1.05</f>
        <v>140.81025</v>
      </c>
      <c r="O160" s="270">
        <f t="shared" si="30"/>
        <v>281.62049999999999</v>
      </c>
      <c r="P160" s="271">
        <v>50</v>
      </c>
      <c r="Q160" s="272">
        <f>Tableau3[[#This Row],[NBRE UNITES / UVC (Paquet)]]*Tableau3[[#This Row],[UVC (Paquet) /
 COLIS]]</f>
        <v>500</v>
      </c>
      <c r="R160" s="272">
        <v>10</v>
      </c>
      <c r="S160" s="273">
        <v>48</v>
      </c>
      <c r="T160" s="274">
        <v>16</v>
      </c>
      <c r="U160" s="275">
        <f t="shared" si="31"/>
        <v>8000</v>
      </c>
      <c r="V160" s="570">
        <f>Tableau3[[#This Row],[PRIX  AU 
COLIS]]/Tableau3[[#This Row],[COLIS]]-1</f>
        <v>-0.69</v>
      </c>
      <c r="W160" s="276">
        <f t="shared" si="32"/>
        <v>4.3651177500000005</v>
      </c>
      <c r="X160" s="277">
        <f>$N160-(N160*'Détail des remises'!$C$7)</f>
        <v>43.651177500000003</v>
      </c>
      <c r="Y160" s="278">
        <f t="shared" si="33"/>
        <v>87.302355000000006</v>
      </c>
      <c r="Z160" s="274">
        <v>24</v>
      </c>
      <c r="AA160" s="275">
        <f>Z160*Q160</f>
        <v>12000</v>
      </c>
      <c r="AB160" s="276">
        <f>$AC160/$R160</f>
        <v>4.2341642175</v>
      </c>
      <c r="AC160" s="277">
        <f>$X160*$AC$11</f>
        <v>42.341642175000004</v>
      </c>
      <c r="AD160" s="278">
        <f>$AC160/$Q160*1000</f>
        <v>84.683284350000008</v>
      </c>
      <c r="AE160" s="274">
        <f>Tableau3[[#This Row],[COLIS /
 PALETTE]]</f>
        <v>48</v>
      </c>
      <c r="AF160" s="275">
        <f t="shared" si="38"/>
        <v>24000</v>
      </c>
      <c r="AG160" s="276">
        <f>$AH160/$R160</f>
        <v>3.9286059750000009</v>
      </c>
      <c r="AH160" s="277">
        <f>$X160*$AH$11</f>
        <v>39.286059750000007</v>
      </c>
      <c r="AI160" s="278">
        <f>$AH160/$Q160*1000</f>
        <v>78.572119500000014</v>
      </c>
      <c r="AJ160" s="274" t="s">
        <v>48</v>
      </c>
      <c r="AK160" s="275" t="s">
        <v>48</v>
      </c>
      <c r="AL160" s="279" t="s">
        <v>48</v>
      </c>
      <c r="AM160" s="277" t="s">
        <v>48</v>
      </c>
      <c r="AN160" s="280" t="s">
        <v>48</v>
      </c>
      <c r="AO160" s="274" t="s">
        <v>48</v>
      </c>
      <c r="AP160" s="275" t="s">
        <v>48</v>
      </c>
      <c r="AQ160" s="279" t="s">
        <v>48</v>
      </c>
      <c r="AR160" s="277" t="s">
        <v>48</v>
      </c>
      <c r="AS160" s="280" t="s">
        <v>48</v>
      </c>
      <c r="AT160" s="262" t="s">
        <v>41</v>
      </c>
      <c r="AU160" s="198" t="s">
        <v>48</v>
      </c>
      <c r="AV160" s="198" t="s">
        <v>48</v>
      </c>
      <c r="AW160" s="198" t="s">
        <v>48</v>
      </c>
      <c r="AX160" s="198" t="s">
        <v>48</v>
      </c>
      <c r="AY160" s="198" t="s">
        <v>48</v>
      </c>
      <c r="AZ160" s="198" t="s">
        <v>48</v>
      </c>
      <c r="BA160" s="198" t="s">
        <v>48</v>
      </c>
      <c r="BB160" s="198" t="s">
        <v>48</v>
      </c>
      <c r="BC160" s="198" t="s">
        <v>48</v>
      </c>
      <c r="BD160" s="198" t="s">
        <v>48</v>
      </c>
      <c r="BE160" s="198" t="s">
        <v>48</v>
      </c>
      <c r="BF160" s="198" t="s">
        <v>48</v>
      </c>
      <c r="BG160" s="198" t="s">
        <v>48</v>
      </c>
      <c r="BH160" s="198" t="s">
        <v>48</v>
      </c>
      <c r="BI160" s="198" t="s">
        <v>48</v>
      </c>
      <c r="BJ160" s="198" t="s">
        <v>48</v>
      </c>
      <c r="BK160" s="198" t="s">
        <v>48</v>
      </c>
      <c r="BL160" s="198" t="s">
        <v>48</v>
      </c>
      <c r="BM160" s="198" t="s">
        <v>48</v>
      </c>
      <c r="BN160" s="198" t="s">
        <v>48</v>
      </c>
      <c r="BO160" s="198" t="s">
        <v>48</v>
      </c>
      <c r="BP160" s="198" t="s">
        <v>48</v>
      </c>
      <c r="BQ160" s="198" t="s">
        <v>48</v>
      </c>
      <c r="BR160" s="198" t="s">
        <v>48</v>
      </c>
      <c r="BS160" s="198" t="s">
        <v>48</v>
      </c>
      <c r="BT160" s="198" t="s">
        <v>48</v>
      </c>
      <c r="BU160" s="198" t="s">
        <v>48</v>
      </c>
      <c r="BV160" s="198" t="s">
        <v>48</v>
      </c>
      <c r="BW160" s="198" t="s">
        <v>48</v>
      </c>
      <c r="BX160" s="198" t="s">
        <v>48</v>
      </c>
      <c r="BY160" s="198" t="s">
        <v>48</v>
      </c>
      <c r="BZ160" s="198" t="s">
        <v>48</v>
      </c>
      <c r="CA160" s="198" t="s">
        <v>48</v>
      </c>
      <c r="CB160" s="198" t="s">
        <v>48</v>
      </c>
      <c r="CC160" s="264"/>
      <c r="CD160" s="264"/>
      <c r="CE160" s="264"/>
      <c r="CF160" s="264"/>
      <c r="CG160" s="264"/>
      <c r="CH160" s="264"/>
      <c r="CI160" s="318"/>
    </row>
    <row r="161" spans="1:87" ht="64.95" hidden="1" customHeight="1" x14ac:dyDescent="0.3">
      <c r="A161" s="322" t="s">
        <v>1121</v>
      </c>
      <c r="B161" s="329" t="s">
        <v>3</v>
      </c>
      <c r="C161" s="323" t="s">
        <v>2</v>
      </c>
      <c r="D161" s="550" t="s">
        <v>750</v>
      </c>
      <c r="E161" s="201" t="e" vm="9">
        <v>#VALUE!</v>
      </c>
      <c r="F161" s="320" t="s">
        <v>413</v>
      </c>
      <c r="G161" s="320" t="s">
        <v>419</v>
      </c>
      <c r="H161" s="202" t="s">
        <v>409</v>
      </c>
      <c r="I161" s="314">
        <v>3</v>
      </c>
      <c r="J161" s="311">
        <f>(((20*20)*$K$3)*6)+$L$3</f>
        <v>151.19999999999999</v>
      </c>
      <c r="K161" s="266">
        <f>(((20*40)*$K$3)*6)+$L$3</f>
        <v>242.39999999999998</v>
      </c>
      <c r="L161" s="267">
        <f>(((40*40)*$K$3)*6)+$L$3</f>
        <v>424.79999999999995</v>
      </c>
      <c r="M161" s="268">
        <f t="shared" si="29"/>
        <v>14.75155</v>
      </c>
      <c r="N161" s="269">
        <f>N159*1.1</f>
        <v>147.5155</v>
      </c>
      <c r="O161" s="270">
        <f t="shared" si="30"/>
        <v>295.03100000000001</v>
      </c>
      <c r="P161" s="271">
        <v>50</v>
      </c>
      <c r="Q161" s="272">
        <f>Tableau3[[#This Row],[NBRE UNITES / UVC (Paquet)]]*Tableau3[[#This Row],[UVC (Paquet) /
 COLIS]]</f>
        <v>500</v>
      </c>
      <c r="R161" s="272">
        <v>10</v>
      </c>
      <c r="S161" s="273">
        <v>48</v>
      </c>
      <c r="T161" s="274">
        <v>48</v>
      </c>
      <c r="U161" s="275">
        <f t="shared" si="31"/>
        <v>24000</v>
      </c>
      <c r="V161" s="570">
        <f>Tableau3[[#This Row],[PRIX  AU 
COLIS]]/Tableau3[[#This Row],[COLIS]]-1</f>
        <v>-0.69</v>
      </c>
      <c r="W161" s="276">
        <f t="shared" si="32"/>
        <v>4.5729805000000017</v>
      </c>
      <c r="X161" s="277">
        <f>$N161-(N161*'Détail des remises'!$C$7)</f>
        <v>45.729805000000013</v>
      </c>
      <c r="Y161" s="278">
        <f t="shared" si="33"/>
        <v>91.459610000000026</v>
      </c>
      <c r="Z161" s="274" t="s">
        <v>48</v>
      </c>
      <c r="AA161" s="275" t="s">
        <v>48</v>
      </c>
      <c r="AB161" s="276" t="s">
        <v>48</v>
      </c>
      <c r="AC161" s="277" t="s">
        <v>48</v>
      </c>
      <c r="AD161" s="278" t="s">
        <v>48</v>
      </c>
      <c r="AE161" s="274" t="s">
        <v>48</v>
      </c>
      <c r="AF161" s="275" t="s">
        <v>48</v>
      </c>
      <c r="AG161" s="276" t="s">
        <v>48</v>
      </c>
      <c r="AH161" s="277" t="s">
        <v>48</v>
      </c>
      <c r="AI161" s="278" t="s">
        <v>48</v>
      </c>
      <c r="AJ161" s="274" t="s">
        <v>48</v>
      </c>
      <c r="AK161" s="275" t="s">
        <v>48</v>
      </c>
      <c r="AL161" s="279" t="s">
        <v>48</v>
      </c>
      <c r="AM161" s="277" t="s">
        <v>48</v>
      </c>
      <c r="AN161" s="280" t="s">
        <v>48</v>
      </c>
      <c r="AO161" s="274" t="s">
        <v>48</v>
      </c>
      <c r="AP161" s="275" t="s">
        <v>48</v>
      </c>
      <c r="AQ161" s="279" t="s">
        <v>48</v>
      </c>
      <c r="AR161" s="277" t="s">
        <v>48</v>
      </c>
      <c r="AS161" s="280" t="s">
        <v>48</v>
      </c>
      <c r="AT161" s="262" t="s">
        <v>41</v>
      </c>
      <c r="AU161" s="198" t="s">
        <v>48</v>
      </c>
      <c r="AV161" s="198" t="s">
        <v>48</v>
      </c>
      <c r="AW161" s="198" t="s">
        <v>48</v>
      </c>
      <c r="AX161" s="198" t="s">
        <v>48</v>
      </c>
      <c r="AY161" s="198" t="s">
        <v>48</v>
      </c>
      <c r="AZ161" s="198" t="s">
        <v>48</v>
      </c>
      <c r="BA161" s="198" t="s">
        <v>48</v>
      </c>
      <c r="BB161" s="198" t="s">
        <v>48</v>
      </c>
      <c r="BC161" s="198" t="s">
        <v>48</v>
      </c>
      <c r="BD161" s="198" t="s">
        <v>48</v>
      </c>
      <c r="BE161" s="198" t="s">
        <v>48</v>
      </c>
      <c r="BF161" s="198" t="s">
        <v>48</v>
      </c>
      <c r="BG161" s="198" t="s">
        <v>48</v>
      </c>
      <c r="BH161" s="198" t="s">
        <v>48</v>
      </c>
      <c r="BI161" s="198" t="s">
        <v>48</v>
      </c>
      <c r="BJ161" s="198" t="s">
        <v>48</v>
      </c>
      <c r="BK161" s="198" t="s">
        <v>48</v>
      </c>
      <c r="BL161" s="198" t="s">
        <v>48</v>
      </c>
      <c r="BM161" s="198" t="s">
        <v>48</v>
      </c>
      <c r="BN161" s="198" t="s">
        <v>48</v>
      </c>
      <c r="BO161" s="198" t="s">
        <v>48</v>
      </c>
      <c r="BP161" s="198" t="s">
        <v>48</v>
      </c>
      <c r="BQ161" s="198" t="s">
        <v>48</v>
      </c>
      <c r="BR161" s="198" t="s">
        <v>48</v>
      </c>
      <c r="BS161" s="198" t="s">
        <v>48</v>
      </c>
      <c r="BT161" s="198" t="s">
        <v>48</v>
      </c>
      <c r="BU161" s="198" t="s">
        <v>48</v>
      </c>
      <c r="BV161" s="198" t="s">
        <v>48</v>
      </c>
      <c r="BW161" s="198" t="s">
        <v>48</v>
      </c>
      <c r="BX161" s="198" t="s">
        <v>48</v>
      </c>
      <c r="BY161" s="198" t="s">
        <v>48</v>
      </c>
      <c r="BZ161" s="198" t="s">
        <v>48</v>
      </c>
      <c r="CA161" s="198" t="s">
        <v>48</v>
      </c>
      <c r="CB161" s="198" t="s">
        <v>48</v>
      </c>
      <c r="CC161" s="264"/>
      <c r="CD161" s="264"/>
      <c r="CE161" s="264"/>
      <c r="CF161" s="264"/>
      <c r="CG161" s="264"/>
      <c r="CH161" s="264"/>
      <c r="CI161" s="318"/>
    </row>
    <row r="162" spans="1:87" ht="64.95" hidden="1" customHeight="1" x14ac:dyDescent="0.3">
      <c r="A162" s="322" t="s">
        <v>1121</v>
      </c>
      <c r="B162" s="329" t="s">
        <v>3</v>
      </c>
      <c r="C162" s="323" t="s">
        <v>2</v>
      </c>
      <c r="D162" s="550" t="s">
        <v>750</v>
      </c>
      <c r="E162" s="201" t="e" vm="9">
        <v>#VALUE!</v>
      </c>
      <c r="F162" s="320" t="s">
        <v>414</v>
      </c>
      <c r="G162" s="320" t="s">
        <v>420</v>
      </c>
      <c r="H162" s="202" t="s">
        <v>409</v>
      </c>
      <c r="I162" s="314">
        <v>4</v>
      </c>
      <c r="J162" s="311">
        <f>(((20*20)*$K$3)*8)+$L$3</f>
        <v>181.6</v>
      </c>
      <c r="K162" s="266">
        <f>(((20*40)*$K$3)*8)+$L$3</f>
        <v>303.2</v>
      </c>
      <c r="L162" s="267">
        <f>(((40*40)*$K$3)*8)+$L$3</f>
        <v>546.4</v>
      </c>
      <c r="M162" s="268">
        <f t="shared" si="29"/>
        <v>15.422074999999998</v>
      </c>
      <c r="N162" s="269">
        <f>N159*1.15</f>
        <v>154.22074999999998</v>
      </c>
      <c r="O162" s="270">
        <f t="shared" si="30"/>
        <v>308.44149999999996</v>
      </c>
      <c r="P162" s="271">
        <v>50</v>
      </c>
      <c r="Q162" s="272">
        <f>Tableau3[[#This Row],[NBRE UNITES / UVC (Paquet)]]*Tableau3[[#This Row],[UVC (Paquet) /
 COLIS]]</f>
        <v>500</v>
      </c>
      <c r="R162" s="272">
        <v>10</v>
      </c>
      <c r="S162" s="273">
        <v>48</v>
      </c>
      <c r="T162" s="274">
        <v>48</v>
      </c>
      <c r="U162" s="275">
        <f t="shared" si="31"/>
        <v>24000</v>
      </c>
      <c r="V162" s="570">
        <f>Tableau3[[#This Row],[PRIX  AU 
COLIS]]/Tableau3[[#This Row],[COLIS]]-1</f>
        <v>-0.69</v>
      </c>
      <c r="W162" s="276">
        <f t="shared" si="32"/>
        <v>4.7808432500000011</v>
      </c>
      <c r="X162" s="277">
        <f>$N162-(N162*'Détail des remises'!$C$7)</f>
        <v>47.808432500000009</v>
      </c>
      <c r="Y162" s="278">
        <f t="shared" si="33"/>
        <v>95.616865000000018</v>
      </c>
      <c r="Z162" s="274" t="s">
        <v>48</v>
      </c>
      <c r="AA162" s="275" t="s">
        <v>48</v>
      </c>
      <c r="AB162" s="276" t="s">
        <v>48</v>
      </c>
      <c r="AC162" s="277" t="s">
        <v>48</v>
      </c>
      <c r="AD162" s="278" t="s">
        <v>48</v>
      </c>
      <c r="AE162" s="274" t="s">
        <v>48</v>
      </c>
      <c r="AF162" s="275" t="s">
        <v>48</v>
      </c>
      <c r="AG162" s="276" t="s">
        <v>48</v>
      </c>
      <c r="AH162" s="277" t="s">
        <v>48</v>
      </c>
      <c r="AI162" s="278" t="s">
        <v>48</v>
      </c>
      <c r="AJ162" s="274" t="s">
        <v>48</v>
      </c>
      <c r="AK162" s="275" t="s">
        <v>48</v>
      </c>
      <c r="AL162" s="279" t="s">
        <v>48</v>
      </c>
      <c r="AM162" s="277" t="s">
        <v>48</v>
      </c>
      <c r="AN162" s="280" t="s">
        <v>48</v>
      </c>
      <c r="AO162" s="274" t="s">
        <v>48</v>
      </c>
      <c r="AP162" s="275" t="s">
        <v>48</v>
      </c>
      <c r="AQ162" s="279" t="s">
        <v>48</v>
      </c>
      <c r="AR162" s="277" t="s">
        <v>48</v>
      </c>
      <c r="AS162" s="280" t="s">
        <v>48</v>
      </c>
      <c r="AT162" s="262" t="s">
        <v>41</v>
      </c>
      <c r="AU162" s="198" t="s">
        <v>48</v>
      </c>
      <c r="AV162" s="198" t="s">
        <v>48</v>
      </c>
      <c r="AW162" s="198" t="s">
        <v>48</v>
      </c>
      <c r="AX162" s="198" t="s">
        <v>48</v>
      </c>
      <c r="AY162" s="198" t="s">
        <v>48</v>
      </c>
      <c r="AZ162" s="198" t="s">
        <v>48</v>
      </c>
      <c r="BA162" s="198" t="s">
        <v>48</v>
      </c>
      <c r="BB162" s="198" t="s">
        <v>48</v>
      </c>
      <c r="BC162" s="198" t="s">
        <v>48</v>
      </c>
      <c r="BD162" s="198" t="s">
        <v>48</v>
      </c>
      <c r="BE162" s="198" t="s">
        <v>48</v>
      </c>
      <c r="BF162" s="198" t="s">
        <v>48</v>
      </c>
      <c r="BG162" s="198" t="s">
        <v>48</v>
      </c>
      <c r="BH162" s="198" t="s">
        <v>48</v>
      </c>
      <c r="BI162" s="198" t="s">
        <v>48</v>
      </c>
      <c r="BJ162" s="198" t="s">
        <v>48</v>
      </c>
      <c r="BK162" s="198" t="s">
        <v>48</v>
      </c>
      <c r="BL162" s="198" t="s">
        <v>48</v>
      </c>
      <c r="BM162" s="198" t="s">
        <v>48</v>
      </c>
      <c r="BN162" s="198" t="s">
        <v>48</v>
      </c>
      <c r="BO162" s="198" t="s">
        <v>48</v>
      </c>
      <c r="BP162" s="198" t="s">
        <v>48</v>
      </c>
      <c r="BQ162" s="198" t="s">
        <v>48</v>
      </c>
      <c r="BR162" s="198" t="s">
        <v>48</v>
      </c>
      <c r="BS162" s="198" t="s">
        <v>48</v>
      </c>
      <c r="BT162" s="198" t="s">
        <v>48</v>
      </c>
      <c r="BU162" s="198" t="s">
        <v>48</v>
      </c>
      <c r="BV162" s="198" t="s">
        <v>48</v>
      </c>
      <c r="BW162" s="198" t="s">
        <v>48</v>
      </c>
      <c r="BX162" s="198" t="s">
        <v>48</v>
      </c>
      <c r="BY162" s="198" t="s">
        <v>48</v>
      </c>
      <c r="BZ162" s="198" t="s">
        <v>48</v>
      </c>
      <c r="CA162" s="198" t="s">
        <v>48</v>
      </c>
      <c r="CB162" s="198" t="s">
        <v>48</v>
      </c>
      <c r="CC162" s="264"/>
      <c r="CD162" s="264"/>
      <c r="CE162" s="264"/>
      <c r="CF162" s="264"/>
      <c r="CG162" s="264"/>
      <c r="CH162" s="264"/>
      <c r="CI162" s="318"/>
    </row>
    <row r="163" spans="1:87" ht="64.95" hidden="1" customHeight="1" x14ac:dyDescent="0.3">
      <c r="A163" s="322" t="s">
        <v>1121</v>
      </c>
      <c r="B163" s="329" t="s">
        <v>3</v>
      </c>
      <c r="C163" s="323" t="s">
        <v>2</v>
      </c>
      <c r="D163" s="550" t="s">
        <v>750</v>
      </c>
      <c r="E163" s="201" t="e" vm="9">
        <v>#VALUE!</v>
      </c>
      <c r="F163" s="320" t="s">
        <v>415</v>
      </c>
      <c r="G163" s="320" t="s">
        <v>889</v>
      </c>
      <c r="H163" s="202" t="s">
        <v>409</v>
      </c>
      <c r="I163" s="314">
        <v>5</v>
      </c>
      <c r="J163" s="311">
        <f>(((20*20)*$K$3)*10)+$L$3</f>
        <v>212</v>
      </c>
      <c r="K163" s="266">
        <f>(((20*40)*$K$3)*10)+$L$3</f>
        <v>364</v>
      </c>
      <c r="L163" s="267">
        <f>(((40*40)*$K$3)*10)+$L$3</f>
        <v>668</v>
      </c>
      <c r="M163" s="268">
        <f t="shared" si="29"/>
        <v>16.092599999999997</v>
      </c>
      <c r="N163" s="269">
        <f>N159*1.2</f>
        <v>160.92599999999999</v>
      </c>
      <c r="O163" s="270">
        <f t="shared" si="30"/>
        <v>321.85199999999998</v>
      </c>
      <c r="P163" s="271">
        <v>50</v>
      </c>
      <c r="Q163" s="272">
        <f>Tableau3[[#This Row],[NBRE UNITES / UVC (Paquet)]]*Tableau3[[#This Row],[UVC (Paquet) /
 COLIS]]</f>
        <v>500</v>
      </c>
      <c r="R163" s="272">
        <v>10</v>
      </c>
      <c r="S163" s="273">
        <v>48</v>
      </c>
      <c r="T163" s="274">
        <v>48</v>
      </c>
      <c r="U163" s="275">
        <f t="shared" si="31"/>
        <v>24000</v>
      </c>
      <c r="V163" s="570">
        <f>Tableau3[[#This Row],[PRIX  AU 
COLIS]]/Tableau3[[#This Row],[COLIS]]-1</f>
        <v>-0.69</v>
      </c>
      <c r="W163" s="276">
        <f t="shared" si="32"/>
        <v>4.9887060000000005</v>
      </c>
      <c r="X163" s="277">
        <f>$N163-(N163*'Détail des remises'!$C$7)</f>
        <v>49.887060000000005</v>
      </c>
      <c r="Y163" s="278">
        <f t="shared" si="33"/>
        <v>99.774120000000011</v>
      </c>
      <c r="Z163" s="274" t="s">
        <v>48</v>
      </c>
      <c r="AA163" s="275" t="s">
        <v>48</v>
      </c>
      <c r="AB163" s="276" t="s">
        <v>48</v>
      </c>
      <c r="AC163" s="277" t="s">
        <v>48</v>
      </c>
      <c r="AD163" s="278" t="s">
        <v>48</v>
      </c>
      <c r="AE163" s="274" t="s">
        <v>48</v>
      </c>
      <c r="AF163" s="275" t="s">
        <v>48</v>
      </c>
      <c r="AG163" s="276" t="s">
        <v>48</v>
      </c>
      <c r="AH163" s="277" t="s">
        <v>48</v>
      </c>
      <c r="AI163" s="278" t="s">
        <v>48</v>
      </c>
      <c r="AJ163" s="274" t="s">
        <v>48</v>
      </c>
      <c r="AK163" s="275" t="s">
        <v>48</v>
      </c>
      <c r="AL163" s="279" t="s">
        <v>48</v>
      </c>
      <c r="AM163" s="277" t="s">
        <v>48</v>
      </c>
      <c r="AN163" s="280" t="s">
        <v>48</v>
      </c>
      <c r="AO163" s="274" t="s">
        <v>48</v>
      </c>
      <c r="AP163" s="275" t="s">
        <v>48</v>
      </c>
      <c r="AQ163" s="279" t="s">
        <v>48</v>
      </c>
      <c r="AR163" s="277" t="s">
        <v>48</v>
      </c>
      <c r="AS163" s="280" t="s">
        <v>48</v>
      </c>
      <c r="AT163" s="262" t="s">
        <v>41</v>
      </c>
      <c r="AU163" s="198" t="s">
        <v>48</v>
      </c>
      <c r="AV163" s="198" t="s">
        <v>48</v>
      </c>
      <c r="AW163" s="198" t="s">
        <v>48</v>
      </c>
      <c r="AX163" s="198" t="s">
        <v>48</v>
      </c>
      <c r="AY163" s="198" t="s">
        <v>48</v>
      </c>
      <c r="AZ163" s="198" t="s">
        <v>48</v>
      </c>
      <c r="BA163" s="198" t="s">
        <v>48</v>
      </c>
      <c r="BB163" s="198" t="s">
        <v>48</v>
      </c>
      <c r="BC163" s="198" t="s">
        <v>48</v>
      </c>
      <c r="BD163" s="198" t="s">
        <v>48</v>
      </c>
      <c r="BE163" s="198" t="s">
        <v>48</v>
      </c>
      <c r="BF163" s="198" t="s">
        <v>48</v>
      </c>
      <c r="BG163" s="198" t="s">
        <v>48</v>
      </c>
      <c r="BH163" s="198" t="s">
        <v>48</v>
      </c>
      <c r="BI163" s="198" t="s">
        <v>48</v>
      </c>
      <c r="BJ163" s="198" t="s">
        <v>48</v>
      </c>
      <c r="BK163" s="198" t="s">
        <v>48</v>
      </c>
      <c r="BL163" s="198" t="s">
        <v>48</v>
      </c>
      <c r="BM163" s="198" t="s">
        <v>48</v>
      </c>
      <c r="BN163" s="198" t="s">
        <v>48</v>
      </c>
      <c r="BO163" s="198" t="s">
        <v>48</v>
      </c>
      <c r="BP163" s="198" t="s">
        <v>48</v>
      </c>
      <c r="BQ163" s="198" t="s">
        <v>48</v>
      </c>
      <c r="BR163" s="198" t="s">
        <v>48</v>
      </c>
      <c r="BS163" s="198" t="s">
        <v>48</v>
      </c>
      <c r="BT163" s="198" t="s">
        <v>48</v>
      </c>
      <c r="BU163" s="198" t="s">
        <v>48</v>
      </c>
      <c r="BV163" s="198" t="s">
        <v>48</v>
      </c>
      <c r="BW163" s="198" t="s">
        <v>48</v>
      </c>
      <c r="BX163" s="198" t="s">
        <v>48</v>
      </c>
      <c r="BY163" s="198" t="s">
        <v>48</v>
      </c>
      <c r="BZ163" s="198" t="s">
        <v>48</v>
      </c>
      <c r="CA163" s="198" t="s">
        <v>48</v>
      </c>
      <c r="CB163" s="198" t="s">
        <v>48</v>
      </c>
      <c r="CC163" s="264"/>
      <c r="CD163" s="264"/>
      <c r="CE163" s="264"/>
      <c r="CF163" s="264"/>
      <c r="CG163" s="264"/>
      <c r="CH163" s="264"/>
      <c r="CI163" s="318"/>
    </row>
    <row r="164" spans="1:87" ht="64.95" hidden="1" customHeight="1" x14ac:dyDescent="0.3">
      <c r="A164" s="322" t="s">
        <v>1121</v>
      </c>
      <c r="B164" s="329" t="s">
        <v>3</v>
      </c>
      <c r="C164" s="323" t="s">
        <v>2</v>
      </c>
      <c r="D164" s="550" t="s">
        <v>750</v>
      </c>
      <c r="E164" s="201" t="e" vm="9">
        <v>#VALUE!</v>
      </c>
      <c r="F164" s="320" t="s">
        <v>416</v>
      </c>
      <c r="G164" s="320" t="s">
        <v>421</v>
      </c>
      <c r="H164" s="202" t="s">
        <v>409</v>
      </c>
      <c r="I164" s="314">
        <v>6</v>
      </c>
      <c r="J164" s="311">
        <f>(((20*20)*$K$3)*12)+$L$3</f>
        <v>242.39999999999998</v>
      </c>
      <c r="K164" s="266">
        <f>(((20*40)*$K$3)*12)+$L$3</f>
        <v>424.79999999999995</v>
      </c>
      <c r="L164" s="267">
        <f>(((40*40)*$K$3)*12)+$L$3</f>
        <v>789.59999999999991</v>
      </c>
      <c r="M164" s="268">
        <f t="shared" si="29"/>
        <v>16.763124999999999</v>
      </c>
      <c r="N164" s="269">
        <f>N159*1.25</f>
        <v>167.63124999999999</v>
      </c>
      <c r="O164" s="270">
        <f t="shared" si="30"/>
        <v>335.26249999999999</v>
      </c>
      <c r="P164" s="271">
        <v>50</v>
      </c>
      <c r="Q164" s="272">
        <f>Tableau3[[#This Row],[NBRE UNITES / UVC (Paquet)]]*Tableau3[[#This Row],[UVC (Paquet) /
 COLIS]]</f>
        <v>500</v>
      </c>
      <c r="R164" s="272">
        <v>10</v>
      </c>
      <c r="S164" s="273">
        <v>48</v>
      </c>
      <c r="T164" s="274">
        <v>48</v>
      </c>
      <c r="U164" s="275">
        <f t="shared" si="31"/>
        <v>24000</v>
      </c>
      <c r="V164" s="570">
        <f>Tableau3[[#This Row],[PRIX  AU 
COLIS]]/Tableau3[[#This Row],[COLIS]]-1</f>
        <v>-0.69</v>
      </c>
      <c r="W164" s="276">
        <f t="shared" si="32"/>
        <v>5.19656875</v>
      </c>
      <c r="X164" s="277">
        <f>$N164-(N164*'Détail des remises'!$C$7)</f>
        <v>51.965687500000001</v>
      </c>
      <c r="Y164" s="278">
        <f t="shared" si="33"/>
        <v>103.931375</v>
      </c>
      <c r="Z164" s="274" t="s">
        <v>48</v>
      </c>
      <c r="AA164" s="275" t="s">
        <v>48</v>
      </c>
      <c r="AB164" s="276" t="s">
        <v>48</v>
      </c>
      <c r="AC164" s="277" t="s">
        <v>48</v>
      </c>
      <c r="AD164" s="278" t="s">
        <v>48</v>
      </c>
      <c r="AE164" s="274" t="s">
        <v>48</v>
      </c>
      <c r="AF164" s="275" t="s">
        <v>48</v>
      </c>
      <c r="AG164" s="276" t="s">
        <v>48</v>
      </c>
      <c r="AH164" s="277" t="s">
        <v>48</v>
      </c>
      <c r="AI164" s="278" t="s">
        <v>48</v>
      </c>
      <c r="AJ164" s="274" t="s">
        <v>48</v>
      </c>
      <c r="AK164" s="275" t="s">
        <v>48</v>
      </c>
      <c r="AL164" s="279" t="s">
        <v>48</v>
      </c>
      <c r="AM164" s="277" t="s">
        <v>48</v>
      </c>
      <c r="AN164" s="280" t="s">
        <v>48</v>
      </c>
      <c r="AO164" s="274" t="s">
        <v>48</v>
      </c>
      <c r="AP164" s="275" t="s">
        <v>48</v>
      </c>
      <c r="AQ164" s="279" t="s">
        <v>48</v>
      </c>
      <c r="AR164" s="277" t="s">
        <v>48</v>
      </c>
      <c r="AS164" s="280" t="s">
        <v>48</v>
      </c>
      <c r="AT164" s="262" t="s">
        <v>41</v>
      </c>
      <c r="AU164" s="198" t="s">
        <v>48</v>
      </c>
      <c r="AV164" s="198" t="s">
        <v>48</v>
      </c>
      <c r="AW164" s="198" t="s">
        <v>48</v>
      </c>
      <c r="AX164" s="198" t="s">
        <v>48</v>
      </c>
      <c r="AY164" s="198" t="s">
        <v>48</v>
      </c>
      <c r="AZ164" s="198" t="s">
        <v>48</v>
      </c>
      <c r="BA164" s="198" t="s">
        <v>48</v>
      </c>
      <c r="BB164" s="198" t="s">
        <v>48</v>
      </c>
      <c r="BC164" s="198" t="s">
        <v>48</v>
      </c>
      <c r="BD164" s="198" t="s">
        <v>48</v>
      </c>
      <c r="BE164" s="198" t="s">
        <v>48</v>
      </c>
      <c r="BF164" s="198" t="s">
        <v>48</v>
      </c>
      <c r="BG164" s="198" t="s">
        <v>48</v>
      </c>
      <c r="BH164" s="198" t="s">
        <v>48</v>
      </c>
      <c r="BI164" s="198" t="s">
        <v>48</v>
      </c>
      <c r="BJ164" s="198" t="s">
        <v>48</v>
      </c>
      <c r="BK164" s="198" t="s">
        <v>48</v>
      </c>
      <c r="BL164" s="198" t="s">
        <v>48</v>
      </c>
      <c r="BM164" s="198" t="s">
        <v>48</v>
      </c>
      <c r="BN164" s="198" t="s">
        <v>48</v>
      </c>
      <c r="BO164" s="198" t="s">
        <v>48</v>
      </c>
      <c r="BP164" s="198" t="s">
        <v>48</v>
      </c>
      <c r="BQ164" s="198" t="s">
        <v>48</v>
      </c>
      <c r="BR164" s="198" t="s">
        <v>48</v>
      </c>
      <c r="BS164" s="198" t="s">
        <v>48</v>
      </c>
      <c r="BT164" s="198" t="s">
        <v>48</v>
      </c>
      <c r="BU164" s="198" t="s">
        <v>48</v>
      </c>
      <c r="BV164" s="198" t="s">
        <v>48</v>
      </c>
      <c r="BW164" s="198" t="s">
        <v>48</v>
      </c>
      <c r="BX164" s="198" t="s">
        <v>48</v>
      </c>
      <c r="BY164" s="198" t="s">
        <v>48</v>
      </c>
      <c r="BZ164" s="198" t="s">
        <v>48</v>
      </c>
      <c r="CA164" s="198" t="s">
        <v>48</v>
      </c>
      <c r="CB164" s="198" t="s">
        <v>48</v>
      </c>
      <c r="CC164" s="264"/>
      <c r="CD164" s="264"/>
      <c r="CE164" s="264"/>
      <c r="CF164" s="264"/>
      <c r="CG164" s="264"/>
      <c r="CH164" s="264"/>
      <c r="CI164" s="318"/>
    </row>
    <row r="165" spans="1:87" ht="64.95" hidden="1" customHeight="1" x14ac:dyDescent="0.3">
      <c r="A165" s="322" t="s">
        <v>1121</v>
      </c>
      <c r="B165" s="329" t="s">
        <v>3</v>
      </c>
      <c r="C165" s="323" t="s">
        <v>2</v>
      </c>
      <c r="D165" s="550" t="s">
        <v>755</v>
      </c>
      <c r="E165" s="201" t="e" vm="9">
        <v>#VALUE!</v>
      </c>
      <c r="F165" s="320" t="s">
        <v>423</v>
      </c>
      <c r="G165" s="320" t="s">
        <v>425</v>
      </c>
      <c r="H165" s="202" t="s">
        <v>422</v>
      </c>
      <c r="I165" s="314">
        <v>1</v>
      </c>
      <c r="J165" s="311" t="s">
        <v>55</v>
      </c>
      <c r="K165" s="266">
        <f>(((20*48)*$K$3)*2)+$L$3</f>
        <v>132.95999999999998</v>
      </c>
      <c r="L165" s="267">
        <f>(((40*48)*$K$3)*2)+$L$3</f>
        <v>205.92</v>
      </c>
      <c r="M165" s="268">
        <f t="shared" si="29"/>
        <v>17.299187499999999</v>
      </c>
      <c r="N165" s="269">
        <v>276.78699999999998</v>
      </c>
      <c r="O165" s="270">
        <f t="shared" si="30"/>
        <v>345.98374999999999</v>
      </c>
      <c r="P165" s="271">
        <v>50</v>
      </c>
      <c r="Q165" s="272">
        <f>Tableau3[[#This Row],[NBRE UNITES / UVC (Paquet)]]*Tableau3[[#This Row],[UVC (Paquet) /
 COLIS]]</f>
        <v>800</v>
      </c>
      <c r="R165" s="272">
        <v>16</v>
      </c>
      <c r="S165" s="273">
        <v>16</v>
      </c>
      <c r="T165" s="274">
        <v>16</v>
      </c>
      <c r="U165" s="275">
        <f t="shared" si="31"/>
        <v>12800</v>
      </c>
      <c r="V165" s="570">
        <f>Tableau3[[#This Row],[PRIX  AU 
COLIS]]/Tableau3[[#This Row],[COLIS]]-1</f>
        <v>-0.69</v>
      </c>
      <c r="W165" s="276">
        <f t="shared" si="32"/>
        <v>5.3627481250000013</v>
      </c>
      <c r="X165" s="277">
        <f>$N165-(N165*'Détail des remises'!$C$7)</f>
        <v>85.803970000000021</v>
      </c>
      <c r="Y165" s="278">
        <f t="shared" si="33"/>
        <v>107.25496250000002</v>
      </c>
      <c r="Z165" s="274" t="s">
        <v>48</v>
      </c>
      <c r="AA165" s="275" t="s">
        <v>48</v>
      </c>
      <c r="AB165" s="276" t="s">
        <v>48</v>
      </c>
      <c r="AC165" s="277" t="s">
        <v>48</v>
      </c>
      <c r="AD165" s="278" t="s">
        <v>48</v>
      </c>
      <c r="AE165" s="274" t="s">
        <v>48</v>
      </c>
      <c r="AF165" s="275" t="s">
        <v>48</v>
      </c>
      <c r="AG165" s="276" t="s">
        <v>48</v>
      </c>
      <c r="AH165" s="277" t="s">
        <v>48</v>
      </c>
      <c r="AI165" s="278" t="s">
        <v>48</v>
      </c>
      <c r="AJ165" s="274">
        <v>32</v>
      </c>
      <c r="AK165" s="275">
        <f>AJ165*Q165</f>
        <v>25600</v>
      </c>
      <c r="AL165" s="279">
        <f>AM165/$R165</f>
        <v>5.201865681250001</v>
      </c>
      <c r="AM165" s="277">
        <f>Tableau3[[#This Row],[PRIX  AU 
COLIS]]*$AM$11</f>
        <v>83.229850900000017</v>
      </c>
      <c r="AN165" s="280">
        <f>AM165/$Q165*1000</f>
        <v>104.03731362500001</v>
      </c>
      <c r="AO165" s="274" t="s">
        <v>48</v>
      </c>
      <c r="AP165" s="275" t="s">
        <v>48</v>
      </c>
      <c r="AQ165" s="279" t="s">
        <v>48</v>
      </c>
      <c r="AR165" s="277" t="s">
        <v>48</v>
      </c>
      <c r="AS165" s="280" t="s">
        <v>48</v>
      </c>
      <c r="AT165" s="262" t="s">
        <v>41</v>
      </c>
      <c r="AU165" s="198" t="s">
        <v>48</v>
      </c>
      <c r="AV165" s="198" t="s">
        <v>48</v>
      </c>
      <c r="AW165" s="198" t="s">
        <v>48</v>
      </c>
      <c r="AX165" s="198" t="s">
        <v>48</v>
      </c>
      <c r="AY165" s="198" t="s">
        <v>48</v>
      </c>
      <c r="AZ165" s="198" t="s">
        <v>48</v>
      </c>
      <c r="BA165" s="198" t="s">
        <v>48</v>
      </c>
      <c r="BB165" s="198" t="s">
        <v>48</v>
      </c>
      <c r="BC165" s="198" t="s">
        <v>48</v>
      </c>
      <c r="BD165" s="198" t="s">
        <v>48</v>
      </c>
      <c r="BE165" s="198" t="s">
        <v>48</v>
      </c>
      <c r="BF165" s="198" t="s">
        <v>48</v>
      </c>
      <c r="BG165" s="198" t="s">
        <v>48</v>
      </c>
      <c r="BH165" s="198" t="s">
        <v>48</v>
      </c>
      <c r="BI165" s="198" t="s">
        <v>48</v>
      </c>
      <c r="BJ165" s="198" t="s">
        <v>48</v>
      </c>
      <c r="BK165" s="198" t="s">
        <v>48</v>
      </c>
      <c r="BL165" s="198" t="s">
        <v>48</v>
      </c>
      <c r="BM165" s="198" t="s">
        <v>48</v>
      </c>
      <c r="BN165" s="198" t="s">
        <v>48</v>
      </c>
      <c r="BO165" s="198" t="s">
        <v>48</v>
      </c>
      <c r="BP165" s="198" t="s">
        <v>48</v>
      </c>
      <c r="BQ165" s="198" t="s">
        <v>48</v>
      </c>
      <c r="BR165" s="198" t="s">
        <v>48</v>
      </c>
      <c r="BS165" s="198" t="s">
        <v>48</v>
      </c>
      <c r="BT165" s="198" t="s">
        <v>48</v>
      </c>
      <c r="BU165" s="198" t="s">
        <v>48</v>
      </c>
      <c r="BV165" s="198" t="s">
        <v>48</v>
      </c>
      <c r="BW165" s="198" t="s">
        <v>48</v>
      </c>
      <c r="BX165" s="198" t="s">
        <v>48</v>
      </c>
      <c r="BY165" s="198" t="s">
        <v>48</v>
      </c>
      <c r="BZ165" s="198" t="s">
        <v>48</v>
      </c>
      <c r="CA165" s="198" t="s">
        <v>48</v>
      </c>
      <c r="CB165" s="198" t="s">
        <v>48</v>
      </c>
      <c r="CC165" s="264"/>
      <c r="CD165" s="264"/>
      <c r="CE165" s="264"/>
      <c r="CF165" s="264"/>
      <c r="CG165" s="264"/>
      <c r="CH165" s="264"/>
      <c r="CI165" s="318"/>
    </row>
    <row r="166" spans="1:87" ht="64.95" hidden="1" customHeight="1" x14ac:dyDescent="0.3">
      <c r="A166" s="322" t="s">
        <v>1121</v>
      </c>
      <c r="B166" s="329" t="s">
        <v>3</v>
      </c>
      <c r="C166" s="323" t="s">
        <v>2</v>
      </c>
      <c r="D166" s="550" t="s">
        <v>755</v>
      </c>
      <c r="E166" s="201" t="e" vm="9">
        <v>#VALUE!</v>
      </c>
      <c r="F166" s="320" t="s">
        <v>424</v>
      </c>
      <c r="G166" s="320" t="s">
        <v>426</v>
      </c>
      <c r="H166" s="202" t="s">
        <v>422</v>
      </c>
      <c r="I166" s="314">
        <v>2</v>
      </c>
      <c r="J166" s="311" t="s">
        <v>55</v>
      </c>
      <c r="K166" s="266">
        <f>(((20*48)*$K$3)*4)+$L$3</f>
        <v>205.92</v>
      </c>
      <c r="L166" s="267">
        <f>(((40*48)*$K$3)*4)+$L$3</f>
        <v>351.84</v>
      </c>
      <c r="M166" s="268">
        <f t="shared" si="29"/>
        <v>18.164146875</v>
      </c>
      <c r="N166" s="269">
        <f>N165*1.05</f>
        <v>290.62635</v>
      </c>
      <c r="O166" s="270">
        <f t="shared" si="30"/>
        <v>363.2829375</v>
      </c>
      <c r="P166" s="271">
        <v>50</v>
      </c>
      <c r="Q166" s="272">
        <f>Tableau3[[#This Row],[NBRE UNITES / UVC (Paquet)]]*Tableau3[[#This Row],[UVC (Paquet) /
 COLIS]]</f>
        <v>800</v>
      </c>
      <c r="R166" s="272">
        <v>16</v>
      </c>
      <c r="S166" s="273">
        <v>16</v>
      </c>
      <c r="T166" s="274">
        <v>16</v>
      </c>
      <c r="U166" s="275">
        <f t="shared" si="31"/>
        <v>12800</v>
      </c>
      <c r="V166" s="570">
        <f>Tableau3[[#This Row],[PRIX  AU 
COLIS]]/Tableau3[[#This Row],[COLIS]]-1</f>
        <v>-0.69</v>
      </c>
      <c r="W166" s="276">
        <f t="shared" si="32"/>
        <v>5.6308855312500015</v>
      </c>
      <c r="X166" s="277">
        <f>$N166-(N166*'Détail des remises'!$C$7)</f>
        <v>90.094168500000023</v>
      </c>
      <c r="Y166" s="278">
        <f t="shared" si="33"/>
        <v>112.61771062500003</v>
      </c>
      <c r="Z166" s="274" t="s">
        <v>48</v>
      </c>
      <c r="AA166" s="275" t="s">
        <v>48</v>
      </c>
      <c r="AB166" s="276" t="s">
        <v>48</v>
      </c>
      <c r="AC166" s="277" t="s">
        <v>48</v>
      </c>
      <c r="AD166" s="278" t="s">
        <v>48</v>
      </c>
      <c r="AE166" s="274" t="s">
        <v>48</v>
      </c>
      <c r="AF166" s="275" t="s">
        <v>48</v>
      </c>
      <c r="AG166" s="276" t="s">
        <v>48</v>
      </c>
      <c r="AH166" s="277" t="s">
        <v>48</v>
      </c>
      <c r="AI166" s="278" t="s">
        <v>48</v>
      </c>
      <c r="AJ166" s="274">
        <v>32</v>
      </c>
      <c r="AK166" s="275">
        <f>AJ166*Q166</f>
        <v>25600</v>
      </c>
      <c r="AL166" s="279">
        <f>AM166/$R166</f>
        <v>5.4619589653125011</v>
      </c>
      <c r="AM166" s="277">
        <f>Tableau3[[#This Row],[PRIX  AU 
COLIS]]*$AM$11</f>
        <v>87.391343445000018</v>
      </c>
      <c r="AN166" s="280">
        <f>AM166/$Q166*1000</f>
        <v>109.23917930625002</v>
      </c>
      <c r="AO166" s="274" t="s">
        <v>48</v>
      </c>
      <c r="AP166" s="275" t="s">
        <v>48</v>
      </c>
      <c r="AQ166" s="279" t="s">
        <v>48</v>
      </c>
      <c r="AR166" s="277" t="s">
        <v>48</v>
      </c>
      <c r="AS166" s="280" t="s">
        <v>48</v>
      </c>
      <c r="AT166" s="262" t="s">
        <v>41</v>
      </c>
      <c r="AU166" s="198" t="s">
        <v>48</v>
      </c>
      <c r="AV166" s="198" t="s">
        <v>48</v>
      </c>
      <c r="AW166" s="198" t="s">
        <v>48</v>
      </c>
      <c r="AX166" s="198" t="s">
        <v>48</v>
      </c>
      <c r="AY166" s="198" t="s">
        <v>48</v>
      </c>
      <c r="AZ166" s="198" t="s">
        <v>48</v>
      </c>
      <c r="BA166" s="198" t="s">
        <v>48</v>
      </c>
      <c r="BB166" s="198" t="s">
        <v>48</v>
      </c>
      <c r="BC166" s="198" t="s">
        <v>48</v>
      </c>
      <c r="BD166" s="198" t="s">
        <v>48</v>
      </c>
      <c r="BE166" s="198" t="s">
        <v>48</v>
      </c>
      <c r="BF166" s="198" t="s">
        <v>48</v>
      </c>
      <c r="BG166" s="198" t="s">
        <v>48</v>
      </c>
      <c r="BH166" s="198" t="s">
        <v>48</v>
      </c>
      <c r="BI166" s="198" t="s">
        <v>48</v>
      </c>
      <c r="BJ166" s="198" t="s">
        <v>48</v>
      </c>
      <c r="BK166" s="198" t="s">
        <v>48</v>
      </c>
      <c r="BL166" s="198" t="s">
        <v>48</v>
      </c>
      <c r="BM166" s="198" t="s">
        <v>48</v>
      </c>
      <c r="BN166" s="198" t="s">
        <v>48</v>
      </c>
      <c r="BO166" s="198" t="s">
        <v>48</v>
      </c>
      <c r="BP166" s="198" t="s">
        <v>48</v>
      </c>
      <c r="BQ166" s="198" t="s">
        <v>48</v>
      </c>
      <c r="BR166" s="198" t="s">
        <v>48</v>
      </c>
      <c r="BS166" s="198" t="s">
        <v>48</v>
      </c>
      <c r="BT166" s="198" t="s">
        <v>48</v>
      </c>
      <c r="BU166" s="198" t="s">
        <v>48</v>
      </c>
      <c r="BV166" s="198" t="s">
        <v>48</v>
      </c>
      <c r="BW166" s="198" t="s">
        <v>48</v>
      </c>
      <c r="BX166" s="198" t="s">
        <v>48</v>
      </c>
      <c r="BY166" s="198" t="s">
        <v>48</v>
      </c>
      <c r="BZ166" s="198" t="s">
        <v>48</v>
      </c>
      <c r="CA166" s="198" t="s">
        <v>48</v>
      </c>
      <c r="CB166" s="198" t="s">
        <v>48</v>
      </c>
      <c r="CC166" s="264"/>
      <c r="CD166" s="264"/>
      <c r="CE166" s="264"/>
      <c r="CF166" s="264"/>
      <c r="CG166" s="264"/>
      <c r="CH166" s="264"/>
      <c r="CI166" s="318"/>
    </row>
    <row r="167" spans="1:87" ht="64.95" hidden="1" customHeight="1" x14ac:dyDescent="0.3">
      <c r="A167" s="322" t="s">
        <v>1121</v>
      </c>
      <c r="B167" s="329" t="s">
        <v>3</v>
      </c>
      <c r="C167" s="323" t="s">
        <v>2</v>
      </c>
      <c r="D167" s="550" t="s">
        <v>756</v>
      </c>
      <c r="E167" s="201" t="e" vm="9">
        <v>#VALUE!</v>
      </c>
      <c r="F167" s="320" t="s">
        <v>430</v>
      </c>
      <c r="G167" s="320" t="s">
        <v>431</v>
      </c>
      <c r="H167" s="202" t="s">
        <v>427</v>
      </c>
      <c r="I167" s="314">
        <v>1</v>
      </c>
      <c r="J167" s="311" t="s">
        <v>55</v>
      </c>
      <c r="K167" s="266">
        <f>(((24*48)*$K$3)*2)+$L$3</f>
        <v>147.55199999999999</v>
      </c>
      <c r="L167" s="267">
        <f>(((48*48)*$K$3)*2)+$L$3</f>
        <v>235.10399999999998</v>
      </c>
      <c r="M167" s="268">
        <f t="shared" si="29"/>
        <v>21.650299999999998</v>
      </c>
      <c r="N167" s="269">
        <v>216.50299999999999</v>
      </c>
      <c r="O167" s="270">
        <f t="shared" si="30"/>
        <v>433.00599999999997</v>
      </c>
      <c r="P167" s="271">
        <v>50</v>
      </c>
      <c r="Q167" s="272">
        <f>Tableau3[[#This Row],[NBRE UNITES / UVC (Paquet)]]*Tableau3[[#This Row],[UVC (Paquet) /
 COLIS]]</f>
        <v>500</v>
      </c>
      <c r="R167" s="272">
        <v>10</v>
      </c>
      <c r="S167" s="273">
        <v>24</v>
      </c>
      <c r="T167" s="274">
        <v>24</v>
      </c>
      <c r="U167" s="275">
        <f t="shared" si="31"/>
        <v>12000</v>
      </c>
      <c r="V167" s="570">
        <f>Tableau3[[#This Row],[PRIX  AU 
COLIS]]/Tableau3[[#This Row],[COLIS]]-1</f>
        <v>-0.69</v>
      </c>
      <c r="W167" s="276">
        <f t="shared" si="32"/>
        <v>6.7115930000000024</v>
      </c>
      <c r="X167" s="277">
        <f>$N167-(N167*'Détail des remises'!$C$7)</f>
        <v>67.11593000000002</v>
      </c>
      <c r="Y167" s="278">
        <f t="shared" si="33"/>
        <v>134.23186000000004</v>
      </c>
      <c r="Z167" s="274" t="s">
        <v>48</v>
      </c>
      <c r="AA167" s="275" t="s">
        <v>48</v>
      </c>
      <c r="AB167" s="276" t="s">
        <v>48</v>
      </c>
      <c r="AC167" s="277" t="s">
        <v>48</v>
      </c>
      <c r="AD167" s="278" t="s">
        <v>48</v>
      </c>
      <c r="AE167" s="274" t="s">
        <v>48</v>
      </c>
      <c r="AF167" s="275" t="s">
        <v>48</v>
      </c>
      <c r="AG167" s="276" t="s">
        <v>48</v>
      </c>
      <c r="AH167" s="277" t="s">
        <v>48</v>
      </c>
      <c r="AI167" s="278" t="s">
        <v>48</v>
      </c>
      <c r="AJ167" s="274">
        <v>48</v>
      </c>
      <c r="AK167" s="275">
        <f>AJ167*Q167</f>
        <v>24000</v>
      </c>
      <c r="AL167" s="279">
        <f>AM167/$R167</f>
        <v>6.5102452100000026</v>
      </c>
      <c r="AM167" s="277">
        <f>Tableau3[[#This Row],[PRIX  AU 
COLIS]]*$AM$11</f>
        <v>65.102452100000022</v>
      </c>
      <c r="AN167" s="280">
        <f>AM167/$Q167*1000</f>
        <v>130.20490420000004</v>
      </c>
      <c r="AO167" s="274">
        <v>96</v>
      </c>
      <c r="AP167" s="275">
        <f>AO167*Q167</f>
        <v>48000</v>
      </c>
      <c r="AQ167" s="279">
        <f>AR167/$R167</f>
        <v>6.3149378537000018</v>
      </c>
      <c r="AR167" s="277">
        <f>AM167*$AR$11</f>
        <v>63.149378537000018</v>
      </c>
      <c r="AS167" s="280">
        <f>AR167/$Q167*1000</f>
        <v>126.29875707400004</v>
      </c>
      <c r="AT167" s="262" t="s">
        <v>41</v>
      </c>
      <c r="AU167" s="198" t="s">
        <v>48</v>
      </c>
      <c r="AV167" s="198" t="s">
        <v>48</v>
      </c>
      <c r="AW167" s="198" t="s">
        <v>48</v>
      </c>
      <c r="AX167" s="198" t="s">
        <v>48</v>
      </c>
      <c r="AY167" s="198" t="s">
        <v>48</v>
      </c>
      <c r="AZ167" s="198" t="s">
        <v>48</v>
      </c>
      <c r="BA167" s="198" t="s">
        <v>48</v>
      </c>
      <c r="BB167" s="198" t="s">
        <v>48</v>
      </c>
      <c r="BC167" s="198" t="s">
        <v>48</v>
      </c>
      <c r="BD167" s="198" t="s">
        <v>48</v>
      </c>
      <c r="BE167" s="198" t="s">
        <v>48</v>
      </c>
      <c r="BF167" s="198" t="s">
        <v>48</v>
      </c>
      <c r="BG167" s="198" t="s">
        <v>48</v>
      </c>
      <c r="BH167" s="198" t="s">
        <v>48</v>
      </c>
      <c r="BI167" s="198" t="s">
        <v>48</v>
      </c>
      <c r="BJ167" s="198" t="s">
        <v>48</v>
      </c>
      <c r="BK167" s="198" t="s">
        <v>48</v>
      </c>
      <c r="BL167" s="198" t="s">
        <v>48</v>
      </c>
      <c r="BM167" s="198" t="s">
        <v>48</v>
      </c>
      <c r="BN167" s="198" t="s">
        <v>48</v>
      </c>
      <c r="BO167" s="198" t="s">
        <v>48</v>
      </c>
      <c r="BP167" s="198" t="s">
        <v>48</v>
      </c>
      <c r="BQ167" s="198" t="s">
        <v>48</v>
      </c>
      <c r="BR167" s="198" t="s">
        <v>48</v>
      </c>
      <c r="BS167" s="198" t="s">
        <v>48</v>
      </c>
      <c r="BT167" s="198" t="s">
        <v>48</v>
      </c>
      <c r="BU167" s="198" t="s">
        <v>48</v>
      </c>
      <c r="BV167" s="198" t="s">
        <v>48</v>
      </c>
      <c r="BW167" s="198" t="s">
        <v>48</v>
      </c>
      <c r="BX167" s="198" t="s">
        <v>48</v>
      </c>
      <c r="BY167" s="198" t="s">
        <v>48</v>
      </c>
      <c r="BZ167" s="198" t="s">
        <v>48</v>
      </c>
      <c r="CA167" s="198" t="s">
        <v>48</v>
      </c>
      <c r="CB167" s="198" t="s">
        <v>48</v>
      </c>
      <c r="CC167" s="264"/>
      <c r="CD167" s="264"/>
      <c r="CE167" s="264"/>
      <c r="CF167" s="264"/>
      <c r="CG167" s="264"/>
      <c r="CH167" s="264"/>
      <c r="CI167" s="318"/>
    </row>
    <row r="168" spans="1:87" ht="64.95" hidden="1" customHeight="1" x14ac:dyDescent="0.3">
      <c r="A168" s="322" t="s">
        <v>1121</v>
      </c>
      <c r="B168" s="329" t="s">
        <v>3</v>
      </c>
      <c r="C168" s="323" t="s">
        <v>2</v>
      </c>
      <c r="D168" s="550" t="s">
        <v>756</v>
      </c>
      <c r="E168" s="201" t="e" vm="9">
        <v>#VALUE!</v>
      </c>
      <c r="F168" s="320" t="s">
        <v>1118</v>
      </c>
      <c r="G168" s="320" t="s">
        <v>1119</v>
      </c>
      <c r="H168" s="202" t="s">
        <v>427</v>
      </c>
      <c r="I168" s="314">
        <v>2</v>
      </c>
      <c r="J168" s="312" t="s">
        <v>55</v>
      </c>
      <c r="K168" s="281">
        <f>(((24*48)*$K$3)*4)+$L$3</f>
        <v>235.10399999999998</v>
      </c>
      <c r="L168" s="282">
        <f>(((48*48)*$K$3)*4)+$L$3</f>
        <v>410.20799999999997</v>
      </c>
      <c r="M168" s="268">
        <f t="shared" si="29"/>
        <v>22.732814999999999</v>
      </c>
      <c r="N168" s="283">
        <f>N167*1.05</f>
        <v>227.32814999999999</v>
      </c>
      <c r="O168" s="284">
        <f t="shared" si="30"/>
        <v>454.65629999999999</v>
      </c>
      <c r="P168" s="285">
        <v>50</v>
      </c>
      <c r="Q168" s="272">
        <v>500</v>
      </c>
      <c r="R168" s="272">
        <v>10</v>
      </c>
      <c r="S168" s="273">
        <v>24</v>
      </c>
      <c r="T168" s="274">
        <v>24</v>
      </c>
      <c r="U168" s="275">
        <f t="shared" si="31"/>
        <v>12000</v>
      </c>
      <c r="V168" s="570">
        <f>Tableau3[[#This Row],[PRIX  AU 
COLIS]]/Tableau3[[#This Row],[COLIS]]-1</f>
        <v>-0.69</v>
      </c>
      <c r="W168" s="276">
        <f t="shared" si="32"/>
        <v>7.047172650000002</v>
      </c>
      <c r="X168" s="277">
        <f>$N168-(N168*'Détail des remises'!$C$7)</f>
        <v>70.471726500000017</v>
      </c>
      <c r="Y168" s="278">
        <f t="shared" si="33"/>
        <v>140.94345300000003</v>
      </c>
      <c r="Z168" s="286" t="s">
        <v>48</v>
      </c>
      <c r="AA168" s="275" t="s">
        <v>48</v>
      </c>
      <c r="AB168" s="287" t="s">
        <v>48</v>
      </c>
      <c r="AC168" s="277" t="s">
        <v>48</v>
      </c>
      <c r="AD168" s="287" t="s">
        <v>48</v>
      </c>
      <c r="AE168" s="286" t="s">
        <v>48</v>
      </c>
      <c r="AF168" s="275" t="s">
        <v>48</v>
      </c>
      <c r="AG168" s="287" t="s">
        <v>48</v>
      </c>
      <c r="AH168" s="277" t="s">
        <v>48</v>
      </c>
      <c r="AI168" s="287" t="s">
        <v>48</v>
      </c>
      <c r="AJ168" s="286">
        <v>48</v>
      </c>
      <c r="AK168" s="275">
        <f>AJ168*Q168</f>
        <v>24000</v>
      </c>
      <c r="AL168" s="279">
        <f>AM168/$R168</f>
        <v>6.8357574705000017</v>
      </c>
      <c r="AM168" s="277">
        <f>Tableau3[[#This Row],[PRIX  AU 
COLIS]]*$AM$11</f>
        <v>68.357574705000019</v>
      </c>
      <c r="AN168" s="280">
        <f>AM168/$Q168*1000</f>
        <v>136.71514941000004</v>
      </c>
      <c r="AO168" s="286">
        <v>96</v>
      </c>
      <c r="AP168" s="275">
        <f>AO168*Q168</f>
        <v>48000</v>
      </c>
      <c r="AQ168" s="279">
        <f>AR168/$R168</f>
        <v>6.6306847463850023</v>
      </c>
      <c r="AR168" s="277">
        <f>AM168*$AR$11</f>
        <v>66.306847463850019</v>
      </c>
      <c r="AS168" s="280">
        <f>AR168/$Q168*1000</f>
        <v>132.61369492770004</v>
      </c>
      <c r="AT168" s="262" t="s">
        <v>41</v>
      </c>
      <c r="AU168" s="198" t="s">
        <v>48</v>
      </c>
      <c r="AV168" s="198" t="s">
        <v>48</v>
      </c>
      <c r="AW168" s="198" t="s">
        <v>48</v>
      </c>
      <c r="AX168" s="198" t="s">
        <v>48</v>
      </c>
      <c r="AY168" s="198" t="s">
        <v>48</v>
      </c>
      <c r="AZ168" s="198" t="s">
        <v>48</v>
      </c>
      <c r="BA168" s="198" t="s">
        <v>48</v>
      </c>
      <c r="BB168" s="198" t="s">
        <v>48</v>
      </c>
      <c r="BC168" s="198" t="s">
        <v>48</v>
      </c>
      <c r="BD168" s="198" t="s">
        <v>48</v>
      </c>
      <c r="BE168" s="198" t="s">
        <v>48</v>
      </c>
      <c r="BF168" s="198" t="s">
        <v>48</v>
      </c>
      <c r="BG168" s="198" t="s">
        <v>48</v>
      </c>
      <c r="BH168" s="198" t="s">
        <v>48</v>
      </c>
      <c r="BI168" s="198" t="s">
        <v>48</v>
      </c>
      <c r="BJ168" s="198" t="s">
        <v>48</v>
      </c>
      <c r="BK168" s="198" t="s">
        <v>48</v>
      </c>
      <c r="BL168" s="198" t="s">
        <v>48</v>
      </c>
      <c r="BM168" s="198" t="s">
        <v>48</v>
      </c>
      <c r="BN168" s="198" t="s">
        <v>48</v>
      </c>
      <c r="BO168" s="198" t="s">
        <v>48</v>
      </c>
      <c r="BP168" s="198" t="s">
        <v>48</v>
      </c>
      <c r="BQ168" s="198" t="s">
        <v>48</v>
      </c>
      <c r="BR168" s="198" t="s">
        <v>48</v>
      </c>
      <c r="BS168" s="198" t="s">
        <v>48</v>
      </c>
      <c r="BT168" s="198" t="s">
        <v>48</v>
      </c>
      <c r="BU168" s="198" t="s">
        <v>48</v>
      </c>
      <c r="BV168" s="198" t="s">
        <v>48</v>
      </c>
      <c r="BW168" s="198" t="s">
        <v>48</v>
      </c>
      <c r="BX168" s="198" t="s">
        <v>48</v>
      </c>
      <c r="BY168" s="198" t="s">
        <v>48</v>
      </c>
      <c r="BZ168" s="198" t="s">
        <v>48</v>
      </c>
      <c r="CA168" s="198" t="s">
        <v>48</v>
      </c>
      <c r="CB168" s="263" t="s">
        <v>48</v>
      </c>
      <c r="CC168" s="318"/>
      <c r="CD168" s="318"/>
      <c r="CE168" s="318"/>
      <c r="CF168" s="318"/>
      <c r="CG168" s="318"/>
      <c r="CH168" s="318"/>
      <c r="CI168" s="318"/>
    </row>
    <row r="169" spans="1:87" ht="64.95" hidden="1" customHeight="1" x14ac:dyDescent="0.3">
      <c r="A169" s="322" t="s">
        <v>1121</v>
      </c>
      <c r="B169" s="329" t="s">
        <v>3</v>
      </c>
      <c r="C169" s="323" t="s">
        <v>863</v>
      </c>
      <c r="D169" s="550" t="s">
        <v>750</v>
      </c>
      <c r="E169" s="201" t="e" vm="13">
        <v>#VALUE!</v>
      </c>
      <c r="F169" s="320" t="s">
        <v>428</v>
      </c>
      <c r="G169" s="320" t="s">
        <v>435</v>
      </c>
      <c r="H169" s="202" t="s">
        <v>434</v>
      </c>
      <c r="I169" s="314">
        <v>1</v>
      </c>
      <c r="J169" s="311" t="s">
        <v>55</v>
      </c>
      <c r="K169" s="266" t="s">
        <v>55</v>
      </c>
      <c r="L169" s="267">
        <f>(((40*40)*$K$3)*2)+$L$3</f>
        <v>181.6</v>
      </c>
      <c r="M169" s="268">
        <f t="shared" si="29"/>
        <v>17.5548</v>
      </c>
      <c r="N169" s="269">
        <v>175.548</v>
      </c>
      <c r="O169" s="270">
        <f t="shared" si="30"/>
        <v>351.096</v>
      </c>
      <c r="P169" s="271">
        <v>50</v>
      </c>
      <c r="Q169" s="272">
        <f>Tableau3[[#This Row],[NBRE UNITES / UVC (Paquet)]]*Tableau3[[#This Row],[UVC (Paquet) /
 COLIS]]</f>
        <v>500</v>
      </c>
      <c r="R169" s="272">
        <v>10</v>
      </c>
      <c r="S169" s="273">
        <v>48</v>
      </c>
      <c r="T169" s="274">
        <v>16</v>
      </c>
      <c r="U169" s="275">
        <f t="shared" si="31"/>
        <v>8000</v>
      </c>
      <c r="V169" s="570">
        <f>Tableau3[[#This Row],[PRIX  AU 
COLIS]]/Tableau3[[#This Row],[COLIS]]-1</f>
        <v>-0.69</v>
      </c>
      <c r="W169" s="276">
        <f t="shared" si="32"/>
        <v>5.4419880000000003</v>
      </c>
      <c r="X169" s="277">
        <f>$N169-(N169*'Détail des remises'!$C$7)</f>
        <v>54.419880000000006</v>
      </c>
      <c r="Y169" s="278">
        <f t="shared" si="33"/>
        <v>108.83976000000001</v>
      </c>
      <c r="Z169" s="274">
        <v>24</v>
      </c>
      <c r="AA169" s="275">
        <f>Z169*Q169</f>
        <v>12000</v>
      </c>
      <c r="AB169" s="276">
        <f>$AC169/$R169</f>
        <v>5.2787283600000006</v>
      </c>
      <c r="AC169" s="277">
        <f>$X169*$AC$11</f>
        <v>52.787283600000002</v>
      </c>
      <c r="AD169" s="278">
        <f>$AC169/$Q169*1000</f>
        <v>105.5745672</v>
      </c>
      <c r="AE169" s="274">
        <f>Tableau3[[#This Row],[COLIS /
 PALETTE]]</f>
        <v>48</v>
      </c>
      <c r="AF169" s="275">
        <f>AE169*$Q169</f>
        <v>24000</v>
      </c>
      <c r="AG169" s="276">
        <f>$AH169/$R169</f>
        <v>4.8977892000000001</v>
      </c>
      <c r="AH169" s="277">
        <f>$X169*$AH$11</f>
        <v>48.977892000000004</v>
      </c>
      <c r="AI169" s="278">
        <f>$AH169/$Q169*1000</f>
        <v>97.955784000000008</v>
      </c>
      <c r="AJ169" s="274" t="s">
        <v>48</v>
      </c>
      <c r="AK169" s="275" t="s">
        <v>48</v>
      </c>
      <c r="AL169" s="279" t="s">
        <v>48</v>
      </c>
      <c r="AM169" s="277" t="s">
        <v>48</v>
      </c>
      <c r="AN169" s="280" t="s">
        <v>48</v>
      </c>
      <c r="AO169" s="274" t="s">
        <v>48</v>
      </c>
      <c r="AP169" s="275" t="s">
        <v>48</v>
      </c>
      <c r="AQ169" s="279" t="s">
        <v>48</v>
      </c>
      <c r="AR169" s="277" t="s">
        <v>48</v>
      </c>
      <c r="AS169" s="280" t="s">
        <v>48</v>
      </c>
      <c r="AT169" s="262" t="s">
        <v>41</v>
      </c>
      <c r="AU169" s="198" t="s">
        <v>48</v>
      </c>
      <c r="AV169" s="198" t="s">
        <v>48</v>
      </c>
      <c r="AW169" s="198" t="s">
        <v>48</v>
      </c>
      <c r="AX169" s="198" t="s">
        <v>48</v>
      </c>
      <c r="AY169" s="198" t="s">
        <v>48</v>
      </c>
      <c r="AZ169" s="198" t="s">
        <v>48</v>
      </c>
      <c r="BA169" s="198" t="s">
        <v>48</v>
      </c>
      <c r="BB169" s="198" t="s">
        <v>48</v>
      </c>
      <c r="BC169" s="198" t="s">
        <v>48</v>
      </c>
      <c r="BD169" s="198" t="s">
        <v>48</v>
      </c>
      <c r="BE169" s="198" t="s">
        <v>48</v>
      </c>
      <c r="BF169" s="198" t="s">
        <v>48</v>
      </c>
      <c r="BG169" s="198" t="s">
        <v>48</v>
      </c>
      <c r="BH169" s="198" t="s">
        <v>48</v>
      </c>
      <c r="BI169" s="198" t="s">
        <v>48</v>
      </c>
      <c r="BJ169" s="198" t="s">
        <v>48</v>
      </c>
      <c r="BK169" s="198" t="s">
        <v>48</v>
      </c>
      <c r="BL169" s="198" t="s">
        <v>48</v>
      </c>
      <c r="BM169" s="198" t="s">
        <v>48</v>
      </c>
      <c r="BN169" s="198" t="s">
        <v>48</v>
      </c>
      <c r="BO169" s="198" t="s">
        <v>48</v>
      </c>
      <c r="BP169" s="198" t="s">
        <v>48</v>
      </c>
      <c r="BQ169" s="198" t="s">
        <v>48</v>
      </c>
      <c r="BR169" s="198" t="s">
        <v>48</v>
      </c>
      <c r="BS169" s="198" t="s">
        <v>48</v>
      </c>
      <c r="BT169" s="198" t="s">
        <v>48</v>
      </c>
      <c r="BU169" s="198" t="s">
        <v>48</v>
      </c>
      <c r="BV169" s="198" t="s">
        <v>48</v>
      </c>
      <c r="BW169" s="198" t="s">
        <v>48</v>
      </c>
      <c r="BX169" s="198" t="s">
        <v>48</v>
      </c>
      <c r="BY169" s="198" t="s">
        <v>48</v>
      </c>
      <c r="BZ169" s="198" t="s">
        <v>48</v>
      </c>
      <c r="CA169" s="198" t="s">
        <v>48</v>
      </c>
      <c r="CB169" s="198" t="s">
        <v>48</v>
      </c>
      <c r="CC169" s="264"/>
      <c r="CD169" s="264"/>
      <c r="CE169" s="264"/>
      <c r="CF169" s="264"/>
      <c r="CG169" s="264"/>
      <c r="CH169" s="264"/>
      <c r="CI169" s="318"/>
    </row>
    <row r="170" spans="1:87" ht="64.95" hidden="1" customHeight="1" x14ac:dyDescent="0.3">
      <c r="A170" s="322" t="s">
        <v>1121</v>
      </c>
      <c r="B170" s="329" t="s">
        <v>3</v>
      </c>
      <c r="C170" s="323" t="s">
        <v>863</v>
      </c>
      <c r="D170" s="550" t="s">
        <v>750</v>
      </c>
      <c r="E170" s="201" t="e" vm="13">
        <v>#VALUE!</v>
      </c>
      <c r="F170" s="320" t="s">
        <v>429</v>
      </c>
      <c r="G170" s="320" t="s">
        <v>436</v>
      </c>
      <c r="H170" s="202" t="s">
        <v>434</v>
      </c>
      <c r="I170" s="314">
        <v>2</v>
      </c>
      <c r="J170" s="311" t="s">
        <v>55</v>
      </c>
      <c r="K170" s="266" t="s">
        <v>55</v>
      </c>
      <c r="L170" s="267">
        <f>(((40*40)*$K$3)*4)+$L$3</f>
        <v>303.2</v>
      </c>
      <c r="M170" s="268">
        <f t="shared" si="29"/>
        <v>18.432539999999999</v>
      </c>
      <c r="N170" s="269">
        <f>N169*1.05</f>
        <v>184.3254</v>
      </c>
      <c r="O170" s="270">
        <f t="shared" si="30"/>
        <v>368.6508</v>
      </c>
      <c r="P170" s="271">
        <v>50</v>
      </c>
      <c r="Q170" s="272">
        <f>Tableau3[[#This Row],[NBRE UNITES / UVC (Paquet)]]*Tableau3[[#This Row],[UVC (Paquet) /
 COLIS]]</f>
        <v>500</v>
      </c>
      <c r="R170" s="272">
        <v>10</v>
      </c>
      <c r="S170" s="273">
        <v>48</v>
      </c>
      <c r="T170" s="274">
        <v>16</v>
      </c>
      <c r="U170" s="275">
        <f t="shared" si="31"/>
        <v>8000</v>
      </c>
      <c r="V170" s="570">
        <f>Tableau3[[#This Row],[PRIX  AU 
COLIS]]/Tableau3[[#This Row],[COLIS]]-1</f>
        <v>-0.69</v>
      </c>
      <c r="W170" s="276">
        <f t="shared" si="32"/>
        <v>5.7140874000000013</v>
      </c>
      <c r="X170" s="277">
        <f>$N170-(N170*'Détail des remises'!$C$7)</f>
        <v>57.140874000000011</v>
      </c>
      <c r="Y170" s="278">
        <f t="shared" si="33"/>
        <v>114.28174800000002</v>
      </c>
      <c r="Z170" s="274">
        <v>24</v>
      </c>
      <c r="AA170" s="275">
        <f>Z170*Q170</f>
        <v>12000</v>
      </c>
      <c r="AB170" s="276">
        <f>$AC170/$R170</f>
        <v>5.5426647780000007</v>
      </c>
      <c r="AC170" s="277">
        <f>$X170*$AC$11</f>
        <v>55.42664778000001</v>
      </c>
      <c r="AD170" s="278">
        <f>$AC170/$Q170*1000</f>
        <v>110.85329556000002</v>
      </c>
      <c r="AE170" s="274">
        <f>Tableau3[[#This Row],[COLIS /
 PALETTE]]</f>
        <v>48</v>
      </c>
      <c r="AF170" s="275">
        <f>AE170*$Q170</f>
        <v>24000</v>
      </c>
      <c r="AG170" s="276">
        <f>$AH170/$R170</f>
        <v>5.1426786600000014</v>
      </c>
      <c r="AH170" s="277">
        <f>$X170*$AH$11</f>
        <v>51.426786600000014</v>
      </c>
      <c r="AI170" s="278">
        <f>$AH170/$Q170*1000</f>
        <v>102.85357320000003</v>
      </c>
      <c r="AJ170" s="274" t="s">
        <v>48</v>
      </c>
      <c r="AK170" s="275" t="s">
        <v>48</v>
      </c>
      <c r="AL170" s="279" t="s">
        <v>48</v>
      </c>
      <c r="AM170" s="277" t="s">
        <v>48</v>
      </c>
      <c r="AN170" s="280" t="s">
        <v>48</v>
      </c>
      <c r="AO170" s="274" t="s">
        <v>48</v>
      </c>
      <c r="AP170" s="275" t="s">
        <v>48</v>
      </c>
      <c r="AQ170" s="279" t="s">
        <v>48</v>
      </c>
      <c r="AR170" s="277" t="s">
        <v>48</v>
      </c>
      <c r="AS170" s="280" t="s">
        <v>48</v>
      </c>
      <c r="AT170" s="262" t="s">
        <v>41</v>
      </c>
      <c r="AU170" s="198" t="s">
        <v>48</v>
      </c>
      <c r="AV170" s="198" t="s">
        <v>48</v>
      </c>
      <c r="AW170" s="198" t="s">
        <v>48</v>
      </c>
      <c r="AX170" s="198" t="s">
        <v>48</v>
      </c>
      <c r="AY170" s="198" t="s">
        <v>48</v>
      </c>
      <c r="AZ170" s="198" t="s">
        <v>48</v>
      </c>
      <c r="BA170" s="198" t="s">
        <v>48</v>
      </c>
      <c r="BB170" s="198" t="s">
        <v>48</v>
      </c>
      <c r="BC170" s="198" t="s">
        <v>48</v>
      </c>
      <c r="BD170" s="198" t="s">
        <v>48</v>
      </c>
      <c r="BE170" s="198" t="s">
        <v>48</v>
      </c>
      <c r="BF170" s="198" t="s">
        <v>48</v>
      </c>
      <c r="BG170" s="198" t="s">
        <v>48</v>
      </c>
      <c r="BH170" s="198" t="s">
        <v>48</v>
      </c>
      <c r="BI170" s="198" t="s">
        <v>48</v>
      </c>
      <c r="BJ170" s="198" t="s">
        <v>48</v>
      </c>
      <c r="BK170" s="198" t="s">
        <v>48</v>
      </c>
      <c r="BL170" s="198" t="s">
        <v>48</v>
      </c>
      <c r="BM170" s="198" t="s">
        <v>48</v>
      </c>
      <c r="BN170" s="198" t="s">
        <v>48</v>
      </c>
      <c r="BO170" s="198" t="s">
        <v>48</v>
      </c>
      <c r="BP170" s="198" t="s">
        <v>48</v>
      </c>
      <c r="BQ170" s="198" t="s">
        <v>48</v>
      </c>
      <c r="BR170" s="198" t="s">
        <v>48</v>
      </c>
      <c r="BS170" s="198" t="s">
        <v>48</v>
      </c>
      <c r="BT170" s="198" t="s">
        <v>48</v>
      </c>
      <c r="BU170" s="198" t="s">
        <v>48</v>
      </c>
      <c r="BV170" s="198" t="s">
        <v>48</v>
      </c>
      <c r="BW170" s="198" t="s">
        <v>48</v>
      </c>
      <c r="BX170" s="198" t="s">
        <v>48</v>
      </c>
      <c r="BY170" s="198" t="s">
        <v>48</v>
      </c>
      <c r="BZ170" s="198" t="s">
        <v>48</v>
      </c>
      <c r="CA170" s="198" t="s">
        <v>48</v>
      </c>
      <c r="CB170" s="198" t="s">
        <v>48</v>
      </c>
      <c r="CC170" s="264"/>
      <c r="CD170" s="264"/>
      <c r="CE170" s="264"/>
      <c r="CF170" s="264"/>
      <c r="CG170" s="264"/>
      <c r="CH170" s="264"/>
      <c r="CI170" s="318"/>
    </row>
    <row r="171" spans="1:87" ht="64.95" hidden="1" customHeight="1" x14ac:dyDescent="0.3">
      <c r="A171" s="322" t="s">
        <v>1121</v>
      </c>
      <c r="B171" s="329" t="s">
        <v>3</v>
      </c>
      <c r="C171" s="323" t="s">
        <v>863</v>
      </c>
      <c r="D171" s="550" t="s">
        <v>750</v>
      </c>
      <c r="E171" s="201" t="e" vm="13">
        <v>#VALUE!</v>
      </c>
      <c r="F171" s="287">
        <v>0</v>
      </c>
      <c r="G171" s="320" t="s">
        <v>437</v>
      </c>
      <c r="H171" s="202" t="s">
        <v>434</v>
      </c>
      <c r="I171" s="314">
        <v>3</v>
      </c>
      <c r="J171" s="311">
        <f>(((20*20)*$K$3)*6)+$L$3</f>
        <v>151.19999999999999</v>
      </c>
      <c r="K171" s="266">
        <f>(((20*40)*$K$3)*6)+$L$3</f>
        <v>242.39999999999998</v>
      </c>
      <c r="L171" s="267">
        <f>(((40*40)*$K$3)*6)+$L$3</f>
        <v>424.79999999999995</v>
      </c>
      <c r="M171" s="268">
        <f t="shared" si="29"/>
        <v>19.310280000000002</v>
      </c>
      <c r="N171" s="269">
        <f>N169*1.1</f>
        <v>193.10280000000003</v>
      </c>
      <c r="O171" s="270">
        <f t="shared" si="30"/>
        <v>386.20560000000006</v>
      </c>
      <c r="P171" s="271">
        <v>50</v>
      </c>
      <c r="Q171" s="272">
        <f>Tableau3[[#This Row],[NBRE UNITES / UVC (Paquet)]]*Tableau3[[#This Row],[UVC (Paquet) /
 COLIS]]</f>
        <v>500</v>
      </c>
      <c r="R171" s="272">
        <v>10</v>
      </c>
      <c r="S171" s="273">
        <v>48</v>
      </c>
      <c r="T171" s="274">
        <v>48</v>
      </c>
      <c r="U171" s="275">
        <f t="shared" si="31"/>
        <v>24000</v>
      </c>
      <c r="V171" s="570">
        <f>Tableau3[[#This Row],[PRIX  AU 
COLIS]]/Tableau3[[#This Row],[COLIS]]-1</f>
        <v>-0.69</v>
      </c>
      <c r="W171" s="276">
        <f t="shared" si="32"/>
        <v>5.9861868000000014</v>
      </c>
      <c r="X171" s="277">
        <f>$N171-(N171*'Détail des remises'!$C$7)</f>
        <v>59.861868000000015</v>
      </c>
      <c r="Y171" s="278">
        <f t="shared" si="33"/>
        <v>119.72373600000003</v>
      </c>
      <c r="Z171" s="274" t="s">
        <v>48</v>
      </c>
      <c r="AA171" s="275" t="s">
        <v>48</v>
      </c>
      <c r="AB171" s="276" t="s">
        <v>48</v>
      </c>
      <c r="AC171" s="277" t="s">
        <v>48</v>
      </c>
      <c r="AD171" s="278" t="s">
        <v>48</v>
      </c>
      <c r="AE171" s="274" t="s">
        <v>48</v>
      </c>
      <c r="AF171" s="275" t="s">
        <v>48</v>
      </c>
      <c r="AG171" s="276" t="s">
        <v>48</v>
      </c>
      <c r="AH171" s="277" t="s">
        <v>48</v>
      </c>
      <c r="AI171" s="278" t="s">
        <v>48</v>
      </c>
      <c r="AJ171" s="274" t="s">
        <v>48</v>
      </c>
      <c r="AK171" s="275" t="s">
        <v>48</v>
      </c>
      <c r="AL171" s="279" t="s">
        <v>48</v>
      </c>
      <c r="AM171" s="277" t="s">
        <v>48</v>
      </c>
      <c r="AN171" s="280" t="s">
        <v>48</v>
      </c>
      <c r="AO171" s="274" t="s">
        <v>48</v>
      </c>
      <c r="AP171" s="275" t="s">
        <v>48</v>
      </c>
      <c r="AQ171" s="279" t="s">
        <v>48</v>
      </c>
      <c r="AR171" s="277" t="s">
        <v>48</v>
      </c>
      <c r="AS171" s="280" t="s">
        <v>48</v>
      </c>
      <c r="AT171" s="262" t="s">
        <v>41</v>
      </c>
      <c r="AU171" s="198" t="s">
        <v>48</v>
      </c>
      <c r="AV171" s="198" t="s">
        <v>48</v>
      </c>
      <c r="AW171" s="198" t="s">
        <v>48</v>
      </c>
      <c r="AX171" s="198" t="s">
        <v>48</v>
      </c>
      <c r="AY171" s="198" t="s">
        <v>48</v>
      </c>
      <c r="AZ171" s="198" t="s">
        <v>48</v>
      </c>
      <c r="BA171" s="198" t="s">
        <v>48</v>
      </c>
      <c r="BB171" s="198" t="s">
        <v>48</v>
      </c>
      <c r="BC171" s="198" t="s">
        <v>48</v>
      </c>
      <c r="BD171" s="198" t="s">
        <v>48</v>
      </c>
      <c r="BE171" s="198" t="s">
        <v>48</v>
      </c>
      <c r="BF171" s="198" t="s">
        <v>48</v>
      </c>
      <c r="BG171" s="198" t="s">
        <v>48</v>
      </c>
      <c r="BH171" s="198" t="s">
        <v>48</v>
      </c>
      <c r="BI171" s="198" t="s">
        <v>48</v>
      </c>
      <c r="BJ171" s="198" t="s">
        <v>48</v>
      </c>
      <c r="BK171" s="198" t="s">
        <v>48</v>
      </c>
      <c r="BL171" s="198" t="s">
        <v>48</v>
      </c>
      <c r="BM171" s="198" t="s">
        <v>48</v>
      </c>
      <c r="BN171" s="198" t="s">
        <v>48</v>
      </c>
      <c r="BO171" s="198" t="s">
        <v>48</v>
      </c>
      <c r="BP171" s="198" t="s">
        <v>48</v>
      </c>
      <c r="BQ171" s="198" t="s">
        <v>48</v>
      </c>
      <c r="BR171" s="198" t="s">
        <v>48</v>
      </c>
      <c r="BS171" s="198" t="s">
        <v>48</v>
      </c>
      <c r="BT171" s="198" t="s">
        <v>48</v>
      </c>
      <c r="BU171" s="198" t="s">
        <v>48</v>
      </c>
      <c r="BV171" s="198" t="s">
        <v>48</v>
      </c>
      <c r="BW171" s="198" t="s">
        <v>48</v>
      </c>
      <c r="BX171" s="198" t="s">
        <v>48</v>
      </c>
      <c r="BY171" s="198" t="s">
        <v>48</v>
      </c>
      <c r="BZ171" s="198" t="s">
        <v>48</v>
      </c>
      <c r="CA171" s="198" t="s">
        <v>48</v>
      </c>
      <c r="CB171" s="198" t="s">
        <v>48</v>
      </c>
      <c r="CC171" s="264"/>
      <c r="CD171" s="264"/>
      <c r="CE171" s="264"/>
      <c r="CF171" s="264"/>
      <c r="CG171" s="264"/>
      <c r="CH171" s="264"/>
      <c r="CI171" s="318"/>
    </row>
    <row r="172" spans="1:87" ht="64.95" hidden="1" customHeight="1" x14ac:dyDescent="0.3">
      <c r="A172" s="322" t="s">
        <v>1121</v>
      </c>
      <c r="B172" s="329" t="s">
        <v>3</v>
      </c>
      <c r="C172" s="323" t="s">
        <v>863</v>
      </c>
      <c r="D172" s="550" t="s">
        <v>750</v>
      </c>
      <c r="E172" s="201" t="e" vm="13">
        <v>#VALUE!</v>
      </c>
      <c r="F172" s="287">
        <v>0</v>
      </c>
      <c r="G172" s="320" t="s">
        <v>438</v>
      </c>
      <c r="H172" s="202" t="s">
        <v>434</v>
      </c>
      <c r="I172" s="314">
        <v>4</v>
      </c>
      <c r="J172" s="311">
        <f>(((20*20)*$K$3)*8)+$L$3</f>
        <v>181.6</v>
      </c>
      <c r="K172" s="266">
        <f>(((20*40)*$K$3)*8)+$L$3</f>
        <v>303.2</v>
      </c>
      <c r="L172" s="267">
        <f>(((40*40)*$K$3)*8)+$L$3</f>
        <v>546.4</v>
      </c>
      <c r="M172" s="268">
        <f t="shared" si="29"/>
        <v>20.188019999999998</v>
      </c>
      <c r="N172" s="269">
        <f>N169*1.15</f>
        <v>201.88019999999997</v>
      </c>
      <c r="O172" s="270">
        <f t="shared" si="30"/>
        <v>403.76039999999995</v>
      </c>
      <c r="P172" s="271">
        <v>50</v>
      </c>
      <c r="Q172" s="272">
        <f>Tableau3[[#This Row],[NBRE UNITES / UVC (Paquet)]]*Tableau3[[#This Row],[UVC (Paquet) /
 COLIS]]</f>
        <v>500</v>
      </c>
      <c r="R172" s="272">
        <v>10</v>
      </c>
      <c r="S172" s="273">
        <v>48</v>
      </c>
      <c r="T172" s="274">
        <v>48</v>
      </c>
      <c r="U172" s="275">
        <f t="shared" si="31"/>
        <v>24000</v>
      </c>
      <c r="V172" s="570">
        <f>Tableau3[[#This Row],[PRIX  AU 
COLIS]]/Tableau3[[#This Row],[COLIS]]-1</f>
        <v>-0.69</v>
      </c>
      <c r="W172" s="276">
        <f t="shared" si="32"/>
        <v>6.2582862000000006</v>
      </c>
      <c r="X172" s="277">
        <f>$N172-(N172*'Détail des remises'!$C$7)</f>
        <v>62.582862000000006</v>
      </c>
      <c r="Y172" s="278">
        <f t="shared" si="33"/>
        <v>125.16572400000001</v>
      </c>
      <c r="Z172" s="274" t="s">
        <v>48</v>
      </c>
      <c r="AA172" s="275" t="s">
        <v>48</v>
      </c>
      <c r="AB172" s="276" t="s">
        <v>48</v>
      </c>
      <c r="AC172" s="277" t="s">
        <v>48</v>
      </c>
      <c r="AD172" s="278" t="s">
        <v>48</v>
      </c>
      <c r="AE172" s="274" t="s">
        <v>48</v>
      </c>
      <c r="AF172" s="275" t="s">
        <v>48</v>
      </c>
      <c r="AG172" s="276" t="s">
        <v>48</v>
      </c>
      <c r="AH172" s="277" t="s">
        <v>48</v>
      </c>
      <c r="AI172" s="278" t="s">
        <v>48</v>
      </c>
      <c r="AJ172" s="274" t="s">
        <v>48</v>
      </c>
      <c r="AK172" s="275" t="s">
        <v>48</v>
      </c>
      <c r="AL172" s="279" t="s">
        <v>48</v>
      </c>
      <c r="AM172" s="277" t="s">
        <v>48</v>
      </c>
      <c r="AN172" s="280" t="s">
        <v>48</v>
      </c>
      <c r="AO172" s="274" t="s">
        <v>48</v>
      </c>
      <c r="AP172" s="275" t="s">
        <v>48</v>
      </c>
      <c r="AQ172" s="279" t="s">
        <v>48</v>
      </c>
      <c r="AR172" s="277" t="s">
        <v>48</v>
      </c>
      <c r="AS172" s="280" t="s">
        <v>48</v>
      </c>
      <c r="AT172" s="262" t="s">
        <v>41</v>
      </c>
      <c r="AU172" s="198" t="s">
        <v>48</v>
      </c>
      <c r="AV172" s="198" t="s">
        <v>48</v>
      </c>
      <c r="AW172" s="198" t="s">
        <v>48</v>
      </c>
      <c r="AX172" s="198" t="s">
        <v>48</v>
      </c>
      <c r="AY172" s="198" t="s">
        <v>48</v>
      </c>
      <c r="AZ172" s="198" t="s">
        <v>48</v>
      </c>
      <c r="BA172" s="198" t="s">
        <v>48</v>
      </c>
      <c r="BB172" s="198" t="s">
        <v>48</v>
      </c>
      <c r="BC172" s="198" t="s">
        <v>48</v>
      </c>
      <c r="BD172" s="198" t="s">
        <v>48</v>
      </c>
      <c r="BE172" s="198" t="s">
        <v>48</v>
      </c>
      <c r="BF172" s="198" t="s">
        <v>48</v>
      </c>
      <c r="BG172" s="198" t="s">
        <v>48</v>
      </c>
      <c r="BH172" s="198" t="s">
        <v>48</v>
      </c>
      <c r="BI172" s="198" t="s">
        <v>48</v>
      </c>
      <c r="BJ172" s="198" t="s">
        <v>48</v>
      </c>
      <c r="BK172" s="198" t="s">
        <v>48</v>
      </c>
      <c r="BL172" s="198" t="s">
        <v>48</v>
      </c>
      <c r="BM172" s="198" t="s">
        <v>48</v>
      </c>
      <c r="BN172" s="198" t="s">
        <v>48</v>
      </c>
      <c r="BO172" s="198" t="s">
        <v>48</v>
      </c>
      <c r="BP172" s="198" t="s">
        <v>48</v>
      </c>
      <c r="BQ172" s="198" t="s">
        <v>48</v>
      </c>
      <c r="BR172" s="198" t="s">
        <v>48</v>
      </c>
      <c r="BS172" s="198" t="s">
        <v>48</v>
      </c>
      <c r="BT172" s="198" t="s">
        <v>48</v>
      </c>
      <c r="BU172" s="198" t="s">
        <v>48</v>
      </c>
      <c r="BV172" s="198" t="s">
        <v>48</v>
      </c>
      <c r="BW172" s="198" t="s">
        <v>48</v>
      </c>
      <c r="BX172" s="198" t="s">
        <v>48</v>
      </c>
      <c r="BY172" s="198" t="s">
        <v>48</v>
      </c>
      <c r="BZ172" s="198" t="s">
        <v>48</v>
      </c>
      <c r="CA172" s="198" t="s">
        <v>48</v>
      </c>
      <c r="CB172" s="198" t="s">
        <v>48</v>
      </c>
      <c r="CC172" s="264"/>
      <c r="CD172" s="264"/>
      <c r="CE172" s="264"/>
      <c r="CF172" s="264"/>
      <c r="CG172" s="264"/>
      <c r="CH172" s="264"/>
      <c r="CI172" s="318"/>
    </row>
    <row r="173" spans="1:87" ht="64.95" hidden="1" customHeight="1" x14ac:dyDescent="0.3">
      <c r="A173" s="322" t="s">
        <v>1121</v>
      </c>
      <c r="B173" s="329" t="s">
        <v>3</v>
      </c>
      <c r="C173" s="323" t="s">
        <v>964</v>
      </c>
      <c r="D173" s="550" t="s">
        <v>756</v>
      </c>
      <c r="E173" s="201" t="e" vm="11">
        <v>#VALUE!</v>
      </c>
      <c r="F173" s="320" t="s">
        <v>440</v>
      </c>
      <c r="G173" s="320" t="s">
        <v>442</v>
      </c>
      <c r="H173" s="202" t="s">
        <v>439</v>
      </c>
      <c r="I173" s="314">
        <v>1</v>
      </c>
      <c r="J173" s="311" t="s">
        <v>55</v>
      </c>
      <c r="K173" s="266" t="s">
        <v>55</v>
      </c>
      <c r="L173" s="267">
        <f>(((48*48)*$K$3)*2)+$L$3</f>
        <v>235.10399999999998</v>
      </c>
      <c r="M173" s="268">
        <f t="shared" si="29"/>
        <v>26.138299999999997</v>
      </c>
      <c r="N173" s="269">
        <v>261.38299999999998</v>
      </c>
      <c r="O173" s="270">
        <f t="shared" si="30"/>
        <v>522.76599999999996</v>
      </c>
      <c r="P173" s="271">
        <v>50</v>
      </c>
      <c r="Q173" s="272">
        <f>Tableau3[[#This Row],[NBRE UNITES / UVC (Paquet)]]*Tableau3[[#This Row],[UVC (Paquet) /
 COLIS]]</f>
        <v>500</v>
      </c>
      <c r="R173" s="272">
        <v>10</v>
      </c>
      <c r="S173" s="273">
        <v>24</v>
      </c>
      <c r="T173" s="274">
        <v>24</v>
      </c>
      <c r="U173" s="275">
        <f t="shared" si="31"/>
        <v>12000</v>
      </c>
      <c r="V173" s="570">
        <f>Tableau3[[#This Row],[PRIX  AU 
COLIS]]/Tableau3[[#This Row],[COLIS]]-1</f>
        <v>-0.69</v>
      </c>
      <c r="W173" s="276">
        <f t="shared" si="32"/>
        <v>8.1028729999999989</v>
      </c>
      <c r="X173" s="277">
        <f>$N173-(N173*'Détail des remises'!$C$7)</f>
        <v>81.028729999999996</v>
      </c>
      <c r="Y173" s="278">
        <f t="shared" si="33"/>
        <v>162.05745999999999</v>
      </c>
      <c r="Z173" s="274" t="s">
        <v>48</v>
      </c>
      <c r="AA173" s="275" t="s">
        <v>48</v>
      </c>
      <c r="AB173" s="276" t="s">
        <v>48</v>
      </c>
      <c r="AC173" s="277" t="s">
        <v>48</v>
      </c>
      <c r="AD173" s="278" t="s">
        <v>48</v>
      </c>
      <c r="AE173" s="274" t="s">
        <v>48</v>
      </c>
      <c r="AF173" s="275" t="s">
        <v>48</v>
      </c>
      <c r="AG173" s="276" t="s">
        <v>48</v>
      </c>
      <c r="AH173" s="277" t="s">
        <v>48</v>
      </c>
      <c r="AI173" s="278" t="s">
        <v>48</v>
      </c>
      <c r="AJ173" s="274">
        <v>48</v>
      </c>
      <c r="AK173" s="275">
        <f>AJ173*Q173</f>
        <v>24000</v>
      </c>
      <c r="AL173" s="279">
        <f>AM173/$R173</f>
        <v>7.8597868100000001</v>
      </c>
      <c r="AM173" s="277">
        <f>Tableau3[[#This Row],[PRIX  AU 
COLIS]]*$AM$11</f>
        <v>78.597868099999999</v>
      </c>
      <c r="AN173" s="280">
        <f>AM173/$Q173*1000</f>
        <v>157.1957362</v>
      </c>
      <c r="AO173" s="274">
        <v>96</v>
      </c>
      <c r="AP173" s="275">
        <f>AO173*Q173</f>
        <v>48000</v>
      </c>
      <c r="AQ173" s="279">
        <f>AR173/$R173</f>
        <v>7.6239932057000006</v>
      </c>
      <c r="AR173" s="277">
        <f>AM173*$AR$11</f>
        <v>76.239932057000004</v>
      </c>
      <c r="AS173" s="280">
        <f>AR173/$Q173*1000</f>
        <v>152.47986411400001</v>
      </c>
      <c r="AT173" s="262" t="s">
        <v>41</v>
      </c>
      <c r="AU173" s="198" t="s">
        <v>48</v>
      </c>
      <c r="AV173" s="198" t="s">
        <v>48</v>
      </c>
      <c r="AW173" s="198" t="s">
        <v>48</v>
      </c>
      <c r="AX173" s="198" t="s">
        <v>48</v>
      </c>
      <c r="AY173" s="198" t="s">
        <v>48</v>
      </c>
      <c r="AZ173" s="198" t="s">
        <v>48</v>
      </c>
      <c r="BA173" s="198" t="s">
        <v>48</v>
      </c>
      <c r="BB173" s="198" t="s">
        <v>48</v>
      </c>
      <c r="BC173" s="198" t="s">
        <v>48</v>
      </c>
      <c r="BD173" s="198" t="s">
        <v>48</v>
      </c>
      <c r="BE173" s="198" t="s">
        <v>48</v>
      </c>
      <c r="BF173" s="198" t="s">
        <v>48</v>
      </c>
      <c r="BG173" s="198" t="s">
        <v>48</v>
      </c>
      <c r="BH173" s="198" t="s">
        <v>48</v>
      </c>
      <c r="BI173" s="198" t="s">
        <v>48</v>
      </c>
      <c r="BJ173" s="198" t="s">
        <v>48</v>
      </c>
      <c r="BK173" s="198" t="s">
        <v>48</v>
      </c>
      <c r="BL173" s="198" t="s">
        <v>48</v>
      </c>
      <c r="BM173" s="198" t="s">
        <v>48</v>
      </c>
      <c r="BN173" s="198" t="s">
        <v>48</v>
      </c>
      <c r="BO173" s="198" t="s">
        <v>48</v>
      </c>
      <c r="BP173" s="198" t="s">
        <v>48</v>
      </c>
      <c r="BQ173" s="198" t="s">
        <v>48</v>
      </c>
      <c r="BR173" s="198" t="s">
        <v>48</v>
      </c>
      <c r="BS173" s="198" t="s">
        <v>48</v>
      </c>
      <c r="BT173" s="198" t="s">
        <v>48</v>
      </c>
      <c r="BU173" s="198" t="s">
        <v>48</v>
      </c>
      <c r="BV173" s="198" t="s">
        <v>48</v>
      </c>
      <c r="BW173" s="198" t="s">
        <v>48</v>
      </c>
      <c r="BX173" s="198" t="s">
        <v>48</v>
      </c>
      <c r="BY173" s="198" t="s">
        <v>48</v>
      </c>
      <c r="BZ173" s="198" t="s">
        <v>48</v>
      </c>
      <c r="CA173" s="198" t="s">
        <v>48</v>
      </c>
      <c r="CB173" s="198" t="s">
        <v>48</v>
      </c>
      <c r="CC173" s="264"/>
      <c r="CD173" s="264"/>
      <c r="CE173" s="264"/>
      <c r="CF173" s="264"/>
      <c r="CG173" s="264"/>
      <c r="CH173" s="264"/>
      <c r="CI173" s="318"/>
    </row>
    <row r="174" spans="1:87" ht="64.95" hidden="1" customHeight="1" thickBot="1" x14ac:dyDescent="0.35">
      <c r="A174" s="463" t="s">
        <v>1121</v>
      </c>
      <c r="B174" s="491" t="s">
        <v>3</v>
      </c>
      <c r="C174" s="465" t="s">
        <v>965</v>
      </c>
      <c r="D174" s="551" t="s">
        <v>756</v>
      </c>
      <c r="E174" s="466" t="e" vm="11">
        <v>#VALUE!</v>
      </c>
      <c r="F174" s="467" t="s">
        <v>441</v>
      </c>
      <c r="G174" s="467" t="s">
        <v>443</v>
      </c>
      <c r="H174" s="468" t="s">
        <v>439</v>
      </c>
      <c r="I174" s="469">
        <v>2</v>
      </c>
      <c r="J174" s="470" t="s">
        <v>55</v>
      </c>
      <c r="K174" s="471" t="s">
        <v>55</v>
      </c>
      <c r="L174" s="472">
        <f>(((48*48)*$K$3)*4)+$L$3</f>
        <v>410.20799999999997</v>
      </c>
      <c r="M174" s="473">
        <f t="shared" si="29"/>
        <v>27.445215000000001</v>
      </c>
      <c r="N174" s="474">
        <f>N173*1.05</f>
        <v>274.45215000000002</v>
      </c>
      <c r="O174" s="475">
        <f t="shared" si="30"/>
        <v>548.90430000000003</v>
      </c>
      <c r="P174" s="476">
        <v>50</v>
      </c>
      <c r="Q174" s="477">
        <f>Tableau3[[#This Row],[NBRE UNITES / UVC (Paquet)]]*Tableau3[[#This Row],[UVC (Paquet) /
 COLIS]]</f>
        <v>500</v>
      </c>
      <c r="R174" s="477">
        <v>10</v>
      </c>
      <c r="S174" s="478">
        <v>24</v>
      </c>
      <c r="T174" s="479">
        <v>24</v>
      </c>
      <c r="U174" s="480">
        <f t="shared" si="31"/>
        <v>12000</v>
      </c>
      <c r="V174" s="571">
        <f>Tableau3[[#This Row],[PRIX  AU 
COLIS]]/Tableau3[[#This Row],[COLIS]]-1</f>
        <v>-0.69</v>
      </c>
      <c r="W174" s="481">
        <f t="shared" si="32"/>
        <v>8.5080166500000018</v>
      </c>
      <c r="X174" s="482">
        <f>$N174-(N174*'Détail des remises'!$C$7)</f>
        <v>85.080166500000018</v>
      </c>
      <c r="Y174" s="483">
        <f t="shared" si="33"/>
        <v>170.16033300000004</v>
      </c>
      <c r="Z174" s="479" t="s">
        <v>48</v>
      </c>
      <c r="AA174" s="480" t="s">
        <v>48</v>
      </c>
      <c r="AB174" s="481" t="s">
        <v>48</v>
      </c>
      <c r="AC174" s="482" t="s">
        <v>48</v>
      </c>
      <c r="AD174" s="483" t="s">
        <v>48</v>
      </c>
      <c r="AE174" s="479" t="s">
        <v>48</v>
      </c>
      <c r="AF174" s="480" t="s">
        <v>48</v>
      </c>
      <c r="AG174" s="481" t="s">
        <v>48</v>
      </c>
      <c r="AH174" s="482" t="s">
        <v>48</v>
      </c>
      <c r="AI174" s="483" t="s">
        <v>48</v>
      </c>
      <c r="AJ174" s="479">
        <v>48</v>
      </c>
      <c r="AK174" s="480">
        <f>AJ174*Q174</f>
        <v>24000</v>
      </c>
      <c r="AL174" s="484">
        <f>AM174/$R174</f>
        <v>8.2527761505000008</v>
      </c>
      <c r="AM174" s="482">
        <f>Tableau3[[#This Row],[PRIX  AU 
COLIS]]*$AM$11</f>
        <v>82.527761505000015</v>
      </c>
      <c r="AN174" s="485">
        <f>AM174/$Q174*1000</f>
        <v>165.05552301000003</v>
      </c>
      <c r="AO174" s="479">
        <v>96</v>
      </c>
      <c r="AP174" s="480">
        <f>AO174*Q174</f>
        <v>48000</v>
      </c>
      <c r="AQ174" s="484">
        <f>AR174/$R174</f>
        <v>8.0051928659850002</v>
      </c>
      <c r="AR174" s="482">
        <f>AM174*$AR$11</f>
        <v>80.051928659850006</v>
      </c>
      <c r="AS174" s="485">
        <f>AR174/$Q174*1000</f>
        <v>160.10385731970001</v>
      </c>
      <c r="AT174" s="262" t="s">
        <v>41</v>
      </c>
      <c r="AU174" s="198" t="s">
        <v>48</v>
      </c>
      <c r="AV174" s="198" t="s">
        <v>48</v>
      </c>
      <c r="AW174" s="198" t="s">
        <v>48</v>
      </c>
      <c r="AX174" s="198" t="s">
        <v>48</v>
      </c>
      <c r="AY174" s="198" t="s">
        <v>48</v>
      </c>
      <c r="AZ174" s="198" t="s">
        <v>48</v>
      </c>
      <c r="BA174" s="198" t="s">
        <v>48</v>
      </c>
      <c r="BB174" s="198" t="s">
        <v>48</v>
      </c>
      <c r="BC174" s="198" t="s">
        <v>48</v>
      </c>
      <c r="BD174" s="198" t="s">
        <v>48</v>
      </c>
      <c r="BE174" s="198" t="s">
        <v>48</v>
      </c>
      <c r="BF174" s="198" t="s">
        <v>48</v>
      </c>
      <c r="BG174" s="198" t="s">
        <v>48</v>
      </c>
      <c r="BH174" s="198" t="s">
        <v>48</v>
      </c>
      <c r="BI174" s="198" t="s">
        <v>48</v>
      </c>
      <c r="BJ174" s="198" t="s">
        <v>48</v>
      </c>
      <c r="BK174" s="198" t="s">
        <v>48</v>
      </c>
      <c r="BL174" s="198" t="s">
        <v>48</v>
      </c>
      <c r="BM174" s="198" t="s">
        <v>48</v>
      </c>
      <c r="BN174" s="198" t="s">
        <v>48</v>
      </c>
      <c r="BO174" s="198" t="s">
        <v>48</v>
      </c>
      <c r="BP174" s="198" t="s">
        <v>48</v>
      </c>
      <c r="BQ174" s="198" t="s">
        <v>48</v>
      </c>
      <c r="BR174" s="198" t="s">
        <v>48</v>
      </c>
      <c r="BS174" s="198" t="s">
        <v>48</v>
      </c>
      <c r="BT174" s="198" t="s">
        <v>48</v>
      </c>
      <c r="BU174" s="198" t="s">
        <v>48</v>
      </c>
      <c r="BV174" s="198" t="s">
        <v>48</v>
      </c>
      <c r="BW174" s="198" t="s">
        <v>48</v>
      </c>
      <c r="BX174" s="198" t="s">
        <v>48</v>
      </c>
      <c r="BY174" s="198" t="s">
        <v>48</v>
      </c>
      <c r="BZ174" s="198" t="s">
        <v>48</v>
      </c>
      <c r="CA174" s="198" t="s">
        <v>48</v>
      </c>
      <c r="CB174" s="198" t="s">
        <v>48</v>
      </c>
      <c r="CC174" s="264"/>
      <c r="CD174" s="264"/>
      <c r="CE174" s="264"/>
      <c r="CF174" s="264"/>
      <c r="CG174" s="264"/>
      <c r="CH174" s="264"/>
      <c r="CI174" s="318"/>
    </row>
    <row r="175" spans="1:87" ht="64.95" hidden="1" customHeight="1" x14ac:dyDescent="0.3">
      <c r="A175" s="386" t="s">
        <v>1121</v>
      </c>
      <c r="B175" s="419" t="s">
        <v>540</v>
      </c>
      <c r="C175" s="352" t="s">
        <v>2</v>
      </c>
      <c r="D175" s="549" t="s">
        <v>750</v>
      </c>
      <c r="E175" s="353" t="e" vm="9">
        <v>#VALUE!</v>
      </c>
      <c r="F175" s="354" t="s">
        <v>449</v>
      </c>
      <c r="G175" s="354" t="s">
        <v>452</v>
      </c>
      <c r="H175" s="355" t="s">
        <v>448</v>
      </c>
      <c r="I175" s="356">
        <v>1</v>
      </c>
      <c r="J175" s="357" t="s">
        <v>55</v>
      </c>
      <c r="K175" s="358">
        <f>(((20*40)*$K$3)*2)+$L$3</f>
        <v>120.8</v>
      </c>
      <c r="L175" s="359">
        <f>(((40*40)*$K$3)*2)+$L$3</f>
        <v>181.6</v>
      </c>
      <c r="M175" s="360">
        <f t="shared" si="29"/>
        <v>21.8398</v>
      </c>
      <c r="N175" s="361">
        <v>218.398</v>
      </c>
      <c r="O175" s="362">
        <f t="shared" si="30"/>
        <v>436.79599999999999</v>
      </c>
      <c r="P175" s="363">
        <v>50</v>
      </c>
      <c r="Q175" s="364">
        <f>Tableau3[[#This Row],[NBRE UNITES / UVC (Paquet)]]*Tableau3[[#This Row],[UVC (Paquet) /
 COLIS]]</f>
        <v>500</v>
      </c>
      <c r="R175" s="364">
        <v>10</v>
      </c>
      <c r="S175" s="365">
        <v>48</v>
      </c>
      <c r="T175" s="366">
        <v>16</v>
      </c>
      <c r="U175" s="367">
        <f t="shared" si="31"/>
        <v>8000</v>
      </c>
      <c r="V175" s="569">
        <f>Tableau3[[#This Row],[PRIX  AU 
COLIS]]/Tableau3[[#This Row],[COLIS]]-1</f>
        <v>-0.69</v>
      </c>
      <c r="W175" s="368">
        <f t="shared" si="32"/>
        <v>6.7703380000000006</v>
      </c>
      <c r="X175" s="369">
        <f>$N175-(N175*'Détail des remises'!$C$7)</f>
        <v>67.70338000000001</v>
      </c>
      <c r="Y175" s="370">
        <f t="shared" si="33"/>
        <v>135.40676000000002</v>
      </c>
      <c r="Z175" s="366">
        <v>24</v>
      </c>
      <c r="AA175" s="367">
        <f>Z175*Q175</f>
        <v>12000</v>
      </c>
      <c r="AB175" s="368">
        <f>$AC175/$R175</f>
        <v>6.5672278600000009</v>
      </c>
      <c r="AC175" s="369">
        <f>$X175*$AC$11</f>
        <v>65.672278600000013</v>
      </c>
      <c r="AD175" s="370">
        <f>$AC175/$Q175*1000</f>
        <v>131.34455720000003</v>
      </c>
      <c r="AE175" s="366">
        <f>Tableau3[[#This Row],[COLIS /
 PALETTE]]</f>
        <v>48</v>
      </c>
      <c r="AF175" s="367">
        <f>AE175*$Q175</f>
        <v>24000</v>
      </c>
      <c r="AG175" s="368">
        <f>$AH175/$R175</f>
        <v>6.0933042000000004</v>
      </c>
      <c r="AH175" s="369">
        <f>$X175*$AH$11</f>
        <v>60.933042000000007</v>
      </c>
      <c r="AI175" s="370">
        <f>$AH175/$Q175*1000</f>
        <v>121.86608400000001</v>
      </c>
      <c r="AJ175" s="366" t="s">
        <v>48</v>
      </c>
      <c r="AK175" s="367" t="s">
        <v>48</v>
      </c>
      <c r="AL175" s="387" t="s">
        <v>48</v>
      </c>
      <c r="AM175" s="369" t="s">
        <v>48</v>
      </c>
      <c r="AN175" s="388" t="s">
        <v>48</v>
      </c>
      <c r="AO175" s="366" t="s">
        <v>48</v>
      </c>
      <c r="AP175" s="367" t="s">
        <v>48</v>
      </c>
      <c r="AQ175" s="387" t="s">
        <v>48</v>
      </c>
      <c r="AR175" s="369" t="s">
        <v>48</v>
      </c>
      <c r="AS175" s="388" t="s">
        <v>48</v>
      </c>
      <c r="AT175" s="345" t="s">
        <v>48</v>
      </c>
      <c r="AU175" s="198" t="s">
        <v>48</v>
      </c>
      <c r="AV175" s="61" t="e" vm="40">
        <v>#VALUE!</v>
      </c>
      <c r="AW175" s="61" t="e" vm="14">
        <v>#VALUE!</v>
      </c>
      <c r="AX175" s="198" t="s">
        <v>48</v>
      </c>
      <c r="AY175" s="198" t="s">
        <v>48</v>
      </c>
      <c r="AZ175" s="198" t="s">
        <v>48</v>
      </c>
      <c r="BA175" s="61" t="e" vm="41">
        <v>#VALUE!</v>
      </c>
      <c r="BB175" s="61" t="e" vm="16">
        <v>#VALUE!</v>
      </c>
      <c r="BC175" s="61" t="e" vm="36">
        <v>#VALUE!</v>
      </c>
      <c r="BD175" s="198" t="s">
        <v>48</v>
      </c>
      <c r="BE175" s="198" t="s">
        <v>48</v>
      </c>
      <c r="BF175" s="61" t="e" vm="42">
        <v>#VALUE!</v>
      </c>
      <c r="BG175" s="61" t="e" vm="17">
        <v>#VALUE!</v>
      </c>
      <c r="BH175" s="198" t="s">
        <v>48</v>
      </c>
      <c r="BI175" s="198" t="s">
        <v>48</v>
      </c>
      <c r="BJ175" s="198" t="s">
        <v>48</v>
      </c>
      <c r="BK175" s="198" t="s">
        <v>48</v>
      </c>
      <c r="BL175" s="198" t="s">
        <v>48</v>
      </c>
      <c r="BM175" s="198" t="s">
        <v>48</v>
      </c>
      <c r="BN175" s="198" t="s">
        <v>48</v>
      </c>
      <c r="BO175" s="198" t="s">
        <v>48</v>
      </c>
      <c r="BP175" s="198" t="s">
        <v>48</v>
      </c>
      <c r="BQ175" s="198" t="s">
        <v>48</v>
      </c>
      <c r="BR175" s="198" t="s">
        <v>48</v>
      </c>
      <c r="BS175" s="198" t="s">
        <v>48</v>
      </c>
      <c r="BT175" s="198" t="s">
        <v>48</v>
      </c>
      <c r="BU175" s="198" t="s">
        <v>48</v>
      </c>
      <c r="BV175" s="198" t="s">
        <v>48</v>
      </c>
      <c r="BW175" s="198" t="s">
        <v>48</v>
      </c>
      <c r="BX175" s="198" t="s">
        <v>48</v>
      </c>
      <c r="BY175" s="198" t="s">
        <v>48</v>
      </c>
      <c r="BZ175" s="198" t="s">
        <v>48</v>
      </c>
      <c r="CA175" s="198" t="s">
        <v>48</v>
      </c>
      <c r="CB175" s="198" t="s">
        <v>48</v>
      </c>
      <c r="CC175" s="264"/>
      <c r="CD175" s="264"/>
      <c r="CE175" s="264"/>
      <c r="CF175" s="264"/>
      <c r="CG175" s="264"/>
      <c r="CH175" s="264"/>
      <c r="CI175" s="318"/>
    </row>
    <row r="176" spans="1:87" ht="64.95" hidden="1" customHeight="1" x14ac:dyDescent="0.3">
      <c r="A176" s="322" t="s">
        <v>1121</v>
      </c>
      <c r="B176" s="329" t="s">
        <v>540</v>
      </c>
      <c r="C176" s="323" t="s">
        <v>2</v>
      </c>
      <c r="D176" s="550" t="s">
        <v>750</v>
      </c>
      <c r="E176" s="201" t="e" vm="9">
        <v>#VALUE!</v>
      </c>
      <c r="F176" s="320" t="s">
        <v>450</v>
      </c>
      <c r="G176" s="320" t="s">
        <v>453</v>
      </c>
      <c r="H176" s="202" t="s">
        <v>448</v>
      </c>
      <c r="I176" s="314">
        <v>2</v>
      </c>
      <c r="J176" s="311" t="s">
        <v>55</v>
      </c>
      <c r="K176" s="266">
        <f>(((20*40)*$K$3)*4)+$L$3</f>
        <v>181.6</v>
      </c>
      <c r="L176" s="267">
        <f>(((40*40)*$K$3)*4)+$L$3</f>
        <v>303.2</v>
      </c>
      <c r="M176" s="268">
        <f t="shared" si="29"/>
        <v>22.931789999999999</v>
      </c>
      <c r="N176" s="269">
        <f>N175*1.05</f>
        <v>229.31790000000001</v>
      </c>
      <c r="O176" s="270">
        <f t="shared" si="30"/>
        <v>458.63580000000002</v>
      </c>
      <c r="P176" s="271">
        <v>50</v>
      </c>
      <c r="Q176" s="272">
        <f>Tableau3[[#This Row],[NBRE UNITES / UVC (Paquet)]]*Tableau3[[#This Row],[UVC (Paquet) /
 COLIS]]</f>
        <v>500</v>
      </c>
      <c r="R176" s="272">
        <v>10</v>
      </c>
      <c r="S176" s="273">
        <v>48</v>
      </c>
      <c r="T176" s="274">
        <v>16</v>
      </c>
      <c r="U176" s="275">
        <f t="shared" si="31"/>
        <v>8000</v>
      </c>
      <c r="V176" s="570">
        <f>Tableau3[[#This Row],[PRIX  AU 
COLIS]]/Tableau3[[#This Row],[COLIS]]-1</f>
        <v>-0.69</v>
      </c>
      <c r="W176" s="276">
        <f t="shared" si="32"/>
        <v>7.1088549000000025</v>
      </c>
      <c r="X176" s="277">
        <f>$N176-(N176*'Détail des remises'!$C$7)</f>
        <v>71.088549000000029</v>
      </c>
      <c r="Y176" s="278">
        <f t="shared" si="33"/>
        <v>142.17709800000006</v>
      </c>
      <c r="Z176" s="274">
        <v>24</v>
      </c>
      <c r="AA176" s="275">
        <f>Z176*Q176</f>
        <v>12000</v>
      </c>
      <c r="AB176" s="276">
        <f>$AC176/$R176</f>
        <v>6.8955892530000025</v>
      </c>
      <c r="AC176" s="277">
        <f>$X176*$AC$11</f>
        <v>68.955892530000028</v>
      </c>
      <c r="AD176" s="278">
        <f>$AC176/$Q176*1000</f>
        <v>137.91178506000006</v>
      </c>
      <c r="AE176" s="274">
        <f>Tableau3[[#This Row],[COLIS /
 PALETTE]]</f>
        <v>48</v>
      </c>
      <c r="AF176" s="275">
        <f>AE176*$Q176</f>
        <v>24000</v>
      </c>
      <c r="AG176" s="276">
        <f>$AH176/$R176</f>
        <v>6.3979694100000026</v>
      </c>
      <c r="AH176" s="277">
        <f>$X176*$AH$11</f>
        <v>63.979694100000025</v>
      </c>
      <c r="AI176" s="278">
        <f>$AH176/$Q176*1000</f>
        <v>127.95938820000005</v>
      </c>
      <c r="AJ176" s="274" t="s">
        <v>48</v>
      </c>
      <c r="AK176" s="275" t="s">
        <v>48</v>
      </c>
      <c r="AL176" s="279" t="s">
        <v>48</v>
      </c>
      <c r="AM176" s="277" t="s">
        <v>48</v>
      </c>
      <c r="AN176" s="280" t="s">
        <v>48</v>
      </c>
      <c r="AO176" s="274" t="s">
        <v>48</v>
      </c>
      <c r="AP176" s="275" t="s">
        <v>48</v>
      </c>
      <c r="AQ176" s="279" t="s">
        <v>48</v>
      </c>
      <c r="AR176" s="277" t="s">
        <v>48</v>
      </c>
      <c r="AS176" s="280" t="s">
        <v>48</v>
      </c>
      <c r="AT176" s="345" t="s">
        <v>48</v>
      </c>
      <c r="AU176" s="198" t="s">
        <v>48</v>
      </c>
      <c r="AV176" s="61" t="e" vm="40">
        <v>#VALUE!</v>
      </c>
      <c r="AW176" s="61" t="e" vm="14">
        <v>#VALUE!</v>
      </c>
      <c r="AX176" s="198" t="s">
        <v>48</v>
      </c>
      <c r="AY176" s="198" t="s">
        <v>48</v>
      </c>
      <c r="AZ176" s="198" t="s">
        <v>48</v>
      </c>
      <c r="BA176" s="61" t="e" vm="41">
        <v>#VALUE!</v>
      </c>
      <c r="BB176" s="61" t="e" vm="16">
        <v>#VALUE!</v>
      </c>
      <c r="BC176" s="61" t="e" vm="36">
        <v>#VALUE!</v>
      </c>
      <c r="BD176" s="198" t="s">
        <v>48</v>
      </c>
      <c r="BE176" s="198" t="s">
        <v>48</v>
      </c>
      <c r="BF176" s="61" t="e" vm="42">
        <v>#VALUE!</v>
      </c>
      <c r="BG176" s="61" t="e" vm="17">
        <v>#VALUE!</v>
      </c>
      <c r="BH176" s="198" t="s">
        <v>48</v>
      </c>
      <c r="BI176" s="198" t="s">
        <v>48</v>
      </c>
      <c r="BJ176" s="198" t="s">
        <v>48</v>
      </c>
      <c r="BK176" s="198" t="s">
        <v>48</v>
      </c>
      <c r="BL176" s="198" t="s">
        <v>48</v>
      </c>
      <c r="BM176" s="198" t="s">
        <v>48</v>
      </c>
      <c r="BN176" s="198" t="s">
        <v>48</v>
      </c>
      <c r="BO176" s="198" t="s">
        <v>48</v>
      </c>
      <c r="BP176" s="198" t="s">
        <v>48</v>
      </c>
      <c r="BQ176" s="198" t="s">
        <v>48</v>
      </c>
      <c r="BR176" s="198" t="s">
        <v>48</v>
      </c>
      <c r="BS176" s="198" t="s">
        <v>48</v>
      </c>
      <c r="BT176" s="198" t="s">
        <v>48</v>
      </c>
      <c r="BU176" s="198" t="s">
        <v>48</v>
      </c>
      <c r="BV176" s="198" t="s">
        <v>48</v>
      </c>
      <c r="BW176" s="198" t="s">
        <v>48</v>
      </c>
      <c r="BX176" s="198" t="s">
        <v>48</v>
      </c>
      <c r="BY176" s="198" t="s">
        <v>48</v>
      </c>
      <c r="BZ176" s="198" t="s">
        <v>48</v>
      </c>
      <c r="CA176" s="198" t="s">
        <v>48</v>
      </c>
      <c r="CB176" s="198" t="s">
        <v>48</v>
      </c>
      <c r="CC176" s="264"/>
      <c r="CD176" s="264"/>
      <c r="CE176" s="264"/>
      <c r="CF176" s="264"/>
      <c r="CG176" s="264"/>
      <c r="CH176" s="264"/>
      <c r="CI176" s="318"/>
    </row>
    <row r="177" spans="1:87" ht="64.95" hidden="1" customHeight="1" x14ac:dyDescent="0.3">
      <c r="A177" s="322" t="s">
        <v>1121</v>
      </c>
      <c r="B177" s="329" t="s">
        <v>540</v>
      </c>
      <c r="C177" s="323" t="s">
        <v>2</v>
      </c>
      <c r="D177" s="550" t="s">
        <v>750</v>
      </c>
      <c r="E177" s="201" t="e" vm="9">
        <v>#VALUE!</v>
      </c>
      <c r="F177" s="287">
        <v>0</v>
      </c>
      <c r="G177" s="320" t="s">
        <v>454</v>
      </c>
      <c r="H177" s="202" t="s">
        <v>448</v>
      </c>
      <c r="I177" s="314">
        <v>3</v>
      </c>
      <c r="J177" s="311">
        <f>(((20*20)*$K$3)*6)+$L$3</f>
        <v>151.19999999999999</v>
      </c>
      <c r="K177" s="266">
        <f>(((20*40)*$K$3)*6)+$L$3</f>
        <v>242.39999999999998</v>
      </c>
      <c r="L177" s="267">
        <f>(((40*40)*$K$3)*6)+$L$3</f>
        <v>424.79999999999995</v>
      </c>
      <c r="M177" s="268">
        <f t="shared" si="29"/>
        <v>24.023780000000002</v>
      </c>
      <c r="N177" s="269">
        <f>N175*1.1</f>
        <v>240.23780000000002</v>
      </c>
      <c r="O177" s="270">
        <f t="shared" si="30"/>
        <v>480.47560000000004</v>
      </c>
      <c r="P177" s="271">
        <v>50</v>
      </c>
      <c r="Q177" s="272">
        <f>Tableau3[[#This Row],[NBRE UNITES / UVC (Paquet)]]*Tableau3[[#This Row],[UVC (Paquet) /
 COLIS]]</f>
        <v>500</v>
      </c>
      <c r="R177" s="272">
        <v>10</v>
      </c>
      <c r="S177" s="273">
        <v>48</v>
      </c>
      <c r="T177" s="274">
        <v>48</v>
      </c>
      <c r="U177" s="275">
        <f t="shared" si="31"/>
        <v>24000</v>
      </c>
      <c r="V177" s="570">
        <f>Tableau3[[#This Row],[PRIX  AU 
COLIS]]/Tableau3[[#This Row],[COLIS]]-1</f>
        <v>-0.69</v>
      </c>
      <c r="W177" s="276">
        <f t="shared" si="32"/>
        <v>7.4473718000000018</v>
      </c>
      <c r="X177" s="277">
        <f>$N177-(N177*'Détail des remises'!$C$7)</f>
        <v>74.473718000000019</v>
      </c>
      <c r="Y177" s="278">
        <f t="shared" si="33"/>
        <v>148.94743600000004</v>
      </c>
      <c r="Z177" s="274" t="s">
        <v>48</v>
      </c>
      <c r="AA177" s="275" t="s">
        <v>48</v>
      </c>
      <c r="AB177" s="276" t="s">
        <v>48</v>
      </c>
      <c r="AC177" s="277" t="s">
        <v>48</v>
      </c>
      <c r="AD177" s="278" t="s">
        <v>48</v>
      </c>
      <c r="AE177" s="274" t="s">
        <v>48</v>
      </c>
      <c r="AF177" s="275" t="s">
        <v>48</v>
      </c>
      <c r="AG177" s="276" t="s">
        <v>48</v>
      </c>
      <c r="AH177" s="277" t="s">
        <v>48</v>
      </c>
      <c r="AI177" s="278" t="s">
        <v>48</v>
      </c>
      <c r="AJ177" s="274" t="s">
        <v>48</v>
      </c>
      <c r="AK177" s="275" t="s">
        <v>48</v>
      </c>
      <c r="AL177" s="279" t="s">
        <v>48</v>
      </c>
      <c r="AM177" s="277" t="s">
        <v>48</v>
      </c>
      <c r="AN177" s="280" t="s">
        <v>48</v>
      </c>
      <c r="AO177" s="274" t="s">
        <v>48</v>
      </c>
      <c r="AP177" s="275" t="s">
        <v>48</v>
      </c>
      <c r="AQ177" s="279" t="s">
        <v>48</v>
      </c>
      <c r="AR177" s="277" t="s">
        <v>48</v>
      </c>
      <c r="AS177" s="280" t="s">
        <v>48</v>
      </c>
      <c r="AT177" s="345" t="s">
        <v>48</v>
      </c>
      <c r="AU177" s="198" t="s">
        <v>48</v>
      </c>
      <c r="AV177" s="61" t="e" vm="40">
        <v>#VALUE!</v>
      </c>
      <c r="AW177" s="61" t="e" vm="14">
        <v>#VALUE!</v>
      </c>
      <c r="AX177" s="198" t="s">
        <v>48</v>
      </c>
      <c r="AY177" s="198" t="s">
        <v>48</v>
      </c>
      <c r="AZ177" s="198" t="s">
        <v>48</v>
      </c>
      <c r="BA177" s="61" t="e" vm="41">
        <v>#VALUE!</v>
      </c>
      <c r="BB177" s="61" t="e" vm="16">
        <v>#VALUE!</v>
      </c>
      <c r="BC177" s="61" t="e" vm="36">
        <v>#VALUE!</v>
      </c>
      <c r="BD177" s="198" t="s">
        <v>48</v>
      </c>
      <c r="BE177" s="198" t="s">
        <v>48</v>
      </c>
      <c r="BF177" s="61" t="e" vm="42">
        <v>#VALUE!</v>
      </c>
      <c r="BG177" s="61" t="e" vm="17">
        <v>#VALUE!</v>
      </c>
      <c r="BH177" s="198" t="s">
        <v>48</v>
      </c>
      <c r="BI177" s="198" t="s">
        <v>48</v>
      </c>
      <c r="BJ177" s="198" t="s">
        <v>48</v>
      </c>
      <c r="BK177" s="198" t="s">
        <v>48</v>
      </c>
      <c r="BL177" s="198" t="s">
        <v>48</v>
      </c>
      <c r="BM177" s="198" t="s">
        <v>48</v>
      </c>
      <c r="BN177" s="198" t="s">
        <v>48</v>
      </c>
      <c r="BO177" s="198" t="s">
        <v>48</v>
      </c>
      <c r="BP177" s="198" t="s">
        <v>48</v>
      </c>
      <c r="BQ177" s="198" t="s">
        <v>48</v>
      </c>
      <c r="BR177" s="198" t="s">
        <v>48</v>
      </c>
      <c r="BS177" s="198" t="s">
        <v>48</v>
      </c>
      <c r="BT177" s="198" t="s">
        <v>48</v>
      </c>
      <c r="BU177" s="198" t="s">
        <v>48</v>
      </c>
      <c r="BV177" s="198" t="s">
        <v>48</v>
      </c>
      <c r="BW177" s="198" t="s">
        <v>48</v>
      </c>
      <c r="BX177" s="198" t="s">
        <v>48</v>
      </c>
      <c r="BY177" s="198" t="s">
        <v>48</v>
      </c>
      <c r="BZ177" s="198" t="s">
        <v>48</v>
      </c>
      <c r="CA177" s="198" t="s">
        <v>48</v>
      </c>
      <c r="CB177" s="198" t="s">
        <v>48</v>
      </c>
      <c r="CC177" s="264"/>
      <c r="CD177" s="264"/>
      <c r="CE177" s="264"/>
      <c r="CF177" s="264"/>
      <c r="CG177" s="264"/>
      <c r="CH177" s="264"/>
      <c r="CI177" s="318"/>
    </row>
    <row r="178" spans="1:87" ht="64.95" hidden="1" customHeight="1" x14ac:dyDescent="0.3">
      <c r="A178" s="322" t="s">
        <v>1121</v>
      </c>
      <c r="B178" s="329" t="s">
        <v>540</v>
      </c>
      <c r="C178" s="323" t="s">
        <v>2</v>
      </c>
      <c r="D178" s="550" t="s">
        <v>750</v>
      </c>
      <c r="E178" s="201" t="e" vm="9">
        <v>#VALUE!</v>
      </c>
      <c r="F178" s="320" t="s">
        <v>451</v>
      </c>
      <c r="G178" s="320" t="s">
        <v>455</v>
      </c>
      <c r="H178" s="202" t="s">
        <v>448</v>
      </c>
      <c r="I178" s="314">
        <v>4</v>
      </c>
      <c r="J178" s="311">
        <f>(((20*20)*$K$3)*8)+$L$3</f>
        <v>181.6</v>
      </c>
      <c r="K178" s="266">
        <f>(((20*40)*$K$3)*8)+$L$3</f>
        <v>303.2</v>
      </c>
      <c r="L178" s="267">
        <f>(((40*40)*$K$3)*8)+$L$3</f>
        <v>546.4</v>
      </c>
      <c r="M178" s="268">
        <f t="shared" si="29"/>
        <v>25.115769999999998</v>
      </c>
      <c r="N178" s="269">
        <f>N175*1.15</f>
        <v>251.15769999999998</v>
      </c>
      <c r="O178" s="270">
        <f t="shared" si="30"/>
        <v>502.31539999999995</v>
      </c>
      <c r="P178" s="271">
        <v>50</v>
      </c>
      <c r="Q178" s="272">
        <f>Tableau3[[#This Row],[NBRE UNITES / UVC (Paquet)]]*Tableau3[[#This Row],[UVC (Paquet) /
 COLIS]]</f>
        <v>500</v>
      </c>
      <c r="R178" s="272">
        <v>10</v>
      </c>
      <c r="S178" s="273">
        <v>48</v>
      </c>
      <c r="T178" s="274">
        <v>48</v>
      </c>
      <c r="U178" s="275">
        <f t="shared" si="31"/>
        <v>24000</v>
      </c>
      <c r="V178" s="570">
        <f>Tableau3[[#This Row],[PRIX  AU 
COLIS]]/Tableau3[[#This Row],[COLIS]]-1</f>
        <v>-0.69</v>
      </c>
      <c r="W178" s="276">
        <f t="shared" si="32"/>
        <v>7.785888700000001</v>
      </c>
      <c r="X178" s="277">
        <f>$N178-(N178*'Détail des remises'!$C$7)</f>
        <v>77.85888700000001</v>
      </c>
      <c r="Y178" s="278">
        <f t="shared" si="33"/>
        <v>155.71777400000002</v>
      </c>
      <c r="Z178" s="274" t="s">
        <v>48</v>
      </c>
      <c r="AA178" s="275" t="s">
        <v>48</v>
      </c>
      <c r="AB178" s="276" t="s">
        <v>48</v>
      </c>
      <c r="AC178" s="277" t="s">
        <v>48</v>
      </c>
      <c r="AD178" s="278" t="s">
        <v>48</v>
      </c>
      <c r="AE178" s="274" t="s">
        <v>48</v>
      </c>
      <c r="AF178" s="275" t="s">
        <v>48</v>
      </c>
      <c r="AG178" s="276" t="s">
        <v>48</v>
      </c>
      <c r="AH178" s="277" t="s">
        <v>48</v>
      </c>
      <c r="AI178" s="278" t="s">
        <v>48</v>
      </c>
      <c r="AJ178" s="274" t="s">
        <v>48</v>
      </c>
      <c r="AK178" s="275" t="s">
        <v>48</v>
      </c>
      <c r="AL178" s="279" t="s">
        <v>48</v>
      </c>
      <c r="AM178" s="277" t="s">
        <v>48</v>
      </c>
      <c r="AN178" s="280" t="s">
        <v>48</v>
      </c>
      <c r="AO178" s="274" t="s">
        <v>48</v>
      </c>
      <c r="AP178" s="275" t="s">
        <v>48</v>
      </c>
      <c r="AQ178" s="279" t="s">
        <v>48</v>
      </c>
      <c r="AR178" s="277" t="s">
        <v>48</v>
      </c>
      <c r="AS178" s="280" t="s">
        <v>48</v>
      </c>
      <c r="AT178" s="345" t="s">
        <v>48</v>
      </c>
      <c r="AU178" s="198" t="s">
        <v>48</v>
      </c>
      <c r="AV178" s="61" t="e" vm="40">
        <v>#VALUE!</v>
      </c>
      <c r="AW178" s="61" t="e" vm="14">
        <v>#VALUE!</v>
      </c>
      <c r="AX178" s="198" t="s">
        <v>48</v>
      </c>
      <c r="AY178" s="198" t="s">
        <v>48</v>
      </c>
      <c r="AZ178" s="198" t="s">
        <v>48</v>
      </c>
      <c r="BA178" s="61" t="e" vm="41">
        <v>#VALUE!</v>
      </c>
      <c r="BB178" s="61" t="e" vm="16">
        <v>#VALUE!</v>
      </c>
      <c r="BC178" s="61" t="e" vm="36">
        <v>#VALUE!</v>
      </c>
      <c r="BD178" s="198" t="s">
        <v>48</v>
      </c>
      <c r="BE178" s="198" t="s">
        <v>48</v>
      </c>
      <c r="BF178" s="61" t="e" vm="42">
        <v>#VALUE!</v>
      </c>
      <c r="BG178" s="61" t="e" vm="17">
        <v>#VALUE!</v>
      </c>
      <c r="BH178" s="198" t="s">
        <v>48</v>
      </c>
      <c r="BI178" s="198" t="s">
        <v>48</v>
      </c>
      <c r="BJ178" s="198" t="s">
        <v>48</v>
      </c>
      <c r="BK178" s="198" t="s">
        <v>48</v>
      </c>
      <c r="BL178" s="198" t="s">
        <v>48</v>
      </c>
      <c r="BM178" s="198" t="s">
        <v>48</v>
      </c>
      <c r="BN178" s="198" t="s">
        <v>48</v>
      </c>
      <c r="BO178" s="198" t="s">
        <v>48</v>
      </c>
      <c r="BP178" s="198" t="s">
        <v>48</v>
      </c>
      <c r="BQ178" s="198" t="s">
        <v>48</v>
      </c>
      <c r="BR178" s="198" t="s">
        <v>48</v>
      </c>
      <c r="BS178" s="198" t="s">
        <v>48</v>
      </c>
      <c r="BT178" s="198" t="s">
        <v>48</v>
      </c>
      <c r="BU178" s="198" t="s">
        <v>48</v>
      </c>
      <c r="BV178" s="198" t="s">
        <v>48</v>
      </c>
      <c r="BW178" s="198" t="s">
        <v>48</v>
      </c>
      <c r="BX178" s="198" t="s">
        <v>48</v>
      </c>
      <c r="BY178" s="198" t="s">
        <v>48</v>
      </c>
      <c r="BZ178" s="198" t="s">
        <v>48</v>
      </c>
      <c r="CA178" s="198" t="s">
        <v>48</v>
      </c>
      <c r="CB178" s="198" t="s">
        <v>48</v>
      </c>
      <c r="CC178" s="264"/>
      <c r="CD178" s="264"/>
      <c r="CE178" s="264"/>
      <c r="CF178" s="264"/>
      <c r="CG178" s="264"/>
      <c r="CH178" s="264"/>
      <c r="CI178" s="318"/>
    </row>
    <row r="179" spans="1:87" ht="64.95" hidden="1" customHeight="1" x14ac:dyDescent="0.3">
      <c r="A179" s="322" t="s">
        <v>1121</v>
      </c>
      <c r="B179" s="329" t="s">
        <v>540</v>
      </c>
      <c r="C179" s="323" t="s">
        <v>863</v>
      </c>
      <c r="D179" s="550" t="s">
        <v>750</v>
      </c>
      <c r="E179" s="201" t="e" vm="13">
        <v>#VALUE!</v>
      </c>
      <c r="F179" s="320" t="s">
        <v>456</v>
      </c>
      <c r="G179" s="320" t="s">
        <v>458</v>
      </c>
      <c r="H179" s="202" t="s">
        <v>462</v>
      </c>
      <c r="I179" s="314">
        <v>1</v>
      </c>
      <c r="J179" s="311" t="s">
        <v>55</v>
      </c>
      <c r="K179" s="266" t="s">
        <v>55</v>
      </c>
      <c r="L179" s="267">
        <f>(((40*40)*$K$3)*2)+$L$3</f>
        <v>181.6</v>
      </c>
      <c r="M179" s="268">
        <f t="shared" si="29"/>
        <v>25.1158</v>
      </c>
      <c r="N179" s="269">
        <v>251.15799999999999</v>
      </c>
      <c r="O179" s="270">
        <f t="shared" si="30"/>
        <v>502.31599999999997</v>
      </c>
      <c r="P179" s="271">
        <v>50</v>
      </c>
      <c r="Q179" s="272">
        <f>Tableau3[[#This Row],[NBRE UNITES / UVC (Paquet)]]*Tableau3[[#This Row],[UVC (Paquet) /
 COLIS]]</f>
        <v>500</v>
      </c>
      <c r="R179" s="272">
        <v>10</v>
      </c>
      <c r="S179" s="273">
        <v>48</v>
      </c>
      <c r="T179" s="274">
        <v>16</v>
      </c>
      <c r="U179" s="275">
        <f t="shared" si="31"/>
        <v>8000</v>
      </c>
      <c r="V179" s="570">
        <f>Tableau3[[#This Row],[PRIX  AU 
COLIS]]/Tableau3[[#This Row],[COLIS]]-1</f>
        <v>-0.69</v>
      </c>
      <c r="W179" s="276">
        <f t="shared" si="32"/>
        <v>7.7858980000000004</v>
      </c>
      <c r="X179" s="277">
        <f>$N179-(N179*'Détail des remises'!$C$7)</f>
        <v>77.858980000000003</v>
      </c>
      <c r="Y179" s="278">
        <f t="shared" si="33"/>
        <v>155.71796000000001</v>
      </c>
      <c r="Z179" s="274">
        <v>24</v>
      </c>
      <c r="AA179" s="275">
        <f>Z179*Q179</f>
        <v>12000</v>
      </c>
      <c r="AB179" s="276">
        <f>$AC179/$R179</f>
        <v>7.5523210599999997</v>
      </c>
      <c r="AC179" s="277">
        <f>$X179*$AC$11</f>
        <v>75.523210599999999</v>
      </c>
      <c r="AD179" s="278">
        <f>$AC179/$Q179*1000</f>
        <v>151.0464212</v>
      </c>
      <c r="AE179" s="274">
        <f>Tableau3[[#This Row],[COLIS /
 PALETTE]]</f>
        <v>48</v>
      </c>
      <c r="AF179" s="275">
        <f>AE179*$Q179</f>
        <v>24000</v>
      </c>
      <c r="AG179" s="276">
        <f>$AH179/$R179</f>
        <v>7.0073081999999998</v>
      </c>
      <c r="AH179" s="277">
        <f>$X179*$AH$11</f>
        <v>70.073081999999999</v>
      </c>
      <c r="AI179" s="278">
        <f>$AH179/$Q179*1000</f>
        <v>140.146164</v>
      </c>
      <c r="AJ179" s="274" t="s">
        <v>48</v>
      </c>
      <c r="AK179" s="275" t="s">
        <v>48</v>
      </c>
      <c r="AL179" s="279" t="s">
        <v>48</v>
      </c>
      <c r="AM179" s="277" t="s">
        <v>48</v>
      </c>
      <c r="AN179" s="280" t="s">
        <v>48</v>
      </c>
      <c r="AO179" s="274" t="s">
        <v>48</v>
      </c>
      <c r="AP179" s="275" t="s">
        <v>48</v>
      </c>
      <c r="AQ179" s="279" t="s">
        <v>48</v>
      </c>
      <c r="AR179" s="277" t="s">
        <v>48</v>
      </c>
      <c r="AS179" s="280" t="s">
        <v>48</v>
      </c>
      <c r="AT179" s="345" t="s">
        <v>48</v>
      </c>
      <c r="AU179" s="198" t="s">
        <v>48</v>
      </c>
      <c r="AV179" s="61" t="e" vm="40">
        <v>#VALUE!</v>
      </c>
      <c r="AW179" s="61" t="e" vm="14">
        <v>#VALUE!</v>
      </c>
      <c r="AX179" s="198" t="s">
        <v>48</v>
      </c>
      <c r="AY179" s="198" t="s">
        <v>48</v>
      </c>
      <c r="AZ179" s="198" t="s">
        <v>48</v>
      </c>
      <c r="BA179" s="61" t="e" vm="41">
        <v>#VALUE!</v>
      </c>
      <c r="BB179" s="61" t="e" vm="16">
        <v>#VALUE!</v>
      </c>
      <c r="BC179" s="61" t="e" vm="36">
        <v>#VALUE!</v>
      </c>
      <c r="BD179" s="198" t="s">
        <v>48</v>
      </c>
      <c r="BE179" s="198" t="s">
        <v>48</v>
      </c>
      <c r="BF179" s="61" t="e" vm="42">
        <v>#VALUE!</v>
      </c>
      <c r="BG179" s="61" t="e" vm="17">
        <v>#VALUE!</v>
      </c>
      <c r="BH179" s="198" t="s">
        <v>48</v>
      </c>
      <c r="BI179" s="198" t="s">
        <v>48</v>
      </c>
      <c r="BJ179" s="198" t="s">
        <v>48</v>
      </c>
      <c r="BK179" s="198" t="s">
        <v>48</v>
      </c>
      <c r="BL179" s="198" t="s">
        <v>48</v>
      </c>
      <c r="BM179" s="198" t="s">
        <v>48</v>
      </c>
      <c r="BN179" s="198" t="s">
        <v>48</v>
      </c>
      <c r="BO179" s="198" t="s">
        <v>48</v>
      </c>
      <c r="BP179" s="198" t="s">
        <v>48</v>
      </c>
      <c r="BQ179" s="198" t="s">
        <v>48</v>
      </c>
      <c r="BR179" s="198" t="s">
        <v>48</v>
      </c>
      <c r="BS179" s="198" t="s">
        <v>48</v>
      </c>
      <c r="BT179" s="198" t="s">
        <v>48</v>
      </c>
      <c r="BU179" s="198" t="s">
        <v>48</v>
      </c>
      <c r="BV179" s="198" t="s">
        <v>48</v>
      </c>
      <c r="BW179" s="198" t="s">
        <v>48</v>
      </c>
      <c r="BX179" s="198" t="s">
        <v>48</v>
      </c>
      <c r="BY179" s="198" t="s">
        <v>48</v>
      </c>
      <c r="BZ179" s="198" t="s">
        <v>48</v>
      </c>
      <c r="CA179" s="198" t="s">
        <v>48</v>
      </c>
      <c r="CB179" s="198" t="s">
        <v>48</v>
      </c>
      <c r="CC179" s="264"/>
      <c r="CD179" s="264"/>
      <c r="CE179" s="264"/>
      <c r="CF179" s="264"/>
      <c r="CG179" s="264"/>
      <c r="CH179" s="264"/>
      <c r="CI179" s="318"/>
    </row>
    <row r="180" spans="1:87" ht="64.95" hidden="1" customHeight="1" x14ac:dyDescent="0.3">
      <c r="A180" s="322" t="s">
        <v>1121</v>
      </c>
      <c r="B180" s="329" t="s">
        <v>540</v>
      </c>
      <c r="C180" s="323" t="s">
        <v>863</v>
      </c>
      <c r="D180" s="550" t="s">
        <v>750</v>
      </c>
      <c r="E180" s="201" t="e" vm="13">
        <v>#VALUE!</v>
      </c>
      <c r="F180" s="320" t="s">
        <v>457</v>
      </c>
      <c r="G180" s="320" t="s">
        <v>459</v>
      </c>
      <c r="H180" s="202" t="s">
        <v>462</v>
      </c>
      <c r="I180" s="314">
        <v>2</v>
      </c>
      <c r="J180" s="311" t="s">
        <v>55</v>
      </c>
      <c r="K180" s="266" t="s">
        <v>55</v>
      </c>
      <c r="L180" s="267">
        <f>(((40*40)*$K$3)*4)+$L$3</f>
        <v>303.2</v>
      </c>
      <c r="M180" s="268">
        <f t="shared" si="29"/>
        <v>26.371589999999998</v>
      </c>
      <c r="N180" s="269">
        <f>N179*1.05</f>
        <v>263.71589999999998</v>
      </c>
      <c r="O180" s="270">
        <f t="shared" si="30"/>
        <v>527.43179999999995</v>
      </c>
      <c r="P180" s="271">
        <v>50</v>
      </c>
      <c r="Q180" s="272">
        <f>Tableau3[[#This Row],[NBRE UNITES / UVC (Paquet)]]*Tableau3[[#This Row],[UVC (Paquet) /
 COLIS]]</f>
        <v>500</v>
      </c>
      <c r="R180" s="272">
        <v>10</v>
      </c>
      <c r="S180" s="273">
        <v>48</v>
      </c>
      <c r="T180" s="274">
        <v>16</v>
      </c>
      <c r="U180" s="275">
        <f t="shared" si="31"/>
        <v>8000</v>
      </c>
      <c r="V180" s="570">
        <f>Tableau3[[#This Row],[PRIX  AU 
COLIS]]/Tableau3[[#This Row],[COLIS]]-1</f>
        <v>-0.69</v>
      </c>
      <c r="W180" s="276">
        <f t="shared" si="32"/>
        <v>8.1751929000000025</v>
      </c>
      <c r="X180" s="277">
        <f>$N180-(N180*'Détail des remises'!$C$7)</f>
        <v>81.751929000000018</v>
      </c>
      <c r="Y180" s="278">
        <f t="shared" si="33"/>
        <v>163.50385800000004</v>
      </c>
      <c r="Z180" s="274">
        <v>24</v>
      </c>
      <c r="AA180" s="275">
        <f>Z180*Q180</f>
        <v>12000</v>
      </c>
      <c r="AB180" s="276">
        <f>$AC180/$R180</f>
        <v>7.9299371130000011</v>
      </c>
      <c r="AC180" s="277">
        <f>$X180*$AC$11</f>
        <v>79.299371130000011</v>
      </c>
      <c r="AD180" s="278">
        <f>$AC180/$Q180*1000</f>
        <v>158.59874226000002</v>
      </c>
      <c r="AE180" s="274">
        <f>Tableau3[[#This Row],[COLIS /
 PALETTE]]</f>
        <v>48</v>
      </c>
      <c r="AF180" s="275">
        <f>AE180*$Q180</f>
        <v>24000</v>
      </c>
      <c r="AG180" s="276">
        <f>$AH180/$R180</f>
        <v>7.3576736100000018</v>
      </c>
      <c r="AH180" s="277">
        <f>$X180*$AH$11</f>
        <v>73.576736100000019</v>
      </c>
      <c r="AI180" s="278">
        <f>$AH180/$Q180*1000</f>
        <v>147.15347220000004</v>
      </c>
      <c r="AJ180" s="274" t="s">
        <v>48</v>
      </c>
      <c r="AK180" s="275" t="s">
        <v>48</v>
      </c>
      <c r="AL180" s="279" t="s">
        <v>48</v>
      </c>
      <c r="AM180" s="277" t="s">
        <v>48</v>
      </c>
      <c r="AN180" s="280" t="s">
        <v>48</v>
      </c>
      <c r="AO180" s="274" t="s">
        <v>48</v>
      </c>
      <c r="AP180" s="275" t="s">
        <v>48</v>
      </c>
      <c r="AQ180" s="279" t="s">
        <v>48</v>
      </c>
      <c r="AR180" s="277" t="s">
        <v>48</v>
      </c>
      <c r="AS180" s="280" t="s">
        <v>48</v>
      </c>
      <c r="AT180" s="345" t="s">
        <v>48</v>
      </c>
      <c r="AU180" s="198" t="s">
        <v>48</v>
      </c>
      <c r="AV180" s="61" t="e" vm="40">
        <v>#VALUE!</v>
      </c>
      <c r="AW180" s="61" t="e" vm="14">
        <v>#VALUE!</v>
      </c>
      <c r="AX180" s="198" t="s">
        <v>48</v>
      </c>
      <c r="AY180" s="198" t="s">
        <v>48</v>
      </c>
      <c r="AZ180" s="198" t="s">
        <v>48</v>
      </c>
      <c r="BA180" s="61" t="e" vm="41">
        <v>#VALUE!</v>
      </c>
      <c r="BB180" s="61" t="e" vm="16">
        <v>#VALUE!</v>
      </c>
      <c r="BC180" s="61" t="e" vm="36">
        <v>#VALUE!</v>
      </c>
      <c r="BD180" s="198" t="s">
        <v>48</v>
      </c>
      <c r="BE180" s="198" t="s">
        <v>48</v>
      </c>
      <c r="BF180" s="61" t="e" vm="42">
        <v>#VALUE!</v>
      </c>
      <c r="BG180" s="61" t="e" vm="17">
        <v>#VALUE!</v>
      </c>
      <c r="BH180" s="198" t="s">
        <v>48</v>
      </c>
      <c r="BI180" s="198" t="s">
        <v>48</v>
      </c>
      <c r="BJ180" s="198" t="s">
        <v>48</v>
      </c>
      <c r="BK180" s="198" t="s">
        <v>48</v>
      </c>
      <c r="BL180" s="198" t="s">
        <v>48</v>
      </c>
      <c r="BM180" s="198" t="s">
        <v>48</v>
      </c>
      <c r="BN180" s="198" t="s">
        <v>48</v>
      </c>
      <c r="BO180" s="198" t="s">
        <v>48</v>
      </c>
      <c r="BP180" s="198" t="s">
        <v>48</v>
      </c>
      <c r="BQ180" s="198" t="s">
        <v>48</v>
      </c>
      <c r="BR180" s="198" t="s">
        <v>48</v>
      </c>
      <c r="BS180" s="198" t="s">
        <v>48</v>
      </c>
      <c r="BT180" s="198" t="s">
        <v>48</v>
      </c>
      <c r="BU180" s="198" t="s">
        <v>48</v>
      </c>
      <c r="BV180" s="198" t="s">
        <v>48</v>
      </c>
      <c r="BW180" s="198" t="s">
        <v>48</v>
      </c>
      <c r="BX180" s="198" t="s">
        <v>48</v>
      </c>
      <c r="BY180" s="198" t="s">
        <v>48</v>
      </c>
      <c r="BZ180" s="198" t="s">
        <v>48</v>
      </c>
      <c r="CA180" s="198" t="s">
        <v>48</v>
      </c>
      <c r="CB180" s="198" t="s">
        <v>48</v>
      </c>
      <c r="CC180" s="264"/>
      <c r="CD180" s="264"/>
      <c r="CE180" s="264"/>
      <c r="CF180" s="264"/>
      <c r="CG180" s="264"/>
      <c r="CH180" s="264"/>
      <c r="CI180" s="318"/>
    </row>
    <row r="181" spans="1:87" ht="64.95" hidden="1" customHeight="1" x14ac:dyDescent="0.3">
      <c r="A181" s="322" t="s">
        <v>1121</v>
      </c>
      <c r="B181" s="329" t="s">
        <v>540</v>
      </c>
      <c r="C181" s="323" t="s">
        <v>863</v>
      </c>
      <c r="D181" s="550" t="s">
        <v>750</v>
      </c>
      <c r="E181" s="201" t="e" vm="13">
        <v>#VALUE!</v>
      </c>
      <c r="F181" s="287">
        <v>0</v>
      </c>
      <c r="G181" s="320" t="s">
        <v>460</v>
      </c>
      <c r="H181" s="202" t="s">
        <v>462</v>
      </c>
      <c r="I181" s="314">
        <v>3</v>
      </c>
      <c r="J181" s="311">
        <f>(((20*20)*$K$3)*6)+$L$3</f>
        <v>151.19999999999999</v>
      </c>
      <c r="K181" s="266">
        <f>(((20*40)*$K$3)*6)+$L$3</f>
        <v>242.39999999999998</v>
      </c>
      <c r="L181" s="267">
        <f>(((40*40)*$K$3)*6)+$L$3</f>
        <v>424.79999999999995</v>
      </c>
      <c r="M181" s="268">
        <f t="shared" si="29"/>
        <v>27.627379999999999</v>
      </c>
      <c r="N181" s="269">
        <f>N179*1.1</f>
        <v>276.27379999999999</v>
      </c>
      <c r="O181" s="270">
        <f t="shared" si="30"/>
        <v>552.54759999999999</v>
      </c>
      <c r="P181" s="271">
        <v>50</v>
      </c>
      <c r="Q181" s="272">
        <f>Tableau3[[#This Row],[NBRE UNITES / UVC (Paquet)]]*Tableau3[[#This Row],[UVC (Paquet) /
 COLIS]]</f>
        <v>500</v>
      </c>
      <c r="R181" s="272">
        <v>10</v>
      </c>
      <c r="S181" s="273">
        <v>48</v>
      </c>
      <c r="T181" s="274">
        <v>48</v>
      </c>
      <c r="U181" s="275">
        <f t="shared" si="31"/>
        <v>24000</v>
      </c>
      <c r="V181" s="570">
        <f>Tableau3[[#This Row],[PRIX  AU 
COLIS]]/Tableau3[[#This Row],[COLIS]]-1</f>
        <v>-0.69</v>
      </c>
      <c r="W181" s="276">
        <f t="shared" si="32"/>
        <v>8.5644878000000002</v>
      </c>
      <c r="X181" s="277">
        <f>$N181-(N181*'Détail des remises'!$C$7)</f>
        <v>85.644878000000006</v>
      </c>
      <c r="Y181" s="278">
        <f t="shared" si="33"/>
        <v>171.28975600000001</v>
      </c>
      <c r="Z181" s="274" t="s">
        <v>48</v>
      </c>
      <c r="AA181" s="275" t="s">
        <v>48</v>
      </c>
      <c r="AB181" s="276" t="s">
        <v>48</v>
      </c>
      <c r="AC181" s="277" t="s">
        <v>48</v>
      </c>
      <c r="AD181" s="278" t="s">
        <v>48</v>
      </c>
      <c r="AE181" s="274" t="s">
        <v>48</v>
      </c>
      <c r="AF181" s="275" t="s">
        <v>48</v>
      </c>
      <c r="AG181" s="276" t="s">
        <v>48</v>
      </c>
      <c r="AH181" s="277" t="s">
        <v>48</v>
      </c>
      <c r="AI181" s="278" t="s">
        <v>48</v>
      </c>
      <c r="AJ181" s="274" t="s">
        <v>48</v>
      </c>
      <c r="AK181" s="275" t="s">
        <v>48</v>
      </c>
      <c r="AL181" s="279" t="s">
        <v>48</v>
      </c>
      <c r="AM181" s="277" t="s">
        <v>48</v>
      </c>
      <c r="AN181" s="280" t="s">
        <v>48</v>
      </c>
      <c r="AO181" s="274" t="s">
        <v>48</v>
      </c>
      <c r="AP181" s="275" t="s">
        <v>48</v>
      </c>
      <c r="AQ181" s="279" t="s">
        <v>48</v>
      </c>
      <c r="AR181" s="277" t="s">
        <v>48</v>
      </c>
      <c r="AS181" s="280" t="s">
        <v>48</v>
      </c>
      <c r="AT181" s="345" t="s">
        <v>48</v>
      </c>
      <c r="AU181" s="198" t="s">
        <v>48</v>
      </c>
      <c r="AV181" s="61" t="e" vm="40">
        <v>#VALUE!</v>
      </c>
      <c r="AW181" s="61" t="e" vm="14">
        <v>#VALUE!</v>
      </c>
      <c r="AX181" s="198" t="s">
        <v>48</v>
      </c>
      <c r="AY181" s="198" t="s">
        <v>48</v>
      </c>
      <c r="AZ181" s="198" t="s">
        <v>48</v>
      </c>
      <c r="BA181" s="61" t="e" vm="41">
        <v>#VALUE!</v>
      </c>
      <c r="BB181" s="61" t="e" vm="16">
        <v>#VALUE!</v>
      </c>
      <c r="BC181" s="61" t="e" vm="36">
        <v>#VALUE!</v>
      </c>
      <c r="BD181" s="198" t="s">
        <v>48</v>
      </c>
      <c r="BE181" s="198" t="s">
        <v>48</v>
      </c>
      <c r="BF181" s="61" t="e" vm="42">
        <v>#VALUE!</v>
      </c>
      <c r="BG181" s="61" t="e" vm="17">
        <v>#VALUE!</v>
      </c>
      <c r="BH181" s="198" t="s">
        <v>48</v>
      </c>
      <c r="BI181" s="198" t="s">
        <v>48</v>
      </c>
      <c r="BJ181" s="198" t="s">
        <v>48</v>
      </c>
      <c r="BK181" s="198" t="s">
        <v>48</v>
      </c>
      <c r="BL181" s="198" t="s">
        <v>48</v>
      </c>
      <c r="BM181" s="198" t="s">
        <v>48</v>
      </c>
      <c r="BN181" s="198" t="s">
        <v>48</v>
      </c>
      <c r="BO181" s="198" t="s">
        <v>48</v>
      </c>
      <c r="BP181" s="198" t="s">
        <v>48</v>
      </c>
      <c r="BQ181" s="198" t="s">
        <v>48</v>
      </c>
      <c r="BR181" s="198" t="s">
        <v>48</v>
      </c>
      <c r="BS181" s="198" t="s">
        <v>48</v>
      </c>
      <c r="BT181" s="198" t="s">
        <v>48</v>
      </c>
      <c r="BU181" s="198" t="s">
        <v>48</v>
      </c>
      <c r="BV181" s="198" t="s">
        <v>48</v>
      </c>
      <c r="BW181" s="198" t="s">
        <v>48</v>
      </c>
      <c r="BX181" s="198" t="s">
        <v>48</v>
      </c>
      <c r="BY181" s="198" t="s">
        <v>48</v>
      </c>
      <c r="BZ181" s="198" t="s">
        <v>48</v>
      </c>
      <c r="CA181" s="198" t="s">
        <v>48</v>
      </c>
      <c r="CB181" s="198" t="s">
        <v>48</v>
      </c>
      <c r="CC181" s="264"/>
      <c r="CD181" s="264"/>
      <c r="CE181" s="264"/>
      <c r="CF181" s="264"/>
      <c r="CG181" s="264"/>
      <c r="CH181" s="264"/>
      <c r="CI181" s="318"/>
    </row>
    <row r="182" spans="1:87" ht="64.95" hidden="1" customHeight="1" thickBot="1" x14ac:dyDescent="0.35">
      <c r="A182" s="463" t="s">
        <v>1121</v>
      </c>
      <c r="B182" s="491" t="s">
        <v>540</v>
      </c>
      <c r="C182" s="465" t="s">
        <v>863</v>
      </c>
      <c r="D182" s="551" t="s">
        <v>750</v>
      </c>
      <c r="E182" s="466" t="e" vm="13">
        <v>#VALUE!</v>
      </c>
      <c r="F182" s="488">
        <v>0</v>
      </c>
      <c r="G182" s="467" t="s">
        <v>461</v>
      </c>
      <c r="H182" s="468" t="s">
        <v>462</v>
      </c>
      <c r="I182" s="469">
        <v>4</v>
      </c>
      <c r="J182" s="470">
        <f>(((20*20)*$K$3)*8)+$L$3</f>
        <v>181.6</v>
      </c>
      <c r="K182" s="471">
        <f>(((20*40)*$K$3)*8)+$L$3</f>
        <v>303.2</v>
      </c>
      <c r="L182" s="472">
        <f>(((40*40)*$K$3)*8)+$L$3</f>
        <v>546.4</v>
      </c>
      <c r="M182" s="473">
        <f t="shared" si="29"/>
        <v>28.883169999999996</v>
      </c>
      <c r="N182" s="474">
        <f>N179*1.15</f>
        <v>288.83169999999996</v>
      </c>
      <c r="O182" s="475">
        <f t="shared" si="30"/>
        <v>577.66339999999991</v>
      </c>
      <c r="P182" s="476">
        <v>50</v>
      </c>
      <c r="Q182" s="477">
        <f>Tableau3[[#This Row],[NBRE UNITES / UVC (Paquet)]]*Tableau3[[#This Row],[UVC (Paquet) /
 COLIS]]</f>
        <v>500</v>
      </c>
      <c r="R182" s="477">
        <v>10</v>
      </c>
      <c r="S182" s="478">
        <v>48</v>
      </c>
      <c r="T182" s="479">
        <v>48</v>
      </c>
      <c r="U182" s="480">
        <f t="shared" si="31"/>
        <v>24000</v>
      </c>
      <c r="V182" s="571">
        <f>Tableau3[[#This Row],[PRIX  AU 
COLIS]]/Tableau3[[#This Row],[COLIS]]-1</f>
        <v>-0.69</v>
      </c>
      <c r="W182" s="481">
        <f t="shared" si="32"/>
        <v>8.9537826999999997</v>
      </c>
      <c r="X182" s="482">
        <f>$N182-(N182*'Détail des remises'!$C$7)</f>
        <v>89.537826999999993</v>
      </c>
      <c r="Y182" s="483">
        <f t="shared" si="33"/>
        <v>179.07565399999999</v>
      </c>
      <c r="Z182" s="479" t="s">
        <v>48</v>
      </c>
      <c r="AA182" s="480" t="s">
        <v>48</v>
      </c>
      <c r="AB182" s="481" t="s">
        <v>48</v>
      </c>
      <c r="AC182" s="482" t="s">
        <v>48</v>
      </c>
      <c r="AD182" s="483" t="s">
        <v>48</v>
      </c>
      <c r="AE182" s="479" t="s">
        <v>48</v>
      </c>
      <c r="AF182" s="480" t="s">
        <v>48</v>
      </c>
      <c r="AG182" s="481" t="s">
        <v>48</v>
      </c>
      <c r="AH182" s="482" t="s">
        <v>48</v>
      </c>
      <c r="AI182" s="483" t="s">
        <v>48</v>
      </c>
      <c r="AJ182" s="479" t="s">
        <v>48</v>
      </c>
      <c r="AK182" s="480" t="s">
        <v>48</v>
      </c>
      <c r="AL182" s="484" t="s">
        <v>48</v>
      </c>
      <c r="AM182" s="482" t="s">
        <v>48</v>
      </c>
      <c r="AN182" s="485" t="s">
        <v>48</v>
      </c>
      <c r="AO182" s="479" t="s">
        <v>48</v>
      </c>
      <c r="AP182" s="480" t="s">
        <v>48</v>
      </c>
      <c r="AQ182" s="484" t="s">
        <v>48</v>
      </c>
      <c r="AR182" s="482" t="s">
        <v>48</v>
      </c>
      <c r="AS182" s="485" t="s">
        <v>48</v>
      </c>
      <c r="AT182" s="345" t="s">
        <v>48</v>
      </c>
      <c r="AU182" s="198" t="s">
        <v>48</v>
      </c>
      <c r="AV182" s="61" t="e" vm="40">
        <v>#VALUE!</v>
      </c>
      <c r="AW182" s="61" t="e" vm="14">
        <v>#VALUE!</v>
      </c>
      <c r="AX182" s="198" t="s">
        <v>48</v>
      </c>
      <c r="AY182" s="198" t="s">
        <v>48</v>
      </c>
      <c r="AZ182" s="198" t="s">
        <v>48</v>
      </c>
      <c r="BA182" s="61" t="e" vm="41">
        <v>#VALUE!</v>
      </c>
      <c r="BB182" s="61" t="e" vm="16">
        <v>#VALUE!</v>
      </c>
      <c r="BC182" s="61" t="e" vm="36">
        <v>#VALUE!</v>
      </c>
      <c r="BD182" s="198" t="s">
        <v>48</v>
      </c>
      <c r="BE182" s="198" t="s">
        <v>48</v>
      </c>
      <c r="BF182" s="61" t="e" vm="42">
        <v>#VALUE!</v>
      </c>
      <c r="BG182" s="61" t="e" vm="17">
        <v>#VALUE!</v>
      </c>
      <c r="BH182" s="198" t="s">
        <v>48</v>
      </c>
      <c r="BI182" s="198" t="s">
        <v>48</v>
      </c>
      <c r="BJ182" s="198" t="s">
        <v>48</v>
      </c>
      <c r="BK182" s="198" t="s">
        <v>48</v>
      </c>
      <c r="BL182" s="198" t="s">
        <v>48</v>
      </c>
      <c r="BM182" s="198" t="s">
        <v>48</v>
      </c>
      <c r="BN182" s="198" t="s">
        <v>48</v>
      </c>
      <c r="BO182" s="198" t="s">
        <v>48</v>
      </c>
      <c r="BP182" s="198" t="s">
        <v>48</v>
      </c>
      <c r="BQ182" s="198" t="s">
        <v>48</v>
      </c>
      <c r="BR182" s="198" t="s">
        <v>48</v>
      </c>
      <c r="BS182" s="198" t="s">
        <v>48</v>
      </c>
      <c r="BT182" s="198" t="s">
        <v>48</v>
      </c>
      <c r="BU182" s="198" t="s">
        <v>48</v>
      </c>
      <c r="BV182" s="198" t="s">
        <v>48</v>
      </c>
      <c r="BW182" s="198" t="s">
        <v>48</v>
      </c>
      <c r="BX182" s="198" t="s">
        <v>48</v>
      </c>
      <c r="BY182" s="198" t="s">
        <v>48</v>
      </c>
      <c r="BZ182" s="198" t="s">
        <v>48</v>
      </c>
      <c r="CA182" s="198" t="s">
        <v>48</v>
      </c>
      <c r="CB182" s="198" t="s">
        <v>48</v>
      </c>
      <c r="CC182" s="264"/>
      <c r="CD182" s="264"/>
      <c r="CE182" s="264"/>
      <c r="CF182" s="264"/>
      <c r="CG182" s="264"/>
      <c r="CH182" s="264"/>
      <c r="CI182" s="318"/>
    </row>
    <row r="183" spans="1:87" ht="64.95" hidden="1" customHeight="1" thickTop="1" x14ac:dyDescent="0.3">
      <c r="A183" s="386" t="s">
        <v>1121</v>
      </c>
      <c r="B183" s="419" t="s">
        <v>541</v>
      </c>
      <c r="C183" s="352" t="s">
        <v>2</v>
      </c>
      <c r="D183" s="549" t="s">
        <v>750</v>
      </c>
      <c r="E183" s="353" t="e" vm="9">
        <v>#VALUE!</v>
      </c>
      <c r="F183" s="354" t="s">
        <v>465</v>
      </c>
      <c r="G183" s="354" t="s">
        <v>467</v>
      </c>
      <c r="H183" s="355" t="s">
        <v>463</v>
      </c>
      <c r="I183" s="356">
        <v>1</v>
      </c>
      <c r="J183" s="357" t="s">
        <v>55</v>
      </c>
      <c r="K183" s="358">
        <f>(((20*40)*$K$3)*2)+$L$3</f>
        <v>120.8</v>
      </c>
      <c r="L183" s="359">
        <f>(((40*40)*$K$3)*2)+$L$3</f>
        <v>181.6</v>
      </c>
      <c r="M183" s="360">
        <f t="shared" si="29"/>
        <v>22.953899999999997</v>
      </c>
      <c r="N183" s="361">
        <v>229.53899999999999</v>
      </c>
      <c r="O183" s="362">
        <f t="shared" si="30"/>
        <v>459.07799999999997</v>
      </c>
      <c r="P183" s="363">
        <v>50</v>
      </c>
      <c r="Q183" s="364">
        <f>Tableau3[[#This Row],[NBRE UNITES / UVC (Paquet)]]*Tableau3[[#This Row],[UVC (Paquet) /
 COLIS]]</f>
        <v>500</v>
      </c>
      <c r="R183" s="364">
        <v>10</v>
      </c>
      <c r="S183" s="365">
        <v>48</v>
      </c>
      <c r="T183" s="366">
        <v>16</v>
      </c>
      <c r="U183" s="367">
        <f t="shared" si="31"/>
        <v>8000</v>
      </c>
      <c r="V183" s="569">
        <f>Tableau3[[#This Row],[PRIX  AU 
COLIS]]/Tableau3[[#This Row],[COLIS]]-1</f>
        <v>-0.69</v>
      </c>
      <c r="W183" s="368">
        <f t="shared" si="32"/>
        <v>7.1157090000000007</v>
      </c>
      <c r="X183" s="369">
        <f>$N183-(N183*'Détail des remises'!$C$7)</f>
        <v>71.157090000000011</v>
      </c>
      <c r="Y183" s="370">
        <f t="shared" si="33"/>
        <v>142.31418000000002</v>
      </c>
      <c r="Z183" s="366">
        <v>24</v>
      </c>
      <c r="AA183" s="367">
        <f>Z183*Q183</f>
        <v>12000</v>
      </c>
      <c r="AB183" s="368">
        <f>$AC183/$R183</f>
        <v>6.9022377300000004</v>
      </c>
      <c r="AC183" s="369">
        <f>$X183*$AC$11</f>
        <v>69.022377300000002</v>
      </c>
      <c r="AD183" s="370">
        <f>$AC183/$Q183*1000</f>
        <v>138.0447546</v>
      </c>
      <c r="AE183" s="366">
        <f>Tableau3[[#This Row],[COLIS /
 PALETTE]]</f>
        <v>48</v>
      </c>
      <c r="AF183" s="367">
        <f>AE183*$Q183</f>
        <v>24000</v>
      </c>
      <c r="AG183" s="368">
        <f>$AH183/$R183</f>
        <v>6.4041381000000017</v>
      </c>
      <c r="AH183" s="369">
        <f>$X183*$AH$11</f>
        <v>64.041381000000015</v>
      </c>
      <c r="AI183" s="370">
        <f>$AH183/$Q183*1000</f>
        <v>128.08276200000003</v>
      </c>
      <c r="AJ183" s="366" t="s">
        <v>48</v>
      </c>
      <c r="AK183" s="367" t="s">
        <v>48</v>
      </c>
      <c r="AL183" s="387" t="s">
        <v>48</v>
      </c>
      <c r="AM183" s="369" t="s">
        <v>48</v>
      </c>
      <c r="AN183" s="388" t="s">
        <v>48</v>
      </c>
      <c r="AO183" s="366" t="s">
        <v>48</v>
      </c>
      <c r="AP183" s="367" t="s">
        <v>48</v>
      </c>
      <c r="AQ183" s="387" t="s">
        <v>48</v>
      </c>
      <c r="AR183" s="369" t="s">
        <v>48</v>
      </c>
      <c r="AS183" s="388" t="s">
        <v>48</v>
      </c>
      <c r="AT183" s="345" t="s">
        <v>48</v>
      </c>
      <c r="AU183" s="198" t="s">
        <v>48</v>
      </c>
      <c r="AV183" s="198" t="s">
        <v>48</v>
      </c>
      <c r="AW183" s="198" t="s">
        <v>48</v>
      </c>
      <c r="AX183" s="198" t="s">
        <v>48</v>
      </c>
      <c r="AY183" s="198" t="s">
        <v>48</v>
      </c>
      <c r="AZ183" s="198" t="s">
        <v>48</v>
      </c>
      <c r="BA183" s="198" t="s">
        <v>48</v>
      </c>
      <c r="BB183" s="198" t="s">
        <v>48</v>
      </c>
      <c r="BC183" s="198" t="s">
        <v>48</v>
      </c>
      <c r="BD183" s="198" t="s">
        <v>48</v>
      </c>
      <c r="BE183" s="198" t="s">
        <v>48</v>
      </c>
      <c r="BF183" s="198" t="s">
        <v>48</v>
      </c>
      <c r="BG183" s="198" t="s">
        <v>48</v>
      </c>
      <c r="BH183" s="61" t="e" vm="21">
        <v>#VALUE!</v>
      </c>
      <c r="BI183" s="61" t="e" vm="43">
        <v>#VALUE!</v>
      </c>
      <c r="BJ183" s="61" t="e" vm="22">
        <v>#VALUE!</v>
      </c>
      <c r="BK183" s="61" t="e" vm="23">
        <v>#VALUE!</v>
      </c>
      <c r="BL183" s="198" t="s">
        <v>48</v>
      </c>
      <c r="BM183" s="61" t="e" vm="44">
        <v>#VALUE!</v>
      </c>
      <c r="BN183" s="198" t="s">
        <v>48</v>
      </c>
      <c r="BO183" s="61" t="e" vm="25">
        <v>#VALUE!</v>
      </c>
      <c r="BP183" s="61" t="e" vm="26">
        <v>#VALUE!</v>
      </c>
      <c r="BQ183" s="198" t="s">
        <v>48</v>
      </c>
      <c r="BR183" s="198" t="s">
        <v>48</v>
      </c>
      <c r="BS183" s="61" t="e" vm="29">
        <v>#VALUE!</v>
      </c>
      <c r="BT183" s="198" t="s">
        <v>48</v>
      </c>
      <c r="BU183" s="61" t="e" vm="30">
        <v>#VALUE!</v>
      </c>
      <c r="BV183" s="198" t="s">
        <v>48</v>
      </c>
      <c r="BW183" s="61" t="e" vm="31">
        <v>#VALUE!</v>
      </c>
      <c r="BX183" s="198" t="s">
        <v>48</v>
      </c>
      <c r="BY183" s="198" t="s">
        <v>48</v>
      </c>
      <c r="BZ183" s="61" t="e" vm="39">
        <v>#VALUE!</v>
      </c>
      <c r="CA183" s="61" t="e" vm="45">
        <v>#VALUE!</v>
      </c>
      <c r="CB183" s="61" t="e" vm="34">
        <v>#VALUE!</v>
      </c>
      <c r="CC183" s="317"/>
      <c r="CD183" s="317"/>
      <c r="CE183" s="317"/>
      <c r="CF183" s="317"/>
      <c r="CG183" s="317"/>
      <c r="CH183" s="317"/>
      <c r="CI183" s="562"/>
    </row>
    <row r="184" spans="1:87" ht="64.95" hidden="1" customHeight="1" x14ac:dyDescent="0.3">
      <c r="A184" s="322" t="s">
        <v>1121</v>
      </c>
      <c r="B184" s="329" t="s">
        <v>541</v>
      </c>
      <c r="C184" s="323" t="s">
        <v>2</v>
      </c>
      <c r="D184" s="550" t="s">
        <v>750</v>
      </c>
      <c r="E184" s="201" t="e" vm="9">
        <v>#VALUE!</v>
      </c>
      <c r="F184" s="320" t="s">
        <v>466</v>
      </c>
      <c r="G184" s="320" t="s">
        <v>468</v>
      </c>
      <c r="H184" s="202" t="s">
        <v>463</v>
      </c>
      <c r="I184" s="314">
        <v>2</v>
      </c>
      <c r="J184" s="311" t="s">
        <v>55</v>
      </c>
      <c r="K184" s="266">
        <f>(((20*40)*$K$3)*4)+$L$3</f>
        <v>181.6</v>
      </c>
      <c r="L184" s="267">
        <f>(((40*40)*$K$3)*4)+$L$3</f>
        <v>303.2</v>
      </c>
      <c r="M184" s="268">
        <f t="shared" si="29"/>
        <v>24.101595</v>
      </c>
      <c r="N184" s="269">
        <f>N183*1.05</f>
        <v>241.01595</v>
      </c>
      <c r="O184" s="270">
        <f t="shared" si="30"/>
        <v>482.03190000000001</v>
      </c>
      <c r="P184" s="271">
        <v>50</v>
      </c>
      <c r="Q184" s="272">
        <f>Tableau3[[#This Row],[NBRE UNITES / UVC (Paquet)]]*Tableau3[[#This Row],[UVC (Paquet) /
 COLIS]]</f>
        <v>500</v>
      </c>
      <c r="R184" s="272">
        <v>10</v>
      </c>
      <c r="S184" s="273">
        <v>48</v>
      </c>
      <c r="T184" s="274">
        <v>16</v>
      </c>
      <c r="U184" s="275">
        <f t="shared" si="31"/>
        <v>8000</v>
      </c>
      <c r="V184" s="570">
        <f>Tableau3[[#This Row],[PRIX  AU 
COLIS]]/Tableau3[[#This Row],[COLIS]]-1</f>
        <v>-0.69</v>
      </c>
      <c r="W184" s="276">
        <f t="shared" si="32"/>
        <v>7.4714944499999998</v>
      </c>
      <c r="X184" s="277">
        <f>$N184-(N184*'Détail des remises'!$C$7)</f>
        <v>74.714944500000001</v>
      </c>
      <c r="Y184" s="278">
        <f t="shared" si="33"/>
        <v>149.429889</v>
      </c>
      <c r="Z184" s="274">
        <v>24</v>
      </c>
      <c r="AA184" s="275">
        <f>Z184*Q184</f>
        <v>12000</v>
      </c>
      <c r="AB184" s="276">
        <f>$AC184/$R184</f>
        <v>7.2473496165000002</v>
      </c>
      <c r="AC184" s="277">
        <f>$X184*$AC$11</f>
        <v>72.473496165</v>
      </c>
      <c r="AD184" s="278">
        <f>$AC184/$Q184*1000</f>
        <v>144.94699233</v>
      </c>
      <c r="AE184" s="274">
        <f>Tableau3[[#This Row],[COLIS /
 PALETTE]]</f>
        <v>48</v>
      </c>
      <c r="AF184" s="275">
        <f>AE184*$Q184</f>
        <v>24000</v>
      </c>
      <c r="AG184" s="276">
        <f>$AH184/$R184</f>
        <v>6.7243450050000009</v>
      </c>
      <c r="AH184" s="277">
        <f>$X184*$AH$11</f>
        <v>67.243450050000007</v>
      </c>
      <c r="AI184" s="278">
        <f>$AH184/$Q184*1000</f>
        <v>134.48690010000001</v>
      </c>
      <c r="AJ184" s="274" t="s">
        <v>48</v>
      </c>
      <c r="AK184" s="275" t="s">
        <v>48</v>
      </c>
      <c r="AL184" s="279" t="s">
        <v>48</v>
      </c>
      <c r="AM184" s="277" t="s">
        <v>48</v>
      </c>
      <c r="AN184" s="280" t="s">
        <v>48</v>
      </c>
      <c r="AO184" s="274" t="s">
        <v>48</v>
      </c>
      <c r="AP184" s="275" t="s">
        <v>48</v>
      </c>
      <c r="AQ184" s="279" t="s">
        <v>48</v>
      </c>
      <c r="AR184" s="277" t="s">
        <v>48</v>
      </c>
      <c r="AS184" s="280" t="s">
        <v>48</v>
      </c>
      <c r="AT184" s="345" t="s">
        <v>48</v>
      </c>
      <c r="AU184" s="198" t="s">
        <v>48</v>
      </c>
      <c r="AV184" s="198" t="s">
        <v>48</v>
      </c>
      <c r="AW184" s="198" t="s">
        <v>48</v>
      </c>
      <c r="AX184" s="198" t="s">
        <v>48</v>
      </c>
      <c r="AY184" s="198" t="s">
        <v>48</v>
      </c>
      <c r="AZ184" s="198" t="s">
        <v>48</v>
      </c>
      <c r="BA184" s="198" t="s">
        <v>48</v>
      </c>
      <c r="BB184" s="198" t="s">
        <v>48</v>
      </c>
      <c r="BC184" s="198" t="s">
        <v>48</v>
      </c>
      <c r="BD184" s="198" t="s">
        <v>48</v>
      </c>
      <c r="BE184" s="198" t="s">
        <v>48</v>
      </c>
      <c r="BF184" s="198" t="s">
        <v>48</v>
      </c>
      <c r="BG184" s="198" t="s">
        <v>48</v>
      </c>
      <c r="BH184" s="61" t="e" vm="21">
        <v>#VALUE!</v>
      </c>
      <c r="BI184" s="61" t="e" vm="43">
        <v>#VALUE!</v>
      </c>
      <c r="BJ184" s="61" t="e" vm="22">
        <v>#VALUE!</v>
      </c>
      <c r="BK184" s="61" t="e" vm="23">
        <v>#VALUE!</v>
      </c>
      <c r="BL184" s="198" t="s">
        <v>48</v>
      </c>
      <c r="BM184" s="61" t="e" vm="44">
        <v>#VALUE!</v>
      </c>
      <c r="BN184" s="198" t="s">
        <v>48</v>
      </c>
      <c r="BO184" s="61" t="e" vm="25">
        <v>#VALUE!</v>
      </c>
      <c r="BP184" s="61" t="e" vm="26">
        <v>#VALUE!</v>
      </c>
      <c r="BQ184" s="198" t="s">
        <v>48</v>
      </c>
      <c r="BR184" s="198" t="s">
        <v>48</v>
      </c>
      <c r="BS184" s="61" t="e" vm="29">
        <v>#VALUE!</v>
      </c>
      <c r="BT184" s="198" t="s">
        <v>48</v>
      </c>
      <c r="BU184" s="61" t="e" vm="30">
        <v>#VALUE!</v>
      </c>
      <c r="BV184" s="198" t="s">
        <v>48</v>
      </c>
      <c r="BW184" s="61" t="e" vm="31">
        <v>#VALUE!</v>
      </c>
      <c r="BX184" s="198" t="s">
        <v>48</v>
      </c>
      <c r="BY184" s="198" t="s">
        <v>48</v>
      </c>
      <c r="BZ184" s="61" t="e" vm="39">
        <v>#VALUE!</v>
      </c>
      <c r="CA184" s="61" t="e" vm="45">
        <v>#VALUE!</v>
      </c>
      <c r="CB184" s="61" t="e" vm="34">
        <v>#VALUE!</v>
      </c>
      <c r="CC184" s="317"/>
      <c r="CD184" s="317"/>
      <c r="CE184" s="317"/>
      <c r="CF184" s="317"/>
      <c r="CG184" s="317"/>
      <c r="CH184" s="317"/>
      <c r="CI184" s="562"/>
    </row>
    <row r="185" spans="1:87" ht="64.95" hidden="1" customHeight="1" x14ac:dyDescent="0.3">
      <c r="A185" s="322" t="s">
        <v>1121</v>
      </c>
      <c r="B185" s="329" t="s">
        <v>541</v>
      </c>
      <c r="C185" s="323" t="s">
        <v>2</v>
      </c>
      <c r="D185" s="550" t="s">
        <v>750</v>
      </c>
      <c r="E185" s="201" t="e" vm="9">
        <v>#VALUE!</v>
      </c>
      <c r="F185" s="287">
        <v>0</v>
      </c>
      <c r="G185" s="320" t="s">
        <v>469</v>
      </c>
      <c r="H185" s="202" t="s">
        <v>463</v>
      </c>
      <c r="I185" s="314">
        <v>3</v>
      </c>
      <c r="J185" s="311">
        <f>(((20*20)*$K$3)*6)+$L$3</f>
        <v>151.19999999999999</v>
      </c>
      <c r="K185" s="266">
        <f>(((20*40)*$K$3)*6)+$L$3</f>
        <v>242.39999999999998</v>
      </c>
      <c r="L185" s="267">
        <f>(((40*40)*$K$3)*6)+$L$3</f>
        <v>424.79999999999995</v>
      </c>
      <c r="M185" s="268">
        <f t="shared" si="29"/>
        <v>25.249290000000002</v>
      </c>
      <c r="N185" s="269">
        <f>N183*1.1</f>
        <v>252.49290000000002</v>
      </c>
      <c r="O185" s="270">
        <f t="shared" si="30"/>
        <v>504.98580000000004</v>
      </c>
      <c r="P185" s="271">
        <v>50</v>
      </c>
      <c r="Q185" s="272">
        <f>Tableau3[[#This Row],[NBRE UNITES / UVC (Paquet)]]*Tableau3[[#This Row],[UVC (Paquet) /
 COLIS]]</f>
        <v>500</v>
      </c>
      <c r="R185" s="272">
        <v>10</v>
      </c>
      <c r="S185" s="273">
        <v>48</v>
      </c>
      <c r="T185" s="274">
        <v>48</v>
      </c>
      <c r="U185" s="275">
        <f t="shared" si="31"/>
        <v>24000</v>
      </c>
      <c r="V185" s="570">
        <f>Tableau3[[#This Row],[PRIX  AU 
COLIS]]/Tableau3[[#This Row],[COLIS]]-1</f>
        <v>-0.69</v>
      </c>
      <c r="W185" s="276">
        <f t="shared" si="32"/>
        <v>7.8272799000000024</v>
      </c>
      <c r="X185" s="277">
        <f>$N185-(N185*'Détail des remises'!$C$7)</f>
        <v>78.27279900000002</v>
      </c>
      <c r="Y185" s="278">
        <f t="shared" si="33"/>
        <v>156.54559800000004</v>
      </c>
      <c r="Z185" s="274" t="s">
        <v>48</v>
      </c>
      <c r="AA185" s="275" t="s">
        <v>48</v>
      </c>
      <c r="AB185" s="276" t="s">
        <v>48</v>
      </c>
      <c r="AC185" s="277" t="s">
        <v>48</v>
      </c>
      <c r="AD185" s="278" t="s">
        <v>48</v>
      </c>
      <c r="AE185" s="274" t="s">
        <v>48</v>
      </c>
      <c r="AF185" s="275" t="s">
        <v>48</v>
      </c>
      <c r="AG185" s="276" t="s">
        <v>48</v>
      </c>
      <c r="AH185" s="277" t="s">
        <v>48</v>
      </c>
      <c r="AI185" s="278" t="s">
        <v>48</v>
      </c>
      <c r="AJ185" s="274" t="s">
        <v>48</v>
      </c>
      <c r="AK185" s="275" t="s">
        <v>48</v>
      </c>
      <c r="AL185" s="279" t="s">
        <v>48</v>
      </c>
      <c r="AM185" s="277" t="s">
        <v>48</v>
      </c>
      <c r="AN185" s="280" t="s">
        <v>48</v>
      </c>
      <c r="AO185" s="274" t="s">
        <v>48</v>
      </c>
      <c r="AP185" s="275" t="s">
        <v>48</v>
      </c>
      <c r="AQ185" s="279" t="s">
        <v>48</v>
      </c>
      <c r="AR185" s="277" t="s">
        <v>48</v>
      </c>
      <c r="AS185" s="280" t="s">
        <v>48</v>
      </c>
      <c r="AT185" s="345" t="s">
        <v>48</v>
      </c>
      <c r="AU185" s="198" t="s">
        <v>48</v>
      </c>
      <c r="AV185" s="198" t="s">
        <v>48</v>
      </c>
      <c r="AW185" s="198" t="s">
        <v>48</v>
      </c>
      <c r="AX185" s="198" t="s">
        <v>48</v>
      </c>
      <c r="AY185" s="198" t="s">
        <v>48</v>
      </c>
      <c r="AZ185" s="198" t="s">
        <v>48</v>
      </c>
      <c r="BA185" s="198" t="s">
        <v>48</v>
      </c>
      <c r="BB185" s="198" t="s">
        <v>48</v>
      </c>
      <c r="BC185" s="198" t="s">
        <v>48</v>
      </c>
      <c r="BD185" s="198" t="s">
        <v>48</v>
      </c>
      <c r="BE185" s="198" t="s">
        <v>48</v>
      </c>
      <c r="BF185" s="198" t="s">
        <v>48</v>
      </c>
      <c r="BG185" s="198" t="s">
        <v>48</v>
      </c>
      <c r="BH185" s="61" t="e" vm="21">
        <v>#VALUE!</v>
      </c>
      <c r="BI185" s="61" t="e" vm="43">
        <v>#VALUE!</v>
      </c>
      <c r="BJ185" s="61" t="e" vm="22">
        <v>#VALUE!</v>
      </c>
      <c r="BK185" s="61" t="e" vm="23">
        <v>#VALUE!</v>
      </c>
      <c r="BL185" s="198" t="s">
        <v>48</v>
      </c>
      <c r="BM185" s="61" t="e" vm="44">
        <v>#VALUE!</v>
      </c>
      <c r="BN185" s="198" t="s">
        <v>48</v>
      </c>
      <c r="BO185" s="61" t="e" vm="25">
        <v>#VALUE!</v>
      </c>
      <c r="BP185" s="61" t="e" vm="26">
        <v>#VALUE!</v>
      </c>
      <c r="BQ185" s="198" t="s">
        <v>48</v>
      </c>
      <c r="BR185" s="198" t="s">
        <v>48</v>
      </c>
      <c r="BS185" s="61" t="e" vm="29">
        <v>#VALUE!</v>
      </c>
      <c r="BT185" s="198" t="s">
        <v>48</v>
      </c>
      <c r="BU185" s="61" t="e" vm="30">
        <v>#VALUE!</v>
      </c>
      <c r="BV185" s="198" t="s">
        <v>48</v>
      </c>
      <c r="BW185" s="61" t="e" vm="31">
        <v>#VALUE!</v>
      </c>
      <c r="BX185" s="198" t="s">
        <v>48</v>
      </c>
      <c r="BY185" s="198" t="s">
        <v>48</v>
      </c>
      <c r="BZ185" s="61" t="e" vm="39">
        <v>#VALUE!</v>
      </c>
      <c r="CA185" s="61" t="e" vm="45">
        <v>#VALUE!</v>
      </c>
      <c r="CB185" s="61" t="e" vm="34">
        <v>#VALUE!</v>
      </c>
      <c r="CC185" s="317"/>
      <c r="CD185" s="317"/>
      <c r="CE185" s="317"/>
      <c r="CF185" s="317"/>
      <c r="CG185" s="317"/>
      <c r="CH185" s="317"/>
      <c r="CI185" s="562"/>
    </row>
    <row r="186" spans="1:87" ht="64.95" hidden="1" customHeight="1" x14ac:dyDescent="0.3">
      <c r="A186" s="322" t="s">
        <v>1121</v>
      </c>
      <c r="B186" s="329" t="s">
        <v>541</v>
      </c>
      <c r="C186" s="323" t="s">
        <v>2</v>
      </c>
      <c r="D186" s="550" t="s">
        <v>750</v>
      </c>
      <c r="E186" s="201" t="e" vm="9">
        <v>#VALUE!</v>
      </c>
      <c r="F186" s="287">
        <v>0</v>
      </c>
      <c r="G186" s="320" t="s">
        <v>470</v>
      </c>
      <c r="H186" s="202" t="s">
        <v>463</v>
      </c>
      <c r="I186" s="314">
        <v>4</v>
      </c>
      <c r="J186" s="311">
        <f>(((20*20)*$K$3)*8)+$L$3</f>
        <v>181.6</v>
      </c>
      <c r="K186" s="266">
        <f>(((20*40)*$K$3)*8)+$L$3</f>
        <v>303.2</v>
      </c>
      <c r="L186" s="267">
        <f>(((40*40)*$K$3)*8)+$L$3</f>
        <v>546.4</v>
      </c>
      <c r="M186" s="268">
        <f t="shared" si="29"/>
        <v>26.396984999999994</v>
      </c>
      <c r="N186" s="269">
        <f>N183*1.15</f>
        <v>263.96984999999995</v>
      </c>
      <c r="O186" s="270">
        <f t="shared" si="30"/>
        <v>527.9396999999999</v>
      </c>
      <c r="P186" s="271">
        <v>50</v>
      </c>
      <c r="Q186" s="272">
        <f>Tableau3[[#This Row],[NBRE UNITES / UVC (Paquet)]]*Tableau3[[#This Row],[UVC (Paquet) /
 COLIS]]</f>
        <v>500</v>
      </c>
      <c r="R186" s="272">
        <v>10</v>
      </c>
      <c r="S186" s="273">
        <v>48</v>
      </c>
      <c r="T186" s="274">
        <v>48</v>
      </c>
      <c r="U186" s="275">
        <f t="shared" si="31"/>
        <v>24000</v>
      </c>
      <c r="V186" s="570">
        <f>Tableau3[[#This Row],[PRIX  AU 
COLIS]]/Tableau3[[#This Row],[COLIS]]-1</f>
        <v>-0.69</v>
      </c>
      <c r="W186" s="276">
        <f t="shared" si="32"/>
        <v>8.1830653500000015</v>
      </c>
      <c r="X186" s="277">
        <f>$N186-(N186*'Détail des remises'!$C$7)</f>
        <v>81.830653500000011</v>
      </c>
      <c r="Y186" s="278">
        <f t="shared" si="33"/>
        <v>163.66130700000002</v>
      </c>
      <c r="Z186" s="274" t="s">
        <v>48</v>
      </c>
      <c r="AA186" s="275" t="s">
        <v>48</v>
      </c>
      <c r="AB186" s="276" t="s">
        <v>48</v>
      </c>
      <c r="AC186" s="277" t="s">
        <v>48</v>
      </c>
      <c r="AD186" s="278" t="s">
        <v>48</v>
      </c>
      <c r="AE186" s="274" t="s">
        <v>48</v>
      </c>
      <c r="AF186" s="275" t="s">
        <v>48</v>
      </c>
      <c r="AG186" s="276" t="s">
        <v>48</v>
      </c>
      <c r="AH186" s="277" t="s">
        <v>48</v>
      </c>
      <c r="AI186" s="278" t="s">
        <v>48</v>
      </c>
      <c r="AJ186" s="274" t="s">
        <v>48</v>
      </c>
      <c r="AK186" s="275" t="s">
        <v>48</v>
      </c>
      <c r="AL186" s="279" t="s">
        <v>48</v>
      </c>
      <c r="AM186" s="277" t="s">
        <v>48</v>
      </c>
      <c r="AN186" s="280" t="s">
        <v>48</v>
      </c>
      <c r="AO186" s="274" t="s">
        <v>48</v>
      </c>
      <c r="AP186" s="275" t="s">
        <v>48</v>
      </c>
      <c r="AQ186" s="279" t="s">
        <v>48</v>
      </c>
      <c r="AR186" s="277" t="s">
        <v>48</v>
      </c>
      <c r="AS186" s="280" t="s">
        <v>48</v>
      </c>
      <c r="AT186" s="345" t="s">
        <v>48</v>
      </c>
      <c r="AU186" s="198" t="s">
        <v>48</v>
      </c>
      <c r="AV186" s="198" t="s">
        <v>48</v>
      </c>
      <c r="AW186" s="198" t="s">
        <v>48</v>
      </c>
      <c r="AX186" s="198" t="s">
        <v>48</v>
      </c>
      <c r="AY186" s="198" t="s">
        <v>48</v>
      </c>
      <c r="AZ186" s="198" t="s">
        <v>48</v>
      </c>
      <c r="BA186" s="198" t="s">
        <v>48</v>
      </c>
      <c r="BB186" s="198" t="s">
        <v>48</v>
      </c>
      <c r="BC186" s="198" t="s">
        <v>48</v>
      </c>
      <c r="BD186" s="198" t="s">
        <v>48</v>
      </c>
      <c r="BE186" s="198" t="s">
        <v>48</v>
      </c>
      <c r="BF186" s="198" t="s">
        <v>48</v>
      </c>
      <c r="BG186" s="198" t="s">
        <v>48</v>
      </c>
      <c r="BH186" s="61" t="e" vm="21">
        <v>#VALUE!</v>
      </c>
      <c r="BI186" s="61" t="e" vm="43">
        <v>#VALUE!</v>
      </c>
      <c r="BJ186" s="61" t="e" vm="22">
        <v>#VALUE!</v>
      </c>
      <c r="BK186" s="61" t="e" vm="23">
        <v>#VALUE!</v>
      </c>
      <c r="BL186" s="198" t="s">
        <v>48</v>
      </c>
      <c r="BM186" s="61" t="e" vm="44">
        <v>#VALUE!</v>
      </c>
      <c r="BN186" s="198" t="s">
        <v>48</v>
      </c>
      <c r="BO186" s="61" t="e" vm="25">
        <v>#VALUE!</v>
      </c>
      <c r="BP186" s="61" t="e" vm="26">
        <v>#VALUE!</v>
      </c>
      <c r="BQ186" s="198" t="s">
        <v>48</v>
      </c>
      <c r="BR186" s="198" t="s">
        <v>48</v>
      </c>
      <c r="BS186" s="61" t="e" vm="29">
        <v>#VALUE!</v>
      </c>
      <c r="BT186" s="198" t="s">
        <v>48</v>
      </c>
      <c r="BU186" s="61" t="e" vm="30">
        <v>#VALUE!</v>
      </c>
      <c r="BV186" s="198" t="s">
        <v>48</v>
      </c>
      <c r="BW186" s="61" t="e" vm="31">
        <v>#VALUE!</v>
      </c>
      <c r="BX186" s="198" t="s">
        <v>48</v>
      </c>
      <c r="BY186" s="198" t="s">
        <v>48</v>
      </c>
      <c r="BZ186" s="61" t="e" vm="39">
        <v>#VALUE!</v>
      </c>
      <c r="CA186" s="61" t="e" vm="45">
        <v>#VALUE!</v>
      </c>
      <c r="CB186" s="61" t="e" vm="34">
        <v>#VALUE!</v>
      </c>
      <c r="CC186" s="317"/>
      <c r="CD186" s="317"/>
      <c r="CE186" s="317"/>
      <c r="CF186" s="317"/>
      <c r="CG186" s="317"/>
      <c r="CH186" s="317"/>
      <c r="CI186" s="562"/>
    </row>
    <row r="187" spans="1:87" ht="64.95" hidden="1" customHeight="1" x14ac:dyDescent="0.3">
      <c r="A187" s="322" t="s">
        <v>1121</v>
      </c>
      <c r="B187" s="329" t="s">
        <v>541</v>
      </c>
      <c r="C187" s="323" t="s">
        <v>863</v>
      </c>
      <c r="D187" s="550" t="s">
        <v>750</v>
      </c>
      <c r="E187" s="201" t="e" vm="13">
        <v>#VALUE!</v>
      </c>
      <c r="F187" s="320" t="s">
        <v>471</v>
      </c>
      <c r="G187" s="320" t="s">
        <v>473</v>
      </c>
      <c r="H187" s="202" t="s">
        <v>464</v>
      </c>
      <c r="I187" s="314">
        <v>1</v>
      </c>
      <c r="J187" s="311" t="s">
        <v>55</v>
      </c>
      <c r="K187" s="266" t="s">
        <v>55</v>
      </c>
      <c r="L187" s="267">
        <f>(((40*40)*$K$3)*2)+$L$3</f>
        <v>181.6</v>
      </c>
      <c r="M187" s="268">
        <f t="shared" si="29"/>
        <v>26.331200000000003</v>
      </c>
      <c r="N187" s="269">
        <v>263.31200000000001</v>
      </c>
      <c r="O187" s="270">
        <f t="shared" si="30"/>
        <v>526.62400000000002</v>
      </c>
      <c r="P187" s="271">
        <v>50</v>
      </c>
      <c r="Q187" s="272">
        <f>Tableau3[[#This Row],[NBRE UNITES / UVC (Paquet)]]*Tableau3[[#This Row],[UVC (Paquet) /
 COLIS]]</f>
        <v>500</v>
      </c>
      <c r="R187" s="272">
        <v>10</v>
      </c>
      <c r="S187" s="273">
        <v>48</v>
      </c>
      <c r="T187" s="274">
        <v>16</v>
      </c>
      <c r="U187" s="275">
        <f t="shared" si="31"/>
        <v>8000</v>
      </c>
      <c r="V187" s="570">
        <f>Tableau3[[#This Row],[PRIX  AU 
COLIS]]/Tableau3[[#This Row],[COLIS]]-1</f>
        <v>-0.69</v>
      </c>
      <c r="W187" s="276">
        <f t="shared" si="32"/>
        <v>8.1626720000000006</v>
      </c>
      <c r="X187" s="277">
        <f>$N187-(N187*'Détail des remises'!$C$7)</f>
        <v>81.626720000000006</v>
      </c>
      <c r="Y187" s="278">
        <f t="shared" si="33"/>
        <v>163.25344000000001</v>
      </c>
      <c r="Z187" s="274">
        <v>24</v>
      </c>
      <c r="AA187" s="275">
        <f>Z187*Q187</f>
        <v>12000</v>
      </c>
      <c r="AB187" s="276">
        <f>$AC187/$R187</f>
        <v>7.9177918400000014</v>
      </c>
      <c r="AC187" s="277">
        <f>$X187*$AC$11</f>
        <v>79.17791840000001</v>
      </c>
      <c r="AD187" s="278">
        <f>$AC187/$Q187*1000</f>
        <v>158.35583680000002</v>
      </c>
      <c r="AE187" s="274">
        <f>Tableau3[[#This Row],[COLIS /
 PALETTE]]</f>
        <v>48</v>
      </c>
      <c r="AF187" s="275">
        <f>AE187*$Q187</f>
        <v>24000</v>
      </c>
      <c r="AG187" s="276">
        <f>$AH187/$R187</f>
        <v>7.3464048000000002</v>
      </c>
      <c r="AH187" s="277">
        <f>$X187*$AH$11</f>
        <v>73.464048000000005</v>
      </c>
      <c r="AI187" s="278">
        <f>$AH187/$Q187*1000</f>
        <v>146.92809600000001</v>
      </c>
      <c r="AJ187" s="274" t="s">
        <v>48</v>
      </c>
      <c r="AK187" s="275" t="s">
        <v>48</v>
      </c>
      <c r="AL187" s="279" t="s">
        <v>48</v>
      </c>
      <c r="AM187" s="277" t="s">
        <v>48</v>
      </c>
      <c r="AN187" s="280" t="s">
        <v>48</v>
      </c>
      <c r="AO187" s="274" t="s">
        <v>48</v>
      </c>
      <c r="AP187" s="275" t="s">
        <v>48</v>
      </c>
      <c r="AQ187" s="279" t="s">
        <v>48</v>
      </c>
      <c r="AR187" s="277" t="s">
        <v>48</v>
      </c>
      <c r="AS187" s="280" t="s">
        <v>48</v>
      </c>
      <c r="AT187" s="345" t="s">
        <v>48</v>
      </c>
      <c r="AU187" s="198" t="s">
        <v>48</v>
      </c>
      <c r="AV187" s="198" t="s">
        <v>48</v>
      </c>
      <c r="AW187" s="198" t="s">
        <v>48</v>
      </c>
      <c r="AX187" s="198" t="s">
        <v>48</v>
      </c>
      <c r="AY187" s="198" t="s">
        <v>48</v>
      </c>
      <c r="AZ187" s="198" t="s">
        <v>48</v>
      </c>
      <c r="BA187" s="198" t="s">
        <v>48</v>
      </c>
      <c r="BB187" s="198" t="s">
        <v>48</v>
      </c>
      <c r="BC187" s="198" t="s">
        <v>48</v>
      </c>
      <c r="BD187" s="198" t="s">
        <v>48</v>
      </c>
      <c r="BE187" s="198" t="s">
        <v>48</v>
      </c>
      <c r="BF187" s="198" t="s">
        <v>48</v>
      </c>
      <c r="BG187" s="198" t="s">
        <v>48</v>
      </c>
      <c r="BH187" s="61" t="e" vm="21">
        <v>#VALUE!</v>
      </c>
      <c r="BI187" s="61" t="e" vm="43">
        <v>#VALUE!</v>
      </c>
      <c r="BJ187" s="61" t="e" vm="22">
        <v>#VALUE!</v>
      </c>
      <c r="BK187" s="61" t="e" vm="23">
        <v>#VALUE!</v>
      </c>
      <c r="BL187" s="198" t="s">
        <v>48</v>
      </c>
      <c r="BM187" s="61" t="e" vm="44">
        <v>#VALUE!</v>
      </c>
      <c r="BN187" s="198" t="s">
        <v>48</v>
      </c>
      <c r="BO187" s="61" t="e" vm="25">
        <v>#VALUE!</v>
      </c>
      <c r="BP187" s="61" t="e" vm="26">
        <v>#VALUE!</v>
      </c>
      <c r="BQ187" s="198" t="s">
        <v>48</v>
      </c>
      <c r="BR187" s="198" t="s">
        <v>48</v>
      </c>
      <c r="BS187" s="61" t="e" vm="29">
        <v>#VALUE!</v>
      </c>
      <c r="BT187" s="198" t="s">
        <v>48</v>
      </c>
      <c r="BU187" s="61" t="e" vm="30">
        <v>#VALUE!</v>
      </c>
      <c r="BV187" s="198" t="s">
        <v>48</v>
      </c>
      <c r="BW187" s="61" t="e" vm="31">
        <v>#VALUE!</v>
      </c>
      <c r="BX187" s="198" t="s">
        <v>48</v>
      </c>
      <c r="BY187" s="198" t="s">
        <v>48</v>
      </c>
      <c r="BZ187" s="61" t="e" vm="39">
        <v>#VALUE!</v>
      </c>
      <c r="CA187" s="61" t="e" vm="45">
        <v>#VALUE!</v>
      </c>
      <c r="CB187" s="61" t="e" vm="34">
        <v>#VALUE!</v>
      </c>
      <c r="CC187" s="317"/>
      <c r="CD187" s="317"/>
      <c r="CE187" s="317"/>
      <c r="CF187" s="317"/>
      <c r="CG187" s="317"/>
      <c r="CH187" s="317"/>
      <c r="CI187" s="562"/>
    </row>
    <row r="188" spans="1:87" ht="64.95" hidden="1" customHeight="1" x14ac:dyDescent="0.3">
      <c r="A188" s="322" t="s">
        <v>1121</v>
      </c>
      <c r="B188" s="329" t="s">
        <v>541</v>
      </c>
      <c r="C188" s="323" t="s">
        <v>863</v>
      </c>
      <c r="D188" s="550" t="s">
        <v>750</v>
      </c>
      <c r="E188" s="201" t="e" vm="13">
        <v>#VALUE!</v>
      </c>
      <c r="F188" s="320" t="s">
        <v>472</v>
      </c>
      <c r="G188" s="320" t="s">
        <v>951</v>
      </c>
      <c r="H188" s="202" t="s">
        <v>464</v>
      </c>
      <c r="I188" s="314">
        <v>2</v>
      </c>
      <c r="J188" s="311" t="s">
        <v>55</v>
      </c>
      <c r="K188" s="266" t="s">
        <v>55</v>
      </c>
      <c r="L188" s="267">
        <f>(((40*40)*$K$3)*4)+$L$3</f>
        <v>303.2</v>
      </c>
      <c r="M188" s="268">
        <f t="shared" si="29"/>
        <v>27.647760000000005</v>
      </c>
      <c r="N188" s="269">
        <f>N187*1.05</f>
        <v>276.47760000000005</v>
      </c>
      <c r="O188" s="270">
        <f t="shared" si="30"/>
        <v>552.9552000000001</v>
      </c>
      <c r="P188" s="271">
        <v>50</v>
      </c>
      <c r="Q188" s="272">
        <f>Tableau3[[#This Row],[NBRE UNITES / UVC (Paquet)]]*Tableau3[[#This Row],[UVC (Paquet) /
 COLIS]]</f>
        <v>500</v>
      </c>
      <c r="R188" s="272">
        <v>10</v>
      </c>
      <c r="S188" s="273">
        <v>48</v>
      </c>
      <c r="T188" s="274">
        <v>16</v>
      </c>
      <c r="U188" s="275">
        <f t="shared" si="31"/>
        <v>8000</v>
      </c>
      <c r="V188" s="570">
        <f>Tableau3[[#This Row],[PRIX  AU 
COLIS]]/Tableau3[[#This Row],[COLIS]]-1</f>
        <v>-0.69</v>
      </c>
      <c r="W188" s="276">
        <f t="shared" si="32"/>
        <v>8.5708056000000035</v>
      </c>
      <c r="X188" s="277">
        <f>$N188-(N188*'Détail des remises'!$C$7)</f>
        <v>85.708056000000028</v>
      </c>
      <c r="Y188" s="278">
        <f t="shared" si="33"/>
        <v>171.41611200000006</v>
      </c>
      <c r="Z188" s="274">
        <v>24</v>
      </c>
      <c r="AA188" s="275">
        <f>Z188*Q188</f>
        <v>12000</v>
      </c>
      <c r="AB188" s="276">
        <f>$AC188/$R188</f>
        <v>8.3136814320000028</v>
      </c>
      <c r="AC188" s="277">
        <f>$X188*$AC$11</f>
        <v>83.136814320000028</v>
      </c>
      <c r="AD188" s="278">
        <f>$AC188/$Q188*1000</f>
        <v>166.27362864000006</v>
      </c>
      <c r="AE188" s="274">
        <f>Tableau3[[#This Row],[COLIS /
 PALETTE]]</f>
        <v>48</v>
      </c>
      <c r="AF188" s="275">
        <f>AE188*$Q188</f>
        <v>24000</v>
      </c>
      <c r="AG188" s="276">
        <f>$AH188/$R188</f>
        <v>7.7137250400000026</v>
      </c>
      <c r="AH188" s="277">
        <f>$X188*$AH$11</f>
        <v>77.137250400000028</v>
      </c>
      <c r="AI188" s="278">
        <f>$AH188/$Q188*1000</f>
        <v>154.27450080000006</v>
      </c>
      <c r="AJ188" s="274" t="s">
        <v>48</v>
      </c>
      <c r="AK188" s="275" t="s">
        <v>48</v>
      </c>
      <c r="AL188" s="279" t="s">
        <v>48</v>
      </c>
      <c r="AM188" s="277" t="s">
        <v>48</v>
      </c>
      <c r="AN188" s="280" t="s">
        <v>48</v>
      </c>
      <c r="AO188" s="274" t="s">
        <v>48</v>
      </c>
      <c r="AP188" s="275" t="s">
        <v>48</v>
      </c>
      <c r="AQ188" s="279" t="s">
        <v>48</v>
      </c>
      <c r="AR188" s="277" t="s">
        <v>48</v>
      </c>
      <c r="AS188" s="280" t="s">
        <v>48</v>
      </c>
      <c r="AT188" s="345" t="s">
        <v>48</v>
      </c>
      <c r="AU188" s="198" t="s">
        <v>48</v>
      </c>
      <c r="AV188" s="198" t="s">
        <v>48</v>
      </c>
      <c r="AW188" s="198" t="s">
        <v>48</v>
      </c>
      <c r="AX188" s="198" t="s">
        <v>48</v>
      </c>
      <c r="AY188" s="198" t="s">
        <v>48</v>
      </c>
      <c r="AZ188" s="198" t="s">
        <v>48</v>
      </c>
      <c r="BA188" s="198" t="s">
        <v>48</v>
      </c>
      <c r="BB188" s="198" t="s">
        <v>48</v>
      </c>
      <c r="BC188" s="198" t="s">
        <v>48</v>
      </c>
      <c r="BD188" s="198" t="s">
        <v>48</v>
      </c>
      <c r="BE188" s="198" t="s">
        <v>48</v>
      </c>
      <c r="BF188" s="198" t="s">
        <v>48</v>
      </c>
      <c r="BG188" s="198" t="s">
        <v>48</v>
      </c>
      <c r="BH188" s="61" t="e" vm="21">
        <v>#VALUE!</v>
      </c>
      <c r="BI188" s="61" t="e" vm="43">
        <v>#VALUE!</v>
      </c>
      <c r="BJ188" s="61" t="e" vm="22">
        <v>#VALUE!</v>
      </c>
      <c r="BK188" s="61" t="e" vm="23">
        <v>#VALUE!</v>
      </c>
      <c r="BL188" s="198" t="s">
        <v>48</v>
      </c>
      <c r="BM188" s="61" t="e" vm="44">
        <v>#VALUE!</v>
      </c>
      <c r="BN188" s="198" t="s">
        <v>48</v>
      </c>
      <c r="BO188" s="61" t="e" vm="25">
        <v>#VALUE!</v>
      </c>
      <c r="BP188" s="61" t="e" vm="26">
        <v>#VALUE!</v>
      </c>
      <c r="BQ188" s="198" t="s">
        <v>48</v>
      </c>
      <c r="BR188" s="198" t="s">
        <v>48</v>
      </c>
      <c r="BS188" s="61" t="e" vm="29">
        <v>#VALUE!</v>
      </c>
      <c r="BT188" s="198" t="s">
        <v>48</v>
      </c>
      <c r="BU188" s="61" t="e" vm="30">
        <v>#VALUE!</v>
      </c>
      <c r="BV188" s="198" t="s">
        <v>48</v>
      </c>
      <c r="BW188" s="61" t="e" vm="31">
        <v>#VALUE!</v>
      </c>
      <c r="BX188" s="198" t="s">
        <v>48</v>
      </c>
      <c r="BY188" s="198" t="s">
        <v>48</v>
      </c>
      <c r="BZ188" s="61" t="e" vm="39">
        <v>#VALUE!</v>
      </c>
      <c r="CA188" s="61" t="e" vm="45">
        <v>#VALUE!</v>
      </c>
      <c r="CB188" s="61" t="e" vm="34">
        <v>#VALUE!</v>
      </c>
      <c r="CC188" s="317"/>
      <c r="CD188" s="317"/>
      <c r="CE188" s="317"/>
      <c r="CF188" s="317"/>
      <c r="CG188" s="317"/>
      <c r="CH188" s="317"/>
      <c r="CI188" s="562"/>
    </row>
    <row r="189" spans="1:87" ht="64.95" hidden="1" customHeight="1" x14ac:dyDescent="0.3">
      <c r="A189" s="322" t="s">
        <v>1121</v>
      </c>
      <c r="B189" s="329" t="s">
        <v>541</v>
      </c>
      <c r="C189" s="323" t="s">
        <v>863</v>
      </c>
      <c r="D189" s="550" t="s">
        <v>750</v>
      </c>
      <c r="E189" s="201" t="e" vm="13">
        <v>#VALUE!</v>
      </c>
      <c r="F189" s="287">
        <v>0</v>
      </c>
      <c r="G189" s="320" t="s">
        <v>474</v>
      </c>
      <c r="H189" s="202" t="s">
        <v>464</v>
      </c>
      <c r="I189" s="314">
        <v>3</v>
      </c>
      <c r="J189" s="311">
        <f>(((20*20)*$K$3)*6)+$L$3</f>
        <v>151.19999999999999</v>
      </c>
      <c r="K189" s="266">
        <f>(((20*40)*$K$3)*6)+$L$3</f>
        <v>242.39999999999998</v>
      </c>
      <c r="L189" s="267">
        <f>(((40*40)*$K$3)*6)+$L$3</f>
        <v>424.79999999999995</v>
      </c>
      <c r="M189" s="268">
        <f t="shared" si="29"/>
        <v>28.964320000000004</v>
      </c>
      <c r="N189" s="269">
        <f>N187*1.1</f>
        <v>289.64320000000004</v>
      </c>
      <c r="O189" s="270">
        <f t="shared" si="30"/>
        <v>579.28640000000007</v>
      </c>
      <c r="P189" s="271">
        <v>50</v>
      </c>
      <c r="Q189" s="272">
        <f>Tableau3[[#This Row],[NBRE UNITES / UVC (Paquet)]]*Tableau3[[#This Row],[UVC (Paquet) /
 COLIS]]</f>
        <v>500</v>
      </c>
      <c r="R189" s="272">
        <v>10</v>
      </c>
      <c r="S189" s="273">
        <v>48</v>
      </c>
      <c r="T189" s="274">
        <v>48</v>
      </c>
      <c r="U189" s="275">
        <f t="shared" si="31"/>
        <v>24000</v>
      </c>
      <c r="V189" s="570">
        <f>Tableau3[[#This Row],[PRIX  AU 
COLIS]]/Tableau3[[#This Row],[COLIS]]-1</f>
        <v>-0.69</v>
      </c>
      <c r="W189" s="276">
        <f t="shared" si="32"/>
        <v>8.9789392000000028</v>
      </c>
      <c r="X189" s="277">
        <f>$N189-(N189*'Détail des remises'!$C$7)</f>
        <v>89.789392000000021</v>
      </c>
      <c r="Y189" s="278">
        <f t="shared" si="33"/>
        <v>179.57878400000004</v>
      </c>
      <c r="Z189" s="274" t="s">
        <v>48</v>
      </c>
      <c r="AA189" s="275" t="s">
        <v>48</v>
      </c>
      <c r="AB189" s="276" t="s">
        <v>48</v>
      </c>
      <c r="AC189" s="277" t="s">
        <v>48</v>
      </c>
      <c r="AD189" s="278" t="s">
        <v>48</v>
      </c>
      <c r="AE189" s="274" t="s">
        <v>48</v>
      </c>
      <c r="AF189" s="275" t="s">
        <v>48</v>
      </c>
      <c r="AG189" s="276" t="s">
        <v>48</v>
      </c>
      <c r="AH189" s="277" t="s">
        <v>48</v>
      </c>
      <c r="AI189" s="278" t="s">
        <v>48</v>
      </c>
      <c r="AJ189" s="274" t="s">
        <v>48</v>
      </c>
      <c r="AK189" s="275" t="s">
        <v>48</v>
      </c>
      <c r="AL189" s="279" t="s">
        <v>48</v>
      </c>
      <c r="AM189" s="277" t="s">
        <v>48</v>
      </c>
      <c r="AN189" s="280" t="s">
        <v>48</v>
      </c>
      <c r="AO189" s="274" t="s">
        <v>48</v>
      </c>
      <c r="AP189" s="275" t="s">
        <v>48</v>
      </c>
      <c r="AQ189" s="279" t="s">
        <v>48</v>
      </c>
      <c r="AR189" s="277" t="s">
        <v>48</v>
      </c>
      <c r="AS189" s="280" t="s">
        <v>48</v>
      </c>
      <c r="AT189" s="345" t="s">
        <v>48</v>
      </c>
      <c r="AU189" s="198" t="s">
        <v>48</v>
      </c>
      <c r="AV189" s="198" t="s">
        <v>48</v>
      </c>
      <c r="AW189" s="198" t="s">
        <v>48</v>
      </c>
      <c r="AX189" s="198" t="s">
        <v>48</v>
      </c>
      <c r="AY189" s="198" t="s">
        <v>48</v>
      </c>
      <c r="AZ189" s="198" t="s">
        <v>48</v>
      </c>
      <c r="BA189" s="198" t="s">
        <v>48</v>
      </c>
      <c r="BB189" s="198" t="s">
        <v>48</v>
      </c>
      <c r="BC189" s="198" t="s">
        <v>48</v>
      </c>
      <c r="BD189" s="198" t="s">
        <v>48</v>
      </c>
      <c r="BE189" s="198" t="s">
        <v>48</v>
      </c>
      <c r="BF189" s="198" t="s">
        <v>48</v>
      </c>
      <c r="BG189" s="198" t="s">
        <v>48</v>
      </c>
      <c r="BH189" s="61" t="e" vm="21">
        <v>#VALUE!</v>
      </c>
      <c r="BI189" s="61" t="e" vm="43">
        <v>#VALUE!</v>
      </c>
      <c r="BJ189" s="61" t="e" vm="22">
        <v>#VALUE!</v>
      </c>
      <c r="BK189" s="61" t="e" vm="23">
        <v>#VALUE!</v>
      </c>
      <c r="BL189" s="198" t="s">
        <v>48</v>
      </c>
      <c r="BM189" s="61" t="e" vm="44">
        <v>#VALUE!</v>
      </c>
      <c r="BN189" s="198" t="s">
        <v>48</v>
      </c>
      <c r="BO189" s="61" t="e" vm="25">
        <v>#VALUE!</v>
      </c>
      <c r="BP189" s="61" t="e" vm="26">
        <v>#VALUE!</v>
      </c>
      <c r="BQ189" s="198" t="s">
        <v>48</v>
      </c>
      <c r="BR189" s="198" t="s">
        <v>48</v>
      </c>
      <c r="BS189" s="61" t="e" vm="29">
        <v>#VALUE!</v>
      </c>
      <c r="BT189" s="198" t="s">
        <v>48</v>
      </c>
      <c r="BU189" s="61" t="e" vm="30">
        <v>#VALUE!</v>
      </c>
      <c r="BV189" s="198" t="s">
        <v>48</v>
      </c>
      <c r="BW189" s="61" t="e" vm="31">
        <v>#VALUE!</v>
      </c>
      <c r="BX189" s="198" t="s">
        <v>48</v>
      </c>
      <c r="BY189" s="198" t="s">
        <v>48</v>
      </c>
      <c r="BZ189" s="61" t="e" vm="39">
        <v>#VALUE!</v>
      </c>
      <c r="CA189" s="61" t="e" vm="45">
        <v>#VALUE!</v>
      </c>
      <c r="CB189" s="61" t="e" vm="34">
        <v>#VALUE!</v>
      </c>
      <c r="CC189" s="317"/>
      <c r="CD189" s="317"/>
      <c r="CE189" s="317"/>
      <c r="CF189" s="317"/>
      <c r="CG189" s="317"/>
      <c r="CH189" s="317"/>
      <c r="CI189" s="562"/>
    </row>
    <row r="190" spans="1:87" ht="64.95" hidden="1" customHeight="1" thickBot="1" x14ac:dyDescent="0.35">
      <c r="A190" s="463" t="s">
        <v>1121</v>
      </c>
      <c r="B190" s="491" t="s">
        <v>541</v>
      </c>
      <c r="C190" s="465" t="s">
        <v>863</v>
      </c>
      <c r="D190" s="551" t="s">
        <v>750</v>
      </c>
      <c r="E190" s="466" t="e" vm="13">
        <v>#VALUE!</v>
      </c>
      <c r="F190" s="488">
        <v>0</v>
      </c>
      <c r="G190" s="467" t="s">
        <v>475</v>
      </c>
      <c r="H190" s="468" t="s">
        <v>464</v>
      </c>
      <c r="I190" s="469">
        <v>4</v>
      </c>
      <c r="J190" s="470">
        <f>(((20*20)*$K$3)*8)+$L$3</f>
        <v>181.6</v>
      </c>
      <c r="K190" s="471">
        <f>(((20*40)*$K$3)*8)+$L$3</f>
        <v>303.2</v>
      </c>
      <c r="L190" s="472">
        <f>(((40*40)*$K$3)*8)+$L$3</f>
        <v>546.4</v>
      </c>
      <c r="M190" s="473">
        <f t="shared" si="29"/>
        <v>30.280879999999996</v>
      </c>
      <c r="N190" s="474">
        <f>N187*1.15</f>
        <v>302.80879999999996</v>
      </c>
      <c r="O190" s="475">
        <f t="shared" si="30"/>
        <v>605.61759999999992</v>
      </c>
      <c r="P190" s="476">
        <v>50</v>
      </c>
      <c r="Q190" s="477">
        <f>Tableau3[[#This Row],[NBRE UNITES / UVC (Paquet)]]*Tableau3[[#This Row],[UVC (Paquet) /
 COLIS]]</f>
        <v>500</v>
      </c>
      <c r="R190" s="477">
        <v>10</v>
      </c>
      <c r="S190" s="478">
        <v>48</v>
      </c>
      <c r="T190" s="479">
        <v>48</v>
      </c>
      <c r="U190" s="480">
        <f t="shared" si="31"/>
        <v>24000</v>
      </c>
      <c r="V190" s="571">
        <f>Tableau3[[#This Row],[PRIX  AU 
COLIS]]/Tableau3[[#This Row],[COLIS]]-1</f>
        <v>-0.69</v>
      </c>
      <c r="W190" s="481">
        <f t="shared" si="32"/>
        <v>9.3870728000000021</v>
      </c>
      <c r="X190" s="482">
        <f>$N190-(N190*'Détail des remises'!$C$7)</f>
        <v>93.870728000000014</v>
      </c>
      <c r="Y190" s="483">
        <f t="shared" si="33"/>
        <v>187.74145600000003</v>
      </c>
      <c r="Z190" s="479" t="s">
        <v>48</v>
      </c>
      <c r="AA190" s="480" t="s">
        <v>48</v>
      </c>
      <c r="AB190" s="481" t="s">
        <v>48</v>
      </c>
      <c r="AC190" s="482" t="s">
        <v>48</v>
      </c>
      <c r="AD190" s="483" t="s">
        <v>48</v>
      </c>
      <c r="AE190" s="479" t="s">
        <v>48</v>
      </c>
      <c r="AF190" s="480" t="s">
        <v>48</v>
      </c>
      <c r="AG190" s="481" t="s">
        <v>48</v>
      </c>
      <c r="AH190" s="482" t="s">
        <v>48</v>
      </c>
      <c r="AI190" s="483" t="s">
        <v>48</v>
      </c>
      <c r="AJ190" s="479" t="s">
        <v>48</v>
      </c>
      <c r="AK190" s="480" t="s">
        <v>48</v>
      </c>
      <c r="AL190" s="484" t="s">
        <v>48</v>
      </c>
      <c r="AM190" s="482" t="s">
        <v>48</v>
      </c>
      <c r="AN190" s="485" t="s">
        <v>48</v>
      </c>
      <c r="AO190" s="479" t="s">
        <v>48</v>
      </c>
      <c r="AP190" s="480" t="s">
        <v>48</v>
      </c>
      <c r="AQ190" s="484" t="s">
        <v>48</v>
      </c>
      <c r="AR190" s="482" t="s">
        <v>48</v>
      </c>
      <c r="AS190" s="485" t="s">
        <v>48</v>
      </c>
      <c r="AT190" s="345" t="s">
        <v>48</v>
      </c>
      <c r="AU190" s="198" t="s">
        <v>48</v>
      </c>
      <c r="AV190" s="198" t="s">
        <v>48</v>
      </c>
      <c r="AW190" s="198" t="s">
        <v>48</v>
      </c>
      <c r="AX190" s="198" t="s">
        <v>48</v>
      </c>
      <c r="AY190" s="198" t="s">
        <v>48</v>
      </c>
      <c r="AZ190" s="198" t="s">
        <v>48</v>
      </c>
      <c r="BA190" s="198" t="s">
        <v>48</v>
      </c>
      <c r="BB190" s="198" t="s">
        <v>48</v>
      </c>
      <c r="BC190" s="198" t="s">
        <v>48</v>
      </c>
      <c r="BD190" s="198" t="s">
        <v>48</v>
      </c>
      <c r="BE190" s="198" t="s">
        <v>48</v>
      </c>
      <c r="BF190" s="198" t="s">
        <v>48</v>
      </c>
      <c r="BG190" s="198" t="s">
        <v>48</v>
      </c>
      <c r="BH190" s="61" t="e" vm="21">
        <v>#VALUE!</v>
      </c>
      <c r="BI190" s="61" t="e" vm="43">
        <v>#VALUE!</v>
      </c>
      <c r="BJ190" s="61" t="e" vm="22">
        <v>#VALUE!</v>
      </c>
      <c r="BK190" s="61" t="e" vm="23">
        <v>#VALUE!</v>
      </c>
      <c r="BL190" s="198" t="s">
        <v>48</v>
      </c>
      <c r="BM190" s="61" t="e" vm="44">
        <v>#VALUE!</v>
      </c>
      <c r="BN190" s="198" t="s">
        <v>48</v>
      </c>
      <c r="BO190" s="61" t="e" vm="25">
        <v>#VALUE!</v>
      </c>
      <c r="BP190" s="61" t="e" vm="26">
        <v>#VALUE!</v>
      </c>
      <c r="BQ190" s="198" t="s">
        <v>48</v>
      </c>
      <c r="BR190" s="198" t="s">
        <v>48</v>
      </c>
      <c r="BS190" s="61" t="e" vm="29">
        <v>#VALUE!</v>
      </c>
      <c r="BT190" s="198" t="s">
        <v>48</v>
      </c>
      <c r="BU190" s="61" t="e" vm="30">
        <v>#VALUE!</v>
      </c>
      <c r="BV190" s="198" t="s">
        <v>48</v>
      </c>
      <c r="BW190" s="61" t="e" vm="31">
        <v>#VALUE!</v>
      </c>
      <c r="BX190" s="198" t="s">
        <v>48</v>
      </c>
      <c r="BY190" s="198" t="s">
        <v>48</v>
      </c>
      <c r="BZ190" s="61" t="e" vm="39">
        <v>#VALUE!</v>
      </c>
      <c r="CA190" s="61" t="e" vm="45">
        <v>#VALUE!</v>
      </c>
      <c r="CB190" s="61" t="e" vm="34">
        <v>#VALUE!</v>
      </c>
      <c r="CC190" s="317"/>
      <c r="CD190" s="317"/>
      <c r="CE190" s="317"/>
      <c r="CF190" s="317"/>
      <c r="CG190" s="317"/>
      <c r="CH190" s="317"/>
      <c r="CI190" s="562"/>
    </row>
    <row r="191" spans="1:87" ht="64.95" customHeight="1" x14ac:dyDescent="0.3">
      <c r="A191" s="386" t="s">
        <v>1121</v>
      </c>
      <c r="B191" s="420" t="s">
        <v>476</v>
      </c>
      <c r="C191" s="352" t="s">
        <v>2</v>
      </c>
      <c r="D191" s="549" t="s">
        <v>750</v>
      </c>
      <c r="E191" s="353" t="e" vm="9">
        <v>#VALUE!</v>
      </c>
      <c r="F191" s="354" t="s">
        <v>477</v>
      </c>
      <c r="G191" s="354" t="s">
        <v>479</v>
      </c>
      <c r="H191" s="355" t="s">
        <v>484</v>
      </c>
      <c r="I191" s="356">
        <v>1</v>
      </c>
      <c r="J191" s="357" t="s">
        <v>55</v>
      </c>
      <c r="K191" s="358">
        <f>(((20*40)*$K$3)*2)+$L$3</f>
        <v>120.8</v>
      </c>
      <c r="L191" s="359">
        <f>(((40*40)*$K$3)*2)+$L$3</f>
        <v>181.6</v>
      </c>
      <c r="M191" s="360">
        <f t="shared" si="29"/>
        <v>11.1724</v>
      </c>
      <c r="N191" s="361">
        <v>111.724</v>
      </c>
      <c r="O191" s="362">
        <f t="shared" si="30"/>
        <v>223.44800000000001</v>
      </c>
      <c r="P191" s="363">
        <v>50</v>
      </c>
      <c r="Q191" s="364">
        <f>Tableau3[[#This Row],[NBRE UNITES / UVC (Paquet)]]*Tableau3[[#This Row],[UVC (Paquet) /
 COLIS]]</f>
        <v>500</v>
      </c>
      <c r="R191" s="364">
        <v>10</v>
      </c>
      <c r="S191" s="365">
        <v>48</v>
      </c>
      <c r="T191" s="366">
        <v>17</v>
      </c>
      <c r="U191" s="367">
        <f t="shared" si="31"/>
        <v>8500</v>
      </c>
      <c r="V191" s="569">
        <f>Tableau3[[#This Row],[PRIX  AU 
COLIS]]/Tableau3[[#This Row],[COLIS]]-1</f>
        <v>-0.69</v>
      </c>
      <c r="W191" s="368">
        <f t="shared" si="32"/>
        <v>3.4634440000000013</v>
      </c>
      <c r="X191" s="369">
        <f>$N191-(N191*'Détail des remises'!$C$8)</f>
        <v>34.634440000000012</v>
      </c>
      <c r="Y191" s="370">
        <f t="shared" si="33"/>
        <v>69.268880000000024</v>
      </c>
      <c r="Z191" s="366">
        <v>24</v>
      </c>
      <c r="AA191" s="367">
        <f>Z191*Q191</f>
        <v>12000</v>
      </c>
      <c r="AB191" s="368">
        <f>$AC191/$R191</f>
        <v>3.3595406800000012</v>
      </c>
      <c r="AC191" s="369">
        <f>$X191*$AC$11</f>
        <v>33.595406800000013</v>
      </c>
      <c r="AD191" s="370">
        <f>$AC191/$Q191*1000</f>
        <v>67.190813600000027</v>
      </c>
      <c r="AE191" s="366">
        <f>Tableau3[[#This Row],[COLIS /
 PALETTE]]</f>
        <v>48</v>
      </c>
      <c r="AF191" s="367">
        <f>AE191*$Q191</f>
        <v>24000</v>
      </c>
      <c r="AG191" s="368">
        <f>$AH191/$R191</f>
        <v>3.1170996000000013</v>
      </c>
      <c r="AH191" s="369">
        <f>$X191*$AH$11</f>
        <v>31.170996000000013</v>
      </c>
      <c r="AI191" s="370">
        <f>$AH191/$Q191*1000</f>
        <v>62.341992000000026</v>
      </c>
      <c r="AJ191" s="366">
        <v>96</v>
      </c>
      <c r="AK191" s="367">
        <f>AJ191*Q191</f>
        <v>48000</v>
      </c>
      <c r="AL191" s="387">
        <f>AM191/$R191</f>
        <v>3.0235866120000012</v>
      </c>
      <c r="AM191" s="369">
        <f>AH191*$AM$11</f>
        <v>30.235866120000011</v>
      </c>
      <c r="AN191" s="388">
        <f>AM191/$Q191*1000</f>
        <v>60.471732240000023</v>
      </c>
      <c r="AO191" s="366">
        <v>192</v>
      </c>
      <c r="AP191" s="367">
        <f>AO191*Q191</f>
        <v>96000</v>
      </c>
      <c r="AQ191" s="387">
        <f>AR191/$R191</f>
        <v>2.9328790136400009</v>
      </c>
      <c r="AR191" s="369">
        <f>AM191*$AR$11</f>
        <v>29.328790136400009</v>
      </c>
      <c r="AS191" s="388">
        <f>AR191/$Q191*1000</f>
        <v>58.657580272800018</v>
      </c>
      <c r="AT191" s="262" t="s">
        <v>41</v>
      </c>
      <c r="AU191" s="198" t="s">
        <v>48</v>
      </c>
      <c r="AV191" s="198" t="s">
        <v>48</v>
      </c>
      <c r="AW191" s="198" t="s">
        <v>48</v>
      </c>
      <c r="AX191" s="198" t="s">
        <v>48</v>
      </c>
      <c r="AY191" s="198" t="s">
        <v>48</v>
      </c>
      <c r="AZ191" s="198" t="s">
        <v>48</v>
      </c>
      <c r="BA191" s="198" t="s">
        <v>48</v>
      </c>
      <c r="BB191" s="198" t="s">
        <v>48</v>
      </c>
      <c r="BC191" s="198" t="s">
        <v>48</v>
      </c>
      <c r="BD191" s="198" t="s">
        <v>48</v>
      </c>
      <c r="BE191" s="198" t="s">
        <v>48</v>
      </c>
      <c r="BF191" s="198" t="s">
        <v>48</v>
      </c>
      <c r="BG191" s="198" t="s">
        <v>48</v>
      </c>
      <c r="BH191" s="198" t="s">
        <v>48</v>
      </c>
      <c r="BI191" s="198" t="s">
        <v>48</v>
      </c>
      <c r="BJ191" s="198" t="s">
        <v>48</v>
      </c>
      <c r="BK191" s="198" t="s">
        <v>48</v>
      </c>
      <c r="BL191" s="198" t="s">
        <v>48</v>
      </c>
      <c r="BM191" s="198" t="s">
        <v>48</v>
      </c>
      <c r="BN191" s="198" t="s">
        <v>48</v>
      </c>
      <c r="BO191" s="198" t="s">
        <v>48</v>
      </c>
      <c r="BP191" s="198" t="s">
        <v>48</v>
      </c>
      <c r="BQ191" s="198" t="s">
        <v>48</v>
      </c>
      <c r="BR191" s="198" t="s">
        <v>48</v>
      </c>
      <c r="BS191" s="198" t="s">
        <v>48</v>
      </c>
      <c r="BT191" s="198" t="s">
        <v>48</v>
      </c>
      <c r="BU191" s="198" t="s">
        <v>48</v>
      </c>
      <c r="BV191" s="198" t="s">
        <v>48</v>
      </c>
      <c r="BW191" s="198" t="s">
        <v>48</v>
      </c>
      <c r="BX191" s="198" t="s">
        <v>48</v>
      </c>
      <c r="BY191" s="198" t="s">
        <v>48</v>
      </c>
      <c r="BZ191" s="198" t="s">
        <v>48</v>
      </c>
      <c r="CA191" s="198" t="s">
        <v>48</v>
      </c>
      <c r="CB191" s="198" t="s">
        <v>48</v>
      </c>
      <c r="CC191" s="264"/>
      <c r="CD191" s="264"/>
      <c r="CE191" s="264"/>
      <c r="CF191" s="264"/>
      <c r="CG191" s="264"/>
      <c r="CH191" s="264"/>
      <c r="CI191" s="318"/>
    </row>
    <row r="192" spans="1:87" ht="64.95" customHeight="1" x14ac:dyDescent="0.3">
      <c r="A192" s="322" t="s">
        <v>1121</v>
      </c>
      <c r="B192" s="330" t="s">
        <v>476</v>
      </c>
      <c r="C192" s="323" t="s">
        <v>2</v>
      </c>
      <c r="D192" s="550" t="s">
        <v>750</v>
      </c>
      <c r="E192" s="201" t="e" vm="9">
        <v>#VALUE!</v>
      </c>
      <c r="F192" s="320" t="s">
        <v>478</v>
      </c>
      <c r="G192" s="320" t="s">
        <v>480</v>
      </c>
      <c r="H192" s="202" t="s">
        <v>484</v>
      </c>
      <c r="I192" s="314">
        <v>2</v>
      </c>
      <c r="J192" s="311" t="s">
        <v>55</v>
      </c>
      <c r="K192" s="266">
        <f>(((20*40)*$K$3)*4)+$L$3</f>
        <v>181.6</v>
      </c>
      <c r="L192" s="267">
        <f>(((40*40)*$K$3)*4)+$L$3</f>
        <v>303.2</v>
      </c>
      <c r="M192" s="268">
        <f t="shared" si="29"/>
        <v>11.731020000000001</v>
      </c>
      <c r="N192" s="269">
        <f>N191*1.05</f>
        <v>117.31020000000001</v>
      </c>
      <c r="O192" s="270">
        <f t="shared" si="30"/>
        <v>234.62040000000002</v>
      </c>
      <c r="P192" s="271">
        <v>50</v>
      </c>
      <c r="Q192" s="272">
        <f>Tableau3[[#This Row],[NBRE UNITES / UVC (Paquet)]]*Tableau3[[#This Row],[UVC (Paquet) /
 COLIS]]</f>
        <v>500</v>
      </c>
      <c r="R192" s="272">
        <v>10</v>
      </c>
      <c r="S192" s="273">
        <v>48</v>
      </c>
      <c r="T192" s="274">
        <v>17</v>
      </c>
      <c r="U192" s="275">
        <f t="shared" si="31"/>
        <v>8500</v>
      </c>
      <c r="V192" s="570">
        <f>Tableau3[[#This Row],[PRIX  AU 
COLIS]]/Tableau3[[#This Row],[COLIS]]-1</f>
        <v>-0.69</v>
      </c>
      <c r="W192" s="276">
        <f t="shared" si="32"/>
        <v>3.6366162000000002</v>
      </c>
      <c r="X192" s="277">
        <f>$N192-(N192*'Détail des remises'!$C$8)</f>
        <v>36.366162000000003</v>
      </c>
      <c r="Y192" s="278">
        <f t="shared" si="33"/>
        <v>72.732324000000006</v>
      </c>
      <c r="Z192" s="274">
        <v>24</v>
      </c>
      <c r="AA192" s="275">
        <f>Z192*Q192</f>
        <v>12000</v>
      </c>
      <c r="AB192" s="276">
        <f>$AC192/$R192</f>
        <v>3.5275177140000005</v>
      </c>
      <c r="AC192" s="277">
        <f>$X192*$AC$11</f>
        <v>35.275177140000004</v>
      </c>
      <c r="AD192" s="278">
        <f>$AC192/$Q192*1000</f>
        <v>70.550354280000008</v>
      </c>
      <c r="AE192" s="274">
        <f>Tableau3[[#This Row],[COLIS /
 PALETTE]]</f>
        <v>48</v>
      </c>
      <c r="AF192" s="275">
        <f>AE192*$Q192</f>
        <v>24000</v>
      </c>
      <c r="AG192" s="276">
        <f>$AH192/$R192</f>
        <v>3.2729545800000004</v>
      </c>
      <c r="AH192" s="277">
        <f>$X192*$AH$11</f>
        <v>32.729545800000004</v>
      </c>
      <c r="AI192" s="278">
        <f>$AH192/$Q192*1000</f>
        <v>65.459091600000008</v>
      </c>
      <c r="AJ192" s="274">
        <v>96</v>
      </c>
      <c r="AK192" s="275">
        <f>AJ192*Q192</f>
        <v>48000</v>
      </c>
      <c r="AL192" s="279">
        <f>AM192/$R192</f>
        <v>3.1747659426000001</v>
      </c>
      <c r="AM192" s="277">
        <f>AH192*$AM$11</f>
        <v>31.747659426000002</v>
      </c>
      <c r="AN192" s="280">
        <f>AM192/$Q192*1000</f>
        <v>63.495318852000004</v>
      </c>
      <c r="AO192" s="274">
        <v>192</v>
      </c>
      <c r="AP192" s="275">
        <f>AO192*Q192</f>
        <v>96000</v>
      </c>
      <c r="AQ192" s="279">
        <f>AR192/$R192</f>
        <v>3.0795229643219999</v>
      </c>
      <c r="AR192" s="277">
        <f>AM192*$AR$11</f>
        <v>30.795229643220001</v>
      </c>
      <c r="AS192" s="280">
        <f>AR192/$Q192*1000</f>
        <v>61.590459286440002</v>
      </c>
      <c r="AT192" s="262" t="s">
        <v>41</v>
      </c>
      <c r="AU192" s="198" t="s">
        <v>48</v>
      </c>
      <c r="AV192" s="198" t="s">
        <v>48</v>
      </c>
      <c r="AW192" s="198" t="s">
        <v>48</v>
      </c>
      <c r="AX192" s="198" t="s">
        <v>48</v>
      </c>
      <c r="AY192" s="198" t="s">
        <v>48</v>
      </c>
      <c r="AZ192" s="198" t="s">
        <v>48</v>
      </c>
      <c r="BA192" s="198" t="s">
        <v>48</v>
      </c>
      <c r="BB192" s="198" t="s">
        <v>48</v>
      </c>
      <c r="BC192" s="198" t="s">
        <v>48</v>
      </c>
      <c r="BD192" s="198" t="s">
        <v>48</v>
      </c>
      <c r="BE192" s="198" t="s">
        <v>48</v>
      </c>
      <c r="BF192" s="198" t="s">
        <v>48</v>
      </c>
      <c r="BG192" s="198" t="s">
        <v>48</v>
      </c>
      <c r="BH192" s="198" t="s">
        <v>48</v>
      </c>
      <c r="BI192" s="198" t="s">
        <v>48</v>
      </c>
      <c r="BJ192" s="198" t="s">
        <v>48</v>
      </c>
      <c r="BK192" s="198" t="s">
        <v>48</v>
      </c>
      <c r="BL192" s="198" t="s">
        <v>48</v>
      </c>
      <c r="BM192" s="198" t="s">
        <v>48</v>
      </c>
      <c r="BN192" s="198" t="s">
        <v>48</v>
      </c>
      <c r="BO192" s="198" t="s">
        <v>48</v>
      </c>
      <c r="BP192" s="198" t="s">
        <v>48</v>
      </c>
      <c r="BQ192" s="198" t="s">
        <v>48</v>
      </c>
      <c r="BR192" s="198" t="s">
        <v>48</v>
      </c>
      <c r="BS192" s="198" t="s">
        <v>48</v>
      </c>
      <c r="BT192" s="198" t="s">
        <v>48</v>
      </c>
      <c r="BU192" s="198" t="s">
        <v>48</v>
      </c>
      <c r="BV192" s="198" t="s">
        <v>48</v>
      </c>
      <c r="BW192" s="198" t="s">
        <v>48</v>
      </c>
      <c r="BX192" s="198" t="s">
        <v>48</v>
      </c>
      <c r="BY192" s="198" t="s">
        <v>48</v>
      </c>
      <c r="BZ192" s="198" t="s">
        <v>48</v>
      </c>
      <c r="CA192" s="198" t="s">
        <v>48</v>
      </c>
      <c r="CB192" s="198" t="s">
        <v>48</v>
      </c>
      <c r="CC192" s="264"/>
      <c r="CD192" s="264"/>
      <c r="CE192" s="264"/>
      <c r="CF192" s="264"/>
      <c r="CG192" s="264"/>
      <c r="CH192" s="264"/>
      <c r="CI192" s="318"/>
    </row>
    <row r="193" spans="1:87" ht="64.95" customHeight="1" x14ac:dyDescent="0.3">
      <c r="A193" s="322" t="s">
        <v>1121</v>
      </c>
      <c r="B193" s="330" t="s">
        <v>476</v>
      </c>
      <c r="C193" s="323" t="s">
        <v>2</v>
      </c>
      <c r="D193" s="550" t="s">
        <v>750</v>
      </c>
      <c r="E193" s="201" t="e" vm="9">
        <v>#VALUE!</v>
      </c>
      <c r="F193" s="320" t="s">
        <v>1036</v>
      </c>
      <c r="G193" s="320" t="s">
        <v>481</v>
      </c>
      <c r="H193" s="202" t="s">
        <v>484</v>
      </c>
      <c r="I193" s="314">
        <v>3</v>
      </c>
      <c r="J193" s="311">
        <f>(((20*20)*$K$3)*6)+$L$3</f>
        <v>151.19999999999999</v>
      </c>
      <c r="K193" s="266">
        <f>(((20*40)*$K$3)*6)+$L$3</f>
        <v>242.39999999999998</v>
      </c>
      <c r="L193" s="267">
        <f>(((40*40)*$K$3)*6)+$L$3</f>
        <v>424.79999999999995</v>
      </c>
      <c r="M193" s="268">
        <f t="shared" si="29"/>
        <v>12.289640000000002</v>
      </c>
      <c r="N193" s="269">
        <f>N191*1.1</f>
        <v>122.89640000000001</v>
      </c>
      <c r="O193" s="270">
        <f t="shared" si="30"/>
        <v>245.79280000000003</v>
      </c>
      <c r="P193" s="271">
        <v>50</v>
      </c>
      <c r="Q193" s="272">
        <f>Tableau3[[#This Row],[NBRE UNITES / UVC (Paquet)]]*Tableau3[[#This Row],[UVC (Paquet) /
 COLIS]]</f>
        <v>500</v>
      </c>
      <c r="R193" s="272">
        <v>10</v>
      </c>
      <c r="S193" s="273">
        <v>48</v>
      </c>
      <c r="T193" s="274">
        <v>48</v>
      </c>
      <c r="U193" s="275">
        <f t="shared" si="31"/>
        <v>24000</v>
      </c>
      <c r="V193" s="570">
        <f>Tableau3[[#This Row],[PRIX  AU 
COLIS]]/Tableau3[[#This Row],[COLIS]]-1</f>
        <v>-0.69</v>
      </c>
      <c r="W193" s="276">
        <f t="shared" si="32"/>
        <v>3.8097884000000009</v>
      </c>
      <c r="X193" s="277">
        <f>$N193-(N193*'Détail des remises'!$C$8)</f>
        <v>38.097884000000008</v>
      </c>
      <c r="Y193" s="278">
        <f t="shared" si="33"/>
        <v>76.195768000000015</v>
      </c>
      <c r="Z193" s="274" t="s">
        <v>48</v>
      </c>
      <c r="AA193" s="275" t="s">
        <v>48</v>
      </c>
      <c r="AB193" s="276" t="s">
        <v>48</v>
      </c>
      <c r="AC193" s="277" t="s">
        <v>48</v>
      </c>
      <c r="AD193" s="278" t="s">
        <v>48</v>
      </c>
      <c r="AE193" s="274" t="s">
        <v>48</v>
      </c>
      <c r="AF193" s="275" t="s">
        <v>48</v>
      </c>
      <c r="AG193" s="276" t="s">
        <v>48</v>
      </c>
      <c r="AH193" s="277" t="s">
        <v>48</v>
      </c>
      <c r="AI193" s="278" t="s">
        <v>48</v>
      </c>
      <c r="AJ193" s="274" t="s">
        <v>48</v>
      </c>
      <c r="AK193" s="275" t="s">
        <v>48</v>
      </c>
      <c r="AL193" s="279" t="s">
        <v>48</v>
      </c>
      <c r="AM193" s="277" t="s">
        <v>48</v>
      </c>
      <c r="AN193" s="280" t="s">
        <v>48</v>
      </c>
      <c r="AO193" s="274" t="s">
        <v>48</v>
      </c>
      <c r="AP193" s="275" t="s">
        <v>48</v>
      </c>
      <c r="AQ193" s="279" t="s">
        <v>48</v>
      </c>
      <c r="AR193" s="277" t="s">
        <v>48</v>
      </c>
      <c r="AS193" s="280" t="s">
        <v>48</v>
      </c>
      <c r="AT193" s="262" t="s">
        <v>41</v>
      </c>
      <c r="AU193" s="198" t="s">
        <v>48</v>
      </c>
      <c r="AV193" s="198" t="s">
        <v>48</v>
      </c>
      <c r="AW193" s="198" t="s">
        <v>48</v>
      </c>
      <c r="AX193" s="198" t="s">
        <v>48</v>
      </c>
      <c r="AY193" s="198" t="s">
        <v>48</v>
      </c>
      <c r="AZ193" s="198" t="s">
        <v>48</v>
      </c>
      <c r="BA193" s="198" t="s">
        <v>48</v>
      </c>
      <c r="BB193" s="198" t="s">
        <v>48</v>
      </c>
      <c r="BC193" s="198" t="s">
        <v>48</v>
      </c>
      <c r="BD193" s="198" t="s">
        <v>48</v>
      </c>
      <c r="BE193" s="198" t="s">
        <v>48</v>
      </c>
      <c r="BF193" s="198" t="s">
        <v>48</v>
      </c>
      <c r="BG193" s="198" t="s">
        <v>48</v>
      </c>
      <c r="BH193" s="198" t="s">
        <v>48</v>
      </c>
      <c r="BI193" s="198" t="s">
        <v>48</v>
      </c>
      <c r="BJ193" s="198" t="s">
        <v>48</v>
      </c>
      <c r="BK193" s="198" t="s">
        <v>48</v>
      </c>
      <c r="BL193" s="198" t="s">
        <v>48</v>
      </c>
      <c r="BM193" s="198" t="s">
        <v>48</v>
      </c>
      <c r="BN193" s="198" t="s">
        <v>48</v>
      </c>
      <c r="BO193" s="198" t="s">
        <v>48</v>
      </c>
      <c r="BP193" s="198" t="s">
        <v>48</v>
      </c>
      <c r="BQ193" s="198" t="s">
        <v>48</v>
      </c>
      <c r="BR193" s="198" t="s">
        <v>48</v>
      </c>
      <c r="BS193" s="198" t="s">
        <v>48</v>
      </c>
      <c r="BT193" s="198" t="s">
        <v>48</v>
      </c>
      <c r="BU193" s="198" t="s">
        <v>48</v>
      </c>
      <c r="BV193" s="198" t="s">
        <v>48</v>
      </c>
      <c r="BW193" s="198" t="s">
        <v>48</v>
      </c>
      <c r="BX193" s="198" t="s">
        <v>48</v>
      </c>
      <c r="BY193" s="198" t="s">
        <v>48</v>
      </c>
      <c r="BZ193" s="198" t="s">
        <v>48</v>
      </c>
      <c r="CA193" s="198" t="s">
        <v>48</v>
      </c>
      <c r="CB193" s="198" t="s">
        <v>48</v>
      </c>
      <c r="CC193" s="264"/>
      <c r="CD193" s="264"/>
      <c r="CE193" s="264"/>
      <c r="CF193" s="264"/>
      <c r="CG193" s="264"/>
      <c r="CH193" s="264"/>
      <c r="CI193" s="318"/>
    </row>
    <row r="194" spans="1:87" ht="64.95" customHeight="1" x14ac:dyDescent="0.3">
      <c r="A194" s="322" t="s">
        <v>1121</v>
      </c>
      <c r="B194" s="330" t="s">
        <v>476</v>
      </c>
      <c r="C194" s="323" t="s">
        <v>2</v>
      </c>
      <c r="D194" s="550" t="s">
        <v>750</v>
      </c>
      <c r="E194" s="201" t="e" vm="9">
        <v>#VALUE!</v>
      </c>
      <c r="F194" s="320" t="s">
        <v>1037</v>
      </c>
      <c r="G194" s="320" t="s">
        <v>482</v>
      </c>
      <c r="H194" s="202" t="s">
        <v>484</v>
      </c>
      <c r="I194" s="314">
        <v>4</v>
      </c>
      <c r="J194" s="311">
        <f>(((20*20)*$K$3)*8)+$L$3</f>
        <v>181.6</v>
      </c>
      <c r="K194" s="266">
        <f>(((20*40)*$K$3)*8)+$L$3</f>
        <v>303.2</v>
      </c>
      <c r="L194" s="267">
        <f>(((40*40)*$K$3)*8)+$L$3</f>
        <v>546.4</v>
      </c>
      <c r="M194" s="268">
        <f t="shared" si="29"/>
        <v>12.84826</v>
      </c>
      <c r="N194" s="269">
        <f>N191*1.15</f>
        <v>128.48259999999999</v>
      </c>
      <c r="O194" s="270">
        <f t="shared" si="30"/>
        <v>256.96519999999998</v>
      </c>
      <c r="P194" s="271">
        <v>50</v>
      </c>
      <c r="Q194" s="272">
        <f>Tableau3[[#This Row],[NBRE UNITES / UVC (Paquet)]]*Tableau3[[#This Row],[UVC (Paquet) /
 COLIS]]</f>
        <v>500</v>
      </c>
      <c r="R194" s="272">
        <v>10</v>
      </c>
      <c r="S194" s="273">
        <v>48</v>
      </c>
      <c r="T194" s="274">
        <v>48</v>
      </c>
      <c r="U194" s="275">
        <f t="shared" si="31"/>
        <v>24000</v>
      </c>
      <c r="V194" s="570">
        <f>Tableau3[[#This Row],[PRIX  AU 
COLIS]]/Tableau3[[#This Row],[COLIS]]-1</f>
        <v>-0.69</v>
      </c>
      <c r="W194" s="276">
        <f t="shared" si="32"/>
        <v>3.9829605999999997</v>
      </c>
      <c r="X194" s="277">
        <f>$N194-(N194*'Détail des remises'!$C$8)</f>
        <v>39.829605999999998</v>
      </c>
      <c r="Y194" s="278">
        <f t="shared" si="33"/>
        <v>79.659211999999997</v>
      </c>
      <c r="Z194" s="274" t="s">
        <v>48</v>
      </c>
      <c r="AA194" s="275" t="s">
        <v>48</v>
      </c>
      <c r="AB194" s="276" t="s">
        <v>48</v>
      </c>
      <c r="AC194" s="277" t="s">
        <v>48</v>
      </c>
      <c r="AD194" s="278" t="s">
        <v>48</v>
      </c>
      <c r="AE194" s="274" t="s">
        <v>48</v>
      </c>
      <c r="AF194" s="275" t="s">
        <v>48</v>
      </c>
      <c r="AG194" s="276" t="s">
        <v>48</v>
      </c>
      <c r="AH194" s="277" t="s">
        <v>48</v>
      </c>
      <c r="AI194" s="278" t="s">
        <v>48</v>
      </c>
      <c r="AJ194" s="274" t="s">
        <v>48</v>
      </c>
      <c r="AK194" s="275" t="s">
        <v>48</v>
      </c>
      <c r="AL194" s="279" t="s">
        <v>48</v>
      </c>
      <c r="AM194" s="277" t="s">
        <v>48</v>
      </c>
      <c r="AN194" s="280" t="s">
        <v>48</v>
      </c>
      <c r="AO194" s="274" t="s">
        <v>48</v>
      </c>
      <c r="AP194" s="275" t="s">
        <v>48</v>
      </c>
      <c r="AQ194" s="279" t="s">
        <v>48</v>
      </c>
      <c r="AR194" s="277" t="s">
        <v>48</v>
      </c>
      <c r="AS194" s="280" t="s">
        <v>48</v>
      </c>
      <c r="AT194" s="262" t="s">
        <v>41</v>
      </c>
      <c r="AU194" s="198" t="s">
        <v>48</v>
      </c>
      <c r="AV194" s="198" t="s">
        <v>48</v>
      </c>
      <c r="AW194" s="198" t="s">
        <v>48</v>
      </c>
      <c r="AX194" s="198" t="s">
        <v>48</v>
      </c>
      <c r="AY194" s="198" t="s">
        <v>48</v>
      </c>
      <c r="AZ194" s="198" t="s">
        <v>48</v>
      </c>
      <c r="BA194" s="198" t="s">
        <v>48</v>
      </c>
      <c r="BB194" s="198" t="s">
        <v>48</v>
      </c>
      <c r="BC194" s="198" t="s">
        <v>48</v>
      </c>
      <c r="BD194" s="198" t="s">
        <v>48</v>
      </c>
      <c r="BE194" s="198" t="s">
        <v>48</v>
      </c>
      <c r="BF194" s="198" t="s">
        <v>48</v>
      </c>
      <c r="BG194" s="198" t="s">
        <v>48</v>
      </c>
      <c r="BH194" s="198" t="s">
        <v>48</v>
      </c>
      <c r="BI194" s="198" t="s">
        <v>48</v>
      </c>
      <c r="BJ194" s="198" t="s">
        <v>48</v>
      </c>
      <c r="BK194" s="198" t="s">
        <v>48</v>
      </c>
      <c r="BL194" s="198" t="s">
        <v>48</v>
      </c>
      <c r="BM194" s="198" t="s">
        <v>48</v>
      </c>
      <c r="BN194" s="198" t="s">
        <v>48</v>
      </c>
      <c r="BO194" s="198" t="s">
        <v>48</v>
      </c>
      <c r="BP194" s="198" t="s">
        <v>48</v>
      </c>
      <c r="BQ194" s="198" t="s">
        <v>48</v>
      </c>
      <c r="BR194" s="198" t="s">
        <v>48</v>
      </c>
      <c r="BS194" s="198" t="s">
        <v>48</v>
      </c>
      <c r="BT194" s="198" t="s">
        <v>48</v>
      </c>
      <c r="BU194" s="198" t="s">
        <v>48</v>
      </c>
      <c r="BV194" s="198" t="s">
        <v>48</v>
      </c>
      <c r="BW194" s="198" t="s">
        <v>48</v>
      </c>
      <c r="BX194" s="198" t="s">
        <v>48</v>
      </c>
      <c r="BY194" s="198" t="s">
        <v>48</v>
      </c>
      <c r="BZ194" s="198" t="s">
        <v>48</v>
      </c>
      <c r="CA194" s="198" t="s">
        <v>48</v>
      </c>
      <c r="CB194" s="198" t="s">
        <v>48</v>
      </c>
      <c r="CC194" s="264"/>
      <c r="CD194" s="264"/>
      <c r="CE194" s="264"/>
      <c r="CF194" s="264"/>
      <c r="CG194" s="264"/>
      <c r="CH194" s="264"/>
      <c r="CI194" s="318"/>
    </row>
    <row r="195" spans="1:87" ht="64.95" customHeight="1" x14ac:dyDescent="0.3">
      <c r="A195" s="322" t="s">
        <v>1121</v>
      </c>
      <c r="B195" s="330" t="s">
        <v>476</v>
      </c>
      <c r="C195" s="323" t="s">
        <v>2</v>
      </c>
      <c r="D195" s="550" t="s">
        <v>750</v>
      </c>
      <c r="E195" s="201" t="e" vm="9">
        <v>#VALUE!</v>
      </c>
      <c r="F195" s="320" t="s">
        <v>1038</v>
      </c>
      <c r="G195" s="320" t="s">
        <v>483</v>
      </c>
      <c r="H195" s="202" t="s">
        <v>484</v>
      </c>
      <c r="I195" s="314">
        <v>5</v>
      </c>
      <c r="J195" s="311">
        <f>(((20*20)*$K$3)*10)+$L$3</f>
        <v>212</v>
      </c>
      <c r="K195" s="266">
        <f>(((20*40)*$K$3)*10)+$L$3</f>
        <v>364</v>
      </c>
      <c r="L195" s="267">
        <f>(((40*40)*$K$3)*10)+$L$3</f>
        <v>668</v>
      </c>
      <c r="M195" s="268">
        <f t="shared" si="29"/>
        <v>13.406880000000001</v>
      </c>
      <c r="N195" s="269">
        <f>N191*1.2</f>
        <v>134.06880000000001</v>
      </c>
      <c r="O195" s="270">
        <f t="shared" si="30"/>
        <v>268.13760000000002</v>
      </c>
      <c r="P195" s="271">
        <v>50</v>
      </c>
      <c r="Q195" s="272">
        <f>Tableau3[[#This Row],[NBRE UNITES / UVC (Paquet)]]*Tableau3[[#This Row],[UVC (Paquet) /
 COLIS]]</f>
        <v>500</v>
      </c>
      <c r="R195" s="272">
        <v>10</v>
      </c>
      <c r="S195" s="273">
        <v>48</v>
      </c>
      <c r="T195" s="274">
        <v>48</v>
      </c>
      <c r="U195" s="275">
        <f t="shared" si="31"/>
        <v>24000</v>
      </c>
      <c r="V195" s="570">
        <f>Tableau3[[#This Row],[PRIX  AU 
COLIS]]/Tableau3[[#This Row],[COLIS]]-1</f>
        <v>-0.69</v>
      </c>
      <c r="W195" s="276">
        <f t="shared" si="32"/>
        <v>4.1561328000000017</v>
      </c>
      <c r="X195" s="277">
        <f>$N195-(N195*'Détail des remises'!$C$8)</f>
        <v>41.561328000000017</v>
      </c>
      <c r="Y195" s="278">
        <f t="shared" si="33"/>
        <v>83.122656000000035</v>
      </c>
      <c r="Z195" s="274" t="s">
        <v>48</v>
      </c>
      <c r="AA195" s="275" t="s">
        <v>48</v>
      </c>
      <c r="AB195" s="276" t="s">
        <v>48</v>
      </c>
      <c r="AC195" s="277" t="s">
        <v>48</v>
      </c>
      <c r="AD195" s="278" t="s">
        <v>48</v>
      </c>
      <c r="AE195" s="274" t="s">
        <v>48</v>
      </c>
      <c r="AF195" s="275" t="s">
        <v>48</v>
      </c>
      <c r="AG195" s="276" t="s">
        <v>48</v>
      </c>
      <c r="AH195" s="277" t="s">
        <v>48</v>
      </c>
      <c r="AI195" s="278" t="s">
        <v>48</v>
      </c>
      <c r="AJ195" s="274" t="s">
        <v>48</v>
      </c>
      <c r="AK195" s="275" t="s">
        <v>48</v>
      </c>
      <c r="AL195" s="279" t="s">
        <v>48</v>
      </c>
      <c r="AM195" s="277" t="s">
        <v>48</v>
      </c>
      <c r="AN195" s="280" t="s">
        <v>48</v>
      </c>
      <c r="AO195" s="274" t="s">
        <v>48</v>
      </c>
      <c r="AP195" s="275" t="s">
        <v>48</v>
      </c>
      <c r="AQ195" s="279" t="s">
        <v>48</v>
      </c>
      <c r="AR195" s="277" t="s">
        <v>48</v>
      </c>
      <c r="AS195" s="280" t="s">
        <v>48</v>
      </c>
      <c r="AT195" s="262" t="s">
        <v>41</v>
      </c>
      <c r="AU195" s="198" t="s">
        <v>48</v>
      </c>
      <c r="AV195" s="198" t="s">
        <v>48</v>
      </c>
      <c r="AW195" s="198" t="s">
        <v>48</v>
      </c>
      <c r="AX195" s="198" t="s">
        <v>48</v>
      </c>
      <c r="AY195" s="198" t="s">
        <v>48</v>
      </c>
      <c r="AZ195" s="198" t="s">
        <v>48</v>
      </c>
      <c r="BA195" s="198" t="s">
        <v>48</v>
      </c>
      <c r="BB195" s="198" t="s">
        <v>48</v>
      </c>
      <c r="BC195" s="198" t="s">
        <v>48</v>
      </c>
      <c r="BD195" s="198" t="s">
        <v>48</v>
      </c>
      <c r="BE195" s="198" t="s">
        <v>48</v>
      </c>
      <c r="BF195" s="198" t="s">
        <v>48</v>
      </c>
      <c r="BG195" s="198" t="s">
        <v>48</v>
      </c>
      <c r="BH195" s="198" t="s">
        <v>48</v>
      </c>
      <c r="BI195" s="198" t="s">
        <v>48</v>
      </c>
      <c r="BJ195" s="198" t="s">
        <v>48</v>
      </c>
      <c r="BK195" s="198" t="s">
        <v>48</v>
      </c>
      <c r="BL195" s="198" t="s">
        <v>48</v>
      </c>
      <c r="BM195" s="198" t="s">
        <v>48</v>
      </c>
      <c r="BN195" s="198" t="s">
        <v>48</v>
      </c>
      <c r="BO195" s="198" t="s">
        <v>48</v>
      </c>
      <c r="BP195" s="198" t="s">
        <v>48</v>
      </c>
      <c r="BQ195" s="198" t="s">
        <v>48</v>
      </c>
      <c r="BR195" s="198" t="s">
        <v>48</v>
      </c>
      <c r="BS195" s="198" t="s">
        <v>48</v>
      </c>
      <c r="BT195" s="198" t="s">
        <v>48</v>
      </c>
      <c r="BU195" s="198" t="s">
        <v>48</v>
      </c>
      <c r="BV195" s="198" t="s">
        <v>48</v>
      </c>
      <c r="BW195" s="198" t="s">
        <v>48</v>
      </c>
      <c r="BX195" s="198" t="s">
        <v>48</v>
      </c>
      <c r="BY195" s="198" t="s">
        <v>48</v>
      </c>
      <c r="BZ195" s="198" t="s">
        <v>48</v>
      </c>
      <c r="CA195" s="198" t="s">
        <v>48</v>
      </c>
      <c r="CB195" s="198" t="s">
        <v>48</v>
      </c>
      <c r="CC195" s="264"/>
      <c r="CD195" s="264"/>
      <c r="CE195" s="264"/>
      <c r="CF195" s="264"/>
      <c r="CG195" s="264"/>
      <c r="CH195" s="264"/>
      <c r="CI195" s="318"/>
    </row>
    <row r="196" spans="1:87" ht="64.95" customHeight="1" x14ac:dyDescent="0.3">
      <c r="A196" s="322" t="s">
        <v>1121</v>
      </c>
      <c r="B196" s="330" t="s">
        <v>476</v>
      </c>
      <c r="C196" s="323" t="s">
        <v>863</v>
      </c>
      <c r="D196" s="550" t="s">
        <v>750</v>
      </c>
      <c r="E196" s="201" t="e" vm="13">
        <v>#VALUE!</v>
      </c>
      <c r="F196" s="320" t="s">
        <v>486</v>
      </c>
      <c r="G196" s="320" t="s">
        <v>488</v>
      </c>
      <c r="H196" s="202" t="s">
        <v>485</v>
      </c>
      <c r="I196" s="314">
        <v>1</v>
      </c>
      <c r="J196" s="311" t="s">
        <v>55</v>
      </c>
      <c r="K196" s="266" t="s">
        <v>55</v>
      </c>
      <c r="L196" s="267">
        <f>(((40*40)*$K$3)*2)+$L$3</f>
        <v>181.6</v>
      </c>
      <c r="M196" s="268">
        <f t="shared" si="29"/>
        <v>12.2887</v>
      </c>
      <c r="N196" s="269">
        <v>122.887</v>
      </c>
      <c r="O196" s="270">
        <f t="shared" si="30"/>
        <v>245.774</v>
      </c>
      <c r="P196" s="271">
        <v>50</v>
      </c>
      <c r="Q196" s="272">
        <f>Tableau3[[#This Row],[NBRE UNITES / UVC (Paquet)]]*Tableau3[[#This Row],[UVC (Paquet) /
 COLIS]]</f>
        <v>500</v>
      </c>
      <c r="R196" s="272">
        <v>10</v>
      </c>
      <c r="S196" s="273">
        <v>48</v>
      </c>
      <c r="T196" s="274">
        <v>17</v>
      </c>
      <c r="U196" s="275">
        <f t="shared" si="31"/>
        <v>8500</v>
      </c>
      <c r="V196" s="570">
        <f>Tableau3[[#This Row],[PRIX  AU 
COLIS]]/Tableau3[[#This Row],[COLIS]]-1</f>
        <v>-0.69</v>
      </c>
      <c r="W196" s="276">
        <f t="shared" si="32"/>
        <v>3.8094970000000004</v>
      </c>
      <c r="X196" s="277">
        <f>$N196-(N196*'Détail des remises'!$C$8)</f>
        <v>38.094970000000004</v>
      </c>
      <c r="Y196" s="278">
        <f t="shared" si="33"/>
        <v>76.189940000000007</v>
      </c>
      <c r="Z196" s="274">
        <v>24</v>
      </c>
      <c r="AA196" s="275">
        <f>Z196*Q196</f>
        <v>12000</v>
      </c>
      <c r="AB196" s="276">
        <f>$AC196/$R196</f>
        <v>3.6952120900000005</v>
      </c>
      <c r="AC196" s="277">
        <f>$X196*$AC$11</f>
        <v>36.952120900000004</v>
      </c>
      <c r="AD196" s="278">
        <f>$AC196/$Q196*1000</f>
        <v>73.904241800000008</v>
      </c>
      <c r="AE196" s="274">
        <f>Tableau3[[#This Row],[COLIS /
 PALETTE]]</f>
        <v>48</v>
      </c>
      <c r="AF196" s="275">
        <f>AE196*$Q196</f>
        <v>24000</v>
      </c>
      <c r="AG196" s="276">
        <f>$AH196/$R196</f>
        <v>3.4285473000000004</v>
      </c>
      <c r="AH196" s="277">
        <f>$X196*$AH$11</f>
        <v>34.285473000000003</v>
      </c>
      <c r="AI196" s="278">
        <f>$AH196/$Q196*1000</f>
        <v>68.570946000000006</v>
      </c>
      <c r="AJ196" s="274">
        <v>96</v>
      </c>
      <c r="AK196" s="275">
        <f>AJ196*Q196</f>
        <v>48000</v>
      </c>
      <c r="AL196" s="279">
        <f>AM196/$R196</f>
        <v>3.3256908809999999</v>
      </c>
      <c r="AM196" s="277">
        <f>AH196*$AM$11</f>
        <v>33.256908809999999</v>
      </c>
      <c r="AN196" s="280">
        <f>AM196/$Q196*1000</f>
        <v>66.513817619999998</v>
      </c>
      <c r="AO196" s="274">
        <v>192</v>
      </c>
      <c r="AP196" s="275">
        <f>AO196*Q196</f>
        <v>96000</v>
      </c>
      <c r="AQ196" s="279">
        <f>AR196/$R196</f>
        <v>3.2259201545699994</v>
      </c>
      <c r="AR196" s="277">
        <f>AM196*$AR$11</f>
        <v>32.259201545699995</v>
      </c>
      <c r="AS196" s="280">
        <f>AR196/$Q196*1000</f>
        <v>64.518403091399989</v>
      </c>
      <c r="AT196" s="262" t="s">
        <v>41</v>
      </c>
      <c r="AU196" s="198" t="s">
        <v>48</v>
      </c>
      <c r="AV196" s="198" t="s">
        <v>48</v>
      </c>
      <c r="AW196" s="198" t="s">
        <v>48</v>
      </c>
      <c r="AX196" s="198" t="s">
        <v>48</v>
      </c>
      <c r="AY196" s="198" t="s">
        <v>48</v>
      </c>
      <c r="AZ196" s="198" t="s">
        <v>48</v>
      </c>
      <c r="BA196" s="198" t="s">
        <v>48</v>
      </c>
      <c r="BB196" s="198" t="s">
        <v>48</v>
      </c>
      <c r="BC196" s="198" t="s">
        <v>48</v>
      </c>
      <c r="BD196" s="198" t="s">
        <v>48</v>
      </c>
      <c r="BE196" s="198" t="s">
        <v>48</v>
      </c>
      <c r="BF196" s="198" t="s">
        <v>48</v>
      </c>
      <c r="BG196" s="198" t="s">
        <v>48</v>
      </c>
      <c r="BH196" s="198" t="s">
        <v>48</v>
      </c>
      <c r="BI196" s="198" t="s">
        <v>48</v>
      </c>
      <c r="BJ196" s="198" t="s">
        <v>48</v>
      </c>
      <c r="BK196" s="198" t="s">
        <v>48</v>
      </c>
      <c r="BL196" s="198" t="s">
        <v>48</v>
      </c>
      <c r="BM196" s="198" t="s">
        <v>48</v>
      </c>
      <c r="BN196" s="198" t="s">
        <v>48</v>
      </c>
      <c r="BO196" s="198" t="s">
        <v>48</v>
      </c>
      <c r="BP196" s="198" t="s">
        <v>48</v>
      </c>
      <c r="BQ196" s="198" t="s">
        <v>48</v>
      </c>
      <c r="BR196" s="198" t="s">
        <v>48</v>
      </c>
      <c r="BS196" s="198" t="s">
        <v>48</v>
      </c>
      <c r="BT196" s="198" t="s">
        <v>48</v>
      </c>
      <c r="BU196" s="198" t="s">
        <v>48</v>
      </c>
      <c r="BV196" s="198" t="s">
        <v>48</v>
      </c>
      <c r="BW196" s="198" t="s">
        <v>48</v>
      </c>
      <c r="BX196" s="198" t="s">
        <v>48</v>
      </c>
      <c r="BY196" s="198" t="s">
        <v>48</v>
      </c>
      <c r="BZ196" s="198" t="s">
        <v>48</v>
      </c>
      <c r="CA196" s="198" t="s">
        <v>48</v>
      </c>
      <c r="CB196" s="198" t="s">
        <v>48</v>
      </c>
      <c r="CC196" s="264"/>
      <c r="CD196" s="264"/>
      <c r="CE196" s="264"/>
      <c r="CF196" s="264"/>
      <c r="CG196" s="264"/>
      <c r="CH196" s="264"/>
      <c r="CI196" s="318"/>
    </row>
    <row r="197" spans="1:87" ht="64.95" customHeight="1" x14ac:dyDescent="0.3">
      <c r="A197" s="322" t="s">
        <v>1121</v>
      </c>
      <c r="B197" s="330" t="s">
        <v>476</v>
      </c>
      <c r="C197" s="323" t="s">
        <v>863</v>
      </c>
      <c r="D197" s="550" t="s">
        <v>750</v>
      </c>
      <c r="E197" s="201" t="e" vm="13">
        <v>#VALUE!</v>
      </c>
      <c r="F197" s="320" t="s">
        <v>487</v>
      </c>
      <c r="G197" s="320" t="s">
        <v>489</v>
      </c>
      <c r="H197" s="202" t="s">
        <v>485</v>
      </c>
      <c r="I197" s="314">
        <v>2</v>
      </c>
      <c r="J197" s="311" t="s">
        <v>55</v>
      </c>
      <c r="K197" s="266" t="s">
        <v>55</v>
      </c>
      <c r="L197" s="267">
        <f>(((40*40)*$K$3)*4)+$L$3</f>
        <v>303.2</v>
      </c>
      <c r="M197" s="268">
        <f t="shared" si="29"/>
        <v>12.903135000000001</v>
      </c>
      <c r="N197" s="269">
        <f>N196*1.05</f>
        <v>129.03135</v>
      </c>
      <c r="O197" s="270">
        <f t="shared" si="30"/>
        <v>258.06270000000001</v>
      </c>
      <c r="P197" s="271">
        <v>50</v>
      </c>
      <c r="Q197" s="272">
        <f>Tableau3[[#This Row],[NBRE UNITES / UVC (Paquet)]]*Tableau3[[#This Row],[UVC (Paquet) /
 COLIS]]</f>
        <v>500</v>
      </c>
      <c r="R197" s="272">
        <v>10</v>
      </c>
      <c r="S197" s="273">
        <v>48</v>
      </c>
      <c r="T197" s="274">
        <v>17</v>
      </c>
      <c r="U197" s="275">
        <f t="shared" si="31"/>
        <v>8500</v>
      </c>
      <c r="V197" s="570">
        <f>Tableau3[[#This Row],[PRIX  AU 
COLIS]]/Tableau3[[#This Row],[COLIS]]-1</f>
        <v>-0.69</v>
      </c>
      <c r="W197" s="276">
        <f t="shared" si="32"/>
        <v>3.9999718500000014</v>
      </c>
      <c r="X197" s="277">
        <f>$N197-(N197*'Détail des remises'!$C$8)</f>
        <v>39.999718500000014</v>
      </c>
      <c r="Y197" s="278">
        <f t="shared" si="33"/>
        <v>79.999437000000029</v>
      </c>
      <c r="Z197" s="274">
        <v>24</v>
      </c>
      <c r="AA197" s="275">
        <f>Z197*Q197</f>
        <v>12000</v>
      </c>
      <c r="AB197" s="276">
        <f>$AC197/$R197</f>
        <v>3.879972694500001</v>
      </c>
      <c r="AC197" s="277">
        <f>$X197*$AC$11</f>
        <v>38.79972694500001</v>
      </c>
      <c r="AD197" s="278">
        <f>$AC197/$Q197*1000</f>
        <v>77.599453890000021</v>
      </c>
      <c r="AE197" s="274">
        <f>Tableau3[[#This Row],[COLIS /
 PALETTE]]</f>
        <v>48</v>
      </c>
      <c r="AF197" s="275">
        <f>AE197*$Q197</f>
        <v>24000</v>
      </c>
      <c r="AG197" s="276">
        <f>$AH197/$R197</f>
        <v>3.5999746650000013</v>
      </c>
      <c r="AH197" s="277">
        <f>$X197*$AH$11</f>
        <v>35.999746650000013</v>
      </c>
      <c r="AI197" s="278">
        <f>$AH197/$Q197*1000</f>
        <v>71.999493300000026</v>
      </c>
      <c r="AJ197" s="274">
        <v>96</v>
      </c>
      <c r="AK197" s="275">
        <f>AJ197*Q197</f>
        <v>48000</v>
      </c>
      <c r="AL197" s="279">
        <f>AM197/$R197</f>
        <v>3.4919754250500015</v>
      </c>
      <c r="AM197" s="277">
        <f>AH197*$AM$11</f>
        <v>34.919754250500013</v>
      </c>
      <c r="AN197" s="280">
        <f>AM197/$Q197*1000</f>
        <v>69.839508501000026</v>
      </c>
      <c r="AO197" s="274">
        <v>192</v>
      </c>
      <c r="AP197" s="275">
        <f>AO197*Q197</f>
        <v>96000</v>
      </c>
      <c r="AQ197" s="279">
        <f>AR197/$R197</f>
        <v>3.3872161622985013</v>
      </c>
      <c r="AR197" s="277">
        <f>AM197*$AR$11</f>
        <v>33.872161622985011</v>
      </c>
      <c r="AS197" s="280">
        <f>AR197/$Q197*1000</f>
        <v>67.744323245970023</v>
      </c>
      <c r="AT197" s="262" t="s">
        <v>41</v>
      </c>
      <c r="AU197" s="198" t="s">
        <v>48</v>
      </c>
      <c r="AV197" s="198" t="s">
        <v>48</v>
      </c>
      <c r="AW197" s="198" t="s">
        <v>48</v>
      </c>
      <c r="AX197" s="198" t="s">
        <v>48</v>
      </c>
      <c r="AY197" s="198" t="s">
        <v>48</v>
      </c>
      <c r="AZ197" s="198" t="s">
        <v>48</v>
      </c>
      <c r="BA197" s="198" t="s">
        <v>48</v>
      </c>
      <c r="BB197" s="198" t="s">
        <v>48</v>
      </c>
      <c r="BC197" s="198" t="s">
        <v>48</v>
      </c>
      <c r="BD197" s="198" t="s">
        <v>48</v>
      </c>
      <c r="BE197" s="198" t="s">
        <v>48</v>
      </c>
      <c r="BF197" s="198" t="s">
        <v>48</v>
      </c>
      <c r="BG197" s="198" t="s">
        <v>48</v>
      </c>
      <c r="BH197" s="198" t="s">
        <v>48</v>
      </c>
      <c r="BI197" s="198" t="s">
        <v>48</v>
      </c>
      <c r="BJ197" s="198" t="s">
        <v>48</v>
      </c>
      <c r="BK197" s="198" t="s">
        <v>48</v>
      </c>
      <c r="BL197" s="198" t="s">
        <v>48</v>
      </c>
      <c r="BM197" s="198" t="s">
        <v>48</v>
      </c>
      <c r="BN197" s="198" t="s">
        <v>48</v>
      </c>
      <c r="BO197" s="198" t="s">
        <v>48</v>
      </c>
      <c r="BP197" s="198" t="s">
        <v>48</v>
      </c>
      <c r="BQ197" s="198" t="s">
        <v>48</v>
      </c>
      <c r="BR197" s="198" t="s">
        <v>48</v>
      </c>
      <c r="BS197" s="198" t="s">
        <v>48</v>
      </c>
      <c r="BT197" s="198" t="s">
        <v>48</v>
      </c>
      <c r="BU197" s="198" t="s">
        <v>48</v>
      </c>
      <c r="BV197" s="198" t="s">
        <v>48</v>
      </c>
      <c r="BW197" s="198" t="s">
        <v>48</v>
      </c>
      <c r="BX197" s="198" t="s">
        <v>48</v>
      </c>
      <c r="BY197" s="198" t="s">
        <v>48</v>
      </c>
      <c r="BZ197" s="198" t="s">
        <v>48</v>
      </c>
      <c r="CA197" s="198" t="s">
        <v>48</v>
      </c>
      <c r="CB197" s="198" t="s">
        <v>48</v>
      </c>
      <c r="CC197" s="264"/>
      <c r="CD197" s="264"/>
      <c r="CE197" s="264"/>
      <c r="CF197" s="264"/>
      <c r="CG197" s="264"/>
      <c r="CH197" s="264"/>
      <c r="CI197" s="318"/>
    </row>
    <row r="198" spans="1:87" ht="64.95" customHeight="1" x14ac:dyDescent="0.3">
      <c r="A198" s="322" t="s">
        <v>1121</v>
      </c>
      <c r="B198" s="330" t="s">
        <v>476</v>
      </c>
      <c r="C198" s="323" t="s">
        <v>863</v>
      </c>
      <c r="D198" s="550" t="s">
        <v>750</v>
      </c>
      <c r="E198" s="201" t="e" vm="13">
        <v>#VALUE!</v>
      </c>
      <c r="F198" s="320" t="s">
        <v>1039</v>
      </c>
      <c r="G198" s="320" t="s">
        <v>490</v>
      </c>
      <c r="H198" s="202" t="s">
        <v>485</v>
      </c>
      <c r="I198" s="314">
        <v>3</v>
      </c>
      <c r="J198" s="311">
        <f>(((20*20)*$K$3)*6)+$L$3</f>
        <v>151.19999999999999</v>
      </c>
      <c r="K198" s="266">
        <f>(((20*40)*$K$3)*6)+$L$3</f>
        <v>242.39999999999998</v>
      </c>
      <c r="L198" s="267">
        <f>(((40*40)*$K$3)*6)+$L$3</f>
        <v>424.79999999999995</v>
      </c>
      <c r="M198" s="268">
        <f t="shared" si="29"/>
        <v>13.517570000000001</v>
      </c>
      <c r="N198" s="269">
        <f>N196*1.1</f>
        <v>135.17570000000001</v>
      </c>
      <c r="O198" s="270">
        <f t="shared" si="30"/>
        <v>270.35140000000001</v>
      </c>
      <c r="P198" s="271">
        <v>50</v>
      </c>
      <c r="Q198" s="272">
        <f>Tableau3[[#This Row],[NBRE UNITES / UVC (Paquet)]]*Tableau3[[#This Row],[UVC (Paquet) /
 COLIS]]</f>
        <v>500</v>
      </c>
      <c r="R198" s="272">
        <v>10</v>
      </c>
      <c r="S198" s="273">
        <v>48</v>
      </c>
      <c r="T198" s="274">
        <v>48</v>
      </c>
      <c r="U198" s="275">
        <f t="shared" si="31"/>
        <v>24000</v>
      </c>
      <c r="V198" s="570">
        <f>Tableau3[[#This Row],[PRIX  AU 
COLIS]]/Tableau3[[#This Row],[COLIS]]-1</f>
        <v>-0.69</v>
      </c>
      <c r="W198" s="276">
        <f t="shared" si="32"/>
        <v>4.1904467000000007</v>
      </c>
      <c r="X198" s="277">
        <f>$N198-(N198*'Détail des remises'!$C$8)</f>
        <v>41.904467000000011</v>
      </c>
      <c r="Y198" s="278">
        <f t="shared" si="33"/>
        <v>83.808934000000022</v>
      </c>
      <c r="Z198" s="274" t="s">
        <v>48</v>
      </c>
      <c r="AA198" s="275" t="s">
        <v>48</v>
      </c>
      <c r="AB198" s="276" t="s">
        <v>48</v>
      </c>
      <c r="AC198" s="277" t="s">
        <v>48</v>
      </c>
      <c r="AD198" s="278" t="s">
        <v>48</v>
      </c>
      <c r="AE198" s="274" t="s">
        <v>48</v>
      </c>
      <c r="AF198" s="275" t="s">
        <v>48</v>
      </c>
      <c r="AG198" s="276" t="s">
        <v>48</v>
      </c>
      <c r="AH198" s="277" t="s">
        <v>48</v>
      </c>
      <c r="AI198" s="278" t="s">
        <v>48</v>
      </c>
      <c r="AJ198" s="274" t="s">
        <v>48</v>
      </c>
      <c r="AK198" s="275" t="s">
        <v>48</v>
      </c>
      <c r="AL198" s="279" t="s">
        <v>48</v>
      </c>
      <c r="AM198" s="277" t="s">
        <v>48</v>
      </c>
      <c r="AN198" s="280" t="s">
        <v>48</v>
      </c>
      <c r="AO198" s="274" t="s">
        <v>48</v>
      </c>
      <c r="AP198" s="275" t="s">
        <v>48</v>
      </c>
      <c r="AQ198" s="279" t="s">
        <v>48</v>
      </c>
      <c r="AR198" s="277" t="s">
        <v>48</v>
      </c>
      <c r="AS198" s="280" t="s">
        <v>48</v>
      </c>
      <c r="AT198" s="262" t="s">
        <v>41</v>
      </c>
      <c r="AU198" s="198" t="s">
        <v>48</v>
      </c>
      <c r="AV198" s="198" t="s">
        <v>48</v>
      </c>
      <c r="AW198" s="198" t="s">
        <v>48</v>
      </c>
      <c r="AX198" s="198" t="s">
        <v>48</v>
      </c>
      <c r="AY198" s="198" t="s">
        <v>48</v>
      </c>
      <c r="AZ198" s="198" t="s">
        <v>48</v>
      </c>
      <c r="BA198" s="198" t="s">
        <v>48</v>
      </c>
      <c r="BB198" s="198" t="s">
        <v>48</v>
      </c>
      <c r="BC198" s="198" t="s">
        <v>48</v>
      </c>
      <c r="BD198" s="198" t="s">
        <v>48</v>
      </c>
      <c r="BE198" s="198" t="s">
        <v>48</v>
      </c>
      <c r="BF198" s="198" t="s">
        <v>48</v>
      </c>
      <c r="BG198" s="198" t="s">
        <v>48</v>
      </c>
      <c r="BH198" s="198" t="s">
        <v>48</v>
      </c>
      <c r="BI198" s="198" t="s">
        <v>48</v>
      </c>
      <c r="BJ198" s="198" t="s">
        <v>48</v>
      </c>
      <c r="BK198" s="198" t="s">
        <v>48</v>
      </c>
      <c r="BL198" s="198" t="s">
        <v>48</v>
      </c>
      <c r="BM198" s="198" t="s">
        <v>48</v>
      </c>
      <c r="BN198" s="198" t="s">
        <v>48</v>
      </c>
      <c r="BO198" s="198" t="s">
        <v>48</v>
      </c>
      <c r="BP198" s="198" t="s">
        <v>48</v>
      </c>
      <c r="BQ198" s="198" t="s">
        <v>48</v>
      </c>
      <c r="BR198" s="198" t="s">
        <v>48</v>
      </c>
      <c r="BS198" s="198" t="s">
        <v>48</v>
      </c>
      <c r="BT198" s="198" t="s">
        <v>48</v>
      </c>
      <c r="BU198" s="198" t="s">
        <v>48</v>
      </c>
      <c r="BV198" s="198" t="s">
        <v>48</v>
      </c>
      <c r="BW198" s="198" t="s">
        <v>48</v>
      </c>
      <c r="BX198" s="198" t="s">
        <v>48</v>
      </c>
      <c r="BY198" s="198" t="s">
        <v>48</v>
      </c>
      <c r="BZ198" s="198" t="s">
        <v>48</v>
      </c>
      <c r="CA198" s="198" t="s">
        <v>48</v>
      </c>
      <c r="CB198" s="198" t="s">
        <v>48</v>
      </c>
      <c r="CC198" s="264"/>
      <c r="CD198" s="264"/>
      <c r="CE198" s="264"/>
      <c r="CF198" s="264"/>
      <c r="CG198" s="264"/>
      <c r="CH198" s="264"/>
      <c r="CI198" s="318"/>
    </row>
    <row r="199" spans="1:87" ht="64.95" customHeight="1" thickBot="1" x14ac:dyDescent="0.35">
      <c r="A199" s="463" t="s">
        <v>1121</v>
      </c>
      <c r="B199" s="492" t="s">
        <v>476</v>
      </c>
      <c r="C199" s="465" t="s">
        <v>863</v>
      </c>
      <c r="D199" s="551" t="s">
        <v>750</v>
      </c>
      <c r="E199" s="466" t="e" vm="13">
        <v>#VALUE!</v>
      </c>
      <c r="F199" s="467" t="s">
        <v>1040</v>
      </c>
      <c r="G199" s="467" t="s">
        <v>491</v>
      </c>
      <c r="H199" s="468" t="s">
        <v>485</v>
      </c>
      <c r="I199" s="469">
        <v>4</v>
      </c>
      <c r="J199" s="470">
        <f>(((20*20)*$K$3)*8)+$L$3</f>
        <v>181.6</v>
      </c>
      <c r="K199" s="471">
        <f>(((20*40)*$K$3)*8)+$L$3</f>
        <v>303.2</v>
      </c>
      <c r="L199" s="472">
        <f>(((40*40)*$K$3)*8)+$L$3</f>
        <v>546.4</v>
      </c>
      <c r="M199" s="473">
        <f t="shared" si="29"/>
        <v>14.132004999999998</v>
      </c>
      <c r="N199" s="474">
        <f>N196*1.15</f>
        <v>141.32004999999998</v>
      </c>
      <c r="O199" s="475">
        <f t="shared" si="30"/>
        <v>282.64009999999996</v>
      </c>
      <c r="P199" s="476">
        <v>50</v>
      </c>
      <c r="Q199" s="477">
        <f>Tableau3[[#This Row],[NBRE UNITES / UVC (Paquet)]]*Tableau3[[#This Row],[UVC (Paquet) /
 COLIS]]</f>
        <v>500</v>
      </c>
      <c r="R199" s="477">
        <v>10</v>
      </c>
      <c r="S199" s="478">
        <v>48</v>
      </c>
      <c r="T199" s="479">
        <v>48</v>
      </c>
      <c r="U199" s="480">
        <f t="shared" si="31"/>
        <v>24000</v>
      </c>
      <c r="V199" s="571">
        <f>Tableau3[[#This Row],[PRIX  AU 
COLIS]]/Tableau3[[#This Row],[COLIS]]-1</f>
        <v>-0.69</v>
      </c>
      <c r="W199" s="481">
        <f t="shared" si="32"/>
        <v>4.3809215500000009</v>
      </c>
      <c r="X199" s="482">
        <f>$N199-(N199*'Détail des remises'!$C$8)</f>
        <v>43.809215500000008</v>
      </c>
      <c r="Y199" s="483">
        <f t="shared" si="33"/>
        <v>87.618431000000015</v>
      </c>
      <c r="Z199" s="479" t="s">
        <v>48</v>
      </c>
      <c r="AA199" s="480" t="s">
        <v>48</v>
      </c>
      <c r="AB199" s="481" t="s">
        <v>48</v>
      </c>
      <c r="AC199" s="482" t="s">
        <v>48</v>
      </c>
      <c r="AD199" s="483" t="s">
        <v>48</v>
      </c>
      <c r="AE199" s="479" t="s">
        <v>48</v>
      </c>
      <c r="AF199" s="480" t="s">
        <v>48</v>
      </c>
      <c r="AG199" s="481" t="s">
        <v>48</v>
      </c>
      <c r="AH199" s="482" t="s">
        <v>48</v>
      </c>
      <c r="AI199" s="483" t="s">
        <v>48</v>
      </c>
      <c r="AJ199" s="479" t="s">
        <v>48</v>
      </c>
      <c r="AK199" s="480" t="s">
        <v>48</v>
      </c>
      <c r="AL199" s="484" t="s">
        <v>48</v>
      </c>
      <c r="AM199" s="482" t="s">
        <v>48</v>
      </c>
      <c r="AN199" s="485" t="s">
        <v>48</v>
      </c>
      <c r="AO199" s="479" t="s">
        <v>48</v>
      </c>
      <c r="AP199" s="480" t="s">
        <v>48</v>
      </c>
      <c r="AQ199" s="484" t="s">
        <v>48</v>
      </c>
      <c r="AR199" s="482" t="s">
        <v>48</v>
      </c>
      <c r="AS199" s="485" t="s">
        <v>48</v>
      </c>
      <c r="AT199" s="262" t="s">
        <v>41</v>
      </c>
      <c r="AU199" s="198" t="s">
        <v>48</v>
      </c>
      <c r="AV199" s="198" t="s">
        <v>48</v>
      </c>
      <c r="AW199" s="198" t="s">
        <v>48</v>
      </c>
      <c r="AX199" s="198" t="s">
        <v>48</v>
      </c>
      <c r="AY199" s="198" t="s">
        <v>48</v>
      </c>
      <c r="AZ199" s="198" t="s">
        <v>48</v>
      </c>
      <c r="BA199" s="198" t="s">
        <v>48</v>
      </c>
      <c r="BB199" s="198" t="s">
        <v>48</v>
      </c>
      <c r="BC199" s="198" t="s">
        <v>48</v>
      </c>
      <c r="BD199" s="198" t="s">
        <v>48</v>
      </c>
      <c r="BE199" s="198" t="s">
        <v>48</v>
      </c>
      <c r="BF199" s="198" t="s">
        <v>48</v>
      </c>
      <c r="BG199" s="198" t="s">
        <v>48</v>
      </c>
      <c r="BH199" s="198" t="s">
        <v>48</v>
      </c>
      <c r="BI199" s="198" t="s">
        <v>48</v>
      </c>
      <c r="BJ199" s="198" t="s">
        <v>48</v>
      </c>
      <c r="BK199" s="198" t="s">
        <v>48</v>
      </c>
      <c r="BL199" s="198" t="s">
        <v>48</v>
      </c>
      <c r="BM199" s="198" t="s">
        <v>48</v>
      </c>
      <c r="BN199" s="198" t="s">
        <v>48</v>
      </c>
      <c r="BO199" s="198" t="s">
        <v>48</v>
      </c>
      <c r="BP199" s="198" t="s">
        <v>48</v>
      </c>
      <c r="BQ199" s="198" t="s">
        <v>48</v>
      </c>
      <c r="BR199" s="198" t="s">
        <v>48</v>
      </c>
      <c r="BS199" s="198" t="s">
        <v>48</v>
      </c>
      <c r="BT199" s="198" t="s">
        <v>48</v>
      </c>
      <c r="BU199" s="198" t="s">
        <v>48</v>
      </c>
      <c r="BV199" s="198" t="s">
        <v>48</v>
      </c>
      <c r="BW199" s="198" t="s">
        <v>48</v>
      </c>
      <c r="BX199" s="198" t="s">
        <v>48</v>
      </c>
      <c r="BY199" s="198" t="s">
        <v>48</v>
      </c>
      <c r="BZ199" s="198" t="s">
        <v>48</v>
      </c>
      <c r="CA199" s="198" t="s">
        <v>48</v>
      </c>
      <c r="CB199" s="198" t="s">
        <v>48</v>
      </c>
      <c r="CC199" s="264"/>
      <c r="CD199" s="264"/>
      <c r="CE199" s="264"/>
      <c r="CF199" s="264"/>
      <c r="CG199" s="264"/>
      <c r="CH199" s="264"/>
      <c r="CI199" s="318"/>
    </row>
    <row r="200" spans="1:87" ht="64.95" hidden="1" customHeight="1" x14ac:dyDescent="0.3">
      <c r="A200" s="386" t="s">
        <v>1121</v>
      </c>
      <c r="B200" s="421" t="s">
        <v>497</v>
      </c>
      <c r="C200" s="352" t="s">
        <v>2</v>
      </c>
      <c r="D200" s="549" t="s">
        <v>746</v>
      </c>
      <c r="E200" s="353" t="e" vm="9">
        <v>#VALUE!</v>
      </c>
      <c r="F200" s="354" t="s">
        <v>498</v>
      </c>
      <c r="G200" s="354" t="s">
        <v>499</v>
      </c>
      <c r="H200" s="437" t="s">
        <v>500</v>
      </c>
      <c r="I200" s="356">
        <v>1</v>
      </c>
      <c r="J200" s="357" t="s">
        <v>55</v>
      </c>
      <c r="K200" s="358">
        <f>(((10*20)*$K$3)*4)+$L$3</f>
        <v>90.4</v>
      </c>
      <c r="L200" s="359">
        <f>(((20*20)*$K$3)*4)+$L$3</f>
        <v>120.8</v>
      </c>
      <c r="M200" s="360">
        <f t="shared" si="29"/>
        <v>4.6089444444444441</v>
      </c>
      <c r="N200" s="361">
        <v>82.960999999999999</v>
      </c>
      <c r="O200" s="362">
        <f t="shared" si="30"/>
        <v>115.22361111111111</v>
      </c>
      <c r="P200" s="363">
        <v>40</v>
      </c>
      <c r="Q200" s="364">
        <f>Tableau3[[#This Row],[NBRE UNITES / UVC (Paquet)]]*Tableau3[[#This Row],[UVC (Paquet) /
 COLIS]]</f>
        <v>720</v>
      </c>
      <c r="R200" s="364">
        <v>18</v>
      </c>
      <c r="S200" s="365">
        <v>50</v>
      </c>
      <c r="T200" s="366">
        <v>10</v>
      </c>
      <c r="U200" s="367">
        <f t="shared" si="31"/>
        <v>7200</v>
      </c>
      <c r="V200" s="569">
        <f>Tableau3[[#This Row],[PRIX  AU 
COLIS]]/Tableau3[[#This Row],[COLIS]]-1</f>
        <v>-0.7</v>
      </c>
      <c r="W200" s="368">
        <f t="shared" si="32"/>
        <v>1.3826833333333335</v>
      </c>
      <c r="X200" s="369">
        <f>$N200-(N200*'Détail des remises'!$C$9)</f>
        <v>24.888300000000001</v>
      </c>
      <c r="Y200" s="370">
        <f t="shared" si="33"/>
        <v>34.567083333333329</v>
      </c>
      <c r="Z200" s="366">
        <v>25</v>
      </c>
      <c r="AA200" s="367">
        <f>Z200*Q200</f>
        <v>18000</v>
      </c>
      <c r="AB200" s="368">
        <f>$AC200/$R200</f>
        <v>1.3412028333333332</v>
      </c>
      <c r="AC200" s="369">
        <f>$X200*$AC$11</f>
        <v>24.141651</v>
      </c>
      <c r="AD200" s="370">
        <f>$AC200/$Q200*1000</f>
        <v>33.530070833333333</v>
      </c>
      <c r="AE200" s="366">
        <f>Tableau3[[#This Row],[COLIS /
 PALETTE]]</f>
        <v>50</v>
      </c>
      <c r="AF200" s="367">
        <f t="shared" ref="AF200:AF205" si="39">AE200*$Q200</f>
        <v>36000</v>
      </c>
      <c r="AG200" s="368">
        <f t="shared" ref="AG200:AG205" si="40">$AH200/$R200</f>
        <v>1.244415</v>
      </c>
      <c r="AH200" s="369">
        <f t="shared" ref="AH200:AH205" si="41">$X200*$AH$11</f>
        <v>22.399470000000001</v>
      </c>
      <c r="AI200" s="370">
        <f t="shared" ref="AI200:AI205" si="42">$AH200/$Q200*1000</f>
        <v>31.110375000000001</v>
      </c>
      <c r="AJ200" s="366" t="s">
        <v>48</v>
      </c>
      <c r="AK200" s="367" t="s">
        <v>48</v>
      </c>
      <c r="AL200" s="387" t="s">
        <v>48</v>
      </c>
      <c r="AM200" s="369" t="s">
        <v>48</v>
      </c>
      <c r="AN200" s="388" t="s">
        <v>48</v>
      </c>
      <c r="AO200" s="366" t="s">
        <v>48</v>
      </c>
      <c r="AP200" s="367" t="s">
        <v>48</v>
      </c>
      <c r="AQ200" s="387" t="s">
        <v>48</v>
      </c>
      <c r="AR200" s="369" t="s">
        <v>48</v>
      </c>
      <c r="AS200" s="388" t="s">
        <v>48</v>
      </c>
      <c r="AT200" s="262" t="s">
        <v>41</v>
      </c>
      <c r="AU200" s="198" t="s">
        <v>48</v>
      </c>
      <c r="AV200" s="198" t="s">
        <v>48</v>
      </c>
      <c r="AW200" s="198" t="s">
        <v>48</v>
      </c>
      <c r="AX200" s="198" t="s">
        <v>48</v>
      </c>
      <c r="AY200" s="198" t="s">
        <v>48</v>
      </c>
      <c r="AZ200" s="198" t="s">
        <v>48</v>
      </c>
      <c r="BA200" s="198" t="s">
        <v>48</v>
      </c>
      <c r="BB200" s="198" t="s">
        <v>48</v>
      </c>
      <c r="BC200" s="198" t="s">
        <v>48</v>
      </c>
      <c r="BD200" s="198" t="s">
        <v>48</v>
      </c>
      <c r="BE200" s="198" t="s">
        <v>48</v>
      </c>
      <c r="BF200" s="198" t="s">
        <v>48</v>
      </c>
      <c r="BG200" s="198" t="s">
        <v>48</v>
      </c>
      <c r="BH200" s="198" t="s">
        <v>48</v>
      </c>
      <c r="BI200" s="198" t="s">
        <v>48</v>
      </c>
      <c r="BJ200" s="198" t="s">
        <v>48</v>
      </c>
      <c r="BK200" s="198" t="s">
        <v>48</v>
      </c>
      <c r="BL200" s="198" t="s">
        <v>48</v>
      </c>
      <c r="BM200" s="198" t="s">
        <v>48</v>
      </c>
      <c r="BN200" s="198" t="s">
        <v>48</v>
      </c>
      <c r="BO200" s="198" t="s">
        <v>48</v>
      </c>
      <c r="BP200" s="198" t="s">
        <v>48</v>
      </c>
      <c r="BQ200" s="198" t="s">
        <v>48</v>
      </c>
      <c r="BR200" s="198" t="s">
        <v>48</v>
      </c>
      <c r="BS200" s="198" t="s">
        <v>48</v>
      </c>
      <c r="BT200" s="198" t="s">
        <v>48</v>
      </c>
      <c r="BU200" s="198" t="s">
        <v>48</v>
      </c>
      <c r="BV200" s="198" t="s">
        <v>48</v>
      </c>
      <c r="BW200" s="198" t="s">
        <v>48</v>
      </c>
      <c r="BX200" s="198" t="s">
        <v>48</v>
      </c>
      <c r="BY200" s="198" t="s">
        <v>48</v>
      </c>
      <c r="BZ200" s="198" t="s">
        <v>48</v>
      </c>
      <c r="CA200" s="198" t="s">
        <v>48</v>
      </c>
      <c r="CB200" s="198" t="s">
        <v>48</v>
      </c>
      <c r="CC200" s="264"/>
      <c r="CD200" s="264"/>
      <c r="CE200" s="264"/>
      <c r="CF200" s="264"/>
      <c r="CG200" s="264"/>
      <c r="CH200" s="264"/>
      <c r="CI200" s="318"/>
    </row>
    <row r="201" spans="1:87" ht="64.95" hidden="1" customHeight="1" x14ac:dyDescent="0.3">
      <c r="A201" s="322" t="s">
        <v>1121</v>
      </c>
      <c r="B201" s="331" t="s">
        <v>497</v>
      </c>
      <c r="C201" s="323" t="s">
        <v>2</v>
      </c>
      <c r="D201" s="550" t="s">
        <v>746</v>
      </c>
      <c r="E201" s="201" t="e" vm="9">
        <v>#VALUE!</v>
      </c>
      <c r="F201" s="320" t="s">
        <v>501</v>
      </c>
      <c r="G201" s="320" t="s">
        <v>502</v>
      </c>
      <c r="H201" s="205" t="s">
        <v>500</v>
      </c>
      <c r="I201" s="314">
        <v>2</v>
      </c>
      <c r="J201" s="311" t="s">
        <v>55</v>
      </c>
      <c r="K201" s="266">
        <f>(((10*20)*$K$3)*8)+$L$3</f>
        <v>120.8</v>
      </c>
      <c r="L201" s="267">
        <f>(((20*20)*$K$3)*8)+$L$3</f>
        <v>181.6</v>
      </c>
      <c r="M201" s="268">
        <f t="shared" si="29"/>
        <v>4.8393916666666668</v>
      </c>
      <c r="N201" s="269">
        <f>N200*1.05</f>
        <v>87.109049999999996</v>
      </c>
      <c r="O201" s="270">
        <f t="shared" si="30"/>
        <v>120.98479166666667</v>
      </c>
      <c r="P201" s="271">
        <v>40</v>
      </c>
      <c r="Q201" s="272">
        <f>Tableau3[[#This Row],[NBRE UNITES / UVC (Paquet)]]*Tableau3[[#This Row],[UVC (Paquet) /
 COLIS]]</f>
        <v>720</v>
      </c>
      <c r="R201" s="272">
        <v>18</v>
      </c>
      <c r="S201" s="273">
        <v>50</v>
      </c>
      <c r="T201" s="274">
        <v>10</v>
      </c>
      <c r="U201" s="275">
        <f t="shared" si="31"/>
        <v>7200</v>
      </c>
      <c r="V201" s="570">
        <f>Tableau3[[#This Row],[PRIX  AU 
COLIS]]/Tableau3[[#This Row],[COLIS]]-1</f>
        <v>-0.7</v>
      </c>
      <c r="W201" s="276">
        <f t="shared" si="32"/>
        <v>1.4518175000000002</v>
      </c>
      <c r="X201" s="277">
        <f>$N201-(N201*'Détail des remises'!$C$9)</f>
        <v>26.132715000000005</v>
      </c>
      <c r="Y201" s="278">
        <f t="shared" si="33"/>
        <v>36.295437500000006</v>
      </c>
      <c r="Z201" s="274">
        <v>25</v>
      </c>
      <c r="AA201" s="275">
        <f>Z201*Q201</f>
        <v>18000</v>
      </c>
      <c r="AB201" s="276">
        <f>$AC201/$R201</f>
        <v>1.4082629750000002</v>
      </c>
      <c r="AC201" s="277">
        <f>$X201*$AC$11</f>
        <v>25.348733550000002</v>
      </c>
      <c r="AD201" s="278">
        <f>$AC201/$Q201*1000</f>
        <v>35.206574375000002</v>
      </c>
      <c r="AE201" s="274">
        <f>Tableau3[[#This Row],[COLIS /
 PALETTE]]</f>
        <v>50</v>
      </c>
      <c r="AF201" s="275">
        <f t="shared" si="39"/>
        <v>36000</v>
      </c>
      <c r="AG201" s="276">
        <f t="shared" si="40"/>
        <v>1.3066357500000003</v>
      </c>
      <c r="AH201" s="277">
        <f t="shared" si="41"/>
        <v>23.519443500000005</v>
      </c>
      <c r="AI201" s="278">
        <f t="shared" si="42"/>
        <v>32.665893750000009</v>
      </c>
      <c r="AJ201" s="274" t="s">
        <v>48</v>
      </c>
      <c r="AK201" s="275" t="s">
        <v>48</v>
      </c>
      <c r="AL201" s="279" t="s">
        <v>48</v>
      </c>
      <c r="AM201" s="277" t="s">
        <v>48</v>
      </c>
      <c r="AN201" s="280" t="s">
        <v>48</v>
      </c>
      <c r="AO201" s="274" t="s">
        <v>48</v>
      </c>
      <c r="AP201" s="275" t="s">
        <v>48</v>
      </c>
      <c r="AQ201" s="279" t="s">
        <v>48</v>
      </c>
      <c r="AR201" s="277" t="s">
        <v>48</v>
      </c>
      <c r="AS201" s="280" t="s">
        <v>48</v>
      </c>
      <c r="AT201" s="262" t="s">
        <v>41</v>
      </c>
      <c r="AU201" s="198" t="s">
        <v>48</v>
      </c>
      <c r="AV201" s="198" t="s">
        <v>48</v>
      </c>
      <c r="AW201" s="198" t="s">
        <v>48</v>
      </c>
      <c r="AX201" s="198" t="s">
        <v>48</v>
      </c>
      <c r="AY201" s="198" t="s">
        <v>48</v>
      </c>
      <c r="AZ201" s="198" t="s">
        <v>48</v>
      </c>
      <c r="BA201" s="198" t="s">
        <v>48</v>
      </c>
      <c r="BB201" s="198" t="s">
        <v>48</v>
      </c>
      <c r="BC201" s="198" t="s">
        <v>48</v>
      </c>
      <c r="BD201" s="198" t="s">
        <v>48</v>
      </c>
      <c r="BE201" s="198" t="s">
        <v>48</v>
      </c>
      <c r="BF201" s="198" t="s">
        <v>48</v>
      </c>
      <c r="BG201" s="198" t="s">
        <v>48</v>
      </c>
      <c r="BH201" s="198" t="s">
        <v>48</v>
      </c>
      <c r="BI201" s="198" t="s">
        <v>48</v>
      </c>
      <c r="BJ201" s="198" t="s">
        <v>48</v>
      </c>
      <c r="BK201" s="198" t="s">
        <v>48</v>
      </c>
      <c r="BL201" s="198" t="s">
        <v>48</v>
      </c>
      <c r="BM201" s="198" t="s">
        <v>48</v>
      </c>
      <c r="BN201" s="198" t="s">
        <v>48</v>
      </c>
      <c r="BO201" s="198" t="s">
        <v>48</v>
      </c>
      <c r="BP201" s="198" t="s">
        <v>48</v>
      </c>
      <c r="BQ201" s="198" t="s">
        <v>48</v>
      </c>
      <c r="BR201" s="198" t="s">
        <v>48</v>
      </c>
      <c r="BS201" s="198" t="s">
        <v>48</v>
      </c>
      <c r="BT201" s="198" t="s">
        <v>48</v>
      </c>
      <c r="BU201" s="198" t="s">
        <v>48</v>
      </c>
      <c r="BV201" s="198" t="s">
        <v>48</v>
      </c>
      <c r="BW201" s="198" t="s">
        <v>48</v>
      </c>
      <c r="BX201" s="198" t="s">
        <v>48</v>
      </c>
      <c r="BY201" s="198" t="s">
        <v>48</v>
      </c>
      <c r="BZ201" s="198" t="s">
        <v>48</v>
      </c>
      <c r="CA201" s="198" t="s">
        <v>48</v>
      </c>
      <c r="CB201" s="198" t="s">
        <v>48</v>
      </c>
      <c r="CC201" s="264"/>
      <c r="CD201" s="264"/>
      <c r="CE201" s="264"/>
      <c r="CF201" s="264"/>
      <c r="CG201" s="264"/>
      <c r="CH201" s="264"/>
      <c r="CI201" s="318"/>
    </row>
    <row r="202" spans="1:87" ht="64.95" hidden="1" customHeight="1" x14ac:dyDescent="0.3">
      <c r="A202" s="322" t="s">
        <v>1121</v>
      </c>
      <c r="B202" s="331" t="s">
        <v>497</v>
      </c>
      <c r="C202" s="323" t="s">
        <v>2</v>
      </c>
      <c r="D202" s="550" t="s">
        <v>757</v>
      </c>
      <c r="E202" s="201" t="e" vm="9">
        <v>#VALUE!</v>
      </c>
      <c r="F202" s="320" t="s">
        <v>503</v>
      </c>
      <c r="G202" s="320" t="s">
        <v>505</v>
      </c>
      <c r="H202" s="205" t="s">
        <v>507</v>
      </c>
      <c r="I202" s="314">
        <v>1</v>
      </c>
      <c r="J202" s="311" t="s">
        <v>55</v>
      </c>
      <c r="K202" s="266">
        <f>(((12*24)*$K$3)*4)+$L$3</f>
        <v>103.776</v>
      </c>
      <c r="L202" s="267">
        <f>(((24*24)*$K$3)*4)+$L$3</f>
        <v>147.55199999999999</v>
      </c>
      <c r="M202" s="268">
        <f t="shared" ref="M202:M265" si="43">N202/R202</f>
        <v>7.1905999999999999</v>
      </c>
      <c r="N202" s="269">
        <v>215.71799999999999</v>
      </c>
      <c r="O202" s="270">
        <f t="shared" ref="O202:O265" si="44">(+N202/Q202)*1000</f>
        <v>179.76499999999999</v>
      </c>
      <c r="P202" s="271">
        <v>40</v>
      </c>
      <c r="Q202" s="272">
        <f>Tableau3[[#This Row],[NBRE UNITES / UVC (Paquet)]]*Tableau3[[#This Row],[UVC (Paquet) /
 COLIS]]</f>
        <v>1200</v>
      </c>
      <c r="R202" s="272">
        <v>30</v>
      </c>
      <c r="S202" s="273">
        <v>24</v>
      </c>
      <c r="T202" s="274">
        <v>12</v>
      </c>
      <c r="U202" s="275">
        <f t="shared" ref="U202:U265" si="45">T202*Q202</f>
        <v>14400</v>
      </c>
      <c r="V202" s="570">
        <f>Tableau3[[#This Row],[PRIX  AU 
COLIS]]/Tableau3[[#This Row],[COLIS]]-1</f>
        <v>-0.7</v>
      </c>
      <c r="W202" s="276">
        <f t="shared" si="32"/>
        <v>2.1571800000000008</v>
      </c>
      <c r="X202" s="277">
        <f>$N202-(N202*'Détail des remises'!$C$9)</f>
        <v>64.715400000000017</v>
      </c>
      <c r="Y202" s="278">
        <f t="shared" si="33"/>
        <v>53.929500000000012</v>
      </c>
      <c r="Z202" s="274" t="s">
        <v>48</v>
      </c>
      <c r="AA202" s="275" t="s">
        <v>48</v>
      </c>
      <c r="AB202" s="276" t="s">
        <v>48</v>
      </c>
      <c r="AC202" s="277" t="s">
        <v>48</v>
      </c>
      <c r="AD202" s="278" t="s">
        <v>48</v>
      </c>
      <c r="AE202" s="274">
        <f>Tableau3[[#This Row],[COLIS /
 PALETTE]]</f>
        <v>24</v>
      </c>
      <c r="AF202" s="275">
        <f t="shared" si="39"/>
        <v>28800</v>
      </c>
      <c r="AG202" s="276">
        <f t="shared" si="40"/>
        <v>1.9414620000000007</v>
      </c>
      <c r="AH202" s="277">
        <f t="shared" si="41"/>
        <v>58.243860000000019</v>
      </c>
      <c r="AI202" s="278">
        <f t="shared" si="42"/>
        <v>48.53655000000002</v>
      </c>
      <c r="AJ202" s="274" t="s">
        <v>48</v>
      </c>
      <c r="AK202" s="275" t="s">
        <v>48</v>
      </c>
      <c r="AL202" s="279" t="s">
        <v>48</v>
      </c>
      <c r="AM202" s="277" t="s">
        <v>48</v>
      </c>
      <c r="AN202" s="280" t="s">
        <v>48</v>
      </c>
      <c r="AO202" s="274" t="s">
        <v>48</v>
      </c>
      <c r="AP202" s="275" t="s">
        <v>48</v>
      </c>
      <c r="AQ202" s="279" t="s">
        <v>48</v>
      </c>
      <c r="AR202" s="277" t="s">
        <v>48</v>
      </c>
      <c r="AS202" s="280" t="s">
        <v>48</v>
      </c>
      <c r="AT202" s="262" t="s">
        <v>41</v>
      </c>
      <c r="AU202" s="198" t="s">
        <v>48</v>
      </c>
      <c r="AV202" s="198" t="s">
        <v>48</v>
      </c>
      <c r="AW202" s="198" t="s">
        <v>48</v>
      </c>
      <c r="AX202" s="198" t="s">
        <v>48</v>
      </c>
      <c r="AY202" s="198" t="s">
        <v>48</v>
      </c>
      <c r="AZ202" s="198" t="s">
        <v>48</v>
      </c>
      <c r="BA202" s="198" t="s">
        <v>48</v>
      </c>
      <c r="BB202" s="198" t="s">
        <v>48</v>
      </c>
      <c r="BC202" s="198" t="s">
        <v>48</v>
      </c>
      <c r="BD202" s="198" t="s">
        <v>48</v>
      </c>
      <c r="BE202" s="198" t="s">
        <v>48</v>
      </c>
      <c r="BF202" s="198" t="s">
        <v>48</v>
      </c>
      <c r="BG202" s="198" t="s">
        <v>48</v>
      </c>
      <c r="BH202" s="198" t="s">
        <v>48</v>
      </c>
      <c r="BI202" s="198" t="s">
        <v>48</v>
      </c>
      <c r="BJ202" s="198" t="s">
        <v>48</v>
      </c>
      <c r="BK202" s="198" t="s">
        <v>48</v>
      </c>
      <c r="BL202" s="198" t="s">
        <v>48</v>
      </c>
      <c r="BM202" s="198" t="s">
        <v>48</v>
      </c>
      <c r="BN202" s="198" t="s">
        <v>48</v>
      </c>
      <c r="BO202" s="198" t="s">
        <v>48</v>
      </c>
      <c r="BP202" s="198" t="s">
        <v>48</v>
      </c>
      <c r="BQ202" s="198" t="s">
        <v>48</v>
      </c>
      <c r="BR202" s="198" t="s">
        <v>48</v>
      </c>
      <c r="BS202" s="198" t="s">
        <v>48</v>
      </c>
      <c r="BT202" s="198" t="s">
        <v>48</v>
      </c>
      <c r="BU202" s="198" t="s">
        <v>48</v>
      </c>
      <c r="BV202" s="198" t="s">
        <v>48</v>
      </c>
      <c r="BW202" s="198" t="s">
        <v>48</v>
      </c>
      <c r="BX202" s="198" t="s">
        <v>48</v>
      </c>
      <c r="BY202" s="198" t="s">
        <v>48</v>
      </c>
      <c r="BZ202" s="198" t="s">
        <v>48</v>
      </c>
      <c r="CA202" s="198" t="s">
        <v>48</v>
      </c>
      <c r="CB202" s="198" t="s">
        <v>48</v>
      </c>
      <c r="CC202" s="264"/>
      <c r="CD202" s="264"/>
      <c r="CE202" s="264"/>
      <c r="CF202" s="264"/>
      <c r="CG202" s="264"/>
      <c r="CH202" s="264"/>
      <c r="CI202" s="318"/>
    </row>
    <row r="203" spans="1:87" ht="64.95" hidden="1" customHeight="1" x14ac:dyDescent="0.3">
      <c r="A203" s="322" t="s">
        <v>1121</v>
      </c>
      <c r="B203" s="331" t="s">
        <v>497</v>
      </c>
      <c r="C203" s="323" t="s">
        <v>2</v>
      </c>
      <c r="D203" s="550" t="s">
        <v>757</v>
      </c>
      <c r="E203" s="201" t="e" vm="9">
        <v>#VALUE!</v>
      </c>
      <c r="F203" s="320" t="s">
        <v>504</v>
      </c>
      <c r="G203" s="320" t="s">
        <v>506</v>
      </c>
      <c r="H203" s="205" t="s">
        <v>507</v>
      </c>
      <c r="I203" s="314">
        <v>2</v>
      </c>
      <c r="J203" s="311" t="s">
        <v>55</v>
      </c>
      <c r="K203" s="266">
        <f>(((12*24)*$K$3)*8)+$L$3</f>
        <v>147.55199999999999</v>
      </c>
      <c r="L203" s="267">
        <f>(((24*24)*$K$3)*8)+$L$3</f>
        <v>235.10399999999998</v>
      </c>
      <c r="M203" s="268">
        <f t="shared" si="43"/>
        <v>7.5501299999999993</v>
      </c>
      <c r="N203" s="269">
        <f>N202*1.05</f>
        <v>226.50389999999999</v>
      </c>
      <c r="O203" s="270">
        <f t="shared" si="44"/>
        <v>188.75324999999998</v>
      </c>
      <c r="P203" s="271">
        <v>40</v>
      </c>
      <c r="Q203" s="272">
        <f>Tableau3[[#This Row],[NBRE UNITES / UVC (Paquet)]]*Tableau3[[#This Row],[UVC (Paquet) /
 COLIS]]</f>
        <v>1200</v>
      </c>
      <c r="R203" s="272">
        <v>30</v>
      </c>
      <c r="S203" s="273">
        <v>24</v>
      </c>
      <c r="T203" s="274">
        <v>12</v>
      </c>
      <c r="U203" s="275">
        <f t="shared" si="45"/>
        <v>14400</v>
      </c>
      <c r="V203" s="570">
        <f>Tableau3[[#This Row],[PRIX  AU 
COLIS]]/Tableau3[[#This Row],[COLIS]]-1</f>
        <v>-0.7</v>
      </c>
      <c r="W203" s="276">
        <f t="shared" si="32"/>
        <v>2.2650390000000007</v>
      </c>
      <c r="X203" s="277">
        <f>$N203-(N203*'Détail des remises'!$C$9)</f>
        <v>67.951170000000019</v>
      </c>
      <c r="Y203" s="278">
        <f t="shared" si="33"/>
        <v>56.625975000000018</v>
      </c>
      <c r="Z203" s="274" t="s">
        <v>48</v>
      </c>
      <c r="AA203" s="275" t="s">
        <v>48</v>
      </c>
      <c r="AB203" s="276" t="s">
        <v>48</v>
      </c>
      <c r="AC203" s="277" t="s">
        <v>48</v>
      </c>
      <c r="AD203" s="278" t="s">
        <v>48</v>
      </c>
      <c r="AE203" s="274">
        <f>Tableau3[[#This Row],[COLIS /
 PALETTE]]</f>
        <v>24</v>
      </c>
      <c r="AF203" s="275">
        <f t="shared" si="39"/>
        <v>28800</v>
      </c>
      <c r="AG203" s="276">
        <f t="shared" si="40"/>
        <v>2.0385351000000007</v>
      </c>
      <c r="AH203" s="277">
        <f t="shared" si="41"/>
        <v>61.156053000000021</v>
      </c>
      <c r="AI203" s="278">
        <f t="shared" si="42"/>
        <v>50.963377500000021</v>
      </c>
      <c r="AJ203" s="274" t="s">
        <v>48</v>
      </c>
      <c r="AK203" s="275" t="s">
        <v>48</v>
      </c>
      <c r="AL203" s="279" t="s">
        <v>48</v>
      </c>
      <c r="AM203" s="277" t="s">
        <v>48</v>
      </c>
      <c r="AN203" s="280" t="s">
        <v>48</v>
      </c>
      <c r="AO203" s="274" t="s">
        <v>48</v>
      </c>
      <c r="AP203" s="275" t="s">
        <v>48</v>
      </c>
      <c r="AQ203" s="279" t="s">
        <v>48</v>
      </c>
      <c r="AR203" s="277" t="s">
        <v>48</v>
      </c>
      <c r="AS203" s="280" t="s">
        <v>48</v>
      </c>
      <c r="AT203" s="262" t="s">
        <v>41</v>
      </c>
      <c r="AU203" s="198" t="s">
        <v>48</v>
      </c>
      <c r="AV203" s="198" t="s">
        <v>48</v>
      </c>
      <c r="AW203" s="198" t="s">
        <v>48</v>
      </c>
      <c r="AX203" s="198" t="s">
        <v>48</v>
      </c>
      <c r="AY203" s="198" t="s">
        <v>48</v>
      </c>
      <c r="AZ203" s="198" t="s">
        <v>48</v>
      </c>
      <c r="BA203" s="198" t="s">
        <v>48</v>
      </c>
      <c r="BB203" s="198" t="s">
        <v>48</v>
      </c>
      <c r="BC203" s="198" t="s">
        <v>48</v>
      </c>
      <c r="BD203" s="198" t="s">
        <v>48</v>
      </c>
      <c r="BE203" s="198" t="s">
        <v>48</v>
      </c>
      <c r="BF203" s="198" t="s">
        <v>48</v>
      </c>
      <c r="BG203" s="198" t="s">
        <v>48</v>
      </c>
      <c r="BH203" s="198" t="s">
        <v>48</v>
      </c>
      <c r="BI203" s="198" t="s">
        <v>48</v>
      </c>
      <c r="BJ203" s="198" t="s">
        <v>48</v>
      </c>
      <c r="BK203" s="198" t="s">
        <v>48</v>
      </c>
      <c r="BL203" s="198" t="s">
        <v>48</v>
      </c>
      <c r="BM203" s="198" t="s">
        <v>48</v>
      </c>
      <c r="BN203" s="198" t="s">
        <v>48</v>
      </c>
      <c r="BO203" s="198" t="s">
        <v>48</v>
      </c>
      <c r="BP203" s="198" t="s">
        <v>48</v>
      </c>
      <c r="BQ203" s="198" t="s">
        <v>48</v>
      </c>
      <c r="BR203" s="198" t="s">
        <v>48</v>
      </c>
      <c r="BS203" s="198" t="s">
        <v>48</v>
      </c>
      <c r="BT203" s="198" t="s">
        <v>48</v>
      </c>
      <c r="BU203" s="198" t="s">
        <v>48</v>
      </c>
      <c r="BV203" s="198" t="s">
        <v>48</v>
      </c>
      <c r="BW203" s="198" t="s">
        <v>48</v>
      </c>
      <c r="BX203" s="198" t="s">
        <v>48</v>
      </c>
      <c r="BY203" s="198" t="s">
        <v>48</v>
      </c>
      <c r="BZ203" s="198" t="s">
        <v>48</v>
      </c>
      <c r="CA203" s="198" t="s">
        <v>48</v>
      </c>
      <c r="CB203" s="198" t="s">
        <v>48</v>
      </c>
      <c r="CC203" s="264"/>
      <c r="CD203" s="264"/>
      <c r="CE203" s="264"/>
      <c r="CF203" s="264"/>
      <c r="CG203" s="264"/>
      <c r="CH203" s="264"/>
      <c r="CI203" s="318"/>
    </row>
    <row r="204" spans="1:87" ht="64.95" hidden="1" customHeight="1" x14ac:dyDescent="0.3">
      <c r="A204" s="322" t="s">
        <v>1121</v>
      </c>
      <c r="B204" s="331" t="s">
        <v>497</v>
      </c>
      <c r="C204" s="323" t="s">
        <v>2</v>
      </c>
      <c r="D204" s="550" t="s">
        <v>750</v>
      </c>
      <c r="E204" s="201" t="e" vm="9">
        <v>#VALUE!</v>
      </c>
      <c r="F204" s="320" t="s">
        <v>509</v>
      </c>
      <c r="G204" s="320" t="s">
        <v>512</v>
      </c>
      <c r="H204" s="205" t="s">
        <v>508</v>
      </c>
      <c r="I204" s="314">
        <v>1</v>
      </c>
      <c r="J204" s="311" t="s">
        <v>55</v>
      </c>
      <c r="K204" s="266">
        <f>(((20*40)*$K$3)*2)+$L$3</f>
        <v>120.8</v>
      </c>
      <c r="L204" s="267">
        <f>(((40*40)*$K$3)*2)+$L$3</f>
        <v>181.6</v>
      </c>
      <c r="M204" s="268">
        <f t="shared" si="43"/>
        <v>17.713900000000002</v>
      </c>
      <c r="N204" s="269">
        <v>177.13900000000001</v>
      </c>
      <c r="O204" s="270">
        <f t="shared" si="44"/>
        <v>442.84750000000003</v>
      </c>
      <c r="P204" s="271">
        <v>40</v>
      </c>
      <c r="Q204" s="272">
        <f>Tableau3[[#This Row],[NBRE UNITES / UVC (Paquet)]]*Tableau3[[#This Row],[UVC (Paquet) /
 COLIS]]</f>
        <v>400</v>
      </c>
      <c r="R204" s="272">
        <v>10</v>
      </c>
      <c r="S204" s="273">
        <v>48</v>
      </c>
      <c r="T204" s="274">
        <v>16</v>
      </c>
      <c r="U204" s="275">
        <f t="shared" si="45"/>
        <v>6400</v>
      </c>
      <c r="V204" s="570">
        <f>Tableau3[[#This Row],[PRIX  AU 
COLIS]]/Tableau3[[#This Row],[COLIS]]-1</f>
        <v>-0.7</v>
      </c>
      <c r="W204" s="276">
        <f t="shared" si="32"/>
        <v>5.3141700000000016</v>
      </c>
      <c r="X204" s="277">
        <f>$N204-(N204*'Détail des remises'!$C$9)</f>
        <v>53.141700000000014</v>
      </c>
      <c r="Y204" s="278">
        <f t="shared" si="33"/>
        <v>132.85425000000004</v>
      </c>
      <c r="Z204" s="274">
        <v>24</v>
      </c>
      <c r="AA204" s="275">
        <f>Z204*Q204</f>
        <v>9600</v>
      </c>
      <c r="AB204" s="276">
        <f>$AC204/$R204</f>
        <v>5.1547449000000016</v>
      </c>
      <c r="AC204" s="277">
        <f>$X204*$AC$11</f>
        <v>51.547449000000015</v>
      </c>
      <c r="AD204" s="278">
        <f>$AC204/$Q204*1000</f>
        <v>128.86862250000004</v>
      </c>
      <c r="AE204" s="274">
        <f>Tableau3[[#This Row],[COLIS /
 PALETTE]]</f>
        <v>48</v>
      </c>
      <c r="AF204" s="275">
        <f t="shared" si="39"/>
        <v>19200</v>
      </c>
      <c r="AG204" s="276">
        <f t="shared" si="40"/>
        <v>4.7827530000000014</v>
      </c>
      <c r="AH204" s="277">
        <f t="shared" si="41"/>
        <v>47.827530000000017</v>
      </c>
      <c r="AI204" s="278">
        <f t="shared" si="42"/>
        <v>119.56882500000005</v>
      </c>
      <c r="AJ204" s="274" t="s">
        <v>48</v>
      </c>
      <c r="AK204" s="275" t="s">
        <v>48</v>
      </c>
      <c r="AL204" s="279" t="s">
        <v>48</v>
      </c>
      <c r="AM204" s="277" t="s">
        <v>48</v>
      </c>
      <c r="AN204" s="280" t="s">
        <v>48</v>
      </c>
      <c r="AO204" s="274" t="s">
        <v>48</v>
      </c>
      <c r="AP204" s="275" t="s">
        <v>48</v>
      </c>
      <c r="AQ204" s="279" t="s">
        <v>48</v>
      </c>
      <c r="AR204" s="277" t="s">
        <v>48</v>
      </c>
      <c r="AS204" s="280" t="s">
        <v>48</v>
      </c>
      <c r="AT204" s="262" t="s">
        <v>41</v>
      </c>
      <c r="AU204" s="198" t="s">
        <v>48</v>
      </c>
      <c r="AV204" s="198" t="s">
        <v>48</v>
      </c>
      <c r="AW204" s="198" t="s">
        <v>48</v>
      </c>
      <c r="AX204" s="198" t="s">
        <v>48</v>
      </c>
      <c r="AY204" s="198" t="s">
        <v>48</v>
      </c>
      <c r="AZ204" s="198" t="s">
        <v>48</v>
      </c>
      <c r="BA204" s="198" t="s">
        <v>48</v>
      </c>
      <c r="BB204" s="198" t="s">
        <v>48</v>
      </c>
      <c r="BC204" s="198" t="s">
        <v>48</v>
      </c>
      <c r="BD204" s="198" t="s">
        <v>48</v>
      </c>
      <c r="BE204" s="198" t="s">
        <v>48</v>
      </c>
      <c r="BF204" s="198" t="s">
        <v>48</v>
      </c>
      <c r="BG204" s="198" t="s">
        <v>48</v>
      </c>
      <c r="BH204" s="198" t="s">
        <v>48</v>
      </c>
      <c r="BI204" s="198" t="s">
        <v>48</v>
      </c>
      <c r="BJ204" s="198" t="s">
        <v>48</v>
      </c>
      <c r="BK204" s="198" t="s">
        <v>48</v>
      </c>
      <c r="BL204" s="198" t="s">
        <v>48</v>
      </c>
      <c r="BM204" s="198" t="s">
        <v>48</v>
      </c>
      <c r="BN204" s="198" t="s">
        <v>48</v>
      </c>
      <c r="BO204" s="198" t="s">
        <v>48</v>
      </c>
      <c r="BP204" s="198" t="s">
        <v>48</v>
      </c>
      <c r="BQ204" s="198" t="s">
        <v>48</v>
      </c>
      <c r="BR204" s="198" t="s">
        <v>48</v>
      </c>
      <c r="BS204" s="198" t="s">
        <v>48</v>
      </c>
      <c r="BT204" s="198" t="s">
        <v>48</v>
      </c>
      <c r="BU204" s="198" t="s">
        <v>48</v>
      </c>
      <c r="BV204" s="198" t="s">
        <v>48</v>
      </c>
      <c r="BW204" s="198" t="s">
        <v>48</v>
      </c>
      <c r="BX204" s="198" t="s">
        <v>48</v>
      </c>
      <c r="BY204" s="198" t="s">
        <v>48</v>
      </c>
      <c r="BZ204" s="198" t="s">
        <v>48</v>
      </c>
      <c r="CA204" s="198" t="s">
        <v>48</v>
      </c>
      <c r="CB204" s="198" t="s">
        <v>48</v>
      </c>
      <c r="CC204" s="264"/>
      <c r="CD204" s="264"/>
      <c r="CE204" s="264"/>
      <c r="CF204" s="264"/>
      <c r="CG204" s="264"/>
      <c r="CH204" s="264"/>
      <c r="CI204" s="318"/>
    </row>
    <row r="205" spans="1:87" ht="64.95" hidden="1" customHeight="1" x14ac:dyDescent="0.3">
      <c r="A205" s="322" t="s">
        <v>1121</v>
      </c>
      <c r="B205" s="331" t="s">
        <v>497</v>
      </c>
      <c r="C205" s="323" t="s">
        <v>2</v>
      </c>
      <c r="D205" s="550" t="s">
        <v>750</v>
      </c>
      <c r="E205" s="201" t="e" vm="9">
        <v>#VALUE!</v>
      </c>
      <c r="F205" s="320" t="s">
        <v>510</v>
      </c>
      <c r="G205" s="320" t="s">
        <v>513</v>
      </c>
      <c r="H205" s="205" t="s">
        <v>508</v>
      </c>
      <c r="I205" s="314">
        <v>2</v>
      </c>
      <c r="J205" s="311" t="s">
        <v>55</v>
      </c>
      <c r="K205" s="266">
        <f>(((20*40)*$K$3)*4)+$L$3</f>
        <v>181.6</v>
      </c>
      <c r="L205" s="267">
        <f>(((40*40)*$K$3)*4)+$L$3</f>
        <v>303.2</v>
      </c>
      <c r="M205" s="268">
        <f t="shared" si="43"/>
        <v>18.599595000000001</v>
      </c>
      <c r="N205" s="269">
        <f>N204*1.05</f>
        <v>185.99595000000002</v>
      </c>
      <c r="O205" s="270">
        <f t="shared" si="44"/>
        <v>464.98987500000004</v>
      </c>
      <c r="P205" s="271">
        <v>40</v>
      </c>
      <c r="Q205" s="272">
        <f>Tableau3[[#This Row],[NBRE UNITES / UVC (Paquet)]]*Tableau3[[#This Row],[UVC (Paquet) /
 COLIS]]</f>
        <v>400</v>
      </c>
      <c r="R205" s="272">
        <v>10</v>
      </c>
      <c r="S205" s="273">
        <v>48</v>
      </c>
      <c r="T205" s="274">
        <v>16</v>
      </c>
      <c r="U205" s="275">
        <f t="shared" si="45"/>
        <v>6400</v>
      </c>
      <c r="V205" s="570">
        <f>Tableau3[[#This Row],[PRIX  AU 
COLIS]]/Tableau3[[#This Row],[COLIS]]-1</f>
        <v>-0.7</v>
      </c>
      <c r="W205" s="276">
        <f t="shared" si="32"/>
        <v>5.5798785000000013</v>
      </c>
      <c r="X205" s="277">
        <f>$N205-(N205*'Détail des remises'!$C$9)</f>
        <v>55.798785000000009</v>
      </c>
      <c r="Y205" s="278">
        <f t="shared" si="33"/>
        <v>139.49696250000002</v>
      </c>
      <c r="Z205" s="274">
        <v>24</v>
      </c>
      <c r="AA205" s="275">
        <f>Z205*Q205</f>
        <v>9600</v>
      </c>
      <c r="AB205" s="276">
        <f>$AC205/$R205</f>
        <v>5.4124821450000002</v>
      </c>
      <c r="AC205" s="277">
        <f>$X205*$AC$11</f>
        <v>54.124821450000006</v>
      </c>
      <c r="AD205" s="278">
        <f>$AC205/$Q205*1000</f>
        <v>135.312053625</v>
      </c>
      <c r="AE205" s="274">
        <f>Tableau3[[#This Row],[COLIS /
 PALETTE]]</f>
        <v>48</v>
      </c>
      <c r="AF205" s="275">
        <f t="shared" si="39"/>
        <v>19200</v>
      </c>
      <c r="AG205" s="276">
        <f t="shared" si="40"/>
        <v>5.0218906500000013</v>
      </c>
      <c r="AH205" s="277">
        <f t="shared" si="41"/>
        <v>50.21890650000001</v>
      </c>
      <c r="AI205" s="278">
        <f t="shared" si="42"/>
        <v>125.54726625000001</v>
      </c>
      <c r="AJ205" s="274" t="s">
        <v>48</v>
      </c>
      <c r="AK205" s="275" t="s">
        <v>48</v>
      </c>
      <c r="AL205" s="279" t="s">
        <v>48</v>
      </c>
      <c r="AM205" s="277" t="s">
        <v>48</v>
      </c>
      <c r="AN205" s="280" t="s">
        <v>48</v>
      </c>
      <c r="AO205" s="274" t="s">
        <v>48</v>
      </c>
      <c r="AP205" s="275" t="s">
        <v>48</v>
      </c>
      <c r="AQ205" s="279" t="s">
        <v>48</v>
      </c>
      <c r="AR205" s="277" t="s">
        <v>48</v>
      </c>
      <c r="AS205" s="280" t="s">
        <v>48</v>
      </c>
      <c r="AT205" s="262" t="s">
        <v>41</v>
      </c>
      <c r="AU205" s="198" t="s">
        <v>48</v>
      </c>
      <c r="AV205" s="198" t="s">
        <v>48</v>
      </c>
      <c r="AW205" s="198" t="s">
        <v>48</v>
      </c>
      <c r="AX205" s="198" t="s">
        <v>48</v>
      </c>
      <c r="AY205" s="198" t="s">
        <v>48</v>
      </c>
      <c r="AZ205" s="198" t="s">
        <v>48</v>
      </c>
      <c r="BA205" s="198" t="s">
        <v>48</v>
      </c>
      <c r="BB205" s="198" t="s">
        <v>48</v>
      </c>
      <c r="BC205" s="198" t="s">
        <v>48</v>
      </c>
      <c r="BD205" s="198" t="s">
        <v>48</v>
      </c>
      <c r="BE205" s="198" t="s">
        <v>48</v>
      </c>
      <c r="BF205" s="198" t="s">
        <v>48</v>
      </c>
      <c r="BG205" s="198" t="s">
        <v>48</v>
      </c>
      <c r="BH205" s="198" t="s">
        <v>48</v>
      </c>
      <c r="BI205" s="198" t="s">
        <v>48</v>
      </c>
      <c r="BJ205" s="198" t="s">
        <v>48</v>
      </c>
      <c r="BK205" s="198" t="s">
        <v>48</v>
      </c>
      <c r="BL205" s="198" t="s">
        <v>48</v>
      </c>
      <c r="BM205" s="198" t="s">
        <v>48</v>
      </c>
      <c r="BN205" s="198" t="s">
        <v>48</v>
      </c>
      <c r="BO205" s="198" t="s">
        <v>48</v>
      </c>
      <c r="BP205" s="198" t="s">
        <v>48</v>
      </c>
      <c r="BQ205" s="198" t="s">
        <v>48</v>
      </c>
      <c r="BR205" s="198" t="s">
        <v>48</v>
      </c>
      <c r="BS205" s="198" t="s">
        <v>48</v>
      </c>
      <c r="BT205" s="198" t="s">
        <v>48</v>
      </c>
      <c r="BU205" s="198" t="s">
        <v>48</v>
      </c>
      <c r="BV205" s="198" t="s">
        <v>48</v>
      </c>
      <c r="BW205" s="198" t="s">
        <v>48</v>
      </c>
      <c r="BX205" s="198" t="s">
        <v>48</v>
      </c>
      <c r="BY205" s="198" t="s">
        <v>48</v>
      </c>
      <c r="BZ205" s="198" t="s">
        <v>48</v>
      </c>
      <c r="CA205" s="198" t="s">
        <v>48</v>
      </c>
      <c r="CB205" s="198" t="s">
        <v>48</v>
      </c>
      <c r="CC205" s="264"/>
      <c r="CD205" s="264"/>
      <c r="CE205" s="264"/>
      <c r="CF205" s="264"/>
      <c r="CG205" s="264"/>
      <c r="CH205" s="264"/>
      <c r="CI205" s="318"/>
    </row>
    <row r="206" spans="1:87" ht="64.95" hidden="1" customHeight="1" x14ac:dyDescent="0.3">
      <c r="A206" s="322" t="s">
        <v>1121</v>
      </c>
      <c r="B206" s="331" t="s">
        <v>497</v>
      </c>
      <c r="C206" s="323" t="s">
        <v>2</v>
      </c>
      <c r="D206" s="550" t="s">
        <v>750</v>
      </c>
      <c r="E206" s="201" t="e" vm="9">
        <v>#VALUE!</v>
      </c>
      <c r="F206" s="320" t="s">
        <v>511</v>
      </c>
      <c r="G206" s="320" t="s">
        <v>514</v>
      </c>
      <c r="H206" s="205" t="s">
        <v>508</v>
      </c>
      <c r="I206" s="314">
        <v>3</v>
      </c>
      <c r="J206" s="311">
        <f>(((20*20)*$K$3)*6)+$L$3</f>
        <v>151.19999999999999</v>
      </c>
      <c r="K206" s="266">
        <f>(((20*40)*$K$3)*6)+$L$3</f>
        <v>242.39999999999998</v>
      </c>
      <c r="L206" s="267">
        <f>(((40*40)*$K$3)*6)+$L$3</f>
        <v>424.79999999999995</v>
      </c>
      <c r="M206" s="268">
        <f t="shared" si="43"/>
        <v>19.485290000000003</v>
      </c>
      <c r="N206" s="269">
        <f>N204*1.1</f>
        <v>194.85290000000003</v>
      </c>
      <c r="O206" s="270">
        <f t="shared" si="44"/>
        <v>487.13225000000011</v>
      </c>
      <c r="P206" s="271">
        <v>40</v>
      </c>
      <c r="Q206" s="272">
        <f>Tableau3[[#This Row],[NBRE UNITES / UVC (Paquet)]]*Tableau3[[#This Row],[UVC (Paquet) /
 COLIS]]</f>
        <v>400</v>
      </c>
      <c r="R206" s="272">
        <v>10</v>
      </c>
      <c r="S206" s="273">
        <v>48</v>
      </c>
      <c r="T206" s="274">
        <v>48</v>
      </c>
      <c r="U206" s="275">
        <f t="shared" si="45"/>
        <v>19200</v>
      </c>
      <c r="V206" s="570">
        <f>Tableau3[[#This Row],[PRIX  AU 
COLIS]]/Tableau3[[#This Row],[COLIS]]-1</f>
        <v>-0.7</v>
      </c>
      <c r="W206" s="276">
        <f t="shared" ref="W206:W269" si="46">$X206/$R206</f>
        <v>5.8455870000000036</v>
      </c>
      <c r="X206" s="277">
        <f>$N206-(N206*'Détail des remises'!$C$9)</f>
        <v>58.455870000000033</v>
      </c>
      <c r="Y206" s="278">
        <f t="shared" si="33"/>
        <v>146.13967500000007</v>
      </c>
      <c r="Z206" s="274" t="s">
        <v>48</v>
      </c>
      <c r="AA206" s="275" t="s">
        <v>48</v>
      </c>
      <c r="AB206" s="276" t="s">
        <v>48</v>
      </c>
      <c r="AC206" s="277" t="s">
        <v>48</v>
      </c>
      <c r="AD206" s="278" t="s">
        <v>48</v>
      </c>
      <c r="AE206" s="274" t="s">
        <v>48</v>
      </c>
      <c r="AF206" s="275" t="s">
        <v>48</v>
      </c>
      <c r="AG206" s="276" t="s">
        <v>48</v>
      </c>
      <c r="AH206" s="277" t="s">
        <v>48</v>
      </c>
      <c r="AI206" s="278" t="s">
        <v>48</v>
      </c>
      <c r="AJ206" s="274" t="s">
        <v>48</v>
      </c>
      <c r="AK206" s="275" t="s">
        <v>48</v>
      </c>
      <c r="AL206" s="279" t="s">
        <v>48</v>
      </c>
      <c r="AM206" s="277" t="s">
        <v>48</v>
      </c>
      <c r="AN206" s="280" t="s">
        <v>48</v>
      </c>
      <c r="AO206" s="274" t="s">
        <v>48</v>
      </c>
      <c r="AP206" s="275" t="s">
        <v>48</v>
      </c>
      <c r="AQ206" s="279" t="s">
        <v>48</v>
      </c>
      <c r="AR206" s="277" t="s">
        <v>48</v>
      </c>
      <c r="AS206" s="280" t="s">
        <v>48</v>
      </c>
      <c r="AT206" s="262" t="s">
        <v>41</v>
      </c>
      <c r="AU206" s="198" t="s">
        <v>48</v>
      </c>
      <c r="AV206" s="198" t="s">
        <v>48</v>
      </c>
      <c r="AW206" s="198" t="s">
        <v>48</v>
      </c>
      <c r="AX206" s="198" t="s">
        <v>48</v>
      </c>
      <c r="AY206" s="198" t="s">
        <v>48</v>
      </c>
      <c r="AZ206" s="198" t="s">
        <v>48</v>
      </c>
      <c r="BA206" s="198" t="s">
        <v>48</v>
      </c>
      <c r="BB206" s="198" t="s">
        <v>48</v>
      </c>
      <c r="BC206" s="198" t="s">
        <v>48</v>
      </c>
      <c r="BD206" s="198" t="s">
        <v>48</v>
      </c>
      <c r="BE206" s="198" t="s">
        <v>48</v>
      </c>
      <c r="BF206" s="198" t="s">
        <v>48</v>
      </c>
      <c r="BG206" s="198" t="s">
        <v>48</v>
      </c>
      <c r="BH206" s="198" t="s">
        <v>48</v>
      </c>
      <c r="BI206" s="198" t="s">
        <v>48</v>
      </c>
      <c r="BJ206" s="198" t="s">
        <v>48</v>
      </c>
      <c r="BK206" s="198" t="s">
        <v>48</v>
      </c>
      <c r="BL206" s="198" t="s">
        <v>48</v>
      </c>
      <c r="BM206" s="198" t="s">
        <v>48</v>
      </c>
      <c r="BN206" s="198" t="s">
        <v>48</v>
      </c>
      <c r="BO206" s="198" t="s">
        <v>48</v>
      </c>
      <c r="BP206" s="198" t="s">
        <v>48</v>
      </c>
      <c r="BQ206" s="198" t="s">
        <v>48</v>
      </c>
      <c r="BR206" s="198" t="s">
        <v>48</v>
      </c>
      <c r="BS206" s="198" t="s">
        <v>48</v>
      </c>
      <c r="BT206" s="198" t="s">
        <v>48</v>
      </c>
      <c r="BU206" s="198" t="s">
        <v>48</v>
      </c>
      <c r="BV206" s="198" t="s">
        <v>48</v>
      </c>
      <c r="BW206" s="198" t="s">
        <v>48</v>
      </c>
      <c r="BX206" s="198" t="s">
        <v>48</v>
      </c>
      <c r="BY206" s="198" t="s">
        <v>48</v>
      </c>
      <c r="BZ206" s="198" t="s">
        <v>48</v>
      </c>
      <c r="CA206" s="198" t="s">
        <v>48</v>
      </c>
      <c r="CB206" s="198" t="s">
        <v>48</v>
      </c>
      <c r="CC206" s="264"/>
      <c r="CD206" s="264"/>
      <c r="CE206" s="264"/>
      <c r="CF206" s="264"/>
      <c r="CG206" s="264"/>
      <c r="CH206" s="264"/>
      <c r="CI206" s="318"/>
    </row>
    <row r="207" spans="1:87" ht="64.95" hidden="1" customHeight="1" x14ac:dyDescent="0.3">
      <c r="A207" s="322" t="s">
        <v>1121</v>
      </c>
      <c r="B207" s="331" t="s">
        <v>497</v>
      </c>
      <c r="C207" s="323" t="s">
        <v>863</v>
      </c>
      <c r="D207" s="550" t="s">
        <v>750</v>
      </c>
      <c r="E207" s="201" t="e" vm="13">
        <v>#VALUE!</v>
      </c>
      <c r="F207" s="320" t="s">
        <v>515</v>
      </c>
      <c r="G207" s="320" t="s">
        <v>516</v>
      </c>
      <c r="H207" s="205" t="s">
        <v>952</v>
      </c>
      <c r="I207" s="314">
        <v>1</v>
      </c>
      <c r="J207" s="311" t="s">
        <v>55</v>
      </c>
      <c r="K207" s="266" t="s">
        <v>55</v>
      </c>
      <c r="L207" s="267">
        <f>(((40*40)*$K$3)*2)+$L$3</f>
        <v>181.6</v>
      </c>
      <c r="M207" s="268">
        <f t="shared" si="43"/>
        <v>19.485400000000002</v>
      </c>
      <c r="N207" s="269">
        <v>194.85400000000001</v>
      </c>
      <c r="O207" s="270">
        <f t="shared" si="44"/>
        <v>487.13500000000005</v>
      </c>
      <c r="P207" s="271">
        <v>40</v>
      </c>
      <c r="Q207" s="272">
        <f>Tableau3[[#This Row],[NBRE UNITES / UVC (Paquet)]]*Tableau3[[#This Row],[UVC (Paquet) /
 COLIS]]</f>
        <v>400</v>
      </c>
      <c r="R207" s="272">
        <v>10</v>
      </c>
      <c r="S207" s="273">
        <v>48</v>
      </c>
      <c r="T207" s="274">
        <v>16</v>
      </c>
      <c r="U207" s="275">
        <f t="shared" si="45"/>
        <v>6400</v>
      </c>
      <c r="V207" s="570">
        <f>Tableau3[[#This Row],[PRIX  AU 
COLIS]]/Tableau3[[#This Row],[COLIS]]-1</f>
        <v>-0.7</v>
      </c>
      <c r="W207" s="276">
        <f t="shared" si="46"/>
        <v>5.845620000000002</v>
      </c>
      <c r="X207" s="277">
        <f>$N207-(N207*'Détail des remises'!$C$9)</f>
        <v>58.456200000000024</v>
      </c>
      <c r="Y207" s="278">
        <f t="shared" si="33"/>
        <v>146.14050000000006</v>
      </c>
      <c r="Z207" s="274">
        <v>24</v>
      </c>
      <c r="AA207" s="275">
        <f>Z207*Q207</f>
        <v>9600</v>
      </c>
      <c r="AB207" s="276">
        <f>$AC207/$R207</f>
        <v>5.6702514000000024</v>
      </c>
      <c r="AC207" s="277">
        <f>$X207*$AC$11</f>
        <v>56.702514000000022</v>
      </c>
      <c r="AD207" s="278">
        <f>$AC207/$Q207*1000</f>
        <v>141.75628500000008</v>
      </c>
      <c r="AE207" s="274">
        <f>Tableau3[[#This Row],[COLIS /
 PALETTE]]</f>
        <v>48</v>
      </c>
      <c r="AF207" s="275">
        <f>AE207*$Q207</f>
        <v>19200</v>
      </c>
      <c r="AG207" s="276">
        <f>$AH207/$R207</f>
        <v>5.261058000000002</v>
      </c>
      <c r="AH207" s="277">
        <f>$X207*$AH$11</f>
        <v>52.61058000000002</v>
      </c>
      <c r="AI207" s="278">
        <f>$AH207/$Q207*1000</f>
        <v>131.52645000000004</v>
      </c>
      <c r="AJ207" s="274">
        <v>96</v>
      </c>
      <c r="AK207" s="275">
        <f>AJ207*Q207</f>
        <v>38400</v>
      </c>
      <c r="AL207" s="279">
        <f>AM207/$R207</f>
        <v>5.1032262600000013</v>
      </c>
      <c r="AM207" s="277">
        <f>AH207*$AM$11</f>
        <v>51.032262600000017</v>
      </c>
      <c r="AN207" s="280">
        <f>AM207/$Q207*1000</f>
        <v>127.58065650000006</v>
      </c>
      <c r="AO207" s="274">
        <v>192</v>
      </c>
      <c r="AP207" s="275">
        <f>AO207*Q207</f>
        <v>76800</v>
      </c>
      <c r="AQ207" s="279">
        <f>AR207/$R207</f>
        <v>4.9501294722000022</v>
      </c>
      <c r="AR207" s="277">
        <f>AM207*$AR$11</f>
        <v>49.501294722000019</v>
      </c>
      <c r="AS207" s="280">
        <f>AR207/$Q207*1000</f>
        <v>123.75323680500004</v>
      </c>
      <c r="AT207" s="262" t="s">
        <v>41</v>
      </c>
      <c r="AU207" s="198" t="s">
        <v>48</v>
      </c>
      <c r="AV207" s="198" t="s">
        <v>48</v>
      </c>
      <c r="AW207" s="198" t="s">
        <v>48</v>
      </c>
      <c r="AX207" s="198" t="s">
        <v>48</v>
      </c>
      <c r="AY207" s="198" t="s">
        <v>48</v>
      </c>
      <c r="AZ207" s="198" t="s">
        <v>48</v>
      </c>
      <c r="BA207" s="198" t="s">
        <v>48</v>
      </c>
      <c r="BB207" s="198" t="s">
        <v>48</v>
      </c>
      <c r="BC207" s="198" t="s">
        <v>48</v>
      </c>
      <c r="BD207" s="198" t="s">
        <v>48</v>
      </c>
      <c r="BE207" s="198" t="s">
        <v>48</v>
      </c>
      <c r="BF207" s="198" t="s">
        <v>48</v>
      </c>
      <c r="BG207" s="198" t="s">
        <v>48</v>
      </c>
      <c r="BH207" s="198" t="s">
        <v>48</v>
      </c>
      <c r="BI207" s="198" t="s">
        <v>48</v>
      </c>
      <c r="BJ207" s="198" t="s">
        <v>48</v>
      </c>
      <c r="BK207" s="198" t="s">
        <v>48</v>
      </c>
      <c r="BL207" s="198" t="s">
        <v>48</v>
      </c>
      <c r="BM207" s="198" t="s">
        <v>48</v>
      </c>
      <c r="BN207" s="198" t="s">
        <v>48</v>
      </c>
      <c r="BO207" s="198" t="s">
        <v>48</v>
      </c>
      <c r="BP207" s="198" t="s">
        <v>48</v>
      </c>
      <c r="BQ207" s="198" t="s">
        <v>48</v>
      </c>
      <c r="BR207" s="198" t="s">
        <v>48</v>
      </c>
      <c r="BS207" s="198" t="s">
        <v>48</v>
      </c>
      <c r="BT207" s="198" t="s">
        <v>48</v>
      </c>
      <c r="BU207" s="198" t="s">
        <v>48</v>
      </c>
      <c r="BV207" s="198" t="s">
        <v>48</v>
      </c>
      <c r="BW207" s="198" t="s">
        <v>48</v>
      </c>
      <c r="BX207" s="198" t="s">
        <v>48</v>
      </c>
      <c r="BY207" s="198" t="s">
        <v>48</v>
      </c>
      <c r="BZ207" s="198" t="s">
        <v>48</v>
      </c>
      <c r="CA207" s="198" t="s">
        <v>48</v>
      </c>
      <c r="CB207" s="198" t="s">
        <v>48</v>
      </c>
      <c r="CC207" s="264"/>
      <c r="CD207" s="264"/>
      <c r="CE207" s="264"/>
      <c r="CF207" s="264"/>
      <c r="CG207" s="264"/>
      <c r="CH207" s="264"/>
      <c r="CI207" s="318"/>
    </row>
    <row r="208" spans="1:87" ht="64.95" hidden="1" customHeight="1" x14ac:dyDescent="0.3">
      <c r="A208" s="322" t="s">
        <v>1121</v>
      </c>
      <c r="B208" s="331" t="s">
        <v>497</v>
      </c>
      <c r="C208" s="323" t="s">
        <v>863</v>
      </c>
      <c r="D208" s="550" t="s">
        <v>750</v>
      </c>
      <c r="E208" s="201" t="e" vm="13">
        <v>#VALUE!</v>
      </c>
      <c r="F208" s="320" t="s">
        <v>522</v>
      </c>
      <c r="G208" s="320" t="s">
        <v>517</v>
      </c>
      <c r="H208" s="205" t="s">
        <v>952</v>
      </c>
      <c r="I208" s="314">
        <v>2</v>
      </c>
      <c r="J208" s="311" t="s">
        <v>55</v>
      </c>
      <c r="K208" s="266" t="s">
        <v>55</v>
      </c>
      <c r="L208" s="267">
        <f>(((40*40)*$K$3)*4)+$L$3</f>
        <v>303.2</v>
      </c>
      <c r="M208" s="268">
        <f t="shared" si="43"/>
        <v>20.459670000000003</v>
      </c>
      <c r="N208" s="269">
        <f>N207*1.05</f>
        <v>204.59670000000003</v>
      </c>
      <c r="O208" s="270">
        <f t="shared" si="44"/>
        <v>511.49175000000002</v>
      </c>
      <c r="P208" s="271">
        <v>40</v>
      </c>
      <c r="Q208" s="272">
        <f>Tableau3[[#This Row],[NBRE UNITES / UVC (Paquet)]]*Tableau3[[#This Row],[UVC (Paquet) /
 COLIS]]</f>
        <v>400</v>
      </c>
      <c r="R208" s="272">
        <v>10</v>
      </c>
      <c r="S208" s="273">
        <v>48</v>
      </c>
      <c r="T208" s="274">
        <v>16</v>
      </c>
      <c r="U208" s="275">
        <f t="shared" si="45"/>
        <v>6400</v>
      </c>
      <c r="V208" s="570">
        <f>Tableau3[[#This Row],[PRIX  AU 
COLIS]]/Tableau3[[#This Row],[COLIS]]-1</f>
        <v>-0.7</v>
      </c>
      <c r="W208" s="276">
        <f t="shared" si="46"/>
        <v>6.137901000000002</v>
      </c>
      <c r="X208" s="277">
        <f>$N208-(N208*'Détail des remises'!$C$9)</f>
        <v>61.379010000000022</v>
      </c>
      <c r="Y208" s="278">
        <f t="shared" si="33"/>
        <v>153.44752500000007</v>
      </c>
      <c r="Z208" s="274">
        <v>24</v>
      </c>
      <c r="AA208" s="275">
        <f>Z208*Q208</f>
        <v>9600</v>
      </c>
      <c r="AB208" s="276">
        <f>$AC208/$R208</f>
        <v>5.9537639700000025</v>
      </c>
      <c r="AC208" s="277">
        <f>$X208*$AC$11</f>
        <v>59.537639700000021</v>
      </c>
      <c r="AD208" s="278">
        <f>$AC208/$Q208*1000</f>
        <v>148.84409925000006</v>
      </c>
      <c r="AE208" s="274">
        <f>Tableau3[[#This Row],[COLIS /
 PALETTE]]</f>
        <v>48</v>
      </c>
      <c r="AF208" s="275">
        <f>AE208*$Q208</f>
        <v>19200</v>
      </c>
      <c r="AG208" s="276">
        <f>$AH208/$R208</f>
        <v>5.5241109000000019</v>
      </c>
      <c r="AH208" s="277">
        <f>$X208*$AH$11</f>
        <v>55.241109000000023</v>
      </c>
      <c r="AI208" s="278">
        <f>$AH208/$Q208*1000</f>
        <v>138.10277250000004</v>
      </c>
      <c r="AJ208" s="274">
        <v>96</v>
      </c>
      <c r="AK208" s="275">
        <f>AJ208*Q208</f>
        <v>38400</v>
      </c>
      <c r="AL208" s="279">
        <f>AM208/$R208</f>
        <v>5.3583875730000026</v>
      </c>
      <c r="AM208" s="277">
        <f>AH208*$AM$11</f>
        <v>53.583875730000024</v>
      </c>
      <c r="AN208" s="280">
        <f>AM208/$Q208*1000</f>
        <v>133.95968932500006</v>
      </c>
      <c r="AO208" s="274">
        <v>192</v>
      </c>
      <c r="AP208" s="275">
        <f>AO208*Q208</f>
        <v>76800</v>
      </c>
      <c r="AQ208" s="279">
        <f>AR208/$R208</f>
        <v>5.1976359458100019</v>
      </c>
      <c r="AR208" s="277">
        <f>AM208*$AR$11</f>
        <v>51.976359458100021</v>
      </c>
      <c r="AS208" s="280">
        <f>AR208/$Q208*1000</f>
        <v>129.94089864525006</v>
      </c>
      <c r="AT208" s="262" t="s">
        <v>41</v>
      </c>
      <c r="AU208" s="198" t="s">
        <v>48</v>
      </c>
      <c r="AV208" s="198" t="s">
        <v>48</v>
      </c>
      <c r="AW208" s="198" t="s">
        <v>48</v>
      </c>
      <c r="AX208" s="198" t="s">
        <v>48</v>
      </c>
      <c r="AY208" s="198" t="s">
        <v>48</v>
      </c>
      <c r="AZ208" s="198" t="s">
        <v>48</v>
      </c>
      <c r="BA208" s="198" t="s">
        <v>48</v>
      </c>
      <c r="BB208" s="198" t="s">
        <v>48</v>
      </c>
      <c r="BC208" s="198" t="s">
        <v>48</v>
      </c>
      <c r="BD208" s="198" t="s">
        <v>48</v>
      </c>
      <c r="BE208" s="198" t="s">
        <v>48</v>
      </c>
      <c r="BF208" s="198" t="s">
        <v>48</v>
      </c>
      <c r="BG208" s="198" t="s">
        <v>48</v>
      </c>
      <c r="BH208" s="198" t="s">
        <v>48</v>
      </c>
      <c r="BI208" s="198" t="s">
        <v>48</v>
      </c>
      <c r="BJ208" s="198" t="s">
        <v>48</v>
      </c>
      <c r="BK208" s="198" t="s">
        <v>48</v>
      </c>
      <c r="BL208" s="198" t="s">
        <v>48</v>
      </c>
      <c r="BM208" s="198" t="s">
        <v>48</v>
      </c>
      <c r="BN208" s="198" t="s">
        <v>48</v>
      </c>
      <c r="BO208" s="198" t="s">
        <v>48</v>
      </c>
      <c r="BP208" s="198" t="s">
        <v>48</v>
      </c>
      <c r="BQ208" s="198" t="s">
        <v>48</v>
      </c>
      <c r="BR208" s="198" t="s">
        <v>48</v>
      </c>
      <c r="BS208" s="198" t="s">
        <v>48</v>
      </c>
      <c r="BT208" s="198" t="s">
        <v>48</v>
      </c>
      <c r="BU208" s="198" t="s">
        <v>48</v>
      </c>
      <c r="BV208" s="198" t="s">
        <v>48</v>
      </c>
      <c r="BW208" s="198" t="s">
        <v>48</v>
      </c>
      <c r="BX208" s="198" t="s">
        <v>48</v>
      </c>
      <c r="BY208" s="198" t="s">
        <v>48</v>
      </c>
      <c r="BZ208" s="198" t="s">
        <v>48</v>
      </c>
      <c r="CA208" s="198" t="s">
        <v>48</v>
      </c>
      <c r="CB208" s="198" t="s">
        <v>48</v>
      </c>
      <c r="CC208" s="264"/>
      <c r="CD208" s="264"/>
      <c r="CE208" s="264"/>
      <c r="CF208" s="264"/>
      <c r="CG208" s="264"/>
      <c r="CH208" s="264"/>
      <c r="CI208" s="318"/>
    </row>
    <row r="209" spans="1:87" ht="64.95" hidden="1" customHeight="1" x14ac:dyDescent="0.3">
      <c r="A209" s="322" t="s">
        <v>1121</v>
      </c>
      <c r="B209" s="331" t="s">
        <v>497</v>
      </c>
      <c r="C209" s="323" t="s">
        <v>863</v>
      </c>
      <c r="D209" s="550" t="s">
        <v>750</v>
      </c>
      <c r="E209" s="201" t="e" vm="13">
        <v>#VALUE!</v>
      </c>
      <c r="F209" s="320" t="s">
        <v>1041</v>
      </c>
      <c r="G209" s="320" t="s">
        <v>518</v>
      </c>
      <c r="H209" s="205" t="s">
        <v>952</v>
      </c>
      <c r="I209" s="314">
        <v>3</v>
      </c>
      <c r="J209" s="311">
        <f>(((20*20)*$K$3)*6)+$L$3</f>
        <v>151.19999999999999</v>
      </c>
      <c r="K209" s="266">
        <f>(((20*40)*$K$3)*6)+$L$3</f>
        <v>242.39999999999998</v>
      </c>
      <c r="L209" s="267">
        <f>(((40*40)*$K$3)*6)+$L$3</f>
        <v>424.79999999999995</v>
      </c>
      <c r="M209" s="268">
        <f t="shared" si="43"/>
        <v>21.433940000000003</v>
      </c>
      <c r="N209" s="269">
        <f>N207*1.1</f>
        <v>214.33940000000004</v>
      </c>
      <c r="O209" s="270">
        <f t="shared" si="44"/>
        <v>535.84850000000006</v>
      </c>
      <c r="P209" s="271">
        <v>40</v>
      </c>
      <c r="Q209" s="272">
        <f>Tableau3[[#This Row],[NBRE UNITES / UVC (Paquet)]]*Tableau3[[#This Row],[UVC (Paquet) /
 COLIS]]</f>
        <v>400</v>
      </c>
      <c r="R209" s="272">
        <v>10</v>
      </c>
      <c r="S209" s="273">
        <v>48</v>
      </c>
      <c r="T209" s="274">
        <v>48</v>
      </c>
      <c r="U209" s="275">
        <f t="shared" si="45"/>
        <v>19200</v>
      </c>
      <c r="V209" s="570">
        <f>Tableau3[[#This Row],[PRIX  AU 
COLIS]]/Tableau3[[#This Row],[COLIS]]-1</f>
        <v>-0.7</v>
      </c>
      <c r="W209" s="276">
        <f t="shared" si="46"/>
        <v>6.4301820000000021</v>
      </c>
      <c r="X209" s="277">
        <f>$N209-(N209*'Détail des remises'!$C$9)</f>
        <v>64.301820000000021</v>
      </c>
      <c r="Y209" s="278">
        <f t="shared" ref="Y209:Y272" si="47">$X209/$Q209*1000</f>
        <v>160.75455000000005</v>
      </c>
      <c r="Z209" s="274" t="s">
        <v>48</v>
      </c>
      <c r="AA209" s="275" t="s">
        <v>48</v>
      </c>
      <c r="AB209" s="276" t="s">
        <v>48</v>
      </c>
      <c r="AC209" s="277" t="s">
        <v>48</v>
      </c>
      <c r="AD209" s="278" t="s">
        <v>48</v>
      </c>
      <c r="AE209" s="274" t="s">
        <v>48</v>
      </c>
      <c r="AF209" s="275" t="s">
        <v>48</v>
      </c>
      <c r="AG209" s="276" t="s">
        <v>48</v>
      </c>
      <c r="AH209" s="277" t="s">
        <v>48</v>
      </c>
      <c r="AI209" s="278" t="s">
        <v>48</v>
      </c>
      <c r="AJ209" s="274" t="s">
        <v>48</v>
      </c>
      <c r="AK209" s="275" t="s">
        <v>48</v>
      </c>
      <c r="AL209" s="279" t="s">
        <v>48</v>
      </c>
      <c r="AM209" s="277" t="s">
        <v>48</v>
      </c>
      <c r="AN209" s="280" t="s">
        <v>48</v>
      </c>
      <c r="AO209" s="274" t="s">
        <v>48</v>
      </c>
      <c r="AP209" s="275" t="s">
        <v>48</v>
      </c>
      <c r="AQ209" s="279" t="s">
        <v>48</v>
      </c>
      <c r="AR209" s="277" t="s">
        <v>48</v>
      </c>
      <c r="AS209" s="280" t="s">
        <v>48</v>
      </c>
      <c r="AT209" s="262" t="s">
        <v>41</v>
      </c>
      <c r="AU209" s="198" t="s">
        <v>48</v>
      </c>
      <c r="AV209" s="198" t="s">
        <v>48</v>
      </c>
      <c r="AW209" s="198" t="s">
        <v>48</v>
      </c>
      <c r="AX209" s="198" t="s">
        <v>48</v>
      </c>
      <c r="AY209" s="198" t="s">
        <v>48</v>
      </c>
      <c r="AZ209" s="198" t="s">
        <v>48</v>
      </c>
      <c r="BA209" s="198" t="s">
        <v>48</v>
      </c>
      <c r="BB209" s="198" t="s">
        <v>48</v>
      </c>
      <c r="BC209" s="198" t="s">
        <v>48</v>
      </c>
      <c r="BD209" s="198" t="s">
        <v>48</v>
      </c>
      <c r="BE209" s="198" t="s">
        <v>48</v>
      </c>
      <c r="BF209" s="198" t="s">
        <v>48</v>
      </c>
      <c r="BG209" s="198" t="s">
        <v>48</v>
      </c>
      <c r="BH209" s="198" t="s">
        <v>48</v>
      </c>
      <c r="BI209" s="198" t="s">
        <v>48</v>
      </c>
      <c r="BJ209" s="198" t="s">
        <v>48</v>
      </c>
      <c r="BK209" s="198" t="s">
        <v>48</v>
      </c>
      <c r="BL209" s="198" t="s">
        <v>48</v>
      </c>
      <c r="BM209" s="198" t="s">
        <v>48</v>
      </c>
      <c r="BN209" s="198" t="s">
        <v>48</v>
      </c>
      <c r="BO209" s="198" t="s">
        <v>48</v>
      </c>
      <c r="BP209" s="198" t="s">
        <v>48</v>
      </c>
      <c r="BQ209" s="198" t="s">
        <v>48</v>
      </c>
      <c r="BR209" s="198" t="s">
        <v>48</v>
      </c>
      <c r="BS209" s="198" t="s">
        <v>48</v>
      </c>
      <c r="BT209" s="198" t="s">
        <v>48</v>
      </c>
      <c r="BU209" s="198" t="s">
        <v>48</v>
      </c>
      <c r="BV209" s="198" t="s">
        <v>48</v>
      </c>
      <c r="BW209" s="198" t="s">
        <v>48</v>
      </c>
      <c r="BX209" s="198" t="s">
        <v>48</v>
      </c>
      <c r="BY209" s="198" t="s">
        <v>48</v>
      </c>
      <c r="BZ209" s="198" t="s">
        <v>48</v>
      </c>
      <c r="CA209" s="198" t="s">
        <v>48</v>
      </c>
      <c r="CB209" s="198" t="s">
        <v>48</v>
      </c>
      <c r="CC209" s="264"/>
      <c r="CD209" s="264"/>
      <c r="CE209" s="264"/>
      <c r="CF209" s="264"/>
      <c r="CG209" s="264"/>
      <c r="CH209" s="264"/>
      <c r="CI209" s="318"/>
    </row>
    <row r="210" spans="1:87" ht="64.95" hidden="1" customHeight="1" x14ac:dyDescent="0.3">
      <c r="A210" s="322" t="s">
        <v>1121</v>
      </c>
      <c r="B210" s="331" t="s">
        <v>497</v>
      </c>
      <c r="C210" s="323" t="s">
        <v>863</v>
      </c>
      <c r="D210" s="550" t="s">
        <v>750</v>
      </c>
      <c r="E210" s="201" t="e" vm="13">
        <v>#VALUE!</v>
      </c>
      <c r="F210" s="320" t="s">
        <v>524</v>
      </c>
      <c r="G210" s="320" t="s">
        <v>519</v>
      </c>
      <c r="H210" s="205" t="s">
        <v>952</v>
      </c>
      <c r="I210" s="314">
        <v>4</v>
      </c>
      <c r="J210" s="311">
        <f>(((20*20)*$K$3)*8)+$L$3</f>
        <v>181.6</v>
      </c>
      <c r="K210" s="266">
        <f>(((20*40)*$K$3)*8)+$L$3</f>
        <v>303.2</v>
      </c>
      <c r="L210" s="267">
        <f>(((40*40)*$K$3)*8)+$L$3</f>
        <v>546.4</v>
      </c>
      <c r="M210" s="268">
        <f t="shared" si="43"/>
        <v>22.40821</v>
      </c>
      <c r="N210" s="269">
        <f>N207*1.15</f>
        <v>224.0821</v>
      </c>
      <c r="O210" s="270">
        <f t="shared" si="44"/>
        <v>560.20524999999998</v>
      </c>
      <c r="P210" s="271">
        <v>40</v>
      </c>
      <c r="Q210" s="272">
        <f>Tableau3[[#This Row],[NBRE UNITES / UVC (Paquet)]]*Tableau3[[#This Row],[UVC (Paquet) /
 COLIS]]</f>
        <v>400</v>
      </c>
      <c r="R210" s="272">
        <v>10</v>
      </c>
      <c r="S210" s="273">
        <v>48</v>
      </c>
      <c r="T210" s="274">
        <v>48</v>
      </c>
      <c r="U210" s="275">
        <f t="shared" si="45"/>
        <v>19200</v>
      </c>
      <c r="V210" s="570">
        <f>Tableau3[[#This Row],[PRIX  AU 
COLIS]]/Tableau3[[#This Row],[COLIS]]-1</f>
        <v>-0.7</v>
      </c>
      <c r="W210" s="276">
        <f t="shared" si="46"/>
        <v>6.7224630000000021</v>
      </c>
      <c r="X210" s="277">
        <f>$N210-(N210*'Détail des remises'!$C$9)</f>
        <v>67.224630000000019</v>
      </c>
      <c r="Y210" s="278">
        <f t="shared" si="47"/>
        <v>168.06157500000003</v>
      </c>
      <c r="Z210" s="274" t="s">
        <v>48</v>
      </c>
      <c r="AA210" s="275" t="s">
        <v>48</v>
      </c>
      <c r="AB210" s="276" t="s">
        <v>48</v>
      </c>
      <c r="AC210" s="277" t="s">
        <v>48</v>
      </c>
      <c r="AD210" s="278" t="s">
        <v>48</v>
      </c>
      <c r="AE210" s="274" t="s">
        <v>48</v>
      </c>
      <c r="AF210" s="275" t="s">
        <v>48</v>
      </c>
      <c r="AG210" s="276" t="s">
        <v>48</v>
      </c>
      <c r="AH210" s="277" t="s">
        <v>48</v>
      </c>
      <c r="AI210" s="278" t="s">
        <v>48</v>
      </c>
      <c r="AJ210" s="274" t="s">
        <v>48</v>
      </c>
      <c r="AK210" s="275" t="s">
        <v>48</v>
      </c>
      <c r="AL210" s="279" t="s">
        <v>48</v>
      </c>
      <c r="AM210" s="277" t="s">
        <v>48</v>
      </c>
      <c r="AN210" s="280" t="s">
        <v>48</v>
      </c>
      <c r="AO210" s="274" t="s">
        <v>48</v>
      </c>
      <c r="AP210" s="275" t="s">
        <v>48</v>
      </c>
      <c r="AQ210" s="279" t="s">
        <v>48</v>
      </c>
      <c r="AR210" s="277" t="s">
        <v>48</v>
      </c>
      <c r="AS210" s="280" t="s">
        <v>48</v>
      </c>
      <c r="AT210" s="262" t="s">
        <v>41</v>
      </c>
      <c r="AU210" s="198" t="s">
        <v>48</v>
      </c>
      <c r="AV210" s="198" t="s">
        <v>48</v>
      </c>
      <c r="AW210" s="198" t="s">
        <v>48</v>
      </c>
      <c r="AX210" s="198" t="s">
        <v>48</v>
      </c>
      <c r="AY210" s="198" t="s">
        <v>48</v>
      </c>
      <c r="AZ210" s="198" t="s">
        <v>48</v>
      </c>
      <c r="BA210" s="198" t="s">
        <v>48</v>
      </c>
      <c r="BB210" s="198" t="s">
        <v>48</v>
      </c>
      <c r="BC210" s="198" t="s">
        <v>48</v>
      </c>
      <c r="BD210" s="198" t="s">
        <v>48</v>
      </c>
      <c r="BE210" s="198" t="s">
        <v>48</v>
      </c>
      <c r="BF210" s="198" t="s">
        <v>48</v>
      </c>
      <c r="BG210" s="198" t="s">
        <v>48</v>
      </c>
      <c r="BH210" s="198" t="s">
        <v>48</v>
      </c>
      <c r="BI210" s="198" t="s">
        <v>48</v>
      </c>
      <c r="BJ210" s="198" t="s">
        <v>48</v>
      </c>
      <c r="BK210" s="198" t="s">
        <v>48</v>
      </c>
      <c r="BL210" s="198" t="s">
        <v>48</v>
      </c>
      <c r="BM210" s="198" t="s">
        <v>48</v>
      </c>
      <c r="BN210" s="198" t="s">
        <v>48</v>
      </c>
      <c r="BO210" s="198" t="s">
        <v>48</v>
      </c>
      <c r="BP210" s="198" t="s">
        <v>48</v>
      </c>
      <c r="BQ210" s="198" t="s">
        <v>48</v>
      </c>
      <c r="BR210" s="198" t="s">
        <v>48</v>
      </c>
      <c r="BS210" s="198" t="s">
        <v>48</v>
      </c>
      <c r="BT210" s="198" t="s">
        <v>48</v>
      </c>
      <c r="BU210" s="198" t="s">
        <v>48</v>
      </c>
      <c r="BV210" s="198" t="s">
        <v>48</v>
      </c>
      <c r="BW210" s="198" t="s">
        <v>48</v>
      </c>
      <c r="BX210" s="198" t="s">
        <v>48</v>
      </c>
      <c r="BY210" s="198" t="s">
        <v>48</v>
      </c>
      <c r="BZ210" s="198" t="s">
        <v>48</v>
      </c>
      <c r="CA210" s="198" t="s">
        <v>48</v>
      </c>
      <c r="CB210" s="198" t="s">
        <v>48</v>
      </c>
      <c r="CC210" s="264"/>
      <c r="CD210" s="264"/>
      <c r="CE210" s="264"/>
      <c r="CF210" s="264"/>
      <c r="CG210" s="264"/>
      <c r="CH210" s="264"/>
      <c r="CI210" s="318"/>
    </row>
    <row r="211" spans="1:87" ht="64.95" hidden="1" customHeight="1" x14ac:dyDescent="0.3">
      <c r="A211" s="322" t="s">
        <v>1121</v>
      </c>
      <c r="B211" s="331" t="s">
        <v>497</v>
      </c>
      <c r="C211" s="323" t="s">
        <v>863</v>
      </c>
      <c r="D211" s="550" t="s">
        <v>750</v>
      </c>
      <c r="E211" s="201" t="e" vm="13">
        <v>#VALUE!</v>
      </c>
      <c r="F211" s="320" t="s">
        <v>525</v>
      </c>
      <c r="G211" s="320" t="s">
        <v>520</v>
      </c>
      <c r="H211" s="205" t="s">
        <v>952</v>
      </c>
      <c r="I211" s="314">
        <v>5</v>
      </c>
      <c r="J211" s="311">
        <f>(((20*20)*$K$3)*10)+$L$3</f>
        <v>212</v>
      </c>
      <c r="K211" s="266">
        <f>(((20*40)*$K$3)*10)+$L$3</f>
        <v>364</v>
      </c>
      <c r="L211" s="267">
        <f>(((40*40)*$K$3)*10)+$L$3</f>
        <v>668</v>
      </c>
      <c r="M211" s="268">
        <f t="shared" si="43"/>
        <v>23.382480000000001</v>
      </c>
      <c r="N211" s="269">
        <f>N207*1.2</f>
        <v>233.82480000000001</v>
      </c>
      <c r="O211" s="270">
        <f t="shared" si="44"/>
        <v>584.56200000000001</v>
      </c>
      <c r="P211" s="271">
        <v>40</v>
      </c>
      <c r="Q211" s="272">
        <f>Tableau3[[#This Row],[NBRE UNITES / UVC (Paquet)]]*Tableau3[[#This Row],[UVC (Paquet) /
 COLIS]]</f>
        <v>400</v>
      </c>
      <c r="R211" s="272">
        <v>10</v>
      </c>
      <c r="S211" s="273">
        <v>48</v>
      </c>
      <c r="T211" s="274">
        <v>48</v>
      </c>
      <c r="U211" s="275">
        <f t="shared" si="45"/>
        <v>19200</v>
      </c>
      <c r="V211" s="570">
        <f>Tableau3[[#This Row],[PRIX  AU 
COLIS]]/Tableau3[[#This Row],[COLIS]]-1</f>
        <v>-0.7</v>
      </c>
      <c r="W211" s="276">
        <f t="shared" si="46"/>
        <v>7.0147440000000021</v>
      </c>
      <c r="X211" s="277">
        <f>$N211-(N211*'Détail des remises'!$C$9)</f>
        <v>70.147440000000017</v>
      </c>
      <c r="Y211" s="278">
        <f t="shared" si="47"/>
        <v>175.36860000000004</v>
      </c>
      <c r="Z211" s="274" t="s">
        <v>48</v>
      </c>
      <c r="AA211" s="275" t="s">
        <v>48</v>
      </c>
      <c r="AB211" s="276" t="s">
        <v>48</v>
      </c>
      <c r="AC211" s="277" t="s">
        <v>48</v>
      </c>
      <c r="AD211" s="278" t="s">
        <v>48</v>
      </c>
      <c r="AE211" s="274" t="s">
        <v>48</v>
      </c>
      <c r="AF211" s="275" t="s">
        <v>48</v>
      </c>
      <c r="AG211" s="276" t="s">
        <v>48</v>
      </c>
      <c r="AH211" s="277" t="s">
        <v>48</v>
      </c>
      <c r="AI211" s="278" t="s">
        <v>48</v>
      </c>
      <c r="AJ211" s="274" t="s">
        <v>48</v>
      </c>
      <c r="AK211" s="275" t="s">
        <v>48</v>
      </c>
      <c r="AL211" s="279" t="s">
        <v>48</v>
      </c>
      <c r="AM211" s="277" t="s">
        <v>48</v>
      </c>
      <c r="AN211" s="280" t="s">
        <v>48</v>
      </c>
      <c r="AO211" s="274" t="s">
        <v>48</v>
      </c>
      <c r="AP211" s="275" t="s">
        <v>48</v>
      </c>
      <c r="AQ211" s="279" t="s">
        <v>48</v>
      </c>
      <c r="AR211" s="277" t="s">
        <v>48</v>
      </c>
      <c r="AS211" s="280" t="s">
        <v>48</v>
      </c>
      <c r="AT211" s="262" t="s">
        <v>41</v>
      </c>
      <c r="AU211" s="198" t="s">
        <v>48</v>
      </c>
      <c r="AV211" s="198" t="s">
        <v>48</v>
      </c>
      <c r="AW211" s="198" t="s">
        <v>48</v>
      </c>
      <c r="AX211" s="198" t="s">
        <v>48</v>
      </c>
      <c r="AY211" s="198" t="s">
        <v>48</v>
      </c>
      <c r="AZ211" s="198" t="s">
        <v>48</v>
      </c>
      <c r="BA211" s="198" t="s">
        <v>48</v>
      </c>
      <c r="BB211" s="198" t="s">
        <v>48</v>
      </c>
      <c r="BC211" s="198" t="s">
        <v>48</v>
      </c>
      <c r="BD211" s="198" t="s">
        <v>48</v>
      </c>
      <c r="BE211" s="198" t="s">
        <v>48</v>
      </c>
      <c r="BF211" s="198" t="s">
        <v>48</v>
      </c>
      <c r="BG211" s="198" t="s">
        <v>48</v>
      </c>
      <c r="BH211" s="198" t="s">
        <v>48</v>
      </c>
      <c r="BI211" s="198" t="s">
        <v>48</v>
      </c>
      <c r="BJ211" s="198" t="s">
        <v>48</v>
      </c>
      <c r="BK211" s="198" t="s">
        <v>48</v>
      </c>
      <c r="BL211" s="198" t="s">
        <v>48</v>
      </c>
      <c r="BM211" s="198" t="s">
        <v>48</v>
      </c>
      <c r="BN211" s="198" t="s">
        <v>48</v>
      </c>
      <c r="BO211" s="198" t="s">
        <v>48</v>
      </c>
      <c r="BP211" s="198" t="s">
        <v>48</v>
      </c>
      <c r="BQ211" s="198" t="s">
        <v>48</v>
      </c>
      <c r="BR211" s="198" t="s">
        <v>48</v>
      </c>
      <c r="BS211" s="198" t="s">
        <v>48</v>
      </c>
      <c r="BT211" s="198" t="s">
        <v>48</v>
      </c>
      <c r="BU211" s="198" t="s">
        <v>48</v>
      </c>
      <c r="BV211" s="198" t="s">
        <v>48</v>
      </c>
      <c r="BW211" s="198" t="s">
        <v>48</v>
      </c>
      <c r="BX211" s="198" t="s">
        <v>48</v>
      </c>
      <c r="BY211" s="198" t="s">
        <v>48</v>
      </c>
      <c r="BZ211" s="198" t="s">
        <v>48</v>
      </c>
      <c r="CA211" s="198" t="s">
        <v>48</v>
      </c>
      <c r="CB211" s="198" t="s">
        <v>48</v>
      </c>
      <c r="CC211" s="264"/>
      <c r="CD211" s="264"/>
      <c r="CE211" s="264"/>
      <c r="CF211" s="264"/>
      <c r="CG211" s="264"/>
      <c r="CH211" s="264"/>
      <c r="CI211" s="318"/>
    </row>
    <row r="212" spans="1:87" ht="64.95" hidden="1" customHeight="1" x14ac:dyDescent="0.3">
      <c r="A212" s="322" t="s">
        <v>1121</v>
      </c>
      <c r="B212" s="331" t="s">
        <v>497</v>
      </c>
      <c r="C212" s="323" t="s">
        <v>863</v>
      </c>
      <c r="D212" s="550" t="s">
        <v>750</v>
      </c>
      <c r="E212" s="201" t="e" vm="13">
        <v>#VALUE!</v>
      </c>
      <c r="F212" s="320" t="s">
        <v>526</v>
      </c>
      <c r="G212" s="320" t="s">
        <v>521</v>
      </c>
      <c r="H212" s="205" t="s">
        <v>952</v>
      </c>
      <c r="I212" s="314">
        <v>6</v>
      </c>
      <c r="J212" s="311">
        <f>(((20*20)*$K$3)*12)+$L$3</f>
        <v>242.39999999999998</v>
      </c>
      <c r="K212" s="266">
        <f>(((20*40)*$K$3)*12)+$L$3</f>
        <v>424.79999999999995</v>
      </c>
      <c r="L212" s="267">
        <f>(((40*40)*$K$3)*12)+$L$3</f>
        <v>789.59999999999991</v>
      </c>
      <c r="M212" s="268">
        <f t="shared" si="43"/>
        <v>24.356750000000002</v>
      </c>
      <c r="N212" s="269">
        <f>N207*1.25</f>
        <v>243.56750000000002</v>
      </c>
      <c r="O212" s="270">
        <f t="shared" si="44"/>
        <v>608.91875000000005</v>
      </c>
      <c r="P212" s="271">
        <v>40</v>
      </c>
      <c r="Q212" s="272">
        <f>Tableau3[[#This Row],[NBRE UNITES / UVC (Paquet)]]*Tableau3[[#This Row],[UVC (Paquet) /
 COLIS]]</f>
        <v>400</v>
      </c>
      <c r="R212" s="272">
        <v>10</v>
      </c>
      <c r="S212" s="273">
        <v>48</v>
      </c>
      <c r="T212" s="274">
        <v>48</v>
      </c>
      <c r="U212" s="275">
        <f t="shared" si="45"/>
        <v>19200</v>
      </c>
      <c r="V212" s="570">
        <f>Tableau3[[#This Row],[PRIX  AU 
COLIS]]/Tableau3[[#This Row],[COLIS]]-1</f>
        <v>-0.7</v>
      </c>
      <c r="W212" s="276">
        <f t="shared" si="46"/>
        <v>7.3070250000000012</v>
      </c>
      <c r="X212" s="277">
        <f>$N212-(N212*'Détail des remises'!$C$9)</f>
        <v>73.070250000000016</v>
      </c>
      <c r="Y212" s="278">
        <f t="shared" si="47"/>
        <v>182.67562500000003</v>
      </c>
      <c r="Z212" s="274" t="s">
        <v>48</v>
      </c>
      <c r="AA212" s="275" t="s">
        <v>48</v>
      </c>
      <c r="AB212" s="276" t="s">
        <v>48</v>
      </c>
      <c r="AC212" s="277" t="s">
        <v>48</v>
      </c>
      <c r="AD212" s="278" t="s">
        <v>48</v>
      </c>
      <c r="AE212" s="274" t="s">
        <v>48</v>
      </c>
      <c r="AF212" s="275" t="s">
        <v>48</v>
      </c>
      <c r="AG212" s="276" t="s">
        <v>48</v>
      </c>
      <c r="AH212" s="277" t="s">
        <v>48</v>
      </c>
      <c r="AI212" s="278" t="s">
        <v>48</v>
      </c>
      <c r="AJ212" s="274" t="s">
        <v>48</v>
      </c>
      <c r="AK212" s="275" t="s">
        <v>48</v>
      </c>
      <c r="AL212" s="279" t="s">
        <v>48</v>
      </c>
      <c r="AM212" s="277" t="s">
        <v>48</v>
      </c>
      <c r="AN212" s="280" t="s">
        <v>48</v>
      </c>
      <c r="AO212" s="274" t="s">
        <v>48</v>
      </c>
      <c r="AP212" s="275" t="s">
        <v>48</v>
      </c>
      <c r="AQ212" s="279" t="s">
        <v>48</v>
      </c>
      <c r="AR212" s="277" t="s">
        <v>48</v>
      </c>
      <c r="AS212" s="280" t="s">
        <v>48</v>
      </c>
      <c r="AT212" s="262" t="s">
        <v>41</v>
      </c>
      <c r="AU212" s="198" t="s">
        <v>48</v>
      </c>
      <c r="AV212" s="198" t="s">
        <v>48</v>
      </c>
      <c r="AW212" s="198" t="s">
        <v>48</v>
      </c>
      <c r="AX212" s="198" t="s">
        <v>48</v>
      </c>
      <c r="AY212" s="198" t="s">
        <v>48</v>
      </c>
      <c r="AZ212" s="198" t="s">
        <v>48</v>
      </c>
      <c r="BA212" s="198" t="s">
        <v>48</v>
      </c>
      <c r="BB212" s="198" t="s">
        <v>48</v>
      </c>
      <c r="BC212" s="198" t="s">
        <v>48</v>
      </c>
      <c r="BD212" s="198" t="s">
        <v>48</v>
      </c>
      <c r="BE212" s="198" t="s">
        <v>48</v>
      </c>
      <c r="BF212" s="198" t="s">
        <v>48</v>
      </c>
      <c r="BG212" s="198" t="s">
        <v>48</v>
      </c>
      <c r="BH212" s="198" t="s">
        <v>48</v>
      </c>
      <c r="BI212" s="198" t="s">
        <v>48</v>
      </c>
      <c r="BJ212" s="198" t="s">
        <v>48</v>
      </c>
      <c r="BK212" s="198" t="s">
        <v>48</v>
      </c>
      <c r="BL212" s="198" t="s">
        <v>48</v>
      </c>
      <c r="BM212" s="198" t="s">
        <v>48</v>
      </c>
      <c r="BN212" s="198" t="s">
        <v>48</v>
      </c>
      <c r="BO212" s="198" t="s">
        <v>48</v>
      </c>
      <c r="BP212" s="198" t="s">
        <v>48</v>
      </c>
      <c r="BQ212" s="198" t="s">
        <v>48</v>
      </c>
      <c r="BR212" s="198" t="s">
        <v>48</v>
      </c>
      <c r="BS212" s="198" t="s">
        <v>48</v>
      </c>
      <c r="BT212" s="198" t="s">
        <v>48</v>
      </c>
      <c r="BU212" s="198" t="s">
        <v>48</v>
      </c>
      <c r="BV212" s="198" t="s">
        <v>48</v>
      </c>
      <c r="BW212" s="198" t="s">
        <v>48</v>
      </c>
      <c r="BX212" s="198" t="s">
        <v>48</v>
      </c>
      <c r="BY212" s="198" t="s">
        <v>48</v>
      </c>
      <c r="BZ212" s="198" t="s">
        <v>48</v>
      </c>
      <c r="CA212" s="198" t="s">
        <v>48</v>
      </c>
      <c r="CB212" s="198" t="s">
        <v>48</v>
      </c>
      <c r="CC212" s="264"/>
      <c r="CD212" s="264"/>
      <c r="CE212" s="264"/>
      <c r="CF212" s="264"/>
      <c r="CG212" s="264"/>
      <c r="CH212" s="264"/>
      <c r="CI212" s="318"/>
    </row>
    <row r="213" spans="1:87" ht="64.95" hidden="1" customHeight="1" x14ac:dyDescent="0.3">
      <c r="A213" s="322" t="s">
        <v>1121</v>
      </c>
      <c r="B213" s="331" t="s">
        <v>497</v>
      </c>
      <c r="C213" s="323" t="s">
        <v>2</v>
      </c>
      <c r="D213" s="550" t="s">
        <v>756</v>
      </c>
      <c r="E213" s="201" t="e" vm="9">
        <v>#VALUE!</v>
      </c>
      <c r="F213" s="320" t="s">
        <v>1042</v>
      </c>
      <c r="G213" s="320" t="s">
        <v>890</v>
      </c>
      <c r="H213" s="205" t="s">
        <v>958</v>
      </c>
      <c r="I213" s="314">
        <v>1</v>
      </c>
      <c r="J213" s="311" t="s">
        <v>55</v>
      </c>
      <c r="K213" s="266">
        <f>(((24*48)*$K$3)*2)+$L$3</f>
        <v>147.55199999999999</v>
      </c>
      <c r="L213" s="267">
        <f>(((48*48)*$K$3)*2)+$L$3</f>
        <v>235.10399999999998</v>
      </c>
      <c r="M213" s="268">
        <f t="shared" si="43"/>
        <v>29.8887</v>
      </c>
      <c r="N213" s="269">
        <v>298.887</v>
      </c>
      <c r="O213" s="270">
        <f t="shared" si="44"/>
        <v>747.21749999999997</v>
      </c>
      <c r="P213" s="271">
        <v>40</v>
      </c>
      <c r="Q213" s="272">
        <f>Tableau3[[#This Row],[NBRE UNITES / UVC (Paquet)]]*Tableau3[[#This Row],[UVC (Paquet) /
 COLIS]]</f>
        <v>400</v>
      </c>
      <c r="R213" s="272">
        <v>10</v>
      </c>
      <c r="S213" s="273">
        <v>24</v>
      </c>
      <c r="T213" s="274">
        <v>24</v>
      </c>
      <c r="U213" s="275">
        <f t="shared" si="45"/>
        <v>9600</v>
      </c>
      <c r="V213" s="570">
        <f>Tableau3[[#This Row],[PRIX  AU 
COLIS]]/Tableau3[[#This Row],[COLIS]]-1</f>
        <v>-0.7</v>
      </c>
      <c r="W213" s="276">
        <f t="shared" si="46"/>
        <v>8.9666099999999993</v>
      </c>
      <c r="X213" s="277">
        <f>$N213-(N213*'Détail des remises'!$C$9)</f>
        <v>89.6661</v>
      </c>
      <c r="Y213" s="278">
        <f t="shared" si="47"/>
        <v>224.16525000000001</v>
      </c>
      <c r="Z213" s="274" t="s">
        <v>48</v>
      </c>
      <c r="AA213" s="275" t="s">
        <v>48</v>
      </c>
      <c r="AB213" s="276" t="s">
        <v>48</v>
      </c>
      <c r="AC213" s="277" t="s">
        <v>48</v>
      </c>
      <c r="AD213" s="278" t="s">
        <v>48</v>
      </c>
      <c r="AE213" s="274" t="s">
        <v>48</v>
      </c>
      <c r="AF213" s="275" t="s">
        <v>48</v>
      </c>
      <c r="AG213" s="276" t="s">
        <v>48</v>
      </c>
      <c r="AH213" s="277" t="s">
        <v>48</v>
      </c>
      <c r="AI213" s="278" t="s">
        <v>48</v>
      </c>
      <c r="AJ213" s="274">
        <v>48</v>
      </c>
      <c r="AK213" s="275">
        <f>AJ213*Q213</f>
        <v>19200</v>
      </c>
      <c r="AL213" s="279">
        <f>AM213/$R213</f>
        <v>8.6976116999999995</v>
      </c>
      <c r="AM213" s="277">
        <f>Tableau3[[#This Row],[PRIX  AU 
COLIS]]*$AM$11</f>
        <v>86.976117000000002</v>
      </c>
      <c r="AN213" s="280">
        <f>AM213/$Q213*1000</f>
        <v>217.4402925</v>
      </c>
      <c r="AO213" s="274" t="s">
        <v>48</v>
      </c>
      <c r="AP213" s="275" t="s">
        <v>48</v>
      </c>
      <c r="AQ213" s="279" t="s">
        <v>48</v>
      </c>
      <c r="AR213" s="277" t="s">
        <v>48</v>
      </c>
      <c r="AS213" s="280" t="s">
        <v>48</v>
      </c>
      <c r="AT213" s="262" t="s">
        <v>41</v>
      </c>
      <c r="AU213" s="198" t="s">
        <v>48</v>
      </c>
      <c r="AV213" s="198" t="s">
        <v>48</v>
      </c>
      <c r="AW213" s="198" t="s">
        <v>48</v>
      </c>
      <c r="AX213" s="198" t="s">
        <v>48</v>
      </c>
      <c r="AY213" s="198" t="s">
        <v>48</v>
      </c>
      <c r="AZ213" s="198" t="s">
        <v>48</v>
      </c>
      <c r="BA213" s="198" t="s">
        <v>48</v>
      </c>
      <c r="BB213" s="198" t="s">
        <v>48</v>
      </c>
      <c r="BC213" s="198" t="s">
        <v>48</v>
      </c>
      <c r="BD213" s="198" t="s">
        <v>48</v>
      </c>
      <c r="BE213" s="198" t="s">
        <v>48</v>
      </c>
      <c r="BF213" s="198" t="s">
        <v>48</v>
      </c>
      <c r="BG213" s="198" t="s">
        <v>48</v>
      </c>
      <c r="BH213" s="198" t="s">
        <v>48</v>
      </c>
      <c r="BI213" s="198" t="s">
        <v>48</v>
      </c>
      <c r="BJ213" s="198" t="s">
        <v>48</v>
      </c>
      <c r="BK213" s="198" t="s">
        <v>48</v>
      </c>
      <c r="BL213" s="198" t="s">
        <v>48</v>
      </c>
      <c r="BM213" s="198" t="s">
        <v>48</v>
      </c>
      <c r="BN213" s="198" t="s">
        <v>48</v>
      </c>
      <c r="BO213" s="198" t="s">
        <v>48</v>
      </c>
      <c r="BP213" s="198" t="s">
        <v>48</v>
      </c>
      <c r="BQ213" s="198" t="s">
        <v>48</v>
      </c>
      <c r="BR213" s="198" t="s">
        <v>48</v>
      </c>
      <c r="BS213" s="198" t="s">
        <v>48</v>
      </c>
      <c r="BT213" s="198" t="s">
        <v>48</v>
      </c>
      <c r="BU213" s="198" t="s">
        <v>48</v>
      </c>
      <c r="BV213" s="198" t="s">
        <v>48</v>
      </c>
      <c r="BW213" s="198" t="s">
        <v>48</v>
      </c>
      <c r="BX213" s="198" t="s">
        <v>48</v>
      </c>
      <c r="BY213" s="198" t="s">
        <v>48</v>
      </c>
      <c r="BZ213" s="198" t="s">
        <v>48</v>
      </c>
      <c r="CA213" s="198" t="s">
        <v>48</v>
      </c>
      <c r="CB213" s="198" t="s">
        <v>48</v>
      </c>
      <c r="CC213" s="264"/>
      <c r="CD213" s="264"/>
      <c r="CE213" s="264"/>
      <c r="CF213" s="264"/>
      <c r="CG213" s="264"/>
      <c r="CH213" s="264"/>
      <c r="CI213" s="318"/>
    </row>
    <row r="214" spans="1:87" ht="64.95" hidden="1" customHeight="1" x14ac:dyDescent="0.3">
      <c r="A214" s="322" t="s">
        <v>1121</v>
      </c>
      <c r="B214" s="331" t="s">
        <v>497</v>
      </c>
      <c r="C214" s="323" t="s">
        <v>2</v>
      </c>
      <c r="D214" s="550" t="s">
        <v>756</v>
      </c>
      <c r="E214" s="201" t="e" vm="9">
        <v>#VALUE!</v>
      </c>
      <c r="F214" s="320" t="s">
        <v>1043</v>
      </c>
      <c r="G214" s="320" t="s">
        <v>891</v>
      </c>
      <c r="H214" s="205" t="s">
        <v>958</v>
      </c>
      <c r="I214" s="314">
        <v>2</v>
      </c>
      <c r="J214" s="311" t="s">
        <v>55</v>
      </c>
      <c r="K214" s="266">
        <f>(((24*48)*$K$3)*4)+$L$3</f>
        <v>235.10399999999998</v>
      </c>
      <c r="L214" s="267">
        <f>(((48*48)*$K$3)*4)+$L$3</f>
        <v>410.20799999999997</v>
      </c>
      <c r="M214" s="268">
        <f t="shared" si="43"/>
        <v>31.383134999999999</v>
      </c>
      <c r="N214" s="269">
        <f>N213*1.05</f>
        <v>313.83134999999999</v>
      </c>
      <c r="O214" s="270">
        <f t="shared" si="44"/>
        <v>784.57837499999994</v>
      </c>
      <c r="P214" s="271">
        <v>40</v>
      </c>
      <c r="Q214" s="272">
        <f>Tableau3[[#This Row],[NBRE UNITES / UVC (Paquet)]]*Tableau3[[#This Row],[UVC (Paquet) /
 COLIS]]</f>
        <v>400</v>
      </c>
      <c r="R214" s="272">
        <v>10</v>
      </c>
      <c r="S214" s="273">
        <v>24</v>
      </c>
      <c r="T214" s="274">
        <v>24</v>
      </c>
      <c r="U214" s="275">
        <f t="shared" si="45"/>
        <v>9600</v>
      </c>
      <c r="V214" s="570">
        <f>Tableau3[[#This Row],[PRIX  AU 
COLIS]]/Tableau3[[#This Row],[COLIS]]-1</f>
        <v>-0.7</v>
      </c>
      <c r="W214" s="276">
        <f t="shared" si="46"/>
        <v>9.4149405000000002</v>
      </c>
      <c r="X214" s="277">
        <f>$N214-(N214*'Détail des remises'!$C$9)</f>
        <v>94.149405000000002</v>
      </c>
      <c r="Y214" s="278">
        <f t="shared" si="47"/>
        <v>235.3735125</v>
      </c>
      <c r="Z214" s="274" t="s">
        <v>48</v>
      </c>
      <c r="AA214" s="275" t="s">
        <v>48</v>
      </c>
      <c r="AB214" s="276" t="s">
        <v>48</v>
      </c>
      <c r="AC214" s="277" t="s">
        <v>48</v>
      </c>
      <c r="AD214" s="278" t="s">
        <v>48</v>
      </c>
      <c r="AE214" s="274" t="s">
        <v>48</v>
      </c>
      <c r="AF214" s="275" t="s">
        <v>48</v>
      </c>
      <c r="AG214" s="276" t="s">
        <v>48</v>
      </c>
      <c r="AH214" s="277" t="s">
        <v>48</v>
      </c>
      <c r="AI214" s="278" t="s">
        <v>48</v>
      </c>
      <c r="AJ214" s="274">
        <v>48</v>
      </c>
      <c r="AK214" s="275">
        <f>AJ214*Q214</f>
        <v>19200</v>
      </c>
      <c r="AL214" s="279">
        <f>AM214/$R214</f>
        <v>9.1324922849999997</v>
      </c>
      <c r="AM214" s="277">
        <f>Tableau3[[#This Row],[PRIX  AU 
COLIS]]*$AM$11</f>
        <v>91.324922849999993</v>
      </c>
      <c r="AN214" s="280">
        <f>AM214/$Q214*1000</f>
        <v>228.31230712499996</v>
      </c>
      <c r="AO214" s="274" t="s">
        <v>48</v>
      </c>
      <c r="AP214" s="275" t="s">
        <v>48</v>
      </c>
      <c r="AQ214" s="279" t="s">
        <v>48</v>
      </c>
      <c r="AR214" s="277" t="s">
        <v>48</v>
      </c>
      <c r="AS214" s="280" t="s">
        <v>48</v>
      </c>
      <c r="AT214" s="262" t="s">
        <v>41</v>
      </c>
      <c r="AU214" s="198" t="s">
        <v>48</v>
      </c>
      <c r="AV214" s="198" t="s">
        <v>48</v>
      </c>
      <c r="AW214" s="198" t="s">
        <v>48</v>
      </c>
      <c r="AX214" s="198" t="s">
        <v>48</v>
      </c>
      <c r="AY214" s="198" t="s">
        <v>48</v>
      </c>
      <c r="AZ214" s="198" t="s">
        <v>48</v>
      </c>
      <c r="BA214" s="198" t="s">
        <v>48</v>
      </c>
      <c r="BB214" s="198" t="s">
        <v>48</v>
      </c>
      <c r="BC214" s="198" t="s">
        <v>48</v>
      </c>
      <c r="BD214" s="198" t="s">
        <v>48</v>
      </c>
      <c r="BE214" s="198" t="s">
        <v>48</v>
      </c>
      <c r="BF214" s="198" t="s">
        <v>48</v>
      </c>
      <c r="BG214" s="198" t="s">
        <v>48</v>
      </c>
      <c r="BH214" s="198" t="s">
        <v>48</v>
      </c>
      <c r="BI214" s="198" t="s">
        <v>48</v>
      </c>
      <c r="BJ214" s="198" t="s">
        <v>48</v>
      </c>
      <c r="BK214" s="198" t="s">
        <v>48</v>
      </c>
      <c r="BL214" s="198" t="s">
        <v>48</v>
      </c>
      <c r="BM214" s="198" t="s">
        <v>48</v>
      </c>
      <c r="BN214" s="198" t="s">
        <v>48</v>
      </c>
      <c r="BO214" s="198" t="s">
        <v>48</v>
      </c>
      <c r="BP214" s="198" t="s">
        <v>48</v>
      </c>
      <c r="BQ214" s="198" t="s">
        <v>48</v>
      </c>
      <c r="BR214" s="198" t="s">
        <v>48</v>
      </c>
      <c r="BS214" s="198" t="s">
        <v>48</v>
      </c>
      <c r="BT214" s="198" t="s">
        <v>48</v>
      </c>
      <c r="BU214" s="198" t="s">
        <v>48</v>
      </c>
      <c r="BV214" s="198" t="s">
        <v>48</v>
      </c>
      <c r="BW214" s="198" t="s">
        <v>48</v>
      </c>
      <c r="BX214" s="198" t="s">
        <v>48</v>
      </c>
      <c r="BY214" s="198" t="s">
        <v>48</v>
      </c>
      <c r="BZ214" s="198" t="s">
        <v>48</v>
      </c>
      <c r="CA214" s="198" t="s">
        <v>48</v>
      </c>
      <c r="CB214" s="198" t="s">
        <v>48</v>
      </c>
      <c r="CC214" s="264"/>
      <c r="CD214" s="264"/>
      <c r="CE214" s="264"/>
      <c r="CF214" s="264"/>
      <c r="CG214" s="264"/>
      <c r="CH214" s="264"/>
      <c r="CI214" s="318"/>
    </row>
    <row r="215" spans="1:87" ht="64.95" hidden="1" customHeight="1" x14ac:dyDescent="0.3">
      <c r="A215" s="322" t="s">
        <v>1121</v>
      </c>
      <c r="B215" s="331" t="s">
        <v>497</v>
      </c>
      <c r="C215" s="323" t="s">
        <v>965</v>
      </c>
      <c r="D215" s="550" t="s">
        <v>756</v>
      </c>
      <c r="E215" s="201" t="e" vm="11">
        <v>#VALUE!</v>
      </c>
      <c r="F215" s="320" t="s">
        <v>1044</v>
      </c>
      <c r="G215" s="320" t="s">
        <v>892</v>
      </c>
      <c r="H215" s="205" t="s">
        <v>966</v>
      </c>
      <c r="I215" s="314">
        <v>1</v>
      </c>
      <c r="J215" s="311" t="s">
        <v>55</v>
      </c>
      <c r="K215" s="266" t="s">
        <v>55</v>
      </c>
      <c r="L215" s="267">
        <f>(((48*48)*$K$3)*2)+$L$3</f>
        <v>235.10399999999998</v>
      </c>
      <c r="M215" s="268">
        <f t="shared" si="43"/>
        <v>32.878</v>
      </c>
      <c r="N215" s="269">
        <v>328.78</v>
      </c>
      <c r="O215" s="270">
        <f t="shared" si="44"/>
        <v>821.94999999999993</v>
      </c>
      <c r="P215" s="271">
        <v>40</v>
      </c>
      <c r="Q215" s="272">
        <f>Tableau3[[#This Row],[NBRE UNITES / UVC (Paquet)]]*Tableau3[[#This Row],[UVC (Paquet) /
 COLIS]]</f>
        <v>400</v>
      </c>
      <c r="R215" s="272">
        <v>10</v>
      </c>
      <c r="S215" s="273">
        <v>24</v>
      </c>
      <c r="T215" s="274">
        <v>24</v>
      </c>
      <c r="U215" s="275">
        <f t="shared" si="45"/>
        <v>9600</v>
      </c>
      <c r="V215" s="570">
        <f>Tableau3[[#This Row],[PRIX  AU 
COLIS]]/Tableau3[[#This Row],[COLIS]]-1</f>
        <v>-0.7</v>
      </c>
      <c r="W215" s="276">
        <f t="shared" si="46"/>
        <v>9.8634000000000022</v>
      </c>
      <c r="X215" s="277">
        <f>$N215-(N215*'Détail des remises'!$C$9)</f>
        <v>98.634000000000015</v>
      </c>
      <c r="Y215" s="278">
        <f t="shared" si="47"/>
        <v>246.58500000000004</v>
      </c>
      <c r="Z215" s="274" t="s">
        <v>48</v>
      </c>
      <c r="AA215" s="275" t="s">
        <v>48</v>
      </c>
      <c r="AB215" s="276" t="s">
        <v>48</v>
      </c>
      <c r="AC215" s="277" t="s">
        <v>48</v>
      </c>
      <c r="AD215" s="278" t="s">
        <v>48</v>
      </c>
      <c r="AE215" s="274" t="s">
        <v>48</v>
      </c>
      <c r="AF215" s="275" t="s">
        <v>48</v>
      </c>
      <c r="AG215" s="276" t="s">
        <v>48</v>
      </c>
      <c r="AH215" s="277" t="s">
        <v>48</v>
      </c>
      <c r="AI215" s="278" t="s">
        <v>48</v>
      </c>
      <c r="AJ215" s="274">
        <v>48</v>
      </c>
      <c r="AK215" s="275">
        <f>AJ215*Q215</f>
        <v>19200</v>
      </c>
      <c r="AL215" s="279">
        <f>AM215/$R215</f>
        <v>9.5674980000000005</v>
      </c>
      <c r="AM215" s="277">
        <f>Tableau3[[#This Row],[PRIX  AU 
COLIS]]*$AM$11</f>
        <v>95.674980000000005</v>
      </c>
      <c r="AN215" s="280">
        <f>AM215/$Q215*1000</f>
        <v>239.18745000000001</v>
      </c>
      <c r="AO215" s="274" t="s">
        <v>48</v>
      </c>
      <c r="AP215" s="275" t="s">
        <v>48</v>
      </c>
      <c r="AQ215" s="279" t="s">
        <v>48</v>
      </c>
      <c r="AR215" s="277" t="s">
        <v>48</v>
      </c>
      <c r="AS215" s="280" t="s">
        <v>48</v>
      </c>
      <c r="AT215" s="262" t="s">
        <v>41</v>
      </c>
      <c r="AU215" s="198" t="s">
        <v>48</v>
      </c>
      <c r="AV215" s="198" t="s">
        <v>48</v>
      </c>
      <c r="AW215" s="198" t="s">
        <v>48</v>
      </c>
      <c r="AX215" s="198" t="s">
        <v>48</v>
      </c>
      <c r="AY215" s="198" t="s">
        <v>48</v>
      </c>
      <c r="AZ215" s="198" t="s">
        <v>48</v>
      </c>
      <c r="BA215" s="198" t="s">
        <v>48</v>
      </c>
      <c r="BB215" s="198" t="s">
        <v>48</v>
      </c>
      <c r="BC215" s="198" t="s">
        <v>48</v>
      </c>
      <c r="BD215" s="198" t="s">
        <v>48</v>
      </c>
      <c r="BE215" s="198" t="s">
        <v>48</v>
      </c>
      <c r="BF215" s="198" t="s">
        <v>48</v>
      </c>
      <c r="BG215" s="198" t="s">
        <v>48</v>
      </c>
      <c r="BH215" s="198" t="s">
        <v>48</v>
      </c>
      <c r="BI215" s="198" t="s">
        <v>48</v>
      </c>
      <c r="BJ215" s="198" t="s">
        <v>48</v>
      </c>
      <c r="BK215" s="198" t="s">
        <v>48</v>
      </c>
      <c r="BL215" s="198" t="s">
        <v>48</v>
      </c>
      <c r="BM215" s="198" t="s">
        <v>48</v>
      </c>
      <c r="BN215" s="198" t="s">
        <v>48</v>
      </c>
      <c r="BO215" s="198" t="s">
        <v>48</v>
      </c>
      <c r="BP215" s="198" t="s">
        <v>48</v>
      </c>
      <c r="BQ215" s="198" t="s">
        <v>48</v>
      </c>
      <c r="BR215" s="198" t="s">
        <v>48</v>
      </c>
      <c r="BS215" s="198" t="s">
        <v>48</v>
      </c>
      <c r="BT215" s="198" t="s">
        <v>48</v>
      </c>
      <c r="BU215" s="198" t="s">
        <v>48</v>
      </c>
      <c r="BV215" s="198" t="s">
        <v>48</v>
      </c>
      <c r="BW215" s="198" t="s">
        <v>48</v>
      </c>
      <c r="BX215" s="198" t="s">
        <v>48</v>
      </c>
      <c r="BY215" s="198" t="s">
        <v>48</v>
      </c>
      <c r="BZ215" s="198" t="s">
        <v>48</v>
      </c>
      <c r="CA215" s="198" t="s">
        <v>48</v>
      </c>
      <c r="CB215" s="198" t="s">
        <v>48</v>
      </c>
      <c r="CC215" s="264"/>
      <c r="CD215" s="264"/>
      <c r="CE215" s="264"/>
      <c r="CF215" s="264"/>
      <c r="CG215" s="264"/>
      <c r="CH215" s="264"/>
      <c r="CI215" s="318"/>
    </row>
    <row r="216" spans="1:87" ht="64.95" hidden="1" customHeight="1" thickBot="1" x14ac:dyDescent="0.35">
      <c r="A216" s="463" t="s">
        <v>1121</v>
      </c>
      <c r="B216" s="493" t="s">
        <v>497</v>
      </c>
      <c r="C216" s="465" t="s">
        <v>964</v>
      </c>
      <c r="D216" s="551" t="s">
        <v>756</v>
      </c>
      <c r="E216" s="466" t="e" vm="11">
        <v>#VALUE!</v>
      </c>
      <c r="F216" s="467" t="s">
        <v>1045</v>
      </c>
      <c r="G216" s="467" t="s">
        <v>893</v>
      </c>
      <c r="H216" s="544" t="s">
        <v>966</v>
      </c>
      <c r="I216" s="469">
        <v>2</v>
      </c>
      <c r="J216" s="470" t="s">
        <v>55</v>
      </c>
      <c r="K216" s="471" t="s">
        <v>55</v>
      </c>
      <c r="L216" s="472">
        <f>(((48*48)*$K$3)*4)+$L$3</f>
        <v>410.20799999999997</v>
      </c>
      <c r="M216" s="473">
        <f t="shared" si="43"/>
        <v>34.521900000000002</v>
      </c>
      <c r="N216" s="474">
        <f>N215*1.05</f>
        <v>345.21899999999999</v>
      </c>
      <c r="O216" s="475">
        <f t="shared" si="44"/>
        <v>863.04750000000001</v>
      </c>
      <c r="P216" s="476">
        <v>40</v>
      </c>
      <c r="Q216" s="477">
        <f>Tableau3[[#This Row],[NBRE UNITES / UVC (Paquet)]]*Tableau3[[#This Row],[UVC (Paquet) /
 COLIS]]</f>
        <v>400</v>
      </c>
      <c r="R216" s="477">
        <v>10</v>
      </c>
      <c r="S216" s="478">
        <v>24</v>
      </c>
      <c r="T216" s="479">
        <v>24</v>
      </c>
      <c r="U216" s="480">
        <f t="shared" si="45"/>
        <v>9600</v>
      </c>
      <c r="V216" s="571">
        <f>Tableau3[[#This Row],[PRIX  AU 
COLIS]]/Tableau3[[#This Row],[COLIS]]-1</f>
        <v>-0.7</v>
      </c>
      <c r="W216" s="481">
        <f t="shared" si="46"/>
        <v>10.356570000000001</v>
      </c>
      <c r="X216" s="482">
        <f>$N216-(N216*'Détail des remises'!$C$9)</f>
        <v>103.56570000000002</v>
      </c>
      <c r="Y216" s="483">
        <f t="shared" si="47"/>
        <v>258.9142500000001</v>
      </c>
      <c r="Z216" s="479" t="s">
        <v>48</v>
      </c>
      <c r="AA216" s="480" t="s">
        <v>48</v>
      </c>
      <c r="AB216" s="481" t="s">
        <v>48</v>
      </c>
      <c r="AC216" s="482" t="s">
        <v>48</v>
      </c>
      <c r="AD216" s="483" t="s">
        <v>48</v>
      </c>
      <c r="AE216" s="479" t="s">
        <v>48</v>
      </c>
      <c r="AF216" s="480" t="s">
        <v>48</v>
      </c>
      <c r="AG216" s="481" t="s">
        <v>48</v>
      </c>
      <c r="AH216" s="482" t="s">
        <v>48</v>
      </c>
      <c r="AI216" s="483" t="s">
        <v>48</v>
      </c>
      <c r="AJ216" s="479">
        <v>48</v>
      </c>
      <c r="AK216" s="480">
        <f>AJ216*Q216</f>
        <v>19200</v>
      </c>
      <c r="AL216" s="484">
        <f>AM216/$R216</f>
        <v>10.045872900000003</v>
      </c>
      <c r="AM216" s="482">
        <f>Tableau3[[#This Row],[PRIX  AU 
COLIS]]*$AM$11</f>
        <v>100.45872900000002</v>
      </c>
      <c r="AN216" s="485">
        <f>AM216/$Q216*1000</f>
        <v>251.14682250000004</v>
      </c>
      <c r="AO216" s="479" t="s">
        <v>48</v>
      </c>
      <c r="AP216" s="480" t="s">
        <v>48</v>
      </c>
      <c r="AQ216" s="484" t="s">
        <v>48</v>
      </c>
      <c r="AR216" s="482" t="s">
        <v>48</v>
      </c>
      <c r="AS216" s="485" t="s">
        <v>48</v>
      </c>
      <c r="AT216" s="262" t="s">
        <v>41</v>
      </c>
      <c r="AU216" s="198" t="s">
        <v>48</v>
      </c>
      <c r="AV216" s="198" t="s">
        <v>48</v>
      </c>
      <c r="AW216" s="198" t="s">
        <v>48</v>
      </c>
      <c r="AX216" s="198" t="s">
        <v>48</v>
      </c>
      <c r="AY216" s="198" t="s">
        <v>48</v>
      </c>
      <c r="AZ216" s="198" t="s">
        <v>48</v>
      </c>
      <c r="BA216" s="198" t="s">
        <v>48</v>
      </c>
      <c r="BB216" s="198" t="s">
        <v>48</v>
      </c>
      <c r="BC216" s="198" t="s">
        <v>48</v>
      </c>
      <c r="BD216" s="198" t="s">
        <v>48</v>
      </c>
      <c r="BE216" s="198" t="s">
        <v>48</v>
      </c>
      <c r="BF216" s="198" t="s">
        <v>48</v>
      </c>
      <c r="BG216" s="198" t="s">
        <v>48</v>
      </c>
      <c r="BH216" s="198" t="s">
        <v>48</v>
      </c>
      <c r="BI216" s="198" t="s">
        <v>48</v>
      </c>
      <c r="BJ216" s="198" t="s">
        <v>48</v>
      </c>
      <c r="BK216" s="198" t="s">
        <v>48</v>
      </c>
      <c r="BL216" s="198" t="s">
        <v>48</v>
      </c>
      <c r="BM216" s="198" t="s">
        <v>48</v>
      </c>
      <c r="BN216" s="198" t="s">
        <v>48</v>
      </c>
      <c r="BO216" s="198" t="s">
        <v>48</v>
      </c>
      <c r="BP216" s="198" t="s">
        <v>48</v>
      </c>
      <c r="BQ216" s="198" t="s">
        <v>48</v>
      </c>
      <c r="BR216" s="198" t="s">
        <v>48</v>
      </c>
      <c r="BS216" s="198" t="s">
        <v>48</v>
      </c>
      <c r="BT216" s="198" t="s">
        <v>48</v>
      </c>
      <c r="BU216" s="198" t="s">
        <v>48</v>
      </c>
      <c r="BV216" s="198" t="s">
        <v>48</v>
      </c>
      <c r="BW216" s="198" t="s">
        <v>48</v>
      </c>
      <c r="BX216" s="198" t="s">
        <v>48</v>
      </c>
      <c r="BY216" s="198" t="s">
        <v>48</v>
      </c>
      <c r="BZ216" s="198" t="s">
        <v>48</v>
      </c>
      <c r="CA216" s="198" t="s">
        <v>48</v>
      </c>
      <c r="CB216" s="198" t="s">
        <v>48</v>
      </c>
      <c r="CC216" s="264"/>
      <c r="CD216" s="264"/>
      <c r="CE216" s="264"/>
      <c r="CF216" s="264"/>
      <c r="CG216" s="264"/>
      <c r="CH216" s="264"/>
      <c r="CI216" s="318"/>
    </row>
    <row r="217" spans="1:87" ht="64.95" hidden="1" customHeight="1" thickTop="1" x14ac:dyDescent="0.3">
      <c r="A217" s="386" t="s">
        <v>1121</v>
      </c>
      <c r="B217" s="421" t="s">
        <v>1128</v>
      </c>
      <c r="C217" s="352" t="s">
        <v>2</v>
      </c>
      <c r="D217" s="549" t="s">
        <v>746</v>
      </c>
      <c r="E217" s="353" t="e" vm="9">
        <v>#VALUE!</v>
      </c>
      <c r="F217" s="354" t="s">
        <v>1150</v>
      </c>
      <c r="G217" s="354" t="s">
        <v>973</v>
      </c>
      <c r="H217" s="437" t="s">
        <v>969</v>
      </c>
      <c r="I217" s="356">
        <v>1</v>
      </c>
      <c r="J217" s="357" t="s">
        <v>55</v>
      </c>
      <c r="K217" s="358">
        <f>(((10*20)*$K$3)*4)+$L$3</f>
        <v>90.4</v>
      </c>
      <c r="L217" s="359">
        <f>(((20*20)*$K$3)*4)+$L$3</f>
        <v>120.8</v>
      </c>
      <c r="M217" s="360">
        <f t="shared" si="43"/>
        <v>4.9890674166666678</v>
      </c>
      <c r="N217" s="361">
        <v>89.803213500000012</v>
      </c>
      <c r="O217" s="362">
        <f t="shared" si="44"/>
        <v>124.72668541666668</v>
      </c>
      <c r="P217" s="363">
        <v>40</v>
      </c>
      <c r="Q217" s="364">
        <f>Tableau3[[#This Row],[NBRE UNITES / UVC (Paquet)]]*Tableau3[[#This Row],[UVC (Paquet) /
 COLIS]]</f>
        <v>720</v>
      </c>
      <c r="R217" s="364">
        <v>18</v>
      </c>
      <c r="S217" s="365">
        <v>50</v>
      </c>
      <c r="T217" s="366">
        <v>10</v>
      </c>
      <c r="U217" s="367">
        <f t="shared" si="45"/>
        <v>7200</v>
      </c>
      <c r="V217" s="569">
        <f>Tableau3[[#This Row],[PRIX  AU 
COLIS]]/Tableau3[[#This Row],[COLIS]]-1</f>
        <v>-0.7</v>
      </c>
      <c r="W217" s="368">
        <f t="shared" si="46"/>
        <v>1.4967202250000002</v>
      </c>
      <c r="X217" s="369">
        <f>$N217-(N217*'Détail des remises'!$C$9)</f>
        <v>26.940964050000005</v>
      </c>
      <c r="Y217" s="370">
        <f t="shared" si="47"/>
        <v>37.418005625000006</v>
      </c>
      <c r="Z217" s="366">
        <v>25</v>
      </c>
      <c r="AA217" s="367">
        <f>Z217*Q217</f>
        <v>18000</v>
      </c>
      <c r="AB217" s="368">
        <f>$AC217/$R217</f>
        <v>1.4518186182500004</v>
      </c>
      <c r="AC217" s="369">
        <f>$X217*$AC$11</f>
        <v>26.132735128500006</v>
      </c>
      <c r="AD217" s="370">
        <f>$AC217/$Q217*1000</f>
        <v>36.295465456250007</v>
      </c>
      <c r="AE217" s="366">
        <f>Tableau3[[#This Row],[COLIS /
 PALETTE]]</f>
        <v>50</v>
      </c>
      <c r="AF217" s="367">
        <f t="shared" ref="AF217:AF220" si="48">AE217*$Q217</f>
        <v>36000</v>
      </c>
      <c r="AG217" s="368">
        <f>$AH217/$R217</f>
        <v>1.3470482025000003</v>
      </c>
      <c r="AH217" s="369">
        <f>$X217*$AH$11</f>
        <v>24.246867645000005</v>
      </c>
      <c r="AI217" s="370">
        <f>$AH217/$Q217*1000</f>
        <v>33.676205062500003</v>
      </c>
      <c r="AJ217" s="366" t="s">
        <v>48</v>
      </c>
      <c r="AK217" s="367" t="s">
        <v>48</v>
      </c>
      <c r="AL217" s="387" t="s">
        <v>48</v>
      </c>
      <c r="AM217" s="369" t="s">
        <v>48</v>
      </c>
      <c r="AN217" s="388" t="s">
        <v>48</v>
      </c>
      <c r="AO217" s="366" t="s">
        <v>48</v>
      </c>
      <c r="AP217" s="367" t="s">
        <v>48</v>
      </c>
      <c r="AQ217" s="387" t="s">
        <v>48</v>
      </c>
      <c r="AR217" s="369" t="s">
        <v>48</v>
      </c>
      <c r="AS217" s="388" t="s">
        <v>48</v>
      </c>
      <c r="AT217" s="346" t="s">
        <v>48</v>
      </c>
      <c r="AU217" s="198" t="s">
        <v>48</v>
      </c>
      <c r="AV217" s="198" t="s">
        <v>48</v>
      </c>
      <c r="AW217" s="198" t="s">
        <v>48</v>
      </c>
      <c r="AX217" s="198" t="s">
        <v>48</v>
      </c>
      <c r="AY217" s="198" t="s">
        <v>48</v>
      </c>
      <c r="AZ217" s="198" t="s">
        <v>48</v>
      </c>
      <c r="BA217" s="198" t="s">
        <v>48</v>
      </c>
      <c r="BB217" s="198" t="s">
        <v>48</v>
      </c>
      <c r="BC217" s="198" t="s">
        <v>48</v>
      </c>
      <c r="BD217" s="198" t="s">
        <v>48</v>
      </c>
      <c r="BE217" s="198" t="s">
        <v>48</v>
      </c>
      <c r="BF217" s="198" t="s">
        <v>48</v>
      </c>
      <c r="BG217" s="198" t="s">
        <v>48</v>
      </c>
      <c r="BH217" s="198" t="s">
        <v>48</v>
      </c>
      <c r="BI217" s="198" t="s">
        <v>48</v>
      </c>
      <c r="BJ217" s="198" t="s">
        <v>48</v>
      </c>
      <c r="BK217" s="198" t="s">
        <v>48</v>
      </c>
      <c r="BL217" s="198" t="s">
        <v>48</v>
      </c>
      <c r="BM217" s="198" t="s">
        <v>48</v>
      </c>
      <c r="BN217" s="198" t="s">
        <v>48</v>
      </c>
      <c r="BO217" s="198" t="s">
        <v>48</v>
      </c>
      <c r="BP217" s="198" t="s">
        <v>48</v>
      </c>
      <c r="BQ217" s="198" t="s">
        <v>48</v>
      </c>
      <c r="BR217" s="198" t="s">
        <v>48</v>
      </c>
      <c r="BS217" s="198" t="s">
        <v>48</v>
      </c>
      <c r="BT217" s="198" t="s">
        <v>48</v>
      </c>
      <c r="BU217" s="198" t="s">
        <v>48</v>
      </c>
      <c r="BV217" s="198" t="s">
        <v>48</v>
      </c>
      <c r="BW217" s="198" t="s">
        <v>48</v>
      </c>
      <c r="BX217" s="198" t="s">
        <v>48</v>
      </c>
      <c r="BY217" s="198" t="s">
        <v>48</v>
      </c>
      <c r="BZ217" s="198" t="s">
        <v>48</v>
      </c>
      <c r="CA217" s="198" t="s">
        <v>48</v>
      </c>
      <c r="CB217" s="198" t="s">
        <v>48</v>
      </c>
      <c r="CC217" s="319" t="e" vm="46">
        <v>#VALUE!</v>
      </c>
      <c r="CD217" s="198"/>
      <c r="CE217" s="198" t="e" vm="47">
        <v>#VALUE!</v>
      </c>
      <c r="CF217" s="198"/>
      <c r="CG217" s="198" t="e" vm="48">
        <v>#VALUE!</v>
      </c>
      <c r="CH217" s="198" t="e" vm="49">
        <v>#VALUE!</v>
      </c>
      <c r="CI217" s="263" t="e" vm="50">
        <v>#VALUE!</v>
      </c>
    </row>
    <row r="218" spans="1:87" ht="64.95" hidden="1" customHeight="1" x14ac:dyDescent="0.3">
      <c r="A218" s="322" t="s">
        <v>1121</v>
      </c>
      <c r="B218" s="331" t="s">
        <v>1128</v>
      </c>
      <c r="C218" s="323" t="s">
        <v>2</v>
      </c>
      <c r="D218" s="550" t="s">
        <v>757</v>
      </c>
      <c r="E218" s="201" t="e" vm="9">
        <v>#VALUE!</v>
      </c>
      <c r="F218" s="320" t="s">
        <v>1151</v>
      </c>
      <c r="G218" s="320" t="s">
        <v>974</v>
      </c>
      <c r="H218" s="205" t="s">
        <v>970</v>
      </c>
      <c r="I218" s="314">
        <v>1</v>
      </c>
      <c r="J218" s="311" t="s">
        <v>55</v>
      </c>
      <c r="K218" s="266">
        <f>(((12*24)*$K$3)*4)+$L$3</f>
        <v>103.776</v>
      </c>
      <c r="L218" s="267">
        <f>(((24*24)*$K$3)*4)+$L$3</f>
        <v>147.55199999999999</v>
      </c>
      <c r="M218" s="268">
        <f t="shared" si="43"/>
        <v>7.7836499999999997</v>
      </c>
      <c r="N218" s="269">
        <v>233.5095</v>
      </c>
      <c r="O218" s="270">
        <f t="shared" si="44"/>
        <v>194.59125</v>
      </c>
      <c r="P218" s="271">
        <v>40</v>
      </c>
      <c r="Q218" s="272">
        <f>Tableau3[[#This Row],[NBRE UNITES / UVC (Paquet)]]*Tableau3[[#This Row],[UVC (Paquet) /
 COLIS]]</f>
        <v>1200</v>
      </c>
      <c r="R218" s="272">
        <v>30</v>
      </c>
      <c r="S218" s="273">
        <v>24</v>
      </c>
      <c r="T218" s="274">
        <v>12</v>
      </c>
      <c r="U218" s="275">
        <f t="shared" si="45"/>
        <v>14400</v>
      </c>
      <c r="V218" s="570">
        <f>Tableau3[[#This Row],[PRIX  AU 
COLIS]]/Tableau3[[#This Row],[COLIS]]-1</f>
        <v>-0.7</v>
      </c>
      <c r="W218" s="276">
        <f t="shared" si="46"/>
        <v>2.3350950000000004</v>
      </c>
      <c r="X218" s="277">
        <f>$N218-(N218*'Détail des remises'!$C$9)</f>
        <v>70.052850000000007</v>
      </c>
      <c r="Y218" s="278">
        <f t="shared" si="47"/>
        <v>58.377375000000001</v>
      </c>
      <c r="Z218" s="274" t="s">
        <v>48</v>
      </c>
      <c r="AA218" s="275" t="s">
        <v>48</v>
      </c>
      <c r="AB218" s="276" t="s">
        <v>48</v>
      </c>
      <c r="AC218" s="277" t="s">
        <v>48</v>
      </c>
      <c r="AD218" s="278" t="s">
        <v>48</v>
      </c>
      <c r="AE218" s="274">
        <f>Tableau3[[#This Row],[COLIS /
 PALETTE]]</f>
        <v>24</v>
      </c>
      <c r="AF218" s="275">
        <f t="shared" si="48"/>
        <v>28800</v>
      </c>
      <c r="AG218" s="276">
        <f>$AH218/$R218</f>
        <v>2.1015855000000001</v>
      </c>
      <c r="AH218" s="277">
        <f>$X218*$AH$11</f>
        <v>63.047565000000006</v>
      </c>
      <c r="AI218" s="278">
        <f>$AH218/$Q218*1000</f>
        <v>52.539637500000005</v>
      </c>
      <c r="AJ218" s="274" t="s">
        <v>48</v>
      </c>
      <c r="AK218" s="275" t="s">
        <v>48</v>
      </c>
      <c r="AL218" s="279" t="s">
        <v>48</v>
      </c>
      <c r="AM218" s="277" t="s">
        <v>48</v>
      </c>
      <c r="AN218" s="280" t="s">
        <v>48</v>
      </c>
      <c r="AO218" s="274" t="s">
        <v>48</v>
      </c>
      <c r="AP218" s="275" t="s">
        <v>48</v>
      </c>
      <c r="AQ218" s="279" t="s">
        <v>48</v>
      </c>
      <c r="AR218" s="277" t="s">
        <v>48</v>
      </c>
      <c r="AS218" s="280" t="s">
        <v>48</v>
      </c>
      <c r="AT218" s="346" t="s">
        <v>48</v>
      </c>
      <c r="AU218" s="198" t="s">
        <v>48</v>
      </c>
      <c r="AV218" s="198" t="s">
        <v>48</v>
      </c>
      <c r="AW218" s="198" t="s">
        <v>48</v>
      </c>
      <c r="AX218" s="198" t="s">
        <v>48</v>
      </c>
      <c r="AY218" s="198" t="s">
        <v>48</v>
      </c>
      <c r="AZ218" s="198" t="s">
        <v>48</v>
      </c>
      <c r="BA218" s="198" t="s">
        <v>48</v>
      </c>
      <c r="BB218" s="198" t="s">
        <v>48</v>
      </c>
      <c r="BC218" s="198" t="s">
        <v>48</v>
      </c>
      <c r="BD218" s="198" t="s">
        <v>48</v>
      </c>
      <c r="BE218" s="198" t="s">
        <v>48</v>
      </c>
      <c r="BF218" s="198" t="s">
        <v>48</v>
      </c>
      <c r="BG218" s="198" t="s">
        <v>48</v>
      </c>
      <c r="BH218" s="198" t="s">
        <v>48</v>
      </c>
      <c r="BI218" s="198" t="s">
        <v>48</v>
      </c>
      <c r="BJ218" s="198" t="s">
        <v>48</v>
      </c>
      <c r="BK218" s="198" t="s">
        <v>48</v>
      </c>
      <c r="BL218" s="198" t="s">
        <v>48</v>
      </c>
      <c r="BM218" s="198" t="s">
        <v>48</v>
      </c>
      <c r="BN218" s="198" t="s">
        <v>48</v>
      </c>
      <c r="BO218" s="198" t="s">
        <v>48</v>
      </c>
      <c r="BP218" s="198" t="s">
        <v>48</v>
      </c>
      <c r="BQ218" s="198" t="s">
        <v>48</v>
      </c>
      <c r="BR218" s="198" t="s">
        <v>48</v>
      </c>
      <c r="BS218" s="198" t="s">
        <v>48</v>
      </c>
      <c r="BT218" s="198" t="s">
        <v>48</v>
      </c>
      <c r="BU218" s="198" t="s">
        <v>48</v>
      </c>
      <c r="BV218" s="198" t="s">
        <v>48</v>
      </c>
      <c r="BW218" s="198" t="s">
        <v>48</v>
      </c>
      <c r="BX218" s="198" t="s">
        <v>48</v>
      </c>
      <c r="BY218" s="198" t="s">
        <v>48</v>
      </c>
      <c r="BZ218" s="198" t="s">
        <v>48</v>
      </c>
      <c r="CA218" s="198" t="s">
        <v>48</v>
      </c>
      <c r="CB218" s="198" t="s">
        <v>48</v>
      </c>
      <c r="CC218" s="319" t="e" vm="46">
        <v>#VALUE!</v>
      </c>
      <c r="CD218" s="198"/>
      <c r="CE218" s="198" t="e" vm="47">
        <v>#VALUE!</v>
      </c>
      <c r="CF218" s="198"/>
      <c r="CG218" s="198" t="e" vm="48">
        <v>#VALUE!</v>
      </c>
      <c r="CH218" s="198" t="e" vm="49">
        <v>#VALUE!</v>
      </c>
      <c r="CI218" s="263" t="e" vm="50">
        <v>#VALUE!</v>
      </c>
    </row>
    <row r="219" spans="1:87" ht="64.95" hidden="1" customHeight="1" x14ac:dyDescent="0.3">
      <c r="A219" s="322" t="s">
        <v>1121</v>
      </c>
      <c r="B219" s="331" t="s">
        <v>1128</v>
      </c>
      <c r="C219" s="323" t="s">
        <v>2</v>
      </c>
      <c r="D219" s="550" t="s">
        <v>750</v>
      </c>
      <c r="E219" s="201" t="e" vm="9">
        <v>#VALUE!</v>
      </c>
      <c r="F219" s="320" t="s">
        <v>1152</v>
      </c>
      <c r="G219" s="320" t="s">
        <v>975</v>
      </c>
      <c r="H219" s="205" t="s">
        <v>971</v>
      </c>
      <c r="I219" s="314">
        <v>1</v>
      </c>
      <c r="J219" s="311" t="s">
        <v>55</v>
      </c>
      <c r="K219" s="266">
        <f>(((20*40)*$K$3)*2)+$L$3</f>
        <v>120.8</v>
      </c>
      <c r="L219" s="267">
        <f>(((40*40)*$K$3)*2)+$L$3</f>
        <v>181.6</v>
      </c>
      <c r="M219" s="268">
        <f t="shared" si="43"/>
        <v>19.174905750000001</v>
      </c>
      <c r="N219" s="269">
        <v>191.74905750000002</v>
      </c>
      <c r="O219" s="270">
        <f t="shared" si="44"/>
        <v>479.37264375000007</v>
      </c>
      <c r="P219" s="271">
        <v>40</v>
      </c>
      <c r="Q219" s="272">
        <f>Tableau3[[#This Row],[NBRE UNITES / UVC (Paquet)]]*Tableau3[[#This Row],[UVC (Paquet) /
 COLIS]]</f>
        <v>400</v>
      </c>
      <c r="R219" s="272">
        <v>10</v>
      </c>
      <c r="S219" s="273">
        <v>48</v>
      </c>
      <c r="T219" s="274">
        <v>16</v>
      </c>
      <c r="U219" s="275">
        <f t="shared" si="45"/>
        <v>6400</v>
      </c>
      <c r="V219" s="570">
        <f>Tableau3[[#This Row],[PRIX  AU 
COLIS]]/Tableau3[[#This Row],[COLIS]]-1</f>
        <v>-0.7</v>
      </c>
      <c r="W219" s="276">
        <f t="shared" si="46"/>
        <v>5.7524717250000013</v>
      </c>
      <c r="X219" s="277">
        <f>$N219-(N219*'Détail des remises'!$C$9)</f>
        <v>57.524717250000009</v>
      </c>
      <c r="Y219" s="278">
        <f t="shared" si="47"/>
        <v>143.81179312500004</v>
      </c>
      <c r="Z219" s="274">
        <v>24</v>
      </c>
      <c r="AA219" s="275">
        <f>Z219*Q219</f>
        <v>9600</v>
      </c>
      <c r="AB219" s="276">
        <f>$AC219/$R219</f>
        <v>5.5798975732500002</v>
      </c>
      <c r="AC219" s="277">
        <f>$X219*$AC$11</f>
        <v>55.798975732500004</v>
      </c>
      <c r="AD219" s="278">
        <f>$AC219/$Q219*1000</f>
        <v>139.49743933125001</v>
      </c>
      <c r="AE219" s="274">
        <f>Tableau3[[#This Row],[COLIS /
 PALETTE]]</f>
        <v>48</v>
      </c>
      <c r="AF219" s="275">
        <f t="shared" si="48"/>
        <v>19200</v>
      </c>
      <c r="AG219" s="276">
        <f>$AH219/$R219</f>
        <v>5.1772245525000011</v>
      </c>
      <c r="AH219" s="277">
        <f>$X219*$AH$11</f>
        <v>51.77224552500001</v>
      </c>
      <c r="AI219" s="278">
        <f>$AH219/$Q219*1000</f>
        <v>129.43061381250001</v>
      </c>
      <c r="AJ219" s="274" t="s">
        <v>48</v>
      </c>
      <c r="AK219" s="275" t="s">
        <v>48</v>
      </c>
      <c r="AL219" s="279" t="s">
        <v>48</v>
      </c>
      <c r="AM219" s="277" t="s">
        <v>48</v>
      </c>
      <c r="AN219" s="280" t="s">
        <v>48</v>
      </c>
      <c r="AO219" s="274" t="s">
        <v>48</v>
      </c>
      <c r="AP219" s="275" t="s">
        <v>48</v>
      </c>
      <c r="AQ219" s="279" t="s">
        <v>48</v>
      </c>
      <c r="AR219" s="277" t="s">
        <v>48</v>
      </c>
      <c r="AS219" s="280" t="s">
        <v>48</v>
      </c>
      <c r="AT219" s="346" t="s">
        <v>48</v>
      </c>
      <c r="AU219" s="198" t="s">
        <v>48</v>
      </c>
      <c r="AV219" s="198" t="s">
        <v>48</v>
      </c>
      <c r="AW219" s="198" t="s">
        <v>48</v>
      </c>
      <c r="AX219" s="198" t="s">
        <v>48</v>
      </c>
      <c r="AY219" s="198" t="s">
        <v>48</v>
      </c>
      <c r="AZ219" s="198" t="s">
        <v>48</v>
      </c>
      <c r="BA219" s="198" t="s">
        <v>48</v>
      </c>
      <c r="BB219" s="198" t="s">
        <v>48</v>
      </c>
      <c r="BC219" s="198" t="s">
        <v>48</v>
      </c>
      <c r="BD219" s="198" t="s">
        <v>48</v>
      </c>
      <c r="BE219" s="198" t="s">
        <v>48</v>
      </c>
      <c r="BF219" s="198" t="s">
        <v>48</v>
      </c>
      <c r="BG219" s="198" t="s">
        <v>48</v>
      </c>
      <c r="BH219" s="198" t="s">
        <v>48</v>
      </c>
      <c r="BI219" s="198" t="s">
        <v>48</v>
      </c>
      <c r="BJ219" s="198" t="s">
        <v>48</v>
      </c>
      <c r="BK219" s="198" t="s">
        <v>48</v>
      </c>
      <c r="BL219" s="198" t="s">
        <v>48</v>
      </c>
      <c r="BM219" s="198" t="s">
        <v>48</v>
      </c>
      <c r="BN219" s="198" t="s">
        <v>48</v>
      </c>
      <c r="BO219" s="198" t="s">
        <v>48</v>
      </c>
      <c r="BP219" s="198" t="s">
        <v>48</v>
      </c>
      <c r="BQ219" s="198" t="s">
        <v>48</v>
      </c>
      <c r="BR219" s="198" t="s">
        <v>48</v>
      </c>
      <c r="BS219" s="198" t="s">
        <v>48</v>
      </c>
      <c r="BT219" s="198" t="s">
        <v>48</v>
      </c>
      <c r="BU219" s="198" t="s">
        <v>48</v>
      </c>
      <c r="BV219" s="198" t="s">
        <v>48</v>
      </c>
      <c r="BW219" s="198" t="s">
        <v>48</v>
      </c>
      <c r="BX219" s="198" t="s">
        <v>48</v>
      </c>
      <c r="BY219" s="198" t="s">
        <v>48</v>
      </c>
      <c r="BZ219" s="198" t="s">
        <v>48</v>
      </c>
      <c r="CA219" s="198" t="s">
        <v>48</v>
      </c>
      <c r="CB219" s="198" t="s">
        <v>48</v>
      </c>
      <c r="CC219" s="319" t="e" vm="46">
        <v>#VALUE!</v>
      </c>
      <c r="CD219" s="198"/>
      <c r="CE219" s="198" t="e" vm="47">
        <v>#VALUE!</v>
      </c>
      <c r="CF219" s="198"/>
      <c r="CG219" s="198" t="e" vm="48">
        <v>#VALUE!</v>
      </c>
      <c r="CH219" s="198" t="e" vm="49">
        <v>#VALUE!</v>
      </c>
      <c r="CI219" s="263" t="e" vm="50">
        <v>#VALUE!</v>
      </c>
    </row>
    <row r="220" spans="1:87" ht="64.95" hidden="1" customHeight="1" x14ac:dyDescent="0.3">
      <c r="A220" s="322" t="s">
        <v>1121</v>
      </c>
      <c r="B220" s="331" t="s">
        <v>1128</v>
      </c>
      <c r="C220" s="323" t="s">
        <v>2</v>
      </c>
      <c r="D220" s="550" t="s">
        <v>750</v>
      </c>
      <c r="E220" s="201" t="e" vm="9">
        <v>#VALUE!</v>
      </c>
      <c r="F220" s="320" t="s">
        <v>1153</v>
      </c>
      <c r="G220" s="320" t="s">
        <v>984</v>
      </c>
      <c r="H220" s="205" t="s">
        <v>971</v>
      </c>
      <c r="I220" s="314">
        <v>2</v>
      </c>
      <c r="J220" s="311" t="s">
        <v>55</v>
      </c>
      <c r="K220" s="266">
        <f>(((20*40)*$K$3)*4)+$L$3</f>
        <v>181.6</v>
      </c>
      <c r="L220" s="267">
        <f>(((40*40)*$K$3)*4)+$L$3</f>
        <v>303.2</v>
      </c>
      <c r="M220" s="268">
        <f t="shared" si="43"/>
        <v>20.087996500000003</v>
      </c>
      <c r="N220" s="269">
        <v>200.87996500000003</v>
      </c>
      <c r="O220" s="270">
        <f t="shared" si="44"/>
        <v>502.1999125000001</v>
      </c>
      <c r="P220" s="271">
        <v>40</v>
      </c>
      <c r="Q220" s="272">
        <f>Tableau3[[#This Row],[NBRE UNITES / UVC (Paquet)]]*Tableau3[[#This Row],[UVC (Paquet) /
 COLIS]]</f>
        <v>400</v>
      </c>
      <c r="R220" s="272">
        <v>10</v>
      </c>
      <c r="S220" s="273">
        <v>48</v>
      </c>
      <c r="T220" s="274">
        <v>48</v>
      </c>
      <c r="U220" s="275">
        <f t="shared" si="45"/>
        <v>19200</v>
      </c>
      <c r="V220" s="570">
        <f>Tableau3[[#This Row],[PRIX  AU 
COLIS]]/Tableau3[[#This Row],[COLIS]]-1</f>
        <v>-0.7</v>
      </c>
      <c r="W220" s="276">
        <f t="shared" si="46"/>
        <v>6.0263989500000008</v>
      </c>
      <c r="X220" s="277">
        <f>$N220-(N220*'Détail des remises'!$C$9)</f>
        <v>60.263989500000008</v>
      </c>
      <c r="Y220" s="278">
        <f t="shared" si="47"/>
        <v>150.65997375000001</v>
      </c>
      <c r="Z220" s="274">
        <v>24</v>
      </c>
      <c r="AA220" s="275">
        <f>Z220*Q220</f>
        <v>9600</v>
      </c>
      <c r="AB220" s="276">
        <f>$AC220/$R220</f>
        <v>5.8456069815000005</v>
      </c>
      <c r="AC220" s="277">
        <f>$X220*$AC$11</f>
        <v>58.456069815000006</v>
      </c>
      <c r="AD220" s="278">
        <f>$AC220/$Q220*1000</f>
        <v>146.14017453750003</v>
      </c>
      <c r="AE220" s="274">
        <f>Tableau3[[#This Row],[COLIS /
 PALETTE]]</f>
        <v>48</v>
      </c>
      <c r="AF220" s="275">
        <f t="shared" si="48"/>
        <v>19200</v>
      </c>
      <c r="AG220" s="276">
        <f>$AH220/$R220</f>
        <v>5.4237590550000006</v>
      </c>
      <c r="AH220" s="277">
        <f>$X220*$AH$11</f>
        <v>54.237590550000007</v>
      </c>
      <c r="AI220" s="278">
        <f>$AH220/$Q220*1000</f>
        <v>135.59397637500001</v>
      </c>
      <c r="AJ220" s="274" t="s">
        <v>48</v>
      </c>
      <c r="AK220" s="275" t="s">
        <v>48</v>
      </c>
      <c r="AL220" s="279" t="s">
        <v>48</v>
      </c>
      <c r="AM220" s="277" t="s">
        <v>48</v>
      </c>
      <c r="AN220" s="280" t="s">
        <v>48</v>
      </c>
      <c r="AO220" s="274" t="s">
        <v>48</v>
      </c>
      <c r="AP220" s="275" t="s">
        <v>48</v>
      </c>
      <c r="AQ220" s="279" t="s">
        <v>48</v>
      </c>
      <c r="AR220" s="277" t="s">
        <v>48</v>
      </c>
      <c r="AS220" s="280" t="s">
        <v>48</v>
      </c>
      <c r="AT220" s="346" t="s">
        <v>48</v>
      </c>
      <c r="AU220" s="198" t="s">
        <v>48</v>
      </c>
      <c r="AV220" s="198" t="s">
        <v>48</v>
      </c>
      <c r="AW220" s="198" t="s">
        <v>48</v>
      </c>
      <c r="AX220" s="198" t="s">
        <v>48</v>
      </c>
      <c r="AY220" s="198" t="s">
        <v>48</v>
      </c>
      <c r="AZ220" s="198" t="s">
        <v>48</v>
      </c>
      <c r="BA220" s="198" t="s">
        <v>48</v>
      </c>
      <c r="BB220" s="198" t="s">
        <v>48</v>
      </c>
      <c r="BC220" s="198" t="s">
        <v>48</v>
      </c>
      <c r="BD220" s="198" t="s">
        <v>48</v>
      </c>
      <c r="BE220" s="198" t="s">
        <v>48</v>
      </c>
      <c r="BF220" s="198" t="s">
        <v>48</v>
      </c>
      <c r="BG220" s="198" t="s">
        <v>48</v>
      </c>
      <c r="BH220" s="198" t="s">
        <v>48</v>
      </c>
      <c r="BI220" s="198" t="s">
        <v>48</v>
      </c>
      <c r="BJ220" s="198" t="s">
        <v>48</v>
      </c>
      <c r="BK220" s="198" t="s">
        <v>48</v>
      </c>
      <c r="BL220" s="198" t="s">
        <v>48</v>
      </c>
      <c r="BM220" s="198" t="s">
        <v>48</v>
      </c>
      <c r="BN220" s="198" t="s">
        <v>48</v>
      </c>
      <c r="BO220" s="198" t="s">
        <v>48</v>
      </c>
      <c r="BP220" s="198" t="s">
        <v>48</v>
      </c>
      <c r="BQ220" s="198" t="s">
        <v>48</v>
      </c>
      <c r="BR220" s="198" t="s">
        <v>48</v>
      </c>
      <c r="BS220" s="198" t="s">
        <v>48</v>
      </c>
      <c r="BT220" s="198" t="s">
        <v>48</v>
      </c>
      <c r="BU220" s="198" t="s">
        <v>48</v>
      </c>
      <c r="BV220" s="198" t="s">
        <v>48</v>
      </c>
      <c r="BW220" s="198" t="s">
        <v>48</v>
      </c>
      <c r="BX220" s="198" t="s">
        <v>48</v>
      </c>
      <c r="BY220" s="198" t="s">
        <v>48</v>
      </c>
      <c r="BZ220" s="198" t="s">
        <v>48</v>
      </c>
      <c r="CA220" s="198" t="s">
        <v>48</v>
      </c>
      <c r="CB220" s="198" t="s">
        <v>48</v>
      </c>
      <c r="CC220" s="319" t="e" vm="46">
        <v>#VALUE!</v>
      </c>
      <c r="CD220" s="198"/>
      <c r="CE220" s="198" t="e" vm="47">
        <v>#VALUE!</v>
      </c>
      <c r="CF220" s="198"/>
      <c r="CG220" s="198" t="e" vm="48">
        <v>#VALUE!</v>
      </c>
      <c r="CH220" s="198" t="e" vm="49">
        <v>#VALUE!</v>
      </c>
      <c r="CI220" s="263" t="e" vm="50">
        <v>#VALUE!</v>
      </c>
    </row>
    <row r="221" spans="1:87" ht="64.95" hidden="1" customHeight="1" x14ac:dyDescent="0.3">
      <c r="A221" s="322" t="s">
        <v>1121</v>
      </c>
      <c r="B221" s="331" t="s">
        <v>1128</v>
      </c>
      <c r="C221" s="323" t="s">
        <v>2</v>
      </c>
      <c r="D221" s="550" t="s">
        <v>750</v>
      </c>
      <c r="E221" s="201" t="e" vm="9">
        <v>#VALUE!</v>
      </c>
      <c r="F221" s="320" t="s">
        <v>1154</v>
      </c>
      <c r="G221" s="320" t="s">
        <v>976</v>
      </c>
      <c r="H221" s="205" t="s">
        <v>971</v>
      </c>
      <c r="I221" s="314">
        <v>3</v>
      </c>
      <c r="J221" s="311">
        <f>(((20*20)*$K$3)*6)+$L$3</f>
        <v>151.19999999999999</v>
      </c>
      <c r="K221" s="266">
        <f>(((20*40)*$K$3)*6)+$L$3</f>
        <v>242.39999999999998</v>
      </c>
      <c r="L221" s="267">
        <f>(((40*40)*$K$3)*6)+$L$3</f>
        <v>424.79999999999995</v>
      </c>
      <c r="M221" s="268">
        <f t="shared" si="43"/>
        <v>21.001087250000001</v>
      </c>
      <c r="N221" s="269">
        <v>210.0108725</v>
      </c>
      <c r="O221" s="270">
        <f t="shared" si="44"/>
        <v>525.02718125000001</v>
      </c>
      <c r="P221" s="271">
        <v>40</v>
      </c>
      <c r="Q221" s="272">
        <f>Tableau3[[#This Row],[NBRE UNITES / UVC (Paquet)]]*Tableau3[[#This Row],[UVC (Paquet) /
 COLIS]]</f>
        <v>400</v>
      </c>
      <c r="R221" s="272">
        <v>10</v>
      </c>
      <c r="S221" s="273">
        <v>48</v>
      </c>
      <c r="T221" s="274">
        <v>48</v>
      </c>
      <c r="U221" s="275">
        <f t="shared" si="45"/>
        <v>19200</v>
      </c>
      <c r="V221" s="570">
        <f>Tableau3[[#This Row],[PRIX  AU 
COLIS]]/Tableau3[[#This Row],[COLIS]]-1</f>
        <v>-0.7</v>
      </c>
      <c r="W221" s="276">
        <f t="shared" si="46"/>
        <v>6.3003261750000004</v>
      </c>
      <c r="X221" s="277">
        <f>$N221-(N221*'Détail des remises'!$C$9)</f>
        <v>63.003261750000007</v>
      </c>
      <c r="Y221" s="278">
        <f t="shared" si="47"/>
        <v>157.508154375</v>
      </c>
      <c r="Z221" s="274" t="s">
        <v>48</v>
      </c>
      <c r="AA221" s="275" t="s">
        <v>48</v>
      </c>
      <c r="AB221" s="276" t="s">
        <v>48</v>
      </c>
      <c r="AC221" s="277" t="s">
        <v>48</v>
      </c>
      <c r="AD221" s="278" t="s">
        <v>48</v>
      </c>
      <c r="AE221" s="274" t="s">
        <v>48</v>
      </c>
      <c r="AF221" s="275" t="s">
        <v>48</v>
      </c>
      <c r="AG221" s="276" t="s">
        <v>48</v>
      </c>
      <c r="AH221" s="277" t="s">
        <v>48</v>
      </c>
      <c r="AI221" s="278" t="s">
        <v>48</v>
      </c>
      <c r="AJ221" s="274" t="s">
        <v>48</v>
      </c>
      <c r="AK221" s="275" t="s">
        <v>48</v>
      </c>
      <c r="AL221" s="279" t="s">
        <v>48</v>
      </c>
      <c r="AM221" s="277" t="s">
        <v>48</v>
      </c>
      <c r="AN221" s="280" t="s">
        <v>48</v>
      </c>
      <c r="AO221" s="274" t="s">
        <v>48</v>
      </c>
      <c r="AP221" s="275" t="s">
        <v>48</v>
      </c>
      <c r="AQ221" s="279" t="s">
        <v>48</v>
      </c>
      <c r="AR221" s="277" t="s">
        <v>48</v>
      </c>
      <c r="AS221" s="280" t="s">
        <v>48</v>
      </c>
      <c r="AT221" s="346" t="s">
        <v>48</v>
      </c>
      <c r="AU221" s="198" t="s">
        <v>48</v>
      </c>
      <c r="AV221" s="198" t="s">
        <v>48</v>
      </c>
      <c r="AW221" s="198" t="s">
        <v>48</v>
      </c>
      <c r="AX221" s="198" t="s">
        <v>48</v>
      </c>
      <c r="AY221" s="198" t="s">
        <v>48</v>
      </c>
      <c r="AZ221" s="198" t="s">
        <v>48</v>
      </c>
      <c r="BA221" s="198" t="s">
        <v>48</v>
      </c>
      <c r="BB221" s="198" t="s">
        <v>48</v>
      </c>
      <c r="BC221" s="198" t="s">
        <v>48</v>
      </c>
      <c r="BD221" s="198" t="s">
        <v>48</v>
      </c>
      <c r="BE221" s="198" t="s">
        <v>48</v>
      </c>
      <c r="BF221" s="198" t="s">
        <v>48</v>
      </c>
      <c r="BG221" s="198" t="s">
        <v>48</v>
      </c>
      <c r="BH221" s="198" t="s">
        <v>48</v>
      </c>
      <c r="BI221" s="198" t="s">
        <v>48</v>
      </c>
      <c r="BJ221" s="198" t="s">
        <v>48</v>
      </c>
      <c r="BK221" s="198" t="s">
        <v>48</v>
      </c>
      <c r="BL221" s="198" t="s">
        <v>48</v>
      </c>
      <c r="BM221" s="198" t="s">
        <v>48</v>
      </c>
      <c r="BN221" s="198" t="s">
        <v>48</v>
      </c>
      <c r="BO221" s="198" t="s">
        <v>48</v>
      </c>
      <c r="BP221" s="198" t="s">
        <v>48</v>
      </c>
      <c r="BQ221" s="198" t="s">
        <v>48</v>
      </c>
      <c r="BR221" s="198" t="s">
        <v>48</v>
      </c>
      <c r="BS221" s="198" t="s">
        <v>48</v>
      </c>
      <c r="BT221" s="198" t="s">
        <v>48</v>
      </c>
      <c r="BU221" s="198" t="s">
        <v>48</v>
      </c>
      <c r="BV221" s="198" t="s">
        <v>48</v>
      </c>
      <c r="BW221" s="198" t="s">
        <v>48</v>
      </c>
      <c r="BX221" s="198" t="s">
        <v>48</v>
      </c>
      <c r="BY221" s="198" t="s">
        <v>48</v>
      </c>
      <c r="BZ221" s="198" t="s">
        <v>48</v>
      </c>
      <c r="CA221" s="198" t="s">
        <v>48</v>
      </c>
      <c r="CB221" s="198" t="s">
        <v>48</v>
      </c>
      <c r="CC221" s="319" t="e" vm="46">
        <v>#VALUE!</v>
      </c>
      <c r="CD221" s="198"/>
      <c r="CE221" s="198" t="e" vm="47">
        <v>#VALUE!</v>
      </c>
      <c r="CF221" s="198"/>
      <c r="CG221" s="198" t="e" vm="48">
        <v>#VALUE!</v>
      </c>
      <c r="CH221" s="198" t="e" vm="49">
        <v>#VALUE!</v>
      </c>
      <c r="CI221" s="263" t="e" vm="50">
        <v>#VALUE!</v>
      </c>
    </row>
    <row r="222" spans="1:87" ht="64.95" hidden="1" customHeight="1" x14ac:dyDescent="0.3">
      <c r="A222" s="322" t="s">
        <v>1121</v>
      </c>
      <c r="B222" s="331" t="s">
        <v>1128</v>
      </c>
      <c r="C222" s="323" t="s">
        <v>2</v>
      </c>
      <c r="D222" s="550" t="s">
        <v>750</v>
      </c>
      <c r="E222" s="201" t="e" vm="9">
        <v>#VALUE!</v>
      </c>
      <c r="F222" s="320" t="s">
        <v>1155</v>
      </c>
      <c r="G222" s="320" t="s">
        <v>977</v>
      </c>
      <c r="H222" s="205" t="s">
        <v>971</v>
      </c>
      <c r="I222" s="314">
        <v>4</v>
      </c>
      <c r="J222" s="311">
        <f>(((20*20)*$K$3)*8)+$L$3</f>
        <v>181.6</v>
      </c>
      <c r="K222" s="266">
        <f>(((20*40)*$K$3)*8)+$L$3</f>
        <v>303.2</v>
      </c>
      <c r="L222" s="267">
        <f>(((40*40)*$K$3)*8)+$L$3</f>
        <v>546.4</v>
      </c>
      <c r="M222" s="268">
        <f t="shared" si="43"/>
        <v>21.914178</v>
      </c>
      <c r="N222" s="269">
        <v>219.14178000000001</v>
      </c>
      <c r="O222" s="270">
        <f t="shared" si="44"/>
        <v>547.85445000000004</v>
      </c>
      <c r="P222" s="271">
        <v>40</v>
      </c>
      <c r="Q222" s="272">
        <f>Tableau3[[#This Row],[NBRE UNITES / UVC (Paquet)]]*Tableau3[[#This Row],[UVC (Paquet) /
 COLIS]]</f>
        <v>400</v>
      </c>
      <c r="R222" s="272">
        <v>10</v>
      </c>
      <c r="S222" s="273">
        <v>48</v>
      </c>
      <c r="T222" s="274">
        <v>48</v>
      </c>
      <c r="U222" s="275">
        <f t="shared" si="45"/>
        <v>19200</v>
      </c>
      <c r="V222" s="570">
        <f>Tableau3[[#This Row],[PRIX  AU 
COLIS]]/Tableau3[[#This Row],[COLIS]]-1</f>
        <v>-0.7</v>
      </c>
      <c r="W222" s="276">
        <f t="shared" si="46"/>
        <v>6.5742534000000008</v>
      </c>
      <c r="X222" s="277">
        <f>$N222-(N222*'Détail des remises'!$C$9)</f>
        <v>65.742534000000006</v>
      </c>
      <c r="Y222" s="278">
        <f t="shared" si="47"/>
        <v>164.35633500000003</v>
      </c>
      <c r="Z222" s="274" t="s">
        <v>48</v>
      </c>
      <c r="AA222" s="275" t="s">
        <v>48</v>
      </c>
      <c r="AB222" s="276" t="s">
        <v>48</v>
      </c>
      <c r="AC222" s="277" t="s">
        <v>48</v>
      </c>
      <c r="AD222" s="278" t="s">
        <v>48</v>
      </c>
      <c r="AE222" s="274" t="s">
        <v>48</v>
      </c>
      <c r="AF222" s="275" t="s">
        <v>48</v>
      </c>
      <c r="AG222" s="276" t="s">
        <v>48</v>
      </c>
      <c r="AH222" s="277" t="s">
        <v>48</v>
      </c>
      <c r="AI222" s="278" t="s">
        <v>48</v>
      </c>
      <c r="AJ222" s="274" t="s">
        <v>48</v>
      </c>
      <c r="AK222" s="275" t="s">
        <v>48</v>
      </c>
      <c r="AL222" s="279" t="s">
        <v>48</v>
      </c>
      <c r="AM222" s="277" t="s">
        <v>48</v>
      </c>
      <c r="AN222" s="280" t="s">
        <v>48</v>
      </c>
      <c r="AO222" s="274" t="s">
        <v>48</v>
      </c>
      <c r="AP222" s="275" t="s">
        <v>48</v>
      </c>
      <c r="AQ222" s="279" t="s">
        <v>48</v>
      </c>
      <c r="AR222" s="277" t="s">
        <v>48</v>
      </c>
      <c r="AS222" s="280" t="s">
        <v>48</v>
      </c>
      <c r="AT222" s="346" t="s">
        <v>48</v>
      </c>
      <c r="AU222" s="198" t="s">
        <v>48</v>
      </c>
      <c r="AV222" s="198" t="s">
        <v>48</v>
      </c>
      <c r="AW222" s="198" t="s">
        <v>48</v>
      </c>
      <c r="AX222" s="198" t="s">
        <v>48</v>
      </c>
      <c r="AY222" s="198" t="s">
        <v>48</v>
      </c>
      <c r="AZ222" s="198" t="s">
        <v>48</v>
      </c>
      <c r="BA222" s="198" t="s">
        <v>48</v>
      </c>
      <c r="BB222" s="198" t="s">
        <v>48</v>
      </c>
      <c r="BC222" s="198" t="s">
        <v>48</v>
      </c>
      <c r="BD222" s="198" t="s">
        <v>48</v>
      </c>
      <c r="BE222" s="198" t="s">
        <v>48</v>
      </c>
      <c r="BF222" s="198" t="s">
        <v>48</v>
      </c>
      <c r="BG222" s="198" t="s">
        <v>48</v>
      </c>
      <c r="BH222" s="198" t="s">
        <v>48</v>
      </c>
      <c r="BI222" s="198" t="s">
        <v>48</v>
      </c>
      <c r="BJ222" s="198" t="s">
        <v>48</v>
      </c>
      <c r="BK222" s="198" t="s">
        <v>48</v>
      </c>
      <c r="BL222" s="198" t="s">
        <v>48</v>
      </c>
      <c r="BM222" s="198" t="s">
        <v>48</v>
      </c>
      <c r="BN222" s="198" t="s">
        <v>48</v>
      </c>
      <c r="BO222" s="198" t="s">
        <v>48</v>
      </c>
      <c r="BP222" s="198" t="s">
        <v>48</v>
      </c>
      <c r="BQ222" s="198" t="s">
        <v>48</v>
      </c>
      <c r="BR222" s="198" t="s">
        <v>48</v>
      </c>
      <c r="BS222" s="198" t="s">
        <v>48</v>
      </c>
      <c r="BT222" s="198" t="s">
        <v>48</v>
      </c>
      <c r="BU222" s="198" t="s">
        <v>48</v>
      </c>
      <c r="BV222" s="198" t="s">
        <v>48</v>
      </c>
      <c r="BW222" s="198" t="s">
        <v>48</v>
      </c>
      <c r="BX222" s="198" t="s">
        <v>48</v>
      </c>
      <c r="BY222" s="198" t="s">
        <v>48</v>
      </c>
      <c r="BZ222" s="198" t="s">
        <v>48</v>
      </c>
      <c r="CA222" s="198" t="s">
        <v>48</v>
      </c>
      <c r="CB222" s="198" t="s">
        <v>48</v>
      </c>
      <c r="CC222" s="319" t="e" vm="46">
        <v>#VALUE!</v>
      </c>
      <c r="CD222" s="198"/>
      <c r="CE222" s="198" t="e" vm="47">
        <v>#VALUE!</v>
      </c>
      <c r="CF222" s="198"/>
      <c r="CG222" s="198" t="e" vm="48">
        <v>#VALUE!</v>
      </c>
      <c r="CH222" s="198" t="e" vm="49">
        <v>#VALUE!</v>
      </c>
      <c r="CI222" s="263" t="e" vm="50">
        <v>#VALUE!</v>
      </c>
    </row>
    <row r="223" spans="1:87" ht="64.95" hidden="1" customHeight="1" x14ac:dyDescent="0.3">
      <c r="A223" s="322" t="s">
        <v>1121</v>
      </c>
      <c r="B223" s="331" t="s">
        <v>1128</v>
      </c>
      <c r="C223" s="323" t="s">
        <v>2</v>
      </c>
      <c r="D223" s="550" t="s">
        <v>750</v>
      </c>
      <c r="E223" s="201" t="e" vm="9">
        <v>#VALUE!</v>
      </c>
      <c r="F223" s="320" t="s">
        <v>1156</v>
      </c>
      <c r="G223" s="320" t="s">
        <v>978</v>
      </c>
      <c r="H223" s="205" t="s">
        <v>971</v>
      </c>
      <c r="I223" s="314">
        <v>5</v>
      </c>
      <c r="J223" s="311">
        <f>(((20*20)*$K$3)*10)+$L$3</f>
        <v>212</v>
      </c>
      <c r="K223" s="266">
        <f>(((20*40)*$K$3)*10)+$L$3</f>
        <v>364</v>
      </c>
      <c r="L223" s="267">
        <f>(((40*40)*$K$3)*10)+$L$3</f>
        <v>668</v>
      </c>
      <c r="M223" s="268">
        <f t="shared" si="43"/>
        <v>22.827268750000002</v>
      </c>
      <c r="N223" s="269">
        <v>228.27268750000002</v>
      </c>
      <c r="O223" s="270">
        <f t="shared" si="44"/>
        <v>570.68171875000007</v>
      </c>
      <c r="P223" s="271">
        <v>40</v>
      </c>
      <c r="Q223" s="272">
        <f>Tableau3[[#This Row],[NBRE UNITES / UVC (Paquet)]]*Tableau3[[#This Row],[UVC (Paquet) /
 COLIS]]</f>
        <v>400</v>
      </c>
      <c r="R223" s="272">
        <v>10</v>
      </c>
      <c r="S223" s="273">
        <v>48</v>
      </c>
      <c r="T223" s="274">
        <v>48</v>
      </c>
      <c r="U223" s="275">
        <f t="shared" si="45"/>
        <v>19200</v>
      </c>
      <c r="V223" s="570">
        <f>Tableau3[[#This Row],[PRIX  AU 
COLIS]]/Tableau3[[#This Row],[COLIS]]-1</f>
        <v>-0.7</v>
      </c>
      <c r="W223" s="276">
        <f t="shared" si="46"/>
        <v>6.8481806250000004</v>
      </c>
      <c r="X223" s="277">
        <f>$N223-(N223*'Détail des remises'!$C$9)</f>
        <v>68.481806250000005</v>
      </c>
      <c r="Y223" s="278">
        <f t="shared" si="47"/>
        <v>171.20451562500003</v>
      </c>
      <c r="Z223" s="274" t="s">
        <v>48</v>
      </c>
      <c r="AA223" s="275" t="s">
        <v>48</v>
      </c>
      <c r="AB223" s="276" t="s">
        <v>48</v>
      </c>
      <c r="AC223" s="277" t="s">
        <v>48</v>
      </c>
      <c r="AD223" s="278" t="s">
        <v>48</v>
      </c>
      <c r="AE223" s="274" t="s">
        <v>48</v>
      </c>
      <c r="AF223" s="275" t="s">
        <v>48</v>
      </c>
      <c r="AG223" s="276" t="s">
        <v>48</v>
      </c>
      <c r="AH223" s="277" t="s">
        <v>48</v>
      </c>
      <c r="AI223" s="278" t="s">
        <v>48</v>
      </c>
      <c r="AJ223" s="274" t="s">
        <v>48</v>
      </c>
      <c r="AK223" s="275" t="s">
        <v>48</v>
      </c>
      <c r="AL223" s="279" t="s">
        <v>48</v>
      </c>
      <c r="AM223" s="277" t="s">
        <v>48</v>
      </c>
      <c r="AN223" s="280" t="s">
        <v>48</v>
      </c>
      <c r="AO223" s="274" t="s">
        <v>48</v>
      </c>
      <c r="AP223" s="275" t="s">
        <v>48</v>
      </c>
      <c r="AQ223" s="279" t="s">
        <v>48</v>
      </c>
      <c r="AR223" s="277" t="s">
        <v>48</v>
      </c>
      <c r="AS223" s="280" t="s">
        <v>48</v>
      </c>
      <c r="AT223" s="346" t="s">
        <v>48</v>
      </c>
      <c r="AU223" s="198" t="s">
        <v>48</v>
      </c>
      <c r="AV223" s="198" t="s">
        <v>48</v>
      </c>
      <c r="AW223" s="198" t="s">
        <v>48</v>
      </c>
      <c r="AX223" s="198" t="s">
        <v>48</v>
      </c>
      <c r="AY223" s="198" t="s">
        <v>48</v>
      </c>
      <c r="AZ223" s="198" t="s">
        <v>48</v>
      </c>
      <c r="BA223" s="198" t="s">
        <v>48</v>
      </c>
      <c r="BB223" s="198" t="s">
        <v>48</v>
      </c>
      <c r="BC223" s="198" t="s">
        <v>48</v>
      </c>
      <c r="BD223" s="198" t="s">
        <v>48</v>
      </c>
      <c r="BE223" s="198" t="s">
        <v>48</v>
      </c>
      <c r="BF223" s="198" t="s">
        <v>48</v>
      </c>
      <c r="BG223" s="198" t="s">
        <v>48</v>
      </c>
      <c r="BH223" s="198" t="s">
        <v>48</v>
      </c>
      <c r="BI223" s="198" t="s">
        <v>48</v>
      </c>
      <c r="BJ223" s="198" t="s">
        <v>48</v>
      </c>
      <c r="BK223" s="198" t="s">
        <v>48</v>
      </c>
      <c r="BL223" s="198" t="s">
        <v>48</v>
      </c>
      <c r="BM223" s="198" t="s">
        <v>48</v>
      </c>
      <c r="BN223" s="198" t="s">
        <v>48</v>
      </c>
      <c r="BO223" s="198" t="s">
        <v>48</v>
      </c>
      <c r="BP223" s="198" t="s">
        <v>48</v>
      </c>
      <c r="BQ223" s="198" t="s">
        <v>48</v>
      </c>
      <c r="BR223" s="198" t="s">
        <v>48</v>
      </c>
      <c r="BS223" s="198" t="s">
        <v>48</v>
      </c>
      <c r="BT223" s="198" t="s">
        <v>48</v>
      </c>
      <c r="BU223" s="198" t="s">
        <v>48</v>
      </c>
      <c r="BV223" s="198" t="s">
        <v>48</v>
      </c>
      <c r="BW223" s="198" t="s">
        <v>48</v>
      </c>
      <c r="BX223" s="198" t="s">
        <v>48</v>
      </c>
      <c r="BY223" s="198" t="s">
        <v>48</v>
      </c>
      <c r="BZ223" s="198" t="s">
        <v>48</v>
      </c>
      <c r="CA223" s="198" t="s">
        <v>48</v>
      </c>
      <c r="CB223" s="198" t="s">
        <v>48</v>
      </c>
      <c r="CC223" s="319" t="e" vm="46">
        <v>#VALUE!</v>
      </c>
      <c r="CD223" s="198"/>
      <c r="CE223" s="198" t="e" vm="47">
        <v>#VALUE!</v>
      </c>
      <c r="CF223" s="198"/>
      <c r="CG223" s="198" t="e" vm="48">
        <v>#VALUE!</v>
      </c>
      <c r="CH223" s="198" t="e" vm="49">
        <v>#VALUE!</v>
      </c>
      <c r="CI223" s="263" t="e" vm="50">
        <v>#VALUE!</v>
      </c>
    </row>
    <row r="224" spans="1:87" ht="64.95" hidden="1" customHeight="1" x14ac:dyDescent="0.3">
      <c r="A224" s="322" t="s">
        <v>1121</v>
      </c>
      <c r="B224" s="331" t="s">
        <v>1128</v>
      </c>
      <c r="C224" s="323" t="s">
        <v>863</v>
      </c>
      <c r="D224" s="550" t="s">
        <v>750</v>
      </c>
      <c r="E224" s="201" t="e" vm="13">
        <v>#VALUE!</v>
      </c>
      <c r="F224" s="320" t="s">
        <v>1157</v>
      </c>
      <c r="G224" s="320" t="s">
        <v>979</v>
      </c>
      <c r="H224" s="205" t="s">
        <v>972</v>
      </c>
      <c r="I224" s="314">
        <v>1</v>
      </c>
      <c r="J224" s="311" t="s">
        <v>55</v>
      </c>
      <c r="K224" s="266" t="s">
        <v>55</v>
      </c>
      <c r="L224" s="267">
        <f>(((40*40)*$K$3)*2)+$L$3</f>
        <v>181.6</v>
      </c>
      <c r="M224" s="268">
        <f t="shared" si="43"/>
        <v>21.092471400000001</v>
      </c>
      <c r="N224" s="269">
        <v>210.92471399999999</v>
      </c>
      <c r="O224" s="270">
        <f t="shared" si="44"/>
        <v>527.31178499999999</v>
      </c>
      <c r="P224" s="271">
        <v>40</v>
      </c>
      <c r="Q224" s="272">
        <f>Tableau3[[#This Row],[NBRE UNITES / UVC (Paquet)]]*Tableau3[[#This Row],[UVC (Paquet) /
 COLIS]]</f>
        <v>400</v>
      </c>
      <c r="R224" s="272">
        <v>10</v>
      </c>
      <c r="S224" s="273">
        <v>48</v>
      </c>
      <c r="T224" s="274">
        <v>16</v>
      </c>
      <c r="U224" s="275">
        <f t="shared" si="45"/>
        <v>6400</v>
      </c>
      <c r="V224" s="570">
        <f>Tableau3[[#This Row],[PRIX  AU 
COLIS]]/Tableau3[[#This Row],[COLIS]]-1</f>
        <v>-0.7</v>
      </c>
      <c r="W224" s="276">
        <f t="shared" si="46"/>
        <v>6.3277414200000006</v>
      </c>
      <c r="X224" s="277">
        <f>$N224-(N224*'Détail des remises'!$C$9)</f>
        <v>63.27741420000001</v>
      </c>
      <c r="Y224" s="278">
        <f t="shared" si="47"/>
        <v>158.19353550000002</v>
      </c>
      <c r="Z224" s="274">
        <v>24</v>
      </c>
      <c r="AA224" s="275">
        <f>Z224*Q224</f>
        <v>9600</v>
      </c>
      <c r="AB224" s="276">
        <f>$AC224/$R224</f>
        <v>6.137909177400001</v>
      </c>
      <c r="AC224" s="277">
        <f>$X224*$AC$11</f>
        <v>61.37909177400001</v>
      </c>
      <c r="AD224" s="278">
        <f>$AC224/$Q224*1000</f>
        <v>153.44772943500001</v>
      </c>
      <c r="AE224" s="274">
        <f>Tableau3[[#This Row],[COLIS /
 PALETTE]]</f>
        <v>48</v>
      </c>
      <c r="AF224" s="275">
        <f>AE224*$Q224</f>
        <v>19200</v>
      </c>
      <c r="AG224" s="276">
        <f>$AH224/$R224</f>
        <v>5.6949672780000009</v>
      </c>
      <c r="AH224" s="277">
        <f>$X224*$AH$11</f>
        <v>56.949672780000007</v>
      </c>
      <c r="AI224" s="278">
        <f>$AH224/$Q224*1000</f>
        <v>142.37418195000001</v>
      </c>
      <c r="AJ224" s="274">
        <v>96</v>
      </c>
      <c r="AK224" s="275">
        <f>AJ224*Q224</f>
        <v>38400</v>
      </c>
      <c r="AL224" s="279">
        <f>AM224/$R224</f>
        <v>5.5241182596600007</v>
      </c>
      <c r="AM224" s="277">
        <f>AH224*$AM$11</f>
        <v>55.241182596600005</v>
      </c>
      <c r="AN224" s="280">
        <f>AM224/$Q224*1000</f>
        <v>138.10295649150001</v>
      </c>
      <c r="AO224" s="274">
        <v>192</v>
      </c>
      <c r="AP224" s="275">
        <f>AO224*Q224</f>
        <v>76800</v>
      </c>
      <c r="AQ224" s="279">
        <f>AR224/$R224</f>
        <v>5.3583947118702007</v>
      </c>
      <c r="AR224" s="277">
        <f>AM224*$AR$11</f>
        <v>53.583947118702007</v>
      </c>
      <c r="AS224" s="280">
        <f>AR224/$Q224*1000</f>
        <v>133.95986779675499</v>
      </c>
      <c r="AT224" s="346" t="s">
        <v>48</v>
      </c>
      <c r="AU224" s="198" t="s">
        <v>48</v>
      </c>
      <c r="AV224" s="198" t="s">
        <v>48</v>
      </c>
      <c r="AW224" s="198" t="s">
        <v>48</v>
      </c>
      <c r="AX224" s="198" t="s">
        <v>48</v>
      </c>
      <c r="AY224" s="198" t="s">
        <v>48</v>
      </c>
      <c r="AZ224" s="198" t="s">
        <v>48</v>
      </c>
      <c r="BA224" s="198" t="s">
        <v>48</v>
      </c>
      <c r="BB224" s="198" t="s">
        <v>48</v>
      </c>
      <c r="BC224" s="198" t="s">
        <v>48</v>
      </c>
      <c r="BD224" s="198" t="s">
        <v>48</v>
      </c>
      <c r="BE224" s="198" t="s">
        <v>48</v>
      </c>
      <c r="BF224" s="198" t="s">
        <v>48</v>
      </c>
      <c r="BG224" s="198" t="s">
        <v>48</v>
      </c>
      <c r="BH224" s="198" t="s">
        <v>48</v>
      </c>
      <c r="BI224" s="198" t="s">
        <v>48</v>
      </c>
      <c r="BJ224" s="198" t="s">
        <v>48</v>
      </c>
      <c r="BK224" s="198" t="s">
        <v>48</v>
      </c>
      <c r="BL224" s="198" t="s">
        <v>48</v>
      </c>
      <c r="BM224" s="198" t="s">
        <v>48</v>
      </c>
      <c r="BN224" s="198" t="s">
        <v>48</v>
      </c>
      <c r="BO224" s="198" t="s">
        <v>48</v>
      </c>
      <c r="BP224" s="198" t="s">
        <v>48</v>
      </c>
      <c r="BQ224" s="198" t="s">
        <v>48</v>
      </c>
      <c r="BR224" s="198" t="s">
        <v>48</v>
      </c>
      <c r="BS224" s="198" t="s">
        <v>48</v>
      </c>
      <c r="BT224" s="198" t="s">
        <v>48</v>
      </c>
      <c r="BU224" s="198" t="s">
        <v>48</v>
      </c>
      <c r="BV224" s="198" t="s">
        <v>48</v>
      </c>
      <c r="BW224" s="198" t="s">
        <v>48</v>
      </c>
      <c r="BX224" s="198" t="s">
        <v>48</v>
      </c>
      <c r="BY224" s="198" t="s">
        <v>48</v>
      </c>
      <c r="BZ224" s="198" t="s">
        <v>48</v>
      </c>
      <c r="CA224" s="198" t="s">
        <v>48</v>
      </c>
      <c r="CB224" s="198" t="s">
        <v>48</v>
      </c>
      <c r="CC224" s="319" t="e" vm="46">
        <v>#VALUE!</v>
      </c>
      <c r="CD224" s="198"/>
      <c r="CE224" s="198" t="e" vm="47">
        <v>#VALUE!</v>
      </c>
      <c r="CF224" s="198"/>
      <c r="CG224" s="198" t="e" vm="48">
        <v>#VALUE!</v>
      </c>
      <c r="CH224" s="198" t="e" vm="49">
        <v>#VALUE!</v>
      </c>
      <c r="CI224" s="263" t="e" vm="50">
        <v>#VALUE!</v>
      </c>
    </row>
    <row r="225" spans="1:87" ht="64.95" hidden="1" customHeight="1" x14ac:dyDescent="0.3">
      <c r="A225" s="322" t="s">
        <v>1121</v>
      </c>
      <c r="B225" s="331" t="s">
        <v>1128</v>
      </c>
      <c r="C225" s="323" t="s">
        <v>863</v>
      </c>
      <c r="D225" s="550" t="s">
        <v>750</v>
      </c>
      <c r="E225" s="201" t="e" vm="13">
        <v>#VALUE!</v>
      </c>
      <c r="F225" s="320" t="s">
        <v>1158</v>
      </c>
      <c r="G225" s="320" t="s">
        <v>980</v>
      </c>
      <c r="H225" s="205" t="s">
        <v>972</v>
      </c>
      <c r="I225" s="314">
        <v>2</v>
      </c>
      <c r="J225" s="311" t="s">
        <v>55</v>
      </c>
      <c r="K225" s="266" t="s">
        <v>55</v>
      </c>
      <c r="L225" s="267">
        <f>(((40*40)*$K$3)*4)+$L$3</f>
        <v>303.2</v>
      </c>
      <c r="M225" s="268">
        <f t="shared" si="43"/>
        <v>22.096874800000002</v>
      </c>
      <c r="N225" s="269">
        <v>220.96874800000001</v>
      </c>
      <c r="O225" s="270">
        <f t="shared" si="44"/>
        <v>552.42187000000001</v>
      </c>
      <c r="P225" s="271">
        <v>40</v>
      </c>
      <c r="Q225" s="272">
        <f>Tableau3[[#This Row],[NBRE UNITES / UVC (Paquet)]]*Tableau3[[#This Row],[UVC (Paquet) /
 COLIS]]</f>
        <v>400</v>
      </c>
      <c r="R225" s="272">
        <v>10</v>
      </c>
      <c r="S225" s="273">
        <v>48</v>
      </c>
      <c r="T225" s="274">
        <v>48</v>
      </c>
      <c r="U225" s="275">
        <f t="shared" si="45"/>
        <v>19200</v>
      </c>
      <c r="V225" s="570">
        <f>Tableau3[[#This Row],[PRIX  AU 
COLIS]]/Tableau3[[#This Row],[COLIS]]-1</f>
        <v>-0.7</v>
      </c>
      <c r="W225" s="276">
        <f t="shared" si="46"/>
        <v>6.6290624400000011</v>
      </c>
      <c r="X225" s="277">
        <f>$N225-(N225*'Détail des remises'!$C$9)</f>
        <v>66.290624400000013</v>
      </c>
      <c r="Y225" s="278">
        <f t="shared" si="47"/>
        <v>165.72656100000003</v>
      </c>
      <c r="Z225" s="274" t="s">
        <v>48</v>
      </c>
      <c r="AA225" s="275" t="s">
        <v>48</v>
      </c>
      <c r="AB225" s="276" t="s">
        <v>48</v>
      </c>
      <c r="AC225" s="277" t="s">
        <v>48</v>
      </c>
      <c r="AD225" s="278" t="s">
        <v>48</v>
      </c>
      <c r="AE225" s="274" t="s">
        <v>48</v>
      </c>
      <c r="AF225" s="275" t="s">
        <v>48</v>
      </c>
      <c r="AG225" s="276" t="s">
        <v>48</v>
      </c>
      <c r="AH225" s="277" t="s">
        <v>48</v>
      </c>
      <c r="AI225" s="278" t="s">
        <v>48</v>
      </c>
      <c r="AJ225" s="274" t="s">
        <v>48</v>
      </c>
      <c r="AK225" s="275" t="s">
        <v>48</v>
      </c>
      <c r="AL225" s="276" t="s">
        <v>48</v>
      </c>
      <c r="AM225" s="277" t="s">
        <v>48</v>
      </c>
      <c r="AN225" s="278" t="s">
        <v>48</v>
      </c>
      <c r="AO225" s="274"/>
      <c r="AP225" s="275"/>
      <c r="AQ225" s="279"/>
      <c r="AR225" s="277"/>
      <c r="AS225" s="280"/>
      <c r="AT225" s="346" t="s">
        <v>48</v>
      </c>
      <c r="AU225" s="198" t="s">
        <v>48</v>
      </c>
      <c r="AV225" s="198" t="s">
        <v>48</v>
      </c>
      <c r="AW225" s="198" t="s">
        <v>48</v>
      </c>
      <c r="AX225" s="198" t="s">
        <v>48</v>
      </c>
      <c r="AY225" s="198" t="s">
        <v>48</v>
      </c>
      <c r="AZ225" s="198" t="s">
        <v>48</v>
      </c>
      <c r="BA225" s="198" t="s">
        <v>48</v>
      </c>
      <c r="BB225" s="198" t="s">
        <v>48</v>
      </c>
      <c r="BC225" s="198" t="s">
        <v>48</v>
      </c>
      <c r="BD225" s="198" t="s">
        <v>48</v>
      </c>
      <c r="BE225" s="198" t="s">
        <v>48</v>
      </c>
      <c r="BF225" s="198" t="s">
        <v>48</v>
      </c>
      <c r="BG225" s="198" t="s">
        <v>48</v>
      </c>
      <c r="BH225" s="198" t="s">
        <v>48</v>
      </c>
      <c r="BI225" s="198" t="s">
        <v>48</v>
      </c>
      <c r="BJ225" s="198" t="s">
        <v>48</v>
      </c>
      <c r="BK225" s="198" t="s">
        <v>48</v>
      </c>
      <c r="BL225" s="198" t="s">
        <v>48</v>
      </c>
      <c r="BM225" s="198" t="s">
        <v>48</v>
      </c>
      <c r="BN225" s="198" t="s">
        <v>48</v>
      </c>
      <c r="BO225" s="198" t="s">
        <v>48</v>
      </c>
      <c r="BP225" s="198" t="s">
        <v>48</v>
      </c>
      <c r="BQ225" s="198" t="s">
        <v>48</v>
      </c>
      <c r="BR225" s="198" t="s">
        <v>48</v>
      </c>
      <c r="BS225" s="198" t="s">
        <v>48</v>
      </c>
      <c r="BT225" s="198" t="s">
        <v>48</v>
      </c>
      <c r="BU225" s="198" t="s">
        <v>48</v>
      </c>
      <c r="BV225" s="198" t="s">
        <v>48</v>
      </c>
      <c r="BW225" s="198" t="s">
        <v>48</v>
      </c>
      <c r="BX225" s="198" t="s">
        <v>48</v>
      </c>
      <c r="BY225" s="198" t="s">
        <v>48</v>
      </c>
      <c r="BZ225" s="198" t="s">
        <v>48</v>
      </c>
      <c r="CA225" s="198" t="s">
        <v>48</v>
      </c>
      <c r="CB225" s="198" t="s">
        <v>48</v>
      </c>
      <c r="CC225" s="319" t="e" vm="46">
        <v>#VALUE!</v>
      </c>
      <c r="CD225" s="198"/>
      <c r="CE225" s="198" t="e" vm="47">
        <v>#VALUE!</v>
      </c>
      <c r="CF225" s="198"/>
      <c r="CG225" s="198" t="e" vm="48">
        <v>#VALUE!</v>
      </c>
      <c r="CH225" s="198" t="e" vm="49">
        <v>#VALUE!</v>
      </c>
      <c r="CI225" s="263" t="e" vm="50">
        <v>#VALUE!</v>
      </c>
    </row>
    <row r="226" spans="1:87" ht="64.95" hidden="1" customHeight="1" x14ac:dyDescent="0.3">
      <c r="A226" s="322" t="s">
        <v>1121</v>
      </c>
      <c r="B226" s="331" t="s">
        <v>1128</v>
      </c>
      <c r="C226" s="323" t="s">
        <v>863</v>
      </c>
      <c r="D226" s="550" t="s">
        <v>750</v>
      </c>
      <c r="E226" s="201" t="e" vm="13">
        <v>#VALUE!</v>
      </c>
      <c r="F226" s="320" t="s">
        <v>1159</v>
      </c>
      <c r="G226" s="320" t="s">
        <v>981</v>
      </c>
      <c r="H226" s="205" t="s">
        <v>972</v>
      </c>
      <c r="I226" s="314">
        <v>3</v>
      </c>
      <c r="J226" s="311">
        <f>(((20*20)*$K$3)*6)+$L$3</f>
        <v>151.19999999999999</v>
      </c>
      <c r="K226" s="266">
        <f>(((20*40)*$K$3)*6)+$L$3</f>
        <v>242.39999999999998</v>
      </c>
      <c r="L226" s="267">
        <f>(((40*40)*$K$3)*6)+$L$3</f>
        <v>424.79999999999995</v>
      </c>
      <c r="M226" s="268">
        <f t="shared" si="43"/>
        <v>23.101278199999996</v>
      </c>
      <c r="N226" s="269">
        <v>231.01278199999996</v>
      </c>
      <c r="O226" s="270">
        <f t="shared" si="44"/>
        <v>577.53195499999993</v>
      </c>
      <c r="P226" s="271">
        <v>40</v>
      </c>
      <c r="Q226" s="272">
        <f>Tableau3[[#This Row],[NBRE UNITES / UVC (Paquet)]]*Tableau3[[#This Row],[UVC (Paquet) /
 COLIS]]</f>
        <v>400</v>
      </c>
      <c r="R226" s="272">
        <v>10</v>
      </c>
      <c r="S226" s="273">
        <v>48</v>
      </c>
      <c r="T226" s="274">
        <v>48</v>
      </c>
      <c r="U226" s="275">
        <f t="shared" si="45"/>
        <v>19200</v>
      </c>
      <c r="V226" s="570">
        <f>Tableau3[[#This Row],[PRIX  AU 
COLIS]]/Tableau3[[#This Row],[COLIS]]-1</f>
        <v>-0.7</v>
      </c>
      <c r="W226" s="276">
        <f t="shared" si="46"/>
        <v>6.9303834599999989</v>
      </c>
      <c r="X226" s="277">
        <f>$N226-(N226*'Détail des remises'!$C$9)</f>
        <v>69.303834599999988</v>
      </c>
      <c r="Y226" s="278">
        <f t="shared" si="47"/>
        <v>173.25958649999998</v>
      </c>
      <c r="Z226" s="274" t="s">
        <v>48</v>
      </c>
      <c r="AA226" s="275" t="s">
        <v>48</v>
      </c>
      <c r="AB226" s="276" t="s">
        <v>48</v>
      </c>
      <c r="AC226" s="277" t="s">
        <v>48</v>
      </c>
      <c r="AD226" s="278" t="s">
        <v>48</v>
      </c>
      <c r="AE226" s="274" t="s">
        <v>48</v>
      </c>
      <c r="AF226" s="275" t="s">
        <v>48</v>
      </c>
      <c r="AG226" s="276" t="s">
        <v>48</v>
      </c>
      <c r="AH226" s="277" t="s">
        <v>48</v>
      </c>
      <c r="AI226" s="278" t="s">
        <v>48</v>
      </c>
      <c r="AJ226" s="274" t="s">
        <v>48</v>
      </c>
      <c r="AK226" s="275" t="s">
        <v>48</v>
      </c>
      <c r="AL226" s="279" t="s">
        <v>48</v>
      </c>
      <c r="AM226" s="277" t="s">
        <v>48</v>
      </c>
      <c r="AN226" s="280" t="s">
        <v>48</v>
      </c>
      <c r="AO226" s="274" t="s">
        <v>48</v>
      </c>
      <c r="AP226" s="275" t="s">
        <v>48</v>
      </c>
      <c r="AQ226" s="279" t="s">
        <v>48</v>
      </c>
      <c r="AR226" s="277" t="s">
        <v>48</v>
      </c>
      <c r="AS226" s="280" t="s">
        <v>48</v>
      </c>
      <c r="AT226" s="346" t="s">
        <v>48</v>
      </c>
      <c r="AU226" s="198" t="s">
        <v>48</v>
      </c>
      <c r="AV226" s="198" t="s">
        <v>48</v>
      </c>
      <c r="AW226" s="198" t="s">
        <v>48</v>
      </c>
      <c r="AX226" s="198" t="s">
        <v>48</v>
      </c>
      <c r="AY226" s="198" t="s">
        <v>48</v>
      </c>
      <c r="AZ226" s="198" t="s">
        <v>48</v>
      </c>
      <c r="BA226" s="198" t="s">
        <v>48</v>
      </c>
      <c r="BB226" s="198" t="s">
        <v>48</v>
      </c>
      <c r="BC226" s="198" t="s">
        <v>48</v>
      </c>
      <c r="BD226" s="198" t="s">
        <v>48</v>
      </c>
      <c r="BE226" s="198" t="s">
        <v>48</v>
      </c>
      <c r="BF226" s="198" t="s">
        <v>48</v>
      </c>
      <c r="BG226" s="198" t="s">
        <v>48</v>
      </c>
      <c r="BH226" s="198" t="s">
        <v>48</v>
      </c>
      <c r="BI226" s="198" t="s">
        <v>48</v>
      </c>
      <c r="BJ226" s="198" t="s">
        <v>48</v>
      </c>
      <c r="BK226" s="198" t="s">
        <v>48</v>
      </c>
      <c r="BL226" s="198" t="s">
        <v>48</v>
      </c>
      <c r="BM226" s="198" t="s">
        <v>48</v>
      </c>
      <c r="BN226" s="198" t="s">
        <v>48</v>
      </c>
      <c r="BO226" s="198" t="s">
        <v>48</v>
      </c>
      <c r="BP226" s="198" t="s">
        <v>48</v>
      </c>
      <c r="BQ226" s="198" t="s">
        <v>48</v>
      </c>
      <c r="BR226" s="198" t="s">
        <v>48</v>
      </c>
      <c r="BS226" s="198" t="s">
        <v>48</v>
      </c>
      <c r="BT226" s="198" t="s">
        <v>48</v>
      </c>
      <c r="BU226" s="198" t="s">
        <v>48</v>
      </c>
      <c r="BV226" s="198" t="s">
        <v>48</v>
      </c>
      <c r="BW226" s="198" t="s">
        <v>48</v>
      </c>
      <c r="BX226" s="198" t="s">
        <v>48</v>
      </c>
      <c r="BY226" s="198" t="s">
        <v>48</v>
      </c>
      <c r="BZ226" s="198" t="s">
        <v>48</v>
      </c>
      <c r="CA226" s="198" t="s">
        <v>48</v>
      </c>
      <c r="CB226" s="198" t="s">
        <v>48</v>
      </c>
      <c r="CC226" s="319" t="e" vm="46">
        <v>#VALUE!</v>
      </c>
      <c r="CD226" s="198"/>
      <c r="CE226" s="198" t="e" vm="47">
        <v>#VALUE!</v>
      </c>
      <c r="CF226" s="198"/>
      <c r="CG226" s="198" t="e" vm="48">
        <v>#VALUE!</v>
      </c>
      <c r="CH226" s="198" t="e" vm="49">
        <v>#VALUE!</v>
      </c>
      <c r="CI226" s="263" t="e" vm="50">
        <v>#VALUE!</v>
      </c>
    </row>
    <row r="227" spans="1:87" ht="64.95" hidden="1" customHeight="1" x14ac:dyDescent="0.3">
      <c r="A227" s="322" t="s">
        <v>1121</v>
      </c>
      <c r="B227" s="331" t="s">
        <v>1128</v>
      </c>
      <c r="C227" s="323" t="s">
        <v>863</v>
      </c>
      <c r="D227" s="550" t="s">
        <v>750</v>
      </c>
      <c r="E227" s="201" t="e" vm="13">
        <v>#VALUE!</v>
      </c>
      <c r="F227" s="320" t="s">
        <v>1160</v>
      </c>
      <c r="G227" s="320" t="s">
        <v>982</v>
      </c>
      <c r="H227" s="205" t="s">
        <v>972</v>
      </c>
      <c r="I227" s="314">
        <v>4</v>
      </c>
      <c r="J227" s="311">
        <f>(((20*20)*$K$3)*8)+$L$3</f>
        <v>181.6</v>
      </c>
      <c r="K227" s="266">
        <f>(((20*40)*$K$3)*8)+$L$3</f>
        <v>303.2</v>
      </c>
      <c r="L227" s="267">
        <f>(((40*40)*$K$3)*8)+$L$3</f>
        <v>546.4</v>
      </c>
      <c r="M227" s="268">
        <f t="shared" si="43"/>
        <v>24.105681599999997</v>
      </c>
      <c r="N227" s="269">
        <v>241.05681599999997</v>
      </c>
      <c r="O227" s="270">
        <f t="shared" si="44"/>
        <v>602.64203999999984</v>
      </c>
      <c r="P227" s="271">
        <v>40</v>
      </c>
      <c r="Q227" s="272">
        <f>Tableau3[[#This Row],[NBRE UNITES / UVC (Paquet)]]*Tableau3[[#This Row],[UVC (Paquet) /
 COLIS]]</f>
        <v>400</v>
      </c>
      <c r="R227" s="272">
        <v>10</v>
      </c>
      <c r="S227" s="273">
        <v>48</v>
      </c>
      <c r="T227" s="274">
        <v>48</v>
      </c>
      <c r="U227" s="275">
        <f t="shared" si="45"/>
        <v>19200</v>
      </c>
      <c r="V227" s="570">
        <f>Tableau3[[#This Row],[PRIX  AU 
COLIS]]/Tableau3[[#This Row],[COLIS]]-1</f>
        <v>-0.7</v>
      </c>
      <c r="W227" s="276">
        <f t="shared" si="46"/>
        <v>7.2317044799999994</v>
      </c>
      <c r="X227" s="277">
        <f>$N227-(N227*'Détail des remises'!$C$9)</f>
        <v>72.317044799999991</v>
      </c>
      <c r="Y227" s="278">
        <f t="shared" si="47"/>
        <v>180.79261199999996</v>
      </c>
      <c r="Z227" s="274" t="s">
        <v>48</v>
      </c>
      <c r="AA227" s="275" t="s">
        <v>48</v>
      </c>
      <c r="AB227" s="276" t="s">
        <v>48</v>
      </c>
      <c r="AC227" s="277" t="s">
        <v>48</v>
      </c>
      <c r="AD227" s="278" t="s">
        <v>48</v>
      </c>
      <c r="AE227" s="274" t="s">
        <v>48</v>
      </c>
      <c r="AF227" s="275" t="s">
        <v>48</v>
      </c>
      <c r="AG227" s="276" t="s">
        <v>48</v>
      </c>
      <c r="AH227" s="277" t="s">
        <v>48</v>
      </c>
      <c r="AI227" s="278" t="s">
        <v>48</v>
      </c>
      <c r="AJ227" s="274" t="s">
        <v>48</v>
      </c>
      <c r="AK227" s="275" t="s">
        <v>48</v>
      </c>
      <c r="AL227" s="279" t="s">
        <v>48</v>
      </c>
      <c r="AM227" s="277" t="s">
        <v>48</v>
      </c>
      <c r="AN227" s="280" t="s">
        <v>48</v>
      </c>
      <c r="AO227" s="274" t="s">
        <v>48</v>
      </c>
      <c r="AP227" s="275" t="s">
        <v>48</v>
      </c>
      <c r="AQ227" s="279" t="s">
        <v>48</v>
      </c>
      <c r="AR227" s="277" t="s">
        <v>48</v>
      </c>
      <c r="AS227" s="280" t="s">
        <v>48</v>
      </c>
      <c r="AT227" s="346" t="s">
        <v>48</v>
      </c>
      <c r="AU227" s="198" t="s">
        <v>48</v>
      </c>
      <c r="AV227" s="198" t="s">
        <v>48</v>
      </c>
      <c r="AW227" s="198" t="s">
        <v>48</v>
      </c>
      <c r="AX227" s="198" t="s">
        <v>48</v>
      </c>
      <c r="AY227" s="198" t="s">
        <v>48</v>
      </c>
      <c r="AZ227" s="198" t="s">
        <v>48</v>
      </c>
      <c r="BA227" s="198" t="s">
        <v>48</v>
      </c>
      <c r="BB227" s="198" t="s">
        <v>48</v>
      </c>
      <c r="BC227" s="198" t="s">
        <v>48</v>
      </c>
      <c r="BD227" s="198" t="s">
        <v>48</v>
      </c>
      <c r="BE227" s="198" t="s">
        <v>48</v>
      </c>
      <c r="BF227" s="198" t="s">
        <v>48</v>
      </c>
      <c r="BG227" s="198" t="s">
        <v>48</v>
      </c>
      <c r="BH227" s="198" t="s">
        <v>48</v>
      </c>
      <c r="BI227" s="198" t="s">
        <v>48</v>
      </c>
      <c r="BJ227" s="198" t="s">
        <v>48</v>
      </c>
      <c r="BK227" s="198" t="s">
        <v>48</v>
      </c>
      <c r="BL227" s="198" t="s">
        <v>48</v>
      </c>
      <c r="BM227" s="198" t="s">
        <v>48</v>
      </c>
      <c r="BN227" s="198" t="s">
        <v>48</v>
      </c>
      <c r="BO227" s="198" t="s">
        <v>48</v>
      </c>
      <c r="BP227" s="198" t="s">
        <v>48</v>
      </c>
      <c r="BQ227" s="198" t="s">
        <v>48</v>
      </c>
      <c r="BR227" s="198" t="s">
        <v>48</v>
      </c>
      <c r="BS227" s="198" t="s">
        <v>48</v>
      </c>
      <c r="BT227" s="198" t="s">
        <v>48</v>
      </c>
      <c r="BU227" s="198" t="s">
        <v>48</v>
      </c>
      <c r="BV227" s="198" t="s">
        <v>48</v>
      </c>
      <c r="BW227" s="198" t="s">
        <v>48</v>
      </c>
      <c r="BX227" s="198" t="s">
        <v>48</v>
      </c>
      <c r="BY227" s="198" t="s">
        <v>48</v>
      </c>
      <c r="BZ227" s="198" t="s">
        <v>48</v>
      </c>
      <c r="CA227" s="198" t="s">
        <v>48</v>
      </c>
      <c r="CB227" s="198" t="s">
        <v>48</v>
      </c>
      <c r="CC227" s="319" t="e" vm="46">
        <v>#VALUE!</v>
      </c>
      <c r="CD227" s="198"/>
      <c r="CE227" s="198" t="e" vm="47">
        <v>#VALUE!</v>
      </c>
      <c r="CF227" s="198"/>
      <c r="CG227" s="198" t="e" vm="48">
        <v>#VALUE!</v>
      </c>
      <c r="CH227" s="198" t="e" vm="49">
        <v>#VALUE!</v>
      </c>
      <c r="CI227" s="263" t="e" vm="50">
        <v>#VALUE!</v>
      </c>
    </row>
    <row r="228" spans="1:87" ht="64.95" hidden="1" customHeight="1" thickBot="1" x14ac:dyDescent="0.35">
      <c r="A228" s="463" t="s">
        <v>1121</v>
      </c>
      <c r="B228" s="493" t="s">
        <v>1128</v>
      </c>
      <c r="C228" s="465" t="s">
        <v>863</v>
      </c>
      <c r="D228" s="551" t="s">
        <v>750</v>
      </c>
      <c r="E228" s="466" t="e" vm="13">
        <v>#VALUE!</v>
      </c>
      <c r="F228" s="467" t="s">
        <v>1161</v>
      </c>
      <c r="G228" s="467" t="s">
        <v>983</v>
      </c>
      <c r="H228" s="544" t="s">
        <v>972</v>
      </c>
      <c r="I228" s="469">
        <v>5</v>
      </c>
      <c r="J228" s="470">
        <f>(((20*20)*$K$3)*10)+$L$3</f>
        <v>212</v>
      </c>
      <c r="K228" s="471">
        <f>(((20*40)*$K$3)*10)+$L$3</f>
        <v>364</v>
      </c>
      <c r="L228" s="472">
        <f>(((40*40)*$K$3)*10)+$L$3</f>
        <v>668</v>
      </c>
      <c r="M228" s="473">
        <f t="shared" si="43"/>
        <v>25.110084999999998</v>
      </c>
      <c r="N228" s="474">
        <v>251.10084999999998</v>
      </c>
      <c r="O228" s="475">
        <f t="shared" si="44"/>
        <v>627.75212499999998</v>
      </c>
      <c r="P228" s="476">
        <v>40</v>
      </c>
      <c r="Q228" s="477">
        <f>Tableau3[[#This Row],[NBRE UNITES / UVC (Paquet)]]*Tableau3[[#This Row],[UVC (Paquet) /
 COLIS]]</f>
        <v>400</v>
      </c>
      <c r="R228" s="477">
        <v>10</v>
      </c>
      <c r="S228" s="478">
        <v>48</v>
      </c>
      <c r="T228" s="479">
        <v>48</v>
      </c>
      <c r="U228" s="480">
        <f t="shared" si="45"/>
        <v>19200</v>
      </c>
      <c r="V228" s="571">
        <f>Tableau3[[#This Row],[PRIX  AU 
COLIS]]/Tableau3[[#This Row],[COLIS]]-1</f>
        <v>-0.7</v>
      </c>
      <c r="W228" s="481">
        <f t="shared" si="46"/>
        <v>7.533025499999999</v>
      </c>
      <c r="X228" s="482">
        <f>$N228-(N228*'Détail des remises'!$C$9)</f>
        <v>75.330254999999994</v>
      </c>
      <c r="Y228" s="483">
        <f t="shared" si="47"/>
        <v>188.32563749999997</v>
      </c>
      <c r="Z228" s="479" t="s">
        <v>48</v>
      </c>
      <c r="AA228" s="480" t="s">
        <v>48</v>
      </c>
      <c r="AB228" s="481" t="s">
        <v>48</v>
      </c>
      <c r="AC228" s="482" t="s">
        <v>48</v>
      </c>
      <c r="AD228" s="483" t="s">
        <v>48</v>
      </c>
      <c r="AE228" s="479" t="s">
        <v>48</v>
      </c>
      <c r="AF228" s="480" t="s">
        <v>48</v>
      </c>
      <c r="AG228" s="481" t="s">
        <v>48</v>
      </c>
      <c r="AH228" s="482" t="s">
        <v>48</v>
      </c>
      <c r="AI228" s="483" t="s">
        <v>48</v>
      </c>
      <c r="AJ228" s="479" t="s">
        <v>48</v>
      </c>
      <c r="AK228" s="480" t="s">
        <v>48</v>
      </c>
      <c r="AL228" s="484" t="s">
        <v>48</v>
      </c>
      <c r="AM228" s="482" t="s">
        <v>48</v>
      </c>
      <c r="AN228" s="485" t="s">
        <v>48</v>
      </c>
      <c r="AO228" s="479" t="s">
        <v>48</v>
      </c>
      <c r="AP228" s="480" t="s">
        <v>48</v>
      </c>
      <c r="AQ228" s="484" t="s">
        <v>48</v>
      </c>
      <c r="AR228" s="482" t="s">
        <v>48</v>
      </c>
      <c r="AS228" s="485" t="s">
        <v>48</v>
      </c>
      <c r="AT228" s="346" t="s">
        <v>48</v>
      </c>
      <c r="AU228" s="198" t="s">
        <v>48</v>
      </c>
      <c r="AV228" s="198" t="s">
        <v>48</v>
      </c>
      <c r="AW228" s="198" t="s">
        <v>48</v>
      </c>
      <c r="AX228" s="198" t="s">
        <v>48</v>
      </c>
      <c r="AY228" s="198" t="s">
        <v>48</v>
      </c>
      <c r="AZ228" s="198" t="s">
        <v>48</v>
      </c>
      <c r="BA228" s="198" t="s">
        <v>48</v>
      </c>
      <c r="BB228" s="198" t="s">
        <v>48</v>
      </c>
      <c r="BC228" s="198" t="s">
        <v>48</v>
      </c>
      <c r="BD228" s="198" t="s">
        <v>48</v>
      </c>
      <c r="BE228" s="198" t="s">
        <v>48</v>
      </c>
      <c r="BF228" s="198" t="s">
        <v>48</v>
      </c>
      <c r="BG228" s="198" t="s">
        <v>48</v>
      </c>
      <c r="BH228" s="198" t="s">
        <v>48</v>
      </c>
      <c r="BI228" s="198" t="s">
        <v>48</v>
      </c>
      <c r="BJ228" s="198" t="s">
        <v>48</v>
      </c>
      <c r="BK228" s="198" t="s">
        <v>48</v>
      </c>
      <c r="BL228" s="198" t="s">
        <v>48</v>
      </c>
      <c r="BM228" s="198" t="s">
        <v>48</v>
      </c>
      <c r="BN228" s="198" t="s">
        <v>48</v>
      </c>
      <c r="BO228" s="198" t="s">
        <v>48</v>
      </c>
      <c r="BP228" s="198" t="s">
        <v>48</v>
      </c>
      <c r="BQ228" s="198" t="s">
        <v>48</v>
      </c>
      <c r="BR228" s="198" t="s">
        <v>48</v>
      </c>
      <c r="BS228" s="198" t="s">
        <v>48</v>
      </c>
      <c r="BT228" s="198" t="s">
        <v>48</v>
      </c>
      <c r="BU228" s="198" t="s">
        <v>48</v>
      </c>
      <c r="BV228" s="198" t="s">
        <v>48</v>
      </c>
      <c r="BW228" s="198" t="s">
        <v>48</v>
      </c>
      <c r="BX228" s="198" t="s">
        <v>48</v>
      </c>
      <c r="BY228" s="198" t="s">
        <v>48</v>
      </c>
      <c r="BZ228" s="198" t="s">
        <v>48</v>
      </c>
      <c r="CA228" s="198" t="s">
        <v>48</v>
      </c>
      <c r="CB228" s="198" t="s">
        <v>48</v>
      </c>
      <c r="CC228" s="319" t="e" vm="46">
        <v>#VALUE!</v>
      </c>
      <c r="CD228" s="198"/>
      <c r="CE228" s="198" t="e" vm="47">
        <v>#VALUE!</v>
      </c>
      <c r="CF228" s="198"/>
      <c r="CG228" s="198" t="e" vm="48">
        <v>#VALUE!</v>
      </c>
      <c r="CH228" s="198" t="e" vm="49">
        <v>#VALUE!</v>
      </c>
      <c r="CI228" s="263" t="e" vm="50">
        <v>#VALUE!</v>
      </c>
    </row>
    <row r="229" spans="1:87" ht="64.95" hidden="1" customHeight="1" thickTop="1" x14ac:dyDescent="0.3">
      <c r="A229" s="386" t="s">
        <v>1121</v>
      </c>
      <c r="B229" s="421" t="s">
        <v>1129</v>
      </c>
      <c r="C229" s="352" t="s">
        <v>2</v>
      </c>
      <c r="D229" s="549" t="s">
        <v>746</v>
      </c>
      <c r="E229" s="353" t="e" vm="9">
        <v>#VALUE!</v>
      </c>
      <c r="F229" s="354" t="s">
        <v>1162</v>
      </c>
      <c r="G229" s="354" t="s">
        <v>1176</v>
      </c>
      <c r="H229" s="437" t="s">
        <v>985</v>
      </c>
      <c r="I229" s="356">
        <v>1</v>
      </c>
      <c r="J229" s="357" t="s">
        <v>55</v>
      </c>
      <c r="K229" s="358">
        <f>(((10*20)*$K$3)*4)+$L$3</f>
        <v>90.4</v>
      </c>
      <c r="L229" s="359">
        <f>(((20*20)*$K$3)*4)+$L$3</f>
        <v>120.8</v>
      </c>
      <c r="M229" s="360">
        <f t="shared" si="43"/>
        <v>4.9890674166666678</v>
      </c>
      <c r="N229" s="361">
        <v>89.803213500000012</v>
      </c>
      <c r="O229" s="362">
        <f t="shared" si="44"/>
        <v>124.72668541666668</v>
      </c>
      <c r="P229" s="363">
        <f>_xlfn.XLOOKUP(Tableau3[[#This Row],[N° REF]],[1]DTA!$A:$A,[1]DTA!$KA:$KA," ", )</f>
        <v>40</v>
      </c>
      <c r="Q229" s="364">
        <f>Tableau3[[#This Row],[UVC (Paquet) /
 COLIS]]*Tableau3[[#This Row],[NBRE UNITES / UVC (Paquet)]]</f>
        <v>720</v>
      </c>
      <c r="R229" s="364">
        <f>_xlfn.XLOOKUP(Tableau3[[#This Row],[N° REF]],[1]DTA!$A:$A,[1]DTA!$KB:$KB," ", )</f>
        <v>18</v>
      </c>
      <c r="S229" s="365">
        <f>_xlfn.XLOOKUP(Tableau3[[#This Row],[N° REF]],[1]DTA!$A:$A,[1]DTA!$KC:$KC," ", )</f>
        <v>50</v>
      </c>
      <c r="T229" s="366">
        <v>10</v>
      </c>
      <c r="U229" s="367">
        <f t="shared" si="45"/>
        <v>7200</v>
      </c>
      <c r="V229" s="569">
        <f>Tableau3[[#This Row],[PRIX  AU 
COLIS]]/Tableau3[[#This Row],[COLIS]]-1</f>
        <v>-0.7</v>
      </c>
      <c r="W229" s="368">
        <f t="shared" si="46"/>
        <v>1.4967202250000002</v>
      </c>
      <c r="X229" s="369">
        <f>$N229-(N229*'Détail des remises'!$C$9)</f>
        <v>26.940964050000005</v>
      </c>
      <c r="Y229" s="370">
        <f t="shared" si="47"/>
        <v>37.418005625000006</v>
      </c>
      <c r="Z229" s="366">
        <f>Tableau3[[#This Row],[COLIS /
 PALETTE]]/2</f>
        <v>25</v>
      </c>
      <c r="AA229" s="367">
        <f>Z229*Q229</f>
        <v>18000</v>
      </c>
      <c r="AB229" s="368">
        <f>$AC229/$R229</f>
        <v>1.4518186182500004</v>
      </c>
      <c r="AC229" s="369">
        <f>$X229*$AC$11</f>
        <v>26.132735128500006</v>
      </c>
      <c r="AD229" s="370">
        <f>$AC229/$Q229*1000</f>
        <v>36.295465456250007</v>
      </c>
      <c r="AE229" s="366">
        <f>Tableau3[[#This Row],[COLIS /
 PALETTE]]</f>
        <v>50</v>
      </c>
      <c r="AF229" s="367">
        <f t="shared" ref="AF229:AF236" si="49">AE229*$Q229</f>
        <v>36000</v>
      </c>
      <c r="AG229" s="368">
        <f>$AH229/$R229</f>
        <v>1.3470482025000003</v>
      </c>
      <c r="AH229" s="369">
        <f>$X229*$AH$11</f>
        <v>24.246867645000005</v>
      </c>
      <c r="AI229" s="370">
        <f>$AH229/$Q229*1000</f>
        <v>33.676205062500003</v>
      </c>
      <c r="AJ229" s="366" t="s">
        <v>48</v>
      </c>
      <c r="AK229" s="366" t="s">
        <v>48</v>
      </c>
      <c r="AL229" s="368" t="s">
        <v>48</v>
      </c>
      <c r="AM229" s="369" t="s">
        <v>48</v>
      </c>
      <c r="AN229" s="507" t="s">
        <v>48</v>
      </c>
      <c r="AO229" s="366" t="s">
        <v>48</v>
      </c>
      <c r="AP229" s="366" t="s">
        <v>48</v>
      </c>
      <c r="AQ229" s="368" t="s">
        <v>48</v>
      </c>
      <c r="AR229" s="369" t="s">
        <v>48</v>
      </c>
      <c r="AS229" s="370" t="s">
        <v>48</v>
      </c>
      <c r="AT229" s="346"/>
      <c r="AU229" s="198"/>
      <c r="AV229" s="198"/>
      <c r="AW229" s="198"/>
      <c r="AX229" s="198"/>
      <c r="AY229" s="198"/>
      <c r="AZ229" s="198"/>
      <c r="BA229" s="198"/>
      <c r="BB229" s="198"/>
      <c r="BC229" s="198"/>
      <c r="BD229" s="198"/>
      <c r="BE229" s="198"/>
      <c r="BF229" s="198"/>
      <c r="BG229" s="198"/>
      <c r="BH229" s="198"/>
      <c r="BI229" s="198"/>
      <c r="BJ229" s="198"/>
      <c r="BK229" s="198"/>
      <c r="BL229" s="198"/>
      <c r="BM229" s="198"/>
      <c r="BN229" s="198"/>
      <c r="BO229" s="198"/>
      <c r="BP229" s="198"/>
      <c r="BQ229" s="198"/>
      <c r="BR229" s="198"/>
      <c r="BS229" s="198"/>
      <c r="BT229" s="198"/>
      <c r="BU229" s="198"/>
      <c r="BV229" s="198"/>
      <c r="BW229" s="198"/>
      <c r="BX229" s="198"/>
      <c r="BY229" s="198"/>
      <c r="BZ229" s="198"/>
      <c r="CA229" s="198"/>
      <c r="CB229" s="198"/>
      <c r="CC229" s="319"/>
      <c r="CD229" s="198" t="e" vm="51">
        <v>#VALUE!</v>
      </c>
      <c r="CE229" s="198"/>
      <c r="CF229" s="198" t="e" vm="52">
        <v>#VALUE!</v>
      </c>
      <c r="CG229" s="198"/>
      <c r="CH229" s="198"/>
      <c r="CI229" s="263"/>
    </row>
    <row r="230" spans="1:87" ht="64.95" hidden="1" customHeight="1" x14ac:dyDescent="0.3">
      <c r="A230" s="322" t="s">
        <v>1121</v>
      </c>
      <c r="B230" s="331" t="s">
        <v>1129</v>
      </c>
      <c r="C230" s="323" t="s">
        <v>2</v>
      </c>
      <c r="D230" s="550" t="s">
        <v>757</v>
      </c>
      <c r="E230" s="201" t="e" vm="9">
        <v>#VALUE!</v>
      </c>
      <c r="F230" s="320" t="s">
        <v>1163</v>
      </c>
      <c r="G230" s="320" t="s">
        <v>1177</v>
      </c>
      <c r="H230" s="205" t="s">
        <v>986</v>
      </c>
      <c r="I230" s="314">
        <v>1</v>
      </c>
      <c r="J230" s="311" t="s">
        <v>55</v>
      </c>
      <c r="K230" s="266">
        <f>(((12*24)*$K$3)*4)+$L$3</f>
        <v>103.776</v>
      </c>
      <c r="L230" s="267">
        <f>(((24*24)*$K$3)*4)+$L$3</f>
        <v>147.55199999999999</v>
      </c>
      <c r="M230" s="268">
        <f t="shared" si="43"/>
        <v>7.7836499999999997</v>
      </c>
      <c r="N230" s="269">
        <v>233.5095</v>
      </c>
      <c r="O230" s="270">
        <f t="shared" si="44"/>
        <v>194.59125</v>
      </c>
      <c r="P230" s="271">
        <f>_xlfn.XLOOKUP(Tableau3[[#This Row],[N° REF]],[1]DTA!$A:$A,[1]DTA!$KA:$KA," ", )</f>
        <v>40</v>
      </c>
      <c r="Q230" s="364">
        <f>Tableau3[[#This Row],[UVC (Paquet) /
 COLIS]]*Tableau3[[#This Row],[NBRE UNITES / UVC (Paquet)]]</f>
        <v>1200</v>
      </c>
      <c r="R230" s="272">
        <f>_xlfn.XLOOKUP(Tableau3[[#This Row],[N° REF]],[1]DTA!$A:$A,[1]DTA!$KB:$KB," ", )</f>
        <v>30</v>
      </c>
      <c r="S230" s="273">
        <f>_xlfn.XLOOKUP(Tableau3[[#This Row],[N° REF]],[1]DTA!$A:$A,[1]DTA!$KC:$KC," ", )</f>
        <v>24</v>
      </c>
      <c r="T230" s="274">
        <v>12</v>
      </c>
      <c r="U230" s="275">
        <f t="shared" si="45"/>
        <v>14400</v>
      </c>
      <c r="V230" s="570">
        <f>Tableau3[[#This Row],[PRIX  AU 
COLIS]]/Tableau3[[#This Row],[COLIS]]-1</f>
        <v>-0.7</v>
      </c>
      <c r="W230" s="276">
        <f t="shared" si="46"/>
        <v>2.3350950000000004</v>
      </c>
      <c r="X230" s="277">
        <f>$N230-(N230*'Détail des remises'!$C$9)</f>
        <v>70.052850000000007</v>
      </c>
      <c r="Y230" s="278">
        <f t="shared" si="47"/>
        <v>58.377375000000001</v>
      </c>
      <c r="Z230" s="274" t="s">
        <v>48</v>
      </c>
      <c r="AA230" s="367" t="s">
        <v>574</v>
      </c>
      <c r="AB230" s="368" t="s">
        <v>48</v>
      </c>
      <c r="AC230" s="277" t="s">
        <v>574</v>
      </c>
      <c r="AD230" s="370" t="s">
        <v>48</v>
      </c>
      <c r="AE230" s="274">
        <f>Tableau3[[#This Row],[COLIS /
 PALETTE]]</f>
        <v>24</v>
      </c>
      <c r="AF230" s="275">
        <f t="shared" si="49"/>
        <v>28800</v>
      </c>
      <c r="AG230" s="276">
        <f>$AH230/$R230</f>
        <v>2.1015855000000001</v>
      </c>
      <c r="AH230" s="277">
        <f>$X230*$AH$11</f>
        <v>63.047565000000006</v>
      </c>
      <c r="AI230" s="278">
        <f>$AH230/$Q230*1000</f>
        <v>52.539637500000005</v>
      </c>
      <c r="AJ230" s="274" t="s">
        <v>48</v>
      </c>
      <c r="AK230" s="274" t="s">
        <v>48</v>
      </c>
      <c r="AL230" s="276" t="s">
        <v>48</v>
      </c>
      <c r="AM230" s="277" t="s">
        <v>48</v>
      </c>
      <c r="AN230" s="278" t="s">
        <v>48</v>
      </c>
      <c r="AO230" s="274" t="s">
        <v>48</v>
      </c>
      <c r="AP230" s="274" t="s">
        <v>48</v>
      </c>
      <c r="AQ230" s="276" t="s">
        <v>48</v>
      </c>
      <c r="AR230" s="277" t="s">
        <v>48</v>
      </c>
      <c r="AS230" s="278" t="s">
        <v>48</v>
      </c>
      <c r="AT230" s="346"/>
      <c r="AU230" s="198"/>
      <c r="AV230" s="198"/>
      <c r="AW230" s="198"/>
      <c r="AX230" s="198"/>
      <c r="AY230" s="198"/>
      <c r="AZ230" s="198"/>
      <c r="BA230" s="198"/>
      <c r="BB230" s="198"/>
      <c r="BC230" s="198"/>
      <c r="BD230" s="198"/>
      <c r="BE230" s="198"/>
      <c r="BF230" s="198"/>
      <c r="BG230" s="198"/>
      <c r="BH230" s="198"/>
      <c r="BI230" s="198"/>
      <c r="BJ230" s="198"/>
      <c r="BK230" s="198"/>
      <c r="BL230" s="198"/>
      <c r="BM230" s="198"/>
      <c r="BN230" s="198"/>
      <c r="BO230" s="198"/>
      <c r="BP230" s="198"/>
      <c r="BQ230" s="198"/>
      <c r="BR230" s="198"/>
      <c r="BS230" s="198"/>
      <c r="BT230" s="198"/>
      <c r="BU230" s="198"/>
      <c r="BV230" s="198"/>
      <c r="BW230" s="198"/>
      <c r="BX230" s="198"/>
      <c r="BY230" s="198"/>
      <c r="BZ230" s="198"/>
      <c r="CA230" s="198"/>
      <c r="CB230" s="198"/>
      <c r="CC230" s="264"/>
      <c r="CD230" s="198" t="e" vm="51">
        <v>#VALUE!</v>
      </c>
      <c r="CE230" s="198"/>
      <c r="CF230" s="198" t="e" vm="52">
        <v>#VALUE!</v>
      </c>
      <c r="CG230" s="264"/>
      <c r="CH230" s="264"/>
      <c r="CI230" s="318"/>
    </row>
    <row r="231" spans="1:87" ht="64.95" hidden="1" customHeight="1" x14ac:dyDescent="0.3">
      <c r="A231" s="322" t="s">
        <v>1121</v>
      </c>
      <c r="B231" s="331" t="s">
        <v>1129</v>
      </c>
      <c r="C231" s="323" t="s">
        <v>2</v>
      </c>
      <c r="D231" s="550" t="s">
        <v>750</v>
      </c>
      <c r="E231" s="201" t="e" vm="9">
        <v>#VALUE!</v>
      </c>
      <c r="F231" s="320" t="s">
        <v>1164</v>
      </c>
      <c r="G231" s="320" t="s">
        <v>1178</v>
      </c>
      <c r="H231" s="205" t="s">
        <v>987</v>
      </c>
      <c r="I231" s="314">
        <v>1</v>
      </c>
      <c r="J231" s="311" t="s">
        <v>55</v>
      </c>
      <c r="K231" s="266">
        <f>(((20*40)*$K$3)*2)+$L$3</f>
        <v>120.8</v>
      </c>
      <c r="L231" s="267">
        <f>(((40*40)*$K$3)*2)+$L$3</f>
        <v>181.6</v>
      </c>
      <c r="M231" s="268">
        <f t="shared" si="43"/>
        <v>19.174905750000001</v>
      </c>
      <c r="N231" s="269">
        <v>191.74905750000002</v>
      </c>
      <c r="O231" s="270">
        <f t="shared" si="44"/>
        <v>479.37264375000007</v>
      </c>
      <c r="P231" s="271">
        <f>_xlfn.XLOOKUP(Tableau3[[#This Row],[N° REF]],[1]DTA!$A:$A,[1]DTA!$KA:$KA," ", )</f>
        <v>40</v>
      </c>
      <c r="Q231" s="364">
        <f>Tableau3[[#This Row],[UVC (Paquet) /
 COLIS]]*Tableau3[[#This Row],[NBRE UNITES / UVC (Paquet)]]</f>
        <v>400</v>
      </c>
      <c r="R231" s="272">
        <f>_xlfn.XLOOKUP(Tableau3[[#This Row],[N° REF]],[1]DTA!$A:$A,[1]DTA!$KB:$KB," ", )</f>
        <v>10</v>
      </c>
      <c r="S231" s="273">
        <f>_xlfn.XLOOKUP(Tableau3[[#This Row],[N° REF]],[1]DTA!$A:$A,[1]DTA!$KC:$KC," ", )</f>
        <v>48</v>
      </c>
      <c r="T231" s="274">
        <v>16</v>
      </c>
      <c r="U231" s="275">
        <f t="shared" si="45"/>
        <v>6400</v>
      </c>
      <c r="V231" s="570">
        <f>Tableau3[[#This Row],[PRIX  AU 
COLIS]]/Tableau3[[#This Row],[COLIS]]-1</f>
        <v>-0.7</v>
      </c>
      <c r="W231" s="276">
        <f t="shared" si="46"/>
        <v>5.7524717250000013</v>
      </c>
      <c r="X231" s="277">
        <f>$N231-(N231*'Détail des remises'!$C$9)</f>
        <v>57.524717250000009</v>
      </c>
      <c r="Y231" s="278">
        <f t="shared" si="47"/>
        <v>143.81179312500004</v>
      </c>
      <c r="Z231" s="274">
        <v>24</v>
      </c>
      <c r="AA231" s="367">
        <f t="shared" ref="AA231" si="50">Z231*Q231</f>
        <v>9600</v>
      </c>
      <c r="AB231" s="368">
        <f t="shared" ref="AB231" si="51">$AC231/$R231</f>
        <v>5.5798975732500002</v>
      </c>
      <c r="AC231" s="277">
        <f>Tableau3[[#This Row],[PRIX  AU 
COLIS]]*$AC$11</f>
        <v>55.798975732500004</v>
      </c>
      <c r="AD231" s="370">
        <f t="shared" ref="AD231" si="52">$AC231/$Q231*1000</f>
        <v>139.49743933125001</v>
      </c>
      <c r="AE231" s="274">
        <v>48</v>
      </c>
      <c r="AF231" s="275">
        <f t="shared" si="49"/>
        <v>19200</v>
      </c>
      <c r="AG231" s="276">
        <f>$AH231/$R231</f>
        <v>5.1772245525000011</v>
      </c>
      <c r="AH231" s="277">
        <f>$X231*$AH$11</f>
        <v>51.77224552500001</v>
      </c>
      <c r="AI231" s="278">
        <f>$AH231/$Q231*1000</f>
        <v>129.43061381250001</v>
      </c>
      <c r="AJ231" s="274" t="s">
        <v>48</v>
      </c>
      <c r="AK231" s="274" t="s">
        <v>48</v>
      </c>
      <c r="AL231" s="276" t="s">
        <v>48</v>
      </c>
      <c r="AM231" s="277" t="s">
        <v>48</v>
      </c>
      <c r="AN231" s="278" t="s">
        <v>48</v>
      </c>
      <c r="AO231" s="274" t="s">
        <v>48</v>
      </c>
      <c r="AP231" s="274" t="s">
        <v>48</v>
      </c>
      <c r="AQ231" s="276" t="s">
        <v>48</v>
      </c>
      <c r="AR231" s="277" t="s">
        <v>48</v>
      </c>
      <c r="AS231" s="278" t="s">
        <v>48</v>
      </c>
      <c r="AT231" s="346"/>
      <c r="AU231" s="198"/>
      <c r="AV231" s="198"/>
      <c r="AW231" s="198"/>
      <c r="AX231" s="198"/>
      <c r="AY231" s="198"/>
      <c r="AZ231" s="198"/>
      <c r="BA231" s="198"/>
      <c r="BB231" s="198"/>
      <c r="BC231" s="198"/>
      <c r="BD231" s="198"/>
      <c r="BE231" s="198"/>
      <c r="BF231" s="198"/>
      <c r="BG231" s="198"/>
      <c r="BH231" s="198"/>
      <c r="BI231" s="198"/>
      <c r="BJ231" s="198"/>
      <c r="BK231" s="198"/>
      <c r="BL231" s="198"/>
      <c r="BM231" s="198"/>
      <c r="BN231" s="198"/>
      <c r="BO231" s="198"/>
      <c r="BP231" s="198"/>
      <c r="BQ231" s="198"/>
      <c r="BR231" s="198"/>
      <c r="BS231" s="198"/>
      <c r="BT231" s="198"/>
      <c r="BU231" s="198"/>
      <c r="BV231" s="198"/>
      <c r="BW231" s="198"/>
      <c r="BX231" s="198"/>
      <c r="BY231" s="198"/>
      <c r="BZ231" s="198"/>
      <c r="CA231" s="198"/>
      <c r="CB231" s="198"/>
      <c r="CC231" s="264"/>
      <c r="CD231" s="198" t="e" vm="51">
        <v>#VALUE!</v>
      </c>
      <c r="CE231" s="198"/>
      <c r="CF231" s="198" t="e" vm="52">
        <v>#VALUE!</v>
      </c>
      <c r="CG231" s="264"/>
      <c r="CH231" s="264"/>
      <c r="CI231" s="318"/>
    </row>
    <row r="232" spans="1:87" ht="64.95" hidden="1" customHeight="1" x14ac:dyDescent="0.3">
      <c r="A232" s="322" t="s">
        <v>1121</v>
      </c>
      <c r="B232" s="331" t="s">
        <v>1129</v>
      </c>
      <c r="C232" s="323" t="s">
        <v>2</v>
      </c>
      <c r="D232" s="550" t="s">
        <v>750</v>
      </c>
      <c r="E232" s="201" t="e" vm="9">
        <v>#VALUE!</v>
      </c>
      <c r="F232" s="320" t="s">
        <v>1165</v>
      </c>
      <c r="G232" s="320" t="s">
        <v>1179</v>
      </c>
      <c r="H232" s="205" t="s">
        <v>987</v>
      </c>
      <c r="I232" s="314">
        <v>2</v>
      </c>
      <c r="J232" s="311" t="s">
        <v>55</v>
      </c>
      <c r="K232" s="266">
        <f>(((20*40)*$K$3)*4)+$L$3</f>
        <v>181.6</v>
      </c>
      <c r="L232" s="267">
        <f>(((40*40)*$K$3)*4)+$L$3</f>
        <v>303.2</v>
      </c>
      <c r="M232" s="268">
        <f t="shared" si="43"/>
        <v>20.087996500000003</v>
      </c>
      <c r="N232" s="269">
        <v>200.87996500000003</v>
      </c>
      <c r="O232" s="270">
        <f t="shared" si="44"/>
        <v>502.1999125000001</v>
      </c>
      <c r="P232" s="271">
        <f>_xlfn.XLOOKUP(Tableau3[[#This Row],[N° REF]],[1]DTA!$A:$A,[1]DTA!$KA:$KA," ", )</f>
        <v>40</v>
      </c>
      <c r="Q232" s="364">
        <f>Tableau3[[#This Row],[UVC (Paquet) /
 COLIS]]*Tableau3[[#This Row],[NBRE UNITES / UVC (Paquet)]]</f>
        <v>400</v>
      </c>
      <c r="R232" s="272">
        <f>_xlfn.XLOOKUP(Tableau3[[#This Row],[N° REF]],[1]DTA!$A:$A,[1]DTA!$KB:$KB," ", )</f>
        <v>10</v>
      </c>
      <c r="S232" s="273">
        <f>_xlfn.XLOOKUP(Tableau3[[#This Row],[N° REF]],[1]DTA!$A:$A,[1]DTA!$KC:$KC," ", )</f>
        <v>48</v>
      </c>
      <c r="T232" s="274">
        <v>48</v>
      </c>
      <c r="U232" s="275">
        <f t="shared" si="45"/>
        <v>19200</v>
      </c>
      <c r="V232" s="570">
        <f>Tableau3[[#This Row],[PRIX  AU 
COLIS]]/Tableau3[[#This Row],[COLIS]]-1</f>
        <v>-0.7</v>
      </c>
      <c r="W232" s="276">
        <f t="shared" si="46"/>
        <v>6.0263989500000008</v>
      </c>
      <c r="X232" s="277">
        <f>$N232-(N232*'Détail des remises'!$C$9)</f>
        <v>60.263989500000008</v>
      </c>
      <c r="Y232" s="278">
        <f t="shared" si="47"/>
        <v>150.65997375000001</v>
      </c>
      <c r="Z232" s="274" t="s">
        <v>48</v>
      </c>
      <c r="AA232" s="275" t="s">
        <v>48</v>
      </c>
      <c r="AB232" s="276" t="s">
        <v>48</v>
      </c>
      <c r="AC232" s="277" t="s">
        <v>48</v>
      </c>
      <c r="AD232" s="278" t="s">
        <v>48</v>
      </c>
      <c r="AE232" s="274" t="s">
        <v>48</v>
      </c>
      <c r="AF232" s="275" t="s">
        <v>48</v>
      </c>
      <c r="AG232" s="276" t="s">
        <v>48</v>
      </c>
      <c r="AH232" s="277" t="s">
        <v>48</v>
      </c>
      <c r="AI232" s="278" t="s">
        <v>48</v>
      </c>
      <c r="AJ232" s="274" t="s">
        <v>48</v>
      </c>
      <c r="AK232" s="274" t="s">
        <v>48</v>
      </c>
      <c r="AL232" s="276" t="s">
        <v>48</v>
      </c>
      <c r="AM232" s="277" t="s">
        <v>48</v>
      </c>
      <c r="AN232" s="278" t="s">
        <v>48</v>
      </c>
      <c r="AO232" s="274" t="s">
        <v>48</v>
      </c>
      <c r="AP232" s="274" t="s">
        <v>48</v>
      </c>
      <c r="AQ232" s="276" t="s">
        <v>48</v>
      </c>
      <c r="AR232" s="277" t="s">
        <v>48</v>
      </c>
      <c r="AS232" s="278" t="s">
        <v>48</v>
      </c>
      <c r="AT232" s="346"/>
      <c r="AU232" s="198"/>
      <c r="AV232" s="198"/>
      <c r="AW232" s="198"/>
      <c r="AX232" s="198"/>
      <c r="AY232" s="198"/>
      <c r="AZ232" s="198"/>
      <c r="BA232" s="198"/>
      <c r="BB232" s="198"/>
      <c r="BC232" s="198"/>
      <c r="BD232" s="198"/>
      <c r="BE232" s="198"/>
      <c r="BF232" s="198"/>
      <c r="BG232" s="198"/>
      <c r="BH232" s="198"/>
      <c r="BI232" s="198"/>
      <c r="BJ232" s="198"/>
      <c r="BK232" s="198"/>
      <c r="BL232" s="198"/>
      <c r="BM232" s="198"/>
      <c r="BN232" s="198"/>
      <c r="BO232" s="198"/>
      <c r="BP232" s="198"/>
      <c r="BQ232" s="198"/>
      <c r="BR232" s="198"/>
      <c r="BS232" s="198"/>
      <c r="BT232" s="198"/>
      <c r="BU232" s="198"/>
      <c r="BV232" s="198"/>
      <c r="BW232" s="198"/>
      <c r="BX232" s="198"/>
      <c r="BY232" s="198"/>
      <c r="BZ232" s="198"/>
      <c r="CA232" s="198"/>
      <c r="CB232" s="198"/>
      <c r="CC232" s="264"/>
      <c r="CD232" s="198" t="e" vm="51">
        <v>#VALUE!</v>
      </c>
      <c r="CE232" s="198"/>
      <c r="CF232" s="198" t="e" vm="52">
        <v>#VALUE!</v>
      </c>
      <c r="CG232" s="264"/>
      <c r="CH232" s="264"/>
      <c r="CI232" s="318"/>
    </row>
    <row r="233" spans="1:87" ht="64.95" hidden="1" customHeight="1" x14ac:dyDescent="0.3">
      <c r="A233" s="322" t="s">
        <v>1121</v>
      </c>
      <c r="B233" s="331" t="s">
        <v>1129</v>
      </c>
      <c r="C233" s="323" t="s">
        <v>2</v>
      </c>
      <c r="D233" s="550" t="s">
        <v>750</v>
      </c>
      <c r="E233" s="201" t="e" vm="9">
        <v>#VALUE!</v>
      </c>
      <c r="F233" s="320" t="s">
        <v>1166</v>
      </c>
      <c r="G233" s="320" t="s">
        <v>1003</v>
      </c>
      <c r="H233" s="205" t="s">
        <v>987</v>
      </c>
      <c r="I233" s="314">
        <v>3</v>
      </c>
      <c r="J233" s="311">
        <f>(((20*20)*$K$3)*6)+$L$3</f>
        <v>151.19999999999999</v>
      </c>
      <c r="K233" s="266">
        <f>(((20*40)*$K$3)*6)+$L$3</f>
        <v>242.39999999999998</v>
      </c>
      <c r="L233" s="267">
        <f>(((40*40)*$K$3)*6)+$L$3</f>
        <v>424.79999999999995</v>
      </c>
      <c r="M233" s="268">
        <f t="shared" si="43"/>
        <v>21.001087250000001</v>
      </c>
      <c r="N233" s="269">
        <v>210.0108725</v>
      </c>
      <c r="O233" s="270">
        <f t="shared" si="44"/>
        <v>525.02718125000001</v>
      </c>
      <c r="P233" s="271">
        <f>_xlfn.XLOOKUP(Tableau3[[#This Row],[N° REF]],[1]DTA!$A:$A,[1]DTA!$KA:$KA," ", )</f>
        <v>40</v>
      </c>
      <c r="Q233" s="364">
        <f>Tableau3[[#This Row],[UVC (Paquet) /
 COLIS]]*Tableau3[[#This Row],[NBRE UNITES / UVC (Paquet)]]</f>
        <v>400</v>
      </c>
      <c r="R233" s="272">
        <f>_xlfn.XLOOKUP(Tableau3[[#This Row],[N° REF]],[1]DTA!$A:$A,[1]DTA!$KB:$KB," ", )</f>
        <v>10</v>
      </c>
      <c r="S233" s="273">
        <f>_xlfn.XLOOKUP(Tableau3[[#This Row],[N° REF]],[1]DTA!$A:$A,[1]DTA!$KC:$KC," ", )</f>
        <v>48</v>
      </c>
      <c r="T233" s="274">
        <v>48</v>
      </c>
      <c r="U233" s="275">
        <f t="shared" si="45"/>
        <v>19200</v>
      </c>
      <c r="V233" s="570">
        <f>Tableau3[[#This Row],[PRIX  AU 
COLIS]]/Tableau3[[#This Row],[COLIS]]-1</f>
        <v>-0.7</v>
      </c>
      <c r="W233" s="276">
        <f t="shared" si="46"/>
        <v>6.3003261750000004</v>
      </c>
      <c r="X233" s="277">
        <f>$N233-(N233*'Détail des remises'!$C$9)</f>
        <v>63.003261750000007</v>
      </c>
      <c r="Y233" s="278">
        <f t="shared" si="47"/>
        <v>157.508154375</v>
      </c>
      <c r="Z233" s="274" t="s">
        <v>48</v>
      </c>
      <c r="AA233" s="275" t="s">
        <v>48</v>
      </c>
      <c r="AB233" s="276" t="s">
        <v>48</v>
      </c>
      <c r="AC233" s="277" t="s">
        <v>48</v>
      </c>
      <c r="AD233" s="278" t="s">
        <v>48</v>
      </c>
      <c r="AE233" s="274" t="s">
        <v>48</v>
      </c>
      <c r="AF233" s="275" t="s">
        <v>48</v>
      </c>
      <c r="AG233" s="276" t="s">
        <v>48</v>
      </c>
      <c r="AH233" s="277" t="s">
        <v>48</v>
      </c>
      <c r="AI233" s="278" t="s">
        <v>48</v>
      </c>
      <c r="AJ233" s="274" t="s">
        <v>48</v>
      </c>
      <c r="AK233" s="274" t="s">
        <v>48</v>
      </c>
      <c r="AL233" s="276" t="s">
        <v>48</v>
      </c>
      <c r="AM233" s="277" t="s">
        <v>48</v>
      </c>
      <c r="AN233" s="278" t="s">
        <v>48</v>
      </c>
      <c r="AO233" s="274" t="s">
        <v>48</v>
      </c>
      <c r="AP233" s="274" t="s">
        <v>48</v>
      </c>
      <c r="AQ233" s="276" t="s">
        <v>48</v>
      </c>
      <c r="AR233" s="277" t="s">
        <v>48</v>
      </c>
      <c r="AS233" s="278" t="s">
        <v>48</v>
      </c>
      <c r="AT233" s="346"/>
      <c r="AU233" s="198"/>
      <c r="AV233" s="198"/>
      <c r="AW233" s="198"/>
      <c r="AX233" s="198"/>
      <c r="AY233" s="198"/>
      <c r="AZ233" s="198"/>
      <c r="BA233" s="198"/>
      <c r="BB233" s="198"/>
      <c r="BC233" s="198"/>
      <c r="BD233" s="198"/>
      <c r="BE233" s="198"/>
      <c r="BF233" s="198"/>
      <c r="BG233" s="198"/>
      <c r="BH233" s="198"/>
      <c r="BI233" s="198"/>
      <c r="BJ233" s="198"/>
      <c r="BK233" s="198"/>
      <c r="BL233" s="198"/>
      <c r="BM233" s="198"/>
      <c r="BN233" s="198"/>
      <c r="BO233" s="198"/>
      <c r="BP233" s="198"/>
      <c r="BQ233" s="198"/>
      <c r="BR233" s="198"/>
      <c r="BS233" s="198"/>
      <c r="BT233" s="198"/>
      <c r="BU233" s="198"/>
      <c r="BV233" s="198"/>
      <c r="BW233" s="198"/>
      <c r="BX233" s="198"/>
      <c r="BY233" s="198"/>
      <c r="BZ233" s="198"/>
      <c r="CA233" s="198"/>
      <c r="CB233" s="198"/>
      <c r="CC233" s="264"/>
      <c r="CD233" s="198" t="e" vm="51">
        <v>#VALUE!</v>
      </c>
      <c r="CE233" s="198"/>
      <c r="CF233" s="198" t="e" vm="52">
        <v>#VALUE!</v>
      </c>
      <c r="CG233" s="264"/>
      <c r="CH233" s="264"/>
      <c r="CI233" s="318"/>
    </row>
    <row r="234" spans="1:87" ht="64.95" hidden="1" customHeight="1" x14ac:dyDescent="0.3">
      <c r="A234" s="322" t="s">
        <v>1121</v>
      </c>
      <c r="B234" s="331" t="s">
        <v>1129</v>
      </c>
      <c r="C234" s="323" t="s">
        <v>2</v>
      </c>
      <c r="D234" s="550" t="s">
        <v>750</v>
      </c>
      <c r="E234" s="201" t="e" vm="9">
        <v>#VALUE!</v>
      </c>
      <c r="F234" s="320" t="s">
        <v>1167</v>
      </c>
      <c r="G234" s="320" t="s">
        <v>1180</v>
      </c>
      <c r="H234" s="205" t="s">
        <v>987</v>
      </c>
      <c r="I234" s="314">
        <v>4</v>
      </c>
      <c r="J234" s="311">
        <f>(((20*20)*$K$3)*8)+$L$3</f>
        <v>181.6</v>
      </c>
      <c r="K234" s="266">
        <f>(((20*40)*$K$3)*8)+$L$3</f>
        <v>303.2</v>
      </c>
      <c r="L234" s="267">
        <f>(((40*40)*$K$3)*8)+$L$3</f>
        <v>546.4</v>
      </c>
      <c r="M234" s="268">
        <f t="shared" si="43"/>
        <v>21.914178</v>
      </c>
      <c r="N234" s="269">
        <v>219.14178000000001</v>
      </c>
      <c r="O234" s="270">
        <f t="shared" si="44"/>
        <v>547.85445000000004</v>
      </c>
      <c r="P234" s="271">
        <f>_xlfn.XLOOKUP(Tableau3[[#This Row],[N° REF]],[1]DTA!$A:$A,[1]DTA!$KA:$KA," ", )</f>
        <v>40</v>
      </c>
      <c r="Q234" s="364">
        <f>Tableau3[[#This Row],[UVC (Paquet) /
 COLIS]]*Tableau3[[#This Row],[NBRE UNITES / UVC (Paquet)]]</f>
        <v>400</v>
      </c>
      <c r="R234" s="272">
        <f>_xlfn.XLOOKUP(Tableau3[[#This Row],[N° REF]],[1]DTA!$A:$A,[1]DTA!$KB:$KB," ", )</f>
        <v>10</v>
      </c>
      <c r="S234" s="273">
        <f>_xlfn.XLOOKUP(Tableau3[[#This Row],[N° REF]],[1]DTA!$A:$A,[1]DTA!$KC:$KC," ", )</f>
        <v>48</v>
      </c>
      <c r="T234" s="274">
        <v>48</v>
      </c>
      <c r="U234" s="275">
        <f t="shared" si="45"/>
        <v>19200</v>
      </c>
      <c r="V234" s="570">
        <f>Tableau3[[#This Row],[PRIX  AU 
COLIS]]/Tableau3[[#This Row],[COLIS]]-1</f>
        <v>-0.7</v>
      </c>
      <c r="W234" s="276">
        <f t="shared" si="46"/>
        <v>6.5742534000000008</v>
      </c>
      <c r="X234" s="277">
        <f>$N234-(N234*'Détail des remises'!$C$9)</f>
        <v>65.742534000000006</v>
      </c>
      <c r="Y234" s="278">
        <f t="shared" si="47"/>
        <v>164.35633500000003</v>
      </c>
      <c r="Z234" s="274" t="s">
        <v>48</v>
      </c>
      <c r="AA234" s="275" t="s">
        <v>48</v>
      </c>
      <c r="AB234" s="276" t="s">
        <v>48</v>
      </c>
      <c r="AC234" s="277" t="s">
        <v>48</v>
      </c>
      <c r="AD234" s="278" t="s">
        <v>48</v>
      </c>
      <c r="AE234" s="274" t="s">
        <v>48</v>
      </c>
      <c r="AF234" s="275" t="s">
        <v>48</v>
      </c>
      <c r="AG234" s="276" t="s">
        <v>48</v>
      </c>
      <c r="AH234" s="277" t="s">
        <v>48</v>
      </c>
      <c r="AI234" s="278" t="s">
        <v>48</v>
      </c>
      <c r="AJ234" s="274" t="s">
        <v>48</v>
      </c>
      <c r="AK234" s="274" t="s">
        <v>48</v>
      </c>
      <c r="AL234" s="276" t="s">
        <v>48</v>
      </c>
      <c r="AM234" s="277" t="s">
        <v>48</v>
      </c>
      <c r="AN234" s="278" t="s">
        <v>48</v>
      </c>
      <c r="AO234" s="274" t="s">
        <v>48</v>
      </c>
      <c r="AP234" s="274" t="s">
        <v>48</v>
      </c>
      <c r="AQ234" s="276" t="s">
        <v>48</v>
      </c>
      <c r="AR234" s="277" t="s">
        <v>48</v>
      </c>
      <c r="AS234" s="278" t="s">
        <v>48</v>
      </c>
      <c r="AT234" s="346"/>
      <c r="AU234" s="198"/>
      <c r="AV234" s="198"/>
      <c r="AW234" s="198"/>
      <c r="AX234" s="198"/>
      <c r="AY234" s="198"/>
      <c r="AZ234" s="198"/>
      <c r="BA234" s="198"/>
      <c r="BB234" s="198"/>
      <c r="BC234" s="198"/>
      <c r="BD234" s="198"/>
      <c r="BE234" s="198"/>
      <c r="BF234" s="198"/>
      <c r="BG234" s="198"/>
      <c r="BH234" s="198"/>
      <c r="BI234" s="198"/>
      <c r="BJ234" s="198"/>
      <c r="BK234" s="198"/>
      <c r="BL234" s="198"/>
      <c r="BM234" s="198"/>
      <c r="BN234" s="198"/>
      <c r="BO234" s="198"/>
      <c r="BP234" s="198"/>
      <c r="BQ234" s="198"/>
      <c r="BR234" s="198"/>
      <c r="BS234" s="198"/>
      <c r="BT234" s="198"/>
      <c r="BU234" s="198"/>
      <c r="BV234" s="198"/>
      <c r="BW234" s="198"/>
      <c r="BX234" s="198"/>
      <c r="BY234" s="198"/>
      <c r="BZ234" s="198"/>
      <c r="CA234" s="198"/>
      <c r="CB234" s="198"/>
      <c r="CC234" s="264"/>
      <c r="CD234" s="198" t="e" vm="51">
        <v>#VALUE!</v>
      </c>
      <c r="CE234" s="198"/>
      <c r="CF234" s="198" t="e" vm="52">
        <v>#VALUE!</v>
      </c>
      <c r="CG234" s="264"/>
      <c r="CH234" s="264"/>
      <c r="CI234" s="318"/>
    </row>
    <row r="235" spans="1:87" ht="64.95" hidden="1" customHeight="1" x14ac:dyDescent="0.3">
      <c r="A235" s="322" t="s">
        <v>1121</v>
      </c>
      <c r="B235" s="331" t="s">
        <v>1129</v>
      </c>
      <c r="C235" s="323" t="s">
        <v>2</v>
      </c>
      <c r="D235" s="550" t="s">
        <v>750</v>
      </c>
      <c r="E235" s="201" t="e" vm="9">
        <v>#VALUE!</v>
      </c>
      <c r="F235" s="320" t="s">
        <v>1168</v>
      </c>
      <c r="G235" s="320" t="s">
        <v>1181</v>
      </c>
      <c r="H235" s="205" t="s">
        <v>987</v>
      </c>
      <c r="I235" s="314">
        <v>5</v>
      </c>
      <c r="J235" s="311">
        <f>(((20*20)*$K$3)*10)+$L$3</f>
        <v>212</v>
      </c>
      <c r="K235" s="266">
        <f>(((20*40)*$K$3)*10)+$L$3</f>
        <v>364</v>
      </c>
      <c r="L235" s="267">
        <f>(((40*40)*$K$3)*10)+$L$3</f>
        <v>668</v>
      </c>
      <c r="M235" s="268">
        <f t="shared" si="43"/>
        <v>22.827268750000002</v>
      </c>
      <c r="N235" s="269">
        <v>228.27268750000002</v>
      </c>
      <c r="O235" s="270">
        <f t="shared" si="44"/>
        <v>570.68171875000007</v>
      </c>
      <c r="P235" s="271">
        <f>_xlfn.XLOOKUP(Tableau3[[#This Row],[N° REF]],[1]DTA!$A:$A,[1]DTA!$KA:$KA," ", )</f>
        <v>40</v>
      </c>
      <c r="Q235" s="364">
        <f>Tableau3[[#This Row],[UVC (Paquet) /
 COLIS]]*Tableau3[[#This Row],[NBRE UNITES / UVC (Paquet)]]</f>
        <v>400</v>
      </c>
      <c r="R235" s="272">
        <f>_xlfn.XLOOKUP(Tableau3[[#This Row],[N° REF]],[1]DTA!$A:$A,[1]DTA!$KB:$KB," ", )</f>
        <v>10</v>
      </c>
      <c r="S235" s="273">
        <f>_xlfn.XLOOKUP(Tableau3[[#This Row],[N° REF]],[1]DTA!$A:$A,[1]DTA!$KC:$KC," ", )</f>
        <v>48</v>
      </c>
      <c r="T235" s="274">
        <v>48</v>
      </c>
      <c r="U235" s="275">
        <f t="shared" si="45"/>
        <v>19200</v>
      </c>
      <c r="V235" s="570">
        <f>Tableau3[[#This Row],[PRIX  AU 
COLIS]]/Tableau3[[#This Row],[COLIS]]-1</f>
        <v>-0.7</v>
      </c>
      <c r="W235" s="276">
        <f t="shared" si="46"/>
        <v>6.8481806250000004</v>
      </c>
      <c r="X235" s="277">
        <f>$N235-(N235*'Détail des remises'!$C$9)</f>
        <v>68.481806250000005</v>
      </c>
      <c r="Y235" s="278">
        <f t="shared" si="47"/>
        <v>171.20451562500003</v>
      </c>
      <c r="Z235" s="274" t="s">
        <v>48</v>
      </c>
      <c r="AA235" s="275" t="s">
        <v>48</v>
      </c>
      <c r="AB235" s="276" t="s">
        <v>48</v>
      </c>
      <c r="AC235" s="277" t="s">
        <v>48</v>
      </c>
      <c r="AD235" s="278" t="s">
        <v>48</v>
      </c>
      <c r="AE235" s="274" t="s">
        <v>48</v>
      </c>
      <c r="AF235" s="275" t="s">
        <v>48</v>
      </c>
      <c r="AG235" s="276" t="s">
        <v>48</v>
      </c>
      <c r="AH235" s="277" t="s">
        <v>48</v>
      </c>
      <c r="AI235" s="278" t="s">
        <v>48</v>
      </c>
      <c r="AJ235" s="274" t="s">
        <v>48</v>
      </c>
      <c r="AK235" s="274" t="s">
        <v>48</v>
      </c>
      <c r="AL235" s="276" t="s">
        <v>48</v>
      </c>
      <c r="AM235" s="277" t="s">
        <v>48</v>
      </c>
      <c r="AN235" s="278" t="s">
        <v>48</v>
      </c>
      <c r="AO235" s="274" t="s">
        <v>48</v>
      </c>
      <c r="AP235" s="274" t="s">
        <v>48</v>
      </c>
      <c r="AQ235" s="276" t="s">
        <v>48</v>
      </c>
      <c r="AR235" s="277" t="s">
        <v>48</v>
      </c>
      <c r="AS235" s="278" t="s">
        <v>48</v>
      </c>
      <c r="AT235" s="346"/>
      <c r="AU235" s="198"/>
      <c r="AV235" s="198"/>
      <c r="AW235" s="198"/>
      <c r="AX235" s="198"/>
      <c r="AY235" s="198"/>
      <c r="AZ235" s="198"/>
      <c r="BA235" s="198"/>
      <c r="BB235" s="198"/>
      <c r="BC235" s="198"/>
      <c r="BD235" s="198"/>
      <c r="BE235" s="198"/>
      <c r="BF235" s="198"/>
      <c r="BG235" s="198"/>
      <c r="BH235" s="198"/>
      <c r="BI235" s="198"/>
      <c r="BJ235" s="198"/>
      <c r="BK235" s="198"/>
      <c r="BL235" s="198"/>
      <c r="BM235" s="198"/>
      <c r="BN235" s="198"/>
      <c r="BO235" s="198"/>
      <c r="BP235" s="198"/>
      <c r="BQ235" s="198"/>
      <c r="BR235" s="198"/>
      <c r="BS235" s="198"/>
      <c r="BT235" s="198"/>
      <c r="BU235" s="198"/>
      <c r="BV235" s="198"/>
      <c r="BW235" s="198"/>
      <c r="BX235" s="198"/>
      <c r="BY235" s="198"/>
      <c r="BZ235" s="198"/>
      <c r="CA235" s="198"/>
      <c r="CB235" s="198"/>
      <c r="CC235" s="264"/>
      <c r="CD235" s="198" t="e" vm="51">
        <v>#VALUE!</v>
      </c>
      <c r="CE235" s="198"/>
      <c r="CF235" s="198" t="e" vm="52">
        <v>#VALUE!</v>
      </c>
      <c r="CG235" s="264"/>
      <c r="CH235" s="264"/>
      <c r="CI235" s="318"/>
    </row>
    <row r="236" spans="1:87" ht="64.95" hidden="1" customHeight="1" x14ac:dyDescent="0.3">
      <c r="A236" s="322" t="s">
        <v>1121</v>
      </c>
      <c r="B236" s="331" t="s">
        <v>1129</v>
      </c>
      <c r="C236" s="323" t="s">
        <v>863</v>
      </c>
      <c r="D236" s="550" t="s">
        <v>750</v>
      </c>
      <c r="E236" s="201" t="e" vm="13">
        <v>#VALUE!</v>
      </c>
      <c r="F236" s="320" t="s">
        <v>1169</v>
      </c>
      <c r="G236" s="320" t="s">
        <v>1182</v>
      </c>
      <c r="H236" s="205" t="s">
        <v>988</v>
      </c>
      <c r="I236" s="314">
        <v>1</v>
      </c>
      <c r="J236" s="311" t="s">
        <v>55</v>
      </c>
      <c r="K236" s="266" t="s">
        <v>55</v>
      </c>
      <c r="L236" s="267">
        <f>(((40*40)*$K$3)*2)+$L$3</f>
        <v>181.6</v>
      </c>
      <c r="M236" s="268">
        <f t="shared" si="43"/>
        <v>21.092471400000001</v>
      </c>
      <c r="N236" s="269">
        <v>210.92471399999999</v>
      </c>
      <c r="O236" s="270">
        <f t="shared" si="44"/>
        <v>527.31178499999999</v>
      </c>
      <c r="P236" s="271">
        <f>_xlfn.XLOOKUP(Tableau3[[#This Row],[N° REF]],[1]DTA!$A:$A,[1]DTA!$KA:$KA," ", )</f>
        <v>40</v>
      </c>
      <c r="Q236" s="364">
        <f>Tableau3[[#This Row],[UVC (Paquet) /
 COLIS]]*Tableau3[[#This Row],[NBRE UNITES / UVC (Paquet)]]</f>
        <v>400</v>
      </c>
      <c r="R236" s="272">
        <f>_xlfn.XLOOKUP(Tableau3[[#This Row],[N° REF]],[1]DTA!$A:$A,[1]DTA!$KB:$KB," ", )</f>
        <v>10</v>
      </c>
      <c r="S236" s="273">
        <f>_xlfn.XLOOKUP(Tableau3[[#This Row],[N° REF]],[1]DTA!$A:$A,[1]DTA!$KC:$KC," ", )</f>
        <v>48</v>
      </c>
      <c r="T236" s="274">
        <v>16</v>
      </c>
      <c r="U236" s="275">
        <f t="shared" si="45"/>
        <v>6400</v>
      </c>
      <c r="V236" s="570">
        <f>Tableau3[[#This Row],[PRIX  AU 
COLIS]]/Tableau3[[#This Row],[COLIS]]-1</f>
        <v>-0.7</v>
      </c>
      <c r="W236" s="276">
        <f t="shared" si="46"/>
        <v>6.3277414200000006</v>
      </c>
      <c r="X236" s="277">
        <f>$N236-(N236*'Détail des remises'!$C$9)</f>
        <v>63.27741420000001</v>
      </c>
      <c r="Y236" s="278">
        <f t="shared" si="47"/>
        <v>158.19353550000002</v>
      </c>
      <c r="Z236" s="274">
        <f>Tableau3[[#This Row],[COLIS /
 PALETTE]]/2</f>
        <v>24</v>
      </c>
      <c r="AA236" s="275">
        <f>Z236*Q236</f>
        <v>9600</v>
      </c>
      <c r="AB236" s="276">
        <f>$AC236/$R236</f>
        <v>6.137909177400001</v>
      </c>
      <c r="AC236" s="277">
        <f>$X236*$AC$11</f>
        <v>61.37909177400001</v>
      </c>
      <c r="AD236" s="278">
        <f>$AC236/$Q236*1000</f>
        <v>153.44772943500001</v>
      </c>
      <c r="AE236" s="274">
        <f>Tableau3[[#This Row],[COLIS /
 PALETTE]]</f>
        <v>48</v>
      </c>
      <c r="AF236" s="275">
        <f t="shared" si="49"/>
        <v>19200</v>
      </c>
      <c r="AG236" s="276">
        <f>$AH236/$R236</f>
        <v>5.6949672780000009</v>
      </c>
      <c r="AH236" s="277">
        <f>$X236*$AH$11</f>
        <v>56.949672780000007</v>
      </c>
      <c r="AI236" s="278">
        <f>$AH236/$Q236*1000</f>
        <v>142.37418195000001</v>
      </c>
      <c r="AJ236" s="274" t="s">
        <v>48</v>
      </c>
      <c r="AK236" s="274" t="s">
        <v>48</v>
      </c>
      <c r="AL236" s="276" t="s">
        <v>48</v>
      </c>
      <c r="AM236" s="277" t="s">
        <v>48</v>
      </c>
      <c r="AN236" s="278" t="s">
        <v>48</v>
      </c>
      <c r="AO236" s="274" t="s">
        <v>48</v>
      </c>
      <c r="AP236" s="274" t="s">
        <v>48</v>
      </c>
      <c r="AQ236" s="276" t="s">
        <v>48</v>
      </c>
      <c r="AR236" s="277" t="s">
        <v>48</v>
      </c>
      <c r="AS236" s="278" t="s">
        <v>48</v>
      </c>
      <c r="AT236" s="346"/>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264"/>
      <c r="CD236" s="198" t="e" vm="51">
        <v>#VALUE!</v>
      </c>
      <c r="CE236" s="198"/>
      <c r="CF236" s="198" t="e" vm="52">
        <v>#VALUE!</v>
      </c>
      <c r="CG236" s="264"/>
      <c r="CH236" s="264"/>
      <c r="CI236" s="318"/>
    </row>
    <row r="237" spans="1:87" ht="64.95" hidden="1" customHeight="1" x14ac:dyDescent="0.3">
      <c r="A237" s="322" t="s">
        <v>1121</v>
      </c>
      <c r="B237" s="331" t="s">
        <v>1129</v>
      </c>
      <c r="C237" s="323" t="s">
        <v>863</v>
      </c>
      <c r="D237" s="550" t="s">
        <v>750</v>
      </c>
      <c r="E237" s="201" t="e" vm="13">
        <v>#VALUE!</v>
      </c>
      <c r="F237" s="320" t="s">
        <v>1170</v>
      </c>
      <c r="G237" s="320" t="s">
        <v>1183</v>
      </c>
      <c r="H237" s="205" t="s">
        <v>988</v>
      </c>
      <c r="I237" s="314">
        <v>2</v>
      </c>
      <c r="J237" s="311" t="s">
        <v>55</v>
      </c>
      <c r="K237" s="266" t="s">
        <v>55</v>
      </c>
      <c r="L237" s="267">
        <f>(((40*40)*$K$3)*4)+$L$3</f>
        <v>303.2</v>
      </c>
      <c r="M237" s="268">
        <f t="shared" si="43"/>
        <v>22.096874800000002</v>
      </c>
      <c r="N237" s="269">
        <v>220.96874800000001</v>
      </c>
      <c r="O237" s="270">
        <f t="shared" si="44"/>
        <v>552.42187000000001</v>
      </c>
      <c r="P237" s="271">
        <f>_xlfn.XLOOKUP(Tableau3[[#This Row],[N° REF]],[1]DTA!$A:$A,[1]DTA!$KA:$KA," ", )</f>
        <v>40</v>
      </c>
      <c r="Q237" s="364">
        <f>Tableau3[[#This Row],[UVC (Paquet) /
 COLIS]]*Tableau3[[#This Row],[NBRE UNITES / UVC (Paquet)]]</f>
        <v>400</v>
      </c>
      <c r="R237" s="272">
        <f>_xlfn.XLOOKUP(Tableau3[[#This Row],[N° REF]],[1]DTA!$A:$A,[1]DTA!$KB:$KB," ", )</f>
        <v>10</v>
      </c>
      <c r="S237" s="273">
        <f>_xlfn.XLOOKUP(Tableau3[[#This Row],[N° REF]],[1]DTA!$A:$A,[1]DTA!$KC:$KC," ", )</f>
        <v>48</v>
      </c>
      <c r="T237" s="274">
        <v>48</v>
      </c>
      <c r="U237" s="275">
        <f t="shared" si="45"/>
        <v>19200</v>
      </c>
      <c r="V237" s="570">
        <f>Tableau3[[#This Row],[PRIX  AU 
COLIS]]/Tableau3[[#This Row],[COLIS]]-1</f>
        <v>-0.7</v>
      </c>
      <c r="W237" s="276">
        <f t="shared" si="46"/>
        <v>6.6290624400000011</v>
      </c>
      <c r="X237" s="277">
        <f>$N237-(N237*'Détail des remises'!$C$9)</f>
        <v>66.290624400000013</v>
      </c>
      <c r="Y237" s="278">
        <f t="shared" si="47"/>
        <v>165.72656100000003</v>
      </c>
      <c r="Z237" s="274" t="s">
        <v>48</v>
      </c>
      <c r="AA237" s="274" t="s">
        <v>48</v>
      </c>
      <c r="AB237" s="276" t="s">
        <v>48</v>
      </c>
      <c r="AC237" s="277" t="s">
        <v>48</v>
      </c>
      <c r="AD237" s="278" t="s">
        <v>48</v>
      </c>
      <c r="AE237" s="274" t="s">
        <v>48</v>
      </c>
      <c r="AF237" s="275" t="s">
        <v>48</v>
      </c>
      <c r="AG237" s="276" t="s">
        <v>48</v>
      </c>
      <c r="AH237" s="277" t="s">
        <v>48</v>
      </c>
      <c r="AI237" s="278" t="s">
        <v>48</v>
      </c>
      <c r="AJ237" s="274" t="s">
        <v>48</v>
      </c>
      <c r="AK237" s="274" t="s">
        <v>48</v>
      </c>
      <c r="AL237" s="276" t="s">
        <v>48</v>
      </c>
      <c r="AM237" s="277" t="s">
        <v>48</v>
      </c>
      <c r="AN237" s="278" t="s">
        <v>48</v>
      </c>
      <c r="AO237" s="274" t="s">
        <v>48</v>
      </c>
      <c r="AP237" s="274" t="s">
        <v>48</v>
      </c>
      <c r="AQ237" s="276" t="s">
        <v>48</v>
      </c>
      <c r="AR237" s="277" t="s">
        <v>48</v>
      </c>
      <c r="AS237" s="278" t="s">
        <v>48</v>
      </c>
      <c r="AT237" s="346"/>
      <c r="AU237" s="198"/>
      <c r="AV237" s="198"/>
      <c r="AW237" s="198"/>
      <c r="AX237" s="198"/>
      <c r="AY237" s="198"/>
      <c r="AZ237" s="198"/>
      <c r="BA237" s="198"/>
      <c r="BB237" s="198"/>
      <c r="BC237" s="198"/>
      <c r="BD237" s="198"/>
      <c r="BE237" s="198"/>
      <c r="BF237" s="198"/>
      <c r="BG237" s="198"/>
      <c r="BH237" s="198"/>
      <c r="BI237" s="198"/>
      <c r="BJ237" s="198"/>
      <c r="BK237" s="198"/>
      <c r="BL237" s="198"/>
      <c r="BM237" s="198"/>
      <c r="BN237" s="198"/>
      <c r="BO237" s="198"/>
      <c r="BP237" s="198"/>
      <c r="BQ237" s="198"/>
      <c r="BR237" s="198"/>
      <c r="BS237" s="198"/>
      <c r="BT237" s="198"/>
      <c r="BU237" s="198"/>
      <c r="BV237" s="198"/>
      <c r="BW237" s="198"/>
      <c r="BX237" s="198"/>
      <c r="BY237" s="198"/>
      <c r="BZ237" s="198"/>
      <c r="CA237" s="198"/>
      <c r="CB237" s="198"/>
      <c r="CC237" s="264"/>
      <c r="CD237" s="198" t="e" vm="51">
        <v>#VALUE!</v>
      </c>
      <c r="CE237" s="198"/>
      <c r="CF237" s="198" t="e" vm="52">
        <v>#VALUE!</v>
      </c>
      <c r="CG237" s="264"/>
      <c r="CH237" s="264"/>
      <c r="CI237" s="318"/>
    </row>
    <row r="238" spans="1:87" ht="64.95" hidden="1" customHeight="1" x14ac:dyDescent="0.3">
      <c r="A238" s="322" t="s">
        <v>1121</v>
      </c>
      <c r="B238" s="331" t="s">
        <v>1129</v>
      </c>
      <c r="C238" s="323" t="s">
        <v>863</v>
      </c>
      <c r="D238" s="550" t="s">
        <v>750</v>
      </c>
      <c r="E238" s="201" t="e" vm="13">
        <v>#VALUE!</v>
      </c>
      <c r="F238" s="320" t="s">
        <v>1171</v>
      </c>
      <c r="G238" s="320" t="s">
        <v>1184</v>
      </c>
      <c r="H238" s="205" t="s">
        <v>988</v>
      </c>
      <c r="I238" s="314">
        <v>3</v>
      </c>
      <c r="J238" s="311">
        <f>(((20*20)*$K$3)*6)+$L$3</f>
        <v>151.19999999999999</v>
      </c>
      <c r="K238" s="266">
        <f>(((20*40)*$K$3)*6)+$L$3</f>
        <v>242.39999999999998</v>
      </c>
      <c r="L238" s="267">
        <f>(((40*40)*$K$3)*6)+$L$3</f>
        <v>424.79999999999995</v>
      </c>
      <c r="M238" s="268">
        <f t="shared" si="43"/>
        <v>23.101278199999996</v>
      </c>
      <c r="N238" s="269">
        <v>231.01278199999996</v>
      </c>
      <c r="O238" s="270">
        <f t="shared" si="44"/>
        <v>577.53195499999993</v>
      </c>
      <c r="P238" s="271">
        <f>_xlfn.XLOOKUP(Tableau3[[#This Row],[N° REF]],[1]DTA!$A:$A,[1]DTA!$KA:$KA," ", )</f>
        <v>40</v>
      </c>
      <c r="Q238" s="364">
        <f>Tableau3[[#This Row],[UVC (Paquet) /
 COLIS]]*Tableau3[[#This Row],[NBRE UNITES / UVC (Paquet)]]</f>
        <v>400</v>
      </c>
      <c r="R238" s="272">
        <f>_xlfn.XLOOKUP(Tableau3[[#This Row],[N° REF]],[1]DTA!$A:$A,[1]DTA!$KB:$KB," ", )</f>
        <v>10</v>
      </c>
      <c r="S238" s="273">
        <f>_xlfn.XLOOKUP(Tableau3[[#This Row],[N° REF]],[1]DTA!$A:$A,[1]DTA!$KC:$KC," ", )</f>
        <v>48</v>
      </c>
      <c r="T238" s="274">
        <v>48</v>
      </c>
      <c r="U238" s="275">
        <f t="shared" si="45"/>
        <v>19200</v>
      </c>
      <c r="V238" s="570">
        <f>Tableau3[[#This Row],[PRIX  AU 
COLIS]]/Tableau3[[#This Row],[COLIS]]-1</f>
        <v>-0.7</v>
      </c>
      <c r="W238" s="276">
        <f t="shared" si="46"/>
        <v>6.9303834599999989</v>
      </c>
      <c r="X238" s="277">
        <f>$N238-(N238*'Détail des remises'!$C$9)</f>
        <v>69.303834599999988</v>
      </c>
      <c r="Y238" s="278">
        <f t="shared" si="47"/>
        <v>173.25958649999998</v>
      </c>
      <c r="Z238" s="274" t="s">
        <v>48</v>
      </c>
      <c r="AA238" s="274" t="s">
        <v>48</v>
      </c>
      <c r="AB238" s="276" t="s">
        <v>48</v>
      </c>
      <c r="AC238" s="277" t="s">
        <v>48</v>
      </c>
      <c r="AD238" s="278" t="s">
        <v>48</v>
      </c>
      <c r="AE238" s="274" t="s">
        <v>48</v>
      </c>
      <c r="AF238" s="275" t="s">
        <v>48</v>
      </c>
      <c r="AG238" s="276" t="s">
        <v>48</v>
      </c>
      <c r="AH238" s="277" t="s">
        <v>48</v>
      </c>
      <c r="AI238" s="278" t="s">
        <v>48</v>
      </c>
      <c r="AJ238" s="274" t="s">
        <v>48</v>
      </c>
      <c r="AK238" s="274" t="s">
        <v>48</v>
      </c>
      <c r="AL238" s="276" t="s">
        <v>48</v>
      </c>
      <c r="AM238" s="277" t="s">
        <v>48</v>
      </c>
      <c r="AN238" s="278" t="s">
        <v>48</v>
      </c>
      <c r="AO238" s="274" t="s">
        <v>48</v>
      </c>
      <c r="AP238" s="274" t="s">
        <v>48</v>
      </c>
      <c r="AQ238" s="276" t="s">
        <v>48</v>
      </c>
      <c r="AR238" s="277" t="s">
        <v>48</v>
      </c>
      <c r="AS238" s="278" t="s">
        <v>48</v>
      </c>
      <c r="AT238" s="346"/>
      <c r="AU238" s="198"/>
      <c r="AV238" s="198"/>
      <c r="AW238" s="198"/>
      <c r="AX238" s="198"/>
      <c r="AY238" s="198"/>
      <c r="AZ238" s="198"/>
      <c r="BA238" s="198"/>
      <c r="BB238" s="198"/>
      <c r="BC238" s="198"/>
      <c r="BD238" s="198"/>
      <c r="BE238" s="198"/>
      <c r="BF238" s="198"/>
      <c r="BG238" s="198"/>
      <c r="BH238" s="198"/>
      <c r="BI238" s="198"/>
      <c r="BJ238" s="198"/>
      <c r="BK238" s="198"/>
      <c r="BL238" s="198"/>
      <c r="BM238" s="198"/>
      <c r="BN238" s="198"/>
      <c r="BO238" s="198"/>
      <c r="BP238" s="198"/>
      <c r="BQ238" s="198"/>
      <c r="BR238" s="198"/>
      <c r="BS238" s="198"/>
      <c r="BT238" s="198"/>
      <c r="BU238" s="198"/>
      <c r="BV238" s="198"/>
      <c r="BW238" s="198"/>
      <c r="BX238" s="198"/>
      <c r="BY238" s="198"/>
      <c r="BZ238" s="198"/>
      <c r="CA238" s="198"/>
      <c r="CB238" s="198"/>
      <c r="CC238" s="264"/>
      <c r="CD238" s="198" t="e" vm="51">
        <v>#VALUE!</v>
      </c>
      <c r="CE238" s="198"/>
      <c r="CF238" s="198" t="e" vm="52">
        <v>#VALUE!</v>
      </c>
      <c r="CG238" s="264"/>
      <c r="CH238" s="264"/>
      <c r="CI238" s="318"/>
    </row>
    <row r="239" spans="1:87" ht="64.95" hidden="1" customHeight="1" x14ac:dyDescent="0.3">
      <c r="A239" s="322" t="s">
        <v>1121</v>
      </c>
      <c r="B239" s="331" t="s">
        <v>1129</v>
      </c>
      <c r="C239" s="323" t="s">
        <v>863</v>
      </c>
      <c r="D239" s="550" t="s">
        <v>750</v>
      </c>
      <c r="E239" s="201" t="e" vm="13">
        <v>#VALUE!</v>
      </c>
      <c r="F239" s="320" t="s">
        <v>1172</v>
      </c>
      <c r="G239" s="320" t="s">
        <v>1185</v>
      </c>
      <c r="H239" s="205" t="s">
        <v>988</v>
      </c>
      <c r="I239" s="314">
        <v>4</v>
      </c>
      <c r="J239" s="311">
        <f>(((20*20)*$K$3)*8)+$L$3</f>
        <v>181.6</v>
      </c>
      <c r="K239" s="266">
        <f>(((20*40)*$K$3)*8)+$L$3</f>
        <v>303.2</v>
      </c>
      <c r="L239" s="267">
        <f>(((40*40)*$K$3)*8)+$L$3</f>
        <v>546.4</v>
      </c>
      <c r="M239" s="268">
        <f t="shared" si="43"/>
        <v>24.105681599999997</v>
      </c>
      <c r="N239" s="269">
        <v>241.05681599999997</v>
      </c>
      <c r="O239" s="270">
        <f t="shared" si="44"/>
        <v>602.64203999999984</v>
      </c>
      <c r="P239" s="271">
        <f>_xlfn.XLOOKUP(Tableau3[[#This Row],[N° REF]],[1]DTA!$A:$A,[1]DTA!$KA:$KA," ", )</f>
        <v>40</v>
      </c>
      <c r="Q239" s="364">
        <f>Tableau3[[#This Row],[UVC (Paquet) /
 COLIS]]*Tableau3[[#This Row],[NBRE UNITES / UVC (Paquet)]]</f>
        <v>400</v>
      </c>
      <c r="R239" s="272">
        <f>_xlfn.XLOOKUP(Tableau3[[#This Row],[N° REF]],[1]DTA!$A:$A,[1]DTA!$KB:$KB," ", )</f>
        <v>10</v>
      </c>
      <c r="S239" s="273">
        <f>_xlfn.XLOOKUP(Tableau3[[#This Row],[N° REF]],[1]DTA!$A:$A,[1]DTA!$KC:$KC," ", )</f>
        <v>48</v>
      </c>
      <c r="T239" s="274">
        <v>48</v>
      </c>
      <c r="U239" s="275">
        <f t="shared" si="45"/>
        <v>19200</v>
      </c>
      <c r="V239" s="570">
        <f>Tableau3[[#This Row],[PRIX  AU 
COLIS]]/Tableau3[[#This Row],[COLIS]]-1</f>
        <v>-0.7</v>
      </c>
      <c r="W239" s="276">
        <f t="shared" si="46"/>
        <v>7.2317044799999994</v>
      </c>
      <c r="X239" s="277">
        <f>$N239-(N239*'Détail des remises'!$C$9)</f>
        <v>72.317044799999991</v>
      </c>
      <c r="Y239" s="278">
        <f t="shared" si="47"/>
        <v>180.79261199999996</v>
      </c>
      <c r="Z239" s="274" t="s">
        <v>48</v>
      </c>
      <c r="AA239" s="274" t="s">
        <v>48</v>
      </c>
      <c r="AB239" s="276" t="s">
        <v>48</v>
      </c>
      <c r="AC239" s="277" t="s">
        <v>48</v>
      </c>
      <c r="AD239" s="278" t="s">
        <v>48</v>
      </c>
      <c r="AE239" s="274" t="s">
        <v>48</v>
      </c>
      <c r="AF239" s="275" t="s">
        <v>48</v>
      </c>
      <c r="AG239" s="276" t="s">
        <v>48</v>
      </c>
      <c r="AH239" s="277" t="s">
        <v>48</v>
      </c>
      <c r="AI239" s="278" t="s">
        <v>48</v>
      </c>
      <c r="AJ239" s="274" t="s">
        <v>48</v>
      </c>
      <c r="AK239" s="274" t="s">
        <v>48</v>
      </c>
      <c r="AL239" s="276" t="s">
        <v>48</v>
      </c>
      <c r="AM239" s="277" t="s">
        <v>48</v>
      </c>
      <c r="AN239" s="278" t="s">
        <v>48</v>
      </c>
      <c r="AO239" s="274" t="s">
        <v>48</v>
      </c>
      <c r="AP239" s="274" t="s">
        <v>48</v>
      </c>
      <c r="AQ239" s="276" t="s">
        <v>48</v>
      </c>
      <c r="AR239" s="277" t="s">
        <v>48</v>
      </c>
      <c r="AS239" s="278" t="s">
        <v>48</v>
      </c>
      <c r="AT239" s="346"/>
      <c r="AU239" s="198"/>
      <c r="AV239" s="198"/>
      <c r="AW239" s="198"/>
      <c r="AX239" s="198"/>
      <c r="AY239" s="198"/>
      <c r="AZ239" s="198"/>
      <c r="BA239" s="198"/>
      <c r="BB239" s="198"/>
      <c r="BC239" s="198"/>
      <c r="BD239" s="198"/>
      <c r="BE239" s="198"/>
      <c r="BF239" s="198"/>
      <c r="BG239" s="198"/>
      <c r="BH239" s="198"/>
      <c r="BI239" s="198"/>
      <c r="BJ239" s="198"/>
      <c r="BK239" s="198"/>
      <c r="BL239" s="198"/>
      <c r="BM239" s="198"/>
      <c r="BN239" s="198"/>
      <c r="BO239" s="198"/>
      <c r="BP239" s="198"/>
      <c r="BQ239" s="198"/>
      <c r="BR239" s="198"/>
      <c r="BS239" s="198"/>
      <c r="BT239" s="198"/>
      <c r="BU239" s="198"/>
      <c r="BV239" s="198"/>
      <c r="BW239" s="198"/>
      <c r="BX239" s="198"/>
      <c r="BY239" s="198"/>
      <c r="BZ239" s="198"/>
      <c r="CA239" s="198"/>
      <c r="CB239" s="198"/>
      <c r="CC239" s="264"/>
      <c r="CD239" s="198" t="e" vm="51">
        <v>#VALUE!</v>
      </c>
      <c r="CE239" s="198"/>
      <c r="CF239" s="198" t="e" vm="52">
        <v>#VALUE!</v>
      </c>
      <c r="CG239" s="264"/>
      <c r="CH239" s="264"/>
      <c r="CI239" s="318"/>
    </row>
    <row r="240" spans="1:87" ht="64.95" hidden="1" customHeight="1" thickBot="1" x14ac:dyDescent="0.35">
      <c r="A240" s="463" t="s">
        <v>1121</v>
      </c>
      <c r="B240" s="493" t="s">
        <v>1129</v>
      </c>
      <c r="C240" s="465" t="s">
        <v>863</v>
      </c>
      <c r="D240" s="551" t="s">
        <v>750</v>
      </c>
      <c r="E240" s="466" t="e" vm="13">
        <v>#VALUE!</v>
      </c>
      <c r="F240" s="467" t="s">
        <v>1173</v>
      </c>
      <c r="G240" s="467" t="s">
        <v>1186</v>
      </c>
      <c r="H240" s="544" t="s">
        <v>988</v>
      </c>
      <c r="I240" s="469">
        <v>5</v>
      </c>
      <c r="J240" s="470">
        <f>(((20*20)*$K$3)*10)+$L$3</f>
        <v>212</v>
      </c>
      <c r="K240" s="471">
        <f>(((20*40)*$K$3)*10)+$L$3</f>
        <v>364</v>
      </c>
      <c r="L240" s="472">
        <f>(((40*40)*$K$3)*10)+$L$3</f>
        <v>668</v>
      </c>
      <c r="M240" s="473">
        <f t="shared" si="43"/>
        <v>25.110084999999998</v>
      </c>
      <c r="N240" s="474">
        <v>251.10084999999998</v>
      </c>
      <c r="O240" s="475">
        <f t="shared" si="44"/>
        <v>627.75212499999998</v>
      </c>
      <c r="P240" s="476">
        <f>_xlfn.XLOOKUP(Tableau3[[#This Row],[N° REF]],[1]DTA!$A:$A,[1]DTA!$KA:$KA," ", )</f>
        <v>40</v>
      </c>
      <c r="Q240" s="364">
        <f>Tableau3[[#This Row],[UVC (Paquet) /
 COLIS]]*Tableau3[[#This Row],[NBRE UNITES / UVC (Paquet)]]</f>
        <v>400</v>
      </c>
      <c r="R240" s="477">
        <f>_xlfn.XLOOKUP(Tableau3[[#This Row],[N° REF]],[1]DTA!$A:$A,[1]DTA!$KB:$KB," ", )</f>
        <v>10</v>
      </c>
      <c r="S240" s="478">
        <f>_xlfn.XLOOKUP(Tableau3[[#This Row],[N° REF]],[1]DTA!$A:$A,[1]DTA!$KC:$KC," ", )</f>
        <v>48</v>
      </c>
      <c r="T240" s="479">
        <v>48</v>
      </c>
      <c r="U240" s="480">
        <f t="shared" si="45"/>
        <v>19200</v>
      </c>
      <c r="V240" s="571">
        <f>Tableau3[[#This Row],[PRIX  AU 
COLIS]]/Tableau3[[#This Row],[COLIS]]-1</f>
        <v>-0.7</v>
      </c>
      <c r="W240" s="481">
        <f t="shared" si="46"/>
        <v>7.533025499999999</v>
      </c>
      <c r="X240" s="482">
        <f>$N240-(N240*'Détail des remises'!$C$9)</f>
        <v>75.330254999999994</v>
      </c>
      <c r="Y240" s="483">
        <f t="shared" si="47"/>
        <v>188.32563749999997</v>
      </c>
      <c r="Z240" s="479" t="s">
        <v>48</v>
      </c>
      <c r="AA240" s="479" t="s">
        <v>48</v>
      </c>
      <c r="AB240" s="481" t="s">
        <v>48</v>
      </c>
      <c r="AC240" s="482" t="s">
        <v>48</v>
      </c>
      <c r="AD240" s="483" t="s">
        <v>48</v>
      </c>
      <c r="AE240" s="506" t="s">
        <v>48</v>
      </c>
      <c r="AF240" s="480" t="s">
        <v>48</v>
      </c>
      <c r="AG240" s="481" t="s">
        <v>48</v>
      </c>
      <c r="AH240" s="482" t="s">
        <v>48</v>
      </c>
      <c r="AI240" s="483" t="s">
        <v>48</v>
      </c>
      <c r="AJ240" s="479" t="s">
        <v>48</v>
      </c>
      <c r="AK240" s="479" t="s">
        <v>48</v>
      </c>
      <c r="AL240" s="481" t="s">
        <v>48</v>
      </c>
      <c r="AM240" s="482" t="s">
        <v>48</v>
      </c>
      <c r="AN240" s="483" t="s">
        <v>48</v>
      </c>
      <c r="AO240" s="479" t="s">
        <v>48</v>
      </c>
      <c r="AP240" s="479" t="s">
        <v>48</v>
      </c>
      <c r="AQ240" s="481" t="s">
        <v>48</v>
      </c>
      <c r="AR240" s="482" t="s">
        <v>48</v>
      </c>
      <c r="AS240" s="483" t="s">
        <v>48</v>
      </c>
      <c r="AT240" s="346"/>
      <c r="AU240" s="198"/>
      <c r="AV240" s="198"/>
      <c r="AW240" s="198"/>
      <c r="AX240" s="198"/>
      <c r="AY240" s="198"/>
      <c r="AZ240" s="198"/>
      <c r="BA240" s="198"/>
      <c r="BB240" s="198"/>
      <c r="BC240" s="198"/>
      <c r="BD240" s="198"/>
      <c r="BE240" s="198"/>
      <c r="BF240" s="198"/>
      <c r="BG240" s="198"/>
      <c r="BH240" s="198"/>
      <c r="BI240" s="198"/>
      <c r="BJ240" s="198"/>
      <c r="BK240" s="198"/>
      <c r="BL240" s="198"/>
      <c r="BM240" s="198"/>
      <c r="BN240" s="198"/>
      <c r="BO240" s="198"/>
      <c r="BP240" s="198"/>
      <c r="BQ240" s="198"/>
      <c r="BR240" s="198"/>
      <c r="BS240" s="198"/>
      <c r="BT240" s="198"/>
      <c r="BU240" s="198"/>
      <c r="BV240" s="198"/>
      <c r="BW240" s="198"/>
      <c r="BX240" s="198"/>
      <c r="BY240" s="198"/>
      <c r="BZ240" s="198"/>
      <c r="CA240" s="198"/>
      <c r="CB240" s="198"/>
      <c r="CC240" s="264"/>
      <c r="CD240" s="198" t="e" vm="51">
        <v>#VALUE!</v>
      </c>
      <c r="CE240" s="198"/>
      <c r="CF240" s="198" t="e" vm="52">
        <v>#VALUE!</v>
      </c>
      <c r="CG240" s="264"/>
      <c r="CH240" s="264"/>
      <c r="CI240" s="318"/>
    </row>
    <row r="241" spans="1:87" ht="64.95" hidden="1" customHeight="1" thickTop="1" x14ac:dyDescent="0.3">
      <c r="A241" s="422" t="s">
        <v>1175</v>
      </c>
      <c r="B241" s="419" t="s">
        <v>3</v>
      </c>
      <c r="C241" s="352" t="s">
        <v>40</v>
      </c>
      <c r="D241" s="549" t="s">
        <v>775</v>
      </c>
      <c r="E241" s="353" t="e" vm="53">
        <v>#VALUE!</v>
      </c>
      <c r="F241" s="417" t="s">
        <v>1047</v>
      </c>
      <c r="G241" s="417" t="s">
        <v>407</v>
      </c>
      <c r="H241" s="355" t="s">
        <v>913</v>
      </c>
      <c r="I241" s="356">
        <v>1</v>
      </c>
      <c r="J241" s="357" t="s">
        <v>55</v>
      </c>
      <c r="K241" s="358" t="s">
        <v>55</v>
      </c>
      <c r="L241" s="359">
        <f>(((32*40)*$K$3)*2)+$L$3</f>
        <v>157.28</v>
      </c>
      <c r="M241" s="360">
        <f t="shared" si="43"/>
        <v>12.335899999999999</v>
      </c>
      <c r="N241" s="361">
        <v>123.35899999999999</v>
      </c>
      <c r="O241" s="362">
        <f t="shared" si="44"/>
        <v>246.71799999999999</v>
      </c>
      <c r="P241" s="363">
        <v>50</v>
      </c>
      <c r="Q241" s="364">
        <v>500</v>
      </c>
      <c r="R241" s="364">
        <v>10</v>
      </c>
      <c r="S241" s="365">
        <v>48</v>
      </c>
      <c r="T241" s="366">
        <v>14</v>
      </c>
      <c r="U241" s="367">
        <f t="shared" si="45"/>
        <v>7000</v>
      </c>
      <c r="V241" s="569">
        <f>Tableau3[[#This Row],[PRIX  AU 
COLIS]]/Tableau3[[#This Row],[COLIS]]-1</f>
        <v>-0.69</v>
      </c>
      <c r="W241" s="368">
        <f t="shared" si="46"/>
        <v>3.8241290000000006</v>
      </c>
      <c r="X241" s="369">
        <f>$N241-(N241*'Détail des remises'!$C$7)</f>
        <v>38.241290000000006</v>
      </c>
      <c r="Y241" s="370">
        <f t="shared" si="47"/>
        <v>76.482580000000013</v>
      </c>
      <c r="Z241" s="366" t="s">
        <v>48</v>
      </c>
      <c r="AA241" s="367" t="s">
        <v>48</v>
      </c>
      <c r="AB241" s="368" t="s">
        <v>48</v>
      </c>
      <c r="AC241" s="369" t="s">
        <v>48</v>
      </c>
      <c r="AD241" s="370" t="s">
        <v>48</v>
      </c>
      <c r="AE241" s="366">
        <f>Tableau3[[#This Row],[COLIS /
 PALETTE]]</f>
        <v>48</v>
      </c>
      <c r="AF241" s="367">
        <f>AE241*$Q241</f>
        <v>24000</v>
      </c>
      <c r="AG241" s="368">
        <f>$AH241/$R241</f>
        <v>3.4417161000000007</v>
      </c>
      <c r="AH241" s="369">
        <f>$X241*$AH$11</f>
        <v>34.417161000000007</v>
      </c>
      <c r="AI241" s="370">
        <f>$AH241/$Q241*1000</f>
        <v>68.834322000000014</v>
      </c>
      <c r="AJ241" s="366">
        <v>70</v>
      </c>
      <c r="AK241" s="367">
        <f>AJ241*Q241</f>
        <v>35000</v>
      </c>
      <c r="AL241" s="387">
        <f>AM241/$R241</f>
        <v>3.3384646170000005</v>
      </c>
      <c r="AM241" s="369">
        <f>AH241*$AM$11</f>
        <v>33.384646170000003</v>
      </c>
      <c r="AN241" s="388">
        <f>AM241/$Q241*1000</f>
        <v>66.769292340000007</v>
      </c>
      <c r="AO241" s="366" t="s">
        <v>48</v>
      </c>
      <c r="AP241" s="366" t="s">
        <v>48</v>
      </c>
      <c r="AQ241" s="368" t="s">
        <v>48</v>
      </c>
      <c r="AR241" s="369" t="s">
        <v>48</v>
      </c>
      <c r="AS241" s="370" t="s">
        <v>48</v>
      </c>
      <c r="AT241" s="262" t="s">
        <v>41</v>
      </c>
      <c r="AU241" s="198" t="s">
        <v>48</v>
      </c>
      <c r="AV241" s="198" t="s">
        <v>48</v>
      </c>
      <c r="AW241" s="198" t="s">
        <v>48</v>
      </c>
      <c r="AX241" s="198" t="s">
        <v>48</v>
      </c>
      <c r="AY241" s="198" t="s">
        <v>48</v>
      </c>
      <c r="AZ241" s="198" t="s">
        <v>48</v>
      </c>
      <c r="BA241" s="198" t="s">
        <v>48</v>
      </c>
      <c r="BB241" s="198" t="s">
        <v>48</v>
      </c>
      <c r="BC241" s="198" t="s">
        <v>48</v>
      </c>
      <c r="BD241" s="198" t="s">
        <v>48</v>
      </c>
      <c r="BE241" s="198" t="s">
        <v>48</v>
      </c>
      <c r="BF241" s="198" t="s">
        <v>48</v>
      </c>
      <c r="BG241" s="198" t="s">
        <v>48</v>
      </c>
      <c r="BH241" s="198" t="s">
        <v>48</v>
      </c>
      <c r="BI241" s="198" t="s">
        <v>48</v>
      </c>
      <c r="BJ241" s="198" t="s">
        <v>48</v>
      </c>
      <c r="BK241" s="198" t="s">
        <v>48</v>
      </c>
      <c r="BL241" s="198" t="s">
        <v>48</v>
      </c>
      <c r="BM241" s="198" t="s">
        <v>48</v>
      </c>
      <c r="BN241" s="198" t="s">
        <v>48</v>
      </c>
      <c r="BO241" s="198" t="s">
        <v>48</v>
      </c>
      <c r="BP241" s="198" t="s">
        <v>48</v>
      </c>
      <c r="BQ241" s="198" t="s">
        <v>48</v>
      </c>
      <c r="BR241" s="198" t="s">
        <v>48</v>
      </c>
      <c r="BS241" s="198" t="s">
        <v>48</v>
      </c>
      <c r="BT241" s="198" t="s">
        <v>48</v>
      </c>
      <c r="BU241" s="198" t="s">
        <v>48</v>
      </c>
      <c r="BV241" s="198" t="s">
        <v>48</v>
      </c>
      <c r="BW241" s="198" t="s">
        <v>48</v>
      </c>
      <c r="BX241" s="198" t="s">
        <v>48</v>
      </c>
      <c r="BY241" s="198" t="s">
        <v>48</v>
      </c>
      <c r="BZ241" s="198" t="s">
        <v>48</v>
      </c>
      <c r="CA241" s="198" t="s">
        <v>48</v>
      </c>
      <c r="CB241" s="198" t="s">
        <v>48</v>
      </c>
      <c r="CC241" s="264"/>
      <c r="CD241" s="264"/>
      <c r="CE241" s="264"/>
      <c r="CF241" s="264"/>
      <c r="CG241" s="264"/>
      <c r="CH241" s="264"/>
      <c r="CI241" s="318"/>
    </row>
    <row r="242" spans="1:87" ht="64.95" hidden="1" customHeight="1" x14ac:dyDescent="0.3">
      <c r="A242" s="422" t="s">
        <v>1175</v>
      </c>
      <c r="B242" s="329" t="s">
        <v>3</v>
      </c>
      <c r="C242" s="323" t="s">
        <v>40</v>
      </c>
      <c r="D242" s="550" t="s">
        <v>775</v>
      </c>
      <c r="E242" s="201" t="e" vm="53">
        <v>#VALUE!</v>
      </c>
      <c r="F242" s="321" t="s">
        <v>1048</v>
      </c>
      <c r="G242" s="321" t="s">
        <v>408</v>
      </c>
      <c r="H242" s="202" t="s">
        <v>913</v>
      </c>
      <c r="I242" s="314">
        <v>2</v>
      </c>
      <c r="J242" s="311" t="s">
        <v>55</v>
      </c>
      <c r="K242" s="266" t="s">
        <v>55</v>
      </c>
      <c r="L242" s="267">
        <f>(((32*40)*$K$3)*4)+$L$3</f>
        <v>254.56</v>
      </c>
      <c r="M242" s="268">
        <f t="shared" si="43"/>
        <v>12.952695</v>
      </c>
      <c r="N242" s="269">
        <f>N241*1.05</f>
        <v>129.52695</v>
      </c>
      <c r="O242" s="270">
        <f t="shared" si="44"/>
        <v>259.0539</v>
      </c>
      <c r="P242" s="271">
        <v>50</v>
      </c>
      <c r="Q242" s="272">
        <v>500</v>
      </c>
      <c r="R242" s="272">
        <v>10</v>
      </c>
      <c r="S242" s="273">
        <v>48</v>
      </c>
      <c r="T242" s="274">
        <v>14</v>
      </c>
      <c r="U242" s="275">
        <f t="shared" si="45"/>
        <v>7000</v>
      </c>
      <c r="V242" s="570">
        <f>Tableau3[[#This Row],[PRIX  AU 
COLIS]]/Tableau3[[#This Row],[COLIS]]-1</f>
        <v>-0.69</v>
      </c>
      <c r="W242" s="276">
        <f t="shared" si="46"/>
        <v>4.0153354500000003</v>
      </c>
      <c r="X242" s="277">
        <f>$N242-(N242*'Détail des remises'!$C$7)</f>
        <v>40.153354500000006</v>
      </c>
      <c r="Y242" s="278">
        <f t="shared" si="47"/>
        <v>80.306709000000012</v>
      </c>
      <c r="Z242" s="274" t="s">
        <v>48</v>
      </c>
      <c r="AA242" s="275" t="s">
        <v>48</v>
      </c>
      <c r="AB242" s="276" t="s">
        <v>48</v>
      </c>
      <c r="AC242" s="277" t="s">
        <v>48</v>
      </c>
      <c r="AD242" s="278" t="s">
        <v>48</v>
      </c>
      <c r="AE242" s="274">
        <f>Tableau3[[#This Row],[COLIS /
 PALETTE]]</f>
        <v>48</v>
      </c>
      <c r="AF242" s="275">
        <f>AE242*$Q242</f>
        <v>24000</v>
      </c>
      <c r="AG242" s="276">
        <f>$AH242/$R242</f>
        <v>3.6138019050000003</v>
      </c>
      <c r="AH242" s="277">
        <f>$X242*$AH$11</f>
        <v>36.138019050000004</v>
      </c>
      <c r="AI242" s="278">
        <f>$AH242/$Q242*1000</f>
        <v>72.276038100000008</v>
      </c>
      <c r="AJ242" s="274">
        <v>70</v>
      </c>
      <c r="AK242" s="275">
        <f>AJ242*Q242</f>
        <v>35000</v>
      </c>
      <c r="AL242" s="279">
        <f>AM242/$R242</f>
        <v>3.5053878478500002</v>
      </c>
      <c r="AM242" s="277">
        <f>AH242*$AM$11</f>
        <v>35.053878478500003</v>
      </c>
      <c r="AN242" s="280">
        <f>AM242/$Q242*1000</f>
        <v>70.107756957000007</v>
      </c>
      <c r="AO242" s="274" t="s">
        <v>48</v>
      </c>
      <c r="AP242" s="275" t="s">
        <v>48</v>
      </c>
      <c r="AQ242" s="279" t="s">
        <v>48</v>
      </c>
      <c r="AR242" s="277" t="s">
        <v>48</v>
      </c>
      <c r="AS242" s="280" t="s">
        <v>48</v>
      </c>
      <c r="AT242" s="262" t="s">
        <v>41</v>
      </c>
      <c r="AU242" s="198" t="s">
        <v>48</v>
      </c>
      <c r="AV242" s="198" t="s">
        <v>48</v>
      </c>
      <c r="AW242" s="198" t="s">
        <v>48</v>
      </c>
      <c r="AX242" s="198" t="s">
        <v>48</v>
      </c>
      <c r="AY242" s="198" t="s">
        <v>48</v>
      </c>
      <c r="AZ242" s="198" t="s">
        <v>48</v>
      </c>
      <c r="BA242" s="198" t="s">
        <v>48</v>
      </c>
      <c r="BB242" s="198" t="s">
        <v>48</v>
      </c>
      <c r="BC242" s="198" t="s">
        <v>48</v>
      </c>
      <c r="BD242" s="198" t="s">
        <v>48</v>
      </c>
      <c r="BE242" s="198" t="s">
        <v>48</v>
      </c>
      <c r="BF242" s="198" t="s">
        <v>48</v>
      </c>
      <c r="BG242" s="198" t="s">
        <v>48</v>
      </c>
      <c r="BH242" s="198" t="s">
        <v>48</v>
      </c>
      <c r="BI242" s="198" t="s">
        <v>48</v>
      </c>
      <c r="BJ242" s="198" t="s">
        <v>48</v>
      </c>
      <c r="BK242" s="198" t="s">
        <v>48</v>
      </c>
      <c r="BL242" s="198" t="s">
        <v>48</v>
      </c>
      <c r="BM242" s="198" t="s">
        <v>48</v>
      </c>
      <c r="BN242" s="198" t="s">
        <v>48</v>
      </c>
      <c r="BO242" s="198" t="s">
        <v>48</v>
      </c>
      <c r="BP242" s="198" t="s">
        <v>48</v>
      </c>
      <c r="BQ242" s="198" t="s">
        <v>48</v>
      </c>
      <c r="BR242" s="198" t="s">
        <v>48</v>
      </c>
      <c r="BS242" s="198" t="s">
        <v>48</v>
      </c>
      <c r="BT242" s="198" t="s">
        <v>48</v>
      </c>
      <c r="BU242" s="198" t="s">
        <v>48</v>
      </c>
      <c r="BV242" s="198" t="s">
        <v>48</v>
      </c>
      <c r="BW242" s="198" t="s">
        <v>48</v>
      </c>
      <c r="BX242" s="198" t="s">
        <v>48</v>
      </c>
      <c r="BY242" s="198" t="s">
        <v>48</v>
      </c>
      <c r="BZ242" s="198" t="s">
        <v>48</v>
      </c>
      <c r="CA242" s="198" t="s">
        <v>48</v>
      </c>
      <c r="CB242" s="198" t="s">
        <v>48</v>
      </c>
      <c r="CC242" s="264"/>
      <c r="CD242" s="264"/>
      <c r="CE242" s="264"/>
      <c r="CF242" s="264"/>
      <c r="CG242" s="264"/>
      <c r="CH242" s="264"/>
      <c r="CI242" s="318"/>
    </row>
    <row r="243" spans="1:87" ht="64.95" hidden="1" customHeight="1" x14ac:dyDescent="0.3">
      <c r="A243" s="422" t="s">
        <v>1175</v>
      </c>
      <c r="B243" s="329" t="s">
        <v>3</v>
      </c>
      <c r="C243" s="323" t="s">
        <v>40</v>
      </c>
      <c r="D243" s="550" t="s">
        <v>750</v>
      </c>
      <c r="E243" s="201" t="e" vm="53">
        <v>#VALUE!</v>
      </c>
      <c r="F243" s="321" t="s">
        <v>1049</v>
      </c>
      <c r="G243" s="321" t="s">
        <v>43</v>
      </c>
      <c r="H243" s="202" t="s">
        <v>914</v>
      </c>
      <c r="I243" s="314">
        <v>1</v>
      </c>
      <c r="J243" s="311" t="s">
        <v>55</v>
      </c>
      <c r="K243" s="266" t="s">
        <v>55</v>
      </c>
      <c r="L243" s="267">
        <f>(((40*40)*$K$3)*2)+$L$3</f>
        <v>181.6</v>
      </c>
      <c r="M243" s="268">
        <f t="shared" si="43"/>
        <v>17.794800000000002</v>
      </c>
      <c r="N243" s="269">
        <v>177.94800000000001</v>
      </c>
      <c r="O243" s="270">
        <f t="shared" si="44"/>
        <v>355.89600000000002</v>
      </c>
      <c r="P243" s="271">
        <v>50</v>
      </c>
      <c r="Q243" s="272">
        <v>500</v>
      </c>
      <c r="R243" s="272">
        <v>10</v>
      </c>
      <c r="S243" s="273">
        <v>48</v>
      </c>
      <c r="T243" s="274">
        <v>16</v>
      </c>
      <c r="U243" s="275">
        <f t="shared" si="45"/>
        <v>8000</v>
      </c>
      <c r="V243" s="570">
        <f>Tableau3[[#This Row],[PRIX  AU 
COLIS]]/Tableau3[[#This Row],[COLIS]]-1</f>
        <v>-0.69</v>
      </c>
      <c r="W243" s="276">
        <f t="shared" si="46"/>
        <v>5.516388000000001</v>
      </c>
      <c r="X243" s="277">
        <f>$N243-(N243*'Détail des remises'!$C$7)</f>
        <v>55.163880000000006</v>
      </c>
      <c r="Y243" s="278">
        <f t="shared" si="47"/>
        <v>110.32776000000001</v>
      </c>
      <c r="Z243" s="274">
        <v>24</v>
      </c>
      <c r="AA243" s="275">
        <f>Z243*Q243</f>
        <v>12000</v>
      </c>
      <c r="AB243" s="276">
        <f>$AC243/$R243</f>
        <v>5.3508963600000001</v>
      </c>
      <c r="AC243" s="277">
        <f>$X243*$AC$11</f>
        <v>53.508963600000001</v>
      </c>
      <c r="AD243" s="278">
        <f>$AC243/$Q243*1000</f>
        <v>107.0179272</v>
      </c>
      <c r="AE243" s="274">
        <f>Tableau3[[#This Row],[COLIS /
 PALETTE]]</f>
        <v>48</v>
      </c>
      <c r="AF243" s="275">
        <f>AE243*$Q243</f>
        <v>24000</v>
      </c>
      <c r="AG243" s="276">
        <f>$AH243/$R243</f>
        <v>4.9647492000000009</v>
      </c>
      <c r="AH243" s="277">
        <f>$X243*$AH$11</f>
        <v>49.647492000000007</v>
      </c>
      <c r="AI243" s="278">
        <f>$AH243/$Q243*1000</f>
        <v>99.294984000000014</v>
      </c>
      <c r="AJ243" s="274" t="s">
        <v>48</v>
      </c>
      <c r="AK243" s="275" t="s">
        <v>48</v>
      </c>
      <c r="AL243" s="279" t="s">
        <v>48</v>
      </c>
      <c r="AM243" s="277" t="s">
        <v>48</v>
      </c>
      <c r="AN243" s="280" t="s">
        <v>48</v>
      </c>
      <c r="AO243" s="274" t="s">
        <v>48</v>
      </c>
      <c r="AP243" s="275" t="s">
        <v>48</v>
      </c>
      <c r="AQ243" s="279" t="s">
        <v>48</v>
      </c>
      <c r="AR243" s="277" t="s">
        <v>48</v>
      </c>
      <c r="AS243" s="280" t="s">
        <v>48</v>
      </c>
      <c r="AT243" s="262" t="s">
        <v>41</v>
      </c>
      <c r="AU243" s="198" t="s">
        <v>48</v>
      </c>
      <c r="AV243" s="198" t="s">
        <v>48</v>
      </c>
      <c r="AW243" s="198" t="s">
        <v>48</v>
      </c>
      <c r="AX243" s="198" t="s">
        <v>48</v>
      </c>
      <c r="AY243" s="198" t="s">
        <v>48</v>
      </c>
      <c r="AZ243" s="198" t="s">
        <v>48</v>
      </c>
      <c r="BA243" s="198" t="s">
        <v>48</v>
      </c>
      <c r="BB243" s="198" t="s">
        <v>48</v>
      </c>
      <c r="BC243" s="198" t="s">
        <v>48</v>
      </c>
      <c r="BD243" s="198" t="s">
        <v>48</v>
      </c>
      <c r="BE243" s="198" t="s">
        <v>48</v>
      </c>
      <c r="BF243" s="198" t="s">
        <v>48</v>
      </c>
      <c r="BG243" s="198" t="s">
        <v>48</v>
      </c>
      <c r="BH243" s="198" t="s">
        <v>48</v>
      </c>
      <c r="BI243" s="198" t="s">
        <v>48</v>
      </c>
      <c r="BJ243" s="198" t="s">
        <v>48</v>
      </c>
      <c r="BK243" s="198" t="s">
        <v>48</v>
      </c>
      <c r="BL243" s="198" t="s">
        <v>48</v>
      </c>
      <c r="BM243" s="198" t="s">
        <v>48</v>
      </c>
      <c r="BN243" s="198" t="s">
        <v>48</v>
      </c>
      <c r="BO243" s="198" t="s">
        <v>48</v>
      </c>
      <c r="BP243" s="198" t="s">
        <v>48</v>
      </c>
      <c r="BQ243" s="198" t="s">
        <v>48</v>
      </c>
      <c r="BR243" s="198" t="s">
        <v>48</v>
      </c>
      <c r="BS243" s="198" t="s">
        <v>48</v>
      </c>
      <c r="BT243" s="198" t="s">
        <v>48</v>
      </c>
      <c r="BU243" s="198" t="s">
        <v>48</v>
      </c>
      <c r="BV243" s="198" t="s">
        <v>48</v>
      </c>
      <c r="BW243" s="198" t="s">
        <v>48</v>
      </c>
      <c r="BX243" s="198" t="s">
        <v>48</v>
      </c>
      <c r="BY243" s="198" t="s">
        <v>48</v>
      </c>
      <c r="BZ243" s="198" t="s">
        <v>48</v>
      </c>
      <c r="CA243" s="198" t="s">
        <v>48</v>
      </c>
      <c r="CB243" s="198" t="s">
        <v>48</v>
      </c>
      <c r="CC243" s="264"/>
      <c r="CD243" s="264"/>
      <c r="CE243" s="264"/>
      <c r="CF243" s="264"/>
      <c r="CG243" s="264"/>
      <c r="CH243" s="264"/>
      <c r="CI243" s="318"/>
    </row>
    <row r="244" spans="1:87" ht="64.95" hidden="1" customHeight="1" x14ac:dyDescent="0.3">
      <c r="A244" s="422" t="s">
        <v>1175</v>
      </c>
      <c r="B244" s="329" t="s">
        <v>3</v>
      </c>
      <c r="C244" s="323" t="s">
        <v>40</v>
      </c>
      <c r="D244" s="550" t="s">
        <v>750</v>
      </c>
      <c r="E244" s="201" t="e" vm="53">
        <v>#VALUE!</v>
      </c>
      <c r="F244" s="321" t="s">
        <v>42</v>
      </c>
      <c r="G244" s="321" t="s">
        <v>44</v>
      </c>
      <c r="H244" s="202" t="s">
        <v>914</v>
      </c>
      <c r="I244" s="314">
        <v>2</v>
      </c>
      <c r="J244" s="311" t="s">
        <v>55</v>
      </c>
      <c r="K244" s="266" t="s">
        <v>55</v>
      </c>
      <c r="L244" s="267">
        <f>(((40*40)*$K$3)*4)+$L$3</f>
        <v>303.2</v>
      </c>
      <c r="M244" s="268">
        <f t="shared" si="43"/>
        <v>18.684540000000002</v>
      </c>
      <c r="N244" s="269">
        <f>N243*1.05</f>
        <v>186.84540000000001</v>
      </c>
      <c r="O244" s="270">
        <f t="shared" si="44"/>
        <v>373.69080000000002</v>
      </c>
      <c r="P244" s="271">
        <v>50</v>
      </c>
      <c r="Q244" s="272">
        <v>500</v>
      </c>
      <c r="R244" s="272">
        <v>10</v>
      </c>
      <c r="S244" s="273">
        <v>48</v>
      </c>
      <c r="T244" s="274">
        <v>16</v>
      </c>
      <c r="U244" s="275">
        <f t="shared" si="45"/>
        <v>8000</v>
      </c>
      <c r="V244" s="570">
        <f>Tableau3[[#This Row],[PRIX  AU 
COLIS]]/Tableau3[[#This Row],[COLIS]]-1</f>
        <v>-0.69</v>
      </c>
      <c r="W244" s="276">
        <f t="shared" si="46"/>
        <v>5.7922074000000006</v>
      </c>
      <c r="X244" s="277">
        <f>$N244-(N244*'Détail des remises'!$C$7)</f>
        <v>57.922074000000009</v>
      </c>
      <c r="Y244" s="278">
        <f t="shared" si="47"/>
        <v>115.84414800000002</v>
      </c>
      <c r="Z244" s="274">
        <v>24</v>
      </c>
      <c r="AA244" s="275">
        <f>Z244*Q244</f>
        <v>12000</v>
      </c>
      <c r="AB244" s="276">
        <f>$AC244/$R244</f>
        <v>5.6184411780000003</v>
      </c>
      <c r="AC244" s="277">
        <f>$X244*$AC$11</f>
        <v>56.184411780000005</v>
      </c>
      <c r="AD244" s="278">
        <f>$AC244/$Q244*1000</f>
        <v>112.36882356000001</v>
      </c>
      <c r="AE244" s="274">
        <f>Tableau3[[#This Row],[COLIS /
 PALETTE]]</f>
        <v>48</v>
      </c>
      <c r="AF244" s="275">
        <f>AE244*$Q244</f>
        <v>24000</v>
      </c>
      <c r="AG244" s="276">
        <f>$AH244/$R244</f>
        <v>5.2129866600000003</v>
      </c>
      <c r="AH244" s="277">
        <f>$X244*$AH$11</f>
        <v>52.129866600000007</v>
      </c>
      <c r="AI244" s="278">
        <f>$AH244/$Q244*1000</f>
        <v>104.25973320000001</v>
      </c>
      <c r="AJ244" s="274" t="s">
        <v>48</v>
      </c>
      <c r="AK244" s="275" t="s">
        <v>48</v>
      </c>
      <c r="AL244" s="279" t="s">
        <v>48</v>
      </c>
      <c r="AM244" s="277" t="s">
        <v>48</v>
      </c>
      <c r="AN244" s="280" t="s">
        <v>48</v>
      </c>
      <c r="AO244" s="274" t="s">
        <v>48</v>
      </c>
      <c r="AP244" s="275" t="s">
        <v>48</v>
      </c>
      <c r="AQ244" s="279" t="s">
        <v>48</v>
      </c>
      <c r="AR244" s="277" t="s">
        <v>48</v>
      </c>
      <c r="AS244" s="280" t="s">
        <v>48</v>
      </c>
      <c r="AT244" s="262" t="s">
        <v>41</v>
      </c>
      <c r="AU244" s="198" t="s">
        <v>48</v>
      </c>
      <c r="AV244" s="198" t="s">
        <v>48</v>
      </c>
      <c r="AW244" s="198" t="s">
        <v>48</v>
      </c>
      <c r="AX244" s="198" t="s">
        <v>48</v>
      </c>
      <c r="AY244" s="198" t="s">
        <v>48</v>
      </c>
      <c r="AZ244" s="198" t="s">
        <v>48</v>
      </c>
      <c r="BA244" s="198" t="s">
        <v>48</v>
      </c>
      <c r="BB244" s="198" t="s">
        <v>48</v>
      </c>
      <c r="BC244" s="198" t="s">
        <v>48</v>
      </c>
      <c r="BD244" s="198" t="s">
        <v>48</v>
      </c>
      <c r="BE244" s="198" t="s">
        <v>48</v>
      </c>
      <c r="BF244" s="198" t="s">
        <v>48</v>
      </c>
      <c r="BG244" s="198" t="s">
        <v>48</v>
      </c>
      <c r="BH244" s="198" t="s">
        <v>48</v>
      </c>
      <c r="BI244" s="198" t="s">
        <v>48</v>
      </c>
      <c r="BJ244" s="198" t="s">
        <v>48</v>
      </c>
      <c r="BK244" s="198" t="s">
        <v>48</v>
      </c>
      <c r="BL244" s="198" t="s">
        <v>48</v>
      </c>
      <c r="BM244" s="198" t="s">
        <v>48</v>
      </c>
      <c r="BN244" s="198" t="s">
        <v>48</v>
      </c>
      <c r="BO244" s="198" t="s">
        <v>48</v>
      </c>
      <c r="BP244" s="198" t="s">
        <v>48</v>
      </c>
      <c r="BQ244" s="198" t="s">
        <v>48</v>
      </c>
      <c r="BR244" s="198" t="s">
        <v>48</v>
      </c>
      <c r="BS244" s="198" t="s">
        <v>48</v>
      </c>
      <c r="BT244" s="198" t="s">
        <v>48</v>
      </c>
      <c r="BU244" s="198" t="s">
        <v>48</v>
      </c>
      <c r="BV244" s="198" t="s">
        <v>48</v>
      </c>
      <c r="BW244" s="198" t="s">
        <v>48</v>
      </c>
      <c r="BX244" s="198" t="s">
        <v>48</v>
      </c>
      <c r="BY244" s="198" t="s">
        <v>48</v>
      </c>
      <c r="BZ244" s="198" t="s">
        <v>48</v>
      </c>
      <c r="CA244" s="198" t="s">
        <v>48</v>
      </c>
      <c r="CB244" s="198" t="s">
        <v>48</v>
      </c>
      <c r="CC244" s="264"/>
      <c r="CD244" s="264"/>
      <c r="CE244" s="264"/>
      <c r="CF244" s="264"/>
      <c r="CG244" s="264"/>
      <c r="CH244" s="264"/>
      <c r="CI244" s="318"/>
    </row>
    <row r="245" spans="1:87" ht="64.95" hidden="1" customHeight="1" x14ac:dyDescent="0.3">
      <c r="A245" s="422" t="s">
        <v>1175</v>
      </c>
      <c r="B245" s="329" t="s">
        <v>3</v>
      </c>
      <c r="C245" s="323" t="s">
        <v>40</v>
      </c>
      <c r="D245" s="550" t="s">
        <v>750</v>
      </c>
      <c r="E245" s="201" t="e" vm="53">
        <v>#VALUE!</v>
      </c>
      <c r="F245" s="321">
        <v>0</v>
      </c>
      <c r="G245" s="320" t="s">
        <v>45</v>
      </c>
      <c r="H245" s="202" t="s">
        <v>914</v>
      </c>
      <c r="I245" s="314">
        <v>3</v>
      </c>
      <c r="J245" s="311">
        <f>(((10*20)*$K$3)*6)+$L$3</f>
        <v>105.6</v>
      </c>
      <c r="K245" s="266">
        <f>(((10*40)*$K$3)*6)+$L$3</f>
        <v>151.19999999999999</v>
      </c>
      <c r="L245" s="267">
        <f>(((40*40)*$K$3)*6)+$L$3</f>
        <v>424.79999999999995</v>
      </c>
      <c r="M245" s="268">
        <f t="shared" si="43"/>
        <v>19.574280000000002</v>
      </c>
      <c r="N245" s="269">
        <f>N243*1.1</f>
        <v>195.74280000000002</v>
      </c>
      <c r="O245" s="270">
        <f t="shared" si="44"/>
        <v>391.48560000000003</v>
      </c>
      <c r="P245" s="271">
        <v>50</v>
      </c>
      <c r="Q245" s="272">
        <v>500</v>
      </c>
      <c r="R245" s="272">
        <v>10</v>
      </c>
      <c r="S245" s="273">
        <v>48</v>
      </c>
      <c r="T245" s="274">
        <v>48</v>
      </c>
      <c r="U245" s="275">
        <f t="shared" si="45"/>
        <v>24000</v>
      </c>
      <c r="V245" s="570">
        <f>Tableau3[[#This Row],[PRIX  AU 
COLIS]]/Tableau3[[#This Row],[COLIS]]-1</f>
        <v>-0.69</v>
      </c>
      <c r="W245" s="276">
        <f t="shared" si="46"/>
        <v>6.0680268000000011</v>
      </c>
      <c r="X245" s="277">
        <f>$N245-(N245*'Détail des remises'!$C$7)</f>
        <v>60.680268000000012</v>
      </c>
      <c r="Y245" s="278">
        <f t="shared" si="47"/>
        <v>121.36053600000002</v>
      </c>
      <c r="Z245" s="274" t="s">
        <v>48</v>
      </c>
      <c r="AA245" s="275" t="s">
        <v>48</v>
      </c>
      <c r="AB245" s="276" t="s">
        <v>48</v>
      </c>
      <c r="AC245" s="277" t="s">
        <v>48</v>
      </c>
      <c r="AD245" s="278" t="s">
        <v>48</v>
      </c>
      <c r="AE245" s="274" t="s">
        <v>48</v>
      </c>
      <c r="AF245" s="275" t="s">
        <v>48</v>
      </c>
      <c r="AG245" s="276" t="s">
        <v>48</v>
      </c>
      <c r="AH245" s="277" t="s">
        <v>48</v>
      </c>
      <c r="AI245" s="278" t="s">
        <v>48</v>
      </c>
      <c r="AJ245" s="274" t="s">
        <v>48</v>
      </c>
      <c r="AK245" s="275" t="s">
        <v>48</v>
      </c>
      <c r="AL245" s="279" t="s">
        <v>48</v>
      </c>
      <c r="AM245" s="277" t="s">
        <v>48</v>
      </c>
      <c r="AN245" s="280" t="s">
        <v>48</v>
      </c>
      <c r="AO245" s="274" t="s">
        <v>48</v>
      </c>
      <c r="AP245" s="275" t="s">
        <v>48</v>
      </c>
      <c r="AQ245" s="279" t="s">
        <v>48</v>
      </c>
      <c r="AR245" s="277" t="s">
        <v>48</v>
      </c>
      <c r="AS245" s="280" t="s">
        <v>48</v>
      </c>
      <c r="AT245" s="262" t="s">
        <v>41</v>
      </c>
      <c r="AU245" s="198" t="s">
        <v>48</v>
      </c>
      <c r="AV245" s="198" t="s">
        <v>48</v>
      </c>
      <c r="AW245" s="198" t="s">
        <v>48</v>
      </c>
      <c r="AX245" s="198" t="s">
        <v>48</v>
      </c>
      <c r="AY245" s="198" t="s">
        <v>48</v>
      </c>
      <c r="AZ245" s="198" t="s">
        <v>48</v>
      </c>
      <c r="BA245" s="198" t="s">
        <v>48</v>
      </c>
      <c r="BB245" s="198" t="s">
        <v>48</v>
      </c>
      <c r="BC245" s="198" t="s">
        <v>48</v>
      </c>
      <c r="BD245" s="198" t="s">
        <v>48</v>
      </c>
      <c r="BE245" s="198" t="s">
        <v>48</v>
      </c>
      <c r="BF245" s="198" t="s">
        <v>48</v>
      </c>
      <c r="BG245" s="198" t="s">
        <v>48</v>
      </c>
      <c r="BH245" s="198" t="s">
        <v>48</v>
      </c>
      <c r="BI245" s="198" t="s">
        <v>48</v>
      </c>
      <c r="BJ245" s="198" t="s">
        <v>48</v>
      </c>
      <c r="BK245" s="198" t="s">
        <v>48</v>
      </c>
      <c r="BL245" s="198" t="s">
        <v>48</v>
      </c>
      <c r="BM245" s="198" t="s">
        <v>48</v>
      </c>
      <c r="BN245" s="198" t="s">
        <v>48</v>
      </c>
      <c r="BO245" s="198" t="s">
        <v>48</v>
      </c>
      <c r="BP245" s="198" t="s">
        <v>48</v>
      </c>
      <c r="BQ245" s="198" t="s">
        <v>48</v>
      </c>
      <c r="BR245" s="198" t="s">
        <v>48</v>
      </c>
      <c r="BS245" s="198" t="s">
        <v>48</v>
      </c>
      <c r="BT245" s="198" t="s">
        <v>48</v>
      </c>
      <c r="BU245" s="198" t="s">
        <v>48</v>
      </c>
      <c r="BV245" s="198" t="s">
        <v>48</v>
      </c>
      <c r="BW245" s="198" t="s">
        <v>48</v>
      </c>
      <c r="BX245" s="198" t="s">
        <v>48</v>
      </c>
      <c r="BY245" s="198" t="s">
        <v>48</v>
      </c>
      <c r="BZ245" s="198" t="s">
        <v>48</v>
      </c>
      <c r="CA245" s="198" t="s">
        <v>48</v>
      </c>
      <c r="CB245" s="198" t="s">
        <v>48</v>
      </c>
      <c r="CC245" s="264"/>
      <c r="CD245" s="264"/>
      <c r="CE245" s="264"/>
      <c r="CF245" s="264"/>
      <c r="CG245" s="264"/>
      <c r="CH245" s="264"/>
      <c r="CI245" s="318"/>
    </row>
    <row r="246" spans="1:87" ht="64.95" hidden="1" customHeight="1" x14ac:dyDescent="0.3">
      <c r="A246" s="422" t="s">
        <v>1175</v>
      </c>
      <c r="B246" s="329" t="s">
        <v>3</v>
      </c>
      <c r="C246" s="323" t="s">
        <v>40</v>
      </c>
      <c r="D246" s="550" t="s">
        <v>750</v>
      </c>
      <c r="E246" s="201" t="e" vm="53">
        <v>#VALUE!</v>
      </c>
      <c r="F246" s="287">
        <v>0</v>
      </c>
      <c r="G246" s="320" t="s">
        <v>46</v>
      </c>
      <c r="H246" s="202" t="s">
        <v>914</v>
      </c>
      <c r="I246" s="314">
        <v>4</v>
      </c>
      <c r="J246" s="311">
        <f>(((10*20)*$K$3)*8)+$L$3</f>
        <v>120.8</v>
      </c>
      <c r="K246" s="266">
        <f>(((10*40)*$K$3)*8)+$L$3</f>
        <v>181.6</v>
      </c>
      <c r="L246" s="267">
        <f>(((40*40)*$K$3)*8)+$L$3</f>
        <v>546.4</v>
      </c>
      <c r="M246" s="268">
        <f t="shared" si="43"/>
        <v>20.464019999999998</v>
      </c>
      <c r="N246" s="269">
        <f>N243*1.15</f>
        <v>204.64019999999999</v>
      </c>
      <c r="O246" s="270">
        <f t="shared" si="44"/>
        <v>409.28039999999999</v>
      </c>
      <c r="P246" s="271">
        <v>50</v>
      </c>
      <c r="Q246" s="272">
        <v>500</v>
      </c>
      <c r="R246" s="272">
        <v>10</v>
      </c>
      <c r="S246" s="273">
        <v>48</v>
      </c>
      <c r="T246" s="274">
        <v>48</v>
      </c>
      <c r="U246" s="275">
        <f t="shared" si="45"/>
        <v>24000</v>
      </c>
      <c r="V246" s="570">
        <f>Tableau3[[#This Row],[PRIX  AU 
COLIS]]/Tableau3[[#This Row],[COLIS]]-1</f>
        <v>-0.69</v>
      </c>
      <c r="W246" s="276">
        <f t="shared" si="46"/>
        <v>6.3438462000000015</v>
      </c>
      <c r="X246" s="277">
        <f>$N246-(N246*'Détail des remises'!$C$7)</f>
        <v>63.438462000000015</v>
      </c>
      <c r="Y246" s="278">
        <f t="shared" si="47"/>
        <v>126.87692400000003</v>
      </c>
      <c r="Z246" s="274" t="s">
        <v>48</v>
      </c>
      <c r="AA246" s="275" t="s">
        <v>48</v>
      </c>
      <c r="AB246" s="276" t="s">
        <v>48</v>
      </c>
      <c r="AC246" s="277" t="s">
        <v>48</v>
      </c>
      <c r="AD246" s="278" t="s">
        <v>48</v>
      </c>
      <c r="AE246" s="274" t="s">
        <v>48</v>
      </c>
      <c r="AF246" s="275" t="s">
        <v>48</v>
      </c>
      <c r="AG246" s="276" t="s">
        <v>48</v>
      </c>
      <c r="AH246" s="277" t="s">
        <v>48</v>
      </c>
      <c r="AI246" s="278" t="s">
        <v>48</v>
      </c>
      <c r="AJ246" s="274" t="s">
        <v>48</v>
      </c>
      <c r="AK246" s="275" t="s">
        <v>48</v>
      </c>
      <c r="AL246" s="279" t="s">
        <v>48</v>
      </c>
      <c r="AM246" s="277" t="s">
        <v>48</v>
      </c>
      <c r="AN246" s="280" t="s">
        <v>48</v>
      </c>
      <c r="AO246" s="274" t="s">
        <v>48</v>
      </c>
      <c r="AP246" s="275" t="s">
        <v>48</v>
      </c>
      <c r="AQ246" s="279" t="s">
        <v>48</v>
      </c>
      <c r="AR246" s="277" t="s">
        <v>48</v>
      </c>
      <c r="AS246" s="280" t="s">
        <v>48</v>
      </c>
      <c r="AT246" s="262" t="s">
        <v>41</v>
      </c>
      <c r="AU246" s="198" t="s">
        <v>48</v>
      </c>
      <c r="AV246" s="198" t="s">
        <v>48</v>
      </c>
      <c r="AW246" s="198" t="s">
        <v>48</v>
      </c>
      <c r="AX246" s="198" t="s">
        <v>48</v>
      </c>
      <c r="AY246" s="198" t="s">
        <v>48</v>
      </c>
      <c r="AZ246" s="198" t="s">
        <v>48</v>
      </c>
      <c r="BA246" s="198" t="s">
        <v>48</v>
      </c>
      <c r="BB246" s="198" t="s">
        <v>48</v>
      </c>
      <c r="BC246" s="198" t="s">
        <v>48</v>
      </c>
      <c r="BD246" s="198" t="s">
        <v>48</v>
      </c>
      <c r="BE246" s="198" t="s">
        <v>48</v>
      </c>
      <c r="BF246" s="198" t="s">
        <v>48</v>
      </c>
      <c r="BG246" s="198" t="s">
        <v>48</v>
      </c>
      <c r="BH246" s="198" t="s">
        <v>48</v>
      </c>
      <c r="BI246" s="198" t="s">
        <v>48</v>
      </c>
      <c r="BJ246" s="198" t="s">
        <v>48</v>
      </c>
      <c r="BK246" s="198" t="s">
        <v>48</v>
      </c>
      <c r="BL246" s="198" t="s">
        <v>48</v>
      </c>
      <c r="BM246" s="198" t="s">
        <v>48</v>
      </c>
      <c r="BN246" s="198" t="s">
        <v>48</v>
      </c>
      <c r="BO246" s="198" t="s">
        <v>48</v>
      </c>
      <c r="BP246" s="198" t="s">
        <v>48</v>
      </c>
      <c r="BQ246" s="198" t="s">
        <v>48</v>
      </c>
      <c r="BR246" s="198" t="s">
        <v>48</v>
      </c>
      <c r="BS246" s="198" t="s">
        <v>48</v>
      </c>
      <c r="BT246" s="198" t="s">
        <v>48</v>
      </c>
      <c r="BU246" s="198" t="s">
        <v>48</v>
      </c>
      <c r="BV246" s="198" t="s">
        <v>48</v>
      </c>
      <c r="BW246" s="198" t="s">
        <v>48</v>
      </c>
      <c r="BX246" s="198" t="s">
        <v>48</v>
      </c>
      <c r="BY246" s="198" t="s">
        <v>48</v>
      </c>
      <c r="BZ246" s="198" t="s">
        <v>48</v>
      </c>
      <c r="CA246" s="198" t="s">
        <v>48</v>
      </c>
      <c r="CB246" s="198" t="s">
        <v>48</v>
      </c>
      <c r="CC246" s="264"/>
      <c r="CD246" s="264"/>
      <c r="CE246" s="264"/>
      <c r="CF246" s="264"/>
      <c r="CG246" s="264"/>
      <c r="CH246" s="264"/>
      <c r="CI246" s="318"/>
    </row>
    <row r="247" spans="1:87" ht="64.95" hidden="1" customHeight="1" thickBot="1" x14ac:dyDescent="0.35">
      <c r="A247" s="422" t="s">
        <v>1175</v>
      </c>
      <c r="B247" s="491" t="s">
        <v>3</v>
      </c>
      <c r="C247" s="465" t="s">
        <v>40</v>
      </c>
      <c r="D247" s="551" t="s">
        <v>750</v>
      </c>
      <c r="E247" s="466" t="e" vm="53">
        <v>#VALUE!</v>
      </c>
      <c r="F247" s="488">
        <v>2655</v>
      </c>
      <c r="G247" s="467" t="s">
        <v>47</v>
      </c>
      <c r="H247" s="468" t="s">
        <v>914</v>
      </c>
      <c r="I247" s="469">
        <v>5</v>
      </c>
      <c r="J247" s="470">
        <f>(((10*20)*$K$3)*10)+$L$3</f>
        <v>136</v>
      </c>
      <c r="K247" s="471">
        <f>(((10*40)*$K$3)*10)+$L$3</f>
        <v>212</v>
      </c>
      <c r="L247" s="472">
        <f>(((40*40)*$K$3)*10)+$L$3</f>
        <v>668</v>
      </c>
      <c r="M247" s="473">
        <f t="shared" si="43"/>
        <v>21.353760000000001</v>
      </c>
      <c r="N247" s="474">
        <f>N243*1.2</f>
        <v>213.5376</v>
      </c>
      <c r="O247" s="475">
        <f t="shared" si="44"/>
        <v>427.0752</v>
      </c>
      <c r="P247" s="476">
        <v>50</v>
      </c>
      <c r="Q247" s="477">
        <v>500</v>
      </c>
      <c r="R247" s="477">
        <v>10</v>
      </c>
      <c r="S247" s="478">
        <v>48</v>
      </c>
      <c r="T247" s="479">
        <v>48</v>
      </c>
      <c r="U247" s="480">
        <f t="shared" si="45"/>
        <v>24000</v>
      </c>
      <c r="V247" s="571">
        <f>Tableau3[[#This Row],[PRIX  AU 
COLIS]]/Tableau3[[#This Row],[COLIS]]-1</f>
        <v>-0.69</v>
      </c>
      <c r="W247" s="481">
        <f t="shared" si="46"/>
        <v>6.619665600000002</v>
      </c>
      <c r="X247" s="482">
        <f>$N247-(N247*'Détail des remises'!$C$7)</f>
        <v>66.196656000000019</v>
      </c>
      <c r="Y247" s="483">
        <f t="shared" si="47"/>
        <v>132.39331200000004</v>
      </c>
      <c r="Z247" s="479" t="s">
        <v>48</v>
      </c>
      <c r="AA247" s="480" t="s">
        <v>48</v>
      </c>
      <c r="AB247" s="481" t="s">
        <v>48</v>
      </c>
      <c r="AC247" s="482" t="s">
        <v>48</v>
      </c>
      <c r="AD247" s="483" t="s">
        <v>48</v>
      </c>
      <c r="AE247" s="479" t="s">
        <v>48</v>
      </c>
      <c r="AF247" s="480" t="s">
        <v>48</v>
      </c>
      <c r="AG247" s="481" t="s">
        <v>48</v>
      </c>
      <c r="AH247" s="482" t="s">
        <v>48</v>
      </c>
      <c r="AI247" s="483" t="s">
        <v>48</v>
      </c>
      <c r="AJ247" s="479" t="s">
        <v>48</v>
      </c>
      <c r="AK247" s="480" t="s">
        <v>48</v>
      </c>
      <c r="AL247" s="484" t="s">
        <v>48</v>
      </c>
      <c r="AM247" s="482" t="s">
        <v>48</v>
      </c>
      <c r="AN247" s="485" t="s">
        <v>48</v>
      </c>
      <c r="AO247" s="479" t="s">
        <v>48</v>
      </c>
      <c r="AP247" s="480" t="s">
        <v>48</v>
      </c>
      <c r="AQ247" s="484" t="s">
        <v>48</v>
      </c>
      <c r="AR247" s="482" t="s">
        <v>48</v>
      </c>
      <c r="AS247" s="485" t="s">
        <v>48</v>
      </c>
      <c r="AT247" s="262" t="s">
        <v>41</v>
      </c>
      <c r="AU247" s="198" t="s">
        <v>48</v>
      </c>
      <c r="AV247" s="198" t="s">
        <v>48</v>
      </c>
      <c r="AW247" s="198" t="s">
        <v>48</v>
      </c>
      <c r="AX247" s="198" t="s">
        <v>48</v>
      </c>
      <c r="AY247" s="198" t="s">
        <v>48</v>
      </c>
      <c r="AZ247" s="198" t="s">
        <v>48</v>
      </c>
      <c r="BA247" s="198" t="s">
        <v>48</v>
      </c>
      <c r="BB247" s="198" t="s">
        <v>48</v>
      </c>
      <c r="BC247" s="198" t="s">
        <v>48</v>
      </c>
      <c r="BD247" s="198" t="s">
        <v>48</v>
      </c>
      <c r="BE247" s="198" t="s">
        <v>48</v>
      </c>
      <c r="BF247" s="198" t="s">
        <v>48</v>
      </c>
      <c r="BG247" s="198" t="s">
        <v>48</v>
      </c>
      <c r="BH247" s="198" t="s">
        <v>48</v>
      </c>
      <c r="BI247" s="198" t="s">
        <v>48</v>
      </c>
      <c r="BJ247" s="198" t="s">
        <v>48</v>
      </c>
      <c r="BK247" s="198" t="s">
        <v>48</v>
      </c>
      <c r="BL247" s="198" t="s">
        <v>48</v>
      </c>
      <c r="BM247" s="198" t="s">
        <v>48</v>
      </c>
      <c r="BN247" s="198" t="s">
        <v>48</v>
      </c>
      <c r="BO247" s="198" t="s">
        <v>48</v>
      </c>
      <c r="BP247" s="198" t="s">
        <v>48</v>
      </c>
      <c r="BQ247" s="198" t="s">
        <v>48</v>
      </c>
      <c r="BR247" s="198" t="s">
        <v>48</v>
      </c>
      <c r="BS247" s="198" t="s">
        <v>48</v>
      </c>
      <c r="BT247" s="198" t="s">
        <v>48</v>
      </c>
      <c r="BU247" s="198" t="s">
        <v>48</v>
      </c>
      <c r="BV247" s="198" t="s">
        <v>48</v>
      </c>
      <c r="BW247" s="198" t="s">
        <v>48</v>
      </c>
      <c r="BX247" s="198" t="s">
        <v>48</v>
      </c>
      <c r="BY247" s="198" t="s">
        <v>48</v>
      </c>
      <c r="BZ247" s="198" t="s">
        <v>48</v>
      </c>
      <c r="CA247" s="198" t="s">
        <v>48</v>
      </c>
      <c r="CB247" s="198" t="s">
        <v>48</v>
      </c>
      <c r="CC247" s="264"/>
      <c r="CD247" s="264"/>
      <c r="CE247" s="264"/>
      <c r="CF247" s="264"/>
      <c r="CG247" s="264"/>
      <c r="CH247" s="264"/>
      <c r="CI247" s="318"/>
    </row>
    <row r="248" spans="1:87" ht="64.95" hidden="1" customHeight="1" thickTop="1" x14ac:dyDescent="0.3">
      <c r="A248" s="422" t="s">
        <v>1175</v>
      </c>
      <c r="B248" s="419" t="s">
        <v>540</v>
      </c>
      <c r="C248" s="352" t="s">
        <v>40</v>
      </c>
      <c r="D248" s="549" t="s">
        <v>775</v>
      </c>
      <c r="E248" s="353" t="e" vm="53">
        <v>#VALUE!</v>
      </c>
      <c r="F248" s="417" t="s">
        <v>1050</v>
      </c>
      <c r="G248" s="417" t="s">
        <v>444</v>
      </c>
      <c r="H248" s="355" t="s">
        <v>915</v>
      </c>
      <c r="I248" s="356">
        <v>1</v>
      </c>
      <c r="J248" s="357" t="s">
        <v>55</v>
      </c>
      <c r="K248" s="358" t="s">
        <v>55</v>
      </c>
      <c r="L248" s="359">
        <f>(((32*40)*$K$3)*2)+$L$3</f>
        <v>157.28</v>
      </c>
      <c r="M248" s="360">
        <f t="shared" si="43"/>
        <v>20.107499999999998</v>
      </c>
      <c r="N248" s="361">
        <v>201.07499999999999</v>
      </c>
      <c r="O248" s="362">
        <f t="shared" si="44"/>
        <v>402.15</v>
      </c>
      <c r="P248" s="363">
        <v>50</v>
      </c>
      <c r="Q248" s="364">
        <v>500</v>
      </c>
      <c r="R248" s="364">
        <v>10</v>
      </c>
      <c r="S248" s="365">
        <v>48</v>
      </c>
      <c r="T248" s="366">
        <v>14</v>
      </c>
      <c r="U248" s="367">
        <f t="shared" si="45"/>
        <v>7000</v>
      </c>
      <c r="V248" s="569">
        <f>Tableau3[[#This Row],[PRIX  AU 
COLIS]]/Tableau3[[#This Row],[COLIS]]-1</f>
        <v>-0.69</v>
      </c>
      <c r="W248" s="368">
        <f t="shared" si="46"/>
        <v>6.2333250000000024</v>
      </c>
      <c r="X248" s="369">
        <f>$N248-(N248*'Détail des remises'!$C$7)</f>
        <v>62.333250000000021</v>
      </c>
      <c r="Y248" s="370">
        <f t="shared" si="47"/>
        <v>124.66650000000004</v>
      </c>
      <c r="Z248" s="366" t="s">
        <v>48</v>
      </c>
      <c r="AA248" s="367" t="s">
        <v>48</v>
      </c>
      <c r="AB248" s="368" t="s">
        <v>48</v>
      </c>
      <c r="AC248" s="369" t="s">
        <v>48</v>
      </c>
      <c r="AD248" s="370" t="s">
        <v>48</v>
      </c>
      <c r="AE248" s="366">
        <f>Tableau3[[#This Row],[COLIS /
 PALETTE]]</f>
        <v>48</v>
      </c>
      <c r="AF248" s="367">
        <f t="shared" ref="AF248:AF255" si="53">AE248*$Q248</f>
        <v>24000</v>
      </c>
      <c r="AG248" s="368">
        <f t="shared" ref="AG248:AG255" si="54">$AH248/$R248</f>
        <v>5.6099925000000024</v>
      </c>
      <c r="AH248" s="369">
        <f t="shared" ref="AH248:AH255" si="55">$X248*$AH$11</f>
        <v>56.09992500000002</v>
      </c>
      <c r="AI248" s="370">
        <f t="shared" ref="AI248:AI255" si="56">$AH248/$Q248*1000</f>
        <v>112.19985000000004</v>
      </c>
      <c r="AJ248" s="366">
        <v>70</v>
      </c>
      <c r="AK248" s="367">
        <f>AJ248*Q248</f>
        <v>35000</v>
      </c>
      <c r="AL248" s="387">
        <f>AM248/$R248</f>
        <v>5.4416927250000011</v>
      </c>
      <c r="AM248" s="369">
        <f>AH248*$AM$11</f>
        <v>54.416927250000015</v>
      </c>
      <c r="AN248" s="388">
        <f>AM248/$Q248*1000</f>
        <v>108.83385450000003</v>
      </c>
      <c r="AO248" s="366" t="s">
        <v>48</v>
      </c>
      <c r="AP248" s="367" t="s">
        <v>48</v>
      </c>
      <c r="AQ248" s="387" t="s">
        <v>48</v>
      </c>
      <c r="AR248" s="369" t="s">
        <v>48</v>
      </c>
      <c r="AS248" s="388" t="s">
        <v>48</v>
      </c>
      <c r="AT248" s="345" t="s">
        <v>48</v>
      </c>
      <c r="AU248" s="198" t="s">
        <v>48</v>
      </c>
      <c r="AV248" s="61" t="e" vm="40">
        <v>#VALUE!</v>
      </c>
      <c r="AW248" s="61" t="e" vm="14">
        <v>#VALUE!</v>
      </c>
      <c r="AX248" s="198" t="s">
        <v>48</v>
      </c>
      <c r="AY248" s="198" t="s">
        <v>48</v>
      </c>
      <c r="AZ248" s="198" t="s">
        <v>48</v>
      </c>
      <c r="BA248" s="61" t="e" vm="41">
        <v>#VALUE!</v>
      </c>
      <c r="BB248" s="61" t="e" vm="16">
        <v>#VALUE!</v>
      </c>
      <c r="BC248" s="61" t="e" vm="36">
        <v>#VALUE!</v>
      </c>
      <c r="BD248" s="198" t="s">
        <v>48</v>
      </c>
      <c r="BE248" s="198" t="s">
        <v>48</v>
      </c>
      <c r="BF248" s="61" t="e" vm="42">
        <v>#VALUE!</v>
      </c>
      <c r="BG248" s="61" t="e" vm="17">
        <v>#VALUE!</v>
      </c>
      <c r="BH248" s="198" t="s">
        <v>48</v>
      </c>
      <c r="BI248" s="198" t="s">
        <v>48</v>
      </c>
      <c r="BJ248" s="198" t="s">
        <v>48</v>
      </c>
      <c r="BK248" s="198" t="s">
        <v>48</v>
      </c>
      <c r="BL248" s="198" t="s">
        <v>48</v>
      </c>
      <c r="BM248" s="198" t="s">
        <v>48</v>
      </c>
      <c r="BN248" s="198" t="s">
        <v>48</v>
      </c>
      <c r="BO248" s="198" t="s">
        <v>48</v>
      </c>
      <c r="BP248" s="198" t="s">
        <v>48</v>
      </c>
      <c r="BQ248" s="198" t="s">
        <v>48</v>
      </c>
      <c r="BR248" s="198" t="s">
        <v>48</v>
      </c>
      <c r="BS248" s="198" t="s">
        <v>48</v>
      </c>
      <c r="BT248" s="198" t="s">
        <v>48</v>
      </c>
      <c r="BU248" s="198" t="s">
        <v>48</v>
      </c>
      <c r="BV248" s="198" t="s">
        <v>48</v>
      </c>
      <c r="BW248" s="198" t="s">
        <v>48</v>
      </c>
      <c r="BX248" s="198" t="s">
        <v>48</v>
      </c>
      <c r="BY248" s="198" t="s">
        <v>48</v>
      </c>
      <c r="BZ248" s="198" t="s">
        <v>48</v>
      </c>
      <c r="CA248" s="198" t="s">
        <v>48</v>
      </c>
      <c r="CB248" s="198" t="s">
        <v>48</v>
      </c>
      <c r="CC248" s="264"/>
      <c r="CD248" s="264"/>
      <c r="CE248" s="264"/>
      <c r="CF248" s="264"/>
      <c r="CG248" s="264"/>
      <c r="CH248" s="264"/>
      <c r="CI248" s="318"/>
    </row>
    <row r="249" spans="1:87" ht="64.95" hidden="1" customHeight="1" x14ac:dyDescent="0.3">
      <c r="A249" s="422" t="s">
        <v>1175</v>
      </c>
      <c r="B249" s="329" t="s">
        <v>540</v>
      </c>
      <c r="C249" s="323" t="s">
        <v>40</v>
      </c>
      <c r="D249" s="550" t="s">
        <v>775</v>
      </c>
      <c r="E249" s="201" t="e" vm="53">
        <v>#VALUE!</v>
      </c>
      <c r="F249" s="321" t="s">
        <v>1051</v>
      </c>
      <c r="G249" s="321" t="s">
        <v>445</v>
      </c>
      <c r="H249" s="202" t="s">
        <v>915</v>
      </c>
      <c r="I249" s="314">
        <v>2</v>
      </c>
      <c r="J249" s="311" t="s">
        <v>55</v>
      </c>
      <c r="K249" s="266" t="s">
        <v>55</v>
      </c>
      <c r="L249" s="267">
        <f>(((32*40)*$K$3)*4)+$L$3</f>
        <v>254.56</v>
      </c>
      <c r="M249" s="268">
        <f t="shared" si="43"/>
        <v>21.112874999999999</v>
      </c>
      <c r="N249" s="269">
        <f>N248*1.05</f>
        <v>211.12875</v>
      </c>
      <c r="O249" s="270">
        <f t="shared" si="44"/>
        <v>422.25749999999999</v>
      </c>
      <c r="P249" s="271">
        <v>50</v>
      </c>
      <c r="Q249" s="272">
        <v>500</v>
      </c>
      <c r="R249" s="272">
        <v>10</v>
      </c>
      <c r="S249" s="273">
        <v>48</v>
      </c>
      <c r="T249" s="274">
        <v>14</v>
      </c>
      <c r="U249" s="275">
        <f t="shared" si="45"/>
        <v>7000</v>
      </c>
      <c r="V249" s="570">
        <f>Tableau3[[#This Row],[PRIX  AU 
COLIS]]/Tableau3[[#This Row],[COLIS]]-1</f>
        <v>-0.69</v>
      </c>
      <c r="W249" s="276">
        <f t="shared" si="46"/>
        <v>6.5449912500000007</v>
      </c>
      <c r="X249" s="277">
        <f>$N249-(N249*'Détail des remises'!$C$7)</f>
        <v>65.449912500000011</v>
      </c>
      <c r="Y249" s="278">
        <f t="shared" si="47"/>
        <v>130.89982500000002</v>
      </c>
      <c r="Z249" s="274" t="s">
        <v>48</v>
      </c>
      <c r="AA249" s="275" t="s">
        <v>48</v>
      </c>
      <c r="AB249" s="276" t="s">
        <v>48</v>
      </c>
      <c r="AC249" s="277" t="s">
        <v>48</v>
      </c>
      <c r="AD249" s="278" t="s">
        <v>48</v>
      </c>
      <c r="AE249" s="274">
        <f>Tableau3[[#This Row],[COLIS /
 PALETTE]]</f>
        <v>48</v>
      </c>
      <c r="AF249" s="275">
        <f t="shared" si="53"/>
        <v>24000</v>
      </c>
      <c r="AG249" s="276">
        <f t="shared" si="54"/>
        <v>5.8904921250000006</v>
      </c>
      <c r="AH249" s="277">
        <f t="shared" si="55"/>
        <v>58.904921250000008</v>
      </c>
      <c r="AI249" s="278">
        <f t="shared" si="56"/>
        <v>117.80984250000002</v>
      </c>
      <c r="AJ249" s="274">
        <v>70</v>
      </c>
      <c r="AK249" s="275">
        <f>AJ249*Q249</f>
        <v>35000</v>
      </c>
      <c r="AL249" s="279">
        <f>AM249/$R249</f>
        <v>5.7137773612500009</v>
      </c>
      <c r="AM249" s="277">
        <f>AH249*$AM$11</f>
        <v>57.137773612500006</v>
      </c>
      <c r="AN249" s="280">
        <f>AM249/$Q249*1000</f>
        <v>114.27554722500001</v>
      </c>
      <c r="AO249" s="274" t="s">
        <v>48</v>
      </c>
      <c r="AP249" s="275" t="s">
        <v>48</v>
      </c>
      <c r="AQ249" s="279" t="s">
        <v>48</v>
      </c>
      <c r="AR249" s="277" t="s">
        <v>48</v>
      </c>
      <c r="AS249" s="280" t="s">
        <v>48</v>
      </c>
      <c r="AT249" s="345" t="s">
        <v>48</v>
      </c>
      <c r="AU249" s="198" t="s">
        <v>48</v>
      </c>
      <c r="AV249" s="61" t="e" vm="40">
        <v>#VALUE!</v>
      </c>
      <c r="AW249" s="61" t="e" vm="14">
        <v>#VALUE!</v>
      </c>
      <c r="AX249" s="198" t="s">
        <v>48</v>
      </c>
      <c r="AY249" s="198" t="s">
        <v>48</v>
      </c>
      <c r="AZ249" s="198" t="s">
        <v>48</v>
      </c>
      <c r="BA249" s="61" t="e" vm="41">
        <v>#VALUE!</v>
      </c>
      <c r="BB249" s="61" t="e" vm="16">
        <v>#VALUE!</v>
      </c>
      <c r="BC249" s="61" t="e" vm="36">
        <v>#VALUE!</v>
      </c>
      <c r="BD249" s="198" t="s">
        <v>48</v>
      </c>
      <c r="BE249" s="198" t="s">
        <v>48</v>
      </c>
      <c r="BF249" s="61" t="e" vm="42">
        <v>#VALUE!</v>
      </c>
      <c r="BG249" s="61" t="e" vm="17">
        <v>#VALUE!</v>
      </c>
      <c r="BH249" s="198" t="s">
        <v>48</v>
      </c>
      <c r="BI249" s="198" t="s">
        <v>48</v>
      </c>
      <c r="BJ249" s="198" t="s">
        <v>48</v>
      </c>
      <c r="BK249" s="198" t="s">
        <v>48</v>
      </c>
      <c r="BL249" s="198" t="s">
        <v>48</v>
      </c>
      <c r="BM249" s="198" t="s">
        <v>48</v>
      </c>
      <c r="BN249" s="198" t="s">
        <v>48</v>
      </c>
      <c r="BO249" s="198" t="s">
        <v>48</v>
      </c>
      <c r="BP249" s="198" t="s">
        <v>48</v>
      </c>
      <c r="BQ249" s="198" t="s">
        <v>48</v>
      </c>
      <c r="BR249" s="198" t="s">
        <v>48</v>
      </c>
      <c r="BS249" s="198" t="s">
        <v>48</v>
      </c>
      <c r="BT249" s="198" t="s">
        <v>48</v>
      </c>
      <c r="BU249" s="198" t="s">
        <v>48</v>
      </c>
      <c r="BV249" s="198" t="s">
        <v>48</v>
      </c>
      <c r="BW249" s="198" t="s">
        <v>48</v>
      </c>
      <c r="BX249" s="198" t="s">
        <v>48</v>
      </c>
      <c r="BY249" s="198" t="s">
        <v>48</v>
      </c>
      <c r="BZ249" s="198" t="s">
        <v>48</v>
      </c>
      <c r="CA249" s="198" t="s">
        <v>48</v>
      </c>
      <c r="CB249" s="198" t="s">
        <v>48</v>
      </c>
      <c r="CC249" s="264"/>
      <c r="CD249" s="264"/>
      <c r="CE249" s="264"/>
      <c r="CF249" s="264"/>
      <c r="CG249" s="264"/>
      <c r="CH249" s="264"/>
      <c r="CI249" s="318"/>
    </row>
    <row r="250" spans="1:87" ht="64.95" hidden="1" customHeight="1" x14ac:dyDescent="0.3">
      <c r="A250" s="422" t="s">
        <v>1175</v>
      </c>
      <c r="B250" s="329" t="s">
        <v>540</v>
      </c>
      <c r="C250" s="323" t="s">
        <v>40</v>
      </c>
      <c r="D250" s="550" t="s">
        <v>750</v>
      </c>
      <c r="E250" s="201" t="e" vm="53">
        <v>#VALUE!</v>
      </c>
      <c r="F250" s="321" t="s">
        <v>1052</v>
      </c>
      <c r="G250" s="321" t="s">
        <v>446</v>
      </c>
      <c r="H250" s="202" t="s">
        <v>916</v>
      </c>
      <c r="I250" s="314">
        <v>1</v>
      </c>
      <c r="J250" s="311" t="s">
        <v>55</v>
      </c>
      <c r="K250" s="266" t="s">
        <v>55</v>
      </c>
      <c r="L250" s="267">
        <f>(((40*40)*$K$3)*2)+$L$3</f>
        <v>181.6</v>
      </c>
      <c r="M250" s="268">
        <f t="shared" si="43"/>
        <v>26.208199999999998</v>
      </c>
      <c r="N250" s="269">
        <v>262.08199999999999</v>
      </c>
      <c r="O250" s="270">
        <f t="shared" si="44"/>
        <v>524.16399999999999</v>
      </c>
      <c r="P250" s="271">
        <v>50</v>
      </c>
      <c r="Q250" s="272">
        <v>500</v>
      </c>
      <c r="R250" s="272">
        <v>10</v>
      </c>
      <c r="S250" s="273">
        <v>48</v>
      </c>
      <c r="T250" s="274">
        <v>16</v>
      </c>
      <c r="U250" s="275">
        <f t="shared" si="45"/>
        <v>8000</v>
      </c>
      <c r="V250" s="570">
        <f>Tableau3[[#This Row],[PRIX  AU 
COLIS]]/Tableau3[[#This Row],[COLIS]]-1</f>
        <v>-0.69</v>
      </c>
      <c r="W250" s="276">
        <f t="shared" si="46"/>
        <v>8.1245420000000017</v>
      </c>
      <c r="X250" s="277">
        <f>$N250-(N250*'Détail des remises'!$C$7)</f>
        <v>81.245420000000024</v>
      </c>
      <c r="Y250" s="278">
        <f t="shared" si="47"/>
        <v>162.49084000000005</v>
      </c>
      <c r="Z250" s="274">
        <v>24</v>
      </c>
      <c r="AA250" s="275">
        <f>Z250*Q250</f>
        <v>12000</v>
      </c>
      <c r="AB250" s="276">
        <f>$AC250/$R250</f>
        <v>7.8808057400000022</v>
      </c>
      <c r="AC250" s="277">
        <f>$X250*$AC$11</f>
        <v>78.808057400000024</v>
      </c>
      <c r="AD250" s="278">
        <f>$AC250/$Q250*1000</f>
        <v>157.61611480000005</v>
      </c>
      <c r="AE250" s="274">
        <f>Tableau3[[#This Row],[COLIS /
 PALETTE]]</f>
        <v>48</v>
      </c>
      <c r="AF250" s="275">
        <f t="shared" si="53"/>
        <v>24000</v>
      </c>
      <c r="AG250" s="276">
        <f t="shared" si="54"/>
        <v>7.3120878000000022</v>
      </c>
      <c r="AH250" s="277">
        <f t="shared" si="55"/>
        <v>73.120878000000019</v>
      </c>
      <c r="AI250" s="278">
        <f t="shared" si="56"/>
        <v>146.24175600000004</v>
      </c>
      <c r="AJ250" s="274" t="s">
        <v>48</v>
      </c>
      <c r="AK250" s="275" t="s">
        <v>48</v>
      </c>
      <c r="AL250" s="279" t="s">
        <v>48</v>
      </c>
      <c r="AM250" s="277" t="s">
        <v>48</v>
      </c>
      <c r="AN250" s="280" t="s">
        <v>48</v>
      </c>
      <c r="AO250" s="274" t="s">
        <v>48</v>
      </c>
      <c r="AP250" s="275" t="s">
        <v>48</v>
      </c>
      <c r="AQ250" s="279" t="s">
        <v>48</v>
      </c>
      <c r="AR250" s="277" t="s">
        <v>48</v>
      </c>
      <c r="AS250" s="280" t="s">
        <v>48</v>
      </c>
      <c r="AT250" s="345" t="s">
        <v>48</v>
      </c>
      <c r="AU250" s="198" t="s">
        <v>48</v>
      </c>
      <c r="AV250" s="61" t="e" vm="40">
        <v>#VALUE!</v>
      </c>
      <c r="AW250" s="61" t="e" vm="14">
        <v>#VALUE!</v>
      </c>
      <c r="AX250" s="198" t="s">
        <v>48</v>
      </c>
      <c r="AY250" s="198" t="s">
        <v>48</v>
      </c>
      <c r="AZ250" s="198" t="s">
        <v>48</v>
      </c>
      <c r="BA250" s="61" t="e" vm="41">
        <v>#VALUE!</v>
      </c>
      <c r="BB250" s="61" t="e" vm="16">
        <v>#VALUE!</v>
      </c>
      <c r="BC250" s="61" t="e" vm="36">
        <v>#VALUE!</v>
      </c>
      <c r="BD250" s="198" t="s">
        <v>48</v>
      </c>
      <c r="BE250" s="198" t="s">
        <v>48</v>
      </c>
      <c r="BF250" s="61" t="e" vm="42">
        <v>#VALUE!</v>
      </c>
      <c r="BG250" s="61" t="e" vm="17">
        <v>#VALUE!</v>
      </c>
      <c r="BH250" s="198" t="s">
        <v>48</v>
      </c>
      <c r="BI250" s="198" t="s">
        <v>48</v>
      </c>
      <c r="BJ250" s="198" t="s">
        <v>48</v>
      </c>
      <c r="BK250" s="198" t="s">
        <v>48</v>
      </c>
      <c r="BL250" s="198" t="s">
        <v>48</v>
      </c>
      <c r="BM250" s="198" t="s">
        <v>48</v>
      </c>
      <c r="BN250" s="198" t="s">
        <v>48</v>
      </c>
      <c r="BO250" s="198" t="s">
        <v>48</v>
      </c>
      <c r="BP250" s="198" t="s">
        <v>48</v>
      </c>
      <c r="BQ250" s="198" t="s">
        <v>48</v>
      </c>
      <c r="BR250" s="198" t="s">
        <v>48</v>
      </c>
      <c r="BS250" s="198" t="s">
        <v>48</v>
      </c>
      <c r="BT250" s="198" t="s">
        <v>48</v>
      </c>
      <c r="BU250" s="198" t="s">
        <v>48</v>
      </c>
      <c r="BV250" s="198" t="s">
        <v>48</v>
      </c>
      <c r="BW250" s="198" t="s">
        <v>48</v>
      </c>
      <c r="BX250" s="198" t="s">
        <v>48</v>
      </c>
      <c r="BY250" s="198" t="s">
        <v>48</v>
      </c>
      <c r="BZ250" s="198" t="s">
        <v>48</v>
      </c>
      <c r="CA250" s="198" t="s">
        <v>48</v>
      </c>
      <c r="CB250" s="198" t="s">
        <v>48</v>
      </c>
      <c r="CC250" s="264"/>
      <c r="CD250" s="264"/>
      <c r="CE250" s="264"/>
      <c r="CF250" s="264"/>
      <c r="CG250" s="264"/>
      <c r="CH250" s="264"/>
      <c r="CI250" s="318"/>
    </row>
    <row r="251" spans="1:87" ht="64.95" hidden="1" customHeight="1" thickBot="1" x14ac:dyDescent="0.35">
      <c r="A251" s="422" t="s">
        <v>1175</v>
      </c>
      <c r="B251" s="491" t="s">
        <v>540</v>
      </c>
      <c r="C251" s="465" t="s">
        <v>40</v>
      </c>
      <c r="D251" s="551" t="s">
        <v>750</v>
      </c>
      <c r="E251" s="466" t="e" vm="53">
        <v>#VALUE!</v>
      </c>
      <c r="F251" s="494" t="s">
        <v>1053</v>
      </c>
      <c r="G251" s="494" t="s">
        <v>447</v>
      </c>
      <c r="H251" s="468" t="s">
        <v>916</v>
      </c>
      <c r="I251" s="469">
        <v>2</v>
      </c>
      <c r="J251" s="470" t="s">
        <v>55</v>
      </c>
      <c r="K251" s="471" t="s">
        <v>55</v>
      </c>
      <c r="L251" s="472">
        <f>(((40*40)*$K$3)*4)+$L$3</f>
        <v>303.2</v>
      </c>
      <c r="M251" s="473">
        <f t="shared" si="43"/>
        <v>27.518610000000002</v>
      </c>
      <c r="N251" s="474">
        <f>N250*1.05</f>
        <v>275.18610000000001</v>
      </c>
      <c r="O251" s="475">
        <f t="shared" si="44"/>
        <v>550.37220000000002</v>
      </c>
      <c r="P251" s="476">
        <v>50</v>
      </c>
      <c r="Q251" s="477">
        <v>500</v>
      </c>
      <c r="R251" s="477">
        <v>10</v>
      </c>
      <c r="S251" s="478">
        <v>48</v>
      </c>
      <c r="T251" s="479">
        <v>16</v>
      </c>
      <c r="U251" s="480">
        <f t="shared" si="45"/>
        <v>8000</v>
      </c>
      <c r="V251" s="571">
        <f>Tableau3[[#This Row],[PRIX  AU 
COLIS]]/Tableau3[[#This Row],[COLIS]]-1</f>
        <v>-0.69</v>
      </c>
      <c r="W251" s="481">
        <f t="shared" si="46"/>
        <v>8.5307691000000005</v>
      </c>
      <c r="X251" s="482">
        <f>$N251-(N251*'Détail des remises'!$C$7)</f>
        <v>85.307691000000005</v>
      </c>
      <c r="Y251" s="483">
        <f t="shared" si="47"/>
        <v>170.61538200000001</v>
      </c>
      <c r="Z251" s="479">
        <v>24</v>
      </c>
      <c r="AA251" s="480">
        <f>Z251*Q251</f>
        <v>12000</v>
      </c>
      <c r="AB251" s="481">
        <f>$AC251/$R251</f>
        <v>8.2748460270000006</v>
      </c>
      <c r="AC251" s="482">
        <f>$X251*$AC$11</f>
        <v>82.74846027000001</v>
      </c>
      <c r="AD251" s="483">
        <f>$AC251/$Q251*1000</f>
        <v>165.49692054000002</v>
      </c>
      <c r="AE251" s="479">
        <f>Tableau3[[#This Row],[COLIS /
 PALETTE]]</f>
        <v>48</v>
      </c>
      <c r="AF251" s="480">
        <f t="shared" si="53"/>
        <v>24000</v>
      </c>
      <c r="AG251" s="481">
        <f t="shared" si="54"/>
        <v>7.6776921900000001</v>
      </c>
      <c r="AH251" s="482">
        <f t="shared" si="55"/>
        <v>76.776921900000005</v>
      </c>
      <c r="AI251" s="483">
        <f t="shared" si="56"/>
        <v>153.55384380000001</v>
      </c>
      <c r="AJ251" s="479" t="s">
        <v>48</v>
      </c>
      <c r="AK251" s="480" t="s">
        <v>48</v>
      </c>
      <c r="AL251" s="484" t="s">
        <v>48</v>
      </c>
      <c r="AM251" s="482" t="s">
        <v>48</v>
      </c>
      <c r="AN251" s="485" t="s">
        <v>48</v>
      </c>
      <c r="AO251" s="479" t="s">
        <v>48</v>
      </c>
      <c r="AP251" s="480" t="s">
        <v>48</v>
      </c>
      <c r="AQ251" s="484" t="s">
        <v>48</v>
      </c>
      <c r="AR251" s="482" t="s">
        <v>48</v>
      </c>
      <c r="AS251" s="485" t="s">
        <v>48</v>
      </c>
      <c r="AT251" s="345" t="s">
        <v>48</v>
      </c>
      <c r="AU251" s="198" t="s">
        <v>48</v>
      </c>
      <c r="AV251" s="61" t="e" vm="40">
        <v>#VALUE!</v>
      </c>
      <c r="AW251" s="61" t="e" vm="14">
        <v>#VALUE!</v>
      </c>
      <c r="AX251" s="198" t="s">
        <v>48</v>
      </c>
      <c r="AY251" s="198" t="s">
        <v>48</v>
      </c>
      <c r="AZ251" s="198" t="s">
        <v>48</v>
      </c>
      <c r="BA251" s="61" t="e" vm="41">
        <v>#VALUE!</v>
      </c>
      <c r="BB251" s="61" t="e" vm="16">
        <v>#VALUE!</v>
      </c>
      <c r="BC251" s="61" t="e" vm="36">
        <v>#VALUE!</v>
      </c>
      <c r="BD251" s="198" t="s">
        <v>48</v>
      </c>
      <c r="BE251" s="198" t="s">
        <v>48</v>
      </c>
      <c r="BF251" s="61" t="e" vm="42">
        <v>#VALUE!</v>
      </c>
      <c r="BG251" s="61" t="e" vm="17">
        <v>#VALUE!</v>
      </c>
      <c r="BH251" s="198" t="s">
        <v>48</v>
      </c>
      <c r="BI251" s="198" t="s">
        <v>48</v>
      </c>
      <c r="BJ251" s="198" t="s">
        <v>48</v>
      </c>
      <c r="BK251" s="198" t="s">
        <v>48</v>
      </c>
      <c r="BL251" s="198" t="s">
        <v>48</v>
      </c>
      <c r="BM251" s="198" t="s">
        <v>48</v>
      </c>
      <c r="BN251" s="198" t="s">
        <v>48</v>
      </c>
      <c r="BO251" s="198" t="s">
        <v>48</v>
      </c>
      <c r="BP251" s="198" t="s">
        <v>48</v>
      </c>
      <c r="BQ251" s="198" t="s">
        <v>48</v>
      </c>
      <c r="BR251" s="198" t="s">
        <v>48</v>
      </c>
      <c r="BS251" s="198" t="s">
        <v>48</v>
      </c>
      <c r="BT251" s="198" t="s">
        <v>48</v>
      </c>
      <c r="BU251" s="198" t="s">
        <v>48</v>
      </c>
      <c r="BV251" s="198" t="s">
        <v>48</v>
      </c>
      <c r="BW251" s="198" t="s">
        <v>48</v>
      </c>
      <c r="BX251" s="198" t="s">
        <v>48</v>
      </c>
      <c r="BY251" s="198" t="s">
        <v>48</v>
      </c>
      <c r="BZ251" s="198" t="s">
        <v>48</v>
      </c>
      <c r="CA251" s="198" t="s">
        <v>48</v>
      </c>
      <c r="CB251" s="198" t="s">
        <v>48</v>
      </c>
      <c r="CC251" s="264"/>
      <c r="CD251" s="264"/>
      <c r="CE251" s="264"/>
      <c r="CF251" s="264"/>
      <c r="CG251" s="264"/>
      <c r="CH251" s="264"/>
      <c r="CI251" s="318"/>
    </row>
    <row r="252" spans="1:87" ht="64.95" hidden="1" customHeight="1" thickTop="1" x14ac:dyDescent="0.3">
      <c r="A252" s="422" t="s">
        <v>1175</v>
      </c>
      <c r="B252" s="419" t="s">
        <v>541</v>
      </c>
      <c r="C252" s="352" t="s">
        <v>40</v>
      </c>
      <c r="D252" s="549" t="s">
        <v>775</v>
      </c>
      <c r="E252" s="353" t="e" vm="53">
        <v>#VALUE!</v>
      </c>
      <c r="F252" s="417" t="s">
        <v>1054</v>
      </c>
      <c r="G252" s="417" t="s">
        <v>527</v>
      </c>
      <c r="H252" s="355" t="s">
        <v>917</v>
      </c>
      <c r="I252" s="356">
        <v>1</v>
      </c>
      <c r="J252" s="357" t="s">
        <v>55</v>
      </c>
      <c r="K252" s="358" t="s">
        <v>55</v>
      </c>
      <c r="L252" s="359">
        <f>(((32*40)*$K$3)*2)+$L$3</f>
        <v>157.28</v>
      </c>
      <c r="M252" s="360">
        <f t="shared" si="43"/>
        <v>21.0944</v>
      </c>
      <c r="N252" s="361">
        <v>210.94399999999999</v>
      </c>
      <c r="O252" s="362">
        <f t="shared" si="44"/>
        <v>421.88799999999998</v>
      </c>
      <c r="P252" s="363">
        <v>50</v>
      </c>
      <c r="Q252" s="364">
        <v>500</v>
      </c>
      <c r="R252" s="364">
        <v>10</v>
      </c>
      <c r="S252" s="365">
        <v>48</v>
      </c>
      <c r="T252" s="366">
        <v>14</v>
      </c>
      <c r="U252" s="367">
        <f t="shared" si="45"/>
        <v>7000</v>
      </c>
      <c r="V252" s="569">
        <f>Tableau3[[#This Row],[PRIX  AU 
COLIS]]/Tableau3[[#This Row],[COLIS]]-1</f>
        <v>-0.69</v>
      </c>
      <c r="W252" s="368">
        <f t="shared" si="46"/>
        <v>6.5392640000000002</v>
      </c>
      <c r="X252" s="369">
        <f>$N252-(N252*'Détail des remises'!$C$7)</f>
        <v>65.39264</v>
      </c>
      <c r="Y252" s="370">
        <f t="shared" si="47"/>
        <v>130.78528</v>
      </c>
      <c r="Z252" s="366" t="s">
        <v>48</v>
      </c>
      <c r="AA252" s="367" t="s">
        <v>48</v>
      </c>
      <c r="AB252" s="368" t="s">
        <v>48</v>
      </c>
      <c r="AC252" s="369" t="s">
        <v>48</v>
      </c>
      <c r="AD252" s="370" t="s">
        <v>48</v>
      </c>
      <c r="AE252" s="366">
        <f>Tableau3[[#This Row],[COLIS /
 PALETTE]]</f>
        <v>48</v>
      </c>
      <c r="AF252" s="367">
        <f t="shared" si="53"/>
        <v>24000</v>
      </c>
      <c r="AG252" s="368">
        <f t="shared" si="54"/>
        <v>5.8853376000000006</v>
      </c>
      <c r="AH252" s="369">
        <f t="shared" si="55"/>
        <v>58.853376000000004</v>
      </c>
      <c r="AI252" s="370">
        <f t="shared" si="56"/>
        <v>117.70675200000001</v>
      </c>
      <c r="AJ252" s="366">
        <v>70</v>
      </c>
      <c r="AK252" s="367">
        <f>AJ252*Q252</f>
        <v>35000</v>
      </c>
      <c r="AL252" s="387">
        <f>AM252/$R252</f>
        <v>5.7087774720000004</v>
      </c>
      <c r="AM252" s="369">
        <f>AH252*$AM$11</f>
        <v>57.087774720000006</v>
      </c>
      <c r="AN252" s="388">
        <f>AM252/$Q252*1000</f>
        <v>114.17554944000001</v>
      </c>
      <c r="AO252" s="366" t="s">
        <v>48</v>
      </c>
      <c r="AP252" s="367" t="s">
        <v>48</v>
      </c>
      <c r="AQ252" s="387" t="s">
        <v>48</v>
      </c>
      <c r="AR252" s="369" t="s">
        <v>48</v>
      </c>
      <c r="AS252" s="388" t="s">
        <v>48</v>
      </c>
      <c r="AT252" s="345" t="s">
        <v>48</v>
      </c>
      <c r="AU252" s="198" t="s">
        <v>48</v>
      </c>
      <c r="AV252" s="198" t="s">
        <v>48</v>
      </c>
      <c r="AW252" s="198" t="s">
        <v>48</v>
      </c>
      <c r="AX252" s="198" t="s">
        <v>48</v>
      </c>
      <c r="AY252" s="198" t="s">
        <v>48</v>
      </c>
      <c r="AZ252" s="198" t="s">
        <v>48</v>
      </c>
      <c r="BA252" s="198" t="s">
        <v>48</v>
      </c>
      <c r="BB252" s="198" t="s">
        <v>48</v>
      </c>
      <c r="BC252" s="198" t="s">
        <v>48</v>
      </c>
      <c r="BD252" s="198" t="s">
        <v>48</v>
      </c>
      <c r="BE252" s="198" t="s">
        <v>48</v>
      </c>
      <c r="BF252" s="198" t="s">
        <v>48</v>
      </c>
      <c r="BG252" s="198" t="s">
        <v>48</v>
      </c>
      <c r="BH252" s="61" t="e" vm="21">
        <v>#VALUE!</v>
      </c>
      <c r="BI252" s="61" t="e" vm="43">
        <v>#VALUE!</v>
      </c>
      <c r="BJ252" s="61" t="e" vm="22">
        <v>#VALUE!</v>
      </c>
      <c r="BK252" s="61" t="e" vm="23">
        <v>#VALUE!</v>
      </c>
      <c r="BL252" s="198" t="s">
        <v>48</v>
      </c>
      <c r="BM252" s="61" t="e" vm="44">
        <v>#VALUE!</v>
      </c>
      <c r="BN252" s="198" t="s">
        <v>48</v>
      </c>
      <c r="BO252" s="61" t="e" vm="25">
        <v>#VALUE!</v>
      </c>
      <c r="BP252" s="61" t="e" vm="26">
        <v>#VALUE!</v>
      </c>
      <c r="BQ252" s="198" t="s">
        <v>48</v>
      </c>
      <c r="BR252" s="198" t="s">
        <v>48</v>
      </c>
      <c r="BS252" s="61" t="e" vm="29">
        <v>#VALUE!</v>
      </c>
      <c r="BT252" s="198" t="s">
        <v>48</v>
      </c>
      <c r="BU252" s="61" t="e" vm="30">
        <v>#VALUE!</v>
      </c>
      <c r="BV252" s="198" t="s">
        <v>48</v>
      </c>
      <c r="BW252" s="61" t="e" vm="31">
        <v>#VALUE!</v>
      </c>
      <c r="BX252" s="198" t="s">
        <v>48</v>
      </c>
      <c r="BY252" s="198" t="s">
        <v>48</v>
      </c>
      <c r="BZ252" s="61" t="e" vm="39">
        <v>#VALUE!</v>
      </c>
      <c r="CA252" s="61" t="e" vm="45">
        <v>#VALUE!</v>
      </c>
      <c r="CB252" s="61" t="e" vm="34">
        <v>#VALUE!</v>
      </c>
      <c r="CC252" s="317"/>
      <c r="CD252" s="317"/>
      <c r="CE252" s="317"/>
      <c r="CF252" s="317"/>
      <c r="CG252" s="317"/>
      <c r="CH252" s="317"/>
      <c r="CI252" s="562"/>
    </row>
    <row r="253" spans="1:87" ht="64.95" hidden="1" customHeight="1" x14ac:dyDescent="0.3">
      <c r="A253" s="422" t="s">
        <v>1175</v>
      </c>
      <c r="B253" s="329" t="s">
        <v>541</v>
      </c>
      <c r="C253" s="323" t="s">
        <v>40</v>
      </c>
      <c r="D253" s="550" t="s">
        <v>775</v>
      </c>
      <c r="E253" s="201" t="e" vm="53">
        <v>#VALUE!</v>
      </c>
      <c r="F253" s="321" t="s">
        <v>1055</v>
      </c>
      <c r="G253" s="321" t="s">
        <v>528</v>
      </c>
      <c r="H253" s="202" t="s">
        <v>917</v>
      </c>
      <c r="I253" s="314">
        <v>2</v>
      </c>
      <c r="J253" s="311" t="s">
        <v>55</v>
      </c>
      <c r="K253" s="266" t="s">
        <v>55</v>
      </c>
      <c r="L253" s="267">
        <f>(((32*40)*$K$3)*4)+$L$3</f>
        <v>254.56</v>
      </c>
      <c r="M253" s="268">
        <f t="shared" si="43"/>
        <v>22.14912</v>
      </c>
      <c r="N253" s="269">
        <f>N252*1.05</f>
        <v>221.49119999999999</v>
      </c>
      <c r="O253" s="270">
        <f t="shared" si="44"/>
        <v>442.98239999999998</v>
      </c>
      <c r="P253" s="271">
        <v>50</v>
      </c>
      <c r="Q253" s="272">
        <v>500</v>
      </c>
      <c r="R253" s="272">
        <v>10</v>
      </c>
      <c r="S253" s="273">
        <v>48</v>
      </c>
      <c r="T253" s="274">
        <v>14</v>
      </c>
      <c r="U253" s="275">
        <f t="shared" si="45"/>
        <v>7000</v>
      </c>
      <c r="V253" s="570">
        <f>Tableau3[[#This Row],[PRIX  AU 
COLIS]]/Tableau3[[#This Row],[COLIS]]-1</f>
        <v>-0.69</v>
      </c>
      <c r="W253" s="276">
        <f t="shared" si="46"/>
        <v>6.8662272</v>
      </c>
      <c r="X253" s="277">
        <f>$N253-(N253*'Détail des remises'!$C$7)</f>
        <v>68.662272000000002</v>
      </c>
      <c r="Y253" s="278">
        <f t="shared" si="47"/>
        <v>137.324544</v>
      </c>
      <c r="Z253" s="274" t="s">
        <v>48</v>
      </c>
      <c r="AA253" s="275" t="s">
        <v>48</v>
      </c>
      <c r="AB253" s="276" t="s">
        <v>48</v>
      </c>
      <c r="AC253" s="277" t="s">
        <v>48</v>
      </c>
      <c r="AD253" s="278" t="s">
        <v>48</v>
      </c>
      <c r="AE253" s="274">
        <f>Tableau3[[#This Row],[COLIS /
 PALETTE]]</f>
        <v>48</v>
      </c>
      <c r="AF253" s="275">
        <f t="shared" si="53"/>
        <v>24000</v>
      </c>
      <c r="AG253" s="276">
        <f t="shared" si="54"/>
        <v>6.1796044800000001</v>
      </c>
      <c r="AH253" s="277">
        <f t="shared" si="55"/>
        <v>61.796044800000004</v>
      </c>
      <c r="AI253" s="278">
        <f t="shared" si="56"/>
        <v>123.59208960000001</v>
      </c>
      <c r="AJ253" s="274">
        <v>70</v>
      </c>
      <c r="AK253" s="275">
        <f>AJ253*Q253</f>
        <v>35000</v>
      </c>
      <c r="AL253" s="279">
        <f>AM253/$R253</f>
        <v>5.9942163455999999</v>
      </c>
      <c r="AM253" s="277">
        <f>AH253*$AM$11</f>
        <v>59.942163456000003</v>
      </c>
      <c r="AN253" s="280">
        <f>AM253/$Q253*1000</f>
        <v>119.88432691200001</v>
      </c>
      <c r="AO253" s="274" t="s">
        <v>48</v>
      </c>
      <c r="AP253" s="275" t="s">
        <v>48</v>
      </c>
      <c r="AQ253" s="279" t="s">
        <v>48</v>
      </c>
      <c r="AR253" s="277" t="s">
        <v>48</v>
      </c>
      <c r="AS253" s="280" t="s">
        <v>48</v>
      </c>
      <c r="AT253" s="345" t="s">
        <v>48</v>
      </c>
      <c r="AU253" s="198" t="s">
        <v>48</v>
      </c>
      <c r="AV253" s="198" t="s">
        <v>48</v>
      </c>
      <c r="AW253" s="198" t="s">
        <v>48</v>
      </c>
      <c r="AX253" s="198" t="s">
        <v>48</v>
      </c>
      <c r="AY253" s="198" t="s">
        <v>48</v>
      </c>
      <c r="AZ253" s="198" t="s">
        <v>48</v>
      </c>
      <c r="BA253" s="198" t="s">
        <v>48</v>
      </c>
      <c r="BB253" s="198" t="s">
        <v>48</v>
      </c>
      <c r="BC253" s="198" t="s">
        <v>48</v>
      </c>
      <c r="BD253" s="198" t="s">
        <v>48</v>
      </c>
      <c r="BE253" s="198" t="s">
        <v>48</v>
      </c>
      <c r="BF253" s="198" t="s">
        <v>48</v>
      </c>
      <c r="BG253" s="198" t="s">
        <v>48</v>
      </c>
      <c r="BH253" s="61" t="e" vm="21">
        <v>#VALUE!</v>
      </c>
      <c r="BI253" s="61" t="e" vm="43">
        <v>#VALUE!</v>
      </c>
      <c r="BJ253" s="61" t="e" vm="22">
        <v>#VALUE!</v>
      </c>
      <c r="BK253" s="61" t="e" vm="23">
        <v>#VALUE!</v>
      </c>
      <c r="BL253" s="198" t="s">
        <v>48</v>
      </c>
      <c r="BM253" s="61" t="e" vm="44">
        <v>#VALUE!</v>
      </c>
      <c r="BN253" s="198" t="s">
        <v>48</v>
      </c>
      <c r="BO253" s="61" t="e" vm="25">
        <v>#VALUE!</v>
      </c>
      <c r="BP253" s="61" t="e" vm="26">
        <v>#VALUE!</v>
      </c>
      <c r="BQ253" s="198" t="s">
        <v>48</v>
      </c>
      <c r="BR253" s="198" t="s">
        <v>48</v>
      </c>
      <c r="BS253" s="61" t="e" vm="29">
        <v>#VALUE!</v>
      </c>
      <c r="BT253" s="198" t="s">
        <v>48</v>
      </c>
      <c r="BU253" s="61" t="e" vm="30">
        <v>#VALUE!</v>
      </c>
      <c r="BV253" s="198" t="s">
        <v>48</v>
      </c>
      <c r="BW253" s="61" t="e" vm="31">
        <v>#VALUE!</v>
      </c>
      <c r="BX253" s="198" t="s">
        <v>48</v>
      </c>
      <c r="BY253" s="198" t="s">
        <v>48</v>
      </c>
      <c r="BZ253" s="61" t="e" vm="39">
        <v>#VALUE!</v>
      </c>
      <c r="CA253" s="61" t="e" vm="45">
        <v>#VALUE!</v>
      </c>
      <c r="CB253" s="61" t="e" vm="34">
        <v>#VALUE!</v>
      </c>
      <c r="CC253" s="317"/>
      <c r="CD253" s="317"/>
      <c r="CE253" s="317"/>
      <c r="CF253" s="317"/>
      <c r="CG253" s="317"/>
      <c r="CH253" s="317"/>
      <c r="CI253" s="562"/>
    </row>
    <row r="254" spans="1:87" ht="64.95" hidden="1" customHeight="1" x14ac:dyDescent="0.3">
      <c r="A254" s="422" t="s">
        <v>1175</v>
      </c>
      <c r="B254" s="329" t="s">
        <v>541</v>
      </c>
      <c r="C254" s="323" t="s">
        <v>40</v>
      </c>
      <c r="D254" s="550" t="s">
        <v>750</v>
      </c>
      <c r="E254" s="201" t="e" vm="53">
        <v>#VALUE!</v>
      </c>
      <c r="F254" s="321" t="s">
        <v>1056</v>
      </c>
      <c r="G254" s="321" t="s">
        <v>529</v>
      </c>
      <c r="H254" s="202" t="s">
        <v>918</v>
      </c>
      <c r="I254" s="314">
        <v>1</v>
      </c>
      <c r="J254" s="311" t="s">
        <v>55</v>
      </c>
      <c r="K254" s="266" t="s">
        <v>55</v>
      </c>
      <c r="L254" s="267">
        <f>(((40*40)*$K$3)*2)+$L$3</f>
        <v>181.6</v>
      </c>
      <c r="M254" s="268">
        <f t="shared" si="43"/>
        <v>28.288499999999999</v>
      </c>
      <c r="N254" s="269">
        <v>282.88499999999999</v>
      </c>
      <c r="O254" s="270">
        <f t="shared" si="44"/>
        <v>565.77</v>
      </c>
      <c r="P254" s="271">
        <v>50</v>
      </c>
      <c r="Q254" s="272">
        <v>500</v>
      </c>
      <c r="R254" s="272">
        <v>10</v>
      </c>
      <c r="S254" s="273">
        <v>48</v>
      </c>
      <c r="T254" s="274">
        <v>16</v>
      </c>
      <c r="U254" s="275">
        <f t="shared" si="45"/>
        <v>8000</v>
      </c>
      <c r="V254" s="570">
        <f>Tableau3[[#This Row],[PRIX  AU 
COLIS]]/Tableau3[[#This Row],[COLIS]]-1</f>
        <v>-0.69</v>
      </c>
      <c r="W254" s="276">
        <f t="shared" si="46"/>
        <v>8.7694350000000014</v>
      </c>
      <c r="X254" s="277">
        <f>$N254-(N254*'Détail des remises'!$C$7)</f>
        <v>87.694350000000014</v>
      </c>
      <c r="Y254" s="278">
        <f t="shared" si="47"/>
        <v>175.38870000000003</v>
      </c>
      <c r="Z254" s="274">
        <v>24</v>
      </c>
      <c r="AA254" s="275">
        <f>Z254*Q254</f>
        <v>12000</v>
      </c>
      <c r="AB254" s="276">
        <f>$AC254/$R254</f>
        <v>8.5063519500000009</v>
      </c>
      <c r="AC254" s="277">
        <f>$X254*$AC$11</f>
        <v>85.063519500000012</v>
      </c>
      <c r="AD254" s="278">
        <f>$AC254/$Q254*1000</f>
        <v>170.12703900000002</v>
      </c>
      <c r="AE254" s="274">
        <f>Tableau3[[#This Row],[COLIS /
 PALETTE]]</f>
        <v>48</v>
      </c>
      <c r="AF254" s="275">
        <f t="shared" si="53"/>
        <v>24000</v>
      </c>
      <c r="AG254" s="276">
        <f t="shared" si="54"/>
        <v>7.8924915000000011</v>
      </c>
      <c r="AH254" s="277">
        <f t="shared" si="55"/>
        <v>78.924915000000013</v>
      </c>
      <c r="AI254" s="278">
        <f t="shared" si="56"/>
        <v>157.84983000000003</v>
      </c>
      <c r="AJ254" s="274" t="s">
        <v>48</v>
      </c>
      <c r="AK254" s="275" t="s">
        <v>48</v>
      </c>
      <c r="AL254" s="279" t="s">
        <v>48</v>
      </c>
      <c r="AM254" s="277" t="s">
        <v>48</v>
      </c>
      <c r="AN254" s="280" t="s">
        <v>48</v>
      </c>
      <c r="AO254" s="274" t="s">
        <v>48</v>
      </c>
      <c r="AP254" s="275" t="s">
        <v>48</v>
      </c>
      <c r="AQ254" s="279" t="s">
        <v>48</v>
      </c>
      <c r="AR254" s="277" t="s">
        <v>48</v>
      </c>
      <c r="AS254" s="280" t="s">
        <v>48</v>
      </c>
      <c r="AT254" s="345" t="s">
        <v>48</v>
      </c>
      <c r="AU254" s="198" t="s">
        <v>48</v>
      </c>
      <c r="AV254" s="198" t="s">
        <v>48</v>
      </c>
      <c r="AW254" s="198" t="s">
        <v>48</v>
      </c>
      <c r="AX254" s="198" t="s">
        <v>48</v>
      </c>
      <c r="AY254" s="198" t="s">
        <v>48</v>
      </c>
      <c r="AZ254" s="198" t="s">
        <v>48</v>
      </c>
      <c r="BA254" s="198" t="s">
        <v>48</v>
      </c>
      <c r="BB254" s="198" t="s">
        <v>48</v>
      </c>
      <c r="BC254" s="198" t="s">
        <v>48</v>
      </c>
      <c r="BD254" s="198" t="s">
        <v>48</v>
      </c>
      <c r="BE254" s="198" t="s">
        <v>48</v>
      </c>
      <c r="BF254" s="198" t="s">
        <v>48</v>
      </c>
      <c r="BG254" s="198" t="s">
        <v>48</v>
      </c>
      <c r="BH254" s="61" t="e" vm="21">
        <v>#VALUE!</v>
      </c>
      <c r="BI254" s="61" t="e" vm="43">
        <v>#VALUE!</v>
      </c>
      <c r="BJ254" s="61" t="e" vm="22">
        <v>#VALUE!</v>
      </c>
      <c r="BK254" s="61" t="e" vm="23">
        <v>#VALUE!</v>
      </c>
      <c r="BL254" s="198" t="s">
        <v>48</v>
      </c>
      <c r="BM254" s="61" t="e" vm="44">
        <v>#VALUE!</v>
      </c>
      <c r="BN254" s="198" t="s">
        <v>48</v>
      </c>
      <c r="BO254" s="61" t="e" vm="25">
        <v>#VALUE!</v>
      </c>
      <c r="BP254" s="61" t="e" vm="26">
        <v>#VALUE!</v>
      </c>
      <c r="BQ254" s="198" t="s">
        <v>48</v>
      </c>
      <c r="BR254" s="198" t="s">
        <v>48</v>
      </c>
      <c r="BS254" s="61" t="e" vm="29">
        <v>#VALUE!</v>
      </c>
      <c r="BT254" s="198" t="s">
        <v>48</v>
      </c>
      <c r="BU254" s="61" t="e" vm="30">
        <v>#VALUE!</v>
      </c>
      <c r="BV254" s="198" t="s">
        <v>48</v>
      </c>
      <c r="BW254" s="61" t="e" vm="31">
        <v>#VALUE!</v>
      </c>
      <c r="BX254" s="198" t="s">
        <v>48</v>
      </c>
      <c r="BY254" s="198" t="s">
        <v>48</v>
      </c>
      <c r="BZ254" s="61" t="e" vm="39">
        <v>#VALUE!</v>
      </c>
      <c r="CA254" s="61" t="e" vm="45">
        <v>#VALUE!</v>
      </c>
      <c r="CB254" s="61" t="e" vm="34">
        <v>#VALUE!</v>
      </c>
      <c r="CC254" s="317"/>
      <c r="CD254" s="317"/>
      <c r="CE254" s="317"/>
      <c r="CF254" s="317"/>
      <c r="CG254" s="317"/>
      <c r="CH254" s="317"/>
      <c r="CI254" s="562"/>
    </row>
    <row r="255" spans="1:87" ht="64.95" hidden="1" customHeight="1" x14ac:dyDescent="0.3">
      <c r="A255" s="422" t="s">
        <v>1175</v>
      </c>
      <c r="B255" s="329" t="s">
        <v>541</v>
      </c>
      <c r="C255" s="323" t="s">
        <v>40</v>
      </c>
      <c r="D255" s="550" t="s">
        <v>750</v>
      </c>
      <c r="E255" s="201" t="e" vm="53">
        <v>#VALUE!</v>
      </c>
      <c r="F255" s="321" t="s">
        <v>1057</v>
      </c>
      <c r="G255" s="321" t="s">
        <v>530</v>
      </c>
      <c r="H255" s="202" t="s">
        <v>918</v>
      </c>
      <c r="I255" s="314">
        <v>2</v>
      </c>
      <c r="J255" s="311" t="s">
        <v>55</v>
      </c>
      <c r="K255" s="266" t="s">
        <v>55</v>
      </c>
      <c r="L255" s="267">
        <f>(((40*40)*$K$3)*4)+$L$3</f>
        <v>303.2</v>
      </c>
      <c r="M255" s="268">
        <f t="shared" si="43"/>
        <v>29.702925</v>
      </c>
      <c r="N255" s="269">
        <f>N254*1.05</f>
        <v>297.02924999999999</v>
      </c>
      <c r="O255" s="270">
        <f t="shared" si="44"/>
        <v>594.05849999999998</v>
      </c>
      <c r="P255" s="271">
        <v>50</v>
      </c>
      <c r="Q255" s="272">
        <v>500</v>
      </c>
      <c r="R255" s="272">
        <v>10</v>
      </c>
      <c r="S255" s="273">
        <v>48</v>
      </c>
      <c r="T255" s="274">
        <v>16</v>
      </c>
      <c r="U255" s="275">
        <f t="shared" si="45"/>
        <v>8000</v>
      </c>
      <c r="V255" s="570">
        <f>Tableau3[[#This Row],[PRIX  AU 
COLIS]]/Tableau3[[#This Row],[COLIS]]-1</f>
        <v>-0.69</v>
      </c>
      <c r="W255" s="276">
        <f t="shared" si="46"/>
        <v>9.2079067500000011</v>
      </c>
      <c r="X255" s="277">
        <f>$N255-(N255*'Détail des remises'!$C$7)</f>
        <v>92.079067500000008</v>
      </c>
      <c r="Y255" s="278">
        <f t="shared" si="47"/>
        <v>184.15813500000002</v>
      </c>
      <c r="Z255" s="274">
        <v>24</v>
      </c>
      <c r="AA255" s="275">
        <f>Z255*Q255</f>
        <v>12000</v>
      </c>
      <c r="AB255" s="276">
        <f>$AC255/$R255</f>
        <v>8.9316695475000003</v>
      </c>
      <c r="AC255" s="277">
        <f>$X255*$AC$11</f>
        <v>89.316695475000003</v>
      </c>
      <c r="AD255" s="278">
        <f>$AC255/$Q255*1000</f>
        <v>178.63339095000001</v>
      </c>
      <c r="AE255" s="274">
        <f>Tableau3[[#This Row],[COLIS /
 PALETTE]]</f>
        <v>48</v>
      </c>
      <c r="AF255" s="275">
        <f t="shared" si="53"/>
        <v>24000</v>
      </c>
      <c r="AG255" s="276">
        <f t="shared" si="54"/>
        <v>8.2871160750000019</v>
      </c>
      <c r="AH255" s="277">
        <f t="shared" si="55"/>
        <v>82.871160750000016</v>
      </c>
      <c r="AI255" s="278">
        <f t="shared" si="56"/>
        <v>165.74232150000003</v>
      </c>
      <c r="AJ255" s="274" t="s">
        <v>48</v>
      </c>
      <c r="AK255" s="275" t="s">
        <v>48</v>
      </c>
      <c r="AL255" s="279" t="s">
        <v>48</v>
      </c>
      <c r="AM255" s="277" t="s">
        <v>48</v>
      </c>
      <c r="AN255" s="280" t="s">
        <v>48</v>
      </c>
      <c r="AO255" s="274" t="s">
        <v>48</v>
      </c>
      <c r="AP255" s="275" t="s">
        <v>48</v>
      </c>
      <c r="AQ255" s="279" t="s">
        <v>48</v>
      </c>
      <c r="AR255" s="277" t="s">
        <v>48</v>
      </c>
      <c r="AS255" s="280" t="s">
        <v>48</v>
      </c>
      <c r="AT255" s="345" t="s">
        <v>48</v>
      </c>
      <c r="AU255" s="198" t="s">
        <v>48</v>
      </c>
      <c r="AV255" s="198" t="s">
        <v>48</v>
      </c>
      <c r="AW255" s="198" t="s">
        <v>48</v>
      </c>
      <c r="AX255" s="198" t="s">
        <v>48</v>
      </c>
      <c r="AY255" s="198" t="s">
        <v>48</v>
      </c>
      <c r="AZ255" s="198" t="s">
        <v>48</v>
      </c>
      <c r="BA255" s="198" t="s">
        <v>48</v>
      </c>
      <c r="BB255" s="198" t="s">
        <v>48</v>
      </c>
      <c r="BC255" s="198" t="s">
        <v>48</v>
      </c>
      <c r="BD255" s="198" t="s">
        <v>48</v>
      </c>
      <c r="BE255" s="198" t="s">
        <v>48</v>
      </c>
      <c r="BF255" s="198" t="s">
        <v>48</v>
      </c>
      <c r="BG255" s="198" t="s">
        <v>48</v>
      </c>
      <c r="BH255" s="61" t="e" vm="21">
        <v>#VALUE!</v>
      </c>
      <c r="BI255" s="61" t="e" vm="43">
        <v>#VALUE!</v>
      </c>
      <c r="BJ255" s="61" t="e" vm="22">
        <v>#VALUE!</v>
      </c>
      <c r="BK255" s="61" t="e" vm="23">
        <v>#VALUE!</v>
      </c>
      <c r="BL255" s="198" t="s">
        <v>48</v>
      </c>
      <c r="BM255" s="61" t="e" vm="44">
        <v>#VALUE!</v>
      </c>
      <c r="BN255" s="198" t="s">
        <v>48</v>
      </c>
      <c r="BO255" s="61" t="e" vm="25">
        <v>#VALUE!</v>
      </c>
      <c r="BP255" s="61" t="e" vm="26">
        <v>#VALUE!</v>
      </c>
      <c r="BQ255" s="198" t="s">
        <v>48</v>
      </c>
      <c r="BR255" s="198" t="s">
        <v>48</v>
      </c>
      <c r="BS255" s="61" t="e" vm="29">
        <v>#VALUE!</v>
      </c>
      <c r="BT255" s="198" t="s">
        <v>48</v>
      </c>
      <c r="BU255" s="61" t="e" vm="30">
        <v>#VALUE!</v>
      </c>
      <c r="BV255" s="198" t="s">
        <v>48</v>
      </c>
      <c r="BW255" s="61" t="e" vm="31">
        <v>#VALUE!</v>
      </c>
      <c r="BX255" s="198" t="s">
        <v>48</v>
      </c>
      <c r="BY255" s="198" t="s">
        <v>48</v>
      </c>
      <c r="BZ255" s="61" t="e" vm="39">
        <v>#VALUE!</v>
      </c>
      <c r="CA255" s="61" t="e" vm="45">
        <v>#VALUE!</v>
      </c>
      <c r="CB255" s="61" t="e" vm="34">
        <v>#VALUE!</v>
      </c>
      <c r="CC255" s="317"/>
      <c r="CD255" s="317"/>
      <c r="CE255" s="317"/>
      <c r="CF255" s="317"/>
      <c r="CG255" s="317"/>
      <c r="CH255" s="317"/>
      <c r="CI255" s="562"/>
    </row>
    <row r="256" spans="1:87" ht="64.95" hidden="1" customHeight="1" x14ac:dyDescent="0.3">
      <c r="A256" s="422" t="s">
        <v>1175</v>
      </c>
      <c r="B256" s="329" t="s">
        <v>541</v>
      </c>
      <c r="C256" s="323" t="s">
        <v>40</v>
      </c>
      <c r="D256" s="550" t="s">
        <v>750</v>
      </c>
      <c r="E256" s="201" t="e" vm="53">
        <v>#VALUE!</v>
      </c>
      <c r="F256" s="287">
        <v>0</v>
      </c>
      <c r="G256" s="320" t="s">
        <v>531</v>
      </c>
      <c r="H256" s="202" t="s">
        <v>918</v>
      </c>
      <c r="I256" s="314">
        <v>3</v>
      </c>
      <c r="J256" s="311">
        <f>(((10*20)*$K$3)*6)+$L$3</f>
        <v>105.6</v>
      </c>
      <c r="K256" s="266">
        <f>(((10*40)*$K$3)*6)+$L$3</f>
        <v>151.19999999999999</v>
      </c>
      <c r="L256" s="267">
        <f>(((40*40)*$K$3)*6)+$L$3</f>
        <v>424.79999999999995</v>
      </c>
      <c r="M256" s="268">
        <f t="shared" si="43"/>
        <v>31.117349999999998</v>
      </c>
      <c r="N256" s="269">
        <f>N254*1.1</f>
        <v>311.17349999999999</v>
      </c>
      <c r="O256" s="270">
        <f t="shared" si="44"/>
        <v>622.34699999999998</v>
      </c>
      <c r="P256" s="271">
        <v>50</v>
      </c>
      <c r="Q256" s="272">
        <v>500</v>
      </c>
      <c r="R256" s="272">
        <v>10</v>
      </c>
      <c r="S256" s="273">
        <v>48</v>
      </c>
      <c r="T256" s="274">
        <v>48</v>
      </c>
      <c r="U256" s="275">
        <f t="shared" si="45"/>
        <v>24000</v>
      </c>
      <c r="V256" s="570">
        <f>Tableau3[[#This Row],[PRIX  AU 
COLIS]]/Tableau3[[#This Row],[COLIS]]-1</f>
        <v>-0.69</v>
      </c>
      <c r="W256" s="276">
        <f t="shared" si="46"/>
        <v>9.6463785000000009</v>
      </c>
      <c r="X256" s="277">
        <f>$N256-(N256*'Détail des remises'!$C$7)</f>
        <v>96.463785000000001</v>
      </c>
      <c r="Y256" s="278">
        <f t="shared" si="47"/>
        <v>192.92757</v>
      </c>
      <c r="Z256" s="274" t="s">
        <v>48</v>
      </c>
      <c r="AA256" s="275" t="s">
        <v>48</v>
      </c>
      <c r="AB256" s="276" t="s">
        <v>48</v>
      </c>
      <c r="AC256" s="277" t="s">
        <v>48</v>
      </c>
      <c r="AD256" s="278" t="s">
        <v>48</v>
      </c>
      <c r="AE256" s="274" t="s">
        <v>48</v>
      </c>
      <c r="AF256" s="275" t="s">
        <v>48</v>
      </c>
      <c r="AG256" s="276" t="s">
        <v>48</v>
      </c>
      <c r="AH256" s="277" t="s">
        <v>48</v>
      </c>
      <c r="AI256" s="278" t="s">
        <v>48</v>
      </c>
      <c r="AJ256" s="274" t="s">
        <v>48</v>
      </c>
      <c r="AK256" s="275" t="s">
        <v>48</v>
      </c>
      <c r="AL256" s="279" t="s">
        <v>48</v>
      </c>
      <c r="AM256" s="277" t="s">
        <v>48</v>
      </c>
      <c r="AN256" s="280" t="s">
        <v>48</v>
      </c>
      <c r="AO256" s="274" t="s">
        <v>48</v>
      </c>
      <c r="AP256" s="275" t="s">
        <v>48</v>
      </c>
      <c r="AQ256" s="279" t="s">
        <v>48</v>
      </c>
      <c r="AR256" s="277" t="s">
        <v>48</v>
      </c>
      <c r="AS256" s="280" t="s">
        <v>48</v>
      </c>
      <c r="AT256" s="345" t="s">
        <v>48</v>
      </c>
      <c r="AU256" s="198" t="s">
        <v>48</v>
      </c>
      <c r="AV256" s="198" t="s">
        <v>48</v>
      </c>
      <c r="AW256" s="198" t="s">
        <v>48</v>
      </c>
      <c r="AX256" s="198" t="s">
        <v>48</v>
      </c>
      <c r="AY256" s="198" t="s">
        <v>48</v>
      </c>
      <c r="AZ256" s="198" t="s">
        <v>48</v>
      </c>
      <c r="BA256" s="198" t="s">
        <v>48</v>
      </c>
      <c r="BB256" s="198" t="s">
        <v>48</v>
      </c>
      <c r="BC256" s="198" t="s">
        <v>48</v>
      </c>
      <c r="BD256" s="198" t="s">
        <v>48</v>
      </c>
      <c r="BE256" s="198" t="s">
        <v>48</v>
      </c>
      <c r="BF256" s="198" t="s">
        <v>48</v>
      </c>
      <c r="BG256" s="198" t="s">
        <v>48</v>
      </c>
      <c r="BH256" s="61" t="e" vm="21">
        <v>#VALUE!</v>
      </c>
      <c r="BI256" s="61" t="e" vm="43">
        <v>#VALUE!</v>
      </c>
      <c r="BJ256" s="61" t="e" vm="22">
        <v>#VALUE!</v>
      </c>
      <c r="BK256" s="61" t="e" vm="23">
        <v>#VALUE!</v>
      </c>
      <c r="BL256" s="198" t="s">
        <v>48</v>
      </c>
      <c r="BM256" s="61" t="e" vm="44">
        <v>#VALUE!</v>
      </c>
      <c r="BN256" s="198" t="s">
        <v>48</v>
      </c>
      <c r="BO256" s="61" t="e" vm="25">
        <v>#VALUE!</v>
      </c>
      <c r="BP256" s="61" t="e" vm="26">
        <v>#VALUE!</v>
      </c>
      <c r="BQ256" s="198" t="s">
        <v>48</v>
      </c>
      <c r="BR256" s="198" t="s">
        <v>48</v>
      </c>
      <c r="BS256" s="61" t="e" vm="29">
        <v>#VALUE!</v>
      </c>
      <c r="BT256" s="198" t="s">
        <v>48</v>
      </c>
      <c r="BU256" s="61" t="e" vm="30">
        <v>#VALUE!</v>
      </c>
      <c r="BV256" s="198" t="s">
        <v>48</v>
      </c>
      <c r="BW256" s="61" t="e" vm="31">
        <v>#VALUE!</v>
      </c>
      <c r="BX256" s="198" t="s">
        <v>48</v>
      </c>
      <c r="BY256" s="198" t="s">
        <v>48</v>
      </c>
      <c r="BZ256" s="61" t="e" vm="39">
        <v>#VALUE!</v>
      </c>
      <c r="CA256" s="61" t="e" vm="45">
        <v>#VALUE!</v>
      </c>
      <c r="CB256" s="61" t="e" vm="34">
        <v>#VALUE!</v>
      </c>
      <c r="CC256" s="317"/>
      <c r="CD256" s="317"/>
      <c r="CE256" s="317"/>
      <c r="CF256" s="317"/>
      <c r="CG256" s="317"/>
      <c r="CH256" s="317"/>
      <c r="CI256" s="562"/>
    </row>
    <row r="257" spans="1:87" ht="64.95" hidden="1" customHeight="1" thickBot="1" x14ac:dyDescent="0.35">
      <c r="A257" s="422" t="s">
        <v>1175</v>
      </c>
      <c r="B257" s="491" t="s">
        <v>541</v>
      </c>
      <c r="C257" s="465" t="s">
        <v>40</v>
      </c>
      <c r="D257" s="551" t="s">
        <v>750</v>
      </c>
      <c r="E257" s="466" t="e" vm="53">
        <v>#VALUE!</v>
      </c>
      <c r="F257" s="488">
        <v>0</v>
      </c>
      <c r="G257" s="467" t="s">
        <v>532</v>
      </c>
      <c r="H257" s="468" t="s">
        <v>918</v>
      </c>
      <c r="I257" s="469">
        <v>4</v>
      </c>
      <c r="J257" s="470">
        <f>(((10*20)*$K$3)*8)+$L$3</f>
        <v>120.8</v>
      </c>
      <c r="K257" s="471">
        <f>(((10*40)*$K$3)*8)+$L$3</f>
        <v>181.6</v>
      </c>
      <c r="L257" s="472">
        <f>(((40*40)*$K$3)*8)+$L$3</f>
        <v>546.4</v>
      </c>
      <c r="M257" s="473">
        <f t="shared" si="43"/>
        <v>32.531774999999996</v>
      </c>
      <c r="N257" s="474">
        <f>N254*1.15</f>
        <v>325.31774999999999</v>
      </c>
      <c r="O257" s="475">
        <f t="shared" si="44"/>
        <v>650.63549999999998</v>
      </c>
      <c r="P257" s="476">
        <v>50</v>
      </c>
      <c r="Q257" s="477">
        <v>500</v>
      </c>
      <c r="R257" s="477">
        <v>10</v>
      </c>
      <c r="S257" s="478">
        <v>48</v>
      </c>
      <c r="T257" s="479">
        <v>48</v>
      </c>
      <c r="U257" s="480">
        <f t="shared" si="45"/>
        <v>24000</v>
      </c>
      <c r="V257" s="571">
        <f>Tableau3[[#This Row],[PRIX  AU 
COLIS]]/Tableau3[[#This Row],[COLIS]]-1</f>
        <v>-0.69</v>
      </c>
      <c r="W257" s="481">
        <f t="shared" si="46"/>
        <v>10.084850250000002</v>
      </c>
      <c r="X257" s="482">
        <f>$N257-(N257*'Détail des remises'!$C$7)</f>
        <v>100.84850250000002</v>
      </c>
      <c r="Y257" s="483">
        <f t="shared" si="47"/>
        <v>201.69700500000005</v>
      </c>
      <c r="Z257" s="479" t="s">
        <v>48</v>
      </c>
      <c r="AA257" s="480" t="s">
        <v>48</v>
      </c>
      <c r="AB257" s="481" t="s">
        <v>48</v>
      </c>
      <c r="AC257" s="482" t="s">
        <v>48</v>
      </c>
      <c r="AD257" s="483" t="s">
        <v>48</v>
      </c>
      <c r="AE257" s="479" t="s">
        <v>48</v>
      </c>
      <c r="AF257" s="480" t="s">
        <v>48</v>
      </c>
      <c r="AG257" s="481" t="s">
        <v>48</v>
      </c>
      <c r="AH257" s="482" t="s">
        <v>48</v>
      </c>
      <c r="AI257" s="483" t="s">
        <v>48</v>
      </c>
      <c r="AJ257" s="479" t="s">
        <v>48</v>
      </c>
      <c r="AK257" s="480" t="s">
        <v>48</v>
      </c>
      <c r="AL257" s="484" t="s">
        <v>48</v>
      </c>
      <c r="AM257" s="482" t="s">
        <v>48</v>
      </c>
      <c r="AN257" s="485" t="s">
        <v>48</v>
      </c>
      <c r="AO257" s="479" t="s">
        <v>48</v>
      </c>
      <c r="AP257" s="480" t="s">
        <v>48</v>
      </c>
      <c r="AQ257" s="484" t="s">
        <v>48</v>
      </c>
      <c r="AR257" s="482" t="s">
        <v>48</v>
      </c>
      <c r="AS257" s="485" t="s">
        <v>48</v>
      </c>
      <c r="AT257" s="345" t="s">
        <v>48</v>
      </c>
      <c r="AU257" s="198" t="s">
        <v>48</v>
      </c>
      <c r="AV257" s="198" t="s">
        <v>48</v>
      </c>
      <c r="AW257" s="198" t="s">
        <v>48</v>
      </c>
      <c r="AX257" s="198" t="s">
        <v>48</v>
      </c>
      <c r="AY257" s="198" t="s">
        <v>48</v>
      </c>
      <c r="AZ257" s="198" t="s">
        <v>48</v>
      </c>
      <c r="BA257" s="198" t="s">
        <v>48</v>
      </c>
      <c r="BB257" s="198" t="s">
        <v>48</v>
      </c>
      <c r="BC257" s="198" t="s">
        <v>48</v>
      </c>
      <c r="BD257" s="198" t="s">
        <v>48</v>
      </c>
      <c r="BE257" s="198" t="s">
        <v>48</v>
      </c>
      <c r="BF257" s="198" t="s">
        <v>48</v>
      </c>
      <c r="BG257" s="198" t="s">
        <v>48</v>
      </c>
      <c r="BH257" s="61" t="e" vm="21">
        <v>#VALUE!</v>
      </c>
      <c r="BI257" s="61" t="e" vm="43">
        <v>#VALUE!</v>
      </c>
      <c r="BJ257" s="61" t="e" vm="22">
        <v>#VALUE!</v>
      </c>
      <c r="BK257" s="61" t="e" vm="23">
        <v>#VALUE!</v>
      </c>
      <c r="BL257" s="198" t="s">
        <v>48</v>
      </c>
      <c r="BM257" s="61" t="e" vm="44">
        <v>#VALUE!</v>
      </c>
      <c r="BN257" s="198" t="s">
        <v>48</v>
      </c>
      <c r="BO257" s="61" t="e" vm="25">
        <v>#VALUE!</v>
      </c>
      <c r="BP257" s="61" t="e" vm="26">
        <v>#VALUE!</v>
      </c>
      <c r="BQ257" s="198" t="s">
        <v>48</v>
      </c>
      <c r="BR257" s="198" t="s">
        <v>48</v>
      </c>
      <c r="BS257" s="61" t="e" vm="29">
        <v>#VALUE!</v>
      </c>
      <c r="BT257" s="198" t="s">
        <v>48</v>
      </c>
      <c r="BU257" s="61" t="e" vm="30">
        <v>#VALUE!</v>
      </c>
      <c r="BV257" s="198" t="s">
        <v>48</v>
      </c>
      <c r="BW257" s="61" t="e" vm="31">
        <v>#VALUE!</v>
      </c>
      <c r="BX257" s="198" t="s">
        <v>48</v>
      </c>
      <c r="BY257" s="198" t="s">
        <v>48</v>
      </c>
      <c r="BZ257" s="61" t="e" vm="39">
        <v>#VALUE!</v>
      </c>
      <c r="CA257" s="61" t="e" vm="45">
        <v>#VALUE!</v>
      </c>
      <c r="CB257" s="61" t="e" vm="34">
        <v>#VALUE!</v>
      </c>
      <c r="CC257" s="317"/>
      <c r="CD257" s="317"/>
      <c r="CE257" s="317"/>
      <c r="CF257" s="317"/>
      <c r="CG257" s="317"/>
      <c r="CH257" s="317"/>
      <c r="CI257" s="562"/>
    </row>
    <row r="258" spans="1:87" ht="64.95" hidden="1" customHeight="1" thickTop="1" x14ac:dyDescent="0.3">
      <c r="A258" s="422" t="s">
        <v>1175</v>
      </c>
      <c r="B258" s="420" t="s">
        <v>476</v>
      </c>
      <c r="C258" s="352" t="s">
        <v>40</v>
      </c>
      <c r="D258" s="549" t="s">
        <v>775</v>
      </c>
      <c r="E258" s="353" t="e" vm="53">
        <v>#VALUE!</v>
      </c>
      <c r="F258" s="417">
        <v>2653</v>
      </c>
      <c r="G258" s="417" t="s">
        <v>492</v>
      </c>
      <c r="H258" s="355" t="s">
        <v>919</v>
      </c>
      <c r="I258" s="356">
        <v>1</v>
      </c>
      <c r="J258" s="357" t="s">
        <v>55</v>
      </c>
      <c r="K258" s="358" t="s">
        <v>55</v>
      </c>
      <c r="L258" s="359">
        <f>(((32*40)*$K$3)*2)+$L$3</f>
        <v>157.28</v>
      </c>
      <c r="M258" s="360">
        <f t="shared" si="43"/>
        <v>10.427099999999999</v>
      </c>
      <c r="N258" s="361">
        <v>104.271</v>
      </c>
      <c r="O258" s="362">
        <f t="shared" si="44"/>
        <v>208.542</v>
      </c>
      <c r="P258" s="363">
        <v>50</v>
      </c>
      <c r="Q258" s="364">
        <v>500</v>
      </c>
      <c r="R258" s="364">
        <v>10</v>
      </c>
      <c r="S258" s="365">
        <v>48</v>
      </c>
      <c r="T258" s="366">
        <v>14</v>
      </c>
      <c r="U258" s="367">
        <f t="shared" si="45"/>
        <v>7000</v>
      </c>
      <c r="V258" s="569">
        <f>Tableau3[[#This Row],[PRIX  AU 
COLIS]]/Tableau3[[#This Row],[COLIS]]-1</f>
        <v>-0.69</v>
      </c>
      <c r="W258" s="368">
        <f t="shared" si="46"/>
        <v>3.2324010000000003</v>
      </c>
      <c r="X258" s="369">
        <f>$N258-(N258*'Détail des remises'!$C$8)</f>
        <v>32.324010000000001</v>
      </c>
      <c r="Y258" s="370">
        <f t="shared" si="47"/>
        <v>64.648020000000002</v>
      </c>
      <c r="Z258" s="366" t="s">
        <v>48</v>
      </c>
      <c r="AA258" s="367" t="s">
        <v>48</v>
      </c>
      <c r="AB258" s="368" t="s">
        <v>48</v>
      </c>
      <c r="AC258" s="369" t="s">
        <v>48</v>
      </c>
      <c r="AD258" s="370" t="s">
        <v>48</v>
      </c>
      <c r="AE258" s="366">
        <f>Tableau3[[#This Row],[COLIS /
 PALETTE]]</f>
        <v>48</v>
      </c>
      <c r="AF258" s="367">
        <f>AE258*$Q258</f>
        <v>24000</v>
      </c>
      <c r="AG258" s="368">
        <f>$AH258/$R258</f>
        <v>2.9091609000000003</v>
      </c>
      <c r="AH258" s="369">
        <f>$X258*$AH$11</f>
        <v>29.091609000000002</v>
      </c>
      <c r="AI258" s="370">
        <f>$AH258/$Q258*1000</f>
        <v>58.183218000000004</v>
      </c>
      <c r="AJ258" s="366">
        <v>96</v>
      </c>
      <c r="AK258" s="367">
        <f>AJ258*Q258</f>
        <v>48000</v>
      </c>
      <c r="AL258" s="387">
        <f>AM258/$R258</f>
        <v>2.8218860729999999</v>
      </c>
      <c r="AM258" s="369">
        <f>AH258*$AM$11</f>
        <v>28.218860729999999</v>
      </c>
      <c r="AN258" s="388">
        <f>AM258/$Q258*1000</f>
        <v>56.437721459999999</v>
      </c>
      <c r="AO258" s="366">
        <v>192</v>
      </c>
      <c r="AP258" s="367">
        <f>AO258*W258</f>
        <v>620.62099200000011</v>
      </c>
      <c r="AQ258" s="387">
        <f>AR258/$R258</f>
        <v>2.7372294908099999</v>
      </c>
      <c r="AR258" s="369">
        <f>AM258*$AR$11</f>
        <v>27.372294908099999</v>
      </c>
      <c r="AS258" s="388">
        <f>AR258/$Q258*1000</f>
        <v>54.744589816199998</v>
      </c>
      <c r="AT258" s="262" t="s">
        <v>41</v>
      </c>
      <c r="AU258" s="198" t="s">
        <v>48</v>
      </c>
      <c r="AV258" s="198" t="s">
        <v>48</v>
      </c>
      <c r="AW258" s="198" t="s">
        <v>48</v>
      </c>
      <c r="AX258" s="198" t="s">
        <v>48</v>
      </c>
      <c r="AY258" s="198" t="s">
        <v>48</v>
      </c>
      <c r="AZ258" s="198" t="s">
        <v>48</v>
      </c>
      <c r="BA258" s="198" t="s">
        <v>48</v>
      </c>
      <c r="BB258" s="198" t="s">
        <v>48</v>
      </c>
      <c r="BC258" s="198" t="s">
        <v>48</v>
      </c>
      <c r="BD258" s="198" t="s">
        <v>48</v>
      </c>
      <c r="BE258" s="198" t="s">
        <v>48</v>
      </c>
      <c r="BF258" s="198" t="s">
        <v>48</v>
      </c>
      <c r="BG258" s="198" t="s">
        <v>48</v>
      </c>
      <c r="BH258" s="198" t="s">
        <v>48</v>
      </c>
      <c r="BI258" s="198" t="s">
        <v>48</v>
      </c>
      <c r="BJ258" s="198" t="s">
        <v>48</v>
      </c>
      <c r="BK258" s="198" t="s">
        <v>48</v>
      </c>
      <c r="BL258" s="198" t="s">
        <v>48</v>
      </c>
      <c r="BM258" s="198" t="s">
        <v>48</v>
      </c>
      <c r="BN258" s="198" t="s">
        <v>48</v>
      </c>
      <c r="BO258" s="198" t="s">
        <v>48</v>
      </c>
      <c r="BP258" s="198" t="s">
        <v>48</v>
      </c>
      <c r="BQ258" s="198" t="s">
        <v>48</v>
      </c>
      <c r="BR258" s="198" t="s">
        <v>48</v>
      </c>
      <c r="BS258" s="198" t="s">
        <v>48</v>
      </c>
      <c r="BT258" s="198" t="s">
        <v>48</v>
      </c>
      <c r="BU258" s="198" t="s">
        <v>48</v>
      </c>
      <c r="BV258" s="198" t="s">
        <v>48</v>
      </c>
      <c r="BW258" s="198" t="s">
        <v>48</v>
      </c>
      <c r="BX258" s="198" t="s">
        <v>48</v>
      </c>
      <c r="BY258" s="198" t="s">
        <v>48</v>
      </c>
      <c r="BZ258" s="198" t="s">
        <v>48</v>
      </c>
      <c r="CA258" s="198" t="s">
        <v>48</v>
      </c>
      <c r="CB258" s="198" t="s">
        <v>48</v>
      </c>
      <c r="CC258" s="264"/>
      <c r="CD258" s="264"/>
      <c r="CE258" s="264"/>
      <c r="CF258" s="264"/>
      <c r="CG258" s="264"/>
      <c r="CH258" s="264"/>
      <c r="CI258" s="318"/>
    </row>
    <row r="259" spans="1:87" ht="64.95" hidden="1" customHeight="1" x14ac:dyDescent="0.3">
      <c r="A259" s="422" t="s">
        <v>1175</v>
      </c>
      <c r="B259" s="330" t="s">
        <v>476</v>
      </c>
      <c r="C259" s="323" t="s">
        <v>40</v>
      </c>
      <c r="D259" s="550" t="s">
        <v>775</v>
      </c>
      <c r="E259" s="201" t="e" vm="53">
        <v>#VALUE!</v>
      </c>
      <c r="F259" s="321">
        <v>2654</v>
      </c>
      <c r="G259" s="321" t="s">
        <v>968</v>
      </c>
      <c r="H259" s="202" t="s">
        <v>919</v>
      </c>
      <c r="I259" s="314">
        <v>2</v>
      </c>
      <c r="J259" s="311" t="s">
        <v>55</v>
      </c>
      <c r="K259" s="266" t="s">
        <v>55</v>
      </c>
      <c r="L259" s="267">
        <f>(((32*40)*$K$3)*4)+$L$3</f>
        <v>254.56</v>
      </c>
      <c r="M259" s="268">
        <f t="shared" si="43"/>
        <v>10.948454999999999</v>
      </c>
      <c r="N259" s="269">
        <f>N258*1.05</f>
        <v>109.48455</v>
      </c>
      <c r="O259" s="270">
        <f t="shared" si="44"/>
        <v>218.9691</v>
      </c>
      <c r="P259" s="271">
        <v>50</v>
      </c>
      <c r="Q259" s="272">
        <v>500</v>
      </c>
      <c r="R259" s="272">
        <v>10</v>
      </c>
      <c r="S259" s="273">
        <v>48</v>
      </c>
      <c r="T259" s="274">
        <v>14</v>
      </c>
      <c r="U259" s="275">
        <f t="shared" si="45"/>
        <v>7000</v>
      </c>
      <c r="V259" s="570">
        <f>Tableau3[[#This Row],[PRIX  AU 
COLIS]]/Tableau3[[#This Row],[COLIS]]-1</f>
        <v>-0.69</v>
      </c>
      <c r="W259" s="276">
        <f t="shared" si="46"/>
        <v>3.3940210500000005</v>
      </c>
      <c r="X259" s="277">
        <f>$N259-(N259*'Détail des remises'!$C$8)</f>
        <v>33.940210500000006</v>
      </c>
      <c r="Y259" s="278">
        <f t="shared" si="47"/>
        <v>67.880421000000013</v>
      </c>
      <c r="Z259" s="274" t="s">
        <v>48</v>
      </c>
      <c r="AA259" s="275" t="s">
        <v>48</v>
      </c>
      <c r="AB259" s="276" t="s">
        <v>48</v>
      </c>
      <c r="AC259" s="277" t="s">
        <v>48</v>
      </c>
      <c r="AD259" s="278" t="s">
        <v>48</v>
      </c>
      <c r="AE259" s="274">
        <f>Tableau3[[#This Row],[COLIS /
 PALETTE]]</f>
        <v>48</v>
      </c>
      <c r="AF259" s="275">
        <f>AE259*$Q259</f>
        <v>24000</v>
      </c>
      <c r="AG259" s="276">
        <f>$AH259/$R259</f>
        <v>3.0546189450000005</v>
      </c>
      <c r="AH259" s="277">
        <f>$X259*$AH$11</f>
        <v>30.546189450000007</v>
      </c>
      <c r="AI259" s="278">
        <f>$AH259/$Q259*1000</f>
        <v>61.092378900000014</v>
      </c>
      <c r="AJ259" s="274">
        <v>96</v>
      </c>
      <c r="AK259" s="275">
        <f>AJ259*Q259</f>
        <v>48000</v>
      </c>
      <c r="AL259" s="279">
        <f>AM259/$R259</f>
        <v>2.9629803766500009</v>
      </c>
      <c r="AM259" s="277">
        <f>AH259*$AM$11</f>
        <v>29.629803766500007</v>
      </c>
      <c r="AN259" s="280">
        <f>AM259/$Q259*1000</f>
        <v>59.259607533000015</v>
      </c>
      <c r="AO259" s="274">
        <v>192</v>
      </c>
      <c r="AP259" s="275">
        <f>AO259*W259</f>
        <v>651.65204160000008</v>
      </c>
      <c r="AQ259" s="279">
        <f>AR259/$R259</f>
        <v>2.8740909653505007</v>
      </c>
      <c r="AR259" s="277">
        <f>AM259*$AR$11</f>
        <v>28.740909653505007</v>
      </c>
      <c r="AS259" s="280">
        <f>AR259/$Q259*1000</f>
        <v>57.481819307010014</v>
      </c>
      <c r="AT259" s="262" t="s">
        <v>41</v>
      </c>
      <c r="AU259" s="198" t="s">
        <v>48</v>
      </c>
      <c r="AV259" s="198" t="s">
        <v>48</v>
      </c>
      <c r="AW259" s="198" t="s">
        <v>48</v>
      </c>
      <c r="AX259" s="198" t="s">
        <v>48</v>
      </c>
      <c r="AY259" s="198" t="s">
        <v>48</v>
      </c>
      <c r="AZ259" s="198" t="s">
        <v>48</v>
      </c>
      <c r="BA259" s="198" t="s">
        <v>48</v>
      </c>
      <c r="BB259" s="198" t="s">
        <v>48</v>
      </c>
      <c r="BC259" s="198" t="s">
        <v>48</v>
      </c>
      <c r="BD259" s="198" t="s">
        <v>48</v>
      </c>
      <c r="BE259" s="198" t="s">
        <v>48</v>
      </c>
      <c r="BF259" s="198" t="s">
        <v>48</v>
      </c>
      <c r="BG259" s="198" t="s">
        <v>48</v>
      </c>
      <c r="BH259" s="198" t="s">
        <v>48</v>
      </c>
      <c r="BI259" s="198" t="s">
        <v>48</v>
      </c>
      <c r="BJ259" s="198" t="s">
        <v>48</v>
      </c>
      <c r="BK259" s="198" t="s">
        <v>48</v>
      </c>
      <c r="BL259" s="198" t="s">
        <v>48</v>
      </c>
      <c r="BM259" s="198" t="s">
        <v>48</v>
      </c>
      <c r="BN259" s="198" t="s">
        <v>48</v>
      </c>
      <c r="BO259" s="198" t="s">
        <v>48</v>
      </c>
      <c r="BP259" s="198" t="s">
        <v>48</v>
      </c>
      <c r="BQ259" s="198" t="s">
        <v>48</v>
      </c>
      <c r="BR259" s="198" t="s">
        <v>48</v>
      </c>
      <c r="BS259" s="198" t="s">
        <v>48</v>
      </c>
      <c r="BT259" s="198" t="s">
        <v>48</v>
      </c>
      <c r="BU259" s="198" t="s">
        <v>48</v>
      </c>
      <c r="BV259" s="198" t="s">
        <v>48</v>
      </c>
      <c r="BW259" s="198" t="s">
        <v>48</v>
      </c>
      <c r="BX259" s="198" t="s">
        <v>48</v>
      </c>
      <c r="BY259" s="198" t="s">
        <v>48</v>
      </c>
      <c r="BZ259" s="198" t="s">
        <v>48</v>
      </c>
      <c r="CA259" s="198" t="s">
        <v>48</v>
      </c>
      <c r="CB259" s="198" t="s">
        <v>48</v>
      </c>
      <c r="CC259" s="264"/>
      <c r="CD259" s="264"/>
      <c r="CE259" s="264"/>
      <c r="CF259" s="264"/>
      <c r="CG259" s="264"/>
      <c r="CH259" s="264"/>
      <c r="CI259" s="318"/>
    </row>
    <row r="260" spans="1:87" ht="64.95" hidden="1" customHeight="1" x14ac:dyDescent="0.3">
      <c r="A260" s="422" t="s">
        <v>1175</v>
      </c>
      <c r="B260" s="330" t="s">
        <v>476</v>
      </c>
      <c r="C260" s="323" t="s">
        <v>40</v>
      </c>
      <c r="D260" s="550" t="s">
        <v>750</v>
      </c>
      <c r="E260" s="201" t="e" vm="53">
        <v>#VALUE!</v>
      </c>
      <c r="F260" s="321" t="s">
        <v>1058</v>
      </c>
      <c r="G260" s="321" t="s">
        <v>493</v>
      </c>
      <c r="H260" s="202" t="s">
        <v>920</v>
      </c>
      <c r="I260" s="314">
        <v>1</v>
      </c>
      <c r="J260" s="311" t="s">
        <v>55</v>
      </c>
      <c r="K260" s="266" t="s">
        <v>55</v>
      </c>
      <c r="L260" s="267">
        <f>(((40*40)*$K$3)*2)+$L$3</f>
        <v>181.6</v>
      </c>
      <c r="M260" s="268">
        <f t="shared" si="43"/>
        <v>12.848699999999999</v>
      </c>
      <c r="N260" s="269">
        <v>128.48699999999999</v>
      </c>
      <c r="O260" s="270">
        <f t="shared" si="44"/>
        <v>256.97399999999999</v>
      </c>
      <c r="P260" s="271">
        <v>50</v>
      </c>
      <c r="Q260" s="272">
        <v>500</v>
      </c>
      <c r="R260" s="272">
        <v>10</v>
      </c>
      <c r="S260" s="273">
        <v>48</v>
      </c>
      <c r="T260" s="274">
        <v>17</v>
      </c>
      <c r="U260" s="275">
        <f t="shared" si="45"/>
        <v>8500</v>
      </c>
      <c r="V260" s="570">
        <f>Tableau3[[#This Row],[PRIX  AU 
COLIS]]/Tableau3[[#This Row],[COLIS]]-1</f>
        <v>-0.69</v>
      </c>
      <c r="W260" s="276">
        <f t="shared" si="46"/>
        <v>3.9830970000000008</v>
      </c>
      <c r="X260" s="277">
        <f>$N260-(N260*'Détail des remises'!$C$8)</f>
        <v>39.830970000000008</v>
      </c>
      <c r="Y260" s="278">
        <f t="shared" si="47"/>
        <v>79.661940000000016</v>
      </c>
      <c r="Z260" s="274">
        <v>24</v>
      </c>
      <c r="AA260" s="275">
        <f>Z260*Q260</f>
        <v>12000</v>
      </c>
      <c r="AB260" s="276">
        <f>$AC260/$R260</f>
        <v>3.8636040900000004</v>
      </c>
      <c r="AC260" s="277">
        <f>$X260*$AC$11</f>
        <v>38.636040900000005</v>
      </c>
      <c r="AD260" s="278">
        <f>$AC260/$Q260*1000</f>
        <v>77.272081800000009</v>
      </c>
      <c r="AE260" s="274">
        <f>Tableau3[[#This Row],[COLIS /
 PALETTE]]</f>
        <v>48</v>
      </c>
      <c r="AF260" s="275">
        <f>AE260*$Q260</f>
        <v>24000</v>
      </c>
      <c r="AG260" s="276">
        <f>$AH260/$R260</f>
        <v>3.5847873000000008</v>
      </c>
      <c r="AH260" s="277">
        <f>$X260*$AH$11</f>
        <v>35.847873000000007</v>
      </c>
      <c r="AI260" s="278">
        <f>$AH260/$Q260*1000</f>
        <v>71.695746000000014</v>
      </c>
      <c r="AJ260" s="274" t="s">
        <v>48</v>
      </c>
      <c r="AK260" s="275" t="s">
        <v>48</v>
      </c>
      <c r="AL260" s="279" t="s">
        <v>48</v>
      </c>
      <c r="AM260" s="277" t="s">
        <v>48</v>
      </c>
      <c r="AN260" s="280" t="s">
        <v>48</v>
      </c>
      <c r="AO260" s="274" t="s">
        <v>48</v>
      </c>
      <c r="AP260" s="275" t="s">
        <v>48</v>
      </c>
      <c r="AQ260" s="279" t="s">
        <v>48</v>
      </c>
      <c r="AR260" s="277" t="s">
        <v>48</v>
      </c>
      <c r="AS260" s="280" t="s">
        <v>48</v>
      </c>
      <c r="AT260" s="262" t="s">
        <v>41</v>
      </c>
      <c r="AU260" s="198" t="s">
        <v>48</v>
      </c>
      <c r="AV260" s="198" t="s">
        <v>48</v>
      </c>
      <c r="AW260" s="198" t="s">
        <v>48</v>
      </c>
      <c r="AX260" s="198" t="s">
        <v>48</v>
      </c>
      <c r="AY260" s="198" t="s">
        <v>48</v>
      </c>
      <c r="AZ260" s="198" t="s">
        <v>48</v>
      </c>
      <c r="BA260" s="198" t="s">
        <v>48</v>
      </c>
      <c r="BB260" s="198" t="s">
        <v>48</v>
      </c>
      <c r="BC260" s="198" t="s">
        <v>48</v>
      </c>
      <c r="BD260" s="198" t="s">
        <v>48</v>
      </c>
      <c r="BE260" s="198" t="s">
        <v>48</v>
      </c>
      <c r="BF260" s="198" t="s">
        <v>48</v>
      </c>
      <c r="BG260" s="198" t="s">
        <v>48</v>
      </c>
      <c r="BH260" s="198" t="s">
        <v>48</v>
      </c>
      <c r="BI260" s="198" t="s">
        <v>48</v>
      </c>
      <c r="BJ260" s="198" t="s">
        <v>48</v>
      </c>
      <c r="BK260" s="198" t="s">
        <v>48</v>
      </c>
      <c r="BL260" s="198" t="s">
        <v>48</v>
      </c>
      <c r="BM260" s="198" t="s">
        <v>48</v>
      </c>
      <c r="BN260" s="198" t="s">
        <v>48</v>
      </c>
      <c r="BO260" s="198" t="s">
        <v>48</v>
      </c>
      <c r="BP260" s="198" t="s">
        <v>48</v>
      </c>
      <c r="BQ260" s="198" t="s">
        <v>48</v>
      </c>
      <c r="BR260" s="198" t="s">
        <v>48</v>
      </c>
      <c r="BS260" s="198" t="s">
        <v>48</v>
      </c>
      <c r="BT260" s="198" t="s">
        <v>48</v>
      </c>
      <c r="BU260" s="198" t="s">
        <v>48</v>
      </c>
      <c r="BV260" s="198" t="s">
        <v>48</v>
      </c>
      <c r="BW260" s="198" t="s">
        <v>48</v>
      </c>
      <c r="BX260" s="198" t="s">
        <v>48</v>
      </c>
      <c r="BY260" s="198" t="s">
        <v>48</v>
      </c>
      <c r="BZ260" s="198" t="s">
        <v>48</v>
      </c>
      <c r="CA260" s="198" t="s">
        <v>48</v>
      </c>
      <c r="CB260" s="198" t="s">
        <v>48</v>
      </c>
      <c r="CC260" s="264"/>
      <c r="CD260" s="264"/>
      <c r="CE260" s="264"/>
      <c r="CF260" s="264"/>
      <c r="CG260" s="264"/>
      <c r="CH260" s="264"/>
      <c r="CI260" s="318"/>
    </row>
    <row r="261" spans="1:87" ht="64.95" hidden="1" customHeight="1" x14ac:dyDescent="0.3">
      <c r="A261" s="422" t="s">
        <v>1175</v>
      </c>
      <c r="B261" s="330" t="s">
        <v>476</v>
      </c>
      <c r="C261" s="323" t="s">
        <v>40</v>
      </c>
      <c r="D261" s="550" t="s">
        <v>750</v>
      </c>
      <c r="E261" s="201" t="e" vm="53">
        <v>#VALUE!</v>
      </c>
      <c r="F261" s="321" t="s">
        <v>1059</v>
      </c>
      <c r="G261" s="321" t="s">
        <v>494</v>
      </c>
      <c r="H261" s="202" t="s">
        <v>920</v>
      </c>
      <c r="I261" s="314">
        <v>2</v>
      </c>
      <c r="J261" s="311" t="s">
        <v>55</v>
      </c>
      <c r="K261" s="266" t="s">
        <v>55</v>
      </c>
      <c r="L261" s="267">
        <f>(((40*40)*$K$3)*4)+$L$3</f>
        <v>303.2</v>
      </c>
      <c r="M261" s="268">
        <f t="shared" si="43"/>
        <v>13.491135</v>
      </c>
      <c r="N261" s="269">
        <f>N260*1.05</f>
        <v>134.91135</v>
      </c>
      <c r="O261" s="270">
        <f t="shared" si="44"/>
        <v>269.8227</v>
      </c>
      <c r="P261" s="271">
        <v>50</v>
      </c>
      <c r="Q261" s="272">
        <v>500</v>
      </c>
      <c r="R261" s="272">
        <v>10</v>
      </c>
      <c r="S261" s="273">
        <v>48</v>
      </c>
      <c r="T261" s="274">
        <v>17</v>
      </c>
      <c r="U261" s="275">
        <f t="shared" si="45"/>
        <v>8500</v>
      </c>
      <c r="V261" s="570">
        <f>Tableau3[[#This Row],[PRIX  AU 
COLIS]]/Tableau3[[#This Row],[COLIS]]-1</f>
        <v>-0.69</v>
      </c>
      <c r="W261" s="276">
        <f t="shared" si="46"/>
        <v>4.1822518500000001</v>
      </c>
      <c r="X261" s="277">
        <f>$N261-(N261*'Détail des remises'!$C$8)</f>
        <v>41.822518500000001</v>
      </c>
      <c r="Y261" s="278">
        <f t="shared" si="47"/>
        <v>83.645037000000002</v>
      </c>
      <c r="Z261" s="274">
        <v>24</v>
      </c>
      <c r="AA261" s="275">
        <f>Z261*Q261</f>
        <v>12000</v>
      </c>
      <c r="AB261" s="276">
        <f>$AC261/$R261</f>
        <v>4.0567842944999999</v>
      </c>
      <c r="AC261" s="277">
        <f>$X261*$AC$11</f>
        <v>40.567842945000002</v>
      </c>
      <c r="AD261" s="278">
        <f>$AC261/$Q261*1000</f>
        <v>81.135685890000005</v>
      </c>
      <c r="AE261" s="274">
        <f>Tableau3[[#This Row],[COLIS /
 PALETTE]]</f>
        <v>48</v>
      </c>
      <c r="AF261" s="275">
        <f>AE261*$Q261</f>
        <v>24000</v>
      </c>
      <c r="AG261" s="276">
        <f>$AH261/$R261</f>
        <v>3.7640266650000003</v>
      </c>
      <c r="AH261" s="277">
        <f>$X261*$AH$11</f>
        <v>37.640266650000001</v>
      </c>
      <c r="AI261" s="278">
        <f>$AH261/$Q261*1000</f>
        <v>75.280533300000002</v>
      </c>
      <c r="AJ261" s="274" t="s">
        <v>48</v>
      </c>
      <c r="AK261" s="275" t="s">
        <v>48</v>
      </c>
      <c r="AL261" s="279" t="s">
        <v>48</v>
      </c>
      <c r="AM261" s="277" t="s">
        <v>48</v>
      </c>
      <c r="AN261" s="280" t="s">
        <v>48</v>
      </c>
      <c r="AO261" s="274" t="s">
        <v>48</v>
      </c>
      <c r="AP261" s="275" t="s">
        <v>48</v>
      </c>
      <c r="AQ261" s="279" t="s">
        <v>48</v>
      </c>
      <c r="AR261" s="277" t="s">
        <v>48</v>
      </c>
      <c r="AS261" s="280" t="s">
        <v>48</v>
      </c>
      <c r="AT261" s="262" t="s">
        <v>41</v>
      </c>
      <c r="AU261" s="198" t="s">
        <v>48</v>
      </c>
      <c r="AV261" s="198" t="s">
        <v>48</v>
      </c>
      <c r="AW261" s="198" t="s">
        <v>48</v>
      </c>
      <c r="AX261" s="198" t="s">
        <v>48</v>
      </c>
      <c r="AY261" s="198" t="s">
        <v>48</v>
      </c>
      <c r="AZ261" s="198" t="s">
        <v>48</v>
      </c>
      <c r="BA261" s="198" t="s">
        <v>48</v>
      </c>
      <c r="BB261" s="198" t="s">
        <v>48</v>
      </c>
      <c r="BC261" s="198" t="s">
        <v>48</v>
      </c>
      <c r="BD261" s="198" t="s">
        <v>48</v>
      </c>
      <c r="BE261" s="198" t="s">
        <v>48</v>
      </c>
      <c r="BF261" s="198" t="s">
        <v>48</v>
      </c>
      <c r="BG261" s="198" t="s">
        <v>48</v>
      </c>
      <c r="BH261" s="198" t="s">
        <v>48</v>
      </c>
      <c r="BI261" s="198" t="s">
        <v>48</v>
      </c>
      <c r="BJ261" s="198" t="s">
        <v>48</v>
      </c>
      <c r="BK261" s="198" t="s">
        <v>48</v>
      </c>
      <c r="BL261" s="198" t="s">
        <v>48</v>
      </c>
      <c r="BM261" s="198" t="s">
        <v>48</v>
      </c>
      <c r="BN261" s="198" t="s">
        <v>48</v>
      </c>
      <c r="BO261" s="198" t="s">
        <v>48</v>
      </c>
      <c r="BP261" s="198" t="s">
        <v>48</v>
      </c>
      <c r="BQ261" s="198" t="s">
        <v>48</v>
      </c>
      <c r="BR261" s="198" t="s">
        <v>48</v>
      </c>
      <c r="BS261" s="198" t="s">
        <v>48</v>
      </c>
      <c r="BT261" s="198" t="s">
        <v>48</v>
      </c>
      <c r="BU261" s="198" t="s">
        <v>48</v>
      </c>
      <c r="BV261" s="198" t="s">
        <v>48</v>
      </c>
      <c r="BW261" s="198" t="s">
        <v>48</v>
      </c>
      <c r="BX261" s="198" t="s">
        <v>48</v>
      </c>
      <c r="BY261" s="198" t="s">
        <v>48</v>
      </c>
      <c r="BZ261" s="198" t="s">
        <v>48</v>
      </c>
      <c r="CA261" s="198" t="s">
        <v>48</v>
      </c>
      <c r="CB261" s="198" t="s">
        <v>48</v>
      </c>
      <c r="CC261" s="264"/>
      <c r="CD261" s="264"/>
      <c r="CE261" s="264"/>
      <c r="CF261" s="264"/>
      <c r="CG261" s="264"/>
      <c r="CH261" s="264"/>
      <c r="CI261" s="318"/>
    </row>
    <row r="262" spans="1:87" ht="64.95" hidden="1" customHeight="1" x14ac:dyDescent="0.3">
      <c r="A262" s="422" t="s">
        <v>1175</v>
      </c>
      <c r="B262" s="330" t="s">
        <v>476</v>
      </c>
      <c r="C262" s="323" t="s">
        <v>40</v>
      </c>
      <c r="D262" s="550" t="s">
        <v>750</v>
      </c>
      <c r="E262" s="201" t="e" vm="53">
        <v>#VALUE!</v>
      </c>
      <c r="F262" s="321" t="s">
        <v>1060</v>
      </c>
      <c r="G262" s="320" t="s">
        <v>495</v>
      </c>
      <c r="H262" s="202" t="s">
        <v>920</v>
      </c>
      <c r="I262" s="314">
        <v>3</v>
      </c>
      <c r="J262" s="311">
        <f>(((10*20)*$K$3)*6)+$L$3</f>
        <v>105.6</v>
      </c>
      <c r="K262" s="266">
        <f>(((10*40)*$K$3)*6)+$L$3</f>
        <v>151.19999999999999</v>
      </c>
      <c r="L262" s="267">
        <f>(((40*40)*$K$3)*6)+$L$3</f>
        <v>424.79999999999995</v>
      </c>
      <c r="M262" s="268">
        <f t="shared" si="43"/>
        <v>14.133570000000001</v>
      </c>
      <c r="N262" s="269">
        <f>N260*1.1</f>
        <v>141.3357</v>
      </c>
      <c r="O262" s="270">
        <f t="shared" si="44"/>
        <v>282.67140000000001</v>
      </c>
      <c r="P262" s="271">
        <v>50</v>
      </c>
      <c r="Q262" s="272">
        <v>500</v>
      </c>
      <c r="R262" s="272">
        <v>10</v>
      </c>
      <c r="S262" s="273">
        <v>48</v>
      </c>
      <c r="T262" s="274">
        <v>48</v>
      </c>
      <c r="U262" s="275">
        <f t="shared" si="45"/>
        <v>24000</v>
      </c>
      <c r="V262" s="570">
        <f>Tableau3[[#This Row],[PRIX  AU 
COLIS]]/Tableau3[[#This Row],[COLIS]]-1</f>
        <v>-0.69</v>
      </c>
      <c r="W262" s="276">
        <f t="shared" si="46"/>
        <v>4.3814067000000012</v>
      </c>
      <c r="X262" s="277">
        <f>$N262-(N262*'Détail des remises'!$C$8)</f>
        <v>43.814067000000009</v>
      </c>
      <c r="Y262" s="278">
        <f t="shared" si="47"/>
        <v>87.628134000000017</v>
      </c>
      <c r="Z262" s="274" t="s">
        <v>48</v>
      </c>
      <c r="AA262" s="275" t="s">
        <v>48</v>
      </c>
      <c r="AB262" s="276" t="s">
        <v>48</v>
      </c>
      <c r="AC262" s="277" t="s">
        <v>48</v>
      </c>
      <c r="AD262" s="278" t="s">
        <v>48</v>
      </c>
      <c r="AE262" s="274" t="s">
        <v>48</v>
      </c>
      <c r="AF262" s="275" t="s">
        <v>48</v>
      </c>
      <c r="AG262" s="276" t="s">
        <v>48</v>
      </c>
      <c r="AH262" s="277" t="s">
        <v>48</v>
      </c>
      <c r="AI262" s="278" t="s">
        <v>48</v>
      </c>
      <c r="AJ262" s="274" t="s">
        <v>48</v>
      </c>
      <c r="AK262" s="275" t="s">
        <v>48</v>
      </c>
      <c r="AL262" s="279" t="s">
        <v>48</v>
      </c>
      <c r="AM262" s="277" t="s">
        <v>48</v>
      </c>
      <c r="AN262" s="280" t="s">
        <v>48</v>
      </c>
      <c r="AO262" s="274" t="s">
        <v>48</v>
      </c>
      <c r="AP262" s="275" t="s">
        <v>48</v>
      </c>
      <c r="AQ262" s="279" t="s">
        <v>48</v>
      </c>
      <c r="AR262" s="277" t="s">
        <v>48</v>
      </c>
      <c r="AS262" s="280" t="s">
        <v>48</v>
      </c>
      <c r="AT262" s="262" t="s">
        <v>41</v>
      </c>
      <c r="AU262" s="198" t="s">
        <v>48</v>
      </c>
      <c r="AV262" s="198" t="s">
        <v>48</v>
      </c>
      <c r="AW262" s="198" t="s">
        <v>48</v>
      </c>
      <c r="AX262" s="198" t="s">
        <v>48</v>
      </c>
      <c r="AY262" s="198" t="s">
        <v>48</v>
      </c>
      <c r="AZ262" s="198" t="s">
        <v>48</v>
      </c>
      <c r="BA262" s="198" t="s">
        <v>48</v>
      </c>
      <c r="BB262" s="198" t="s">
        <v>48</v>
      </c>
      <c r="BC262" s="198" t="s">
        <v>48</v>
      </c>
      <c r="BD262" s="198" t="s">
        <v>48</v>
      </c>
      <c r="BE262" s="198" t="s">
        <v>48</v>
      </c>
      <c r="BF262" s="198" t="s">
        <v>48</v>
      </c>
      <c r="BG262" s="198" t="s">
        <v>48</v>
      </c>
      <c r="BH262" s="198" t="s">
        <v>48</v>
      </c>
      <c r="BI262" s="198" t="s">
        <v>48</v>
      </c>
      <c r="BJ262" s="198" t="s">
        <v>48</v>
      </c>
      <c r="BK262" s="198" t="s">
        <v>48</v>
      </c>
      <c r="BL262" s="198" t="s">
        <v>48</v>
      </c>
      <c r="BM262" s="198" t="s">
        <v>48</v>
      </c>
      <c r="BN262" s="198" t="s">
        <v>48</v>
      </c>
      <c r="BO262" s="198" t="s">
        <v>48</v>
      </c>
      <c r="BP262" s="198" t="s">
        <v>48</v>
      </c>
      <c r="BQ262" s="198" t="s">
        <v>48</v>
      </c>
      <c r="BR262" s="198" t="s">
        <v>48</v>
      </c>
      <c r="BS262" s="198" t="s">
        <v>48</v>
      </c>
      <c r="BT262" s="198" t="s">
        <v>48</v>
      </c>
      <c r="BU262" s="198" t="s">
        <v>48</v>
      </c>
      <c r="BV262" s="198" t="s">
        <v>48</v>
      </c>
      <c r="BW262" s="198" t="s">
        <v>48</v>
      </c>
      <c r="BX262" s="198" t="s">
        <v>48</v>
      </c>
      <c r="BY262" s="198" t="s">
        <v>48</v>
      </c>
      <c r="BZ262" s="198" t="s">
        <v>48</v>
      </c>
      <c r="CA262" s="198" t="s">
        <v>48</v>
      </c>
      <c r="CB262" s="198" t="s">
        <v>48</v>
      </c>
      <c r="CC262" s="264"/>
      <c r="CD262" s="264"/>
      <c r="CE262" s="264"/>
      <c r="CF262" s="264"/>
      <c r="CG262" s="264"/>
      <c r="CH262" s="264"/>
      <c r="CI262" s="318"/>
    </row>
    <row r="263" spans="1:87" ht="64.95" hidden="1" customHeight="1" thickBot="1" x14ac:dyDescent="0.35">
      <c r="A263" s="422" t="s">
        <v>1175</v>
      </c>
      <c r="B263" s="492" t="s">
        <v>476</v>
      </c>
      <c r="C263" s="465" t="s">
        <v>40</v>
      </c>
      <c r="D263" s="551" t="s">
        <v>750</v>
      </c>
      <c r="E263" s="466" t="e" vm="53">
        <v>#VALUE!</v>
      </c>
      <c r="F263" s="494" t="s">
        <v>1061</v>
      </c>
      <c r="G263" s="467" t="s">
        <v>496</v>
      </c>
      <c r="H263" s="468" t="s">
        <v>920</v>
      </c>
      <c r="I263" s="469">
        <v>4</v>
      </c>
      <c r="J263" s="470">
        <f>(((10*20)*$K$3)*8)+$L$3</f>
        <v>120.8</v>
      </c>
      <c r="K263" s="471">
        <f>(((10*40)*$K$3)*8)+$L$3</f>
        <v>181.6</v>
      </c>
      <c r="L263" s="472">
        <f>(((40*40)*$K$3)*8)+$L$3</f>
        <v>546.4</v>
      </c>
      <c r="M263" s="473">
        <f t="shared" si="43"/>
        <v>14.776004999999998</v>
      </c>
      <c r="N263" s="474">
        <f>N260*1.15</f>
        <v>147.76004999999998</v>
      </c>
      <c r="O263" s="475">
        <f t="shared" si="44"/>
        <v>295.52009999999996</v>
      </c>
      <c r="P263" s="476">
        <v>50</v>
      </c>
      <c r="Q263" s="477">
        <v>500</v>
      </c>
      <c r="R263" s="477">
        <v>10</v>
      </c>
      <c r="S263" s="478">
        <v>48</v>
      </c>
      <c r="T263" s="479">
        <v>48</v>
      </c>
      <c r="U263" s="480">
        <f t="shared" si="45"/>
        <v>24000</v>
      </c>
      <c r="V263" s="571">
        <f>Tableau3[[#This Row],[PRIX  AU 
COLIS]]/Tableau3[[#This Row],[COLIS]]-1</f>
        <v>-0.69</v>
      </c>
      <c r="W263" s="481">
        <f t="shared" si="46"/>
        <v>4.5805615500000005</v>
      </c>
      <c r="X263" s="482">
        <f>$N263-(N263*'Détail des remises'!$C$8)</f>
        <v>45.805615500000002</v>
      </c>
      <c r="Y263" s="483">
        <f t="shared" si="47"/>
        <v>91.611231000000004</v>
      </c>
      <c r="Z263" s="479" t="s">
        <v>48</v>
      </c>
      <c r="AA263" s="480" t="s">
        <v>48</v>
      </c>
      <c r="AB263" s="481" t="s">
        <v>48</v>
      </c>
      <c r="AC263" s="482" t="s">
        <v>48</v>
      </c>
      <c r="AD263" s="483" t="s">
        <v>48</v>
      </c>
      <c r="AE263" s="479" t="s">
        <v>48</v>
      </c>
      <c r="AF263" s="480" t="s">
        <v>48</v>
      </c>
      <c r="AG263" s="481" t="s">
        <v>48</v>
      </c>
      <c r="AH263" s="482" t="s">
        <v>48</v>
      </c>
      <c r="AI263" s="483" t="s">
        <v>48</v>
      </c>
      <c r="AJ263" s="479" t="s">
        <v>48</v>
      </c>
      <c r="AK263" s="480" t="s">
        <v>48</v>
      </c>
      <c r="AL263" s="484" t="s">
        <v>48</v>
      </c>
      <c r="AM263" s="482" t="s">
        <v>48</v>
      </c>
      <c r="AN263" s="485" t="s">
        <v>48</v>
      </c>
      <c r="AO263" s="479" t="s">
        <v>48</v>
      </c>
      <c r="AP263" s="480" t="s">
        <v>48</v>
      </c>
      <c r="AQ263" s="484" t="s">
        <v>48</v>
      </c>
      <c r="AR263" s="482" t="s">
        <v>48</v>
      </c>
      <c r="AS263" s="485" t="s">
        <v>48</v>
      </c>
      <c r="AT263" s="262" t="s">
        <v>41</v>
      </c>
      <c r="AU263" s="198" t="s">
        <v>48</v>
      </c>
      <c r="AV263" s="198" t="s">
        <v>48</v>
      </c>
      <c r="AW263" s="198" t="s">
        <v>48</v>
      </c>
      <c r="AX263" s="198" t="s">
        <v>48</v>
      </c>
      <c r="AY263" s="198" t="s">
        <v>48</v>
      </c>
      <c r="AZ263" s="198" t="s">
        <v>48</v>
      </c>
      <c r="BA263" s="198" t="s">
        <v>48</v>
      </c>
      <c r="BB263" s="198" t="s">
        <v>48</v>
      </c>
      <c r="BC263" s="198" t="s">
        <v>48</v>
      </c>
      <c r="BD263" s="198" t="s">
        <v>48</v>
      </c>
      <c r="BE263" s="198" t="s">
        <v>48</v>
      </c>
      <c r="BF263" s="198" t="s">
        <v>48</v>
      </c>
      <c r="BG263" s="198" t="s">
        <v>48</v>
      </c>
      <c r="BH263" s="198" t="s">
        <v>48</v>
      </c>
      <c r="BI263" s="198" t="s">
        <v>48</v>
      </c>
      <c r="BJ263" s="198" t="s">
        <v>48</v>
      </c>
      <c r="BK263" s="198" t="s">
        <v>48</v>
      </c>
      <c r="BL263" s="198" t="s">
        <v>48</v>
      </c>
      <c r="BM263" s="198" t="s">
        <v>48</v>
      </c>
      <c r="BN263" s="198" t="s">
        <v>48</v>
      </c>
      <c r="BO263" s="198" t="s">
        <v>48</v>
      </c>
      <c r="BP263" s="198" t="s">
        <v>48</v>
      </c>
      <c r="BQ263" s="198" t="s">
        <v>48</v>
      </c>
      <c r="BR263" s="198" t="s">
        <v>48</v>
      </c>
      <c r="BS263" s="198" t="s">
        <v>48</v>
      </c>
      <c r="BT263" s="198" t="s">
        <v>48</v>
      </c>
      <c r="BU263" s="198" t="s">
        <v>48</v>
      </c>
      <c r="BV263" s="198" t="s">
        <v>48</v>
      </c>
      <c r="BW263" s="198" t="s">
        <v>48</v>
      </c>
      <c r="BX263" s="198" t="s">
        <v>48</v>
      </c>
      <c r="BY263" s="198" t="s">
        <v>48</v>
      </c>
      <c r="BZ263" s="198" t="s">
        <v>48</v>
      </c>
      <c r="CA263" s="198" t="s">
        <v>48</v>
      </c>
      <c r="CB263" s="198" t="s">
        <v>48</v>
      </c>
      <c r="CC263" s="264"/>
      <c r="CD263" s="264"/>
      <c r="CE263" s="264"/>
      <c r="CF263" s="264"/>
      <c r="CG263" s="264"/>
      <c r="CH263" s="264"/>
      <c r="CI263" s="318"/>
    </row>
    <row r="264" spans="1:87" ht="64.95" hidden="1" customHeight="1" thickTop="1" x14ac:dyDescent="0.3">
      <c r="A264" s="422" t="s">
        <v>1175</v>
      </c>
      <c r="B264" s="421" t="s">
        <v>497</v>
      </c>
      <c r="C264" s="352" t="s">
        <v>40</v>
      </c>
      <c r="D264" s="549" t="s">
        <v>750</v>
      </c>
      <c r="E264" s="353" t="e" vm="53">
        <v>#VALUE!</v>
      </c>
      <c r="F264" s="417" t="s">
        <v>1062</v>
      </c>
      <c r="G264" s="417" t="s">
        <v>533</v>
      </c>
      <c r="H264" s="355" t="s">
        <v>921</v>
      </c>
      <c r="I264" s="356">
        <v>1</v>
      </c>
      <c r="J264" s="357" t="s">
        <v>55</v>
      </c>
      <c r="K264" s="358" t="s">
        <v>55</v>
      </c>
      <c r="L264" s="359">
        <f>(((40*40)*$K$3)*2)+$L$3</f>
        <v>181.6</v>
      </c>
      <c r="M264" s="360">
        <f t="shared" si="43"/>
        <v>21.434100000000001</v>
      </c>
      <c r="N264" s="361">
        <v>214.34100000000001</v>
      </c>
      <c r="O264" s="362">
        <f t="shared" si="44"/>
        <v>535.85250000000008</v>
      </c>
      <c r="P264" s="363">
        <v>40</v>
      </c>
      <c r="Q264" s="364">
        <v>400</v>
      </c>
      <c r="R264" s="364">
        <v>10</v>
      </c>
      <c r="S264" s="365">
        <v>48</v>
      </c>
      <c r="T264" s="366">
        <v>16</v>
      </c>
      <c r="U264" s="367">
        <f t="shared" si="45"/>
        <v>6400</v>
      </c>
      <c r="V264" s="569">
        <f>Tableau3[[#This Row],[PRIX  AU 
COLIS]]/Tableau3[[#This Row],[COLIS]]-1</f>
        <v>-0.7</v>
      </c>
      <c r="W264" s="368">
        <f t="shared" si="46"/>
        <v>6.4302299999999999</v>
      </c>
      <c r="X264" s="369">
        <f>$N264-(N264*'Détail des remises'!$C$9)</f>
        <v>64.302300000000002</v>
      </c>
      <c r="Y264" s="370">
        <f t="shared" si="47"/>
        <v>160.75575000000001</v>
      </c>
      <c r="Z264" s="366">
        <v>24</v>
      </c>
      <c r="AA264" s="367">
        <f>Z264*Q264</f>
        <v>9600</v>
      </c>
      <c r="AB264" s="368">
        <f>$AC264/$R264</f>
        <v>6.2373231000000002</v>
      </c>
      <c r="AC264" s="369">
        <f>$X264*$AC$11</f>
        <v>62.373231000000004</v>
      </c>
      <c r="AD264" s="370">
        <f>$AC264/$Q264*1000</f>
        <v>155.93307750000002</v>
      </c>
      <c r="AE264" s="366">
        <f>Tableau3[[#This Row],[COLIS /
 PALETTE]]</f>
        <v>48</v>
      </c>
      <c r="AF264" s="367">
        <f>AE264*$Q264</f>
        <v>19200</v>
      </c>
      <c r="AG264" s="368">
        <f>$AH264/$R264</f>
        <v>5.7872070000000004</v>
      </c>
      <c r="AH264" s="369">
        <f>$X264*$AH$11</f>
        <v>57.872070000000001</v>
      </c>
      <c r="AI264" s="370">
        <f>$AH264/$Q264*1000</f>
        <v>144.68017499999999</v>
      </c>
      <c r="AJ264" s="366" t="s">
        <v>48</v>
      </c>
      <c r="AK264" s="367" t="s">
        <v>48</v>
      </c>
      <c r="AL264" s="387" t="s">
        <v>48</v>
      </c>
      <c r="AM264" s="369" t="s">
        <v>48</v>
      </c>
      <c r="AN264" s="388" t="s">
        <v>48</v>
      </c>
      <c r="AO264" s="366" t="s">
        <v>48</v>
      </c>
      <c r="AP264" s="367" t="s">
        <v>48</v>
      </c>
      <c r="AQ264" s="387" t="s">
        <v>48</v>
      </c>
      <c r="AR264" s="369" t="s">
        <v>48</v>
      </c>
      <c r="AS264" s="388" t="s">
        <v>48</v>
      </c>
      <c r="AT264" s="262" t="s">
        <v>41</v>
      </c>
      <c r="AU264" s="198" t="s">
        <v>48</v>
      </c>
      <c r="AV264" s="198" t="s">
        <v>48</v>
      </c>
      <c r="AW264" s="198" t="s">
        <v>48</v>
      </c>
      <c r="AX264" s="198" t="s">
        <v>48</v>
      </c>
      <c r="AY264" s="198" t="s">
        <v>48</v>
      </c>
      <c r="AZ264" s="198" t="s">
        <v>48</v>
      </c>
      <c r="BA264" s="198" t="s">
        <v>48</v>
      </c>
      <c r="BB264" s="198" t="s">
        <v>48</v>
      </c>
      <c r="BC264" s="198" t="s">
        <v>48</v>
      </c>
      <c r="BD264" s="198" t="s">
        <v>48</v>
      </c>
      <c r="BE264" s="198" t="s">
        <v>48</v>
      </c>
      <c r="BF264" s="198" t="s">
        <v>48</v>
      </c>
      <c r="BG264" s="198" t="s">
        <v>48</v>
      </c>
      <c r="BH264" s="198" t="s">
        <v>48</v>
      </c>
      <c r="BI264" s="198" t="s">
        <v>48</v>
      </c>
      <c r="BJ264" s="198" t="s">
        <v>48</v>
      </c>
      <c r="BK264" s="198" t="s">
        <v>48</v>
      </c>
      <c r="BL264" s="198" t="s">
        <v>48</v>
      </c>
      <c r="BM264" s="198" t="s">
        <v>48</v>
      </c>
      <c r="BN264" s="198" t="s">
        <v>48</v>
      </c>
      <c r="BO264" s="198" t="s">
        <v>48</v>
      </c>
      <c r="BP264" s="198" t="s">
        <v>48</v>
      </c>
      <c r="BQ264" s="198" t="s">
        <v>48</v>
      </c>
      <c r="BR264" s="198" t="s">
        <v>48</v>
      </c>
      <c r="BS264" s="198" t="s">
        <v>48</v>
      </c>
      <c r="BT264" s="198" t="s">
        <v>48</v>
      </c>
      <c r="BU264" s="198" t="s">
        <v>48</v>
      </c>
      <c r="BV264" s="198" t="s">
        <v>48</v>
      </c>
      <c r="BW264" s="198" t="s">
        <v>48</v>
      </c>
      <c r="BX264" s="198" t="s">
        <v>48</v>
      </c>
      <c r="BY264" s="198" t="s">
        <v>48</v>
      </c>
      <c r="BZ264" s="198" t="s">
        <v>48</v>
      </c>
      <c r="CA264" s="198" t="s">
        <v>48</v>
      </c>
      <c r="CB264" s="198" t="s">
        <v>48</v>
      </c>
      <c r="CC264" s="264"/>
      <c r="CD264" s="264"/>
      <c r="CE264" s="264"/>
      <c r="CF264" s="264"/>
      <c r="CG264" s="264"/>
      <c r="CH264" s="264"/>
      <c r="CI264" s="318"/>
    </row>
    <row r="265" spans="1:87" ht="64.95" hidden="1" customHeight="1" x14ac:dyDescent="0.3">
      <c r="A265" s="422" t="s">
        <v>1175</v>
      </c>
      <c r="B265" s="331" t="s">
        <v>497</v>
      </c>
      <c r="C265" s="323" t="s">
        <v>40</v>
      </c>
      <c r="D265" s="550" t="s">
        <v>750</v>
      </c>
      <c r="E265" s="201" t="e" vm="53">
        <v>#VALUE!</v>
      </c>
      <c r="F265" s="321" t="s">
        <v>1063</v>
      </c>
      <c r="G265" s="321" t="s">
        <v>534</v>
      </c>
      <c r="H265" s="202" t="s">
        <v>921</v>
      </c>
      <c r="I265" s="314">
        <v>2</v>
      </c>
      <c r="J265" s="311" t="s">
        <v>55</v>
      </c>
      <c r="K265" s="266" t="s">
        <v>55</v>
      </c>
      <c r="L265" s="267">
        <f>(((40*40)*$K$3)*4)+$L$3</f>
        <v>303.2</v>
      </c>
      <c r="M265" s="268">
        <f t="shared" si="43"/>
        <v>22.505805000000002</v>
      </c>
      <c r="N265" s="269">
        <f>N264*1.05</f>
        <v>225.05805000000001</v>
      </c>
      <c r="O265" s="270">
        <f t="shared" si="44"/>
        <v>562.64512500000001</v>
      </c>
      <c r="P265" s="271">
        <v>40</v>
      </c>
      <c r="Q265" s="272">
        <v>400</v>
      </c>
      <c r="R265" s="272">
        <v>10</v>
      </c>
      <c r="S265" s="273">
        <v>48</v>
      </c>
      <c r="T265" s="274">
        <v>16</v>
      </c>
      <c r="U265" s="275">
        <f t="shared" si="45"/>
        <v>6400</v>
      </c>
      <c r="V265" s="570">
        <f>Tableau3[[#This Row],[PRIX  AU 
COLIS]]/Tableau3[[#This Row],[COLIS]]-1</f>
        <v>-0.7</v>
      </c>
      <c r="W265" s="276">
        <f t="shared" si="46"/>
        <v>6.7517414999999996</v>
      </c>
      <c r="X265" s="277">
        <f>$N265-(N265*'Détail des remises'!$C$9)</f>
        <v>67.517415</v>
      </c>
      <c r="Y265" s="278">
        <f t="shared" si="47"/>
        <v>168.79353750000001</v>
      </c>
      <c r="Z265" s="274">
        <v>24</v>
      </c>
      <c r="AA265" s="275">
        <f>Z265*Q265</f>
        <v>9600</v>
      </c>
      <c r="AB265" s="276">
        <f>$AC265/$R265</f>
        <v>6.5491892549999999</v>
      </c>
      <c r="AC265" s="277">
        <f>$X265*$AC$11</f>
        <v>65.491892550000003</v>
      </c>
      <c r="AD265" s="278">
        <f>$AC265/$Q265*1000</f>
        <v>163.72973137500003</v>
      </c>
      <c r="AE265" s="274">
        <f>Tableau3[[#This Row],[COLIS /
 PALETTE]]</f>
        <v>48</v>
      </c>
      <c r="AF265" s="275">
        <f>AE265*$Q265</f>
        <v>19200</v>
      </c>
      <c r="AG265" s="276">
        <f>$AH265/$R265</f>
        <v>6.0765673499999995</v>
      </c>
      <c r="AH265" s="277">
        <f>$X265*$AH$11</f>
        <v>60.765673499999998</v>
      </c>
      <c r="AI265" s="278">
        <f>$AH265/$Q265*1000</f>
        <v>151.91418374999998</v>
      </c>
      <c r="AJ265" s="274" t="s">
        <v>48</v>
      </c>
      <c r="AK265" s="275" t="s">
        <v>48</v>
      </c>
      <c r="AL265" s="279" t="s">
        <v>48</v>
      </c>
      <c r="AM265" s="277" t="s">
        <v>48</v>
      </c>
      <c r="AN265" s="280" t="s">
        <v>48</v>
      </c>
      <c r="AO265" s="274" t="s">
        <v>48</v>
      </c>
      <c r="AP265" s="275" t="s">
        <v>48</v>
      </c>
      <c r="AQ265" s="279" t="s">
        <v>48</v>
      </c>
      <c r="AR265" s="277" t="s">
        <v>48</v>
      </c>
      <c r="AS265" s="280" t="s">
        <v>48</v>
      </c>
      <c r="AT265" s="262" t="s">
        <v>41</v>
      </c>
      <c r="AU265" s="198" t="s">
        <v>48</v>
      </c>
      <c r="AV265" s="198" t="s">
        <v>48</v>
      </c>
      <c r="AW265" s="198" t="s">
        <v>48</v>
      </c>
      <c r="AX265" s="198" t="s">
        <v>48</v>
      </c>
      <c r="AY265" s="198" t="s">
        <v>48</v>
      </c>
      <c r="AZ265" s="198" t="s">
        <v>48</v>
      </c>
      <c r="BA265" s="198" t="s">
        <v>48</v>
      </c>
      <c r="BB265" s="198" t="s">
        <v>48</v>
      </c>
      <c r="BC265" s="198" t="s">
        <v>48</v>
      </c>
      <c r="BD265" s="198" t="s">
        <v>48</v>
      </c>
      <c r="BE265" s="198" t="s">
        <v>48</v>
      </c>
      <c r="BF265" s="198" t="s">
        <v>48</v>
      </c>
      <c r="BG265" s="198" t="s">
        <v>48</v>
      </c>
      <c r="BH265" s="198" t="s">
        <v>48</v>
      </c>
      <c r="BI265" s="198" t="s">
        <v>48</v>
      </c>
      <c r="BJ265" s="198" t="s">
        <v>48</v>
      </c>
      <c r="BK265" s="198" t="s">
        <v>48</v>
      </c>
      <c r="BL265" s="198" t="s">
        <v>48</v>
      </c>
      <c r="BM265" s="198" t="s">
        <v>48</v>
      </c>
      <c r="BN265" s="198" t="s">
        <v>48</v>
      </c>
      <c r="BO265" s="198" t="s">
        <v>48</v>
      </c>
      <c r="BP265" s="198" t="s">
        <v>48</v>
      </c>
      <c r="BQ265" s="198" t="s">
        <v>48</v>
      </c>
      <c r="BR265" s="198" t="s">
        <v>48</v>
      </c>
      <c r="BS265" s="198" t="s">
        <v>48</v>
      </c>
      <c r="BT265" s="198" t="s">
        <v>48</v>
      </c>
      <c r="BU265" s="198" t="s">
        <v>48</v>
      </c>
      <c r="BV265" s="198" t="s">
        <v>48</v>
      </c>
      <c r="BW265" s="198" t="s">
        <v>48</v>
      </c>
      <c r="BX265" s="198" t="s">
        <v>48</v>
      </c>
      <c r="BY265" s="198" t="s">
        <v>48</v>
      </c>
      <c r="BZ265" s="198" t="s">
        <v>48</v>
      </c>
      <c r="CA265" s="198" t="s">
        <v>48</v>
      </c>
      <c r="CB265" s="198" t="s">
        <v>48</v>
      </c>
      <c r="CC265" s="264"/>
      <c r="CD265" s="264"/>
      <c r="CE265" s="264"/>
      <c r="CF265" s="264"/>
      <c r="CG265" s="264"/>
      <c r="CH265" s="264"/>
      <c r="CI265" s="318"/>
    </row>
    <row r="266" spans="1:87" ht="64.95" hidden="1" customHeight="1" x14ac:dyDescent="0.3">
      <c r="A266" s="422" t="s">
        <v>1175</v>
      </c>
      <c r="B266" s="331" t="s">
        <v>497</v>
      </c>
      <c r="C266" s="323" t="s">
        <v>40</v>
      </c>
      <c r="D266" s="550" t="s">
        <v>750</v>
      </c>
      <c r="E266" s="201" t="e" vm="53">
        <v>#VALUE!</v>
      </c>
      <c r="F266" s="321" t="s">
        <v>1064</v>
      </c>
      <c r="G266" s="320" t="s">
        <v>535</v>
      </c>
      <c r="H266" s="202" t="s">
        <v>921</v>
      </c>
      <c r="I266" s="314">
        <v>3</v>
      </c>
      <c r="J266" s="311">
        <f>(((10*20)*$K$3)*6)+$L$3</f>
        <v>105.6</v>
      </c>
      <c r="K266" s="266">
        <f>(((10*40)*$K$3)*6)+$L$3</f>
        <v>151.19999999999999</v>
      </c>
      <c r="L266" s="267">
        <f>(((40*40)*$K$3)*6)+$L$3</f>
        <v>424.79999999999995</v>
      </c>
      <c r="M266" s="268">
        <f t="shared" ref="M266:M329" si="57">N266/R266</f>
        <v>23.577510000000004</v>
      </c>
      <c r="N266" s="269">
        <f>N264*1.1</f>
        <v>235.77510000000004</v>
      </c>
      <c r="O266" s="270">
        <f t="shared" ref="O266:O329" si="58">(+N266/Q266)*1000</f>
        <v>589.43775000000005</v>
      </c>
      <c r="P266" s="271">
        <v>40</v>
      </c>
      <c r="Q266" s="272">
        <v>400</v>
      </c>
      <c r="R266" s="272">
        <v>10</v>
      </c>
      <c r="S266" s="273">
        <v>48</v>
      </c>
      <c r="T266" s="274">
        <v>48</v>
      </c>
      <c r="U266" s="275">
        <f t="shared" ref="U266:U275" si="59">T266*Q266</f>
        <v>19200</v>
      </c>
      <c r="V266" s="570">
        <f>Tableau3[[#This Row],[PRIX  AU 
COLIS]]/Tableau3[[#This Row],[COLIS]]-1</f>
        <v>-0.7</v>
      </c>
      <c r="W266" s="276">
        <f t="shared" si="46"/>
        <v>7.0732530000000029</v>
      </c>
      <c r="X266" s="277">
        <f>$N266-(N266*'Détail des remises'!$C$9)</f>
        <v>70.732530000000025</v>
      </c>
      <c r="Y266" s="278">
        <f t="shared" si="47"/>
        <v>176.83132500000008</v>
      </c>
      <c r="Z266" s="274" t="s">
        <v>48</v>
      </c>
      <c r="AA266" s="275" t="s">
        <v>48</v>
      </c>
      <c r="AB266" s="276" t="s">
        <v>48</v>
      </c>
      <c r="AC266" s="277" t="s">
        <v>48</v>
      </c>
      <c r="AD266" s="278" t="s">
        <v>48</v>
      </c>
      <c r="AE266" s="274" t="s">
        <v>48</v>
      </c>
      <c r="AF266" s="275" t="s">
        <v>48</v>
      </c>
      <c r="AG266" s="276" t="s">
        <v>48</v>
      </c>
      <c r="AH266" s="277" t="s">
        <v>48</v>
      </c>
      <c r="AI266" s="278" t="s">
        <v>48</v>
      </c>
      <c r="AJ266" s="274" t="s">
        <v>48</v>
      </c>
      <c r="AK266" s="275" t="s">
        <v>48</v>
      </c>
      <c r="AL266" s="279" t="s">
        <v>48</v>
      </c>
      <c r="AM266" s="277" t="s">
        <v>48</v>
      </c>
      <c r="AN266" s="280" t="s">
        <v>48</v>
      </c>
      <c r="AO266" s="274" t="s">
        <v>48</v>
      </c>
      <c r="AP266" s="275" t="s">
        <v>48</v>
      </c>
      <c r="AQ266" s="279" t="s">
        <v>48</v>
      </c>
      <c r="AR266" s="277" t="s">
        <v>48</v>
      </c>
      <c r="AS266" s="280" t="s">
        <v>48</v>
      </c>
      <c r="AT266" s="262" t="s">
        <v>41</v>
      </c>
      <c r="AU266" s="198" t="s">
        <v>48</v>
      </c>
      <c r="AV266" s="198" t="s">
        <v>48</v>
      </c>
      <c r="AW266" s="198" t="s">
        <v>48</v>
      </c>
      <c r="AX266" s="198" t="s">
        <v>48</v>
      </c>
      <c r="AY266" s="198" t="s">
        <v>48</v>
      </c>
      <c r="AZ266" s="198" t="s">
        <v>48</v>
      </c>
      <c r="BA266" s="198" t="s">
        <v>48</v>
      </c>
      <c r="BB266" s="198" t="s">
        <v>48</v>
      </c>
      <c r="BC266" s="198" t="s">
        <v>48</v>
      </c>
      <c r="BD266" s="198" t="s">
        <v>48</v>
      </c>
      <c r="BE266" s="198" t="s">
        <v>48</v>
      </c>
      <c r="BF266" s="198" t="s">
        <v>48</v>
      </c>
      <c r="BG266" s="198" t="s">
        <v>48</v>
      </c>
      <c r="BH266" s="198" t="s">
        <v>48</v>
      </c>
      <c r="BI266" s="198" t="s">
        <v>48</v>
      </c>
      <c r="BJ266" s="198" t="s">
        <v>48</v>
      </c>
      <c r="BK266" s="198" t="s">
        <v>48</v>
      </c>
      <c r="BL266" s="198" t="s">
        <v>48</v>
      </c>
      <c r="BM266" s="198" t="s">
        <v>48</v>
      </c>
      <c r="BN266" s="198" t="s">
        <v>48</v>
      </c>
      <c r="BO266" s="198" t="s">
        <v>48</v>
      </c>
      <c r="BP266" s="198" t="s">
        <v>48</v>
      </c>
      <c r="BQ266" s="198" t="s">
        <v>48</v>
      </c>
      <c r="BR266" s="198" t="s">
        <v>48</v>
      </c>
      <c r="BS266" s="198" t="s">
        <v>48</v>
      </c>
      <c r="BT266" s="198" t="s">
        <v>48</v>
      </c>
      <c r="BU266" s="198" t="s">
        <v>48</v>
      </c>
      <c r="BV266" s="198" t="s">
        <v>48</v>
      </c>
      <c r="BW266" s="198" t="s">
        <v>48</v>
      </c>
      <c r="BX266" s="198" t="s">
        <v>48</v>
      </c>
      <c r="BY266" s="198" t="s">
        <v>48</v>
      </c>
      <c r="BZ266" s="198" t="s">
        <v>48</v>
      </c>
      <c r="CA266" s="198" t="s">
        <v>48</v>
      </c>
      <c r="CB266" s="198" t="s">
        <v>48</v>
      </c>
      <c r="CC266" s="264"/>
      <c r="CD266" s="264"/>
      <c r="CE266" s="264"/>
      <c r="CF266" s="264"/>
      <c r="CG266" s="264"/>
      <c r="CH266" s="264"/>
      <c r="CI266" s="318"/>
    </row>
    <row r="267" spans="1:87" ht="64.95" hidden="1" customHeight="1" thickBot="1" x14ac:dyDescent="0.35">
      <c r="A267" s="422" t="s">
        <v>1175</v>
      </c>
      <c r="B267" s="493" t="s">
        <v>497</v>
      </c>
      <c r="C267" s="465" t="s">
        <v>40</v>
      </c>
      <c r="D267" s="551" t="s">
        <v>750</v>
      </c>
      <c r="E267" s="466" t="e" vm="53">
        <v>#VALUE!</v>
      </c>
      <c r="F267" s="494" t="s">
        <v>1065</v>
      </c>
      <c r="G267" s="467" t="s">
        <v>536</v>
      </c>
      <c r="H267" s="468" t="s">
        <v>921</v>
      </c>
      <c r="I267" s="469">
        <v>4</v>
      </c>
      <c r="J267" s="470">
        <f>(((10*20)*$K$3)*8)+$L$3</f>
        <v>120.8</v>
      </c>
      <c r="K267" s="471">
        <f>(((10*40)*$K$3)*8)+$L$3</f>
        <v>181.6</v>
      </c>
      <c r="L267" s="472">
        <f>(((40*40)*$K$3)*8)+$L$3</f>
        <v>546.4</v>
      </c>
      <c r="M267" s="473">
        <f t="shared" si="57"/>
        <v>24.649214999999998</v>
      </c>
      <c r="N267" s="474">
        <f>N264*1.15</f>
        <v>246.49214999999998</v>
      </c>
      <c r="O267" s="475">
        <f t="shared" si="58"/>
        <v>616.23037499999998</v>
      </c>
      <c r="P267" s="476">
        <v>40</v>
      </c>
      <c r="Q267" s="477">
        <v>400</v>
      </c>
      <c r="R267" s="477">
        <v>10</v>
      </c>
      <c r="S267" s="478">
        <v>48</v>
      </c>
      <c r="T267" s="479">
        <v>48</v>
      </c>
      <c r="U267" s="480">
        <f t="shared" si="59"/>
        <v>19200</v>
      </c>
      <c r="V267" s="571">
        <f>Tableau3[[#This Row],[PRIX  AU 
COLIS]]/Tableau3[[#This Row],[COLIS]]-1</f>
        <v>-0.7</v>
      </c>
      <c r="W267" s="481">
        <f t="shared" si="46"/>
        <v>7.3947644999999991</v>
      </c>
      <c r="X267" s="482">
        <f>$N267-(N267*'Détail des remises'!$C$9)</f>
        <v>73.947644999999994</v>
      </c>
      <c r="Y267" s="483">
        <f t="shared" si="47"/>
        <v>184.8691125</v>
      </c>
      <c r="Z267" s="479" t="s">
        <v>48</v>
      </c>
      <c r="AA267" s="480" t="s">
        <v>48</v>
      </c>
      <c r="AB267" s="481" t="s">
        <v>48</v>
      </c>
      <c r="AC267" s="482" t="s">
        <v>48</v>
      </c>
      <c r="AD267" s="483" t="s">
        <v>48</v>
      </c>
      <c r="AE267" s="479" t="s">
        <v>48</v>
      </c>
      <c r="AF267" s="480" t="s">
        <v>48</v>
      </c>
      <c r="AG267" s="481" t="s">
        <v>48</v>
      </c>
      <c r="AH267" s="482" t="s">
        <v>48</v>
      </c>
      <c r="AI267" s="483" t="s">
        <v>48</v>
      </c>
      <c r="AJ267" s="479" t="s">
        <v>48</v>
      </c>
      <c r="AK267" s="480" t="s">
        <v>48</v>
      </c>
      <c r="AL267" s="484" t="s">
        <v>48</v>
      </c>
      <c r="AM267" s="482" t="s">
        <v>48</v>
      </c>
      <c r="AN267" s="485" t="s">
        <v>48</v>
      </c>
      <c r="AO267" s="479" t="s">
        <v>48</v>
      </c>
      <c r="AP267" s="480" t="s">
        <v>48</v>
      </c>
      <c r="AQ267" s="484" t="s">
        <v>48</v>
      </c>
      <c r="AR267" s="482" t="s">
        <v>48</v>
      </c>
      <c r="AS267" s="485" t="s">
        <v>48</v>
      </c>
      <c r="AT267" s="262" t="s">
        <v>41</v>
      </c>
      <c r="AU267" s="198" t="s">
        <v>48</v>
      </c>
      <c r="AV267" s="198" t="s">
        <v>48</v>
      </c>
      <c r="AW267" s="198" t="s">
        <v>48</v>
      </c>
      <c r="AX267" s="198" t="s">
        <v>48</v>
      </c>
      <c r="AY267" s="198" t="s">
        <v>48</v>
      </c>
      <c r="AZ267" s="198" t="s">
        <v>48</v>
      </c>
      <c r="BA267" s="198" t="s">
        <v>48</v>
      </c>
      <c r="BB267" s="198" t="s">
        <v>48</v>
      </c>
      <c r="BC267" s="198" t="s">
        <v>48</v>
      </c>
      <c r="BD267" s="198" t="s">
        <v>48</v>
      </c>
      <c r="BE267" s="198" t="s">
        <v>48</v>
      </c>
      <c r="BF267" s="198" t="s">
        <v>48</v>
      </c>
      <c r="BG267" s="198" t="s">
        <v>48</v>
      </c>
      <c r="BH267" s="198" t="s">
        <v>48</v>
      </c>
      <c r="BI267" s="198" t="s">
        <v>48</v>
      </c>
      <c r="BJ267" s="198" t="s">
        <v>48</v>
      </c>
      <c r="BK267" s="198" t="s">
        <v>48</v>
      </c>
      <c r="BL267" s="198" t="s">
        <v>48</v>
      </c>
      <c r="BM267" s="198" t="s">
        <v>48</v>
      </c>
      <c r="BN267" s="198" t="s">
        <v>48</v>
      </c>
      <c r="BO267" s="198" t="s">
        <v>48</v>
      </c>
      <c r="BP267" s="198" t="s">
        <v>48</v>
      </c>
      <c r="BQ267" s="198" t="s">
        <v>48</v>
      </c>
      <c r="BR267" s="198" t="s">
        <v>48</v>
      </c>
      <c r="BS267" s="198" t="s">
        <v>48</v>
      </c>
      <c r="BT267" s="198" t="s">
        <v>48</v>
      </c>
      <c r="BU267" s="198" t="s">
        <v>48</v>
      </c>
      <c r="BV267" s="198" t="s">
        <v>48</v>
      </c>
      <c r="BW267" s="198" t="s">
        <v>48</v>
      </c>
      <c r="BX267" s="198" t="s">
        <v>48</v>
      </c>
      <c r="BY267" s="198" t="s">
        <v>48</v>
      </c>
      <c r="BZ267" s="198" t="s">
        <v>48</v>
      </c>
      <c r="CA267" s="198" t="s">
        <v>48</v>
      </c>
      <c r="CB267" s="198" t="s">
        <v>48</v>
      </c>
      <c r="CC267" s="264"/>
      <c r="CD267" s="264"/>
      <c r="CE267" s="264"/>
      <c r="CF267" s="264"/>
      <c r="CG267" s="264"/>
      <c r="CH267" s="264"/>
      <c r="CI267" s="318"/>
    </row>
    <row r="268" spans="1:87" ht="64.95" hidden="1" customHeight="1" thickTop="1" x14ac:dyDescent="0.3">
      <c r="A268" s="422" t="s">
        <v>1175</v>
      </c>
      <c r="B268" s="421" t="s">
        <v>1128</v>
      </c>
      <c r="C268" s="352" t="s">
        <v>40</v>
      </c>
      <c r="D268" s="549" t="s">
        <v>750</v>
      </c>
      <c r="E268" s="353" t="e" vm="53">
        <v>#VALUE!</v>
      </c>
      <c r="F268" s="417">
        <v>2622</v>
      </c>
      <c r="G268" s="417" t="s">
        <v>991</v>
      </c>
      <c r="H268" s="355" t="s">
        <v>989</v>
      </c>
      <c r="I268" s="356">
        <v>1</v>
      </c>
      <c r="J268" s="357" t="s">
        <v>55</v>
      </c>
      <c r="K268" s="358" t="s">
        <v>55</v>
      </c>
      <c r="L268" s="359">
        <f>(((40*40)*$K$3)*2)+$L$3</f>
        <v>181.6</v>
      </c>
      <c r="M268" s="360">
        <f t="shared" si="57"/>
        <v>23.201900000000002</v>
      </c>
      <c r="N268" s="361">
        <v>232.01900000000001</v>
      </c>
      <c r="O268" s="362">
        <f t="shared" si="58"/>
        <v>580.04750000000001</v>
      </c>
      <c r="P268" s="363">
        <v>40</v>
      </c>
      <c r="Q268" s="364">
        <v>400</v>
      </c>
      <c r="R268" s="364">
        <v>10</v>
      </c>
      <c r="S268" s="365">
        <v>48</v>
      </c>
      <c r="T268" s="366">
        <v>16</v>
      </c>
      <c r="U268" s="367">
        <f t="shared" si="59"/>
        <v>6400</v>
      </c>
      <c r="V268" s="569">
        <f>Tableau3[[#This Row],[PRIX  AU 
COLIS]]/Tableau3[[#This Row],[COLIS]]-1</f>
        <v>-0.7</v>
      </c>
      <c r="W268" s="368">
        <f t="shared" si="46"/>
        <v>6.9605700000000015</v>
      </c>
      <c r="X268" s="369">
        <f>$N268-(N268*'Détail des remises'!$C$9)</f>
        <v>69.605700000000013</v>
      </c>
      <c r="Y268" s="370">
        <f t="shared" si="47"/>
        <v>174.01425000000003</v>
      </c>
      <c r="Z268" s="366">
        <v>24</v>
      </c>
      <c r="AA268" s="367">
        <f>Z268*Q268</f>
        <v>9600</v>
      </c>
      <c r="AB268" s="368">
        <f>$AC268/$R268</f>
        <v>6.7517529000000014</v>
      </c>
      <c r="AC268" s="369">
        <f>$X268*$AC$11</f>
        <v>67.51752900000001</v>
      </c>
      <c r="AD268" s="370">
        <f>$AC268/$Q268*1000</f>
        <v>168.79382250000003</v>
      </c>
      <c r="AE268" s="366">
        <f>Tableau3[[#This Row],[COLIS /
 PALETTE]]</f>
        <v>48</v>
      </c>
      <c r="AF268" s="367">
        <f>AE268*$Q268</f>
        <v>19200</v>
      </c>
      <c r="AG268" s="368">
        <f>$AH268/$R268</f>
        <v>6.2645130000000018</v>
      </c>
      <c r="AH268" s="369">
        <f>$X268*$AH$11</f>
        <v>62.645130000000016</v>
      </c>
      <c r="AI268" s="370">
        <f>$AH268/$Q268*1000</f>
        <v>156.61282500000004</v>
      </c>
      <c r="AJ268" s="366" t="s">
        <v>48</v>
      </c>
      <c r="AK268" s="367" t="s">
        <v>48</v>
      </c>
      <c r="AL268" s="387" t="s">
        <v>48</v>
      </c>
      <c r="AM268" s="369" t="s">
        <v>48</v>
      </c>
      <c r="AN268" s="388" t="s">
        <v>48</v>
      </c>
      <c r="AO268" s="366" t="s">
        <v>48</v>
      </c>
      <c r="AP268" s="367" t="s">
        <v>48</v>
      </c>
      <c r="AQ268" s="387" t="s">
        <v>48</v>
      </c>
      <c r="AR268" s="369" t="s">
        <v>48</v>
      </c>
      <c r="AS268" s="388" t="s">
        <v>48</v>
      </c>
      <c r="AT268" s="346" t="s">
        <v>48</v>
      </c>
      <c r="AU268" s="198" t="s">
        <v>48</v>
      </c>
      <c r="AV268" s="198" t="s">
        <v>48</v>
      </c>
      <c r="AW268" s="198" t="s">
        <v>48</v>
      </c>
      <c r="AX268" s="198" t="s">
        <v>48</v>
      </c>
      <c r="AY268" s="198" t="s">
        <v>48</v>
      </c>
      <c r="AZ268" s="198" t="s">
        <v>48</v>
      </c>
      <c r="BA268" s="198" t="s">
        <v>48</v>
      </c>
      <c r="BB268" s="198" t="s">
        <v>48</v>
      </c>
      <c r="BC268" s="198" t="s">
        <v>48</v>
      </c>
      <c r="BD268" s="198" t="s">
        <v>48</v>
      </c>
      <c r="BE268" s="198" t="s">
        <v>48</v>
      </c>
      <c r="BF268" s="198" t="s">
        <v>48</v>
      </c>
      <c r="BG268" s="198" t="s">
        <v>48</v>
      </c>
      <c r="BH268" s="198" t="s">
        <v>48</v>
      </c>
      <c r="BI268" s="198" t="s">
        <v>48</v>
      </c>
      <c r="BJ268" s="198" t="s">
        <v>48</v>
      </c>
      <c r="BK268" s="198" t="s">
        <v>48</v>
      </c>
      <c r="BL268" s="198" t="s">
        <v>48</v>
      </c>
      <c r="BM268" s="198" t="s">
        <v>48</v>
      </c>
      <c r="BN268" s="198" t="s">
        <v>48</v>
      </c>
      <c r="BO268" s="198" t="s">
        <v>48</v>
      </c>
      <c r="BP268" s="198" t="s">
        <v>48</v>
      </c>
      <c r="BQ268" s="198" t="s">
        <v>48</v>
      </c>
      <c r="BR268" s="198" t="s">
        <v>48</v>
      </c>
      <c r="BS268" s="198" t="s">
        <v>48</v>
      </c>
      <c r="BT268" s="198" t="s">
        <v>48</v>
      </c>
      <c r="BU268" s="198" t="s">
        <v>48</v>
      </c>
      <c r="BV268" s="198" t="s">
        <v>48</v>
      </c>
      <c r="BW268" s="198" t="s">
        <v>48</v>
      </c>
      <c r="BX268" s="198" t="s">
        <v>48</v>
      </c>
      <c r="BY268" s="198" t="s">
        <v>48</v>
      </c>
      <c r="BZ268" s="198" t="s">
        <v>48</v>
      </c>
      <c r="CA268" s="198" t="s">
        <v>48</v>
      </c>
      <c r="CB268" s="198" t="s">
        <v>48</v>
      </c>
      <c r="CC268" s="264"/>
      <c r="CD268" s="264"/>
      <c r="CE268" s="264"/>
      <c r="CF268" s="264"/>
      <c r="CG268" s="264"/>
      <c r="CH268" s="264"/>
      <c r="CI268" s="318"/>
    </row>
    <row r="269" spans="1:87" ht="64.95" hidden="1" customHeight="1" x14ac:dyDescent="0.3">
      <c r="A269" s="422" t="s">
        <v>1175</v>
      </c>
      <c r="B269" s="331" t="s">
        <v>1128</v>
      </c>
      <c r="C269" s="323" t="s">
        <v>40</v>
      </c>
      <c r="D269" s="550" t="s">
        <v>750</v>
      </c>
      <c r="E269" s="201" t="e" vm="53">
        <v>#VALUE!</v>
      </c>
      <c r="F269" s="321">
        <v>2623</v>
      </c>
      <c r="G269" s="321" t="s">
        <v>993</v>
      </c>
      <c r="H269" s="202" t="s">
        <v>989</v>
      </c>
      <c r="I269" s="314">
        <v>2</v>
      </c>
      <c r="J269" s="311" t="s">
        <v>55</v>
      </c>
      <c r="K269" s="266" t="s">
        <v>55</v>
      </c>
      <c r="L269" s="267">
        <f>(((40*40)*$K$3)*4)+$L$3</f>
        <v>303.2</v>
      </c>
      <c r="M269" s="268">
        <f t="shared" si="57"/>
        <v>24.306800000000003</v>
      </c>
      <c r="N269" s="269">
        <v>243.06800000000001</v>
      </c>
      <c r="O269" s="270">
        <f t="shared" si="58"/>
        <v>607.67000000000007</v>
      </c>
      <c r="P269" s="271">
        <v>40</v>
      </c>
      <c r="Q269" s="272">
        <v>400</v>
      </c>
      <c r="R269" s="272">
        <v>10</v>
      </c>
      <c r="S269" s="273">
        <v>48</v>
      </c>
      <c r="T269" s="274">
        <v>48</v>
      </c>
      <c r="U269" s="275">
        <f t="shared" si="59"/>
        <v>19200</v>
      </c>
      <c r="V269" s="570">
        <f>Tableau3[[#This Row],[PRIX  AU 
COLIS]]/Tableau3[[#This Row],[COLIS]]-1</f>
        <v>-0.7</v>
      </c>
      <c r="W269" s="276">
        <f t="shared" si="46"/>
        <v>7.2920400000000001</v>
      </c>
      <c r="X269" s="277">
        <f>$N269-(N269*'Détail des remises'!$C$9)</f>
        <v>72.920400000000001</v>
      </c>
      <c r="Y269" s="278">
        <f t="shared" si="47"/>
        <v>182.30099999999999</v>
      </c>
      <c r="Z269" s="274">
        <v>24</v>
      </c>
      <c r="AA269" s="275">
        <f>Z269*Q269</f>
        <v>9600</v>
      </c>
      <c r="AB269" s="276">
        <f>$AC269/$R269</f>
        <v>7.0732787999999998</v>
      </c>
      <c r="AC269" s="277">
        <f>$X269*$AC$11</f>
        <v>70.732787999999999</v>
      </c>
      <c r="AD269" s="278">
        <f>$AC269/$Q269*1000</f>
        <v>176.83197000000001</v>
      </c>
      <c r="AE269" s="274">
        <f>Tableau3[[#This Row],[COLIS /
 PALETTE]]</f>
        <v>48</v>
      </c>
      <c r="AF269" s="275">
        <f>AE269*$Q269</f>
        <v>19200</v>
      </c>
      <c r="AG269" s="276">
        <f>$AH269/$R269</f>
        <v>6.5628359999999999</v>
      </c>
      <c r="AH269" s="277">
        <f>$X269*$AH$11</f>
        <v>65.628360000000001</v>
      </c>
      <c r="AI269" s="278">
        <f>$AH269/$Q269*1000</f>
        <v>164.07089999999999</v>
      </c>
      <c r="AJ269" s="274" t="s">
        <v>48</v>
      </c>
      <c r="AK269" s="275" t="s">
        <v>48</v>
      </c>
      <c r="AL269" s="279" t="s">
        <v>48</v>
      </c>
      <c r="AM269" s="277" t="s">
        <v>48</v>
      </c>
      <c r="AN269" s="280" t="s">
        <v>48</v>
      </c>
      <c r="AO269" s="274" t="s">
        <v>48</v>
      </c>
      <c r="AP269" s="275" t="s">
        <v>48</v>
      </c>
      <c r="AQ269" s="279" t="s">
        <v>48</v>
      </c>
      <c r="AR269" s="277" t="s">
        <v>48</v>
      </c>
      <c r="AS269" s="280" t="s">
        <v>48</v>
      </c>
      <c r="AT269" s="346" t="s">
        <v>48</v>
      </c>
      <c r="AU269" s="198" t="s">
        <v>48</v>
      </c>
      <c r="AV269" s="198" t="s">
        <v>48</v>
      </c>
      <c r="AW269" s="198" t="s">
        <v>48</v>
      </c>
      <c r="AX269" s="198" t="s">
        <v>48</v>
      </c>
      <c r="AY269" s="198" t="s">
        <v>48</v>
      </c>
      <c r="AZ269" s="198" t="s">
        <v>48</v>
      </c>
      <c r="BA269" s="198" t="s">
        <v>48</v>
      </c>
      <c r="BB269" s="198" t="s">
        <v>48</v>
      </c>
      <c r="BC269" s="198" t="s">
        <v>48</v>
      </c>
      <c r="BD269" s="198" t="s">
        <v>48</v>
      </c>
      <c r="BE269" s="198" t="s">
        <v>48</v>
      </c>
      <c r="BF269" s="198" t="s">
        <v>48</v>
      </c>
      <c r="BG269" s="198" t="s">
        <v>48</v>
      </c>
      <c r="BH269" s="198" t="s">
        <v>48</v>
      </c>
      <c r="BI269" s="198" t="s">
        <v>48</v>
      </c>
      <c r="BJ269" s="198" t="s">
        <v>48</v>
      </c>
      <c r="BK269" s="198" t="s">
        <v>48</v>
      </c>
      <c r="BL269" s="198" t="s">
        <v>48</v>
      </c>
      <c r="BM269" s="198" t="s">
        <v>48</v>
      </c>
      <c r="BN269" s="198" t="s">
        <v>48</v>
      </c>
      <c r="BO269" s="198" t="s">
        <v>48</v>
      </c>
      <c r="BP269" s="198" t="s">
        <v>48</v>
      </c>
      <c r="BQ269" s="198" t="s">
        <v>48</v>
      </c>
      <c r="BR269" s="198" t="s">
        <v>48</v>
      </c>
      <c r="BS269" s="198" t="s">
        <v>48</v>
      </c>
      <c r="BT269" s="198" t="s">
        <v>48</v>
      </c>
      <c r="BU269" s="198" t="s">
        <v>48</v>
      </c>
      <c r="BV269" s="198" t="s">
        <v>48</v>
      </c>
      <c r="BW269" s="198" t="s">
        <v>48</v>
      </c>
      <c r="BX269" s="198" t="s">
        <v>48</v>
      </c>
      <c r="BY269" s="198" t="s">
        <v>48</v>
      </c>
      <c r="BZ269" s="198" t="s">
        <v>48</v>
      </c>
      <c r="CA269" s="198" t="s">
        <v>48</v>
      </c>
      <c r="CB269" s="198" t="s">
        <v>48</v>
      </c>
      <c r="CC269" s="264"/>
      <c r="CD269" s="264"/>
      <c r="CE269" s="264"/>
      <c r="CF269" s="264"/>
      <c r="CG269" s="264"/>
      <c r="CH269" s="264"/>
      <c r="CI269" s="318"/>
    </row>
    <row r="270" spans="1:87" ht="64.95" hidden="1" customHeight="1" thickBot="1" x14ac:dyDescent="0.35">
      <c r="A270" s="422" t="s">
        <v>1175</v>
      </c>
      <c r="B270" s="493" t="s">
        <v>1128</v>
      </c>
      <c r="C270" s="465" t="s">
        <v>40</v>
      </c>
      <c r="D270" s="551" t="s">
        <v>750</v>
      </c>
      <c r="E270" s="466" t="e" vm="53">
        <v>#VALUE!</v>
      </c>
      <c r="F270" s="494">
        <v>2624</v>
      </c>
      <c r="G270" s="467" t="s">
        <v>994</v>
      </c>
      <c r="H270" s="468" t="s">
        <v>989</v>
      </c>
      <c r="I270" s="469">
        <v>3</v>
      </c>
      <c r="J270" s="470">
        <f>(((10*20)*$K$3)*6)+$L$3</f>
        <v>105.6</v>
      </c>
      <c r="K270" s="471">
        <f>(((10*40)*$K$3)*6)+$L$3</f>
        <v>151.19999999999999</v>
      </c>
      <c r="L270" s="472">
        <f>(((40*40)*$K$3)*6)+$L$3</f>
        <v>424.79999999999995</v>
      </c>
      <c r="M270" s="473">
        <f t="shared" si="57"/>
        <v>25.4116</v>
      </c>
      <c r="N270" s="474">
        <v>254.11600000000001</v>
      </c>
      <c r="O270" s="475">
        <f t="shared" si="58"/>
        <v>635.29000000000008</v>
      </c>
      <c r="P270" s="476">
        <v>40</v>
      </c>
      <c r="Q270" s="477">
        <v>400</v>
      </c>
      <c r="R270" s="477">
        <v>10</v>
      </c>
      <c r="S270" s="478">
        <v>48</v>
      </c>
      <c r="T270" s="479">
        <v>48</v>
      </c>
      <c r="U270" s="480">
        <f t="shared" si="59"/>
        <v>19200</v>
      </c>
      <c r="V270" s="571">
        <f>Tableau3[[#This Row],[PRIX  AU 
COLIS]]/Tableau3[[#This Row],[COLIS]]-1</f>
        <v>-0.7</v>
      </c>
      <c r="W270" s="481">
        <f t="shared" ref="W270:W333" si="60">$X270/$R270</f>
        <v>7.6234800000000007</v>
      </c>
      <c r="X270" s="482">
        <f>$N270-(N270*'Détail des remises'!$C$9)</f>
        <v>76.234800000000007</v>
      </c>
      <c r="Y270" s="483">
        <f t="shared" si="47"/>
        <v>190.58700000000002</v>
      </c>
      <c r="Z270" s="479" t="s">
        <v>48</v>
      </c>
      <c r="AA270" s="480" t="s">
        <v>48</v>
      </c>
      <c r="AB270" s="481" t="s">
        <v>48</v>
      </c>
      <c r="AC270" s="482" t="s">
        <v>48</v>
      </c>
      <c r="AD270" s="483" t="s">
        <v>48</v>
      </c>
      <c r="AE270" s="479" t="s">
        <v>48</v>
      </c>
      <c r="AF270" s="480" t="s">
        <v>48</v>
      </c>
      <c r="AG270" s="481" t="s">
        <v>48</v>
      </c>
      <c r="AH270" s="482" t="s">
        <v>48</v>
      </c>
      <c r="AI270" s="483" t="s">
        <v>48</v>
      </c>
      <c r="AJ270" s="479" t="s">
        <v>48</v>
      </c>
      <c r="AK270" s="480" t="s">
        <v>48</v>
      </c>
      <c r="AL270" s="484" t="s">
        <v>48</v>
      </c>
      <c r="AM270" s="482" t="s">
        <v>48</v>
      </c>
      <c r="AN270" s="485" t="s">
        <v>48</v>
      </c>
      <c r="AO270" s="479" t="s">
        <v>48</v>
      </c>
      <c r="AP270" s="480" t="s">
        <v>48</v>
      </c>
      <c r="AQ270" s="484" t="s">
        <v>48</v>
      </c>
      <c r="AR270" s="482" t="s">
        <v>48</v>
      </c>
      <c r="AS270" s="485" t="s">
        <v>48</v>
      </c>
      <c r="AT270" s="346" t="s">
        <v>48</v>
      </c>
      <c r="AU270" s="198" t="s">
        <v>48</v>
      </c>
      <c r="AV270" s="198" t="s">
        <v>48</v>
      </c>
      <c r="AW270" s="198" t="s">
        <v>48</v>
      </c>
      <c r="AX270" s="198" t="s">
        <v>48</v>
      </c>
      <c r="AY270" s="198" t="s">
        <v>48</v>
      </c>
      <c r="AZ270" s="198" t="s">
        <v>48</v>
      </c>
      <c r="BA270" s="198" t="s">
        <v>48</v>
      </c>
      <c r="BB270" s="198" t="s">
        <v>48</v>
      </c>
      <c r="BC270" s="198" t="s">
        <v>48</v>
      </c>
      <c r="BD270" s="198" t="s">
        <v>48</v>
      </c>
      <c r="BE270" s="198" t="s">
        <v>48</v>
      </c>
      <c r="BF270" s="198" t="s">
        <v>48</v>
      </c>
      <c r="BG270" s="198" t="s">
        <v>48</v>
      </c>
      <c r="BH270" s="198" t="s">
        <v>48</v>
      </c>
      <c r="BI270" s="198" t="s">
        <v>48</v>
      </c>
      <c r="BJ270" s="198" t="s">
        <v>48</v>
      </c>
      <c r="BK270" s="198" t="s">
        <v>48</v>
      </c>
      <c r="BL270" s="198" t="s">
        <v>48</v>
      </c>
      <c r="BM270" s="198" t="s">
        <v>48</v>
      </c>
      <c r="BN270" s="198" t="s">
        <v>48</v>
      </c>
      <c r="BO270" s="198" t="s">
        <v>48</v>
      </c>
      <c r="BP270" s="198" t="s">
        <v>48</v>
      </c>
      <c r="BQ270" s="198" t="s">
        <v>48</v>
      </c>
      <c r="BR270" s="198" t="s">
        <v>48</v>
      </c>
      <c r="BS270" s="198" t="s">
        <v>48</v>
      </c>
      <c r="BT270" s="198" t="s">
        <v>48</v>
      </c>
      <c r="BU270" s="198" t="s">
        <v>48</v>
      </c>
      <c r="BV270" s="198" t="s">
        <v>48</v>
      </c>
      <c r="BW270" s="198" t="s">
        <v>48</v>
      </c>
      <c r="BX270" s="198" t="s">
        <v>48</v>
      </c>
      <c r="BY270" s="198" t="s">
        <v>48</v>
      </c>
      <c r="BZ270" s="198" t="s">
        <v>48</v>
      </c>
      <c r="CA270" s="198" t="s">
        <v>48</v>
      </c>
      <c r="CB270" s="198" t="s">
        <v>48</v>
      </c>
      <c r="CC270" s="264"/>
      <c r="CD270" s="264"/>
      <c r="CE270" s="264"/>
      <c r="CF270" s="264"/>
      <c r="CG270" s="264"/>
      <c r="CH270" s="264"/>
      <c r="CI270" s="318"/>
    </row>
    <row r="271" spans="1:87" ht="64.95" hidden="1" customHeight="1" thickTop="1" x14ac:dyDescent="0.3">
      <c r="A271" s="422" t="s">
        <v>1175</v>
      </c>
      <c r="B271" s="421" t="s">
        <v>1129</v>
      </c>
      <c r="C271" s="352" t="s">
        <v>40</v>
      </c>
      <c r="D271" s="549" t="s">
        <v>750</v>
      </c>
      <c r="E271" s="353" t="e" vm="53">
        <v>#VALUE!</v>
      </c>
      <c r="F271" s="417">
        <v>2625</v>
      </c>
      <c r="G271" s="354" t="s">
        <v>992</v>
      </c>
      <c r="H271" s="355" t="s">
        <v>990</v>
      </c>
      <c r="I271" s="356">
        <v>1</v>
      </c>
      <c r="J271" s="357" t="s">
        <v>55</v>
      </c>
      <c r="K271" s="358" t="s">
        <v>55</v>
      </c>
      <c r="L271" s="359">
        <f>(((40*40)*$K$3)*2)+$L$3</f>
        <v>181.6</v>
      </c>
      <c r="M271" s="360">
        <f t="shared" si="57"/>
        <v>23.201900000000002</v>
      </c>
      <c r="N271" s="361">
        <v>232.01900000000001</v>
      </c>
      <c r="O271" s="362">
        <f t="shared" si="58"/>
        <v>580.04750000000001</v>
      </c>
      <c r="P271" s="363">
        <f>_xlfn.XLOOKUP(Tableau3[[#This Row],[N° REF]],[1]DTA!$A:$A,[1]DTA!$KA:$KA," ", )</f>
        <v>40</v>
      </c>
      <c r="Q271" s="364">
        <f>Tableau3[[#This Row],[NBRE UNITES / UVC (Paquet)]]*Tableau3[[#This Row],[UVC (Paquet) /
 COLIS]]</f>
        <v>400</v>
      </c>
      <c r="R271" s="364">
        <f>_xlfn.XLOOKUP(Tableau3[[#This Row],[N° REF]],[1]DTA!$A:$A,[1]DTA!$KB:$KB," ", )</f>
        <v>10</v>
      </c>
      <c r="S271" s="365">
        <f>_xlfn.XLOOKUP(Tableau3[[#This Row],[N° REF]],[1]DTA!$A:$A,[1]DTA!$KC:$KC," ", )</f>
        <v>48</v>
      </c>
      <c r="T271" s="366">
        <v>16</v>
      </c>
      <c r="U271" s="367">
        <f t="shared" ref="U271:U273" si="61">T271*Q271</f>
        <v>6400</v>
      </c>
      <c r="V271" s="569">
        <f>Tableau3[[#This Row],[PRIX  AU 
COLIS]]/Tableau3[[#This Row],[COLIS]]-1</f>
        <v>-0.7</v>
      </c>
      <c r="W271" s="368">
        <f t="shared" si="60"/>
        <v>6.9605700000000015</v>
      </c>
      <c r="X271" s="369">
        <f>$N271-(N271*'Détail des remises'!$C$9)</f>
        <v>69.605700000000013</v>
      </c>
      <c r="Y271" s="370">
        <f t="shared" si="47"/>
        <v>174.01425000000003</v>
      </c>
      <c r="Z271" s="366">
        <v>24</v>
      </c>
      <c r="AA271" s="367">
        <f>Z271*Q271</f>
        <v>9600</v>
      </c>
      <c r="AB271" s="368">
        <f>$AC271/$R271</f>
        <v>6.7517529000000014</v>
      </c>
      <c r="AC271" s="369">
        <f>$X271*$AC$11</f>
        <v>67.51752900000001</v>
      </c>
      <c r="AD271" s="370">
        <f>$AC271/$Q271*1000</f>
        <v>168.79382250000003</v>
      </c>
      <c r="AE271" s="366">
        <f>Tableau3[[#This Row],[COLIS /
 PALETTE]]</f>
        <v>48</v>
      </c>
      <c r="AF271" s="367">
        <f>AE271*$Q271</f>
        <v>19200</v>
      </c>
      <c r="AG271" s="368">
        <f>$AH271/$R271</f>
        <v>6.2645130000000018</v>
      </c>
      <c r="AH271" s="369">
        <f>$X271*$AH$11</f>
        <v>62.645130000000016</v>
      </c>
      <c r="AI271" s="370">
        <f>$AH271/$Q271*1000</f>
        <v>156.61282500000004</v>
      </c>
      <c r="AJ271" s="366" t="s">
        <v>48</v>
      </c>
      <c r="AK271" s="367" t="s">
        <v>48</v>
      </c>
      <c r="AL271" s="387" t="s">
        <v>48</v>
      </c>
      <c r="AM271" s="369" t="s">
        <v>48</v>
      </c>
      <c r="AN271" s="388" t="s">
        <v>48</v>
      </c>
      <c r="AO271" s="366"/>
      <c r="AP271" s="367"/>
      <c r="AQ271" s="387"/>
      <c r="AR271" s="369"/>
      <c r="AS271" s="388"/>
      <c r="AT271" s="346"/>
      <c r="AU271" s="198"/>
      <c r="AV271" s="198"/>
      <c r="AW271" s="198"/>
      <c r="AX271" s="198"/>
      <c r="AY271" s="198"/>
      <c r="AZ271" s="198"/>
      <c r="BA271" s="198"/>
      <c r="BB271" s="198"/>
      <c r="BC271" s="198"/>
      <c r="BD271" s="198"/>
      <c r="BE271" s="198"/>
      <c r="BF271" s="198"/>
      <c r="BG271" s="198"/>
      <c r="BH271" s="198"/>
      <c r="BI271" s="198"/>
      <c r="BJ271" s="198"/>
      <c r="BK271" s="198"/>
      <c r="BL271" s="198"/>
      <c r="BM271" s="198"/>
      <c r="BN271" s="198"/>
      <c r="BO271" s="198"/>
      <c r="BP271" s="198"/>
      <c r="BQ271" s="198"/>
      <c r="BR271" s="198"/>
      <c r="BS271" s="198"/>
      <c r="BT271" s="198"/>
      <c r="BU271" s="198"/>
      <c r="BV271" s="198"/>
      <c r="BW271" s="198"/>
      <c r="BX271" s="198"/>
      <c r="BY271" s="198"/>
      <c r="BZ271" s="198"/>
      <c r="CA271" s="198"/>
      <c r="CB271" s="198"/>
      <c r="CC271" s="264"/>
      <c r="CD271" s="264"/>
      <c r="CE271" s="264"/>
      <c r="CF271" s="264"/>
      <c r="CG271" s="264"/>
      <c r="CH271" s="264"/>
      <c r="CI271" s="318"/>
    </row>
    <row r="272" spans="1:87" ht="64.95" hidden="1" customHeight="1" x14ac:dyDescent="0.3">
      <c r="A272" s="422" t="s">
        <v>1175</v>
      </c>
      <c r="B272" s="331" t="s">
        <v>1129</v>
      </c>
      <c r="C272" s="323" t="s">
        <v>40</v>
      </c>
      <c r="D272" s="550" t="s">
        <v>750</v>
      </c>
      <c r="E272" s="201" t="e" vm="53">
        <v>#VALUE!</v>
      </c>
      <c r="F272" s="321">
        <v>2626</v>
      </c>
      <c r="G272" s="321" t="s">
        <v>995</v>
      </c>
      <c r="H272" s="202" t="s">
        <v>990</v>
      </c>
      <c r="I272" s="314">
        <v>2</v>
      </c>
      <c r="J272" s="311" t="s">
        <v>55</v>
      </c>
      <c r="K272" s="266" t="s">
        <v>55</v>
      </c>
      <c r="L272" s="267">
        <f>(((40*40)*$K$3)*4)+$L$3</f>
        <v>303.2</v>
      </c>
      <c r="M272" s="268">
        <f t="shared" si="57"/>
        <v>24.306800000000003</v>
      </c>
      <c r="N272" s="269">
        <v>243.06800000000001</v>
      </c>
      <c r="O272" s="270">
        <f t="shared" si="58"/>
        <v>607.67000000000007</v>
      </c>
      <c r="P272" s="271">
        <f>_xlfn.XLOOKUP(Tableau3[[#This Row],[N° REF]],[1]DTA!$A:$A,[1]DTA!$KA:$KA," ", )</f>
        <v>40</v>
      </c>
      <c r="Q272" s="364">
        <f>Tableau3[[#This Row],[NBRE UNITES / UVC (Paquet)]]*Tableau3[[#This Row],[UVC (Paquet) /
 COLIS]]</f>
        <v>400</v>
      </c>
      <c r="R272" s="272">
        <f>_xlfn.XLOOKUP(Tableau3[[#This Row],[N° REF]],[1]DTA!$A:$A,[1]DTA!$KB:$KB," ", )</f>
        <v>10</v>
      </c>
      <c r="S272" s="273">
        <f>_xlfn.XLOOKUP(Tableau3[[#This Row],[N° REF]],[1]DTA!$A:$A,[1]DTA!$KC:$KC," ", )</f>
        <v>48</v>
      </c>
      <c r="T272" s="274">
        <v>48</v>
      </c>
      <c r="U272" s="275">
        <f t="shared" si="61"/>
        <v>19200</v>
      </c>
      <c r="V272" s="570">
        <f>Tableau3[[#This Row],[PRIX  AU 
COLIS]]/Tableau3[[#This Row],[COLIS]]-1</f>
        <v>-0.7</v>
      </c>
      <c r="W272" s="276">
        <f t="shared" si="60"/>
        <v>7.2920400000000001</v>
      </c>
      <c r="X272" s="277">
        <f>$N272-(N272*'Détail des remises'!$C$9)</f>
        <v>72.920400000000001</v>
      </c>
      <c r="Y272" s="278">
        <f t="shared" si="47"/>
        <v>182.30099999999999</v>
      </c>
      <c r="Z272" s="274">
        <v>24</v>
      </c>
      <c r="AA272" s="275">
        <f>Z272*Q272</f>
        <v>9600</v>
      </c>
      <c r="AB272" s="276">
        <f>$AC272/$R272</f>
        <v>7.0732787999999998</v>
      </c>
      <c r="AC272" s="277">
        <f>$X272*$AC$11</f>
        <v>70.732787999999999</v>
      </c>
      <c r="AD272" s="278">
        <f>$AC272/$Q272*1000</f>
        <v>176.83197000000001</v>
      </c>
      <c r="AE272" s="274">
        <f>Tableau3[[#This Row],[COLIS /
 PALETTE]]</f>
        <v>48</v>
      </c>
      <c r="AF272" s="275">
        <f>AE272*$Q272</f>
        <v>19200</v>
      </c>
      <c r="AG272" s="276">
        <f>$AH272/$R272</f>
        <v>6.5628359999999999</v>
      </c>
      <c r="AH272" s="277">
        <f>$X272*$AH$11</f>
        <v>65.628360000000001</v>
      </c>
      <c r="AI272" s="278">
        <f>$AH272/$Q272*1000</f>
        <v>164.07089999999999</v>
      </c>
      <c r="AJ272" s="274" t="s">
        <v>48</v>
      </c>
      <c r="AK272" s="275" t="s">
        <v>48</v>
      </c>
      <c r="AL272" s="279" t="s">
        <v>48</v>
      </c>
      <c r="AM272" s="277" t="s">
        <v>48</v>
      </c>
      <c r="AN272" s="280" t="s">
        <v>48</v>
      </c>
      <c r="AO272" s="274"/>
      <c r="AP272" s="275"/>
      <c r="AQ272" s="279"/>
      <c r="AR272" s="277"/>
      <c r="AS272" s="280"/>
      <c r="AT272" s="346"/>
      <c r="AU272" s="198"/>
      <c r="AV272" s="198"/>
      <c r="AW272" s="198"/>
      <c r="AX272" s="198"/>
      <c r="AY272" s="198"/>
      <c r="AZ272" s="198"/>
      <c r="BA272" s="198"/>
      <c r="BB272" s="198"/>
      <c r="BC272" s="198"/>
      <c r="BD272" s="198"/>
      <c r="BE272" s="198"/>
      <c r="BF272" s="198"/>
      <c r="BG272" s="198"/>
      <c r="BH272" s="198"/>
      <c r="BI272" s="198"/>
      <c r="BJ272" s="198"/>
      <c r="BK272" s="198"/>
      <c r="BL272" s="198"/>
      <c r="BM272" s="198"/>
      <c r="BN272" s="198"/>
      <c r="BO272" s="198"/>
      <c r="BP272" s="198"/>
      <c r="BQ272" s="198"/>
      <c r="BR272" s="198"/>
      <c r="BS272" s="198"/>
      <c r="BT272" s="198"/>
      <c r="BU272" s="198"/>
      <c r="BV272" s="198"/>
      <c r="BW272" s="198"/>
      <c r="BX272" s="198"/>
      <c r="BY272" s="198"/>
      <c r="BZ272" s="198"/>
      <c r="CA272" s="198"/>
      <c r="CB272" s="198"/>
      <c r="CC272" s="264"/>
      <c r="CD272" s="264"/>
      <c r="CE272" s="264"/>
      <c r="CF272" s="264"/>
      <c r="CG272" s="264"/>
      <c r="CH272" s="264"/>
      <c r="CI272" s="318"/>
    </row>
    <row r="273" spans="1:87" ht="64.95" hidden="1" customHeight="1" thickBot="1" x14ac:dyDescent="0.35">
      <c r="A273" s="422" t="s">
        <v>1175</v>
      </c>
      <c r="B273" s="493" t="s">
        <v>1129</v>
      </c>
      <c r="C273" s="465" t="s">
        <v>40</v>
      </c>
      <c r="D273" s="551" t="s">
        <v>750</v>
      </c>
      <c r="E273" s="466" t="e" vm="53">
        <v>#VALUE!</v>
      </c>
      <c r="F273" s="494">
        <v>2627</v>
      </c>
      <c r="G273" s="494" t="s">
        <v>996</v>
      </c>
      <c r="H273" s="468" t="s">
        <v>990</v>
      </c>
      <c r="I273" s="469">
        <v>3</v>
      </c>
      <c r="J273" s="470">
        <f>(((10*20)*$K$3)*6)+$L$3</f>
        <v>105.6</v>
      </c>
      <c r="K273" s="471">
        <f>(((10*40)*$K$3)*6)+$L$3</f>
        <v>151.19999999999999</v>
      </c>
      <c r="L273" s="472">
        <f>(((40*40)*$K$3)*6)+$L$3</f>
        <v>424.79999999999995</v>
      </c>
      <c r="M273" s="473">
        <f t="shared" si="57"/>
        <v>25.4116</v>
      </c>
      <c r="N273" s="474">
        <v>254.11600000000001</v>
      </c>
      <c r="O273" s="475">
        <f t="shared" si="58"/>
        <v>635.29000000000008</v>
      </c>
      <c r="P273" s="476">
        <f>_xlfn.XLOOKUP(Tableau3[[#This Row],[N° REF]],[1]DTA!$A:$A,[1]DTA!$KA:$KA," ", )</f>
        <v>40</v>
      </c>
      <c r="Q273" s="364">
        <f>Tableau3[[#This Row],[NBRE UNITES / UVC (Paquet)]]*Tableau3[[#This Row],[UVC (Paquet) /
 COLIS]]</f>
        <v>400</v>
      </c>
      <c r="R273" s="477">
        <f>_xlfn.XLOOKUP(Tableau3[[#This Row],[N° REF]],[1]DTA!$A:$A,[1]DTA!$KB:$KB," ", )</f>
        <v>10</v>
      </c>
      <c r="S273" s="478">
        <f>_xlfn.XLOOKUP(Tableau3[[#This Row],[N° REF]],[1]DTA!$A:$A,[1]DTA!$KC:$KC," ", )</f>
        <v>48</v>
      </c>
      <c r="T273" s="479">
        <v>48</v>
      </c>
      <c r="U273" s="480">
        <f t="shared" si="61"/>
        <v>19200</v>
      </c>
      <c r="V273" s="571">
        <f>Tableau3[[#This Row],[PRIX  AU 
COLIS]]/Tableau3[[#This Row],[COLIS]]-1</f>
        <v>-0.7</v>
      </c>
      <c r="W273" s="481">
        <f t="shared" si="60"/>
        <v>7.6234800000000007</v>
      </c>
      <c r="X273" s="482">
        <f>$N273-(N273*'Détail des remises'!$C$9)</f>
        <v>76.234800000000007</v>
      </c>
      <c r="Y273" s="483">
        <f t="shared" ref="Y273:Y335" si="62">$X273/$Q273*1000</f>
        <v>190.58700000000002</v>
      </c>
      <c r="Z273" s="479" t="s">
        <v>48</v>
      </c>
      <c r="AA273" s="480" t="s">
        <v>48</v>
      </c>
      <c r="AB273" s="481" t="s">
        <v>48</v>
      </c>
      <c r="AC273" s="482" t="s">
        <v>48</v>
      </c>
      <c r="AD273" s="483" t="s">
        <v>48</v>
      </c>
      <c r="AE273" s="479" t="s">
        <v>48</v>
      </c>
      <c r="AF273" s="480" t="s">
        <v>48</v>
      </c>
      <c r="AG273" s="481" t="s">
        <v>48</v>
      </c>
      <c r="AH273" s="482" t="s">
        <v>48</v>
      </c>
      <c r="AI273" s="483" t="s">
        <v>48</v>
      </c>
      <c r="AJ273" s="479" t="s">
        <v>48</v>
      </c>
      <c r="AK273" s="480" t="s">
        <v>48</v>
      </c>
      <c r="AL273" s="484" t="s">
        <v>48</v>
      </c>
      <c r="AM273" s="482" t="s">
        <v>48</v>
      </c>
      <c r="AN273" s="485" t="s">
        <v>48</v>
      </c>
      <c r="AO273" s="479"/>
      <c r="AP273" s="480"/>
      <c r="AQ273" s="484"/>
      <c r="AR273" s="482"/>
      <c r="AS273" s="485"/>
      <c r="AT273" s="346"/>
      <c r="AU273" s="198"/>
      <c r="AV273" s="198"/>
      <c r="AW273" s="198"/>
      <c r="AX273" s="198"/>
      <c r="AY273" s="198"/>
      <c r="AZ273" s="198"/>
      <c r="BA273" s="198"/>
      <c r="BB273" s="198"/>
      <c r="BC273" s="198"/>
      <c r="BD273" s="198"/>
      <c r="BE273" s="198"/>
      <c r="BF273" s="198"/>
      <c r="BG273" s="198"/>
      <c r="BH273" s="198"/>
      <c r="BI273" s="198"/>
      <c r="BJ273" s="198"/>
      <c r="BK273" s="198"/>
      <c r="BL273" s="198"/>
      <c r="BM273" s="198"/>
      <c r="BN273" s="198"/>
      <c r="BO273" s="198"/>
      <c r="BP273" s="198"/>
      <c r="BQ273" s="198"/>
      <c r="BR273" s="198"/>
      <c r="BS273" s="198"/>
      <c r="BT273" s="198"/>
      <c r="BU273" s="198"/>
      <c r="BV273" s="198"/>
      <c r="BW273" s="198"/>
      <c r="BX273" s="198"/>
      <c r="BY273" s="198"/>
      <c r="BZ273" s="198"/>
      <c r="CA273" s="198"/>
      <c r="CB273" s="198"/>
      <c r="CC273" s="264"/>
      <c r="CD273" s="264"/>
      <c r="CE273" s="264"/>
      <c r="CF273" s="264"/>
      <c r="CG273" s="264"/>
      <c r="CH273" s="264"/>
      <c r="CI273" s="318"/>
    </row>
    <row r="274" spans="1:87" ht="64.95" hidden="1" customHeight="1" thickTop="1" x14ac:dyDescent="0.3">
      <c r="A274" s="423" t="s">
        <v>1122</v>
      </c>
      <c r="B274" s="352" t="s">
        <v>542</v>
      </c>
      <c r="C274" s="424" t="s">
        <v>537</v>
      </c>
      <c r="D274" s="549" t="s">
        <v>562</v>
      </c>
      <c r="E274" s="353" t="e" vm="54">
        <v>#VALUE!</v>
      </c>
      <c r="F274" s="417" t="s">
        <v>1066</v>
      </c>
      <c r="G274" s="354" t="s">
        <v>543</v>
      </c>
      <c r="H274" s="355" t="s">
        <v>826</v>
      </c>
      <c r="I274" s="356">
        <v>1</v>
      </c>
      <c r="J274" s="357">
        <f>(((30*40)*$K$3)*1)+$L$3</f>
        <v>105.6</v>
      </c>
      <c r="K274" s="358" t="s">
        <v>48</v>
      </c>
      <c r="L274" s="359" t="s">
        <v>48</v>
      </c>
      <c r="M274" s="360">
        <f t="shared" si="57"/>
        <v>43.92</v>
      </c>
      <c r="N274" s="361">
        <v>43.92</v>
      </c>
      <c r="O274" s="362">
        <f t="shared" si="58"/>
        <v>87.84</v>
      </c>
      <c r="P274" s="363">
        <v>1</v>
      </c>
      <c r="Q274" s="364">
        <v>500</v>
      </c>
      <c r="R274" s="364">
        <v>1</v>
      </c>
      <c r="S274" s="365">
        <v>70</v>
      </c>
      <c r="T274" s="366">
        <v>28</v>
      </c>
      <c r="U274" s="367">
        <f t="shared" si="59"/>
        <v>14000</v>
      </c>
      <c r="V274" s="569">
        <f>Tableau3[[#This Row],[PRIX  AU 
COLIS]]/Tableau3[[#This Row],[COLIS]]-1</f>
        <v>-0.68</v>
      </c>
      <c r="W274" s="368">
        <f t="shared" si="60"/>
        <v>14.054399999999998</v>
      </c>
      <c r="X274" s="369">
        <f>$N274-(N274*'Détail des remises'!$C$12)</f>
        <v>14.054399999999998</v>
      </c>
      <c r="Y274" s="370">
        <f t="shared" si="62"/>
        <v>28.108799999999995</v>
      </c>
      <c r="Z274" s="366">
        <v>35</v>
      </c>
      <c r="AA274" s="367">
        <f>Z274*Q274</f>
        <v>17500</v>
      </c>
      <c r="AB274" s="368">
        <f>$AC274/$R274</f>
        <v>13.632767999999997</v>
      </c>
      <c r="AC274" s="369">
        <f>$X274*$AC$11</f>
        <v>13.632767999999997</v>
      </c>
      <c r="AD274" s="370">
        <f>$AC274/$Q274*1000</f>
        <v>27.265535999999994</v>
      </c>
      <c r="AE274" s="366">
        <f>Tableau3[[#This Row],[COLIS /
 PALETTE]]</f>
        <v>70</v>
      </c>
      <c r="AF274" s="367">
        <f>AE274*$Q274</f>
        <v>35000</v>
      </c>
      <c r="AG274" s="368">
        <f>$AH274/$R274</f>
        <v>12.648959999999999</v>
      </c>
      <c r="AH274" s="369">
        <f>$X274*$AH$11</f>
        <v>12.648959999999999</v>
      </c>
      <c r="AI274" s="370">
        <f>$AH274/$Q274*1000</f>
        <v>25.297919999999998</v>
      </c>
      <c r="AJ274" s="366">
        <v>140</v>
      </c>
      <c r="AK274" s="367">
        <f t="shared" ref="AK274:AK292" si="63">AJ274*Q274</f>
        <v>70000</v>
      </c>
      <c r="AL274" s="387">
        <f t="shared" ref="AL274:AL292" si="64">AM274/$R274</f>
        <v>12.269491199999999</v>
      </c>
      <c r="AM274" s="369">
        <f>AH274*$AM$11</f>
        <v>12.269491199999999</v>
      </c>
      <c r="AN274" s="388">
        <f t="shared" ref="AN274:AN292" si="65">AM274/$Q274*1000</f>
        <v>24.538982399999998</v>
      </c>
      <c r="AO274" s="366" t="s">
        <v>48</v>
      </c>
      <c r="AP274" s="367" t="s">
        <v>48</v>
      </c>
      <c r="AQ274" s="387" t="s">
        <v>48</v>
      </c>
      <c r="AR274" s="369" t="s">
        <v>48</v>
      </c>
      <c r="AS274" s="388" t="s">
        <v>48</v>
      </c>
      <c r="AT274" s="262" t="s">
        <v>41</v>
      </c>
      <c r="AU274" s="198" t="s">
        <v>48</v>
      </c>
      <c r="AV274" s="198" t="s">
        <v>48</v>
      </c>
      <c r="AW274" s="198" t="s">
        <v>48</v>
      </c>
      <c r="AX274" s="198" t="s">
        <v>48</v>
      </c>
      <c r="AY274" s="198" t="s">
        <v>48</v>
      </c>
      <c r="AZ274" s="198" t="s">
        <v>48</v>
      </c>
      <c r="BA274" s="198" t="s">
        <v>48</v>
      </c>
      <c r="BB274" s="198" t="s">
        <v>48</v>
      </c>
      <c r="BC274" s="198" t="s">
        <v>48</v>
      </c>
      <c r="BD274" s="198" t="s">
        <v>48</v>
      </c>
      <c r="BE274" s="198" t="s">
        <v>48</v>
      </c>
      <c r="BF274" s="198" t="s">
        <v>48</v>
      </c>
      <c r="BG274" s="198" t="s">
        <v>48</v>
      </c>
      <c r="BH274" s="198" t="s">
        <v>48</v>
      </c>
      <c r="BI274" s="198" t="s">
        <v>48</v>
      </c>
      <c r="BJ274" s="198" t="s">
        <v>48</v>
      </c>
      <c r="BK274" s="198" t="s">
        <v>48</v>
      </c>
      <c r="BL274" s="198" t="s">
        <v>48</v>
      </c>
      <c r="BM274" s="198" t="s">
        <v>48</v>
      </c>
      <c r="BN274" s="198" t="s">
        <v>48</v>
      </c>
      <c r="BO274" s="198" t="s">
        <v>48</v>
      </c>
      <c r="BP274" s="198" t="s">
        <v>48</v>
      </c>
      <c r="BQ274" s="198" t="s">
        <v>48</v>
      </c>
      <c r="BR274" s="198" t="s">
        <v>48</v>
      </c>
      <c r="BS274" s="198" t="s">
        <v>48</v>
      </c>
      <c r="BT274" s="198" t="s">
        <v>48</v>
      </c>
      <c r="BU274" s="198" t="s">
        <v>48</v>
      </c>
      <c r="BV274" s="198" t="s">
        <v>48</v>
      </c>
      <c r="BW274" s="198" t="s">
        <v>48</v>
      </c>
      <c r="BX274" s="198" t="s">
        <v>48</v>
      </c>
      <c r="BY274" s="198" t="s">
        <v>48</v>
      </c>
      <c r="BZ274" s="198" t="s">
        <v>48</v>
      </c>
      <c r="CA274" s="198" t="s">
        <v>48</v>
      </c>
      <c r="CB274" s="198" t="s">
        <v>48</v>
      </c>
      <c r="CC274" s="264"/>
      <c r="CD274" s="264"/>
      <c r="CE274" s="264"/>
      <c r="CF274" s="264"/>
      <c r="CG274" s="264"/>
      <c r="CH274" s="264"/>
      <c r="CI274" s="318"/>
    </row>
    <row r="275" spans="1:87" ht="64.95" hidden="1" customHeight="1" x14ac:dyDescent="0.3">
      <c r="A275" s="332" t="s">
        <v>1122</v>
      </c>
      <c r="B275" s="323" t="s">
        <v>542</v>
      </c>
      <c r="C275" s="333" t="s">
        <v>537</v>
      </c>
      <c r="D275" s="550" t="s">
        <v>562</v>
      </c>
      <c r="E275" s="201" t="e" vm="54">
        <v>#VALUE!</v>
      </c>
      <c r="F275" s="321" t="s">
        <v>1067</v>
      </c>
      <c r="G275" s="320" t="s">
        <v>544</v>
      </c>
      <c r="H275" s="202" t="s">
        <v>826</v>
      </c>
      <c r="I275" s="314">
        <v>2</v>
      </c>
      <c r="J275" s="311">
        <f>(((30*40)*$K$3)*2)+$L$3</f>
        <v>151.19999999999999</v>
      </c>
      <c r="K275" s="266" t="s">
        <v>48</v>
      </c>
      <c r="L275" s="267" t="s">
        <v>48</v>
      </c>
      <c r="M275" s="268">
        <f t="shared" si="57"/>
        <v>46.116000000000007</v>
      </c>
      <c r="N275" s="269">
        <f>N274*1.05</f>
        <v>46.116000000000007</v>
      </c>
      <c r="O275" s="270">
        <f t="shared" si="58"/>
        <v>92.232000000000014</v>
      </c>
      <c r="P275" s="271">
        <v>1</v>
      </c>
      <c r="Q275" s="272">
        <v>500</v>
      </c>
      <c r="R275" s="272">
        <v>1</v>
      </c>
      <c r="S275" s="273">
        <v>70</v>
      </c>
      <c r="T275" s="274">
        <v>35</v>
      </c>
      <c r="U275" s="275">
        <f t="shared" si="59"/>
        <v>17500</v>
      </c>
      <c r="V275" s="570">
        <f>Tableau3[[#This Row],[PRIX  AU 
COLIS]]/Tableau3[[#This Row],[COLIS]]-1</f>
        <v>-0.68</v>
      </c>
      <c r="W275" s="276">
        <f t="shared" si="60"/>
        <v>14.75712</v>
      </c>
      <c r="X275" s="277">
        <f>$N275-(N275*'Détail des remises'!$C$12)</f>
        <v>14.75712</v>
      </c>
      <c r="Y275" s="278">
        <f t="shared" si="62"/>
        <v>29.514240000000001</v>
      </c>
      <c r="Z275" s="274" t="s">
        <v>48</v>
      </c>
      <c r="AA275" s="275" t="s">
        <v>48</v>
      </c>
      <c r="AB275" s="276" t="s">
        <v>48</v>
      </c>
      <c r="AC275" s="277" t="s">
        <v>48</v>
      </c>
      <c r="AD275" s="278" t="s">
        <v>48</v>
      </c>
      <c r="AE275" s="274">
        <f>Tableau3[[#This Row],[COLIS /
 PALETTE]]</f>
        <v>70</v>
      </c>
      <c r="AF275" s="275">
        <f>AE275*$Q275</f>
        <v>35000</v>
      </c>
      <c r="AG275" s="276">
        <f>$AH275/$R275</f>
        <v>13.281408000000001</v>
      </c>
      <c r="AH275" s="277">
        <f>$X275*$AH$11</f>
        <v>13.281408000000001</v>
      </c>
      <c r="AI275" s="278">
        <f>$AH275/$Q275*1000</f>
        <v>26.562816000000002</v>
      </c>
      <c r="AJ275" s="274">
        <v>140</v>
      </c>
      <c r="AK275" s="275">
        <f t="shared" si="63"/>
        <v>70000</v>
      </c>
      <c r="AL275" s="279">
        <f t="shared" si="64"/>
        <v>12.882965760000001</v>
      </c>
      <c r="AM275" s="277">
        <f>AH275*$AM$11</f>
        <v>12.882965760000001</v>
      </c>
      <c r="AN275" s="280">
        <f t="shared" si="65"/>
        <v>25.765931520000002</v>
      </c>
      <c r="AO275" s="274" t="s">
        <v>48</v>
      </c>
      <c r="AP275" s="275" t="s">
        <v>48</v>
      </c>
      <c r="AQ275" s="279" t="s">
        <v>48</v>
      </c>
      <c r="AR275" s="277" t="s">
        <v>48</v>
      </c>
      <c r="AS275" s="280" t="s">
        <v>48</v>
      </c>
      <c r="AT275" s="262" t="s">
        <v>41</v>
      </c>
      <c r="AU275" s="198" t="s">
        <v>48</v>
      </c>
      <c r="AV275" s="198" t="s">
        <v>48</v>
      </c>
      <c r="AW275" s="198" t="s">
        <v>48</v>
      </c>
      <c r="AX275" s="198" t="s">
        <v>48</v>
      </c>
      <c r="AY275" s="198" t="s">
        <v>48</v>
      </c>
      <c r="AZ275" s="198" t="s">
        <v>48</v>
      </c>
      <c r="BA275" s="198" t="s">
        <v>48</v>
      </c>
      <c r="BB275" s="198" t="s">
        <v>48</v>
      </c>
      <c r="BC275" s="198" t="s">
        <v>48</v>
      </c>
      <c r="BD275" s="198" t="s">
        <v>48</v>
      </c>
      <c r="BE275" s="198" t="s">
        <v>48</v>
      </c>
      <c r="BF275" s="198" t="s">
        <v>48</v>
      </c>
      <c r="BG275" s="198" t="s">
        <v>48</v>
      </c>
      <c r="BH275" s="198" t="s">
        <v>48</v>
      </c>
      <c r="BI275" s="198" t="s">
        <v>48</v>
      </c>
      <c r="BJ275" s="198" t="s">
        <v>48</v>
      </c>
      <c r="BK275" s="198" t="s">
        <v>48</v>
      </c>
      <c r="BL275" s="198" t="s">
        <v>48</v>
      </c>
      <c r="BM275" s="198" t="s">
        <v>48</v>
      </c>
      <c r="BN275" s="198" t="s">
        <v>48</v>
      </c>
      <c r="BO275" s="198" t="s">
        <v>48</v>
      </c>
      <c r="BP275" s="198" t="s">
        <v>48</v>
      </c>
      <c r="BQ275" s="198" t="s">
        <v>48</v>
      </c>
      <c r="BR275" s="198" t="s">
        <v>48</v>
      </c>
      <c r="BS275" s="198" t="s">
        <v>48</v>
      </c>
      <c r="BT275" s="198" t="s">
        <v>48</v>
      </c>
      <c r="BU275" s="198" t="s">
        <v>48</v>
      </c>
      <c r="BV275" s="198" t="s">
        <v>48</v>
      </c>
      <c r="BW275" s="198" t="s">
        <v>48</v>
      </c>
      <c r="BX275" s="198" t="s">
        <v>48</v>
      </c>
      <c r="BY275" s="198" t="s">
        <v>48</v>
      </c>
      <c r="BZ275" s="198" t="s">
        <v>48</v>
      </c>
      <c r="CA275" s="198" t="s">
        <v>48</v>
      </c>
      <c r="CB275" s="198" t="s">
        <v>48</v>
      </c>
      <c r="CC275" s="264"/>
      <c r="CD275" s="264"/>
      <c r="CE275" s="264"/>
      <c r="CF275" s="264"/>
      <c r="CG275" s="264"/>
      <c r="CH275" s="264"/>
      <c r="CI275" s="318"/>
    </row>
    <row r="276" spans="1:87" ht="64.95" hidden="1" customHeight="1" x14ac:dyDescent="0.3">
      <c r="A276" s="332" t="s">
        <v>1122</v>
      </c>
      <c r="B276" s="323" t="s">
        <v>542</v>
      </c>
      <c r="C276" s="333" t="s">
        <v>537</v>
      </c>
      <c r="D276" s="550" t="s">
        <v>562</v>
      </c>
      <c r="E276" s="201" t="e" vm="54">
        <v>#VALUE!</v>
      </c>
      <c r="F276" s="321" t="s">
        <v>1068</v>
      </c>
      <c r="G276" s="320" t="s">
        <v>545</v>
      </c>
      <c r="H276" s="202" t="s">
        <v>826</v>
      </c>
      <c r="I276" s="314">
        <v>3</v>
      </c>
      <c r="J276" s="311">
        <f>(((30*40)*$K$3)*3)+$L$3</f>
        <v>196.8</v>
      </c>
      <c r="K276" s="266" t="s">
        <v>48</v>
      </c>
      <c r="L276" s="267" t="s">
        <v>48</v>
      </c>
      <c r="M276" s="268">
        <f t="shared" si="57"/>
        <v>48.312000000000005</v>
      </c>
      <c r="N276" s="269">
        <f>N274*1.1</f>
        <v>48.312000000000005</v>
      </c>
      <c r="O276" s="270">
        <f t="shared" si="58"/>
        <v>96.624000000000009</v>
      </c>
      <c r="P276" s="271">
        <v>1</v>
      </c>
      <c r="Q276" s="272">
        <v>500</v>
      </c>
      <c r="R276" s="272">
        <v>1</v>
      </c>
      <c r="S276" s="273">
        <v>70</v>
      </c>
      <c r="T276" s="274">
        <v>70</v>
      </c>
      <c r="U276" s="275">
        <f t="shared" ref="U276:U300" si="66">T276*$Q276</f>
        <v>35000</v>
      </c>
      <c r="V276" s="570">
        <f>Tableau3[[#This Row],[PRIX  AU 
COLIS]]/Tableau3[[#This Row],[COLIS]]-1</f>
        <v>-0.68</v>
      </c>
      <c r="W276" s="276">
        <f t="shared" si="60"/>
        <v>15.45984</v>
      </c>
      <c r="X276" s="277">
        <f>$N276-(N276*'Détail des remises'!$C$12)</f>
        <v>15.45984</v>
      </c>
      <c r="Y276" s="278">
        <f t="shared" si="62"/>
        <v>30.91968</v>
      </c>
      <c r="Z276" s="274" t="s">
        <v>48</v>
      </c>
      <c r="AA276" s="275" t="s">
        <v>48</v>
      </c>
      <c r="AB276" s="276" t="s">
        <v>48</v>
      </c>
      <c r="AC276" s="277" t="s">
        <v>48</v>
      </c>
      <c r="AD276" s="278" t="s">
        <v>48</v>
      </c>
      <c r="AE276" s="274" t="s">
        <v>48</v>
      </c>
      <c r="AF276" s="275" t="s">
        <v>48</v>
      </c>
      <c r="AG276" s="276" t="s">
        <v>48</v>
      </c>
      <c r="AH276" s="277" t="s">
        <v>48</v>
      </c>
      <c r="AI276" s="278" t="s">
        <v>48</v>
      </c>
      <c r="AJ276" s="274">
        <v>140</v>
      </c>
      <c r="AK276" s="275">
        <f t="shared" si="63"/>
        <v>70000</v>
      </c>
      <c r="AL276" s="279">
        <f t="shared" si="64"/>
        <v>14.9960448</v>
      </c>
      <c r="AM276" s="277">
        <f>Tableau3[[#This Row],[PRIX  AU 
COLIS]]*$AM$11</f>
        <v>14.9960448</v>
      </c>
      <c r="AN276" s="280">
        <f t="shared" si="65"/>
        <v>29.9920896</v>
      </c>
      <c r="AO276" s="274" t="s">
        <v>48</v>
      </c>
      <c r="AP276" s="275" t="s">
        <v>48</v>
      </c>
      <c r="AQ276" s="279" t="s">
        <v>48</v>
      </c>
      <c r="AR276" s="277" t="s">
        <v>48</v>
      </c>
      <c r="AS276" s="280" t="s">
        <v>48</v>
      </c>
      <c r="AT276" s="262" t="s">
        <v>41</v>
      </c>
      <c r="AU276" s="198" t="s">
        <v>48</v>
      </c>
      <c r="AV276" s="198" t="s">
        <v>48</v>
      </c>
      <c r="AW276" s="198" t="s">
        <v>48</v>
      </c>
      <c r="AX276" s="198" t="s">
        <v>48</v>
      </c>
      <c r="AY276" s="198" t="s">
        <v>48</v>
      </c>
      <c r="AZ276" s="198" t="s">
        <v>48</v>
      </c>
      <c r="BA276" s="198" t="s">
        <v>48</v>
      </c>
      <c r="BB276" s="198" t="s">
        <v>48</v>
      </c>
      <c r="BC276" s="198" t="s">
        <v>48</v>
      </c>
      <c r="BD276" s="198" t="s">
        <v>48</v>
      </c>
      <c r="BE276" s="198" t="s">
        <v>48</v>
      </c>
      <c r="BF276" s="198" t="s">
        <v>48</v>
      </c>
      <c r="BG276" s="198" t="s">
        <v>48</v>
      </c>
      <c r="BH276" s="198" t="s">
        <v>48</v>
      </c>
      <c r="BI276" s="198" t="s">
        <v>48</v>
      </c>
      <c r="BJ276" s="198" t="s">
        <v>48</v>
      </c>
      <c r="BK276" s="198" t="s">
        <v>48</v>
      </c>
      <c r="BL276" s="198" t="s">
        <v>48</v>
      </c>
      <c r="BM276" s="198" t="s">
        <v>48</v>
      </c>
      <c r="BN276" s="198" t="s">
        <v>48</v>
      </c>
      <c r="BO276" s="198" t="s">
        <v>48</v>
      </c>
      <c r="BP276" s="198" t="s">
        <v>48</v>
      </c>
      <c r="BQ276" s="198" t="s">
        <v>48</v>
      </c>
      <c r="BR276" s="198" t="s">
        <v>48</v>
      </c>
      <c r="BS276" s="198" t="s">
        <v>48</v>
      </c>
      <c r="BT276" s="198" t="s">
        <v>48</v>
      </c>
      <c r="BU276" s="198" t="s">
        <v>48</v>
      </c>
      <c r="BV276" s="198" t="s">
        <v>48</v>
      </c>
      <c r="BW276" s="198" t="s">
        <v>48</v>
      </c>
      <c r="BX276" s="198" t="s">
        <v>48</v>
      </c>
      <c r="BY276" s="198" t="s">
        <v>48</v>
      </c>
      <c r="BZ276" s="198" t="s">
        <v>48</v>
      </c>
      <c r="CA276" s="198" t="s">
        <v>48</v>
      </c>
      <c r="CB276" s="198" t="s">
        <v>48</v>
      </c>
      <c r="CC276" s="264"/>
      <c r="CD276" s="264"/>
      <c r="CE276" s="264"/>
      <c r="CF276" s="264"/>
      <c r="CG276" s="264"/>
      <c r="CH276" s="264"/>
      <c r="CI276" s="318"/>
    </row>
    <row r="277" spans="1:87" ht="64.95" hidden="1" customHeight="1" x14ac:dyDescent="0.3">
      <c r="A277" s="332" t="s">
        <v>1122</v>
      </c>
      <c r="B277" s="323" t="s">
        <v>542</v>
      </c>
      <c r="C277" s="333" t="s">
        <v>537</v>
      </c>
      <c r="D277" s="550" t="s">
        <v>562</v>
      </c>
      <c r="E277" s="201" t="e" vm="54">
        <v>#VALUE!</v>
      </c>
      <c r="F277" s="321" t="s">
        <v>1069</v>
      </c>
      <c r="G277" s="320" t="s">
        <v>546</v>
      </c>
      <c r="H277" s="202" t="s">
        <v>826</v>
      </c>
      <c r="I277" s="314">
        <v>4</v>
      </c>
      <c r="J277" s="311">
        <f>(((30*40)*$K$3)*4)+$L$3</f>
        <v>242.4</v>
      </c>
      <c r="K277" s="266" t="s">
        <v>48</v>
      </c>
      <c r="L277" s="267" t="s">
        <v>48</v>
      </c>
      <c r="M277" s="268">
        <f t="shared" si="57"/>
        <v>50.507999999999996</v>
      </c>
      <c r="N277" s="269">
        <f>N274*1.15</f>
        <v>50.507999999999996</v>
      </c>
      <c r="O277" s="270">
        <f t="shared" si="58"/>
        <v>101.01599999999999</v>
      </c>
      <c r="P277" s="271">
        <v>1</v>
      </c>
      <c r="Q277" s="272">
        <v>500</v>
      </c>
      <c r="R277" s="272">
        <v>1</v>
      </c>
      <c r="S277" s="273">
        <v>70</v>
      </c>
      <c r="T277" s="274">
        <v>70</v>
      </c>
      <c r="U277" s="275">
        <f t="shared" si="66"/>
        <v>35000</v>
      </c>
      <c r="V277" s="570">
        <f>Tableau3[[#This Row],[PRIX  AU 
COLIS]]/Tableau3[[#This Row],[COLIS]]-1</f>
        <v>-0.67999999999999994</v>
      </c>
      <c r="W277" s="276">
        <f t="shared" si="60"/>
        <v>16.162559999999999</v>
      </c>
      <c r="X277" s="277">
        <f>$N277-(N277*'Détail des remises'!$C$12)</f>
        <v>16.162559999999999</v>
      </c>
      <c r="Y277" s="278">
        <f t="shared" si="62"/>
        <v>32.325119999999998</v>
      </c>
      <c r="Z277" s="274" t="s">
        <v>48</v>
      </c>
      <c r="AA277" s="275" t="s">
        <v>48</v>
      </c>
      <c r="AB277" s="276" t="s">
        <v>48</v>
      </c>
      <c r="AC277" s="277" t="s">
        <v>48</v>
      </c>
      <c r="AD277" s="278" t="s">
        <v>48</v>
      </c>
      <c r="AE277" s="274" t="s">
        <v>48</v>
      </c>
      <c r="AF277" s="275" t="s">
        <v>48</v>
      </c>
      <c r="AG277" s="276" t="s">
        <v>48</v>
      </c>
      <c r="AH277" s="277" t="s">
        <v>48</v>
      </c>
      <c r="AI277" s="278" t="s">
        <v>48</v>
      </c>
      <c r="AJ277" s="274">
        <v>140</v>
      </c>
      <c r="AK277" s="275">
        <f t="shared" si="63"/>
        <v>70000</v>
      </c>
      <c r="AL277" s="279">
        <f t="shared" si="64"/>
        <v>15.677683199999999</v>
      </c>
      <c r="AM277" s="277">
        <f>Tableau3[[#This Row],[PRIX  AU 
COLIS]]*$AM$11</f>
        <v>15.677683199999999</v>
      </c>
      <c r="AN277" s="280">
        <f t="shared" si="65"/>
        <v>31.355366400000001</v>
      </c>
      <c r="AO277" s="274" t="s">
        <v>48</v>
      </c>
      <c r="AP277" s="275" t="s">
        <v>48</v>
      </c>
      <c r="AQ277" s="279" t="s">
        <v>48</v>
      </c>
      <c r="AR277" s="277" t="s">
        <v>48</v>
      </c>
      <c r="AS277" s="280" t="s">
        <v>48</v>
      </c>
      <c r="AT277" s="262" t="s">
        <v>41</v>
      </c>
      <c r="AU277" s="198" t="s">
        <v>48</v>
      </c>
      <c r="AV277" s="198" t="s">
        <v>48</v>
      </c>
      <c r="AW277" s="198" t="s">
        <v>48</v>
      </c>
      <c r="AX277" s="198" t="s">
        <v>48</v>
      </c>
      <c r="AY277" s="198" t="s">
        <v>48</v>
      </c>
      <c r="AZ277" s="198" t="s">
        <v>48</v>
      </c>
      <c r="BA277" s="198" t="s">
        <v>48</v>
      </c>
      <c r="BB277" s="198" t="s">
        <v>48</v>
      </c>
      <c r="BC277" s="198" t="s">
        <v>48</v>
      </c>
      <c r="BD277" s="198" t="s">
        <v>48</v>
      </c>
      <c r="BE277" s="198" t="s">
        <v>48</v>
      </c>
      <c r="BF277" s="198" t="s">
        <v>48</v>
      </c>
      <c r="BG277" s="198" t="s">
        <v>48</v>
      </c>
      <c r="BH277" s="198" t="s">
        <v>48</v>
      </c>
      <c r="BI277" s="198" t="s">
        <v>48</v>
      </c>
      <c r="BJ277" s="198" t="s">
        <v>48</v>
      </c>
      <c r="BK277" s="198" t="s">
        <v>48</v>
      </c>
      <c r="BL277" s="198" t="s">
        <v>48</v>
      </c>
      <c r="BM277" s="198" t="s">
        <v>48</v>
      </c>
      <c r="BN277" s="198" t="s">
        <v>48</v>
      </c>
      <c r="BO277" s="198" t="s">
        <v>48</v>
      </c>
      <c r="BP277" s="198" t="s">
        <v>48</v>
      </c>
      <c r="BQ277" s="198" t="s">
        <v>48</v>
      </c>
      <c r="BR277" s="198" t="s">
        <v>48</v>
      </c>
      <c r="BS277" s="198" t="s">
        <v>48</v>
      </c>
      <c r="BT277" s="198" t="s">
        <v>48</v>
      </c>
      <c r="BU277" s="198" t="s">
        <v>48</v>
      </c>
      <c r="BV277" s="198" t="s">
        <v>48</v>
      </c>
      <c r="BW277" s="198" t="s">
        <v>48</v>
      </c>
      <c r="BX277" s="198" t="s">
        <v>48</v>
      </c>
      <c r="BY277" s="198" t="s">
        <v>48</v>
      </c>
      <c r="BZ277" s="198" t="s">
        <v>48</v>
      </c>
      <c r="CA277" s="198" t="s">
        <v>48</v>
      </c>
      <c r="CB277" s="198" t="s">
        <v>48</v>
      </c>
      <c r="CC277" s="264"/>
      <c r="CD277" s="264"/>
      <c r="CE277" s="264"/>
      <c r="CF277" s="264"/>
      <c r="CG277" s="264"/>
      <c r="CH277" s="264"/>
      <c r="CI277" s="318"/>
    </row>
    <row r="278" spans="1:87" ht="64.95" hidden="1" customHeight="1" x14ac:dyDescent="0.3">
      <c r="A278" s="332" t="s">
        <v>1122</v>
      </c>
      <c r="B278" s="323" t="s">
        <v>542</v>
      </c>
      <c r="C278" s="333" t="s">
        <v>537</v>
      </c>
      <c r="D278" s="550" t="s">
        <v>563</v>
      </c>
      <c r="E278" s="201" t="e" vm="54">
        <v>#VALUE!</v>
      </c>
      <c r="F278" s="287">
        <v>0</v>
      </c>
      <c r="G278" s="320" t="s">
        <v>547</v>
      </c>
      <c r="H278" s="202" t="s">
        <v>827</v>
      </c>
      <c r="I278" s="314">
        <v>1</v>
      </c>
      <c r="J278" s="311">
        <f>(((30*45)*$K$3)*1)+$L$3</f>
        <v>111.3</v>
      </c>
      <c r="K278" s="266" t="s">
        <v>48</v>
      </c>
      <c r="L278" s="267" t="s">
        <v>48</v>
      </c>
      <c r="M278" s="268">
        <f t="shared" si="57"/>
        <v>43.066000000000003</v>
      </c>
      <c r="N278" s="269">
        <v>43.066000000000003</v>
      </c>
      <c r="O278" s="270">
        <f t="shared" si="58"/>
        <v>86.132000000000005</v>
      </c>
      <c r="P278" s="271">
        <v>1</v>
      </c>
      <c r="Q278" s="272">
        <v>500</v>
      </c>
      <c r="R278" s="272">
        <v>1</v>
      </c>
      <c r="S278" s="273">
        <v>60</v>
      </c>
      <c r="T278" s="274">
        <v>60</v>
      </c>
      <c r="U278" s="275">
        <f t="shared" si="66"/>
        <v>30000</v>
      </c>
      <c r="V278" s="570">
        <f>Tableau3[[#This Row],[PRIX  AU 
COLIS]]/Tableau3[[#This Row],[COLIS]]-1</f>
        <v>-0.68</v>
      </c>
      <c r="W278" s="276">
        <f t="shared" si="60"/>
        <v>13.781119999999998</v>
      </c>
      <c r="X278" s="277">
        <f>$N278-(N278*'Détail des remises'!$C$13)</f>
        <v>13.781119999999998</v>
      </c>
      <c r="Y278" s="278">
        <f t="shared" si="62"/>
        <v>27.562239999999996</v>
      </c>
      <c r="Z278" s="274" t="s">
        <v>48</v>
      </c>
      <c r="AA278" s="275" t="s">
        <v>48</v>
      </c>
      <c r="AB278" s="276" t="s">
        <v>48</v>
      </c>
      <c r="AC278" s="277" t="s">
        <v>48</v>
      </c>
      <c r="AD278" s="278" t="s">
        <v>48</v>
      </c>
      <c r="AE278" s="274" t="s">
        <v>48</v>
      </c>
      <c r="AF278" s="275" t="s">
        <v>48</v>
      </c>
      <c r="AG278" s="276" t="s">
        <v>48</v>
      </c>
      <c r="AH278" s="277" t="s">
        <v>48</v>
      </c>
      <c r="AI278" s="278" t="s">
        <v>48</v>
      </c>
      <c r="AJ278" s="274">
        <v>120</v>
      </c>
      <c r="AK278" s="275">
        <f t="shared" si="63"/>
        <v>60000</v>
      </c>
      <c r="AL278" s="279">
        <f t="shared" si="64"/>
        <v>13.367686399999997</v>
      </c>
      <c r="AM278" s="277">
        <f>Tableau3[[#This Row],[PRIX  AU 
COLIS]]*$AM$11</f>
        <v>13.367686399999997</v>
      </c>
      <c r="AN278" s="280">
        <f t="shared" si="65"/>
        <v>26.735372799999993</v>
      </c>
      <c r="AO278" s="274" t="s">
        <v>48</v>
      </c>
      <c r="AP278" s="275" t="s">
        <v>48</v>
      </c>
      <c r="AQ278" s="279" t="s">
        <v>48</v>
      </c>
      <c r="AR278" s="277" t="s">
        <v>48</v>
      </c>
      <c r="AS278" s="280" t="s">
        <v>48</v>
      </c>
      <c r="AT278" s="262" t="s">
        <v>41</v>
      </c>
      <c r="AU278" s="198" t="s">
        <v>48</v>
      </c>
      <c r="AV278" s="198" t="s">
        <v>48</v>
      </c>
      <c r="AW278" s="198" t="s">
        <v>48</v>
      </c>
      <c r="AX278" s="198" t="s">
        <v>48</v>
      </c>
      <c r="AY278" s="198" t="s">
        <v>48</v>
      </c>
      <c r="AZ278" s="198" t="s">
        <v>48</v>
      </c>
      <c r="BA278" s="198" t="s">
        <v>48</v>
      </c>
      <c r="BB278" s="198" t="s">
        <v>48</v>
      </c>
      <c r="BC278" s="198" t="s">
        <v>48</v>
      </c>
      <c r="BD278" s="198" t="s">
        <v>48</v>
      </c>
      <c r="BE278" s="198" t="s">
        <v>48</v>
      </c>
      <c r="BF278" s="198" t="s">
        <v>48</v>
      </c>
      <c r="BG278" s="198" t="s">
        <v>48</v>
      </c>
      <c r="BH278" s="198" t="s">
        <v>48</v>
      </c>
      <c r="BI278" s="198" t="s">
        <v>48</v>
      </c>
      <c r="BJ278" s="198" t="s">
        <v>48</v>
      </c>
      <c r="BK278" s="198" t="s">
        <v>48</v>
      </c>
      <c r="BL278" s="198" t="s">
        <v>48</v>
      </c>
      <c r="BM278" s="198" t="s">
        <v>48</v>
      </c>
      <c r="BN278" s="198" t="s">
        <v>48</v>
      </c>
      <c r="BO278" s="198" t="s">
        <v>48</v>
      </c>
      <c r="BP278" s="198" t="s">
        <v>48</v>
      </c>
      <c r="BQ278" s="198" t="s">
        <v>48</v>
      </c>
      <c r="BR278" s="198" t="s">
        <v>48</v>
      </c>
      <c r="BS278" s="198" t="s">
        <v>48</v>
      </c>
      <c r="BT278" s="198" t="s">
        <v>48</v>
      </c>
      <c r="BU278" s="198" t="s">
        <v>48</v>
      </c>
      <c r="BV278" s="198" t="s">
        <v>48</v>
      </c>
      <c r="BW278" s="198" t="s">
        <v>48</v>
      </c>
      <c r="BX278" s="198" t="s">
        <v>48</v>
      </c>
      <c r="BY278" s="198" t="s">
        <v>48</v>
      </c>
      <c r="BZ278" s="198" t="s">
        <v>48</v>
      </c>
      <c r="CA278" s="198" t="s">
        <v>48</v>
      </c>
      <c r="CB278" s="198" t="s">
        <v>48</v>
      </c>
      <c r="CC278" s="264"/>
      <c r="CD278" s="264"/>
      <c r="CE278" s="264"/>
      <c r="CF278" s="264"/>
      <c r="CG278" s="264"/>
      <c r="CH278" s="264"/>
      <c r="CI278" s="318"/>
    </row>
    <row r="279" spans="1:87" ht="64.95" hidden="1" customHeight="1" x14ac:dyDescent="0.3">
      <c r="A279" s="332" t="s">
        <v>1122</v>
      </c>
      <c r="B279" s="323" t="s">
        <v>542</v>
      </c>
      <c r="C279" s="333" t="s">
        <v>537</v>
      </c>
      <c r="D279" s="550" t="s">
        <v>563</v>
      </c>
      <c r="E279" s="201" t="e" vm="54">
        <v>#VALUE!</v>
      </c>
      <c r="F279" s="287">
        <v>0</v>
      </c>
      <c r="G279" s="320" t="s">
        <v>548</v>
      </c>
      <c r="H279" s="202" t="s">
        <v>827</v>
      </c>
      <c r="I279" s="314">
        <v>3</v>
      </c>
      <c r="J279" s="311">
        <f>(((30*45)*$K$3)*3)+$L$3</f>
        <v>213.89999999999998</v>
      </c>
      <c r="K279" s="266" t="s">
        <v>48</v>
      </c>
      <c r="L279" s="267" t="s">
        <v>48</v>
      </c>
      <c r="M279" s="268">
        <f t="shared" si="57"/>
        <v>47.372600000000006</v>
      </c>
      <c r="N279" s="269">
        <f>N278*1.1</f>
        <v>47.372600000000006</v>
      </c>
      <c r="O279" s="270">
        <f t="shared" si="58"/>
        <v>94.745200000000011</v>
      </c>
      <c r="P279" s="271">
        <v>1</v>
      </c>
      <c r="Q279" s="272">
        <v>500</v>
      </c>
      <c r="R279" s="272">
        <v>1</v>
      </c>
      <c r="S279" s="273">
        <v>60</v>
      </c>
      <c r="T279" s="274">
        <v>60</v>
      </c>
      <c r="U279" s="275">
        <f t="shared" si="66"/>
        <v>30000</v>
      </c>
      <c r="V279" s="570">
        <f>Tableau3[[#This Row],[PRIX  AU 
COLIS]]/Tableau3[[#This Row],[COLIS]]-1</f>
        <v>-0.67999999999999994</v>
      </c>
      <c r="W279" s="276">
        <f t="shared" si="60"/>
        <v>15.159232000000003</v>
      </c>
      <c r="X279" s="277">
        <f>$N279-(N279*'Détail des remises'!$C$13)</f>
        <v>15.159232000000003</v>
      </c>
      <c r="Y279" s="278">
        <f t="shared" si="62"/>
        <v>30.318464000000006</v>
      </c>
      <c r="Z279" s="274" t="s">
        <v>48</v>
      </c>
      <c r="AA279" s="275" t="s">
        <v>48</v>
      </c>
      <c r="AB279" s="276" t="s">
        <v>48</v>
      </c>
      <c r="AC279" s="277" t="s">
        <v>48</v>
      </c>
      <c r="AD279" s="278" t="s">
        <v>48</v>
      </c>
      <c r="AE279" s="274" t="s">
        <v>48</v>
      </c>
      <c r="AF279" s="275" t="s">
        <v>48</v>
      </c>
      <c r="AG279" s="276" t="s">
        <v>48</v>
      </c>
      <c r="AH279" s="277" t="s">
        <v>48</v>
      </c>
      <c r="AI279" s="278" t="s">
        <v>48</v>
      </c>
      <c r="AJ279" s="274">
        <v>120</v>
      </c>
      <c r="AK279" s="275">
        <f t="shared" si="63"/>
        <v>60000</v>
      </c>
      <c r="AL279" s="279">
        <f t="shared" si="64"/>
        <v>14.704455040000003</v>
      </c>
      <c r="AM279" s="277">
        <f>Tableau3[[#This Row],[PRIX  AU 
COLIS]]*$AM$11</f>
        <v>14.704455040000003</v>
      </c>
      <c r="AN279" s="280">
        <f t="shared" si="65"/>
        <v>29.408910080000005</v>
      </c>
      <c r="AO279" s="274" t="s">
        <v>48</v>
      </c>
      <c r="AP279" s="275" t="s">
        <v>48</v>
      </c>
      <c r="AQ279" s="279" t="s">
        <v>48</v>
      </c>
      <c r="AR279" s="277" t="s">
        <v>48</v>
      </c>
      <c r="AS279" s="280" t="s">
        <v>48</v>
      </c>
      <c r="AT279" s="262" t="s">
        <v>41</v>
      </c>
      <c r="AU279" s="198" t="s">
        <v>48</v>
      </c>
      <c r="AV279" s="198" t="s">
        <v>48</v>
      </c>
      <c r="AW279" s="198" t="s">
        <v>48</v>
      </c>
      <c r="AX279" s="198" t="s">
        <v>48</v>
      </c>
      <c r="AY279" s="198" t="s">
        <v>48</v>
      </c>
      <c r="AZ279" s="198" t="s">
        <v>48</v>
      </c>
      <c r="BA279" s="198" t="s">
        <v>48</v>
      </c>
      <c r="BB279" s="198" t="s">
        <v>48</v>
      </c>
      <c r="BC279" s="198" t="s">
        <v>48</v>
      </c>
      <c r="BD279" s="198" t="s">
        <v>48</v>
      </c>
      <c r="BE279" s="198" t="s">
        <v>48</v>
      </c>
      <c r="BF279" s="198" t="s">
        <v>48</v>
      </c>
      <c r="BG279" s="198" t="s">
        <v>48</v>
      </c>
      <c r="BH279" s="198" t="s">
        <v>48</v>
      </c>
      <c r="BI279" s="198" t="s">
        <v>48</v>
      </c>
      <c r="BJ279" s="198" t="s">
        <v>48</v>
      </c>
      <c r="BK279" s="198" t="s">
        <v>48</v>
      </c>
      <c r="BL279" s="198" t="s">
        <v>48</v>
      </c>
      <c r="BM279" s="198" t="s">
        <v>48</v>
      </c>
      <c r="BN279" s="198" t="s">
        <v>48</v>
      </c>
      <c r="BO279" s="198" t="s">
        <v>48</v>
      </c>
      <c r="BP279" s="198" t="s">
        <v>48</v>
      </c>
      <c r="BQ279" s="198" t="s">
        <v>48</v>
      </c>
      <c r="BR279" s="198" t="s">
        <v>48</v>
      </c>
      <c r="BS279" s="198" t="s">
        <v>48</v>
      </c>
      <c r="BT279" s="198" t="s">
        <v>48</v>
      </c>
      <c r="BU279" s="198" t="s">
        <v>48</v>
      </c>
      <c r="BV279" s="198" t="s">
        <v>48</v>
      </c>
      <c r="BW279" s="198" t="s">
        <v>48</v>
      </c>
      <c r="BX279" s="198" t="s">
        <v>48</v>
      </c>
      <c r="BY279" s="198" t="s">
        <v>48</v>
      </c>
      <c r="BZ279" s="198" t="s">
        <v>48</v>
      </c>
      <c r="CA279" s="198" t="s">
        <v>48</v>
      </c>
      <c r="CB279" s="198" t="s">
        <v>48</v>
      </c>
      <c r="CC279" s="264"/>
      <c r="CD279" s="264"/>
      <c r="CE279" s="264"/>
      <c r="CF279" s="264"/>
      <c r="CG279" s="264"/>
      <c r="CH279" s="264"/>
      <c r="CI279" s="318"/>
    </row>
    <row r="280" spans="1:87" ht="64.95" hidden="1" customHeight="1" x14ac:dyDescent="0.3">
      <c r="A280" s="332" t="s">
        <v>1122</v>
      </c>
      <c r="B280" s="323" t="s">
        <v>542</v>
      </c>
      <c r="C280" s="333" t="s">
        <v>537</v>
      </c>
      <c r="D280" s="550" t="s">
        <v>563</v>
      </c>
      <c r="E280" s="201" t="e" vm="54">
        <v>#VALUE!</v>
      </c>
      <c r="F280" s="287">
        <v>0</v>
      </c>
      <c r="G280" s="320" t="s">
        <v>549</v>
      </c>
      <c r="H280" s="202" t="s">
        <v>827</v>
      </c>
      <c r="I280" s="314">
        <v>4</v>
      </c>
      <c r="J280" s="311">
        <f>(((30*45)*$K$3)*4)+$L$3</f>
        <v>265.2</v>
      </c>
      <c r="K280" s="266" t="s">
        <v>48</v>
      </c>
      <c r="L280" s="267" t="s">
        <v>48</v>
      </c>
      <c r="M280" s="268">
        <f t="shared" si="57"/>
        <v>49.5259</v>
      </c>
      <c r="N280" s="269">
        <f>N278*1.15</f>
        <v>49.5259</v>
      </c>
      <c r="O280" s="270">
        <f t="shared" si="58"/>
        <v>99.0518</v>
      </c>
      <c r="P280" s="271">
        <v>1</v>
      </c>
      <c r="Q280" s="272">
        <v>500</v>
      </c>
      <c r="R280" s="272">
        <v>1</v>
      </c>
      <c r="S280" s="273">
        <v>60</v>
      </c>
      <c r="T280" s="274">
        <v>60</v>
      </c>
      <c r="U280" s="275">
        <f t="shared" si="66"/>
        <v>30000</v>
      </c>
      <c r="V280" s="570">
        <f>Tableau3[[#This Row],[PRIX  AU 
COLIS]]/Tableau3[[#This Row],[COLIS]]-1</f>
        <v>-0.68</v>
      </c>
      <c r="W280" s="276">
        <f t="shared" si="60"/>
        <v>15.848287999999997</v>
      </c>
      <c r="X280" s="277">
        <f>$N280-(N280*'Détail des remises'!$C$13)</f>
        <v>15.848287999999997</v>
      </c>
      <c r="Y280" s="278">
        <f t="shared" si="62"/>
        <v>31.69657599999999</v>
      </c>
      <c r="Z280" s="274" t="s">
        <v>48</v>
      </c>
      <c r="AA280" s="275" t="s">
        <v>48</v>
      </c>
      <c r="AB280" s="276" t="s">
        <v>48</v>
      </c>
      <c r="AC280" s="277" t="s">
        <v>48</v>
      </c>
      <c r="AD280" s="278" t="s">
        <v>48</v>
      </c>
      <c r="AE280" s="274" t="s">
        <v>48</v>
      </c>
      <c r="AF280" s="275" t="s">
        <v>48</v>
      </c>
      <c r="AG280" s="276" t="s">
        <v>48</v>
      </c>
      <c r="AH280" s="277" t="s">
        <v>48</v>
      </c>
      <c r="AI280" s="278" t="s">
        <v>48</v>
      </c>
      <c r="AJ280" s="274">
        <v>120</v>
      </c>
      <c r="AK280" s="275">
        <f t="shared" si="63"/>
        <v>60000</v>
      </c>
      <c r="AL280" s="279">
        <f t="shared" si="64"/>
        <v>15.372839359999997</v>
      </c>
      <c r="AM280" s="277">
        <f>Tableau3[[#This Row],[PRIX  AU 
COLIS]]*$AM$11</f>
        <v>15.372839359999997</v>
      </c>
      <c r="AN280" s="280">
        <f t="shared" si="65"/>
        <v>30.745678719999994</v>
      </c>
      <c r="AO280" s="274" t="s">
        <v>48</v>
      </c>
      <c r="AP280" s="275" t="s">
        <v>48</v>
      </c>
      <c r="AQ280" s="279" t="s">
        <v>48</v>
      </c>
      <c r="AR280" s="277" t="s">
        <v>48</v>
      </c>
      <c r="AS280" s="280" t="s">
        <v>48</v>
      </c>
      <c r="AT280" s="262" t="s">
        <v>41</v>
      </c>
      <c r="AU280" s="198" t="s">
        <v>48</v>
      </c>
      <c r="AV280" s="198" t="s">
        <v>48</v>
      </c>
      <c r="AW280" s="198" t="s">
        <v>48</v>
      </c>
      <c r="AX280" s="198" t="s">
        <v>48</v>
      </c>
      <c r="AY280" s="198" t="s">
        <v>48</v>
      </c>
      <c r="AZ280" s="198" t="s">
        <v>48</v>
      </c>
      <c r="BA280" s="198" t="s">
        <v>48</v>
      </c>
      <c r="BB280" s="198" t="s">
        <v>48</v>
      </c>
      <c r="BC280" s="198" t="s">
        <v>48</v>
      </c>
      <c r="BD280" s="198" t="s">
        <v>48</v>
      </c>
      <c r="BE280" s="198" t="s">
        <v>48</v>
      </c>
      <c r="BF280" s="198" t="s">
        <v>48</v>
      </c>
      <c r="BG280" s="198" t="s">
        <v>48</v>
      </c>
      <c r="BH280" s="198" t="s">
        <v>48</v>
      </c>
      <c r="BI280" s="198" t="s">
        <v>48</v>
      </c>
      <c r="BJ280" s="198" t="s">
        <v>48</v>
      </c>
      <c r="BK280" s="198" t="s">
        <v>48</v>
      </c>
      <c r="BL280" s="198" t="s">
        <v>48</v>
      </c>
      <c r="BM280" s="198" t="s">
        <v>48</v>
      </c>
      <c r="BN280" s="198" t="s">
        <v>48</v>
      </c>
      <c r="BO280" s="198" t="s">
        <v>48</v>
      </c>
      <c r="BP280" s="198" t="s">
        <v>48</v>
      </c>
      <c r="BQ280" s="198" t="s">
        <v>48</v>
      </c>
      <c r="BR280" s="198" t="s">
        <v>48</v>
      </c>
      <c r="BS280" s="198" t="s">
        <v>48</v>
      </c>
      <c r="BT280" s="198" t="s">
        <v>48</v>
      </c>
      <c r="BU280" s="198" t="s">
        <v>48</v>
      </c>
      <c r="BV280" s="198" t="s">
        <v>48</v>
      </c>
      <c r="BW280" s="198" t="s">
        <v>48</v>
      </c>
      <c r="BX280" s="198" t="s">
        <v>48</v>
      </c>
      <c r="BY280" s="198" t="s">
        <v>48</v>
      </c>
      <c r="BZ280" s="198" t="s">
        <v>48</v>
      </c>
      <c r="CA280" s="198" t="s">
        <v>48</v>
      </c>
      <c r="CB280" s="198" t="s">
        <v>48</v>
      </c>
      <c r="CC280" s="264"/>
      <c r="CD280" s="264"/>
      <c r="CE280" s="264"/>
      <c r="CF280" s="264"/>
      <c r="CG280" s="264"/>
      <c r="CH280" s="264"/>
      <c r="CI280" s="318"/>
    </row>
    <row r="281" spans="1:87" ht="64.95" hidden="1" customHeight="1" x14ac:dyDescent="0.3">
      <c r="A281" s="332" t="s">
        <v>1122</v>
      </c>
      <c r="B281" s="323" t="s">
        <v>542</v>
      </c>
      <c r="C281" s="333" t="s">
        <v>537</v>
      </c>
      <c r="D281" s="550" t="s">
        <v>564</v>
      </c>
      <c r="E281" s="201" t="e" vm="54">
        <v>#VALUE!</v>
      </c>
      <c r="F281" s="287">
        <v>0</v>
      </c>
      <c r="G281" s="320" t="s">
        <v>550</v>
      </c>
      <c r="H281" s="202" t="s">
        <v>828</v>
      </c>
      <c r="I281" s="314">
        <v>1</v>
      </c>
      <c r="J281" s="311">
        <f>(((30*50)*$K$3)*1)+$L$3</f>
        <v>117</v>
      </c>
      <c r="K281" s="266" t="s">
        <v>48</v>
      </c>
      <c r="L281" s="267" t="s">
        <v>48</v>
      </c>
      <c r="M281" s="268">
        <f t="shared" si="57"/>
        <v>45.82</v>
      </c>
      <c r="N281" s="269">
        <v>45.82</v>
      </c>
      <c r="O281" s="270">
        <f t="shared" si="58"/>
        <v>91.64</v>
      </c>
      <c r="P281" s="271">
        <v>1</v>
      </c>
      <c r="Q281" s="272">
        <v>500</v>
      </c>
      <c r="R281" s="272">
        <v>1</v>
      </c>
      <c r="S281" s="273">
        <v>40</v>
      </c>
      <c r="T281" s="274">
        <v>40</v>
      </c>
      <c r="U281" s="275">
        <f t="shared" si="66"/>
        <v>20000</v>
      </c>
      <c r="V281" s="570">
        <f>Tableau3[[#This Row],[PRIX  AU 
COLIS]]/Tableau3[[#This Row],[COLIS]]-1</f>
        <v>-0.68</v>
      </c>
      <c r="W281" s="276">
        <f t="shared" si="60"/>
        <v>14.662399999999998</v>
      </c>
      <c r="X281" s="277">
        <f>$N281-(N281*'Détail des remises'!$C$13)</f>
        <v>14.662399999999998</v>
      </c>
      <c r="Y281" s="278">
        <f t="shared" si="62"/>
        <v>29.324799999999996</v>
      </c>
      <c r="Z281" s="274" t="s">
        <v>48</v>
      </c>
      <c r="AA281" s="275" t="s">
        <v>48</v>
      </c>
      <c r="AB281" s="276" t="s">
        <v>48</v>
      </c>
      <c r="AC281" s="277" t="s">
        <v>48</v>
      </c>
      <c r="AD281" s="278" t="s">
        <v>48</v>
      </c>
      <c r="AE281" s="274" t="s">
        <v>48</v>
      </c>
      <c r="AF281" s="275" t="s">
        <v>48</v>
      </c>
      <c r="AG281" s="276" t="s">
        <v>48</v>
      </c>
      <c r="AH281" s="277" t="s">
        <v>48</v>
      </c>
      <c r="AI281" s="278" t="s">
        <v>48</v>
      </c>
      <c r="AJ281" s="274">
        <v>80</v>
      </c>
      <c r="AK281" s="275">
        <f t="shared" si="63"/>
        <v>40000</v>
      </c>
      <c r="AL281" s="279">
        <f t="shared" si="64"/>
        <v>14.222527999999997</v>
      </c>
      <c r="AM281" s="277">
        <f>Tableau3[[#This Row],[PRIX  AU 
COLIS]]*$AM$11</f>
        <v>14.222527999999997</v>
      </c>
      <c r="AN281" s="280">
        <f t="shared" si="65"/>
        <v>28.445055999999994</v>
      </c>
      <c r="AO281" s="274" t="s">
        <v>48</v>
      </c>
      <c r="AP281" s="275" t="s">
        <v>48</v>
      </c>
      <c r="AQ281" s="279" t="s">
        <v>48</v>
      </c>
      <c r="AR281" s="277" t="s">
        <v>48</v>
      </c>
      <c r="AS281" s="280" t="s">
        <v>48</v>
      </c>
      <c r="AT281" s="262" t="s">
        <v>41</v>
      </c>
      <c r="AU281" s="198" t="s">
        <v>48</v>
      </c>
      <c r="AV281" s="198" t="s">
        <v>48</v>
      </c>
      <c r="AW281" s="198" t="s">
        <v>48</v>
      </c>
      <c r="AX281" s="198" t="s">
        <v>48</v>
      </c>
      <c r="AY281" s="198" t="s">
        <v>48</v>
      </c>
      <c r="AZ281" s="198" t="s">
        <v>48</v>
      </c>
      <c r="BA281" s="198" t="s">
        <v>48</v>
      </c>
      <c r="BB281" s="198" t="s">
        <v>48</v>
      </c>
      <c r="BC281" s="198" t="s">
        <v>48</v>
      </c>
      <c r="BD281" s="198" t="s">
        <v>48</v>
      </c>
      <c r="BE281" s="198" t="s">
        <v>48</v>
      </c>
      <c r="BF281" s="198" t="s">
        <v>48</v>
      </c>
      <c r="BG281" s="198" t="s">
        <v>48</v>
      </c>
      <c r="BH281" s="198" t="s">
        <v>48</v>
      </c>
      <c r="BI281" s="198" t="s">
        <v>48</v>
      </c>
      <c r="BJ281" s="198" t="s">
        <v>48</v>
      </c>
      <c r="BK281" s="198" t="s">
        <v>48</v>
      </c>
      <c r="BL281" s="198" t="s">
        <v>48</v>
      </c>
      <c r="BM281" s="198" t="s">
        <v>48</v>
      </c>
      <c r="BN281" s="198" t="s">
        <v>48</v>
      </c>
      <c r="BO281" s="198" t="s">
        <v>48</v>
      </c>
      <c r="BP281" s="198" t="s">
        <v>48</v>
      </c>
      <c r="BQ281" s="198" t="s">
        <v>48</v>
      </c>
      <c r="BR281" s="198" t="s">
        <v>48</v>
      </c>
      <c r="BS281" s="198" t="s">
        <v>48</v>
      </c>
      <c r="BT281" s="198" t="s">
        <v>48</v>
      </c>
      <c r="BU281" s="198" t="s">
        <v>48</v>
      </c>
      <c r="BV281" s="198" t="s">
        <v>48</v>
      </c>
      <c r="BW281" s="198" t="s">
        <v>48</v>
      </c>
      <c r="BX281" s="198" t="s">
        <v>48</v>
      </c>
      <c r="BY281" s="198" t="s">
        <v>48</v>
      </c>
      <c r="BZ281" s="198" t="s">
        <v>48</v>
      </c>
      <c r="CA281" s="198" t="s">
        <v>48</v>
      </c>
      <c r="CB281" s="198" t="s">
        <v>48</v>
      </c>
      <c r="CC281" s="264"/>
      <c r="CD281" s="264"/>
      <c r="CE281" s="264"/>
      <c r="CF281" s="264"/>
      <c r="CG281" s="264"/>
      <c r="CH281" s="264"/>
      <c r="CI281" s="318"/>
    </row>
    <row r="282" spans="1:87" ht="64.95" hidden="1" customHeight="1" x14ac:dyDescent="0.3">
      <c r="A282" s="332" t="s">
        <v>1122</v>
      </c>
      <c r="B282" s="323" t="s">
        <v>542</v>
      </c>
      <c r="C282" s="333" t="s">
        <v>537</v>
      </c>
      <c r="D282" s="550" t="s">
        <v>564</v>
      </c>
      <c r="E282" s="201" t="e" vm="54">
        <v>#VALUE!</v>
      </c>
      <c r="F282" s="287">
        <v>0</v>
      </c>
      <c r="G282" s="320" t="s">
        <v>551</v>
      </c>
      <c r="H282" s="202" t="s">
        <v>828</v>
      </c>
      <c r="I282" s="314">
        <v>2</v>
      </c>
      <c r="J282" s="311">
        <f>(((30*50)*$K$3)*2)+$L$3</f>
        <v>174</v>
      </c>
      <c r="K282" s="266" t="s">
        <v>48</v>
      </c>
      <c r="L282" s="267" t="s">
        <v>48</v>
      </c>
      <c r="M282" s="268">
        <f t="shared" si="57"/>
        <v>48.111000000000004</v>
      </c>
      <c r="N282" s="269">
        <f>N281*1.05</f>
        <v>48.111000000000004</v>
      </c>
      <c r="O282" s="270">
        <f t="shared" si="58"/>
        <v>96.222000000000008</v>
      </c>
      <c r="P282" s="271">
        <v>1</v>
      </c>
      <c r="Q282" s="272">
        <v>500</v>
      </c>
      <c r="R282" s="272">
        <v>1</v>
      </c>
      <c r="S282" s="273">
        <v>40</v>
      </c>
      <c r="T282" s="274">
        <v>40</v>
      </c>
      <c r="U282" s="275">
        <f t="shared" si="66"/>
        <v>20000</v>
      </c>
      <c r="V282" s="570">
        <f>Tableau3[[#This Row],[PRIX  AU 
COLIS]]/Tableau3[[#This Row],[COLIS]]-1</f>
        <v>-0.68000000000000016</v>
      </c>
      <c r="W282" s="276">
        <f t="shared" si="60"/>
        <v>15.395519999999998</v>
      </c>
      <c r="X282" s="277">
        <f>$N282-(N282*'Détail des remises'!$C$13)</f>
        <v>15.395519999999998</v>
      </c>
      <c r="Y282" s="278">
        <f t="shared" si="62"/>
        <v>30.791039999999995</v>
      </c>
      <c r="Z282" s="274" t="s">
        <v>48</v>
      </c>
      <c r="AA282" s="275" t="s">
        <v>48</v>
      </c>
      <c r="AB282" s="276" t="s">
        <v>48</v>
      </c>
      <c r="AC282" s="277" t="s">
        <v>48</v>
      </c>
      <c r="AD282" s="278" t="s">
        <v>48</v>
      </c>
      <c r="AE282" s="274" t="s">
        <v>48</v>
      </c>
      <c r="AF282" s="275" t="s">
        <v>48</v>
      </c>
      <c r="AG282" s="276" t="s">
        <v>48</v>
      </c>
      <c r="AH282" s="277" t="s">
        <v>48</v>
      </c>
      <c r="AI282" s="278" t="s">
        <v>48</v>
      </c>
      <c r="AJ282" s="274">
        <v>80</v>
      </c>
      <c r="AK282" s="275">
        <f t="shared" si="63"/>
        <v>40000</v>
      </c>
      <c r="AL282" s="279">
        <f t="shared" si="64"/>
        <v>14.933654399999996</v>
      </c>
      <c r="AM282" s="277">
        <f>Tableau3[[#This Row],[PRIX  AU 
COLIS]]*$AM$11</f>
        <v>14.933654399999996</v>
      </c>
      <c r="AN282" s="280">
        <f t="shared" si="65"/>
        <v>29.867308799999993</v>
      </c>
      <c r="AO282" s="274" t="s">
        <v>48</v>
      </c>
      <c r="AP282" s="275" t="s">
        <v>48</v>
      </c>
      <c r="AQ282" s="279" t="s">
        <v>48</v>
      </c>
      <c r="AR282" s="277" t="s">
        <v>48</v>
      </c>
      <c r="AS282" s="280" t="s">
        <v>48</v>
      </c>
      <c r="AT282" s="262" t="s">
        <v>41</v>
      </c>
      <c r="AU282" s="198" t="s">
        <v>48</v>
      </c>
      <c r="AV282" s="198" t="s">
        <v>48</v>
      </c>
      <c r="AW282" s="198" t="s">
        <v>48</v>
      </c>
      <c r="AX282" s="198" t="s">
        <v>48</v>
      </c>
      <c r="AY282" s="198" t="s">
        <v>48</v>
      </c>
      <c r="AZ282" s="198" t="s">
        <v>48</v>
      </c>
      <c r="BA282" s="198" t="s">
        <v>48</v>
      </c>
      <c r="BB282" s="198" t="s">
        <v>48</v>
      </c>
      <c r="BC282" s="198" t="s">
        <v>48</v>
      </c>
      <c r="BD282" s="198" t="s">
        <v>48</v>
      </c>
      <c r="BE282" s="198" t="s">
        <v>48</v>
      </c>
      <c r="BF282" s="198" t="s">
        <v>48</v>
      </c>
      <c r="BG282" s="198" t="s">
        <v>48</v>
      </c>
      <c r="BH282" s="198" t="s">
        <v>48</v>
      </c>
      <c r="BI282" s="198" t="s">
        <v>48</v>
      </c>
      <c r="BJ282" s="198" t="s">
        <v>48</v>
      </c>
      <c r="BK282" s="198" t="s">
        <v>48</v>
      </c>
      <c r="BL282" s="198" t="s">
        <v>48</v>
      </c>
      <c r="BM282" s="198" t="s">
        <v>48</v>
      </c>
      <c r="BN282" s="198" t="s">
        <v>48</v>
      </c>
      <c r="BO282" s="198" t="s">
        <v>48</v>
      </c>
      <c r="BP282" s="198" t="s">
        <v>48</v>
      </c>
      <c r="BQ282" s="198" t="s">
        <v>48</v>
      </c>
      <c r="BR282" s="198" t="s">
        <v>48</v>
      </c>
      <c r="BS282" s="198" t="s">
        <v>48</v>
      </c>
      <c r="BT282" s="198" t="s">
        <v>48</v>
      </c>
      <c r="BU282" s="198" t="s">
        <v>48</v>
      </c>
      <c r="BV282" s="198" t="s">
        <v>48</v>
      </c>
      <c r="BW282" s="198" t="s">
        <v>48</v>
      </c>
      <c r="BX282" s="198" t="s">
        <v>48</v>
      </c>
      <c r="BY282" s="198" t="s">
        <v>48</v>
      </c>
      <c r="BZ282" s="198" t="s">
        <v>48</v>
      </c>
      <c r="CA282" s="198" t="s">
        <v>48</v>
      </c>
      <c r="CB282" s="198" t="s">
        <v>48</v>
      </c>
      <c r="CC282" s="264"/>
      <c r="CD282" s="264"/>
      <c r="CE282" s="264"/>
      <c r="CF282" s="264"/>
      <c r="CG282" s="264"/>
      <c r="CH282" s="264"/>
      <c r="CI282" s="318"/>
    </row>
    <row r="283" spans="1:87" ht="64.95" hidden="1" customHeight="1" x14ac:dyDescent="0.3">
      <c r="A283" s="332" t="s">
        <v>1122</v>
      </c>
      <c r="B283" s="323" t="s">
        <v>542</v>
      </c>
      <c r="C283" s="333" t="s">
        <v>537</v>
      </c>
      <c r="D283" s="550" t="s">
        <v>564</v>
      </c>
      <c r="E283" s="201" t="e" vm="54">
        <v>#VALUE!</v>
      </c>
      <c r="F283" s="287">
        <v>0</v>
      </c>
      <c r="G283" s="320" t="s">
        <v>552</v>
      </c>
      <c r="H283" s="202" t="s">
        <v>828</v>
      </c>
      <c r="I283" s="314">
        <v>3</v>
      </c>
      <c r="J283" s="311">
        <f>(((30*50)*$K$3)*3)+$L$3</f>
        <v>231</v>
      </c>
      <c r="K283" s="266" t="s">
        <v>48</v>
      </c>
      <c r="L283" s="267" t="s">
        <v>48</v>
      </c>
      <c r="M283" s="268">
        <f t="shared" si="57"/>
        <v>50.402000000000001</v>
      </c>
      <c r="N283" s="269">
        <f>N281*1.1</f>
        <v>50.402000000000001</v>
      </c>
      <c r="O283" s="270">
        <f t="shared" si="58"/>
        <v>100.804</v>
      </c>
      <c r="P283" s="271">
        <v>1</v>
      </c>
      <c r="Q283" s="272">
        <v>500</v>
      </c>
      <c r="R283" s="272">
        <v>1</v>
      </c>
      <c r="S283" s="273">
        <v>40</v>
      </c>
      <c r="T283" s="274">
        <v>40</v>
      </c>
      <c r="U283" s="275">
        <f t="shared" si="66"/>
        <v>20000</v>
      </c>
      <c r="V283" s="570">
        <f>Tableau3[[#This Row],[PRIX  AU 
COLIS]]/Tableau3[[#This Row],[COLIS]]-1</f>
        <v>-0.68</v>
      </c>
      <c r="W283" s="276">
        <f t="shared" si="60"/>
        <v>16.128639999999997</v>
      </c>
      <c r="X283" s="277">
        <f>$N283-(N283*'Détail des remises'!$C$13)</f>
        <v>16.128639999999997</v>
      </c>
      <c r="Y283" s="278">
        <f t="shared" si="62"/>
        <v>32.257279999999994</v>
      </c>
      <c r="Z283" s="274" t="s">
        <v>48</v>
      </c>
      <c r="AA283" s="275" t="s">
        <v>48</v>
      </c>
      <c r="AB283" s="276" t="s">
        <v>48</v>
      </c>
      <c r="AC283" s="277" t="s">
        <v>48</v>
      </c>
      <c r="AD283" s="278" t="s">
        <v>48</v>
      </c>
      <c r="AE283" s="274" t="s">
        <v>48</v>
      </c>
      <c r="AF283" s="275" t="s">
        <v>48</v>
      </c>
      <c r="AG283" s="276" t="s">
        <v>48</v>
      </c>
      <c r="AH283" s="277" t="s">
        <v>48</v>
      </c>
      <c r="AI283" s="278" t="s">
        <v>48</v>
      </c>
      <c r="AJ283" s="274">
        <v>80</v>
      </c>
      <c r="AK283" s="275">
        <f t="shared" si="63"/>
        <v>40000</v>
      </c>
      <c r="AL283" s="279">
        <f t="shared" si="64"/>
        <v>15.644780799999998</v>
      </c>
      <c r="AM283" s="277">
        <f>Tableau3[[#This Row],[PRIX  AU 
COLIS]]*$AM$11</f>
        <v>15.644780799999998</v>
      </c>
      <c r="AN283" s="280">
        <f t="shared" si="65"/>
        <v>31.289561599999995</v>
      </c>
      <c r="AO283" s="274" t="s">
        <v>48</v>
      </c>
      <c r="AP283" s="275" t="s">
        <v>48</v>
      </c>
      <c r="AQ283" s="279" t="s">
        <v>48</v>
      </c>
      <c r="AR283" s="277" t="s">
        <v>48</v>
      </c>
      <c r="AS283" s="280" t="s">
        <v>48</v>
      </c>
      <c r="AT283" s="262" t="s">
        <v>41</v>
      </c>
      <c r="AU283" s="198" t="s">
        <v>48</v>
      </c>
      <c r="AV283" s="198" t="s">
        <v>48</v>
      </c>
      <c r="AW283" s="198" t="s">
        <v>48</v>
      </c>
      <c r="AX283" s="198" t="s">
        <v>48</v>
      </c>
      <c r="AY283" s="198" t="s">
        <v>48</v>
      </c>
      <c r="AZ283" s="198" t="s">
        <v>48</v>
      </c>
      <c r="BA283" s="198" t="s">
        <v>48</v>
      </c>
      <c r="BB283" s="198" t="s">
        <v>48</v>
      </c>
      <c r="BC283" s="198" t="s">
        <v>48</v>
      </c>
      <c r="BD283" s="198" t="s">
        <v>48</v>
      </c>
      <c r="BE283" s="198" t="s">
        <v>48</v>
      </c>
      <c r="BF283" s="198" t="s">
        <v>48</v>
      </c>
      <c r="BG283" s="198" t="s">
        <v>48</v>
      </c>
      <c r="BH283" s="198" t="s">
        <v>48</v>
      </c>
      <c r="BI283" s="198" t="s">
        <v>48</v>
      </c>
      <c r="BJ283" s="198" t="s">
        <v>48</v>
      </c>
      <c r="BK283" s="198" t="s">
        <v>48</v>
      </c>
      <c r="BL283" s="198" t="s">
        <v>48</v>
      </c>
      <c r="BM283" s="198" t="s">
        <v>48</v>
      </c>
      <c r="BN283" s="198" t="s">
        <v>48</v>
      </c>
      <c r="BO283" s="198" t="s">
        <v>48</v>
      </c>
      <c r="BP283" s="198" t="s">
        <v>48</v>
      </c>
      <c r="BQ283" s="198" t="s">
        <v>48</v>
      </c>
      <c r="BR283" s="198" t="s">
        <v>48</v>
      </c>
      <c r="BS283" s="198" t="s">
        <v>48</v>
      </c>
      <c r="BT283" s="198" t="s">
        <v>48</v>
      </c>
      <c r="BU283" s="198" t="s">
        <v>48</v>
      </c>
      <c r="BV283" s="198" t="s">
        <v>48</v>
      </c>
      <c r="BW283" s="198" t="s">
        <v>48</v>
      </c>
      <c r="BX283" s="198" t="s">
        <v>48</v>
      </c>
      <c r="BY283" s="198" t="s">
        <v>48</v>
      </c>
      <c r="BZ283" s="198" t="s">
        <v>48</v>
      </c>
      <c r="CA283" s="198" t="s">
        <v>48</v>
      </c>
      <c r="CB283" s="198" t="s">
        <v>48</v>
      </c>
      <c r="CC283" s="264"/>
      <c r="CD283" s="264"/>
      <c r="CE283" s="264"/>
      <c r="CF283" s="264"/>
      <c r="CG283" s="264"/>
      <c r="CH283" s="264"/>
      <c r="CI283" s="318"/>
    </row>
    <row r="284" spans="1:87" ht="64.95" hidden="1" customHeight="1" x14ac:dyDescent="0.3">
      <c r="A284" s="332" t="s">
        <v>1122</v>
      </c>
      <c r="B284" s="323" t="s">
        <v>542</v>
      </c>
      <c r="C284" s="333" t="s">
        <v>537</v>
      </c>
      <c r="D284" s="550" t="s">
        <v>564</v>
      </c>
      <c r="E284" s="201" t="e" vm="54">
        <v>#VALUE!</v>
      </c>
      <c r="F284" s="287">
        <v>0</v>
      </c>
      <c r="G284" s="320" t="s">
        <v>553</v>
      </c>
      <c r="H284" s="202" t="s">
        <v>828</v>
      </c>
      <c r="I284" s="314">
        <v>4</v>
      </c>
      <c r="J284" s="311">
        <f>(((30*50)*$K$3)*3)+$L$3</f>
        <v>231</v>
      </c>
      <c r="K284" s="266" t="s">
        <v>48</v>
      </c>
      <c r="L284" s="267" t="s">
        <v>48</v>
      </c>
      <c r="M284" s="268">
        <f t="shared" si="57"/>
        <v>52.692999999999998</v>
      </c>
      <c r="N284" s="269">
        <f>N281*1.15</f>
        <v>52.692999999999998</v>
      </c>
      <c r="O284" s="270">
        <f t="shared" si="58"/>
        <v>105.386</v>
      </c>
      <c r="P284" s="271">
        <v>1</v>
      </c>
      <c r="Q284" s="272">
        <v>500</v>
      </c>
      <c r="R284" s="272">
        <v>1</v>
      </c>
      <c r="S284" s="273">
        <v>40</v>
      </c>
      <c r="T284" s="274">
        <v>40</v>
      </c>
      <c r="U284" s="275">
        <f t="shared" si="66"/>
        <v>20000</v>
      </c>
      <c r="V284" s="570">
        <f>Tableau3[[#This Row],[PRIX  AU 
COLIS]]/Tableau3[[#This Row],[COLIS]]-1</f>
        <v>-0.68</v>
      </c>
      <c r="W284" s="276">
        <f t="shared" si="60"/>
        <v>16.861759999999997</v>
      </c>
      <c r="X284" s="277">
        <f>$N284-(N284*'Détail des remises'!$C$13)</f>
        <v>16.861759999999997</v>
      </c>
      <c r="Y284" s="278">
        <f t="shared" si="62"/>
        <v>33.723519999999994</v>
      </c>
      <c r="Z284" s="274" t="s">
        <v>48</v>
      </c>
      <c r="AA284" s="275" t="s">
        <v>48</v>
      </c>
      <c r="AB284" s="276" t="s">
        <v>48</v>
      </c>
      <c r="AC284" s="277" t="s">
        <v>48</v>
      </c>
      <c r="AD284" s="278" t="s">
        <v>48</v>
      </c>
      <c r="AE284" s="274" t="s">
        <v>48</v>
      </c>
      <c r="AF284" s="275" t="s">
        <v>48</v>
      </c>
      <c r="AG284" s="276" t="s">
        <v>48</v>
      </c>
      <c r="AH284" s="277" t="s">
        <v>48</v>
      </c>
      <c r="AI284" s="278" t="s">
        <v>48</v>
      </c>
      <c r="AJ284" s="274">
        <v>80</v>
      </c>
      <c r="AK284" s="275">
        <f t="shared" si="63"/>
        <v>40000</v>
      </c>
      <c r="AL284" s="279">
        <f t="shared" si="64"/>
        <v>16.355907199999997</v>
      </c>
      <c r="AM284" s="277">
        <f>Tableau3[[#This Row],[PRIX  AU 
COLIS]]*$AM$11</f>
        <v>16.355907199999997</v>
      </c>
      <c r="AN284" s="280">
        <f t="shared" si="65"/>
        <v>32.711814399999994</v>
      </c>
      <c r="AO284" s="274" t="s">
        <v>48</v>
      </c>
      <c r="AP284" s="275" t="s">
        <v>48</v>
      </c>
      <c r="AQ284" s="279" t="s">
        <v>48</v>
      </c>
      <c r="AR284" s="277" t="s">
        <v>48</v>
      </c>
      <c r="AS284" s="280" t="s">
        <v>48</v>
      </c>
      <c r="AT284" s="262" t="s">
        <v>41</v>
      </c>
      <c r="AU284" s="198" t="s">
        <v>48</v>
      </c>
      <c r="AV284" s="198" t="s">
        <v>48</v>
      </c>
      <c r="AW284" s="198" t="s">
        <v>48</v>
      </c>
      <c r="AX284" s="198" t="s">
        <v>48</v>
      </c>
      <c r="AY284" s="198" t="s">
        <v>48</v>
      </c>
      <c r="AZ284" s="198" t="s">
        <v>48</v>
      </c>
      <c r="BA284" s="198" t="s">
        <v>48</v>
      </c>
      <c r="BB284" s="198" t="s">
        <v>48</v>
      </c>
      <c r="BC284" s="198" t="s">
        <v>48</v>
      </c>
      <c r="BD284" s="198" t="s">
        <v>48</v>
      </c>
      <c r="BE284" s="198" t="s">
        <v>48</v>
      </c>
      <c r="BF284" s="198" t="s">
        <v>48</v>
      </c>
      <c r="BG284" s="198" t="s">
        <v>48</v>
      </c>
      <c r="BH284" s="198" t="s">
        <v>48</v>
      </c>
      <c r="BI284" s="198" t="s">
        <v>48</v>
      </c>
      <c r="BJ284" s="198" t="s">
        <v>48</v>
      </c>
      <c r="BK284" s="198" t="s">
        <v>48</v>
      </c>
      <c r="BL284" s="198" t="s">
        <v>48</v>
      </c>
      <c r="BM284" s="198" t="s">
        <v>48</v>
      </c>
      <c r="BN284" s="198" t="s">
        <v>48</v>
      </c>
      <c r="BO284" s="198" t="s">
        <v>48</v>
      </c>
      <c r="BP284" s="198" t="s">
        <v>48</v>
      </c>
      <c r="BQ284" s="198" t="s">
        <v>48</v>
      </c>
      <c r="BR284" s="198" t="s">
        <v>48</v>
      </c>
      <c r="BS284" s="198" t="s">
        <v>48</v>
      </c>
      <c r="BT284" s="198" t="s">
        <v>48</v>
      </c>
      <c r="BU284" s="198" t="s">
        <v>48</v>
      </c>
      <c r="BV284" s="198" t="s">
        <v>48</v>
      </c>
      <c r="BW284" s="198" t="s">
        <v>48</v>
      </c>
      <c r="BX284" s="198" t="s">
        <v>48</v>
      </c>
      <c r="BY284" s="198" t="s">
        <v>48</v>
      </c>
      <c r="BZ284" s="198" t="s">
        <v>48</v>
      </c>
      <c r="CA284" s="198" t="s">
        <v>48</v>
      </c>
      <c r="CB284" s="198" t="s">
        <v>48</v>
      </c>
      <c r="CC284" s="264"/>
      <c r="CD284" s="264"/>
      <c r="CE284" s="264"/>
      <c r="CF284" s="264"/>
      <c r="CG284" s="264"/>
      <c r="CH284" s="264"/>
      <c r="CI284" s="318"/>
    </row>
    <row r="285" spans="1:87" ht="64.95" hidden="1" customHeight="1" x14ac:dyDescent="0.3">
      <c r="A285" s="332" t="s">
        <v>1122</v>
      </c>
      <c r="B285" s="323" t="s">
        <v>542</v>
      </c>
      <c r="C285" s="333" t="s">
        <v>537</v>
      </c>
      <c r="D285" s="550" t="s">
        <v>565</v>
      </c>
      <c r="E285" s="201" t="e" vm="54">
        <v>#VALUE!</v>
      </c>
      <c r="F285" s="287">
        <v>0</v>
      </c>
      <c r="G285" s="320" t="s">
        <v>554</v>
      </c>
      <c r="H285" s="202" t="s">
        <v>829</v>
      </c>
      <c r="I285" s="314">
        <v>1</v>
      </c>
      <c r="J285" s="311">
        <f>(((35*45)*$K$3)*1)+$L$3</f>
        <v>119.85</v>
      </c>
      <c r="K285" s="266" t="s">
        <v>48</v>
      </c>
      <c r="L285" s="267" t="s">
        <v>48</v>
      </c>
      <c r="M285" s="268">
        <f t="shared" si="57"/>
        <v>48.134999999999998</v>
      </c>
      <c r="N285" s="269">
        <v>48.134999999999998</v>
      </c>
      <c r="O285" s="270">
        <f t="shared" si="58"/>
        <v>96.27</v>
      </c>
      <c r="P285" s="271">
        <v>1</v>
      </c>
      <c r="Q285" s="272">
        <v>500</v>
      </c>
      <c r="R285" s="272">
        <v>1</v>
      </c>
      <c r="S285" s="273">
        <v>40</v>
      </c>
      <c r="T285" s="274">
        <v>40</v>
      </c>
      <c r="U285" s="275">
        <f t="shared" si="66"/>
        <v>20000</v>
      </c>
      <c r="V285" s="570">
        <f>Tableau3[[#This Row],[PRIX  AU 
COLIS]]/Tableau3[[#This Row],[COLIS]]-1</f>
        <v>-0.68</v>
      </c>
      <c r="W285" s="276">
        <f t="shared" si="60"/>
        <v>15.403199999999998</v>
      </c>
      <c r="X285" s="277">
        <f>$N285-(N285*'Détail des remises'!$C$13)</f>
        <v>15.403199999999998</v>
      </c>
      <c r="Y285" s="278">
        <f t="shared" si="62"/>
        <v>30.806399999999996</v>
      </c>
      <c r="Z285" s="274" t="s">
        <v>48</v>
      </c>
      <c r="AA285" s="275" t="s">
        <v>48</v>
      </c>
      <c r="AB285" s="276" t="s">
        <v>48</v>
      </c>
      <c r="AC285" s="277" t="s">
        <v>48</v>
      </c>
      <c r="AD285" s="278" t="s">
        <v>48</v>
      </c>
      <c r="AE285" s="274" t="s">
        <v>48</v>
      </c>
      <c r="AF285" s="275" t="s">
        <v>48</v>
      </c>
      <c r="AG285" s="276" t="s">
        <v>48</v>
      </c>
      <c r="AH285" s="277" t="s">
        <v>48</v>
      </c>
      <c r="AI285" s="278" t="s">
        <v>48</v>
      </c>
      <c r="AJ285" s="274">
        <v>80</v>
      </c>
      <c r="AK285" s="275">
        <f t="shared" si="63"/>
        <v>40000</v>
      </c>
      <c r="AL285" s="279">
        <f t="shared" si="64"/>
        <v>14.941103999999997</v>
      </c>
      <c r="AM285" s="277">
        <f>Tableau3[[#This Row],[PRIX  AU 
COLIS]]*$AM$11</f>
        <v>14.941103999999997</v>
      </c>
      <c r="AN285" s="280">
        <f t="shared" si="65"/>
        <v>29.882207999999995</v>
      </c>
      <c r="AO285" s="274" t="s">
        <v>48</v>
      </c>
      <c r="AP285" s="275" t="s">
        <v>48</v>
      </c>
      <c r="AQ285" s="279" t="s">
        <v>48</v>
      </c>
      <c r="AR285" s="277" t="s">
        <v>48</v>
      </c>
      <c r="AS285" s="280" t="s">
        <v>48</v>
      </c>
      <c r="AT285" s="262" t="s">
        <v>41</v>
      </c>
      <c r="AU285" s="198" t="s">
        <v>48</v>
      </c>
      <c r="AV285" s="198" t="s">
        <v>48</v>
      </c>
      <c r="AW285" s="198" t="s">
        <v>48</v>
      </c>
      <c r="AX285" s="198" t="s">
        <v>48</v>
      </c>
      <c r="AY285" s="198" t="s">
        <v>48</v>
      </c>
      <c r="AZ285" s="198" t="s">
        <v>48</v>
      </c>
      <c r="BA285" s="198" t="s">
        <v>48</v>
      </c>
      <c r="BB285" s="198" t="s">
        <v>48</v>
      </c>
      <c r="BC285" s="198" t="s">
        <v>48</v>
      </c>
      <c r="BD285" s="198" t="s">
        <v>48</v>
      </c>
      <c r="BE285" s="198" t="s">
        <v>48</v>
      </c>
      <c r="BF285" s="198" t="s">
        <v>48</v>
      </c>
      <c r="BG285" s="198" t="s">
        <v>48</v>
      </c>
      <c r="BH285" s="198" t="s">
        <v>48</v>
      </c>
      <c r="BI285" s="198" t="s">
        <v>48</v>
      </c>
      <c r="BJ285" s="198" t="s">
        <v>48</v>
      </c>
      <c r="BK285" s="198" t="s">
        <v>48</v>
      </c>
      <c r="BL285" s="198" t="s">
        <v>48</v>
      </c>
      <c r="BM285" s="198" t="s">
        <v>48</v>
      </c>
      <c r="BN285" s="198" t="s">
        <v>48</v>
      </c>
      <c r="BO285" s="198" t="s">
        <v>48</v>
      </c>
      <c r="BP285" s="198" t="s">
        <v>48</v>
      </c>
      <c r="BQ285" s="198" t="s">
        <v>48</v>
      </c>
      <c r="BR285" s="198" t="s">
        <v>48</v>
      </c>
      <c r="BS285" s="198" t="s">
        <v>48</v>
      </c>
      <c r="BT285" s="198" t="s">
        <v>48</v>
      </c>
      <c r="BU285" s="198" t="s">
        <v>48</v>
      </c>
      <c r="BV285" s="198" t="s">
        <v>48</v>
      </c>
      <c r="BW285" s="198" t="s">
        <v>48</v>
      </c>
      <c r="BX285" s="198" t="s">
        <v>48</v>
      </c>
      <c r="BY285" s="198" t="s">
        <v>48</v>
      </c>
      <c r="BZ285" s="198" t="s">
        <v>48</v>
      </c>
      <c r="CA285" s="198" t="s">
        <v>48</v>
      </c>
      <c r="CB285" s="198" t="s">
        <v>48</v>
      </c>
      <c r="CC285" s="264"/>
      <c r="CD285" s="264"/>
      <c r="CE285" s="264"/>
      <c r="CF285" s="264"/>
      <c r="CG285" s="264"/>
      <c r="CH285" s="264"/>
      <c r="CI285" s="318"/>
    </row>
    <row r="286" spans="1:87" ht="64.95" hidden="1" customHeight="1" x14ac:dyDescent="0.3">
      <c r="A286" s="332" t="s">
        <v>1122</v>
      </c>
      <c r="B286" s="323" t="s">
        <v>542</v>
      </c>
      <c r="C286" s="333" t="s">
        <v>537</v>
      </c>
      <c r="D286" s="550" t="s">
        <v>566</v>
      </c>
      <c r="E286" s="201" t="e" vm="54">
        <v>#VALUE!</v>
      </c>
      <c r="F286" s="287">
        <v>0</v>
      </c>
      <c r="G286" s="320" t="s">
        <v>555</v>
      </c>
      <c r="H286" s="202" t="s">
        <v>829</v>
      </c>
      <c r="I286" s="314">
        <v>2</v>
      </c>
      <c r="J286" s="311">
        <f>(((35*45)*$K$3)*2)+$L$3</f>
        <v>179.7</v>
      </c>
      <c r="K286" s="266" t="s">
        <v>48</v>
      </c>
      <c r="L286" s="267" t="s">
        <v>48</v>
      </c>
      <c r="M286" s="268">
        <f t="shared" si="57"/>
        <v>50.54175</v>
      </c>
      <c r="N286" s="269">
        <f>N285*1.05</f>
        <v>50.54175</v>
      </c>
      <c r="O286" s="270">
        <f t="shared" si="58"/>
        <v>101.0835</v>
      </c>
      <c r="P286" s="271">
        <v>1</v>
      </c>
      <c r="Q286" s="272">
        <v>500</v>
      </c>
      <c r="R286" s="272">
        <v>1</v>
      </c>
      <c r="S286" s="273">
        <v>40</v>
      </c>
      <c r="T286" s="274">
        <v>40</v>
      </c>
      <c r="U286" s="275">
        <f t="shared" si="66"/>
        <v>20000</v>
      </c>
      <c r="V286" s="570">
        <f>Tableau3[[#This Row],[PRIX  AU 
COLIS]]/Tableau3[[#This Row],[COLIS]]-1</f>
        <v>-0.68000000000000016</v>
      </c>
      <c r="W286" s="276">
        <f t="shared" si="60"/>
        <v>16.173359999999995</v>
      </c>
      <c r="X286" s="277">
        <f>$N286-(N286*'Détail des remises'!$C$13)</f>
        <v>16.173359999999995</v>
      </c>
      <c r="Y286" s="278">
        <f t="shared" si="62"/>
        <v>32.346719999999991</v>
      </c>
      <c r="Z286" s="274" t="s">
        <v>48</v>
      </c>
      <c r="AA286" s="275" t="s">
        <v>48</v>
      </c>
      <c r="AB286" s="276" t="s">
        <v>48</v>
      </c>
      <c r="AC286" s="277" t="s">
        <v>48</v>
      </c>
      <c r="AD286" s="278" t="s">
        <v>48</v>
      </c>
      <c r="AE286" s="274" t="s">
        <v>48</v>
      </c>
      <c r="AF286" s="275" t="s">
        <v>48</v>
      </c>
      <c r="AG286" s="276" t="s">
        <v>48</v>
      </c>
      <c r="AH286" s="277" t="s">
        <v>48</v>
      </c>
      <c r="AI286" s="278" t="s">
        <v>48</v>
      </c>
      <c r="AJ286" s="274">
        <v>80</v>
      </c>
      <c r="AK286" s="275">
        <f t="shared" si="63"/>
        <v>40000</v>
      </c>
      <c r="AL286" s="279">
        <f t="shared" si="64"/>
        <v>15.688159199999996</v>
      </c>
      <c r="AM286" s="277">
        <f>Tableau3[[#This Row],[PRIX  AU 
COLIS]]*$AM$11</f>
        <v>15.688159199999996</v>
      </c>
      <c r="AN286" s="280">
        <f t="shared" si="65"/>
        <v>31.376318399999992</v>
      </c>
      <c r="AO286" s="274" t="s">
        <v>48</v>
      </c>
      <c r="AP286" s="275" t="s">
        <v>48</v>
      </c>
      <c r="AQ286" s="279" t="s">
        <v>48</v>
      </c>
      <c r="AR286" s="277" t="s">
        <v>48</v>
      </c>
      <c r="AS286" s="280" t="s">
        <v>48</v>
      </c>
      <c r="AT286" s="262" t="s">
        <v>41</v>
      </c>
      <c r="AU286" s="198" t="s">
        <v>48</v>
      </c>
      <c r="AV286" s="198" t="s">
        <v>48</v>
      </c>
      <c r="AW286" s="198" t="s">
        <v>48</v>
      </c>
      <c r="AX286" s="198" t="s">
        <v>48</v>
      </c>
      <c r="AY286" s="198" t="s">
        <v>48</v>
      </c>
      <c r="AZ286" s="198" t="s">
        <v>48</v>
      </c>
      <c r="BA286" s="198" t="s">
        <v>48</v>
      </c>
      <c r="BB286" s="198" t="s">
        <v>48</v>
      </c>
      <c r="BC286" s="198" t="s">
        <v>48</v>
      </c>
      <c r="BD286" s="198" t="s">
        <v>48</v>
      </c>
      <c r="BE286" s="198" t="s">
        <v>48</v>
      </c>
      <c r="BF286" s="198" t="s">
        <v>48</v>
      </c>
      <c r="BG286" s="198" t="s">
        <v>48</v>
      </c>
      <c r="BH286" s="198" t="s">
        <v>48</v>
      </c>
      <c r="BI286" s="198" t="s">
        <v>48</v>
      </c>
      <c r="BJ286" s="198" t="s">
        <v>48</v>
      </c>
      <c r="BK286" s="198" t="s">
        <v>48</v>
      </c>
      <c r="BL286" s="198" t="s">
        <v>48</v>
      </c>
      <c r="BM286" s="198" t="s">
        <v>48</v>
      </c>
      <c r="BN286" s="198" t="s">
        <v>48</v>
      </c>
      <c r="BO286" s="198" t="s">
        <v>48</v>
      </c>
      <c r="BP286" s="198" t="s">
        <v>48</v>
      </c>
      <c r="BQ286" s="198" t="s">
        <v>48</v>
      </c>
      <c r="BR286" s="198" t="s">
        <v>48</v>
      </c>
      <c r="BS286" s="198" t="s">
        <v>48</v>
      </c>
      <c r="BT286" s="198" t="s">
        <v>48</v>
      </c>
      <c r="BU286" s="198" t="s">
        <v>48</v>
      </c>
      <c r="BV286" s="198" t="s">
        <v>48</v>
      </c>
      <c r="BW286" s="198" t="s">
        <v>48</v>
      </c>
      <c r="BX286" s="198" t="s">
        <v>48</v>
      </c>
      <c r="BY286" s="198" t="s">
        <v>48</v>
      </c>
      <c r="BZ286" s="198" t="s">
        <v>48</v>
      </c>
      <c r="CA286" s="198" t="s">
        <v>48</v>
      </c>
      <c r="CB286" s="198" t="s">
        <v>48</v>
      </c>
      <c r="CC286" s="264"/>
      <c r="CD286" s="264"/>
      <c r="CE286" s="264"/>
      <c r="CF286" s="264"/>
      <c r="CG286" s="264"/>
      <c r="CH286" s="264"/>
      <c r="CI286" s="318"/>
    </row>
    <row r="287" spans="1:87" ht="64.95" hidden="1" customHeight="1" x14ac:dyDescent="0.3">
      <c r="A287" s="332" t="s">
        <v>1122</v>
      </c>
      <c r="B287" s="323" t="s">
        <v>542</v>
      </c>
      <c r="C287" s="333" t="s">
        <v>537</v>
      </c>
      <c r="D287" s="550" t="s">
        <v>567</v>
      </c>
      <c r="E287" s="201" t="e" vm="54">
        <v>#VALUE!</v>
      </c>
      <c r="F287" s="287">
        <v>0</v>
      </c>
      <c r="G287" s="320" t="s">
        <v>556</v>
      </c>
      <c r="H287" s="202" t="s">
        <v>829</v>
      </c>
      <c r="I287" s="314">
        <v>3</v>
      </c>
      <c r="J287" s="311">
        <f>(((35*45)*$K$3)*3)+$L$3</f>
        <v>239.55</v>
      </c>
      <c r="K287" s="266" t="s">
        <v>48</v>
      </c>
      <c r="L287" s="267" t="s">
        <v>48</v>
      </c>
      <c r="M287" s="268">
        <f t="shared" si="57"/>
        <v>52.948500000000003</v>
      </c>
      <c r="N287" s="269">
        <f>N285*1.1</f>
        <v>52.948500000000003</v>
      </c>
      <c r="O287" s="270">
        <f t="shared" si="58"/>
        <v>105.89700000000001</v>
      </c>
      <c r="P287" s="271">
        <v>1</v>
      </c>
      <c r="Q287" s="272">
        <v>500</v>
      </c>
      <c r="R287" s="272">
        <v>1</v>
      </c>
      <c r="S287" s="273">
        <v>40</v>
      </c>
      <c r="T287" s="274">
        <v>40</v>
      </c>
      <c r="U287" s="275">
        <f t="shared" si="66"/>
        <v>20000</v>
      </c>
      <c r="V287" s="570">
        <f>Tableau3[[#This Row],[PRIX  AU 
COLIS]]/Tableau3[[#This Row],[COLIS]]-1</f>
        <v>-0.68</v>
      </c>
      <c r="W287" s="276">
        <f t="shared" si="60"/>
        <v>16.943519999999999</v>
      </c>
      <c r="X287" s="277">
        <f>$N287-(N287*'Détail des remises'!$C$13)</f>
        <v>16.943519999999999</v>
      </c>
      <c r="Y287" s="278">
        <f t="shared" si="62"/>
        <v>33.887039999999999</v>
      </c>
      <c r="Z287" s="274" t="s">
        <v>48</v>
      </c>
      <c r="AA287" s="275" t="s">
        <v>48</v>
      </c>
      <c r="AB287" s="276" t="s">
        <v>48</v>
      </c>
      <c r="AC287" s="277" t="s">
        <v>48</v>
      </c>
      <c r="AD287" s="278" t="s">
        <v>48</v>
      </c>
      <c r="AE287" s="274" t="s">
        <v>48</v>
      </c>
      <c r="AF287" s="275" t="s">
        <v>48</v>
      </c>
      <c r="AG287" s="276" t="s">
        <v>48</v>
      </c>
      <c r="AH287" s="277" t="s">
        <v>48</v>
      </c>
      <c r="AI287" s="278" t="s">
        <v>48</v>
      </c>
      <c r="AJ287" s="274">
        <v>80</v>
      </c>
      <c r="AK287" s="275">
        <f t="shared" si="63"/>
        <v>40000</v>
      </c>
      <c r="AL287" s="279">
        <f t="shared" si="64"/>
        <v>16.4352144</v>
      </c>
      <c r="AM287" s="277">
        <f>Tableau3[[#This Row],[PRIX  AU 
COLIS]]*$AM$11</f>
        <v>16.4352144</v>
      </c>
      <c r="AN287" s="280">
        <f t="shared" si="65"/>
        <v>32.870428799999999</v>
      </c>
      <c r="AO287" s="274" t="s">
        <v>48</v>
      </c>
      <c r="AP287" s="275" t="s">
        <v>48</v>
      </c>
      <c r="AQ287" s="279" t="s">
        <v>48</v>
      </c>
      <c r="AR287" s="277" t="s">
        <v>48</v>
      </c>
      <c r="AS287" s="280" t="s">
        <v>48</v>
      </c>
      <c r="AT287" s="262" t="s">
        <v>41</v>
      </c>
      <c r="AU287" s="198" t="s">
        <v>48</v>
      </c>
      <c r="AV287" s="198" t="s">
        <v>48</v>
      </c>
      <c r="AW287" s="198" t="s">
        <v>48</v>
      </c>
      <c r="AX287" s="198" t="s">
        <v>48</v>
      </c>
      <c r="AY287" s="198" t="s">
        <v>48</v>
      </c>
      <c r="AZ287" s="198" t="s">
        <v>48</v>
      </c>
      <c r="BA287" s="198" t="s">
        <v>48</v>
      </c>
      <c r="BB287" s="198" t="s">
        <v>48</v>
      </c>
      <c r="BC287" s="198" t="s">
        <v>48</v>
      </c>
      <c r="BD287" s="198" t="s">
        <v>48</v>
      </c>
      <c r="BE287" s="198" t="s">
        <v>48</v>
      </c>
      <c r="BF287" s="198" t="s">
        <v>48</v>
      </c>
      <c r="BG287" s="198" t="s">
        <v>48</v>
      </c>
      <c r="BH287" s="198" t="s">
        <v>48</v>
      </c>
      <c r="BI287" s="198" t="s">
        <v>48</v>
      </c>
      <c r="BJ287" s="198" t="s">
        <v>48</v>
      </c>
      <c r="BK287" s="198" t="s">
        <v>48</v>
      </c>
      <c r="BL287" s="198" t="s">
        <v>48</v>
      </c>
      <c r="BM287" s="198" t="s">
        <v>48</v>
      </c>
      <c r="BN287" s="198" t="s">
        <v>48</v>
      </c>
      <c r="BO287" s="198" t="s">
        <v>48</v>
      </c>
      <c r="BP287" s="198" t="s">
        <v>48</v>
      </c>
      <c r="BQ287" s="198" t="s">
        <v>48</v>
      </c>
      <c r="BR287" s="198" t="s">
        <v>48</v>
      </c>
      <c r="BS287" s="198" t="s">
        <v>48</v>
      </c>
      <c r="BT287" s="198" t="s">
        <v>48</v>
      </c>
      <c r="BU287" s="198" t="s">
        <v>48</v>
      </c>
      <c r="BV287" s="198" t="s">
        <v>48</v>
      </c>
      <c r="BW287" s="198" t="s">
        <v>48</v>
      </c>
      <c r="BX287" s="198" t="s">
        <v>48</v>
      </c>
      <c r="BY287" s="198" t="s">
        <v>48</v>
      </c>
      <c r="BZ287" s="198" t="s">
        <v>48</v>
      </c>
      <c r="CA287" s="198" t="s">
        <v>48</v>
      </c>
      <c r="CB287" s="198" t="s">
        <v>48</v>
      </c>
      <c r="CC287" s="264"/>
      <c r="CD287" s="264"/>
      <c r="CE287" s="264"/>
      <c r="CF287" s="264"/>
      <c r="CG287" s="264"/>
      <c r="CH287" s="264"/>
      <c r="CI287" s="318"/>
    </row>
    <row r="288" spans="1:87" ht="64.95" hidden="1" customHeight="1" x14ac:dyDescent="0.3">
      <c r="A288" s="332" t="s">
        <v>1122</v>
      </c>
      <c r="B288" s="323" t="s">
        <v>542</v>
      </c>
      <c r="C288" s="333" t="s">
        <v>537</v>
      </c>
      <c r="D288" s="550" t="s">
        <v>568</v>
      </c>
      <c r="E288" s="201" t="e" vm="54">
        <v>#VALUE!</v>
      </c>
      <c r="F288" s="287">
        <v>0</v>
      </c>
      <c r="G288" s="320" t="s">
        <v>894</v>
      </c>
      <c r="H288" s="202" t="s">
        <v>829</v>
      </c>
      <c r="I288" s="314">
        <v>4</v>
      </c>
      <c r="J288" s="311">
        <f>(((35*45)*$K$3)*4)+$L$3</f>
        <v>299.39999999999998</v>
      </c>
      <c r="K288" s="266" t="s">
        <v>48</v>
      </c>
      <c r="L288" s="267" t="s">
        <v>48</v>
      </c>
      <c r="M288" s="268">
        <f t="shared" si="57"/>
        <v>55.355249999999991</v>
      </c>
      <c r="N288" s="269">
        <f>N285*1.15</f>
        <v>55.355249999999991</v>
      </c>
      <c r="O288" s="270">
        <f t="shared" si="58"/>
        <v>110.71049999999998</v>
      </c>
      <c r="P288" s="271">
        <v>1</v>
      </c>
      <c r="Q288" s="272">
        <v>500</v>
      </c>
      <c r="R288" s="272">
        <v>1</v>
      </c>
      <c r="S288" s="273">
        <v>40</v>
      </c>
      <c r="T288" s="274">
        <v>40</v>
      </c>
      <c r="U288" s="275">
        <f t="shared" si="66"/>
        <v>20000</v>
      </c>
      <c r="V288" s="570">
        <f>Tableau3[[#This Row],[PRIX  AU 
COLIS]]/Tableau3[[#This Row],[COLIS]]-1</f>
        <v>-0.67999999999999994</v>
      </c>
      <c r="W288" s="276">
        <f t="shared" si="60"/>
        <v>17.713679999999997</v>
      </c>
      <c r="X288" s="277">
        <f>$N288-(N288*'Détail des remises'!$C$13)</f>
        <v>17.713679999999997</v>
      </c>
      <c r="Y288" s="278">
        <f t="shared" si="62"/>
        <v>35.427359999999993</v>
      </c>
      <c r="Z288" s="274" t="s">
        <v>48</v>
      </c>
      <c r="AA288" s="275" t="s">
        <v>48</v>
      </c>
      <c r="AB288" s="276" t="s">
        <v>48</v>
      </c>
      <c r="AC288" s="277" t="s">
        <v>48</v>
      </c>
      <c r="AD288" s="278" t="s">
        <v>48</v>
      </c>
      <c r="AE288" s="274" t="s">
        <v>48</v>
      </c>
      <c r="AF288" s="275" t="s">
        <v>48</v>
      </c>
      <c r="AG288" s="276" t="s">
        <v>48</v>
      </c>
      <c r="AH288" s="277" t="s">
        <v>48</v>
      </c>
      <c r="AI288" s="278" t="s">
        <v>48</v>
      </c>
      <c r="AJ288" s="274">
        <v>80</v>
      </c>
      <c r="AK288" s="275">
        <f t="shared" si="63"/>
        <v>40000</v>
      </c>
      <c r="AL288" s="279">
        <f t="shared" si="64"/>
        <v>17.182269599999998</v>
      </c>
      <c r="AM288" s="277">
        <f>Tableau3[[#This Row],[PRIX  AU 
COLIS]]*$AM$11</f>
        <v>17.182269599999998</v>
      </c>
      <c r="AN288" s="280">
        <f t="shared" si="65"/>
        <v>34.364539199999996</v>
      </c>
      <c r="AO288" s="274" t="s">
        <v>48</v>
      </c>
      <c r="AP288" s="275" t="s">
        <v>48</v>
      </c>
      <c r="AQ288" s="279" t="s">
        <v>48</v>
      </c>
      <c r="AR288" s="277" t="s">
        <v>48</v>
      </c>
      <c r="AS288" s="280" t="s">
        <v>48</v>
      </c>
      <c r="AT288" s="262" t="s">
        <v>41</v>
      </c>
      <c r="AU288" s="198" t="s">
        <v>48</v>
      </c>
      <c r="AV288" s="198" t="s">
        <v>48</v>
      </c>
      <c r="AW288" s="198" t="s">
        <v>48</v>
      </c>
      <c r="AX288" s="198" t="s">
        <v>48</v>
      </c>
      <c r="AY288" s="198" t="s">
        <v>48</v>
      </c>
      <c r="AZ288" s="198" t="s">
        <v>48</v>
      </c>
      <c r="BA288" s="198" t="s">
        <v>48</v>
      </c>
      <c r="BB288" s="198" t="s">
        <v>48</v>
      </c>
      <c r="BC288" s="198" t="s">
        <v>48</v>
      </c>
      <c r="BD288" s="198" t="s">
        <v>48</v>
      </c>
      <c r="BE288" s="198" t="s">
        <v>48</v>
      </c>
      <c r="BF288" s="198" t="s">
        <v>48</v>
      </c>
      <c r="BG288" s="198" t="s">
        <v>48</v>
      </c>
      <c r="BH288" s="198" t="s">
        <v>48</v>
      </c>
      <c r="BI288" s="198" t="s">
        <v>48</v>
      </c>
      <c r="BJ288" s="198" t="s">
        <v>48</v>
      </c>
      <c r="BK288" s="198" t="s">
        <v>48</v>
      </c>
      <c r="BL288" s="198" t="s">
        <v>48</v>
      </c>
      <c r="BM288" s="198" t="s">
        <v>48</v>
      </c>
      <c r="BN288" s="198" t="s">
        <v>48</v>
      </c>
      <c r="BO288" s="198" t="s">
        <v>48</v>
      </c>
      <c r="BP288" s="198" t="s">
        <v>48</v>
      </c>
      <c r="BQ288" s="198" t="s">
        <v>48</v>
      </c>
      <c r="BR288" s="198" t="s">
        <v>48</v>
      </c>
      <c r="BS288" s="198" t="s">
        <v>48</v>
      </c>
      <c r="BT288" s="198" t="s">
        <v>48</v>
      </c>
      <c r="BU288" s="198" t="s">
        <v>48</v>
      </c>
      <c r="BV288" s="198" t="s">
        <v>48</v>
      </c>
      <c r="BW288" s="198" t="s">
        <v>48</v>
      </c>
      <c r="BX288" s="198" t="s">
        <v>48</v>
      </c>
      <c r="BY288" s="198" t="s">
        <v>48</v>
      </c>
      <c r="BZ288" s="198" t="s">
        <v>48</v>
      </c>
      <c r="CA288" s="198" t="s">
        <v>48</v>
      </c>
      <c r="CB288" s="198" t="s">
        <v>48</v>
      </c>
      <c r="CC288" s="264"/>
      <c r="CD288" s="264"/>
      <c r="CE288" s="264"/>
      <c r="CF288" s="264"/>
      <c r="CG288" s="264"/>
      <c r="CH288" s="264"/>
      <c r="CI288" s="318"/>
    </row>
    <row r="289" spans="1:87" ht="64.95" hidden="1" customHeight="1" x14ac:dyDescent="0.3">
      <c r="A289" s="332" t="s">
        <v>1122</v>
      </c>
      <c r="B289" s="323" t="s">
        <v>542</v>
      </c>
      <c r="C289" s="333" t="s">
        <v>537</v>
      </c>
      <c r="D289" s="550" t="s">
        <v>569</v>
      </c>
      <c r="E289" s="201" t="e" vm="54">
        <v>#VALUE!</v>
      </c>
      <c r="F289" s="287">
        <v>0</v>
      </c>
      <c r="G289" s="320" t="s">
        <v>557</v>
      </c>
      <c r="H289" s="202" t="s">
        <v>830</v>
      </c>
      <c r="I289" s="314">
        <v>1</v>
      </c>
      <c r="J289" s="311">
        <f>(((40*50)*$K$3)*1)+$L$3</f>
        <v>136</v>
      </c>
      <c r="K289" s="266" t="s">
        <v>48</v>
      </c>
      <c r="L289" s="267" t="s">
        <v>48</v>
      </c>
      <c r="M289" s="268">
        <f t="shared" si="57"/>
        <v>61.09</v>
      </c>
      <c r="N289" s="269">
        <v>61.09</v>
      </c>
      <c r="O289" s="270">
        <f t="shared" si="58"/>
        <v>122.18</v>
      </c>
      <c r="P289" s="271">
        <v>1</v>
      </c>
      <c r="Q289" s="272">
        <v>500</v>
      </c>
      <c r="R289" s="272">
        <v>1</v>
      </c>
      <c r="S289" s="273">
        <v>40</v>
      </c>
      <c r="T289" s="274">
        <v>40</v>
      </c>
      <c r="U289" s="275">
        <f t="shared" si="66"/>
        <v>20000</v>
      </c>
      <c r="V289" s="570">
        <f>Tableau3[[#This Row],[PRIX  AU 
COLIS]]/Tableau3[[#This Row],[COLIS]]-1</f>
        <v>-0.67999999999999994</v>
      </c>
      <c r="W289" s="276">
        <f t="shared" si="60"/>
        <v>19.5488</v>
      </c>
      <c r="X289" s="277">
        <f>$N289-(N289*'Détail des remises'!$C$13)</f>
        <v>19.5488</v>
      </c>
      <c r="Y289" s="278">
        <f t="shared" si="62"/>
        <v>39.0976</v>
      </c>
      <c r="Z289" s="274" t="s">
        <v>48</v>
      </c>
      <c r="AA289" s="275" t="s">
        <v>48</v>
      </c>
      <c r="AB289" s="276" t="s">
        <v>48</v>
      </c>
      <c r="AC289" s="277" t="s">
        <v>48</v>
      </c>
      <c r="AD289" s="278" t="s">
        <v>48</v>
      </c>
      <c r="AE289" s="274" t="s">
        <v>48</v>
      </c>
      <c r="AF289" s="275" t="s">
        <v>48</v>
      </c>
      <c r="AG289" s="276" t="s">
        <v>48</v>
      </c>
      <c r="AH289" s="277" t="s">
        <v>48</v>
      </c>
      <c r="AI289" s="278" t="s">
        <v>48</v>
      </c>
      <c r="AJ289" s="274">
        <v>80</v>
      </c>
      <c r="AK289" s="275">
        <f t="shared" si="63"/>
        <v>40000</v>
      </c>
      <c r="AL289" s="279">
        <f t="shared" si="64"/>
        <v>18.962336000000001</v>
      </c>
      <c r="AM289" s="277">
        <f>Tableau3[[#This Row],[PRIX  AU 
COLIS]]*$AM$11</f>
        <v>18.962336000000001</v>
      </c>
      <c r="AN289" s="280">
        <f t="shared" si="65"/>
        <v>37.924672000000001</v>
      </c>
      <c r="AO289" s="274" t="s">
        <v>48</v>
      </c>
      <c r="AP289" s="275" t="s">
        <v>48</v>
      </c>
      <c r="AQ289" s="279" t="s">
        <v>48</v>
      </c>
      <c r="AR289" s="277" t="s">
        <v>48</v>
      </c>
      <c r="AS289" s="280" t="s">
        <v>48</v>
      </c>
      <c r="AT289" s="262" t="s">
        <v>41</v>
      </c>
      <c r="AU289" s="198" t="s">
        <v>48</v>
      </c>
      <c r="AV289" s="198" t="s">
        <v>48</v>
      </c>
      <c r="AW289" s="198" t="s">
        <v>48</v>
      </c>
      <c r="AX289" s="198" t="s">
        <v>48</v>
      </c>
      <c r="AY289" s="198" t="s">
        <v>48</v>
      </c>
      <c r="AZ289" s="198" t="s">
        <v>48</v>
      </c>
      <c r="BA289" s="198" t="s">
        <v>48</v>
      </c>
      <c r="BB289" s="198" t="s">
        <v>48</v>
      </c>
      <c r="BC289" s="198" t="s">
        <v>48</v>
      </c>
      <c r="BD289" s="198" t="s">
        <v>48</v>
      </c>
      <c r="BE289" s="198" t="s">
        <v>48</v>
      </c>
      <c r="BF289" s="198" t="s">
        <v>48</v>
      </c>
      <c r="BG289" s="198" t="s">
        <v>48</v>
      </c>
      <c r="BH289" s="198" t="s">
        <v>48</v>
      </c>
      <c r="BI289" s="198" t="s">
        <v>48</v>
      </c>
      <c r="BJ289" s="198" t="s">
        <v>48</v>
      </c>
      <c r="BK289" s="198" t="s">
        <v>48</v>
      </c>
      <c r="BL289" s="198" t="s">
        <v>48</v>
      </c>
      <c r="BM289" s="198" t="s">
        <v>48</v>
      </c>
      <c r="BN289" s="198" t="s">
        <v>48</v>
      </c>
      <c r="BO289" s="198" t="s">
        <v>48</v>
      </c>
      <c r="BP289" s="198" t="s">
        <v>48</v>
      </c>
      <c r="BQ289" s="198" t="s">
        <v>48</v>
      </c>
      <c r="BR289" s="198" t="s">
        <v>48</v>
      </c>
      <c r="BS289" s="198" t="s">
        <v>48</v>
      </c>
      <c r="BT289" s="198" t="s">
        <v>48</v>
      </c>
      <c r="BU289" s="198" t="s">
        <v>48</v>
      </c>
      <c r="BV289" s="198" t="s">
        <v>48</v>
      </c>
      <c r="BW289" s="198" t="s">
        <v>48</v>
      </c>
      <c r="BX289" s="198" t="s">
        <v>48</v>
      </c>
      <c r="BY289" s="198" t="s">
        <v>48</v>
      </c>
      <c r="BZ289" s="198" t="s">
        <v>48</v>
      </c>
      <c r="CA289" s="198" t="s">
        <v>48</v>
      </c>
      <c r="CB289" s="198" t="s">
        <v>48</v>
      </c>
      <c r="CC289" s="264"/>
      <c r="CD289" s="264"/>
      <c r="CE289" s="264"/>
      <c r="CF289" s="264"/>
      <c r="CG289" s="264"/>
      <c r="CH289" s="264"/>
      <c r="CI289" s="318"/>
    </row>
    <row r="290" spans="1:87" ht="64.95" hidden="1" customHeight="1" x14ac:dyDescent="0.3">
      <c r="A290" s="332" t="s">
        <v>1122</v>
      </c>
      <c r="B290" s="323" t="s">
        <v>542</v>
      </c>
      <c r="C290" s="333" t="s">
        <v>537</v>
      </c>
      <c r="D290" s="550" t="s">
        <v>569</v>
      </c>
      <c r="E290" s="201" t="e" vm="54">
        <v>#VALUE!</v>
      </c>
      <c r="F290" s="287">
        <v>0</v>
      </c>
      <c r="G290" s="320" t="s">
        <v>558</v>
      </c>
      <c r="H290" s="202" t="s">
        <v>830</v>
      </c>
      <c r="I290" s="314">
        <v>2</v>
      </c>
      <c r="J290" s="311">
        <f>(((40*50)*$K$3)*2)+$L$3</f>
        <v>212</v>
      </c>
      <c r="K290" s="266" t="s">
        <v>48</v>
      </c>
      <c r="L290" s="267" t="s">
        <v>48</v>
      </c>
      <c r="M290" s="268">
        <f t="shared" si="57"/>
        <v>64.144500000000008</v>
      </c>
      <c r="N290" s="269">
        <f>N289*1.05</f>
        <v>64.144500000000008</v>
      </c>
      <c r="O290" s="270">
        <f t="shared" si="58"/>
        <v>128.28900000000002</v>
      </c>
      <c r="P290" s="271">
        <v>1</v>
      </c>
      <c r="Q290" s="272">
        <v>500</v>
      </c>
      <c r="R290" s="272">
        <v>1</v>
      </c>
      <c r="S290" s="273">
        <v>40</v>
      </c>
      <c r="T290" s="274">
        <v>40</v>
      </c>
      <c r="U290" s="275">
        <f t="shared" si="66"/>
        <v>20000</v>
      </c>
      <c r="V290" s="570">
        <f>Tableau3[[#This Row],[PRIX  AU 
COLIS]]/Tableau3[[#This Row],[COLIS]]-1</f>
        <v>-0.67999999999999994</v>
      </c>
      <c r="W290" s="276">
        <f t="shared" si="60"/>
        <v>20.526240000000001</v>
      </c>
      <c r="X290" s="277">
        <f>$N290-(N290*'Détail des remises'!$C$13)</f>
        <v>20.526240000000001</v>
      </c>
      <c r="Y290" s="278">
        <f t="shared" si="62"/>
        <v>41.052480000000003</v>
      </c>
      <c r="Z290" s="274" t="s">
        <v>48</v>
      </c>
      <c r="AA290" s="275" t="s">
        <v>48</v>
      </c>
      <c r="AB290" s="276" t="s">
        <v>48</v>
      </c>
      <c r="AC290" s="277" t="s">
        <v>48</v>
      </c>
      <c r="AD290" s="278" t="s">
        <v>48</v>
      </c>
      <c r="AE290" s="274" t="s">
        <v>48</v>
      </c>
      <c r="AF290" s="275" t="s">
        <v>48</v>
      </c>
      <c r="AG290" s="276" t="s">
        <v>48</v>
      </c>
      <c r="AH290" s="277" t="s">
        <v>48</v>
      </c>
      <c r="AI290" s="278" t="s">
        <v>48</v>
      </c>
      <c r="AJ290" s="274">
        <v>80</v>
      </c>
      <c r="AK290" s="275">
        <f t="shared" si="63"/>
        <v>40000</v>
      </c>
      <c r="AL290" s="279">
        <f t="shared" si="64"/>
        <v>19.910452800000002</v>
      </c>
      <c r="AM290" s="277">
        <f>Tableau3[[#This Row],[PRIX  AU 
COLIS]]*$AM$11</f>
        <v>19.910452800000002</v>
      </c>
      <c r="AN290" s="280">
        <f t="shared" si="65"/>
        <v>39.820905600000003</v>
      </c>
      <c r="AO290" s="274" t="s">
        <v>48</v>
      </c>
      <c r="AP290" s="275" t="s">
        <v>48</v>
      </c>
      <c r="AQ290" s="279" t="s">
        <v>48</v>
      </c>
      <c r="AR290" s="277" t="s">
        <v>48</v>
      </c>
      <c r="AS290" s="280" t="s">
        <v>48</v>
      </c>
      <c r="AT290" s="262" t="s">
        <v>41</v>
      </c>
      <c r="AU290" s="198" t="s">
        <v>48</v>
      </c>
      <c r="AV290" s="198" t="s">
        <v>48</v>
      </c>
      <c r="AW290" s="198" t="s">
        <v>48</v>
      </c>
      <c r="AX290" s="198" t="s">
        <v>48</v>
      </c>
      <c r="AY290" s="198" t="s">
        <v>48</v>
      </c>
      <c r="AZ290" s="198" t="s">
        <v>48</v>
      </c>
      <c r="BA290" s="198" t="s">
        <v>48</v>
      </c>
      <c r="BB290" s="198" t="s">
        <v>48</v>
      </c>
      <c r="BC290" s="198" t="s">
        <v>48</v>
      </c>
      <c r="BD290" s="198" t="s">
        <v>48</v>
      </c>
      <c r="BE290" s="198" t="s">
        <v>48</v>
      </c>
      <c r="BF290" s="198" t="s">
        <v>48</v>
      </c>
      <c r="BG290" s="198" t="s">
        <v>48</v>
      </c>
      <c r="BH290" s="198" t="s">
        <v>48</v>
      </c>
      <c r="BI290" s="198" t="s">
        <v>48</v>
      </c>
      <c r="BJ290" s="198" t="s">
        <v>48</v>
      </c>
      <c r="BK290" s="198" t="s">
        <v>48</v>
      </c>
      <c r="BL290" s="198" t="s">
        <v>48</v>
      </c>
      <c r="BM290" s="198" t="s">
        <v>48</v>
      </c>
      <c r="BN290" s="198" t="s">
        <v>48</v>
      </c>
      <c r="BO290" s="198" t="s">
        <v>48</v>
      </c>
      <c r="BP290" s="198" t="s">
        <v>48</v>
      </c>
      <c r="BQ290" s="198" t="s">
        <v>48</v>
      </c>
      <c r="BR290" s="198" t="s">
        <v>48</v>
      </c>
      <c r="BS290" s="198" t="s">
        <v>48</v>
      </c>
      <c r="BT290" s="198" t="s">
        <v>48</v>
      </c>
      <c r="BU290" s="198" t="s">
        <v>48</v>
      </c>
      <c r="BV290" s="198" t="s">
        <v>48</v>
      </c>
      <c r="BW290" s="198" t="s">
        <v>48</v>
      </c>
      <c r="BX290" s="198" t="s">
        <v>48</v>
      </c>
      <c r="BY290" s="198" t="s">
        <v>48</v>
      </c>
      <c r="BZ290" s="198" t="s">
        <v>48</v>
      </c>
      <c r="CA290" s="198" t="s">
        <v>48</v>
      </c>
      <c r="CB290" s="198" t="s">
        <v>48</v>
      </c>
      <c r="CC290" s="264"/>
      <c r="CD290" s="264"/>
      <c r="CE290" s="264"/>
      <c r="CF290" s="264"/>
      <c r="CG290" s="264"/>
      <c r="CH290" s="264"/>
      <c r="CI290" s="318"/>
    </row>
    <row r="291" spans="1:87" ht="64.95" hidden="1" customHeight="1" x14ac:dyDescent="0.3">
      <c r="A291" s="332" t="s">
        <v>1122</v>
      </c>
      <c r="B291" s="323" t="s">
        <v>542</v>
      </c>
      <c r="C291" s="333" t="s">
        <v>537</v>
      </c>
      <c r="D291" s="550" t="s">
        <v>569</v>
      </c>
      <c r="E291" s="201" t="e" vm="54">
        <v>#VALUE!</v>
      </c>
      <c r="F291" s="287">
        <v>0</v>
      </c>
      <c r="G291" s="320" t="s">
        <v>559</v>
      </c>
      <c r="H291" s="202" t="s">
        <v>830</v>
      </c>
      <c r="I291" s="314">
        <v>3</v>
      </c>
      <c r="J291" s="311">
        <f>(((40*50)*$K$3)*3)+$L$3</f>
        <v>288</v>
      </c>
      <c r="K291" s="266" t="s">
        <v>48</v>
      </c>
      <c r="L291" s="267" t="s">
        <v>48</v>
      </c>
      <c r="M291" s="268">
        <f t="shared" si="57"/>
        <v>67.199000000000012</v>
      </c>
      <c r="N291" s="269">
        <f>N289*1.1</f>
        <v>67.199000000000012</v>
      </c>
      <c r="O291" s="270">
        <f t="shared" si="58"/>
        <v>134.39800000000002</v>
      </c>
      <c r="P291" s="271">
        <v>1</v>
      </c>
      <c r="Q291" s="272">
        <v>500</v>
      </c>
      <c r="R291" s="272">
        <v>1</v>
      </c>
      <c r="S291" s="273">
        <v>40</v>
      </c>
      <c r="T291" s="274">
        <v>40</v>
      </c>
      <c r="U291" s="275">
        <f t="shared" si="66"/>
        <v>20000</v>
      </c>
      <c r="V291" s="570">
        <f>Tableau3[[#This Row],[PRIX  AU 
COLIS]]/Tableau3[[#This Row],[COLIS]]-1</f>
        <v>-0.67999999999999994</v>
      </c>
      <c r="W291" s="276">
        <f t="shared" si="60"/>
        <v>21.503680000000003</v>
      </c>
      <c r="X291" s="277">
        <f>$N291-(N291*'Détail des remises'!$C$13)</f>
        <v>21.503680000000003</v>
      </c>
      <c r="Y291" s="278">
        <f t="shared" si="62"/>
        <v>43.007360000000006</v>
      </c>
      <c r="Z291" s="274" t="s">
        <v>48</v>
      </c>
      <c r="AA291" s="275" t="s">
        <v>48</v>
      </c>
      <c r="AB291" s="276" t="s">
        <v>48</v>
      </c>
      <c r="AC291" s="277" t="s">
        <v>48</v>
      </c>
      <c r="AD291" s="278" t="s">
        <v>48</v>
      </c>
      <c r="AE291" s="274" t="s">
        <v>48</v>
      </c>
      <c r="AF291" s="275" t="s">
        <v>48</v>
      </c>
      <c r="AG291" s="276" t="s">
        <v>48</v>
      </c>
      <c r="AH291" s="277" t="s">
        <v>48</v>
      </c>
      <c r="AI291" s="278" t="s">
        <v>48</v>
      </c>
      <c r="AJ291" s="274">
        <v>80</v>
      </c>
      <c r="AK291" s="275">
        <f t="shared" si="63"/>
        <v>40000</v>
      </c>
      <c r="AL291" s="279">
        <f t="shared" si="64"/>
        <v>20.858569600000003</v>
      </c>
      <c r="AM291" s="277">
        <f>Tableau3[[#This Row],[PRIX  AU 
COLIS]]*$AM$11</f>
        <v>20.858569600000003</v>
      </c>
      <c r="AN291" s="280">
        <f t="shared" si="65"/>
        <v>41.717139200000005</v>
      </c>
      <c r="AO291" s="274" t="s">
        <v>48</v>
      </c>
      <c r="AP291" s="275" t="s">
        <v>48</v>
      </c>
      <c r="AQ291" s="279" t="s">
        <v>48</v>
      </c>
      <c r="AR291" s="277" t="s">
        <v>48</v>
      </c>
      <c r="AS291" s="280" t="s">
        <v>48</v>
      </c>
      <c r="AT291" s="262" t="s">
        <v>41</v>
      </c>
      <c r="AU291" s="198" t="s">
        <v>48</v>
      </c>
      <c r="AV291" s="198" t="s">
        <v>48</v>
      </c>
      <c r="AW291" s="198" t="s">
        <v>48</v>
      </c>
      <c r="AX291" s="198" t="s">
        <v>48</v>
      </c>
      <c r="AY291" s="198" t="s">
        <v>48</v>
      </c>
      <c r="AZ291" s="198" t="s">
        <v>48</v>
      </c>
      <c r="BA291" s="198" t="s">
        <v>48</v>
      </c>
      <c r="BB291" s="198" t="s">
        <v>48</v>
      </c>
      <c r="BC291" s="198" t="s">
        <v>48</v>
      </c>
      <c r="BD291" s="198" t="s">
        <v>48</v>
      </c>
      <c r="BE291" s="198" t="s">
        <v>48</v>
      </c>
      <c r="BF291" s="198" t="s">
        <v>48</v>
      </c>
      <c r="BG291" s="198" t="s">
        <v>48</v>
      </c>
      <c r="BH291" s="198" t="s">
        <v>48</v>
      </c>
      <c r="BI291" s="198" t="s">
        <v>48</v>
      </c>
      <c r="BJ291" s="198" t="s">
        <v>48</v>
      </c>
      <c r="BK291" s="198" t="s">
        <v>48</v>
      </c>
      <c r="BL291" s="198" t="s">
        <v>48</v>
      </c>
      <c r="BM291" s="198" t="s">
        <v>48</v>
      </c>
      <c r="BN291" s="198" t="s">
        <v>48</v>
      </c>
      <c r="BO291" s="198" t="s">
        <v>48</v>
      </c>
      <c r="BP291" s="198" t="s">
        <v>48</v>
      </c>
      <c r="BQ291" s="198" t="s">
        <v>48</v>
      </c>
      <c r="BR291" s="198" t="s">
        <v>48</v>
      </c>
      <c r="BS291" s="198" t="s">
        <v>48</v>
      </c>
      <c r="BT291" s="198" t="s">
        <v>48</v>
      </c>
      <c r="BU291" s="198" t="s">
        <v>48</v>
      </c>
      <c r="BV291" s="198" t="s">
        <v>48</v>
      </c>
      <c r="BW291" s="198" t="s">
        <v>48</v>
      </c>
      <c r="BX291" s="198" t="s">
        <v>48</v>
      </c>
      <c r="BY291" s="198" t="s">
        <v>48</v>
      </c>
      <c r="BZ291" s="198" t="s">
        <v>48</v>
      </c>
      <c r="CA291" s="198" t="s">
        <v>48</v>
      </c>
      <c r="CB291" s="198" t="s">
        <v>48</v>
      </c>
      <c r="CC291" s="264"/>
      <c r="CD291" s="264"/>
      <c r="CE291" s="264"/>
      <c r="CF291" s="264"/>
      <c r="CG291" s="264"/>
      <c r="CH291" s="264"/>
      <c r="CI291" s="318"/>
    </row>
    <row r="292" spans="1:87" ht="64.95" hidden="1" customHeight="1" x14ac:dyDescent="0.3">
      <c r="A292" s="332" t="s">
        <v>1122</v>
      </c>
      <c r="B292" s="323" t="s">
        <v>542</v>
      </c>
      <c r="C292" s="333" t="s">
        <v>537</v>
      </c>
      <c r="D292" s="550" t="s">
        <v>569</v>
      </c>
      <c r="E292" s="201" t="e" vm="54">
        <v>#VALUE!</v>
      </c>
      <c r="F292" s="287">
        <v>0</v>
      </c>
      <c r="G292" s="320" t="s">
        <v>560</v>
      </c>
      <c r="H292" s="202" t="s">
        <v>830</v>
      </c>
      <c r="I292" s="314">
        <v>4</v>
      </c>
      <c r="J292" s="311">
        <f>(((40*50)*$K$3)*4)+$L$3</f>
        <v>364</v>
      </c>
      <c r="K292" s="266" t="s">
        <v>48</v>
      </c>
      <c r="L292" s="267" t="s">
        <v>48</v>
      </c>
      <c r="M292" s="268">
        <f t="shared" si="57"/>
        <v>70.253500000000003</v>
      </c>
      <c r="N292" s="269">
        <f>N289*1.15</f>
        <v>70.253500000000003</v>
      </c>
      <c r="O292" s="270">
        <f t="shared" si="58"/>
        <v>140.50700000000001</v>
      </c>
      <c r="P292" s="271">
        <v>1</v>
      </c>
      <c r="Q292" s="272">
        <v>500</v>
      </c>
      <c r="R292" s="272">
        <v>1</v>
      </c>
      <c r="S292" s="273">
        <v>40</v>
      </c>
      <c r="T292" s="274">
        <v>40</v>
      </c>
      <c r="U292" s="275">
        <f t="shared" si="66"/>
        <v>20000</v>
      </c>
      <c r="V292" s="570">
        <f>Tableau3[[#This Row],[PRIX  AU 
COLIS]]/Tableau3[[#This Row],[COLIS]]-1</f>
        <v>-0.68</v>
      </c>
      <c r="W292" s="276">
        <f t="shared" si="60"/>
        <v>22.481119999999997</v>
      </c>
      <c r="X292" s="277">
        <f>$N292-(N292*'Détail des remises'!$C$13)</f>
        <v>22.481119999999997</v>
      </c>
      <c r="Y292" s="278">
        <f t="shared" si="62"/>
        <v>44.962239999999994</v>
      </c>
      <c r="Z292" s="274" t="s">
        <v>48</v>
      </c>
      <c r="AA292" s="275" t="s">
        <v>48</v>
      </c>
      <c r="AB292" s="276" t="s">
        <v>48</v>
      </c>
      <c r="AC292" s="277" t="s">
        <v>48</v>
      </c>
      <c r="AD292" s="278" t="s">
        <v>48</v>
      </c>
      <c r="AE292" s="274" t="s">
        <v>48</v>
      </c>
      <c r="AF292" s="275" t="s">
        <v>48</v>
      </c>
      <c r="AG292" s="276" t="s">
        <v>48</v>
      </c>
      <c r="AH292" s="277" t="s">
        <v>48</v>
      </c>
      <c r="AI292" s="278" t="s">
        <v>48</v>
      </c>
      <c r="AJ292" s="274">
        <v>80</v>
      </c>
      <c r="AK292" s="275">
        <f t="shared" si="63"/>
        <v>40000</v>
      </c>
      <c r="AL292" s="279">
        <f t="shared" si="64"/>
        <v>21.806686399999997</v>
      </c>
      <c r="AM292" s="277">
        <f>Tableau3[[#This Row],[PRIX  AU 
COLIS]]*$AM$11</f>
        <v>21.806686399999997</v>
      </c>
      <c r="AN292" s="280">
        <f t="shared" si="65"/>
        <v>43.613372799999993</v>
      </c>
      <c r="AO292" s="274" t="s">
        <v>48</v>
      </c>
      <c r="AP292" s="275" t="s">
        <v>48</v>
      </c>
      <c r="AQ292" s="279" t="s">
        <v>48</v>
      </c>
      <c r="AR292" s="277" t="s">
        <v>48</v>
      </c>
      <c r="AS292" s="280" t="s">
        <v>48</v>
      </c>
      <c r="AT292" s="262" t="s">
        <v>41</v>
      </c>
      <c r="AU292" s="198" t="s">
        <v>48</v>
      </c>
      <c r="AV292" s="198" t="s">
        <v>48</v>
      </c>
      <c r="AW292" s="198" t="s">
        <v>48</v>
      </c>
      <c r="AX292" s="198" t="s">
        <v>48</v>
      </c>
      <c r="AY292" s="198" t="s">
        <v>48</v>
      </c>
      <c r="AZ292" s="198" t="s">
        <v>48</v>
      </c>
      <c r="BA292" s="198" t="s">
        <v>48</v>
      </c>
      <c r="BB292" s="198" t="s">
        <v>48</v>
      </c>
      <c r="BC292" s="198" t="s">
        <v>48</v>
      </c>
      <c r="BD292" s="198" t="s">
        <v>48</v>
      </c>
      <c r="BE292" s="198" t="s">
        <v>48</v>
      </c>
      <c r="BF292" s="198" t="s">
        <v>48</v>
      </c>
      <c r="BG292" s="198" t="s">
        <v>48</v>
      </c>
      <c r="BH292" s="198" t="s">
        <v>48</v>
      </c>
      <c r="BI292" s="198" t="s">
        <v>48</v>
      </c>
      <c r="BJ292" s="198" t="s">
        <v>48</v>
      </c>
      <c r="BK292" s="198" t="s">
        <v>48</v>
      </c>
      <c r="BL292" s="198" t="s">
        <v>48</v>
      </c>
      <c r="BM292" s="198" t="s">
        <v>48</v>
      </c>
      <c r="BN292" s="198" t="s">
        <v>48</v>
      </c>
      <c r="BO292" s="198" t="s">
        <v>48</v>
      </c>
      <c r="BP292" s="198" t="s">
        <v>48</v>
      </c>
      <c r="BQ292" s="198" t="s">
        <v>48</v>
      </c>
      <c r="BR292" s="198" t="s">
        <v>48</v>
      </c>
      <c r="BS292" s="198" t="s">
        <v>48</v>
      </c>
      <c r="BT292" s="198" t="s">
        <v>48</v>
      </c>
      <c r="BU292" s="198" t="s">
        <v>48</v>
      </c>
      <c r="BV292" s="198" t="s">
        <v>48</v>
      </c>
      <c r="BW292" s="198" t="s">
        <v>48</v>
      </c>
      <c r="BX292" s="198" t="s">
        <v>48</v>
      </c>
      <c r="BY292" s="198" t="s">
        <v>48</v>
      </c>
      <c r="BZ292" s="198" t="s">
        <v>48</v>
      </c>
      <c r="CA292" s="198" t="s">
        <v>48</v>
      </c>
      <c r="CB292" s="198" t="s">
        <v>48</v>
      </c>
      <c r="CC292" s="264"/>
      <c r="CD292" s="264"/>
      <c r="CE292" s="264"/>
      <c r="CF292" s="264"/>
      <c r="CG292" s="264"/>
      <c r="CH292" s="264"/>
      <c r="CI292" s="318"/>
    </row>
    <row r="293" spans="1:87" ht="64.95" hidden="1" customHeight="1" x14ac:dyDescent="0.3">
      <c r="A293" s="332" t="s">
        <v>1122</v>
      </c>
      <c r="B293" s="323" t="s">
        <v>542</v>
      </c>
      <c r="C293" s="333" t="s">
        <v>537</v>
      </c>
      <c r="D293" s="550" t="s">
        <v>561</v>
      </c>
      <c r="E293" s="201" t="e" vm="54">
        <v>#VALUE!</v>
      </c>
      <c r="F293" s="287" t="s">
        <v>1070</v>
      </c>
      <c r="G293" s="320" t="s">
        <v>572</v>
      </c>
      <c r="H293" s="202" t="s">
        <v>873</v>
      </c>
      <c r="I293" s="314">
        <v>1</v>
      </c>
      <c r="J293" s="311">
        <f>(((40*50)*$K$3)*1)+$L$3</f>
        <v>136</v>
      </c>
      <c r="K293" s="266" t="s">
        <v>48</v>
      </c>
      <c r="L293" s="267" t="s">
        <v>48</v>
      </c>
      <c r="M293" s="268">
        <f t="shared" si="57"/>
        <v>95.968999999999994</v>
      </c>
      <c r="N293" s="269">
        <v>95.968999999999994</v>
      </c>
      <c r="O293" s="270">
        <f t="shared" si="58"/>
        <v>191.93799999999999</v>
      </c>
      <c r="P293" s="271">
        <v>1</v>
      </c>
      <c r="Q293" s="272">
        <v>500</v>
      </c>
      <c r="R293" s="272">
        <v>1</v>
      </c>
      <c r="S293" s="273">
        <v>20</v>
      </c>
      <c r="T293" s="274">
        <v>10</v>
      </c>
      <c r="U293" s="275">
        <f t="shared" si="66"/>
        <v>5000</v>
      </c>
      <c r="V293" s="570">
        <f>Tableau3[[#This Row],[PRIX  AU 
COLIS]]/Tableau3[[#This Row],[COLIS]]-1</f>
        <v>-0.68000000000000016</v>
      </c>
      <c r="W293" s="276">
        <f t="shared" si="60"/>
        <v>30.710079999999991</v>
      </c>
      <c r="X293" s="277">
        <f>$N293-(N293*'Détail des remises'!$C$13)</f>
        <v>30.710079999999991</v>
      </c>
      <c r="Y293" s="278">
        <f t="shared" si="62"/>
        <v>61.420159999999981</v>
      </c>
      <c r="Z293" s="274" t="s">
        <v>48</v>
      </c>
      <c r="AA293" s="275" t="s">
        <v>48</v>
      </c>
      <c r="AB293" s="276" t="s">
        <v>48</v>
      </c>
      <c r="AC293" s="277" t="s">
        <v>48</v>
      </c>
      <c r="AD293" s="278" t="s">
        <v>48</v>
      </c>
      <c r="AE293" s="274">
        <f>Tableau3[[#This Row],[COLIS /
 PALETTE]]</f>
        <v>20</v>
      </c>
      <c r="AF293" s="275">
        <f t="shared" ref="AF293:AF298" si="67">AE293*$Q293</f>
        <v>10000</v>
      </c>
      <c r="AG293" s="276">
        <f t="shared" ref="AG293:AG298" si="68">$AH293/$R293</f>
        <v>27.639071999999992</v>
      </c>
      <c r="AH293" s="277">
        <f t="shared" ref="AH293:AH298" si="69">$X293*$AH$11</f>
        <v>27.639071999999992</v>
      </c>
      <c r="AI293" s="278">
        <f t="shared" ref="AI293:AI298" si="70">$AH293/$Q293*1000</f>
        <v>55.278143999999983</v>
      </c>
      <c r="AJ293" s="274" t="s">
        <v>48</v>
      </c>
      <c r="AK293" s="275" t="s">
        <v>48</v>
      </c>
      <c r="AL293" s="279" t="s">
        <v>48</v>
      </c>
      <c r="AM293" s="277" t="s">
        <v>48</v>
      </c>
      <c r="AN293" s="280" t="s">
        <v>48</v>
      </c>
      <c r="AO293" s="274" t="s">
        <v>48</v>
      </c>
      <c r="AP293" s="275" t="s">
        <v>48</v>
      </c>
      <c r="AQ293" s="279" t="s">
        <v>48</v>
      </c>
      <c r="AR293" s="277" t="s">
        <v>48</v>
      </c>
      <c r="AS293" s="280" t="s">
        <v>48</v>
      </c>
      <c r="AT293" s="262" t="s">
        <v>41</v>
      </c>
      <c r="AU293" s="198" t="s">
        <v>48</v>
      </c>
      <c r="AV293" s="198" t="s">
        <v>48</v>
      </c>
      <c r="AW293" s="198" t="s">
        <v>48</v>
      </c>
      <c r="AX293" s="198" t="s">
        <v>48</v>
      </c>
      <c r="AY293" s="198" t="s">
        <v>48</v>
      </c>
      <c r="AZ293" s="198" t="s">
        <v>48</v>
      </c>
      <c r="BA293" s="198" t="s">
        <v>48</v>
      </c>
      <c r="BB293" s="198" t="s">
        <v>48</v>
      </c>
      <c r="BC293" s="198" t="s">
        <v>48</v>
      </c>
      <c r="BD293" s="198" t="s">
        <v>48</v>
      </c>
      <c r="BE293" s="198" t="s">
        <v>48</v>
      </c>
      <c r="BF293" s="198" t="s">
        <v>48</v>
      </c>
      <c r="BG293" s="198" t="s">
        <v>48</v>
      </c>
      <c r="BH293" s="198" t="s">
        <v>48</v>
      </c>
      <c r="BI293" s="198" t="s">
        <v>48</v>
      </c>
      <c r="BJ293" s="198" t="s">
        <v>48</v>
      </c>
      <c r="BK293" s="198" t="s">
        <v>48</v>
      </c>
      <c r="BL293" s="198" t="s">
        <v>48</v>
      </c>
      <c r="BM293" s="198" t="s">
        <v>48</v>
      </c>
      <c r="BN293" s="198" t="s">
        <v>48</v>
      </c>
      <c r="BO293" s="198" t="s">
        <v>48</v>
      </c>
      <c r="BP293" s="198" t="s">
        <v>48</v>
      </c>
      <c r="BQ293" s="198" t="s">
        <v>48</v>
      </c>
      <c r="BR293" s="198" t="s">
        <v>48</v>
      </c>
      <c r="BS293" s="198" t="s">
        <v>48</v>
      </c>
      <c r="BT293" s="198" t="s">
        <v>48</v>
      </c>
      <c r="BU293" s="198" t="s">
        <v>48</v>
      </c>
      <c r="BV293" s="198" t="s">
        <v>48</v>
      </c>
      <c r="BW293" s="198" t="s">
        <v>48</v>
      </c>
      <c r="BX293" s="198" t="s">
        <v>48</v>
      </c>
      <c r="BY293" s="198" t="s">
        <v>48</v>
      </c>
      <c r="BZ293" s="198" t="s">
        <v>48</v>
      </c>
      <c r="CA293" s="198" t="s">
        <v>48</v>
      </c>
      <c r="CB293" s="198" t="s">
        <v>48</v>
      </c>
      <c r="CC293" s="264"/>
      <c r="CD293" s="264"/>
      <c r="CE293" s="264"/>
      <c r="CF293" s="264"/>
      <c r="CG293" s="264"/>
      <c r="CH293" s="264"/>
      <c r="CI293" s="318"/>
    </row>
    <row r="294" spans="1:87" ht="64.95" hidden="1" customHeight="1" x14ac:dyDescent="0.3">
      <c r="A294" s="332" t="s">
        <v>1122</v>
      </c>
      <c r="B294" s="323" t="s">
        <v>542</v>
      </c>
      <c r="C294" s="333" t="s">
        <v>537</v>
      </c>
      <c r="D294" s="550" t="s">
        <v>561</v>
      </c>
      <c r="E294" s="201" t="e" vm="54">
        <v>#VALUE!</v>
      </c>
      <c r="F294" s="287">
        <v>0</v>
      </c>
      <c r="G294" s="320" t="s">
        <v>573</v>
      </c>
      <c r="H294" s="202" t="s">
        <v>873</v>
      </c>
      <c r="I294" s="314">
        <v>2</v>
      </c>
      <c r="J294" s="311">
        <f>(((40*50)*$K$3)*2)+$L$3</f>
        <v>212</v>
      </c>
      <c r="K294" s="266" t="s">
        <v>48</v>
      </c>
      <c r="L294" s="267" t="s">
        <v>48</v>
      </c>
      <c r="M294" s="268">
        <f t="shared" si="57"/>
        <v>100.76745</v>
      </c>
      <c r="N294" s="269">
        <f>N293*1.05</f>
        <v>100.76745</v>
      </c>
      <c r="O294" s="270">
        <f t="shared" si="58"/>
        <v>201.53489999999999</v>
      </c>
      <c r="P294" s="271">
        <v>1</v>
      </c>
      <c r="Q294" s="272">
        <v>500</v>
      </c>
      <c r="R294" s="272">
        <v>1</v>
      </c>
      <c r="S294" s="273">
        <v>20</v>
      </c>
      <c r="T294" s="274">
        <v>10</v>
      </c>
      <c r="U294" s="275">
        <f t="shared" si="66"/>
        <v>5000</v>
      </c>
      <c r="V294" s="570">
        <f>Tableau3[[#This Row],[PRIX  AU 
COLIS]]/Tableau3[[#This Row],[COLIS]]-1</f>
        <v>-0.68</v>
      </c>
      <c r="W294" s="276">
        <f t="shared" si="60"/>
        <v>32.245583999999994</v>
      </c>
      <c r="X294" s="277">
        <f>$N294-(N294*'Détail des remises'!$C$13)</f>
        <v>32.245583999999994</v>
      </c>
      <c r="Y294" s="278">
        <f t="shared" si="62"/>
        <v>64.491167999999988</v>
      </c>
      <c r="Z294" s="274" t="s">
        <v>48</v>
      </c>
      <c r="AA294" s="275" t="s">
        <v>48</v>
      </c>
      <c r="AB294" s="276" t="s">
        <v>48</v>
      </c>
      <c r="AC294" s="277" t="s">
        <v>48</v>
      </c>
      <c r="AD294" s="278" t="s">
        <v>48</v>
      </c>
      <c r="AE294" s="274">
        <f>Tableau3[[#This Row],[COLIS /
 PALETTE]]</f>
        <v>20</v>
      </c>
      <c r="AF294" s="275">
        <f t="shared" si="67"/>
        <v>10000</v>
      </c>
      <c r="AG294" s="276">
        <f t="shared" si="68"/>
        <v>29.021025599999994</v>
      </c>
      <c r="AH294" s="277">
        <f t="shared" si="69"/>
        <v>29.021025599999994</v>
      </c>
      <c r="AI294" s="278">
        <f t="shared" si="70"/>
        <v>58.042051199999989</v>
      </c>
      <c r="AJ294" s="274" t="s">
        <v>48</v>
      </c>
      <c r="AK294" s="275" t="s">
        <v>48</v>
      </c>
      <c r="AL294" s="279" t="s">
        <v>48</v>
      </c>
      <c r="AM294" s="277" t="s">
        <v>48</v>
      </c>
      <c r="AN294" s="280" t="s">
        <v>48</v>
      </c>
      <c r="AO294" s="274" t="s">
        <v>48</v>
      </c>
      <c r="AP294" s="275" t="s">
        <v>48</v>
      </c>
      <c r="AQ294" s="279" t="s">
        <v>48</v>
      </c>
      <c r="AR294" s="277" t="s">
        <v>48</v>
      </c>
      <c r="AS294" s="280" t="s">
        <v>48</v>
      </c>
      <c r="AT294" s="262" t="s">
        <v>41</v>
      </c>
      <c r="AU294" s="198" t="s">
        <v>48</v>
      </c>
      <c r="AV294" s="198" t="s">
        <v>48</v>
      </c>
      <c r="AW294" s="198" t="s">
        <v>48</v>
      </c>
      <c r="AX294" s="198" t="s">
        <v>48</v>
      </c>
      <c r="AY294" s="198" t="s">
        <v>48</v>
      </c>
      <c r="AZ294" s="198" t="s">
        <v>48</v>
      </c>
      <c r="BA294" s="198" t="s">
        <v>48</v>
      </c>
      <c r="BB294" s="198" t="s">
        <v>48</v>
      </c>
      <c r="BC294" s="198" t="s">
        <v>48</v>
      </c>
      <c r="BD294" s="198" t="s">
        <v>48</v>
      </c>
      <c r="BE294" s="198" t="s">
        <v>48</v>
      </c>
      <c r="BF294" s="198" t="s">
        <v>48</v>
      </c>
      <c r="BG294" s="198" t="s">
        <v>48</v>
      </c>
      <c r="BH294" s="198" t="s">
        <v>48</v>
      </c>
      <c r="BI294" s="198" t="s">
        <v>48</v>
      </c>
      <c r="BJ294" s="198" t="s">
        <v>48</v>
      </c>
      <c r="BK294" s="198" t="s">
        <v>48</v>
      </c>
      <c r="BL294" s="198" t="s">
        <v>48</v>
      </c>
      <c r="BM294" s="198" t="s">
        <v>48</v>
      </c>
      <c r="BN294" s="198" t="s">
        <v>48</v>
      </c>
      <c r="BO294" s="198" t="s">
        <v>48</v>
      </c>
      <c r="BP294" s="198" t="s">
        <v>48</v>
      </c>
      <c r="BQ294" s="198" t="s">
        <v>48</v>
      </c>
      <c r="BR294" s="198" t="s">
        <v>48</v>
      </c>
      <c r="BS294" s="198" t="s">
        <v>48</v>
      </c>
      <c r="BT294" s="198" t="s">
        <v>48</v>
      </c>
      <c r="BU294" s="198" t="s">
        <v>48</v>
      </c>
      <c r="BV294" s="198" t="s">
        <v>48</v>
      </c>
      <c r="BW294" s="198" t="s">
        <v>48</v>
      </c>
      <c r="BX294" s="198" t="s">
        <v>48</v>
      </c>
      <c r="BY294" s="198" t="s">
        <v>48</v>
      </c>
      <c r="BZ294" s="198" t="s">
        <v>48</v>
      </c>
      <c r="CA294" s="198" t="s">
        <v>48</v>
      </c>
      <c r="CB294" s="198" t="s">
        <v>48</v>
      </c>
      <c r="CC294" s="264"/>
      <c r="CD294" s="264"/>
      <c r="CE294" s="264"/>
      <c r="CF294" s="264"/>
      <c r="CG294" s="264"/>
      <c r="CH294" s="264"/>
      <c r="CI294" s="318"/>
    </row>
    <row r="295" spans="1:87" ht="64.95" hidden="1" customHeight="1" x14ac:dyDescent="0.3">
      <c r="A295" s="332" t="s">
        <v>1122</v>
      </c>
      <c r="B295" s="323" t="s">
        <v>542</v>
      </c>
      <c r="C295" s="333" t="s">
        <v>537</v>
      </c>
      <c r="D295" s="550" t="s">
        <v>570</v>
      </c>
      <c r="E295" s="201" t="e" vm="54">
        <v>#VALUE!</v>
      </c>
      <c r="F295" s="287" t="s">
        <v>523</v>
      </c>
      <c r="G295" s="320" t="s">
        <v>831</v>
      </c>
      <c r="H295" s="202" t="s">
        <v>874</v>
      </c>
      <c r="I295" s="314">
        <v>1</v>
      </c>
      <c r="J295" s="311">
        <f>(((60*60)*$K$3)*1)+$L$3</f>
        <v>196.79999999999998</v>
      </c>
      <c r="K295" s="266" t="s">
        <v>48</v>
      </c>
      <c r="L295" s="267" t="s">
        <v>48</v>
      </c>
      <c r="M295" s="268">
        <f t="shared" si="57"/>
        <v>114.211</v>
      </c>
      <c r="N295" s="269">
        <v>114.211</v>
      </c>
      <c r="O295" s="270">
        <f t="shared" si="58"/>
        <v>228.422</v>
      </c>
      <c r="P295" s="271">
        <v>1</v>
      </c>
      <c r="Q295" s="272">
        <v>500</v>
      </c>
      <c r="R295" s="272">
        <v>1</v>
      </c>
      <c r="S295" s="273">
        <v>20</v>
      </c>
      <c r="T295" s="274">
        <v>10</v>
      </c>
      <c r="U295" s="275">
        <f t="shared" si="66"/>
        <v>5000</v>
      </c>
      <c r="V295" s="570">
        <f>Tableau3[[#This Row],[PRIX  AU 
COLIS]]/Tableau3[[#This Row],[COLIS]]-1</f>
        <v>-0.68</v>
      </c>
      <c r="W295" s="276">
        <f t="shared" si="60"/>
        <v>36.547519999999992</v>
      </c>
      <c r="X295" s="277">
        <f>$N295-(N295*'Détail des remises'!$C$13)</f>
        <v>36.547519999999992</v>
      </c>
      <c r="Y295" s="278">
        <f t="shared" si="62"/>
        <v>73.095039999999983</v>
      </c>
      <c r="Z295" s="274" t="s">
        <v>48</v>
      </c>
      <c r="AA295" s="275" t="s">
        <v>48</v>
      </c>
      <c r="AB295" s="276" t="s">
        <v>48</v>
      </c>
      <c r="AC295" s="277" t="s">
        <v>48</v>
      </c>
      <c r="AD295" s="278" t="s">
        <v>48</v>
      </c>
      <c r="AE295" s="274">
        <f>Tableau3[[#This Row],[COLIS /
 PALETTE]]</f>
        <v>20</v>
      </c>
      <c r="AF295" s="275">
        <f t="shared" si="67"/>
        <v>10000</v>
      </c>
      <c r="AG295" s="276">
        <f t="shared" si="68"/>
        <v>32.892767999999997</v>
      </c>
      <c r="AH295" s="277">
        <f t="shared" si="69"/>
        <v>32.892767999999997</v>
      </c>
      <c r="AI295" s="278">
        <f t="shared" si="70"/>
        <v>65.785535999999993</v>
      </c>
      <c r="AJ295" s="274" t="s">
        <v>48</v>
      </c>
      <c r="AK295" s="275" t="s">
        <v>48</v>
      </c>
      <c r="AL295" s="279" t="s">
        <v>48</v>
      </c>
      <c r="AM295" s="277" t="s">
        <v>48</v>
      </c>
      <c r="AN295" s="280" t="s">
        <v>48</v>
      </c>
      <c r="AO295" s="274" t="s">
        <v>48</v>
      </c>
      <c r="AP295" s="275" t="s">
        <v>48</v>
      </c>
      <c r="AQ295" s="279" t="s">
        <v>48</v>
      </c>
      <c r="AR295" s="277" t="s">
        <v>48</v>
      </c>
      <c r="AS295" s="280" t="s">
        <v>48</v>
      </c>
      <c r="AT295" s="262" t="s">
        <v>41</v>
      </c>
      <c r="AU295" s="198" t="s">
        <v>48</v>
      </c>
      <c r="AV295" s="198" t="s">
        <v>48</v>
      </c>
      <c r="AW295" s="198" t="s">
        <v>48</v>
      </c>
      <c r="AX295" s="198" t="s">
        <v>48</v>
      </c>
      <c r="AY295" s="198" t="s">
        <v>48</v>
      </c>
      <c r="AZ295" s="198" t="s">
        <v>48</v>
      </c>
      <c r="BA295" s="198" t="s">
        <v>48</v>
      </c>
      <c r="BB295" s="198" t="s">
        <v>48</v>
      </c>
      <c r="BC295" s="198" t="s">
        <v>48</v>
      </c>
      <c r="BD295" s="198" t="s">
        <v>48</v>
      </c>
      <c r="BE295" s="198" t="s">
        <v>48</v>
      </c>
      <c r="BF295" s="198" t="s">
        <v>48</v>
      </c>
      <c r="BG295" s="198" t="s">
        <v>48</v>
      </c>
      <c r="BH295" s="198" t="s">
        <v>48</v>
      </c>
      <c r="BI295" s="198" t="s">
        <v>48</v>
      </c>
      <c r="BJ295" s="198" t="s">
        <v>48</v>
      </c>
      <c r="BK295" s="198" t="s">
        <v>48</v>
      </c>
      <c r="BL295" s="198" t="s">
        <v>48</v>
      </c>
      <c r="BM295" s="198" t="s">
        <v>48</v>
      </c>
      <c r="BN295" s="198" t="s">
        <v>48</v>
      </c>
      <c r="BO295" s="198" t="s">
        <v>48</v>
      </c>
      <c r="BP295" s="198" t="s">
        <v>48</v>
      </c>
      <c r="BQ295" s="198" t="s">
        <v>48</v>
      </c>
      <c r="BR295" s="198" t="s">
        <v>48</v>
      </c>
      <c r="BS295" s="198" t="s">
        <v>48</v>
      </c>
      <c r="BT295" s="198" t="s">
        <v>48</v>
      </c>
      <c r="BU295" s="198" t="s">
        <v>48</v>
      </c>
      <c r="BV295" s="198" t="s">
        <v>48</v>
      </c>
      <c r="BW295" s="198" t="s">
        <v>48</v>
      </c>
      <c r="BX295" s="198" t="s">
        <v>48</v>
      </c>
      <c r="BY295" s="198" t="s">
        <v>48</v>
      </c>
      <c r="BZ295" s="198" t="s">
        <v>48</v>
      </c>
      <c r="CA295" s="198" t="s">
        <v>48</v>
      </c>
      <c r="CB295" s="198" t="s">
        <v>48</v>
      </c>
      <c r="CC295" s="264"/>
      <c r="CD295" s="264"/>
      <c r="CE295" s="264"/>
      <c r="CF295" s="264"/>
      <c r="CG295" s="264"/>
      <c r="CH295" s="264"/>
      <c r="CI295" s="318"/>
    </row>
    <row r="296" spans="1:87" ht="64.95" hidden="1" customHeight="1" x14ac:dyDescent="0.3">
      <c r="A296" s="332" t="s">
        <v>1122</v>
      </c>
      <c r="B296" s="323" t="s">
        <v>542</v>
      </c>
      <c r="C296" s="333" t="s">
        <v>537</v>
      </c>
      <c r="D296" s="550" t="s">
        <v>570</v>
      </c>
      <c r="E296" s="201" t="e" vm="54">
        <v>#VALUE!</v>
      </c>
      <c r="F296" s="287" t="s">
        <v>1071</v>
      </c>
      <c r="G296" s="320" t="s">
        <v>832</v>
      </c>
      <c r="H296" s="202" t="s">
        <v>874</v>
      </c>
      <c r="I296" s="314">
        <v>2</v>
      </c>
      <c r="J296" s="311">
        <f>(((60*60)*$K$3)*2)+$L$3</f>
        <v>333.59999999999997</v>
      </c>
      <c r="K296" s="266" t="s">
        <v>48</v>
      </c>
      <c r="L296" s="267" t="s">
        <v>48</v>
      </c>
      <c r="M296" s="268">
        <f t="shared" si="57"/>
        <v>119.92155000000001</v>
      </c>
      <c r="N296" s="269">
        <f>N295*1.05</f>
        <v>119.92155000000001</v>
      </c>
      <c r="O296" s="270">
        <f t="shared" si="58"/>
        <v>239.84310000000002</v>
      </c>
      <c r="P296" s="271">
        <v>1</v>
      </c>
      <c r="Q296" s="272">
        <v>500</v>
      </c>
      <c r="R296" s="272">
        <v>1</v>
      </c>
      <c r="S296" s="273">
        <v>20</v>
      </c>
      <c r="T296" s="274">
        <v>10</v>
      </c>
      <c r="U296" s="275">
        <f t="shared" si="66"/>
        <v>5000</v>
      </c>
      <c r="V296" s="570">
        <f>Tableau3[[#This Row],[PRIX  AU 
COLIS]]/Tableau3[[#This Row],[COLIS]]-1</f>
        <v>-0.68000000000000016</v>
      </c>
      <c r="W296" s="276">
        <f t="shared" si="60"/>
        <v>38.374895999999993</v>
      </c>
      <c r="X296" s="277">
        <f>$N296-(N296*'Détail des remises'!$C$13)</f>
        <v>38.374895999999993</v>
      </c>
      <c r="Y296" s="278">
        <f t="shared" si="62"/>
        <v>76.749791999999985</v>
      </c>
      <c r="Z296" s="274" t="s">
        <v>48</v>
      </c>
      <c r="AA296" s="275" t="s">
        <v>48</v>
      </c>
      <c r="AB296" s="276" t="s">
        <v>48</v>
      </c>
      <c r="AC296" s="277" t="s">
        <v>48</v>
      </c>
      <c r="AD296" s="278" t="s">
        <v>48</v>
      </c>
      <c r="AE296" s="274">
        <f>Tableau3[[#This Row],[COLIS /
 PALETTE]]</f>
        <v>20</v>
      </c>
      <c r="AF296" s="275">
        <f t="shared" si="67"/>
        <v>10000</v>
      </c>
      <c r="AG296" s="276">
        <f t="shared" si="68"/>
        <v>34.537406399999995</v>
      </c>
      <c r="AH296" s="277">
        <f t="shared" si="69"/>
        <v>34.537406399999995</v>
      </c>
      <c r="AI296" s="278">
        <f t="shared" si="70"/>
        <v>69.074812799999989</v>
      </c>
      <c r="AJ296" s="274" t="s">
        <v>48</v>
      </c>
      <c r="AK296" s="275" t="s">
        <v>48</v>
      </c>
      <c r="AL296" s="279" t="s">
        <v>48</v>
      </c>
      <c r="AM296" s="277" t="s">
        <v>48</v>
      </c>
      <c r="AN296" s="280" t="s">
        <v>48</v>
      </c>
      <c r="AO296" s="274" t="s">
        <v>48</v>
      </c>
      <c r="AP296" s="275" t="s">
        <v>48</v>
      </c>
      <c r="AQ296" s="279" t="s">
        <v>48</v>
      </c>
      <c r="AR296" s="277" t="s">
        <v>48</v>
      </c>
      <c r="AS296" s="280" t="s">
        <v>48</v>
      </c>
      <c r="AT296" s="262" t="s">
        <v>41</v>
      </c>
      <c r="AU296" s="198" t="s">
        <v>48</v>
      </c>
      <c r="AV296" s="198" t="s">
        <v>48</v>
      </c>
      <c r="AW296" s="198" t="s">
        <v>48</v>
      </c>
      <c r="AX296" s="198" t="s">
        <v>48</v>
      </c>
      <c r="AY296" s="198" t="s">
        <v>48</v>
      </c>
      <c r="AZ296" s="198" t="s">
        <v>48</v>
      </c>
      <c r="BA296" s="198" t="s">
        <v>48</v>
      </c>
      <c r="BB296" s="198" t="s">
        <v>48</v>
      </c>
      <c r="BC296" s="198" t="s">
        <v>48</v>
      </c>
      <c r="BD296" s="198" t="s">
        <v>48</v>
      </c>
      <c r="BE296" s="198" t="s">
        <v>48</v>
      </c>
      <c r="BF296" s="198" t="s">
        <v>48</v>
      </c>
      <c r="BG296" s="198" t="s">
        <v>48</v>
      </c>
      <c r="BH296" s="198" t="s">
        <v>48</v>
      </c>
      <c r="BI296" s="198" t="s">
        <v>48</v>
      </c>
      <c r="BJ296" s="198" t="s">
        <v>48</v>
      </c>
      <c r="BK296" s="198" t="s">
        <v>48</v>
      </c>
      <c r="BL296" s="198" t="s">
        <v>48</v>
      </c>
      <c r="BM296" s="198" t="s">
        <v>48</v>
      </c>
      <c r="BN296" s="198" t="s">
        <v>48</v>
      </c>
      <c r="BO296" s="198" t="s">
        <v>48</v>
      </c>
      <c r="BP296" s="198" t="s">
        <v>48</v>
      </c>
      <c r="BQ296" s="198" t="s">
        <v>48</v>
      </c>
      <c r="BR296" s="198" t="s">
        <v>48</v>
      </c>
      <c r="BS296" s="198" t="s">
        <v>48</v>
      </c>
      <c r="BT296" s="198" t="s">
        <v>48</v>
      </c>
      <c r="BU296" s="198" t="s">
        <v>48</v>
      </c>
      <c r="BV296" s="198" t="s">
        <v>48</v>
      </c>
      <c r="BW296" s="198" t="s">
        <v>48</v>
      </c>
      <c r="BX296" s="198" t="s">
        <v>48</v>
      </c>
      <c r="BY296" s="198" t="s">
        <v>48</v>
      </c>
      <c r="BZ296" s="198" t="s">
        <v>48</v>
      </c>
      <c r="CA296" s="198" t="s">
        <v>48</v>
      </c>
      <c r="CB296" s="198" t="s">
        <v>48</v>
      </c>
      <c r="CC296" s="264"/>
      <c r="CD296" s="264"/>
      <c r="CE296" s="264"/>
      <c r="CF296" s="264"/>
      <c r="CG296" s="264"/>
      <c r="CH296" s="264"/>
      <c r="CI296" s="318"/>
    </row>
    <row r="297" spans="1:87" ht="64.95" hidden="1" customHeight="1" x14ac:dyDescent="0.3">
      <c r="A297" s="332" t="s">
        <v>1122</v>
      </c>
      <c r="B297" s="323" t="s">
        <v>542</v>
      </c>
      <c r="C297" s="333" t="s">
        <v>537</v>
      </c>
      <c r="D297" s="550" t="s">
        <v>571</v>
      </c>
      <c r="E297" s="201" t="e" vm="54">
        <v>#VALUE!</v>
      </c>
      <c r="F297" s="287">
        <v>0</v>
      </c>
      <c r="G297" s="320" t="s">
        <v>833</v>
      </c>
      <c r="H297" s="202" t="s">
        <v>836</v>
      </c>
      <c r="I297" s="314">
        <v>1</v>
      </c>
      <c r="J297" s="311">
        <f>(((60*60)*$K$3)*1)+$L$3</f>
        <v>196.79999999999998</v>
      </c>
      <c r="K297" s="266" t="s">
        <v>48</v>
      </c>
      <c r="L297" s="267" t="s">
        <v>48</v>
      </c>
      <c r="M297" s="268">
        <f t="shared" si="57"/>
        <v>134.815</v>
      </c>
      <c r="N297" s="269">
        <v>134.815</v>
      </c>
      <c r="O297" s="270">
        <f t="shared" si="58"/>
        <v>269.63</v>
      </c>
      <c r="P297" s="271">
        <v>1</v>
      </c>
      <c r="Q297" s="272">
        <v>500</v>
      </c>
      <c r="R297" s="272">
        <v>1</v>
      </c>
      <c r="S297" s="273">
        <v>20</v>
      </c>
      <c r="T297" s="274">
        <v>10</v>
      </c>
      <c r="U297" s="275">
        <f t="shared" si="66"/>
        <v>5000</v>
      </c>
      <c r="V297" s="570">
        <f>Tableau3[[#This Row],[PRIX  AU 
COLIS]]/Tableau3[[#This Row],[COLIS]]-1</f>
        <v>-0.67999999999999994</v>
      </c>
      <c r="W297" s="276">
        <f t="shared" si="60"/>
        <v>43.140799999999999</v>
      </c>
      <c r="X297" s="277">
        <f>$N297-(N297*'Détail des remises'!$C$13)</f>
        <v>43.140799999999999</v>
      </c>
      <c r="Y297" s="278">
        <f t="shared" si="62"/>
        <v>86.281599999999997</v>
      </c>
      <c r="Z297" s="274" t="s">
        <v>48</v>
      </c>
      <c r="AA297" s="275" t="s">
        <v>48</v>
      </c>
      <c r="AB297" s="276" t="s">
        <v>48</v>
      </c>
      <c r="AC297" s="277" t="s">
        <v>48</v>
      </c>
      <c r="AD297" s="278" t="s">
        <v>48</v>
      </c>
      <c r="AE297" s="274">
        <f>Tableau3[[#This Row],[COLIS /
 PALETTE]]</f>
        <v>20</v>
      </c>
      <c r="AF297" s="275">
        <f t="shared" si="67"/>
        <v>10000</v>
      </c>
      <c r="AG297" s="276">
        <f t="shared" si="68"/>
        <v>38.826720000000002</v>
      </c>
      <c r="AH297" s="277">
        <f t="shared" si="69"/>
        <v>38.826720000000002</v>
      </c>
      <c r="AI297" s="278">
        <f t="shared" si="70"/>
        <v>77.653440000000003</v>
      </c>
      <c r="AJ297" s="274" t="s">
        <v>48</v>
      </c>
      <c r="AK297" s="275" t="s">
        <v>48</v>
      </c>
      <c r="AL297" s="279" t="s">
        <v>48</v>
      </c>
      <c r="AM297" s="277" t="s">
        <v>48</v>
      </c>
      <c r="AN297" s="280" t="s">
        <v>48</v>
      </c>
      <c r="AO297" s="274" t="s">
        <v>48</v>
      </c>
      <c r="AP297" s="275" t="s">
        <v>48</v>
      </c>
      <c r="AQ297" s="279" t="s">
        <v>48</v>
      </c>
      <c r="AR297" s="277" t="s">
        <v>48</v>
      </c>
      <c r="AS297" s="280" t="s">
        <v>48</v>
      </c>
      <c r="AT297" s="262" t="s">
        <v>41</v>
      </c>
      <c r="AU297" s="198" t="s">
        <v>48</v>
      </c>
      <c r="AV297" s="198" t="s">
        <v>48</v>
      </c>
      <c r="AW297" s="198" t="s">
        <v>48</v>
      </c>
      <c r="AX297" s="198" t="s">
        <v>48</v>
      </c>
      <c r="AY297" s="198" t="s">
        <v>48</v>
      </c>
      <c r="AZ297" s="198" t="s">
        <v>48</v>
      </c>
      <c r="BA297" s="198" t="s">
        <v>48</v>
      </c>
      <c r="BB297" s="198" t="s">
        <v>48</v>
      </c>
      <c r="BC297" s="198" t="s">
        <v>48</v>
      </c>
      <c r="BD297" s="198" t="s">
        <v>48</v>
      </c>
      <c r="BE297" s="198" t="s">
        <v>48</v>
      </c>
      <c r="BF297" s="198" t="s">
        <v>48</v>
      </c>
      <c r="BG297" s="198" t="s">
        <v>48</v>
      </c>
      <c r="BH297" s="198" t="s">
        <v>48</v>
      </c>
      <c r="BI297" s="198" t="s">
        <v>48</v>
      </c>
      <c r="BJ297" s="198" t="s">
        <v>48</v>
      </c>
      <c r="BK297" s="198" t="s">
        <v>48</v>
      </c>
      <c r="BL297" s="198" t="s">
        <v>48</v>
      </c>
      <c r="BM297" s="198" t="s">
        <v>48</v>
      </c>
      <c r="BN297" s="198" t="s">
        <v>48</v>
      </c>
      <c r="BO297" s="198" t="s">
        <v>48</v>
      </c>
      <c r="BP297" s="198" t="s">
        <v>48</v>
      </c>
      <c r="BQ297" s="198" t="s">
        <v>48</v>
      </c>
      <c r="BR297" s="198" t="s">
        <v>48</v>
      </c>
      <c r="BS297" s="198" t="s">
        <v>48</v>
      </c>
      <c r="BT297" s="198" t="s">
        <v>48</v>
      </c>
      <c r="BU297" s="198" t="s">
        <v>48</v>
      </c>
      <c r="BV297" s="198" t="s">
        <v>48</v>
      </c>
      <c r="BW297" s="198" t="s">
        <v>48</v>
      </c>
      <c r="BX297" s="198" t="s">
        <v>48</v>
      </c>
      <c r="BY297" s="198" t="s">
        <v>48</v>
      </c>
      <c r="BZ297" s="198" t="s">
        <v>48</v>
      </c>
      <c r="CA297" s="198" t="s">
        <v>48</v>
      </c>
      <c r="CB297" s="198" t="s">
        <v>48</v>
      </c>
      <c r="CC297" s="264"/>
      <c r="CD297" s="264"/>
      <c r="CE297" s="264"/>
      <c r="CF297" s="264"/>
      <c r="CG297" s="264"/>
      <c r="CH297" s="264"/>
      <c r="CI297" s="318"/>
    </row>
    <row r="298" spans="1:87" ht="64.95" hidden="1" customHeight="1" x14ac:dyDescent="0.3">
      <c r="A298" s="332" t="s">
        <v>1122</v>
      </c>
      <c r="B298" s="323" t="s">
        <v>542</v>
      </c>
      <c r="C298" s="333" t="s">
        <v>537</v>
      </c>
      <c r="D298" s="550" t="s">
        <v>571</v>
      </c>
      <c r="E298" s="201" t="e" vm="54">
        <v>#VALUE!</v>
      </c>
      <c r="F298" s="287">
        <v>0</v>
      </c>
      <c r="G298" s="320" t="s">
        <v>834</v>
      </c>
      <c r="H298" s="202" t="s">
        <v>836</v>
      </c>
      <c r="I298" s="314">
        <v>2</v>
      </c>
      <c r="J298" s="311">
        <f>(((60*60)*$K$3)*2)+$L$3</f>
        <v>333.59999999999997</v>
      </c>
      <c r="K298" s="266" t="s">
        <v>48</v>
      </c>
      <c r="L298" s="267" t="s">
        <v>48</v>
      </c>
      <c r="M298" s="268">
        <f t="shared" si="57"/>
        <v>141.55575000000002</v>
      </c>
      <c r="N298" s="269">
        <f>N297*1.05</f>
        <v>141.55575000000002</v>
      </c>
      <c r="O298" s="270">
        <f t="shared" si="58"/>
        <v>283.11150000000004</v>
      </c>
      <c r="P298" s="271">
        <v>1</v>
      </c>
      <c r="Q298" s="272">
        <v>500</v>
      </c>
      <c r="R298" s="272">
        <v>1</v>
      </c>
      <c r="S298" s="273">
        <v>20</v>
      </c>
      <c r="T298" s="274">
        <v>10</v>
      </c>
      <c r="U298" s="275">
        <f t="shared" si="66"/>
        <v>5000</v>
      </c>
      <c r="V298" s="570">
        <f>Tableau3[[#This Row],[PRIX  AU 
COLIS]]/Tableau3[[#This Row],[COLIS]]-1</f>
        <v>-0.68000000000000016</v>
      </c>
      <c r="W298" s="276">
        <f t="shared" si="60"/>
        <v>45.297839999999994</v>
      </c>
      <c r="X298" s="277">
        <f>$N298-(N298*'Détail des remises'!$C$13)</f>
        <v>45.297839999999994</v>
      </c>
      <c r="Y298" s="278">
        <f t="shared" si="62"/>
        <v>90.595679999999987</v>
      </c>
      <c r="Z298" s="274" t="s">
        <v>48</v>
      </c>
      <c r="AA298" s="275" t="s">
        <v>48</v>
      </c>
      <c r="AB298" s="276" t="s">
        <v>48</v>
      </c>
      <c r="AC298" s="277" t="s">
        <v>48</v>
      </c>
      <c r="AD298" s="278" t="s">
        <v>48</v>
      </c>
      <c r="AE298" s="274">
        <f>Tableau3[[#This Row],[COLIS /
 PALETTE]]</f>
        <v>20</v>
      </c>
      <c r="AF298" s="275">
        <f t="shared" si="67"/>
        <v>10000</v>
      </c>
      <c r="AG298" s="276">
        <f t="shared" si="68"/>
        <v>40.768055999999994</v>
      </c>
      <c r="AH298" s="277">
        <f t="shared" si="69"/>
        <v>40.768055999999994</v>
      </c>
      <c r="AI298" s="278">
        <f t="shared" si="70"/>
        <v>81.536111999999989</v>
      </c>
      <c r="AJ298" s="274" t="s">
        <v>48</v>
      </c>
      <c r="AK298" s="275" t="s">
        <v>48</v>
      </c>
      <c r="AL298" s="279" t="s">
        <v>48</v>
      </c>
      <c r="AM298" s="277" t="s">
        <v>48</v>
      </c>
      <c r="AN298" s="280" t="s">
        <v>48</v>
      </c>
      <c r="AO298" s="274" t="s">
        <v>48</v>
      </c>
      <c r="AP298" s="275" t="s">
        <v>48</v>
      </c>
      <c r="AQ298" s="279" t="s">
        <v>48</v>
      </c>
      <c r="AR298" s="277" t="s">
        <v>48</v>
      </c>
      <c r="AS298" s="280" t="s">
        <v>48</v>
      </c>
      <c r="AT298" s="262" t="s">
        <v>41</v>
      </c>
      <c r="AU298" s="198" t="s">
        <v>48</v>
      </c>
      <c r="AV298" s="198" t="s">
        <v>48</v>
      </c>
      <c r="AW298" s="198" t="s">
        <v>48</v>
      </c>
      <c r="AX298" s="198" t="s">
        <v>48</v>
      </c>
      <c r="AY298" s="198" t="s">
        <v>48</v>
      </c>
      <c r="AZ298" s="198" t="s">
        <v>48</v>
      </c>
      <c r="BA298" s="198" t="s">
        <v>48</v>
      </c>
      <c r="BB298" s="198" t="s">
        <v>48</v>
      </c>
      <c r="BC298" s="198" t="s">
        <v>48</v>
      </c>
      <c r="BD298" s="198" t="s">
        <v>48</v>
      </c>
      <c r="BE298" s="198" t="s">
        <v>48</v>
      </c>
      <c r="BF298" s="198" t="s">
        <v>48</v>
      </c>
      <c r="BG298" s="198" t="s">
        <v>48</v>
      </c>
      <c r="BH298" s="198" t="s">
        <v>48</v>
      </c>
      <c r="BI298" s="198" t="s">
        <v>48</v>
      </c>
      <c r="BJ298" s="198" t="s">
        <v>48</v>
      </c>
      <c r="BK298" s="198" t="s">
        <v>48</v>
      </c>
      <c r="BL298" s="198" t="s">
        <v>48</v>
      </c>
      <c r="BM298" s="198" t="s">
        <v>48</v>
      </c>
      <c r="BN298" s="198" t="s">
        <v>48</v>
      </c>
      <c r="BO298" s="198" t="s">
        <v>48</v>
      </c>
      <c r="BP298" s="198" t="s">
        <v>48</v>
      </c>
      <c r="BQ298" s="198" t="s">
        <v>48</v>
      </c>
      <c r="BR298" s="198" t="s">
        <v>48</v>
      </c>
      <c r="BS298" s="198" t="s">
        <v>48</v>
      </c>
      <c r="BT298" s="198" t="s">
        <v>48</v>
      </c>
      <c r="BU298" s="198" t="s">
        <v>48</v>
      </c>
      <c r="BV298" s="198" t="s">
        <v>48</v>
      </c>
      <c r="BW298" s="198" t="s">
        <v>48</v>
      </c>
      <c r="BX298" s="198" t="s">
        <v>48</v>
      </c>
      <c r="BY298" s="198" t="s">
        <v>48</v>
      </c>
      <c r="BZ298" s="198" t="s">
        <v>48</v>
      </c>
      <c r="CA298" s="198" t="s">
        <v>48</v>
      </c>
      <c r="CB298" s="198" t="s">
        <v>48</v>
      </c>
      <c r="CC298" s="264"/>
      <c r="CD298" s="264"/>
      <c r="CE298" s="264"/>
      <c r="CF298" s="264"/>
      <c r="CG298" s="264"/>
      <c r="CH298" s="264"/>
      <c r="CI298" s="318"/>
    </row>
    <row r="299" spans="1:87" ht="64.95" hidden="1" customHeight="1" x14ac:dyDescent="0.3">
      <c r="A299" s="332" t="s">
        <v>1122</v>
      </c>
      <c r="B299" s="323" t="s">
        <v>542</v>
      </c>
      <c r="C299" s="333" t="s">
        <v>537</v>
      </c>
      <c r="D299" s="550" t="s">
        <v>575</v>
      </c>
      <c r="E299" s="201" t="e" vm="54">
        <v>#VALUE!</v>
      </c>
      <c r="F299" s="287">
        <v>0</v>
      </c>
      <c r="G299" s="320" t="s">
        <v>835</v>
      </c>
      <c r="H299" s="202" t="s">
        <v>837</v>
      </c>
      <c r="I299" s="314">
        <v>1</v>
      </c>
      <c r="J299" s="311">
        <f>(((60*65)*$K$3)*1)+$L$3</f>
        <v>208.2</v>
      </c>
      <c r="K299" s="266" t="s">
        <v>48</v>
      </c>
      <c r="L299" s="267" t="s">
        <v>48</v>
      </c>
      <c r="M299" s="268">
        <f t="shared" si="57"/>
        <v>135.643</v>
      </c>
      <c r="N299" s="269">
        <v>135.643</v>
      </c>
      <c r="O299" s="270">
        <f t="shared" si="58"/>
        <v>271.286</v>
      </c>
      <c r="P299" s="271">
        <v>1</v>
      </c>
      <c r="Q299" s="272">
        <v>500</v>
      </c>
      <c r="R299" s="272">
        <v>1</v>
      </c>
      <c r="S299" s="273">
        <v>10</v>
      </c>
      <c r="T299" s="274">
        <v>10</v>
      </c>
      <c r="U299" s="275">
        <f t="shared" si="66"/>
        <v>5000</v>
      </c>
      <c r="V299" s="570">
        <f>Tableau3[[#This Row],[PRIX  AU 
COLIS]]/Tableau3[[#This Row],[COLIS]]-1</f>
        <v>-0.68000000000000016</v>
      </c>
      <c r="W299" s="276">
        <f t="shared" si="60"/>
        <v>43.405759999999987</v>
      </c>
      <c r="X299" s="277">
        <f>$N299-(N299*'Détail des remises'!$C$13)</f>
        <v>43.405759999999987</v>
      </c>
      <c r="Y299" s="278">
        <f t="shared" si="62"/>
        <v>86.811519999999973</v>
      </c>
      <c r="Z299" s="274" t="s">
        <v>48</v>
      </c>
      <c r="AA299" s="275" t="s">
        <v>48</v>
      </c>
      <c r="AB299" s="276" t="s">
        <v>48</v>
      </c>
      <c r="AC299" s="277" t="s">
        <v>48</v>
      </c>
      <c r="AD299" s="278" t="s">
        <v>48</v>
      </c>
      <c r="AE299" s="274" t="s">
        <v>48</v>
      </c>
      <c r="AF299" s="275" t="s">
        <v>48</v>
      </c>
      <c r="AG299" s="276" t="s">
        <v>48</v>
      </c>
      <c r="AH299" s="277" t="s">
        <v>48</v>
      </c>
      <c r="AI299" s="278" t="s">
        <v>48</v>
      </c>
      <c r="AJ299" s="274">
        <v>20</v>
      </c>
      <c r="AK299" s="275">
        <f>AJ299*$Q299</f>
        <v>10000</v>
      </c>
      <c r="AL299" s="279">
        <f>AM299/$R299</f>
        <v>42.103587199999986</v>
      </c>
      <c r="AM299" s="277">
        <f>Tableau3[[#This Row],[PRIX  AU 
COLIS]]*$AM$11</f>
        <v>42.103587199999986</v>
      </c>
      <c r="AN299" s="280">
        <f>AM299/$Q299*1000</f>
        <v>84.207174399999971</v>
      </c>
      <c r="AO299" s="274" t="s">
        <v>48</v>
      </c>
      <c r="AP299" s="275" t="s">
        <v>48</v>
      </c>
      <c r="AQ299" s="279" t="s">
        <v>48</v>
      </c>
      <c r="AR299" s="277" t="s">
        <v>48</v>
      </c>
      <c r="AS299" s="280" t="s">
        <v>48</v>
      </c>
      <c r="AT299" s="262" t="s">
        <v>41</v>
      </c>
      <c r="AU299" s="198" t="s">
        <v>48</v>
      </c>
      <c r="AV299" s="198" t="s">
        <v>48</v>
      </c>
      <c r="AW299" s="198" t="s">
        <v>48</v>
      </c>
      <c r="AX299" s="198" t="s">
        <v>48</v>
      </c>
      <c r="AY299" s="198" t="s">
        <v>48</v>
      </c>
      <c r="AZ299" s="198" t="s">
        <v>48</v>
      </c>
      <c r="BA299" s="198" t="s">
        <v>48</v>
      </c>
      <c r="BB299" s="198" t="s">
        <v>48</v>
      </c>
      <c r="BC299" s="198" t="s">
        <v>48</v>
      </c>
      <c r="BD299" s="198" t="s">
        <v>48</v>
      </c>
      <c r="BE299" s="198" t="s">
        <v>48</v>
      </c>
      <c r="BF299" s="198" t="s">
        <v>48</v>
      </c>
      <c r="BG299" s="198" t="s">
        <v>48</v>
      </c>
      <c r="BH299" s="198" t="s">
        <v>48</v>
      </c>
      <c r="BI299" s="198" t="s">
        <v>48</v>
      </c>
      <c r="BJ299" s="198" t="s">
        <v>48</v>
      </c>
      <c r="BK299" s="198" t="s">
        <v>48</v>
      </c>
      <c r="BL299" s="198" t="s">
        <v>48</v>
      </c>
      <c r="BM299" s="198" t="s">
        <v>48</v>
      </c>
      <c r="BN299" s="198" t="s">
        <v>48</v>
      </c>
      <c r="BO299" s="198" t="s">
        <v>48</v>
      </c>
      <c r="BP299" s="198" t="s">
        <v>48</v>
      </c>
      <c r="BQ299" s="198" t="s">
        <v>48</v>
      </c>
      <c r="BR299" s="198" t="s">
        <v>48</v>
      </c>
      <c r="BS299" s="198" t="s">
        <v>48</v>
      </c>
      <c r="BT299" s="198" t="s">
        <v>48</v>
      </c>
      <c r="BU299" s="198" t="s">
        <v>48</v>
      </c>
      <c r="BV299" s="198" t="s">
        <v>48</v>
      </c>
      <c r="BW299" s="198" t="s">
        <v>48</v>
      </c>
      <c r="BX299" s="198" t="s">
        <v>48</v>
      </c>
      <c r="BY299" s="198" t="s">
        <v>48</v>
      </c>
      <c r="BZ299" s="198" t="s">
        <v>48</v>
      </c>
      <c r="CA299" s="198" t="s">
        <v>48</v>
      </c>
      <c r="CB299" s="198" t="s">
        <v>48</v>
      </c>
      <c r="CC299" s="264"/>
      <c r="CD299" s="264"/>
      <c r="CE299" s="264"/>
      <c r="CF299" s="264"/>
      <c r="CG299" s="264"/>
      <c r="CH299" s="264"/>
      <c r="CI299" s="318"/>
    </row>
    <row r="300" spans="1:87" ht="64.95" hidden="1" customHeight="1" thickBot="1" x14ac:dyDescent="0.35">
      <c r="A300" s="495" t="s">
        <v>1122</v>
      </c>
      <c r="B300" s="465" t="s">
        <v>542</v>
      </c>
      <c r="C300" s="496" t="s">
        <v>537</v>
      </c>
      <c r="D300" s="551" t="s">
        <v>576</v>
      </c>
      <c r="E300" s="466" t="e" vm="54">
        <v>#VALUE!</v>
      </c>
      <c r="F300" s="494" t="s">
        <v>1072</v>
      </c>
      <c r="G300" s="467" t="s">
        <v>577</v>
      </c>
      <c r="H300" s="468" t="s">
        <v>838</v>
      </c>
      <c r="I300" s="469">
        <v>1</v>
      </c>
      <c r="J300" s="470">
        <f>(((70*70)*$K$3)*1)+$L$3</f>
        <v>246.2</v>
      </c>
      <c r="K300" s="471" t="s">
        <v>48</v>
      </c>
      <c r="L300" s="472" t="s">
        <v>48</v>
      </c>
      <c r="M300" s="473">
        <f t="shared" si="57"/>
        <v>157.27099999999999</v>
      </c>
      <c r="N300" s="474">
        <v>157.27099999999999</v>
      </c>
      <c r="O300" s="475">
        <f t="shared" si="58"/>
        <v>314.54199999999997</v>
      </c>
      <c r="P300" s="476">
        <v>1</v>
      </c>
      <c r="Q300" s="477">
        <v>500</v>
      </c>
      <c r="R300" s="477">
        <v>1</v>
      </c>
      <c r="S300" s="478">
        <v>10</v>
      </c>
      <c r="T300" s="479">
        <v>10</v>
      </c>
      <c r="U300" s="480">
        <f t="shared" si="66"/>
        <v>5000</v>
      </c>
      <c r="V300" s="571">
        <f>Tableau3[[#This Row],[PRIX  AU 
COLIS]]/Tableau3[[#This Row],[COLIS]]-1</f>
        <v>-0.67999999999999994</v>
      </c>
      <c r="W300" s="481">
        <f t="shared" si="60"/>
        <v>50.326719999999995</v>
      </c>
      <c r="X300" s="482">
        <f>$N300-(N300*'Détail des remises'!$C$13)</f>
        <v>50.326719999999995</v>
      </c>
      <c r="Y300" s="483">
        <f t="shared" si="62"/>
        <v>100.65343999999999</v>
      </c>
      <c r="Z300" s="479" t="s">
        <v>48</v>
      </c>
      <c r="AA300" s="480" t="s">
        <v>48</v>
      </c>
      <c r="AB300" s="481" t="s">
        <v>48</v>
      </c>
      <c r="AC300" s="482" t="s">
        <v>48</v>
      </c>
      <c r="AD300" s="483" t="s">
        <v>48</v>
      </c>
      <c r="AE300" s="479" t="s">
        <v>48</v>
      </c>
      <c r="AF300" s="480" t="s">
        <v>48</v>
      </c>
      <c r="AG300" s="481" t="s">
        <v>48</v>
      </c>
      <c r="AH300" s="482" t="s">
        <v>48</v>
      </c>
      <c r="AI300" s="483" t="s">
        <v>48</v>
      </c>
      <c r="AJ300" s="479">
        <v>20</v>
      </c>
      <c r="AK300" s="480">
        <f>AJ300*$Q300</f>
        <v>10000</v>
      </c>
      <c r="AL300" s="484">
        <f>AM300/$R300</f>
        <v>48.816918399999992</v>
      </c>
      <c r="AM300" s="482">
        <f>Tableau3[[#This Row],[PRIX  AU 
COLIS]]*$AM$11</f>
        <v>48.816918399999992</v>
      </c>
      <c r="AN300" s="485">
        <f>AM300/$Q300*1000</f>
        <v>97.633836799999983</v>
      </c>
      <c r="AO300" s="479" t="s">
        <v>48</v>
      </c>
      <c r="AP300" s="480" t="s">
        <v>48</v>
      </c>
      <c r="AQ300" s="484" t="s">
        <v>48</v>
      </c>
      <c r="AR300" s="482" t="s">
        <v>48</v>
      </c>
      <c r="AS300" s="485" t="s">
        <v>48</v>
      </c>
      <c r="AT300" s="262" t="s">
        <v>41</v>
      </c>
      <c r="AU300" s="198" t="s">
        <v>48</v>
      </c>
      <c r="AV300" s="198" t="s">
        <v>48</v>
      </c>
      <c r="AW300" s="198" t="s">
        <v>48</v>
      </c>
      <c r="AX300" s="198" t="s">
        <v>48</v>
      </c>
      <c r="AY300" s="198" t="s">
        <v>48</v>
      </c>
      <c r="AZ300" s="198" t="s">
        <v>48</v>
      </c>
      <c r="BA300" s="198" t="s">
        <v>48</v>
      </c>
      <c r="BB300" s="198" t="s">
        <v>48</v>
      </c>
      <c r="BC300" s="198" t="s">
        <v>48</v>
      </c>
      <c r="BD300" s="198" t="s">
        <v>48</v>
      </c>
      <c r="BE300" s="198" t="s">
        <v>48</v>
      </c>
      <c r="BF300" s="198" t="s">
        <v>48</v>
      </c>
      <c r="BG300" s="198" t="s">
        <v>48</v>
      </c>
      <c r="BH300" s="198" t="s">
        <v>48</v>
      </c>
      <c r="BI300" s="198" t="s">
        <v>48</v>
      </c>
      <c r="BJ300" s="198" t="s">
        <v>48</v>
      </c>
      <c r="BK300" s="198" t="s">
        <v>48</v>
      </c>
      <c r="BL300" s="198" t="s">
        <v>48</v>
      </c>
      <c r="BM300" s="198" t="s">
        <v>48</v>
      </c>
      <c r="BN300" s="198" t="s">
        <v>48</v>
      </c>
      <c r="BO300" s="198" t="s">
        <v>48</v>
      </c>
      <c r="BP300" s="198" t="s">
        <v>48</v>
      </c>
      <c r="BQ300" s="198" t="s">
        <v>48</v>
      </c>
      <c r="BR300" s="198" t="s">
        <v>48</v>
      </c>
      <c r="BS300" s="198" t="s">
        <v>48</v>
      </c>
      <c r="BT300" s="198" t="s">
        <v>48</v>
      </c>
      <c r="BU300" s="198" t="s">
        <v>48</v>
      </c>
      <c r="BV300" s="198" t="s">
        <v>48</v>
      </c>
      <c r="BW300" s="198" t="s">
        <v>48</v>
      </c>
      <c r="BX300" s="198" t="s">
        <v>48</v>
      </c>
      <c r="BY300" s="198" t="s">
        <v>48</v>
      </c>
      <c r="BZ300" s="198" t="s">
        <v>48</v>
      </c>
      <c r="CA300" s="198" t="s">
        <v>48</v>
      </c>
      <c r="CB300" s="198" t="s">
        <v>48</v>
      </c>
      <c r="CC300" s="264"/>
      <c r="CD300" s="264"/>
      <c r="CE300" s="264"/>
      <c r="CF300" s="264"/>
      <c r="CG300" s="264"/>
      <c r="CH300" s="264"/>
      <c r="CI300" s="318"/>
    </row>
    <row r="301" spans="1:87" ht="64.95" hidden="1" customHeight="1" thickTop="1" x14ac:dyDescent="0.3">
      <c r="A301" s="423" t="s">
        <v>1122</v>
      </c>
      <c r="B301" s="425" t="s">
        <v>588</v>
      </c>
      <c r="C301" s="424" t="s">
        <v>537</v>
      </c>
      <c r="D301" s="549" t="s">
        <v>562</v>
      </c>
      <c r="E301" s="353" t="e" vm="54">
        <v>#VALUE!</v>
      </c>
      <c r="F301" s="417" t="s">
        <v>1073</v>
      </c>
      <c r="G301" s="354" t="s">
        <v>895</v>
      </c>
      <c r="H301" s="355" t="s">
        <v>581</v>
      </c>
      <c r="I301" s="356">
        <v>1</v>
      </c>
      <c r="J301" s="357">
        <f>(((30*40)*$K$3)*1)+$L$3</f>
        <v>105.6</v>
      </c>
      <c r="K301" s="358" t="s">
        <v>48</v>
      </c>
      <c r="L301" s="359" t="s">
        <v>48</v>
      </c>
      <c r="M301" s="360">
        <f t="shared" si="57"/>
        <v>71.147000000000006</v>
      </c>
      <c r="N301" s="361">
        <v>71.147000000000006</v>
      </c>
      <c r="O301" s="362">
        <f t="shared" si="58"/>
        <v>142.29400000000001</v>
      </c>
      <c r="P301" s="363">
        <v>1</v>
      </c>
      <c r="Q301" s="364">
        <v>500</v>
      </c>
      <c r="R301" s="364">
        <v>1</v>
      </c>
      <c r="S301" s="365">
        <v>70</v>
      </c>
      <c r="T301" s="366">
        <v>28</v>
      </c>
      <c r="U301" s="367">
        <f>T301*Q301</f>
        <v>14000</v>
      </c>
      <c r="V301" s="569">
        <f>Tableau3[[#This Row],[PRIX  AU 
COLIS]]/Tableau3[[#This Row],[COLIS]]-1</f>
        <v>-0.67999999999999994</v>
      </c>
      <c r="W301" s="368">
        <f t="shared" si="60"/>
        <v>22.767040000000001</v>
      </c>
      <c r="X301" s="369">
        <f>$N301-(N301*'Détail des remises'!$C$14)</f>
        <v>22.767040000000001</v>
      </c>
      <c r="Y301" s="370">
        <f t="shared" si="62"/>
        <v>45.534080000000003</v>
      </c>
      <c r="Z301" s="366">
        <v>35</v>
      </c>
      <c r="AA301" s="367">
        <f>Z301*Q301</f>
        <v>17500</v>
      </c>
      <c r="AB301" s="368">
        <f>$AC301/$R301</f>
        <v>22.084028800000002</v>
      </c>
      <c r="AC301" s="369">
        <f>$X301*$AC$11</f>
        <v>22.084028800000002</v>
      </c>
      <c r="AD301" s="370">
        <f>$AC301/$Q301*1000</f>
        <v>44.168057600000004</v>
      </c>
      <c r="AE301" s="366">
        <f>Tableau3[[#This Row],[COLIS /
 PALETTE]]</f>
        <v>70</v>
      </c>
      <c r="AF301" s="367">
        <f>AE301*$Q301</f>
        <v>35000</v>
      </c>
      <c r="AG301" s="368">
        <f>$AH301/$R301</f>
        <v>20.490336000000003</v>
      </c>
      <c r="AH301" s="369">
        <f>$X301*$AH$11</f>
        <v>20.490336000000003</v>
      </c>
      <c r="AI301" s="370">
        <f>$AH301/$Q301*1000</f>
        <v>40.980672000000006</v>
      </c>
      <c r="AJ301" s="366" t="s">
        <v>48</v>
      </c>
      <c r="AK301" s="367" t="s">
        <v>48</v>
      </c>
      <c r="AL301" s="387" t="s">
        <v>48</v>
      </c>
      <c r="AM301" s="369" t="s">
        <v>48</v>
      </c>
      <c r="AN301" s="388" t="s">
        <v>48</v>
      </c>
      <c r="AO301" s="366" t="s">
        <v>48</v>
      </c>
      <c r="AP301" s="367" t="s">
        <v>48</v>
      </c>
      <c r="AQ301" s="387" t="s">
        <v>48</v>
      </c>
      <c r="AR301" s="369" t="s">
        <v>48</v>
      </c>
      <c r="AS301" s="388" t="s">
        <v>48</v>
      </c>
      <c r="AT301" s="262" t="s">
        <v>41</v>
      </c>
      <c r="AU301" s="198" t="s">
        <v>48</v>
      </c>
      <c r="AV301" s="198" t="s">
        <v>48</v>
      </c>
      <c r="AW301" s="198" t="s">
        <v>48</v>
      </c>
      <c r="AX301" s="198" t="s">
        <v>48</v>
      </c>
      <c r="AY301" s="198" t="s">
        <v>48</v>
      </c>
      <c r="AZ301" s="198" t="s">
        <v>48</v>
      </c>
      <c r="BA301" s="198" t="s">
        <v>48</v>
      </c>
      <c r="BB301" s="198" t="s">
        <v>48</v>
      </c>
      <c r="BC301" s="198" t="s">
        <v>48</v>
      </c>
      <c r="BD301" s="198" t="s">
        <v>48</v>
      </c>
      <c r="BE301" s="198" t="s">
        <v>48</v>
      </c>
      <c r="BF301" s="198" t="s">
        <v>48</v>
      </c>
      <c r="BG301" s="198" t="s">
        <v>48</v>
      </c>
      <c r="BH301" s="198" t="s">
        <v>48</v>
      </c>
      <c r="BI301" s="198" t="s">
        <v>48</v>
      </c>
      <c r="BJ301" s="198" t="s">
        <v>48</v>
      </c>
      <c r="BK301" s="198" t="s">
        <v>48</v>
      </c>
      <c r="BL301" s="198" t="s">
        <v>48</v>
      </c>
      <c r="BM301" s="198" t="s">
        <v>48</v>
      </c>
      <c r="BN301" s="198" t="s">
        <v>48</v>
      </c>
      <c r="BO301" s="198" t="s">
        <v>48</v>
      </c>
      <c r="BP301" s="198" t="s">
        <v>48</v>
      </c>
      <c r="BQ301" s="198" t="s">
        <v>48</v>
      </c>
      <c r="BR301" s="198" t="s">
        <v>48</v>
      </c>
      <c r="BS301" s="198" t="s">
        <v>48</v>
      </c>
      <c r="BT301" s="198" t="s">
        <v>48</v>
      </c>
      <c r="BU301" s="198" t="s">
        <v>48</v>
      </c>
      <c r="BV301" s="198" t="s">
        <v>48</v>
      </c>
      <c r="BW301" s="198" t="s">
        <v>48</v>
      </c>
      <c r="BX301" s="198" t="s">
        <v>48</v>
      </c>
      <c r="BY301" s="198" t="s">
        <v>48</v>
      </c>
      <c r="BZ301" s="198" t="s">
        <v>48</v>
      </c>
      <c r="CA301" s="198" t="s">
        <v>48</v>
      </c>
      <c r="CB301" s="198" t="s">
        <v>48</v>
      </c>
      <c r="CC301" s="264"/>
      <c r="CD301" s="264"/>
      <c r="CE301" s="264"/>
      <c r="CF301" s="264"/>
      <c r="CG301" s="264"/>
      <c r="CH301" s="264"/>
      <c r="CI301" s="318"/>
    </row>
    <row r="302" spans="1:87" ht="64.95" hidden="1" customHeight="1" x14ac:dyDescent="0.3">
      <c r="A302" s="332" t="s">
        <v>1122</v>
      </c>
      <c r="B302" s="334" t="s">
        <v>588</v>
      </c>
      <c r="C302" s="333" t="s">
        <v>537</v>
      </c>
      <c r="D302" s="550" t="s">
        <v>562</v>
      </c>
      <c r="E302" s="201" t="e" vm="54">
        <v>#VALUE!</v>
      </c>
      <c r="F302" s="321" t="s">
        <v>1074</v>
      </c>
      <c r="G302" s="320" t="s">
        <v>896</v>
      </c>
      <c r="H302" s="202" t="s">
        <v>581</v>
      </c>
      <c r="I302" s="314">
        <v>2</v>
      </c>
      <c r="J302" s="311">
        <f>(((30*40)*$K$3)*2)+$L$3</f>
        <v>151.19999999999999</v>
      </c>
      <c r="K302" s="266" t="s">
        <v>48</v>
      </c>
      <c r="L302" s="267" t="s">
        <v>48</v>
      </c>
      <c r="M302" s="268">
        <f t="shared" si="57"/>
        <v>74.704350000000005</v>
      </c>
      <c r="N302" s="269">
        <f>N301*1.05</f>
        <v>74.704350000000005</v>
      </c>
      <c r="O302" s="270">
        <f t="shared" si="58"/>
        <v>149.40870000000001</v>
      </c>
      <c r="P302" s="271">
        <v>1</v>
      </c>
      <c r="Q302" s="272">
        <v>500</v>
      </c>
      <c r="R302" s="272">
        <v>1</v>
      </c>
      <c r="S302" s="273">
        <v>70</v>
      </c>
      <c r="T302" s="274">
        <v>42</v>
      </c>
      <c r="U302" s="275">
        <f>T302*Q302</f>
        <v>21000</v>
      </c>
      <c r="V302" s="570">
        <f>Tableau3[[#This Row],[PRIX  AU 
COLIS]]/Tableau3[[#This Row],[COLIS]]-1</f>
        <v>-0.68</v>
      </c>
      <c r="W302" s="276">
        <f t="shared" si="60"/>
        <v>23.905391999999999</v>
      </c>
      <c r="X302" s="277">
        <f>$N302-(N302*'Détail des remises'!$C$14)</f>
        <v>23.905391999999999</v>
      </c>
      <c r="Y302" s="278">
        <f t="shared" si="62"/>
        <v>47.810783999999998</v>
      </c>
      <c r="Z302" s="274" t="s">
        <v>48</v>
      </c>
      <c r="AA302" s="275" t="s">
        <v>48</v>
      </c>
      <c r="AB302" s="276" t="s">
        <v>48</v>
      </c>
      <c r="AC302" s="277" t="s">
        <v>48</v>
      </c>
      <c r="AD302" s="278" t="s">
        <v>48</v>
      </c>
      <c r="AE302" s="274">
        <f>Tableau3[[#This Row],[COLIS /
 PALETTE]]</f>
        <v>70</v>
      </c>
      <c r="AF302" s="275">
        <f>AE302*$Q302</f>
        <v>35000</v>
      </c>
      <c r="AG302" s="276">
        <f>$AH302/$R302</f>
        <v>21.5148528</v>
      </c>
      <c r="AH302" s="277">
        <f>$X302*$AH$11</f>
        <v>21.5148528</v>
      </c>
      <c r="AI302" s="278">
        <f>$AH302/$Q302*1000</f>
        <v>43.0297056</v>
      </c>
      <c r="AJ302" s="274" t="s">
        <v>48</v>
      </c>
      <c r="AK302" s="275" t="s">
        <v>48</v>
      </c>
      <c r="AL302" s="279" t="s">
        <v>48</v>
      </c>
      <c r="AM302" s="277" t="s">
        <v>48</v>
      </c>
      <c r="AN302" s="280" t="s">
        <v>48</v>
      </c>
      <c r="AO302" s="274" t="s">
        <v>48</v>
      </c>
      <c r="AP302" s="275" t="s">
        <v>48</v>
      </c>
      <c r="AQ302" s="279" t="s">
        <v>48</v>
      </c>
      <c r="AR302" s="277" t="s">
        <v>48</v>
      </c>
      <c r="AS302" s="280" t="s">
        <v>48</v>
      </c>
      <c r="AT302" s="262" t="s">
        <v>41</v>
      </c>
      <c r="AU302" s="198" t="s">
        <v>48</v>
      </c>
      <c r="AV302" s="198" t="s">
        <v>48</v>
      </c>
      <c r="AW302" s="198" t="s">
        <v>48</v>
      </c>
      <c r="AX302" s="198" t="s">
        <v>48</v>
      </c>
      <c r="AY302" s="198" t="s">
        <v>48</v>
      </c>
      <c r="AZ302" s="198" t="s">
        <v>48</v>
      </c>
      <c r="BA302" s="198" t="s">
        <v>48</v>
      </c>
      <c r="BB302" s="198" t="s">
        <v>48</v>
      </c>
      <c r="BC302" s="198" t="s">
        <v>48</v>
      </c>
      <c r="BD302" s="198" t="s">
        <v>48</v>
      </c>
      <c r="BE302" s="198" t="s">
        <v>48</v>
      </c>
      <c r="BF302" s="198" t="s">
        <v>48</v>
      </c>
      <c r="BG302" s="198" t="s">
        <v>48</v>
      </c>
      <c r="BH302" s="198" t="s">
        <v>48</v>
      </c>
      <c r="BI302" s="198" t="s">
        <v>48</v>
      </c>
      <c r="BJ302" s="198" t="s">
        <v>48</v>
      </c>
      <c r="BK302" s="198" t="s">
        <v>48</v>
      </c>
      <c r="BL302" s="198" t="s">
        <v>48</v>
      </c>
      <c r="BM302" s="198" t="s">
        <v>48</v>
      </c>
      <c r="BN302" s="198" t="s">
        <v>48</v>
      </c>
      <c r="BO302" s="198" t="s">
        <v>48</v>
      </c>
      <c r="BP302" s="198" t="s">
        <v>48</v>
      </c>
      <c r="BQ302" s="198" t="s">
        <v>48</v>
      </c>
      <c r="BR302" s="198" t="s">
        <v>48</v>
      </c>
      <c r="BS302" s="198" t="s">
        <v>48</v>
      </c>
      <c r="BT302" s="198" t="s">
        <v>48</v>
      </c>
      <c r="BU302" s="198" t="s">
        <v>48</v>
      </c>
      <c r="BV302" s="198" t="s">
        <v>48</v>
      </c>
      <c r="BW302" s="198" t="s">
        <v>48</v>
      </c>
      <c r="BX302" s="198" t="s">
        <v>48</v>
      </c>
      <c r="BY302" s="198" t="s">
        <v>48</v>
      </c>
      <c r="BZ302" s="198" t="s">
        <v>48</v>
      </c>
      <c r="CA302" s="198" t="s">
        <v>48</v>
      </c>
      <c r="CB302" s="198" t="s">
        <v>48</v>
      </c>
      <c r="CC302" s="264"/>
      <c r="CD302" s="264"/>
      <c r="CE302" s="264"/>
      <c r="CF302" s="264"/>
      <c r="CG302" s="264"/>
      <c r="CH302" s="264"/>
      <c r="CI302" s="318"/>
    </row>
    <row r="303" spans="1:87" ht="64.95" hidden="1" customHeight="1" x14ac:dyDescent="0.3">
      <c r="A303" s="332" t="s">
        <v>1122</v>
      </c>
      <c r="B303" s="334" t="s">
        <v>588</v>
      </c>
      <c r="C303" s="333" t="s">
        <v>537</v>
      </c>
      <c r="D303" s="550" t="s">
        <v>562</v>
      </c>
      <c r="E303" s="201" t="e" vm="54">
        <v>#VALUE!</v>
      </c>
      <c r="F303" s="321">
        <v>0</v>
      </c>
      <c r="G303" s="320" t="s">
        <v>897</v>
      </c>
      <c r="H303" s="202" t="s">
        <v>581</v>
      </c>
      <c r="I303" s="314">
        <v>3</v>
      </c>
      <c r="J303" s="311">
        <f>(((30*40)*$K$3)*3)+$L$3</f>
        <v>196.8</v>
      </c>
      <c r="K303" s="266" t="s">
        <v>48</v>
      </c>
      <c r="L303" s="267" t="s">
        <v>48</v>
      </c>
      <c r="M303" s="268">
        <f t="shared" si="57"/>
        <v>78.261700000000019</v>
      </c>
      <c r="N303" s="269">
        <f>N301*1.1</f>
        <v>78.261700000000019</v>
      </c>
      <c r="O303" s="270">
        <f t="shared" si="58"/>
        <v>156.52340000000004</v>
      </c>
      <c r="P303" s="271">
        <v>1</v>
      </c>
      <c r="Q303" s="272">
        <v>500</v>
      </c>
      <c r="R303" s="272">
        <v>1</v>
      </c>
      <c r="S303" s="273">
        <v>70</v>
      </c>
      <c r="T303" s="274">
        <v>70</v>
      </c>
      <c r="U303" s="275">
        <f t="shared" ref="U303:U308" si="71">T303*$Q303</f>
        <v>35000</v>
      </c>
      <c r="V303" s="570">
        <f>Tableau3[[#This Row],[PRIX  AU 
COLIS]]/Tableau3[[#This Row],[COLIS]]-1</f>
        <v>-0.68</v>
      </c>
      <c r="W303" s="276">
        <f t="shared" si="60"/>
        <v>25.043744000000004</v>
      </c>
      <c r="X303" s="277">
        <f>$N303-(N303*'Détail des remises'!$C$14)</f>
        <v>25.043744000000004</v>
      </c>
      <c r="Y303" s="278">
        <f t="shared" si="62"/>
        <v>50.087488000000008</v>
      </c>
      <c r="Z303" s="274" t="s">
        <v>48</v>
      </c>
      <c r="AA303" s="275" t="s">
        <v>48</v>
      </c>
      <c r="AB303" s="276" t="s">
        <v>48</v>
      </c>
      <c r="AC303" s="277" t="s">
        <v>48</v>
      </c>
      <c r="AD303" s="278" t="s">
        <v>48</v>
      </c>
      <c r="AE303" s="274" t="s">
        <v>48</v>
      </c>
      <c r="AF303" s="275" t="s">
        <v>48</v>
      </c>
      <c r="AG303" s="276" t="s">
        <v>48</v>
      </c>
      <c r="AH303" s="277" t="s">
        <v>48</v>
      </c>
      <c r="AI303" s="278" t="s">
        <v>48</v>
      </c>
      <c r="AJ303" s="274" t="s">
        <v>48</v>
      </c>
      <c r="AK303" s="275" t="s">
        <v>48</v>
      </c>
      <c r="AL303" s="279" t="s">
        <v>48</v>
      </c>
      <c r="AM303" s="277" t="s">
        <v>48</v>
      </c>
      <c r="AN303" s="280" t="s">
        <v>48</v>
      </c>
      <c r="AO303" s="274" t="s">
        <v>48</v>
      </c>
      <c r="AP303" s="275" t="s">
        <v>48</v>
      </c>
      <c r="AQ303" s="279" t="s">
        <v>48</v>
      </c>
      <c r="AR303" s="277" t="s">
        <v>48</v>
      </c>
      <c r="AS303" s="280" t="s">
        <v>48</v>
      </c>
      <c r="AT303" s="262" t="s">
        <v>41</v>
      </c>
      <c r="AU303" s="198" t="s">
        <v>48</v>
      </c>
      <c r="AV303" s="198" t="s">
        <v>48</v>
      </c>
      <c r="AW303" s="198" t="s">
        <v>48</v>
      </c>
      <c r="AX303" s="198" t="s">
        <v>48</v>
      </c>
      <c r="AY303" s="198" t="s">
        <v>48</v>
      </c>
      <c r="AZ303" s="198" t="s">
        <v>48</v>
      </c>
      <c r="BA303" s="198" t="s">
        <v>48</v>
      </c>
      <c r="BB303" s="198" t="s">
        <v>48</v>
      </c>
      <c r="BC303" s="198" t="s">
        <v>48</v>
      </c>
      <c r="BD303" s="198" t="s">
        <v>48</v>
      </c>
      <c r="BE303" s="198" t="s">
        <v>48</v>
      </c>
      <c r="BF303" s="198" t="s">
        <v>48</v>
      </c>
      <c r="BG303" s="198" t="s">
        <v>48</v>
      </c>
      <c r="BH303" s="198" t="s">
        <v>48</v>
      </c>
      <c r="BI303" s="198" t="s">
        <v>48</v>
      </c>
      <c r="BJ303" s="198" t="s">
        <v>48</v>
      </c>
      <c r="BK303" s="198" t="s">
        <v>48</v>
      </c>
      <c r="BL303" s="198" t="s">
        <v>48</v>
      </c>
      <c r="BM303" s="198" t="s">
        <v>48</v>
      </c>
      <c r="BN303" s="198" t="s">
        <v>48</v>
      </c>
      <c r="BO303" s="198" t="s">
        <v>48</v>
      </c>
      <c r="BP303" s="198" t="s">
        <v>48</v>
      </c>
      <c r="BQ303" s="198" t="s">
        <v>48</v>
      </c>
      <c r="BR303" s="198" t="s">
        <v>48</v>
      </c>
      <c r="BS303" s="198" t="s">
        <v>48</v>
      </c>
      <c r="BT303" s="198" t="s">
        <v>48</v>
      </c>
      <c r="BU303" s="198" t="s">
        <v>48</v>
      </c>
      <c r="BV303" s="198" t="s">
        <v>48</v>
      </c>
      <c r="BW303" s="198" t="s">
        <v>48</v>
      </c>
      <c r="BX303" s="198" t="s">
        <v>48</v>
      </c>
      <c r="BY303" s="198" t="s">
        <v>48</v>
      </c>
      <c r="BZ303" s="198" t="s">
        <v>48</v>
      </c>
      <c r="CA303" s="198" t="s">
        <v>48</v>
      </c>
      <c r="CB303" s="198" t="s">
        <v>48</v>
      </c>
      <c r="CC303" s="264"/>
      <c r="CD303" s="264"/>
      <c r="CE303" s="264"/>
      <c r="CF303" s="264"/>
      <c r="CG303" s="264"/>
      <c r="CH303" s="264"/>
      <c r="CI303" s="318"/>
    </row>
    <row r="304" spans="1:87" ht="64.95" hidden="1" customHeight="1" x14ac:dyDescent="0.3">
      <c r="A304" s="332" t="s">
        <v>1122</v>
      </c>
      <c r="B304" s="334" t="s">
        <v>588</v>
      </c>
      <c r="C304" s="333" t="s">
        <v>537</v>
      </c>
      <c r="D304" s="550" t="s">
        <v>562</v>
      </c>
      <c r="E304" s="201" t="e" vm="54">
        <v>#VALUE!</v>
      </c>
      <c r="F304" s="321">
        <v>0</v>
      </c>
      <c r="G304" s="320" t="s">
        <v>898</v>
      </c>
      <c r="H304" s="202" t="s">
        <v>581</v>
      </c>
      <c r="I304" s="314">
        <v>4</v>
      </c>
      <c r="J304" s="311">
        <f>(((30*40)*$K$3)*4)+$L$3</f>
        <v>242.4</v>
      </c>
      <c r="K304" s="266" t="s">
        <v>48</v>
      </c>
      <c r="L304" s="267" t="s">
        <v>48</v>
      </c>
      <c r="M304" s="268">
        <f t="shared" si="57"/>
        <v>81.819050000000004</v>
      </c>
      <c r="N304" s="269">
        <f>N301*1.15</f>
        <v>81.819050000000004</v>
      </c>
      <c r="O304" s="270">
        <f t="shared" si="58"/>
        <v>163.63810000000001</v>
      </c>
      <c r="P304" s="271">
        <v>1</v>
      </c>
      <c r="Q304" s="272">
        <v>500</v>
      </c>
      <c r="R304" s="272">
        <v>1</v>
      </c>
      <c r="S304" s="273">
        <v>70</v>
      </c>
      <c r="T304" s="274">
        <v>70</v>
      </c>
      <c r="U304" s="275">
        <f t="shared" si="71"/>
        <v>35000</v>
      </c>
      <c r="V304" s="570">
        <f>Tableau3[[#This Row],[PRIX  AU 
COLIS]]/Tableau3[[#This Row],[COLIS]]-1</f>
        <v>-0.68000000000000016</v>
      </c>
      <c r="W304" s="276">
        <f t="shared" si="60"/>
        <v>26.182095999999994</v>
      </c>
      <c r="X304" s="277">
        <f>$N304-(N304*'Détail des remises'!$C$14)</f>
        <v>26.182095999999994</v>
      </c>
      <c r="Y304" s="278">
        <f t="shared" si="62"/>
        <v>52.364191999999989</v>
      </c>
      <c r="Z304" s="274" t="s">
        <v>48</v>
      </c>
      <c r="AA304" s="275" t="s">
        <v>48</v>
      </c>
      <c r="AB304" s="276" t="s">
        <v>48</v>
      </c>
      <c r="AC304" s="277" t="s">
        <v>48</v>
      </c>
      <c r="AD304" s="278" t="s">
        <v>48</v>
      </c>
      <c r="AE304" s="274" t="s">
        <v>48</v>
      </c>
      <c r="AF304" s="275" t="s">
        <v>48</v>
      </c>
      <c r="AG304" s="276" t="s">
        <v>48</v>
      </c>
      <c r="AH304" s="277" t="s">
        <v>48</v>
      </c>
      <c r="AI304" s="278" t="s">
        <v>48</v>
      </c>
      <c r="AJ304" s="274" t="s">
        <v>48</v>
      </c>
      <c r="AK304" s="275" t="s">
        <v>48</v>
      </c>
      <c r="AL304" s="279" t="s">
        <v>48</v>
      </c>
      <c r="AM304" s="277" t="s">
        <v>48</v>
      </c>
      <c r="AN304" s="280" t="s">
        <v>48</v>
      </c>
      <c r="AO304" s="274" t="s">
        <v>48</v>
      </c>
      <c r="AP304" s="275" t="s">
        <v>48</v>
      </c>
      <c r="AQ304" s="279" t="s">
        <v>48</v>
      </c>
      <c r="AR304" s="277" t="s">
        <v>48</v>
      </c>
      <c r="AS304" s="280" t="s">
        <v>48</v>
      </c>
      <c r="AT304" s="262" t="s">
        <v>41</v>
      </c>
      <c r="AU304" s="198" t="s">
        <v>48</v>
      </c>
      <c r="AV304" s="198" t="s">
        <v>48</v>
      </c>
      <c r="AW304" s="198" t="s">
        <v>48</v>
      </c>
      <c r="AX304" s="198" t="s">
        <v>48</v>
      </c>
      <c r="AY304" s="198" t="s">
        <v>48</v>
      </c>
      <c r="AZ304" s="198" t="s">
        <v>48</v>
      </c>
      <c r="BA304" s="198" t="s">
        <v>48</v>
      </c>
      <c r="BB304" s="198" t="s">
        <v>48</v>
      </c>
      <c r="BC304" s="198" t="s">
        <v>48</v>
      </c>
      <c r="BD304" s="198" t="s">
        <v>48</v>
      </c>
      <c r="BE304" s="198" t="s">
        <v>48</v>
      </c>
      <c r="BF304" s="198" t="s">
        <v>48</v>
      </c>
      <c r="BG304" s="198" t="s">
        <v>48</v>
      </c>
      <c r="BH304" s="198" t="s">
        <v>48</v>
      </c>
      <c r="BI304" s="198" t="s">
        <v>48</v>
      </c>
      <c r="BJ304" s="198" t="s">
        <v>48</v>
      </c>
      <c r="BK304" s="198" t="s">
        <v>48</v>
      </c>
      <c r="BL304" s="198" t="s">
        <v>48</v>
      </c>
      <c r="BM304" s="198" t="s">
        <v>48</v>
      </c>
      <c r="BN304" s="198" t="s">
        <v>48</v>
      </c>
      <c r="BO304" s="198" t="s">
        <v>48</v>
      </c>
      <c r="BP304" s="198" t="s">
        <v>48</v>
      </c>
      <c r="BQ304" s="198" t="s">
        <v>48</v>
      </c>
      <c r="BR304" s="198" t="s">
        <v>48</v>
      </c>
      <c r="BS304" s="198" t="s">
        <v>48</v>
      </c>
      <c r="BT304" s="198" t="s">
        <v>48</v>
      </c>
      <c r="BU304" s="198" t="s">
        <v>48</v>
      </c>
      <c r="BV304" s="198" t="s">
        <v>48</v>
      </c>
      <c r="BW304" s="198" t="s">
        <v>48</v>
      </c>
      <c r="BX304" s="198" t="s">
        <v>48</v>
      </c>
      <c r="BY304" s="198" t="s">
        <v>48</v>
      </c>
      <c r="BZ304" s="198" t="s">
        <v>48</v>
      </c>
      <c r="CA304" s="198" t="s">
        <v>48</v>
      </c>
      <c r="CB304" s="198" t="s">
        <v>48</v>
      </c>
      <c r="CC304" s="264"/>
      <c r="CD304" s="264"/>
      <c r="CE304" s="264"/>
      <c r="CF304" s="264"/>
      <c r="CG304" s="264"/>
      <c r="CH304" s="264"/>
      <c r="CI304" s="318"/>
    </row>
    <row r="305" spans="1:87" ht="64.95" hidden="1" customHeight="1" x14ac:dyDescent="0.3">
      <c r="A305" s="332" t="s">
        <v>1122</v>
      </c>
      <c r="B305" s="334" t="s">
        <v>588</v>
      </c>
      <c r="C305" s="333" t="s">
        <v>537</v>
      </c>
      <c r="D305" s="550" t="s">
        <v>563</v>
      </c>
      <c r="E305" s="201" t="e" vm="54">
        <v>#VALUE!</v>
      </c>
      <c r="F305" s="287" t="s">
        <v>1046</v>
      </c>
      <c r="G305" s="320" t="s">
        <v>949</v>
      </c>
      <c r="H305" s="202" t="s">
        <v>582</v>
      </c>
      <c r="I305" s="314">
        <v>1</v>
      </c>
      <c r="J305" s="311">
        <f>(((30*45)*$K$3)*1)+$L$3</f>
        <v>111.3</v>
      </c>
      <c r="K305" s="266" t="s">
        <v>48</v>
      </c>
      <c r="L305" s="267" t="s">
        <v>48</v>
      </c>
      <c r="M305" s="268">
        <f t="shared" si="57"/>
        <v>37.994</v>
      </c>
      <c r="N305" s="269">
        <v>37.994</v>
      </c>
      <c r="O305" s="270">
        <f t="shared" si="58"/>
        <v>151.976</v>
      </c>
      <c r="P305" s="271">
        <v>1</v>
      </c>
      <c r="Q305" s="272">
        <v>250</v>
      </c>
      <c r="R305" s="272">
        <v>1</v>
      </c>
      <c r="S305" s="273">
        <v>55</v>
      </c>
      <c r="T305" s="274">
        <v>55</v>
      </c>
      <c r="U305" s="275">
        <f t="shared" si="71"/>
        <v>13750</v>
      </c>
      <c r="V305" s="570">
        <f>Tableau3[[#This Row],[PRIX  AU 
COLIS]]/Tableau3[[#This Row],[COLIS]]-1</f>
        <v>-0.68</v>
      </c>
      <c r="W305" s="276">
        <f t="shared" si="60"/>
        <v>12.158079999999998</v>
      </c>
      <c r="X305" s="277">
        <f>$N305-(N305*'Détail des remises'!$C$14)</f>
        <v>12.158079999999998</v>
      </c>
      <c r="Y305" s="278">
        <f t="shared" si="62"/>
        <v>48.632319999999993</v>
      </c>
      <c r="Z305" s="274" t="s">
        <v>48</v>
      </c>
      <c r="AA305" s="275" t="s">
        <v>48</v>
      </c>
      <c r="AB305" s="276" t="s">
        <v>48</v>
      </c>
      <c r="AC305" s="277" t="s">
        <v>48</v>
      </c>
      <c r="AD305" s="278" t="s">
        <v>48</v>
      </c>
      <c r="AE305" s="274">
        <f>Tableau3[[#This Row],[COLIS /
 PALETTE]]</f>
        <v>55</v>
      </c>
      <c r="AF305" s="275">
        <f t="shared" ref="AF305:AF312" si="72">AE305*$Q305</f>
        <v>13750</v>
      </c>
      <c r="AG305" s="276">
        <f t="shared" ref="AG305:AG312" si="73">$AH305/$R305</f>
        <v>10.942271999999999</v>
      </c>
      <c r="AH305" s="277">
        <f t="shared" ref="AH305:AH312" si="74">$X305*$AH$11</f>
        <v>10.942271999999999</v>
      </c>
      <c r="AI305" s="278">
        <f t="shared" ref="AI305:AI312" si="75">$AH305/$Q305*1000</f>
        <v>43.769087999999996</v>
      </c>
      <c r="AJ305" s="274" t="s">
        <v>48</v>
      </c>
      <c r="AK305" s="275" t="s">
        <v>48</v>
      </c>
      <c r="AL305" s="279" t="s">
        <v>48</v>
      </c>
      <c r="AM305" s="277" t="s">
        <v>48</v>
      </c>
      <c r="AN305" s="280" t="s">
        <v>48</v>
      </c>
      <c r="AO305" s="274" t="s">
        <v>48</v>
      </c>
      <c r="AP305" s="275" t="s">
        <v>48</v>
      </c>
      <c r="AQ305" s="279" t="s">
        <v>48</v>
      </c>
      <c r="AR305" s="277" t="s">
        <v>48</v>
      </c>
      <c r="AS305" s="280" t="s">
        <v>48</v>
      </c>
      <c r="AT305" s="262" t="s">
        <v>41</v>
      </c>
      <c r="AU305" s="198" t="s">
        <v>48</v>
      </c>
      <c r="AV305" s="198" t="s">
        <v>48</v>
      </c>
      <c r="AW305" s="198" t="s">
        <v>48</v>
      </c>
      <c r="AX305" s="198" t="s">
        <v>48</v>
      </c>
      <c r="AY305" s="198" t="s">
        <v>48</v>
      </c>
      <c r="AZ305" s="198" t="s">
        <v>48</v>
      </c>
      <c r="BA305" s="198" t="s">
        <v>48</v>
      </c>
      <c r="BB305" s="198" t="s">
        <v>48</v>
      </c>
      <c r="BC305" s="198" t="s">
        <v>48</v>
      </c>
      <c r="BD305" s="198" t="s">
        <v>48</v>
      </c>
      <c r="BE305" s="198" t="s">
        <v>48</v>
      </c>
      <c r="BF305" s="198" t="s">
        <v>48</v>
      </c>
      <c r="BG305" s="198" t="s">
        <v>48</v>
      </c>
      <c r="BH305" s="198" t="s">
        <v>48</v>
      </c>
      <c r="BI305" s="198" t="s">
        <v>48</v>
      </c>
      <c r="BJ305" s="198" t="s">
        <v>48</v>
      </c>
      <c r="BK305" s="198" t="s">
        <v>48</v>
      </c>
      <c r="BL305" s="198" t="s">
        <v>48</v>
      </c>
      <c r="BM305" s="198" t="s">
        <v>48</v>
      </c>
      <c r="BN305" s="198" t="s">
        <v>48</v>
      </c>
      <c r="BO305" s="198" t="s">
        <v>48</v>
      </c>
      <c r="BP305" s="198" t="s">
        <v>48</v>
      </c>
      <c r="BQ305" s="198" t="s">
        <v>48</v>
      </c>
      <c r="BR305" s="198" t="s">
        <v>48</v>
      </c>
      <c r="BS305" s="198" t="s">
        <v>48</v>
      </c>
      <c r="BT305" s="198" t="s">
        <v>48</v>
      </c>
      <c r="BU305" s="198" t="s">
        <v>48</v>
      </c>
      <c r="BV305" s="198" t="s">
        <v>48</v>
      </c>
      <c r="BW305" s="198" t="s">
        <v>48</v>
      </c>
      <c r="BX305" s="198" t="s">
        <v>48</v>
      </c>
      <c r="BY305" s="198" t="s">
        <v>48</v>
      </c>
      <c r="BZ305" s="198" t="s">
        <v>48</v>
      </c>
      <c r="CA305" s="198" t="s">
        <v>48</v>
      </c>
      <c r="CB305" s="198" t="s">
        <v>48</v>
      </c>
      <c r="CC305" s="264"/>
      <c r="CD305" s="264"/>
      <c r="CE305" s="264"/>
      <c r="CF305" s="264"/>
      <c r="CG305" s="264"/>
      <c r="CH305" s="264"/>
      <c r="CI305" s="318"/>
    </row>
    <row r="306" spans="1:87" ht="64.95" hidden="1" customHeight="1" x14ac:dyDescent="0.3">
      <c r="A306" s="332" t="s">
        <v>1122</v>
      </c>
      <c r="B306" s="334" t="s">
        <v>588</v>
      </c>
      <c r="C306" s="333" t="s">
        <v>537</v>
      </c>
      <c r="D306" s="550" t="s">
        <v>563</v>
      </c>
      <c r="E306" s="201" t="e" vm="54">
        <v>#VALUE!</v>
      </c>
      <c r="F306" s="287" t="s">
        <v>1046</v>
      </c>
      <c r="G306" s="320" t="s">
        <v>950</v>
      </c>
      <c r="H306" s="202" t="s">
        <v>582</v>
      </c>
      <c r="I306" s="314">
        <v>2</v>
      </c>
      <c r="J306" s="311">
        <f>(((30*45)*$K$3)*2)+$L$3</f>
        <v>162.6</v>
      </c>
      <c r="K306" s="266" t="s">
        <v>48</v>
      </c>
      <c r="L306" s="267" t="s">
        <v>48</v>
      </c>
      <c r="M306" s="268">
        <f t="shared" si="57"/>
        <v>39.893700000000003</v>
      </c>
      <c r="N306" s="269">
        <f>N305*1.05</f>
        <v>39.893700000000003</v>
      </c>
      <c r="O306" s="270">
        <f t="shared" si="58"/>
        <v>159.57480000000001</v>
      </c>
      <c r="P306" s="271">
        <v>1</v>
      </c>
      <c r="Q306" s="272">
        <v>250</v>
      </c>
      <c r="R306" s="272">
        <v>1</v>
      </c>
      <c r="S306" s="273">
        <v>55</v>
      </c>
      <c r="T306" s="274">
        <v>55</v>
      </c>
      <c r="U306" s="275">
        <f t="shared" si="71"/>
        <v>13750</v>
      </c>
      <c r="V306" s="570">
        <f>Tableau3[[#This Row],[PRIX  AU 
COLIS]]/Tableau3[[#This Row],[COLIS]]-1</f>
        <v>-0.68</v>
      </c>
      <c r="W306" s="276">
        <f t="shared" si="60"/>
        <v>12.765984</v>
      </c>
      <c r="X306" s="277">
        <f>$N306-(N306*'Détail des remises'!$C$14)</f>
        <v>12.765984</v>
      </c>
      <c r="Y306" s="278">
        <f t="shared" si="62"/>
        <v>51.063935999999998</v>
      </c>
      <c r="Z306" s="274" t="s">
        <v>48</v>
      </c>
      <c r="AA306" s="275" t="s">
        <v>48</v>
      </c>
      <c r="AB306" s="276" t="s">
        <v>48</v>
      </c>
      <c r="AC306" s="277" t="s">
        <v>48</v>
      </c>
      <c r="AD306" s="278" t="s">
        <v>48</v>
      </c>
      <c r="AE306" s="274">
        <f>Tableau3[[#This Row],[COLIS /
 PALETTE]]</f>
        <v>55</v>
      </c>
      <c r="AF306" s="275">
        <f t="shared" si="72"/>
        <v>13750</v>
      </c>
      <c r="AG306" s="276">
        <f t="shared" si="73"/>
        <v>11.4893856</v>
      </c>
      <c r="AH306" s="277">
        <f t="shared" si="74"/>
        <v>11.4893856</v>
      </c>
      <c r="AI306" s="278">
        <f t="shared" si="75"/>
        <v>45.957542400000001</v>
      </c>
      <c r="AJ306" s="274" t="s">
        <v>48</v>
      </c>
      <c r="AK306" s="275" t="s">
        <v>48</v>
      </c>
      <c r="AL306" s="279" t="s">
        <v>48</v>
      </c>
      <c r="AM306" s="277" t="s">
        <v>48</v>
      </c>
      <c r="AN306" s="280" t="s">
        <v>48</v>
      </c>
      <c r="AO306" s="274" t="s">
        <v>48</v>
      </c>
      <c r="AP306" s="275" t="s">
        <v>48</v>
      </c>
      <c r="AQ306" s="279" t="s">
        <v>48</v>
      </c>
      <c r="AR306" s="277" t="s">
        <v>48</v>
      </c>
      <c r="AS306" s="280" t="s">
        <v>48</v>
      </c>
      <c r="AT306" s="262" t="s">
        <v>41</v>
      </c>
      <c r="AU306" s="198" t="s">
        <v>48</v>
      </c>
      <c r="AV306" s="198" t="s">
        <v>48</v>
      </c>
      <c r="AW306" s="198" t="s">
        <v>48</v>
      </c>
      <c r="AX306" s="198" t="s">
        <v>48</v>
      </c>
      <c r="AY306" s="198" t="s">
        <v>48</v>
      </c>
      <c r="AZ306" s="198" t="s">
        <v>48</v>
      </c>
      <c r="BA306" s="198" t="s">
        <v>48</v>
      </c>
      <c r="BB306" s="198" t="s">
        <v>48</v>
      </c>
      <c r="BC306" s="198" t="s">
        <v>48</v>
      </c>
      <c r="BD306" s="198" t="s">
        <v>48</v>
      </c>
      <c r="BE306" s="198" t="s">
        <v>48</v>
      </c>
      <c r="BF306" s="198" t="s">
        <v>48</v>
      </c>
      <c r="BG306" s="198" t="s">
        <v>48</v>
      </c>
      <c r="BH306" s="198" t="s">
        <v>48</v>
      </c>
      <c r="BI306" s="198" t="s">
        <v>48</v>
      </c>
      <c r="BJ306" s="198" t="s">
        <v>48</v>
      </c>
      <c r="BK306" s="198" t="s">
        <v>48</v>
      </c>
      <c r="BL306" s="198" t="s">
        <v>48</v>
      </c>
      <c r="BM306" s="198" t="s">
        <v>48</v>
      </c>
      <c r="BN306" s="198" t="s">
        <v>48</v>
      </c>
      <c r="BO306" s="198" t="s">
        <v>48</v>
      </c>
      <c r="BP306" s="198" t="s">
        <v>48</v>
      </c>
      <c r="BQ306" s="198" t="s">
        <v>48</v>
      </c>
      <c r="BR306" s="198" t="s">
        <v>48</v>
      </c>
      <c r="BS306" s="198" t="s">
        <v>48</v>
      </c>
      <c r="BT306" s="198" t="s">
        <v>48</v>
      </c>
      <c r="BU306" s="198" t="s">
        <v>48</v>
      </c>
      <c r="BV306" s="198" t="s">
        <v>48</v>
      </c>
      <c r="BW306" s="198" t="s">
        <v>48</v>
      </c>
      <c r="BX306" s="198" t="s">
        <v>48</v>
      </c>
      <c r="BY306" s="198" t="s">
        <v>48</v>
      </c>
      <c r="BZ306" s="198" t="s">
        <v>48</v>
      </c>
      <c r="CA306" s="198" t="s">
        <v>48</v>
      </c>
      <c r="CB306" s="198" t="s">
        <v>48</v>
      </c>
      <c r="CC306" s="264"/>
      <c r="CD306" s="264"/>
      <c r="CE306" s="264"/>
      <c r="CF306" s="264"/>
      <c r="CG306" s="264"/>
      <c r="CH306" s="264"/>
      <c r="CI306" s="318"/>
    </row>
    <row r="307" spans="1:87" ht="64.95" hidden="1" customHeight="1" x14ac:dyDescent="0.3">
      <c r="A307" s="332" t="s">
        <v>1122</v>
      </c>
      <c r="B307" s="334" t="s">
        <v>588</v>
      </c>
      <c r="C307" s="333" t="s">
        <v>537</v>
      </c>
      <c r="D307" s="550" t="s">
        <v>576</v>
      </c>
      <c r="E307" s="201" t="e" vm="54">
        <v>#VALUE!</v>
      </c>
      <c r="F307" s="287">
        <v>0</v>
      </c>
      <c r="G307" s="320" t="s">
        <v>899</v>
      </c>
      <c r="H307" s="202" t="s">
        <v>583</v>
      </c>
      <c r="I307" s="314">
        <v>1</v>
      </c>
      <c r="J307" s="311">
        <f>(((70*70)*$K$3)*1)+$L$3</f>
        <v>246.2</v>
      </c>
      <c r="K307" s="266" t="s">
        <v>48</v>
      </c>
      <c r="L307" s="267" t="s">
        <v>48</v>
      </c>
      <c r="M307" s="268">
        <f t="shared" si="57"/>
        <v>113.419</v>
      </c>
      <c r="N307" s="269">
        <v>113.419</v>
      </c>
      <c r="O307" s="270">
        <f t="shared" si="58"/>
        <v>453.67599999999999</v>
      </c>
      <c r="P307" s="271">
        <v>1</v>
      </c>
      <c r="Q307" s="272">
        <v>250</v>
      </c>
      <c r="R307" s="272">
        <v>1</v>
      </c>
      <c r="S307" s="273">
        <v>20</v>
      </c>
      <c r="T307" s="274">
        <v>20</v>
      </c>
      <c r="U307" s="275">
        <f t="shared" si="71"/>
        <v>5000</v>
      </c>
      <c r="V307" s="570">
        <f>Tableau3[[#This Row],[PRIX  AU 
COLIS]]/Tableau3[[#This Row],[COLIS]]-1</f>
        <v>-0.68</v>
      </c>
      <c r="W307" s="276">
        <f t="shared" si="60"/>
        <v>36.294079999999994</v>
      </c>
      <c r="X307" s="277">
        <f>$N307-(N307*'Détail des remises'!$C$14)</f>
        <v>36.294079999999994</v>
      </c>
      <c r="Y307" s="278">
        <f t="shared" si="62"/>
        <v>145.17631999999998</v>
      </c>
      <c r="Z307" s="274" t="s">
        <v>48</v>
      </c>
      <c r="AA307" s="275" t="s">
        <v>48</v>
      </c>
      <c r="AB307" s="276" t="s">
        <v>48</v>
      </c>
      <c r="AC307" s="277" t="s">
        <v>48</v>
      </c>
      <c r="AD307" s="278" t="s">
        <v>48</v>
      </c>
      <c r="AE307" s="274">
        <f>Tableau3[[#This Row],[COLIS /
 PALETTE]]</f>
        <v>20</v>
      </c>
      <c r="AF307" s="275">
        <f t="shared" si="72"/>
        <v>5000</v>
      </c>
      <c r="AG307" s="276">
        <f t="shared" si="73"/>
        <v>32.664671999999996</v>
      </c>
      <c r="AH307" s="277">
        <f t="shared" si="74"/>
        <v>32.664671999999996</v>
      </c>
      <c r="AI307" s="278">
        <f t="shared" si="75"/>
        <v>130.65868799999998</v>
      </c>
      <c r="AJ307" s="274">
        <v>80</v>
      </c>
      <c r="AK307" s="275">
        <f>AJ307*$Q307</f>
        <v>20000</v>
      </c>
      <c r="AL307" s="279">
        <f>AM307/$R307</f>
        <v>31.684731839999994</v>
      </c>
      <c r="AM307" s="277">
        <f>AH307*$AM$11</f>
        <v>31.684731839999994</v>
      </c>
      <c r="AN307" s="280">
        <f>AM307/$Q307*1000</f>
        <v>126.73892735999998</v>
      </c>
      <c r="AO307" s="274" t="s">
        <v>48</v>
      </c>
      <c r="AP307" s="275" t="s">
        <v>48</v>
      </c>
      <c r="AQ307" s="279" t="s">
        <v>48</v>
      </c>
      <c r="AR307" s="277" t="s">
        <v>48</v>
      </c>
      <c r="AS307" s="280" t="s">
        <v>48</v>
      </c>
      <c r="AT307" s="262" t="s">
        <v>41</v>
      </c>
      <c r="AU307" s="198" t="s">
        <v>48</v>
      </c>
      <c r="AV307" s="198" t="s">
        <v>48</v>
      </c>
      <c r="AW307" s="198" t="s">
        <v>48</v>
      </c>
      <c r="AX307" s="198" t="s">
        <v>48</v>
      </c>
      <c r="AY307" s="198" t="s">
        <v>48</v>
      </c>
      <c r="AZ307" s="198" t="s">
        <v>48</v>
      </c>
      <c r="BA307" s="198" t="s">
        <v>48</v>
      </c>
      <c r="BB307" s="198" t="s">
        <v>48</v>
      </c>
      <c r="BC307" s="198" t="s">
        <v>48</v>
      </c>
      <c r="BD307" s="198" t="s">
        <v>48</v>
      </c>
      <c r="BE307" s="198" t="s">
        <v>48</v>
      </c>
      <c r="BF307" s="198" t="s">
        <v>48</v>
      </c>
      <c r="BG307" s="198" t="s">
        <v>48</v>
      </c>
      <c r="BH307" s="198" t="s">
        <v>48</v>
      </c>
      <c r="BI307" s="198" t="s">
        <v>48</v>
      </c>
      <c r="BJ307" s="198" t="s">
        <v>48</v>
      </c>
      <c r="BK307" s="198" t="s">
        <v>48</v>
      </c>
      <c r="BL307" s="198" t="s">
        <v>48</v>
      </c>
      <c r="BM307" s="198" t="s">
        <v>48</v>
      </c>
      <c r="BN307" s="198" t="s">
        <v>48</v>
      </c>
      <c r="BO307" s="198" t="s">
        <v>48</v>
      </c>
      <c r="BP307" s="198" t="s">
        <v>48</v>
      </c>
      <c r="BQ307" s="198" t="s">
        <v>48</v>
      </c>
      <c r="BR307" s="198" t="s">
        <v>48</v>
      </c>
      <c r="BS307" s="198" t="s">
        <v>48</v>
      </c>
      <c r="BT307" s="198" t="s">
        <v>48</v>
      </c>
      <c r="BU307" s="198" t="s">
        <v>48</v>
      </c>
      <c r="BV307" s="198" t="s">
        <v>48</v>
      </c>
      <c r="BW307" s="198" t="s">
        <v>48</v>
      </c>
      <c r="BX307" s="198" t="s">
        <v>48</v>
      </c>
      <c r="BY307" s="198" t="s">
        <v>48</v>
      </c>
      <c r="BZ307" s="198" t="s">
        <v>48</v>
      </c>
      <c r="CA307" s="198" t="s">
        <v>48</v>
      </c>
      <c r="CB307" s="198" t="s">
        <v>48</v>
      </c>
      <c r="CC307" s="264"/>
      <c r="CD307" s="264"/>
      <c r="CE307" s="264"/>
      <c r="CF307" s="264"/>
      <c r="CG307" s="264"/>
      <c r="CH307" s="264"/>
      <c r="CI307" s="318"/>
    </row>
    <row r="308" spans="1:87" ht="64.95" hidden="1" customHeight="1" thickBot="1" x14ac:dyDescent="0.35">
      <c r="A308" s="495" t="s">
        <v>1122</v>
      </c>
      <c r="B308" s="497" t="s">
        <v>588</v>
      </c>
      <c r="C308" s="496" t="s">
        <v>537</v>
      </c>
      <c r="D308" s="551" t="s">
        <v>576</v>
      </c>
      <c r="E308" s="466" t="e" vm="54">
        <v>#VALUE!</v>
      </c>
      <c r="F308" s="488">
        <v>0</v>
      </c>
      <c r="G308" s="467" t="s">
        <v>900</v>
      </c>
      <c r="H308" s="468" t="s">
        <v>583</v>
      </c>
      <c r="I308" s="469">
        <v>2</v>
      </c>
      <c r="J308" s="470">
        <f>(((70*70)*$K$3)*2)+$L$3</f>
        <v>432.4</v>
      </c>
      <c r="K308" s="471" t="s">
        <v>48</v>
      </c>
      <c r="L308" s="472" t="s">
        <v>48</v>
      </c>
      <c r="M308" s="473">
        <f t="shared" si="57"/>
        <v>119.08995</v>
      </c>
      <c r="N308" s="474">
        <f>N307*1.05</f>
        <v>119.08995</v>
      </c>
      <c r="O308" s="475">
        <f t="shared" si="58"/>
        <v>476.35980000000001</v>
      </c>
      <c r="P308" s="476">
        <v>1</v>
      </c>
      <c r="Q308" s="477">
        <v>250</v>
      </c>
      <c r="R308" s="477">
        <v>1</v>
      </c>
      <c r="S308" s="478">
        <v>20</v>
      </c>
      <c r="T308" s="479">
        <v>20</v>
      </c>
      <c r="U308" s="480">
        <f t="shared" si="71"/>
        <v>5000</v>
      </c>
      <c r="V308" s="571">
        <f>Tableau3[[#This Row],[PRIX  AU 
COLIS]]/Tableau3[[#This Row],[COLIS]]-1</f>
        <v>-0.67999999999999994</v>
      </c>
      <c r="W308" s="481">
        <f t="shared" si="60"/>
        <v>38.108784</v>
      </c>
      <c r="X308" s="482">
        <f>$N308-(N308*'Détail des remises'!$C$14)</f>
        <v>38.108784</v>
      </c>
      <c r="Y308" s="483">
        <f t="shared" si="62"/>
        <v>152.435136</v>
      </c>
      <c r="Z308" s="479" t="s">
        <v>48</v>
      </c>
      <c r="AA308" s="480" t="s">
        <v>48</v>
      </c>
      <c r="AB308" s="481" t="s">
        <v>48</v>
      </c>
      <c r="AC308" s="482" t="s">
        <v>48</v>
      </c>
      <c r="AD308" s="483" t="s">
        <v>48</v>
      </c>
      <c r="AE308" s="479">
        <f>Tableau3[[#This Row],[COLIS /
 PALETTE]]</f>
        <v>20</v>
      </c>
      <c r="AF308" s="480">
        <f t="shared" si="72"/>
        <v>5000</v>
      </c>
      <c r="AG308" s="481">
        <f t="shared" si="73"/>
        <v>34.2979056</v>
      </c>
      <c r="AH308" s="482">
        <f t="shared" si="74"/>
        <v>34.2979056</v>
      </c>
      <c r="AI308" s="483">
        <f t="shared" si="75"/>
        <v>137.1916224</v>
      </c>
      <c r="AJ308" s="479">
        <v>80</v>
      </c>
      <c r="AK308" s="480">
        <f>AJ308*$Q308</f>
        <v>20000</v>
      </c>
      <c r="AL308" s="484">
        <f>AM308/$R308</f>
        <v>33.268968432000001</v>
      </c>
      <c r="AM308" s="482">
        <f>AH308*$AM$11</f>
        <v>33.268968432000001</v>
      </c>
      <c r="AN308" s="485">
        <f>AM308/$Q308*1000</f>
        <v>133.075873728</v>
      </c>
      <c r="AO308" s="479" t="s">
        <v>48</v>
      </c>
      <c r="AP308" s="480" t="s">
        <v>48</v>
      </c>
      <c r="AQ308" s="484" t="s">
        <v>48</v>
      </c>
      <c r="AR308" s="482" t="s">
        <v>48</v>
      </c>
      <c r="AS308" s="485" t="s">
        <v>48</v>
      </c>
      <c r="AT308" s="262" t="s">
        <v>41</v>
      </c>
      <c r="AU308" s="198" t="s">
        <v>48</v>
      </c>
      <c r="AV308" s="198" t="s">
        <v>48</v>
      </c>
      <c r="AW308" s="198" t="s">
        <v>48</v>
      </c>
      <c r="AX308" s="198" t="s">
        <v>48</v>
      </c>
      <c r="AY308" s="198" t="s">
        <v>48</v>
      </c>
      <c r="AZ308" s="198" t="s">
        <v>48</v>
      </c>
      <c r="BA308" s="198" t="s">
        <v>48</v>
      </c>
      <c r="BB308" s="198" t="s">
        <v>48</v>
      </c>
      <c r="BC308" s="198" t="s">
        <v>48</v>
      </c>
      <c r="BD308" s="198" t="s">
        <v>48</v>
      </c>
      <c r="BE308" s="198" t="s">
        <v>48</v>
      </c>
      <c r="BF308" s="198" t="s">
        <v>48</v>
      </c>
      <c r="BG308" s="198" t="s">
        <v>48</v>
      </c>
      <c r="BH308" s="198" t="s">
        <v>48</v>
      </c>
      <c r="BI308" s="198" t="s">
        <v>48</v>
      </c>
      <c r="BJ308" s="198" t="s">
        <v>48</v>
      </c>
      <c r="BK308" s="198" t="s">
        <v>48</v>
      </c>
      <c r="BL308" s="198" t="s">
        <v>48</v>
      </c>
      <c r="BM308" s="198" t="s">
        <v>48</v>
      </c>
      <c r="BN308" s="198" t="s">
        <v>48</v>
      </c>
      <c r="BO308" s="198" t="s">
        <v>48</v>
      </c>
      <c r="BP308" s="198" t="s">
        <v>48</v>
      </c>
      <c r="BQ308" s="198" t="s">
        <v>48</v>
      </c>
      <c r="BR308" s="198" t="s">
        <v>48</v>
      </c>
      <c r="BS308" s="198" t="s">
        <v>48</v>
      </c>
      <c r="BT308" s="198" t="s">
        <v>48</v>
      </c>
      <c r="BU308" s="198" t="s">
        <v>48</v>
      </c>
      <c r="BV308" s="198" t="s">
        <v>48</v>
      </c>
      <c r="BW308" s="198" t="s">
        <v>48</v>
      </c>
      <c r="BX308" s="198" t="s">
        <v>48</v>
      </c>
      <c r="BY308" s="198" t="s">
        <v>48</v>
      </c>
      <c r="BZ308" s="198" t="s">
        <v>48</v>
      </c>
      <c r="CA308" s="198" t="s">
        <v>48</v>
      </c>
      <c r="CB308" s="198" t="s">
        <v>48</v>
      </c>
      <c r="CC308" s="264"/>
      <c r="CD308" s="264"/>
      <c r="CE308" s="264"/>
      <c r="CF308" s="264"/>
      <c r="CG308" s="264"/>
      <c r="CH308" s="264"/>
      <c r="CI308" s="318"/>
    </row>
    <row r="309" spans="1:87" ht="64.95" hidden="1" customHeight="1" thickTop="1" x14ac:dyDescent="0.3">
      <c r="A309" s="423" t="s">
        <v>1122</v>
      </c>
      <c r="B309" s="426" t="s">
        <v>589</v>
      </c>
      <c r="C309" s="424" t="s">
        <v>537</v>
      </c>
      <c r="D309" s="549" t="s">
        <v>562</v>
      </c>
      <c r="E309" s="353" t="e" vm="54">
        <v>#VALUE!</v>
      </c>
      <c r="F309" s="417" t="s">
        <v>1075</v>
      </c>
      <c r="G309" s="354" t="s">
        <v>578</v>
      </c>
      <c r="H309" s="355" t="s">
        <v>580</v>
      </c>
      <c r="I309" s="356">
        <v>1</v>
      </c>
      <c r="J309" s="357">
        <f>(((30*40)*$K$3)*1)+$L$3</f>
        <v>105.6</v>
      </c>
      <c r="K309" s="358" t="s">
        <v>48</v>
      </c>
      <c r="L309" s="359" t="s">
        <v>48</v>
      </c>
      <c r="M309" s="360">
        <f t="shared" si="57"/>
        <v>63.21</v>
      </c>
      <c r="N309" s="361">
        <v>63.21</v>
      </c>
      <c r="O309" s="362">
        <f t="shared" si="58"/>
        <v>126.42</v>
      </c>
      <c r="P309" s="363">
        <v>1</v>
      </c>
      <c r="Q309" s="364">
        <v>500</v>
      </c>
      <c r="R309" s="364">
        <v>1</v>
      </c>
      <c r="S309" s="365">
        <v>70</v>
      </c>
      <c r="T309" s="366">
        <v>28</v>
      </c>
      <c r="U309" s="367">
        <f t="shared" ref="U309:U340" si="76">T309*Q309</f>
        <v>14000</v>
      </c>
      <c r="V309" s="569">
        <f>Tableau3[[#This Row],[PRIX  AU 
COLIS]]/Tableau3[[#This Row],[COLIS]]-1</f>
        <v>-0.68</v>
      </c>
      <c r="W309" s="368">
        <f t="shared" si="60"/>
        <v>20.227199999999996</v>
      </c>
      <c r="X309" s="369">
        <f>$N309-(N309*'Détail des remises'!$C$15)</f>
        <v>20.227199999999996</v>
      </c>
      <c r="Y309" s="370">
        <f t="shared" si="62"/>
        <v>40.454399999999993</v>
      </c>
      <c r="Z309" s="366">
        <v>35</v>
      </c>
      <c r="AA309" s="367">
        <f>Z309*Q309</f>
        <v>17500</v>
      </c>
      <c r="AB309" s="368">
        <f>$AC309/$R309</f>
        <v>19.620383999999994</v>
      </c>
      <c r="AC309" s="369">
        <f>$X309*$AC$11</f>
        <v>19.620383999999994</v>
      </c>
      <c r="AD309" s="370">
        <f>$AC309/$Q309*1000</f>
        <v>39.240767999999989</v>
      </c>
      <c r="AE309" s="366">
        <f>Tableau3[[#This Row],[COLIS /
 PALETTE]]</f>
        <v>70</v>
      </c>
      <c r="AF309" s="367">
        <f t="shared" si="72"/>
        <v>35000</v>
      </c>
      <c r="AG309" s="368">
        <f t="shared" si="73"/>
        <v>18.204479999999997</v>
      </c>
      <c r="AH309" s="369">
        <f t="shared" si="74"/>
        <v>18.204479999999997</v>
      </c>
      <c r="AI309" s="370">
        <f t="shared" si="75"/>
        <v>36.408959999999993</v>
      </c>
      <c r="AJ309" s="366" t="s">
        <v>48</v>
      </c>
      <c r="AK309" s="367" t="s">
        <v>48</v>
      </c>
      <c r="AL309" s="387" t="s">
        <v>48</v>
      </c>
      <c r="AM309" s="369" t="s">
        <v>48</v>
      </c>
      <c r="AN309" s="388" t="s">
        <v>48</v>
      </c>
      <c r="AO309" s="366" t="s">
        <v>48</v>
      </c>
      <c r="AP309" s="367" t="s">
        <v>48</v>
      </c>
      <c r="AQ309" s="387" t="s">
        <v>48</v>
      </c>
      <c r="AR309" s="369" t="s">
        <v>48</v>
      </c>
      <c r="AS309" s="388" t="s">
        <v>48</v>
      </c>
      <c r="AT309" s="262" t="s">
        <v>41</v>
      </c>
      <c r="AU309" s="198" t="s">
        <v>48</v>
      </c>
      <c r="AV309" s="198" t="s">
        <v>48</v>
      </c>
      <c r="AW309" s="198" t="s">
        <v>48</v>
      </c>
      <c r="AX309" s="198" t="s">
        <v>48</v>
      </c>
      <c r="AY309" s="198" t="s">
        <v>48</v>
      </c>
      <c r="AZ309" s="198" t="s">
        <v>48</v>
      </c>
      <c r="BA309" s="198" t="s">
        <v>48</v>
      </c>
      <c r="BB309" s="198" t="s">
        <v>48</v>
      </c>
      <c r="BC309" s="198" t="s">
        <v>48</v>
      </c>
      <c r="BD309" s="198" t="s">
        <v>48</v>
      </c>
      <c r="BE309" s="198" t="s">
        <v>48</v>
      </c>
      <c r="BF309" s="198" t="s">
        <v>48</v>
      </c>
      <c r="BG309" s="198" t="s">
        <v>48</v>
      </c>
      <c r="BH309" s="198" t="s">
        <v>48</v>
      </c>
      <c r="BI309" s="198" t="s">
        <v>48</v>
      </c>
      <c r="BJ309" s="198" t="s">
        <v>48</v>
      </c>
      <c r="BK309" s="198" t="s">
        <v>48</v>
      </c>
      <c r="BL309" s="198" t="s">
        <v>48</v>
      </c>
      <c r="BM309" s="198" t="s">
        <v>48</v>
      </c>
      <c r="BN309" s="198" t="s">
        <v>48</v>
      </c>
      <c r="BO309" s="198" t="s">
        <v>48</v>
      </c>
      <c r="BP309" s="198" t="s">
        <v>48</v>
      </c>
      <c r="BQ309" s="198" t="s">
        <v>48</v>
      </c>
      <c r="BR309" s="198" t="s">
        <v>48</v>
      </c>
      <c r="BS309" s="198" t="s">
        <v>48</v>
      </c>
      <c r="BT309" s="198" t="s">
        <v>48</v>
      </c>
      <c r="BU309" s="198" t="s">
        <v>48</v>
      </c>
      <c r="BV309" s="198" t="s">
        <v>48</v>
      </c>
      <c r="BW309" s="198" t="s">
        <v>48</v>
      </c>
      <c r="BX309" s="198" t="s">
        <v>48</v>
      </c>
      <c r="BY309" s="198" t="s">
        <v>48</v>
      </c>
      <c r="BZ309" s="198" t="s">
        <v>48</v>
      </c>
      <c r="CA309" s="198" t="s">
        <v>48</v>
      </c>
      <c r="CB309" s="198" t="s">
        <v>48</v>
      </c>
      <c r="CC309" s="264"/>
      <c r="CD309" s="264"/>
      <c r="CE309" s="264"/>
      <c r="CF309" s="264"/>
      <c r="CG309" s="264"/>
      <c r="CH309" s="264"/>
      <c r="CI309" s="318"/>
    </row>
    <row r="310" spans="1:87" ht="64.95" hidden="1" customHeight="1" thickBot="1" x14ac:dyDescent="0.35">
      <c r="A310" s="495" t="s">
        <v>1122</v>
      </c>
      <c r="B310" s="498" t="s">
        <v>589</v>
      </c>
      <c r="C310" s="496" t="s">
        <v>537</v>
      </c>
      <c r="D310" s="551" t="s">
        <v>562</v>
      </c>
      <c r="E310" s="466" t="e" vm="54">
        <v>#VALUE!</v>
      </c>
      <c r="F310" s="494" t="s">
        <v>1076</v>
      </c>
      <c r="G310" s="467" t="s">
        <v>579</v>
      </c>
      <c r="H310" s="468" t="s">
        <v>580</v>
      </c>
      <c r="I310" s="469">
        <v>2</v>
      </c>
      <c r="J310" s="470">
        <f>(((30*40)*$K$3)*2)+$L$3</f>
        <v>151.19999999999999</v>
      </c>
      <c r="K310" s="471" t="s">
        <v>48</v>
      </c>
      <c r="L310" s="472" t="s">
        <v>48</v>
      </c>
      <c r="M310" s="473">
        <f t="shared" si="57"/>
        <v>66.370500000000007</v>
      </c>
      <c r="N310" s="474">
        <f>N309*1.05</f>
        <v>66.370500000000007</v>
      </c>
      <c r="O310" s="475">
        <f t="shared" si="58"/>
        <v>132.74100000000001</v>
      </c>
      <c r="P310" s="476">
        <v>1</v>
      </c>
      <c r="Q310" s="477">
        <v>500</v>
      </c>
      <c r="R310" s="477">
        <v>1</v>
      </c>
      <c r="S310" s="478">
        <v>70</v>
      </c>
      <c r="T310" s="479">
        <v>28</v>
      </c>
      <c r="U310" s="480">
        <f t="shared" si="76"/>
        <v>14000</v>
      </c>
      <c r="V310" s="571">
        <f>Tableau3[[#This Row],[PRIX  AU 
COLIS]]/Tableau3[[#This Row],[COLIS]]-1</f>
        <v>-0.68</v>
      </c>
      <c r="W310" s="481">
        <f t="shared" si="60"/>
        <v>21.23856</v>
      </c>
      <c r="X310" s="482">
        <f>$N310-(N310*'Détail des remises'!$C$15)</f>
        <v>21.23856</v>
      </c>
      <c r="Y310" s="483">
        <f t="shared" si="62"/>
        <v>42.477119999999999</v>
      </c>
      <c r="Z310" s="479">
        <v>35</v>
      </c>
      <c r="AA310" s="480">
        <f>Z310*Q310</f>
        <v>17500</v>
      </c>
      <c r="AB310" s="481">
        <f>$AC310/$R310</f>
        <v>20.6014032</v>
      </c>
      <c r="AC310" s="482">
        <f>$X310*$AC$11</f>
        <v>20.6014032</v>
      </c>
      <c r="AD310" s="483">
        <f>$AC310/$Q310*1000</f>
        <v>41.2028064</v>
      </c>
      <c r="AE310" s="479">
        <f>Tableau3[[#This Row],[COLIS /
 PALETTE]]</f>
        <v>70</v>
      </c>
      <c r="AF310" s="480">
        <f t="shared" si="72"/>
        <v>35000</v>
      </c>
      <c r="AG310" s="481">
        <f t="shared" si="73"/>
        <v>19.114704</v>
      </c>
      <c r="AH310" s="482">
        <f t="shared" si="74"/>
        <v>19.114704</v>
      </c>
      <c r="AI310" s="483">
        <f t="shared" si="75"/>
        <v>38.229407999999999</v>
      </c>
      <c r="AJ310" s="479" t="s">
        <v>48</v>
      </c>
      <c r="AK310" s="480" t="s">
        <v>48</v>
      </c>
      <c r="AL310" s="484" t="s">
        <v>48</v>
      </c>
      <c r="AM310" s="482" t="s">
        <v>48</v>
      </c>
      <c r="AN310" s="485" t="s">
        <v>48</v>
      </c>
      <c r="AO310" s="479" t="s">
        <v>48</v>
      </c>
      <c r="AP310" s="480" t="s">
        <v>48</v>
      </c>
      <c r="AQ310" s="484" t="s">
        <v>48</v>
      </c>
      <c r="AR310" s="482" t="s">
        <v>48</v>
      </c>
      <c r="AS310" s="485" t="s">
        <v>48</v>
      </c>
      <c r="AT310" s="262" t="s">
        <v>41</v>
      </c>
      <c r="AU310" s="198" t="s">
        <v>48</v>
      </c>
      <c r="AV310" s="198" t="s">
        <v>48</v>
      </c>
      <c r="AW310" s="198" t="s">
        <v>48</v>
      </c>
      <c r="AX310" s="198" t="s">
        <v>48</v>
      </c>
      <c r="AY310" s="198" t="s">
        <v>48</v>
      </c>
      <c r="AZ310" s="198" t="s">
        <v>48</v>
      </c>
      <c r="BA310" s="198" t="s">
        <v>48</v>
      </c>
      <c r="BB310" s="198" t="s">
        <v>48</v>
      </c>
      <c r="BC310" s="198" t="s">
        <v>48</v>
      </c>
      <c r="BD310" s="198" t="s">
        <v>48</v>
      </c>
      <c r="BE310" s="198" t="s">
        <v>48</v>
      </c>
      <c r="BF310" s="198" t="s">
        <v>48</v>
      </c>
      <c r="BG310" s="198" t="s">
        <v>48</v>
      </c>
      <c r="BH310" s="198" t="s">
        <v>48</v>
      </c>
      <c r="BI310" s="198" t="s">
        <v>48</v>
      </c>
      <c r="BJ310" s="198" t="s">
        <v>48</v>
      </c>
      <c r="BK310" s="198" t="s">
        <v>48</v>
      </c>
      <c r="BL310" s="198" t="s">
        <v>48</v>
      </c>
      <c r="BM310" s="198" t="s">
        <v>48</v>
      </c>
      <c r="BN310" s="198" t="s">
        <v>48</v>
      </c>
      <c r="BO310" s="198" t="s">
        <v>48</v>
      </c>
      <c r="BP310" s="198" t="s">
        <v>48</v>
      </c>
      <c r="BQ310" s="198" t="s">
        <v>48</v>
      </c>
      <c r="BR310" s="198" t="s">
        <v>48</v>
      </c>
      <c r="BS310" s="198" t="s">
        <v>48</v>
      </c>
      <c r="BT310" s="198" t="s">
        <v>48</v>
      </c>
      <c r="BU310" s="198" t="s">
        <v>48</v>
      </c>
      <c r="BV310" s="198" t="s">
        <v>48</v>
      </c>
      <c r="BW310" s="198" t="s">
        <v>48</v>
      </c>
      <c r="BX310" s="198" t="s">
        <v>48</v>
      </c>
      <c r="BY310" s="198" t="s">
        <v>48</v>
      </c>
      <c r="BZ310" s="198" t="s">
        <v>48</v>
      </c>
      <c r="CA310" s="198" t="s">
        <v>48</v>
      </c>
      <c r="CB310" s="198" t="s">
        <v>48</v>
      </c>
      <c r="CC310" s="264"/>
      <c r="CD310" s="264"/>
      <c r="CE310" s="264"/>
      <c r="CF310" s="264"/>
      <c r="CG310" s="264"/>
      <c r="CH310" s="264"/>
      <c r="CI310" s="318"/>
    </row>
    <row r="311" spans="1:87" ht="64.95" hidden="1" customHeight="1" thickTop="1" x14ac:dyDescent="0.3">
      <c r="A311" s="423" t="s">
        <v>1122</v>
      </c>
      <c r="B311" s="414" t="s">
        <v>590</v>
      </c>
      <c r="C311" s="424" t="s">
        <v>537</v>
      </c>
      <c r="D311" s="549" t="s">
        <v>562</v>
      </c>
      <c r="E311" s="353" t="e" vm="54">
        <v>#VALUE!</v>
      </c>
      <c r="F311" s="417" t="s">
        <v>1077</v>
      </c>
      <c r="G311" s="354" t="s">
        <v>584</v>
      </c>
      <c r="H311" s="355" t="s">
        <v>586</v>
      </c>
      <c r="I311" s="356">
        <v>1</v>
      </c>
      <c r="J311" s="357">
        <f>(((30*40)*$K$3)*1)+$L$3</f>
        <v>105.6</v>
      </c>
      <c r="K311" s="358" t="s">
        <v>48</v>
      </c>
      <c r="L311" s="359" t="s">
        <v>48</v>
      </c>
      <c r="M311" s="360">
        <f t="shared" si="57"/>
        <v>63.21</v>
      </c>
      <c r="N311" s="361">
        <v>63.21</v>
      </c>
      <c r="O311" s="362">
        <f t="shared" si="58"/>
        <v>126.42</v>
      </c>
      <c r="P311" s="363">
        <v>1</v>
      </c>
      <c r="Q311" s="364">
        <v>500</v>
      </c>
      <c r="R311" s="364">
        <v>1</v>
      </c>
      <c r="S311" s="365">
        <v>70</v>
      </c>
      <c r="T311" s="366">
        <v>28</v>
      </c>
      <c r="U311" s="367">
        <f t="shared" si="76"/>
        <v>14000</v>
      </c>
      <c r="V311" s="569">
        <f>Tableau3[[#This Row],[PRIX  AU 
COLIS]]/Tableau3[[#This Row],[COLIS]]-1</f>
        <v>-0.68</v>
      </c>
      <c r="W311" s="368">
        <f t="shared" si="60"/>
        <v>20.227199999999996</v>
      </c>
      <c r="X311" s="369">
        <f>$N311-(N311*'Détail des remises'!$C$15)</f>
        <v>20.227199999999996</v>
      </c>
      <c r="Y311" s="370">
        <f t="shared" si="62"/>
        <v>40.454399999999993</v>
      </c>
      <c r="Z311" s="366">
        <v>35</v>
      </c>
      <c r="AA311" s="367">
        <f>Z311*Q311</f>
        <v>17500</v>
      </c>
      <c r="AB311" s="368">
        <f>$AC311/$R311</f>
        <v>19.620383999999994</v>
      </c>
      <c r="AC311" s="369">
        <f>$X311*$AC$11</f>
        <v>19.620383999999994</v>
      </c>
      <c r="AD311" s="370">
        <f>$AC311/$Q311*1000</f>
        <v>39.240767999999989</v>
      </c>
      <c r="AE311" s="366">
        <f>Tableau3[[#This Row],[COLIS /
 PALETTE]]</f>
        <v>70</v>
      </c>
      <c r="AF311" s="367">
        <f t="shared" si="72"/>
        <v>35000</v>
      </c>
      <c r="AG311" s="368">
        <f t="shared" si="73"/>
        <v>18.204479999999997</v>
      </c>
      <c r="AH311" s="369">
        <f t="shared" si="74"/>
        <v>18.204479999999997</v>
      </c>
      <c r="AI311" s="370">
        <f t="shared" si="75"/>
        <v>36.408959999999993</v>
      </c>
      <c r="AJ311" s="366" t="s">
        <v>48</v>
      </c>
      <c r="AK311" s="367" t="s">
        <v>48</v>
      </c>
      <c r="AL311" s="387" t="s">
        <v>48</v>
      </c>
      <c r="AM311" s="369" t="s">
        <v>48</v>
      </c>
      <c r="AN311" s="388" t="s">
        <v>48</v>
      </c>
      <c r="AO311" s="366" t="s">
        <v>48</v>
      </c>
      <c r="AP311" s="367" t="s">
        <v>48</v>
      </c>
      <c r="AQ311" s="387" t="s">
        <v>48</v>
      </c>
      <c r="AR311" s="369" t="s">
        <v>48</v>
      </c>
      <c r="AS311" s="388" t="s">
        <v>48</v>
      </c>
      <c r="AT311" s="262" t="s">
        <v>41</v>
      </c>
      <c r="AU311" s="198" t="s">
        <v>48</v>
      </c>
      <c r="AV311" s="198" t="s">
        <v>48</v>
      </c>
      <c r="AW311" s="198" t="s">
        <v>48</v>
      </c>
      <c r="AX311" s="198" t="s">
        <v>48</v>
      </c>
      <c r="AY311" s="198" t="s">
        <v>48</v>
      </c>
      <c r="AZ311" s="198" t="s">
        <v>48</v>
      </c>
      <c r="BA311" s="198" t="s">
        <v>48</v>
      </c>
      <c r="BB311" s="198" t="s">
        <v>48</v>
      </c>
      <c r="BC311" s="198" t="s">
        <v>48</v>
      </c>
      <c r="BD311" s="198" t="s">
        <v>48</v>
      </c>
      <c r="BE311" s="198" t="s">
        <v>48</v>
      </c>
      <c r="BF311" s="198" t="s">
        <v>48</v>
      </c>
      <c r="BG311" s="198" t="s">
        <v>48</v>
      </c>
      <c r="BH311" s="198" t="s">
        <v>48</v>
      </c>
      <c r="BI311" s="198" t="s">
        <v>48</v>
      </c>
      <c r="BJ311" s="198" t="s">
        <v>48</v>
      </c>
      <c r="BK311" s="198" t="s">
        <v>48</v>
      </c>
      <c r="BL311" s="198" t="s">
        <v>48</v>
      </c>
      <c r="BM311" s="198" t="s">
        <v>48</v>
      </c>
      <c r="BN311" s="198" t="s">
        <v>48</v>
      </c>
      <c r="BO311" s="198" t="s">
        <v>48</v>
      </c>
      <c r="BP311" s="198" t="s">
        <v>48</v>
      </c>
      <c r="BQ311" s="198" t="s">
        <v>48</v>
      </c>
      <c r="BR311" s="198" t="s">
        <v>48</v>
      </c>
      <c r="BS311" s="198" t="s">
        <v>48</v>
      </c>
      <c r="BT311" s="198" t="s">
        <v>48</v>
      </c>
      <c r="BU311" s="198" t="s">
        <v>48</v>
      </c>
      <c r="BV311" s="198" t="s">
        <v>48</v>
      </c>
      <c r="BW311" s="198" t="s">
        <v>48</v>
      </c>
      <c r="BX311" s="198" t="s">
        <v>48</v>
      </c>
      <c r="BY311" s="198" t="s">
        <v>48</v>
      </c>
      <c r="BZ311" s="198" t="s">
        <v>48</v>
      </c>
      <c r="CA311" s="198" t="s">
        <v>48</v>
      </c>
      <c r="CB311" s="198" t="s">
        <v>48</v>
      </c>
      <c r="CC311" s="264"/>
      <c r="CD311" s="264"/>
      <c r="CE311" s="264"/>
      <c r="CF311" s="264"/>
      <c r="CG311" s="264"/>
      <c r="CH311" s="264"/>
      <c r="CI311" s="318"/>
    </row>
    <row r="312" spans="1:87" ht="64.95" hidden="1" customHeight="1" x14ac:dyDescent="0.3">
      <c r="A312" s="332" t="s">
        <v>1122</v>
      </c>
      <c r="B312" s="324" t="s">
        <v>590</v>
      </c>
      <c r="C312" s="333" t="s">
        <v>537</v>
      </c>
      <c r="D312" s="550" t="s">
        <v>562</v>
      </c>
      <c r="E312" s="201" t="e" vm="54">
        <v>#VALUE!</v>
      </c>
      <c r="F312" s="321" t="s">
        <v>1078</v>
      </c>
      <c r="G312" s="320" t="s">
        <v>585</v>
      </c>
      <c r="H312" s="202" t="s">
        <v>586</v>
      </c>
      <c r="I312" s="314">
        <v>2</v>
      </c>
      <c r="J312" s="311">
        <f>(((30*40)*$K$3)*2)+$L$3</f>
        <v>151.19999999999999</v>
      </c>
      <c r="K312" s="266" t="s">
        <v>48</v>
      </c>
      <c r="L312" s="267" t="s">
        <v>48</v>
      </c>
      <c r="M312" s="268">
        <f t="shared" si="57"/>
        <v>66.370500000000007</v>
      </c>
      <c r="N312" s="269">
        <f>N311*1.05</f>
        <v>66.370500000000007</v>
      </c>
      <c r="O312" s="270">
        <f t="shared" si="58"/>
        <v>132.74100000000001</v>
      </c>
      <c r="P312" s="271">
        <v>1</v>
      </c>
      <c r="Q312" s="272">
        <v>500</v>
      </c>
      <c r="R312" s="272">
        <v>1</v>
      </c>
      <c r="S312" s="273">
        <v>70</v>
      </c>
      <c r="T312" s="274">
        <v>42</v>
      </c>
      <c r="U312" s="275">
        <f t="shared" si="76"/>
        <v>21000</v>
      </c>
      <c r="V312" s="570">
        <f>Tableau3[[#This Row],[PRIX  AU 
COLIS]]/Tableau3[[#This Row],[COLIS]]-1</f>
        <v>-0.68</v>
      </c>
      <c r="W312" s="276">
        <f t="shared" si="60"/>
        <v>21.23856</v>
      </c>
      <c r="X312" s="277">
        <f>$N312-(N312*'Détail des remises'!$C$15)</f>
        <v>21.23856</v>
      </c>
      <c r="Y312" s="278">
        <f t="shared" si="62"/>
        <v>42.477119999999999</v>
      </c>
      <c r="Z312" s="274" t="s">
        <v>48</v>
      </c>
      <c r="AA312" s="275" t="s">
        <v>48</v>
      </c>
      <c r="AB312" s="276" t="s">
        <v>48</v>
      </c>
      <c r="AC312" s="277" t="s">
        <v>48</v>
      </c>
      <c r="AD312" s="278" t="s">
        <v>48</v>
      </c>
      <c r="AE312" s="274">
        <f>Tableau3[[#This Row],[COLIS /
 PALETTE]]</f>
        <v>70</v>
      </c>
      <c r="AF312" s="275">
        <f t="shared" si="72"/>
        <v>35000</v>
      </c>
      <c r="AG312" s="276">
        <f t="shared" si="73"/>
        <v>19.114704</v>
      </c>
      <c r="AH312" s="277">
        <f t="shared" si="74"/>
        <v>19.114704</v>
      </c>
      <c r="AI312" s="278">
        <f t="shared" si="75"/>
        <v>38.229407999999999</v>
      </c>
      <c r="AJ312" s="274" t="s">
        <v>48</v>
      </c>
      <c r="AK312" s="275" t="s">
        <v>48</v>
      </c>
      <c r="AL312" s="279" t="s">
        <v>48</v>
      </c>
      <c r="AM312" s="277" t="s">
        <v>48</v>
      </c>
      <c r="AN312" s="280" t="s">
        <v>48</v>
      </c>
      <c r="AO312" s="274" t="s">
        <v>48</v>
      </c>
      <c r="AP312" s="275" t="s">
        <v>48</v>
      </c>
      <c r="AQ312" s="279" t="s">
        <v>48</v>
      </c>
      <c r="AR312" s="277" t="s">
        <v>48</v>
      </c>
      <c r="AS312" s="280" t="s">
        <v>48</v>
      </c>
      <c r="AT312" s="262" t="s">
        <v>41</v>
      </c>
      <c r="AU312" s="198" t="s">
        <v>48</v>
      </c>
      <c r="AV312" s="198" t="s">
        <v>48</v>
      </c>
      <c r="AW312" s="198" t="s">
        <v>48</v>
      </c>
      <c r="AX312" s="198" t="s">
        <v>48</v>
      </c>
      <c r="AY312" s="198" t="s">
        <v>48</v>
      </c>
      <c r="AZ312" s="198" t="s">
        <v>48</v>
      </c>
      <c r="BA312" s="198" t="s">
        <v>48</v>
      </c>
      <c r="BB312" s="198" t="s">
        <v>48</v>
      </c>
      <c r="BC312" s="198" t="s">
        <v>48</v>
      </c>
      <c r="BD312" s="198" t="s">
        <v>48</v>
      </c>
      <c r="BE312" s="198" t="s">
        <v>48</v>
      </c>
      <c r="BF312" s="198" t="s">
        <v>48</v>
      </c>
      <c r="BG312" s="198" t="s">
        <v>48</v>
      </c>
      <c r="BH312" s="198" t="s">
        <v>48</v>
      </c>
      <c r="BI312" s="198" t="s">
        <v>48</v>
      </c>
      <c r="BJ312" s="198" t="s">
        <v>48</v>
      </c>
      <c r="BK312" s="198" t="s">
        <v>48</v>
      </c>
      <c r="BL312" s="198" t="s">
        <v>48</v>
      </c>
      <c r="BM312" s="198" t="s">
        <v>48</v>
      </c>
      <c r="BN312" s="198" t="s">
        <v>48</v>
      </c>
      <c r="BO312" s="198" t="s">
        <v>48</v>
      </c>
      <c r="BP312" s="198" t="s">
        <v>48</v>
      </c>
      <c r="BQ312" s="198" t="s">
        <v>48</v>
      </c>
      <c r="BR312" s="198" t="s">
        <v>48</v>
      </c>
      <c r="BS312" s="198" t="s">
        <v>48</v>
      </c>
      <c r="BT312" s="198" t="s">
        <v>48</v>
      </c>
      <c r="BU312" s="198" t="s">
        <v>48</v>
      </c>
      <c r="BV312" s="198" t="s">
        <v>48</v>
      </c>
      <c r="BW312" s="198" t="s">
        <v>48</v>
      </c>
      <c r="BX312" s="198" t="s">
        <v>48</v>
      </c>
      <c r="BY312" s="198" t="s">
        <v>48</v>
      </c>
      <c r="BZ312" s="198" t="s">
        <v>48</v>
      </c>
      <c r="CA312" s="198" t="s">
        <v>48</v>
      </c>
      <c r="CB312" s="198" t="s">
        <v>48</v>
      </c>
      <c r="CC312" s="264"/>
      <c r="CD312" s="264"/>
      <c r="CE312" s="264"/>
      <c r="CF312" s="264"/>
      <c r="CG312" s="264"/>
      <c r="CH312" s="264"/>
      <c r="CI312" s="318"/>
    </row>
    <row r="313" spans="1:87" ht="64.95" hidden="1" customHeight="1" x14ac:dyDescent="0.3">
      <c r="A313" s="332" t="s">
        <v>1122</v>
      </c>
      <c r="B313" s="324" t="s">
        <v>590</v>
      </c>
      <c r="C313" s="333" t="s">
        <v>537</v>
      </c>
      <c r="D313" s="550" t="s">
        <v>563</v>
      </c>
      <c r="E313" s="201" t="e" vm="54">
        <v>#VALUE!</v>
      </c>
      <c r="F313" s="321">
        <v>0</v>
      </c>
      <c r="G313" s="320" t="s">
        <v>901</v>
      </c>
      <c r="H313" s="202" t="s">
        <v>586</v>
      </c>
      <c r="I313" s="314">
        <v>1</v>
      </c>
      <c r="J313" s="311">
        <f>(((30*45)*$K$3)*2)+$L$3</f>
        <v>162.6</v>
      </c>
      <c r="K313" s="266" t="s">
        <v>48</v>
      </c>
      <c r="L313" s="267" t="s">
        <v>48</v>
      </c>
      <c r="M313" s="268">
        <f t="shared" si="57"/>
        <v>60.433</v>
      </c>
      <c r="N313" s="269">
        <v>60.433</v>
      </c>
      <c r="O313" s="270">
        <f t="shared" si="58"/>
        <v>120.866</v>
      </c>
      <c r="P313" s="271">
        <v>1</v>
      </c>
      <c r="Q313" s="272">
        <v>500</v>
      </c>
      <c r="R313" s="272">
        <v>1</v>
      </c>
      <c r="S313" s="273">
        <v>60</v>
      </c>
      <c r="T313" s="274">
        <v>60</v>
      </c>
      <c r="U313" s="275">
        <f t="shared" si="76"/>
        <v>30000</v>
      </c>
      <c r="V313" s="570">
        <f>Tableau3[[#This Row],[PRIX  AU 
COLIS]]/Tableau3[[#This Row],[COLIS]]-1</f>
        <v>-0.68000000000000016</v>
      </c>
      <c r="W313" s="276">
        <f t="shared" si="60"/>
        <v>19.338559999999994</v>
      </c>
      <c r="X313" s="277">
        <f>$N313-(N313*'Détail des remises'!$C$15)</f>
        <v>19.338559999999994</v>
      </c>
      <c r="Y313" s="278">
        <f t="shared" si="62"/>
        <v>38.677119999999988</v>
      </c>
      <c r="Z313" s="274" t="s">
        <v>48</v>
      </c>
      <c r="AA313" s="275" t="s">
        <v>48</v>
      </c>
      <c r="AB313" s="276" t="s">
        <v>48</v>
      </c>
      <c r="AC313" s="277" t="s">
        <v>48</v>
      </c>
      <c r="AD313" s="278" t="s">
        <v>48</v>
      </c>
      <c r="AE313" s="274" t="s">
        <v>48</v>
      </c>
      <c r="AF313" s="275" t="s">
        <v>48</v>
      </c>
      <c r="AG313" s="276" t="s">
        <v>48</v>
      </c>
      <c r="AH313" s="277" t="s">
        <v>48</v>
      </c>
      <c r="AI313" s="278" t="s">
        <v>48</v>
      </c>
      <c r="AJ313" s="274" t="s">
        <v>48</v>
      </c>
      <c r="AK313" s="275" t="s">
        <v>48</v>
      </c>
      <c r="AL313" s="279" t="s">
        <v>48</v>
      </c>
      <c r="AM313" s="277" t="s">
        <v>48</v>
      </c>
      <c r="AN313" s="280" t="s">
        <v>48</v>
      </c>
      <c r="AO313" s="274" t="s">
        <v>48</v>
      </c>
      <c r="AP313" s="275" t="s">
        <v>48</v>
      </c>
      <c r="AQ313" s="279" t="s">
        <v>48</v>
      </c>
      <c r="AR313" s="277" t="s">
        <v>48</v>
      </c>
      <c r="AS313" s="280" t="s">
        <v>48</v>
      </c>
      <c r="AT313" s="262" t="s">
        <v>41</v>
      </c>
      <c r="AU313" s="198" t="s">
        <v>48</v>
      </c>
      <c r="AV313" s="198" t="s">
        <v>48</v>
      </c>
      <c r="AW313" s="198" t="s">
        <v>48</v>
      </c>
      <c r="AX313" s="198" t="s">
        <v>48</v>
      </c>
      <c r="AY313" s="198" t="s">
        <v>48</v>
      </c>
      <c r="AZ313" s="198" t="s">
        <v>48</v>
      </c>
      <c r="BA313" s="198" t="s">
        <v>48</v>
      </c>
      <c r="BB313" s="198" t="s">
        <v>48</v>
      </c>
      <c r="BC313" s="198" t="s">
        <v>48</v>
      </c>
      <c r="BD313" s="198" t="s">
        <v>48</v>
      </c>
      <c r="BE313" s="198" t="s">
        <v>48</v>
      </c>
      <c r="BF313" s="198" t="s">
        <v>48</v>
      </c>
      <c r="BG313" s="198" t="s">
        <v>48</v>
      </c>
      <c r="BH313" s="198" t="s">
        <v>48</v>
      </c>
      <c r="BI313" s="198" t="s">
        <v>48</v>
      </c>
      <c r="BJ313" s="198" t="s">
        <v>48</v>
      </c>
      <c r="BK313" s="198" t="s">
        <v>48</v>
      </c>
      <c r="BL313" s="198" t="s">
        <v>48</v>
      </c>
      <c r="BM313" s="198" t="s">
        <v>48</v>
      </c>
      <c r="BN313" s="198" t="s">
        <v>48</v>
      </c>
      <c r="BO313" s="198" t="s">
        <v>48</v>
      </c>
      <c r="BP313" s="198" t="s">
        <v>48</v>
      </c>
      <c r="BQ313" s="198" t="s">
        <v>48</v>
      </c>
      <c r="BR313" s="198" t="s">
        <v>48</v>
      </c>
      <c r="BS313" s="198" t="s">
        <v>48</v>
      </c>
      <c r="BT313" s="198" t="s">
        <v>48</v>
      </c>
      <c r="BU313" s="198" t="s">
        <v>48</v>
      </c>
      <c r="BV313" s="198" t="s">
        <v>48</v>
      </c>
      <c r="BW313" s="198" t="s">
        <v>48</v>
      </c>
      <c r="BX313" s="198" t="s">
        <v>48</v>
      </c>
      <c r="BY313" s="198" t="s">
        <v>48</v>
      </c>
      <c r="BZ313" s="198" t="s">
        <v>48</v>
      </c>
      <c r="CA313" s="198" t="s">
        <v>48</v>
      </c>
      <c r="CB313" s="198" t="s">
        <v>48</v>
      </c>
      <c r="CC313" s="264"/>
      <c r="CD313" s="264"/>
      <c r="CE313" s="264"/>
      <c r="CF313" s="264"/>
      <c r="CG313" s="264"/>
      <c r="CH313" s="264"/>
      <c r="CI313" s="318"/>
    </row>
    <row r="314" spans="1:87" ht="64.95" hidden="1" customHeight="1" x14ac:dyDescent="0.3">
      <c r="A314" s="332" t="s">
        <v>1122</v>
      </c>
      <c r="B314" s="324" t="s">
        <v>590</v>
      </c>
      <c r="C314" s="333" t="s">
        <v>537</v>
      </c>
      <c r="D314" s="550" t="s">
        <v>563</v>
      </c>
      <c r="E314" s="201" t="e" vm="54">
        <v>#VALUE!</v>
      </c>
      <c r="F314" s="321">
        <v>0</v>
      </c>
      <c r="G314" s="320" t="s">
        <v>902</v>
      </c>
      <c r="H314" s="202" t="s">
        <v>586</v>
      </c>
      <c r="I314" s="314">
        <v>2</v>
      </c>
      <c r="J314" s="311">
        <f>(((30*45)*$K$3)*2)+$L$3</f>
        <v>162.6</v>
      </c>
      <c r="K314" s="266" t="s">
        <v>48</v>
      </c>
      <c r="L314" s="267" t="s">
        <v>48</v>
      </c>
      <c r="M314" s="268">
        <f t="shared" si="57"/>
        <v>63.454650000000001</v>
      </c>
      <c r="N314" s="269">
        <f>N313*1.05</f>
        <v>63.454650000000001</v>
      </c>
      <c r="O314" s="270">
        <f t="shared" si="58"/>
        <v>126.9093</v>
      </c>
      <c r="P314" s="271">
        <v>1</v>
      </c>
      <c r="Q314" s="272">
        <v>500</v>
      </c>
      <c r="R314" s="272">
        <v>1</v>
      </c>
      <c r="S314" s="273">
        <v>60</v>
      </c>
      <c r="T314" s="274">
        <v>60</v>
      </c>
      <c r="U314" s="275">
        <f t="shared" si="76"/>
        <v>30000</v>
      </c>
      <c r="V314" s="570">
        <f>Tableau3[[#This Row],[PRIX  AU 
COLIS]]/Tableau3[[#This Row],[COLIS]]-1</f>
        <v>-0.68</v>
      </c>
      <c r="W314" s="276">
        <f t="shared" si="60"/>
        <v>20.305487999999997</v>
      </c>
      <c r="X314" s="277">
        <f>$N314-(N314*'Détail des remises'!$C$15)</f>
        <v>20.305487999999997</v>
      </c>
      <c r="Y314" s="278">
        <f t="shared" si="62"/>
        <v>40.610975999999994</v>
      </c>
      <c r="Z314" s="274" t="s">
        <v>48</v>
      </c>
      <c r="AA314" s="275" t="s">
        <v>48</v>
      </c>
      <c r="AB314" s="276" t="s">
        <v>48</v>
      </c>
      <c r="AC314" s="277" t="s">
        <v>48</v>
      </c>
      <c r="AD314" s="278" t="s">
        <v>48</v>
      </c>
      <c r="AE314" s="274" t="s">
        <v>48</v>
      </c>
      <c r="AF314" s="275" t="s">
        <v>48</v>
      </c>
      <c r="AG314" s="276" t="s">
        <v>48</v>
      </c>
      <c r="AH314" s="277" t="s">
        <v>48</v>
      </c>
      <c r="AI314" s="278" t="s">
        <v>48</v>
      </c>
      <c r="AJ314" s="274" t="s">
        <v>48</v>
      </c>
      <c r="AK314" s="275" t="s">
        <v>48</v>
      </c>
      <c r="AL314" s="279" t="s">
        <v>48</v>
      </c>
      <c r="AM314" s="277" t="s">
        <v>48</v>
      </c>
      <c r="AN314" s="280" t="s">
        <v>48</v>
      </c>
      <c r="AO314" s="274" t="s">
        <v>48</v>
      </c>
      <c r="AP314" s="275" t="s">
        <v>48</v>
      </c>
      <c r="AQ314" s="279" t="s">
        <v>48</v>
      </c>
      <c r="AR314" s="277" t="s">
        <v>48</v>
      </c>
      <c r="AS314" s="280" t="s">
        <v>48</v>
      </c>
      <c r="AT314" s="262" t="s">
        <v>41</v>
      </c>
      <c r="AU314" s="198" t="s">
        <v>48</v>
      </c>
      <c r="AV314" s="198" t="s">
        <v>48</v>
      </c>
      <c r="AW314" s="198" t="s">
        <v>48</v>
      </c>
      <c r="AX314" s="198" t="s">
        <v>48</v>
      </c>
      <c r="AY314" s="198" t="s">
        <v>48</v>
      </c>
      <c r="AZ314" s="198" t="s">
        <v>48</v>
      </c>
      <c r="BA314" s="198" t="s">
        <v>48</v>
      </c>
      <c r="BB314" s="198" t="s">
        <v>48</v>
      </c>
      <c r="BC314" s="198" t="s">
        <v>48</v>
      </c>
      <c r="BD314" s="198" t="s">
        <v>48</v>
      </c>
      <c r="BE314" s="198" t="s">
        <v>48</v>
      </c>
      <c r="BF314" s="198" t="s">
        <v>48</v>
      </c>
      <c r="BG314" s="198" t="s">
        <v>48</v>
      </c>
      <c r="BH314" s="198" t="s">
        <v>48</v>
      </c>
      <c r="BI314" s="198" t="s">
        <v>48</v>
      </c>
      <c r="BJ314" s="198" t="s">
        <v>48</v>
      </c>
      <c r="BK314" s="198" t="s">
        <v>48</v>
      </c>
      <c r="BL314" s="198" t="s">
        <v>48</v>
      </c>
      <c r="BM314" s="198" t="s">
        <v>48</v>
      </c>
      <c r="BN314" s="198" t="s">
        <v>48</v>
      </c>
      <c r="BO314" s="198" t="s">
        <v>48</v>
      </c>
      <c r="BP314" s="198" t="s">
        <v>48</v>
      </c>
      <c r="BQ314" s="198" t="s">
        <v>48</v>
      </c>
      <c r="BR314" s="198" t="s">
        <v>48</v>
      </c>
      <c r="BS314" s="198" t="s">
        <v>48</v>
      </c>
      <c r="BT314" s="198" t="s">
        <v>48</v>
      </c>
      <c r="BU314" s="198" t="s">
        <v>48</v>
      </c>
      <c r="BV314" s="198" t="s">
        <v>48</v>
      </c>
      <c r="BW314" s="198" t="s">
        <v>48</v>
      </c>
      <c r="BX314" s="198" t="s">
        <v>48</v>
      </c>
      <c r="BY314" s="198" t="s">
        <v>48</v>
      </c>
      <c r="BZ314" s="198" t="s">
        <v>48</v>
      </c>
      <c r="CA314" s="198" t="s">
        <v>48</v>
      </c>
      <c r="CB314" s="198" t="s">
        <v>48</v>
      </c>
      <c r="CC314" s="264"/>
      <c r="CD314" s="264"/>
      <c r="CE314" s="264"/>
      <c r="CF314" s="264"/>
      <c r="CG314" s="264"/>
      <c r="CH314" s="264"/>
      <c r="CI314" s="318"/>
    </row>
    <row r="315" spans="1:87" ht="64.95" hidden="1" customHeight="1" x14ac:dyDescent="0.3">
      <c r="A315" s="332" t="s">
        <v>1122</v>
      </c>
      <c r="B315" s="324" t="s">
        <v>590</v>
      </c>
      <c r="C315" s="333" t="s">
        <v>537</v>
      </c>
      <c r="D315" s="550" t="s">
        <v>564</v>
      </c>
      <c r="E315" s="201" t="e" vm="54">
        <v>#VALUE!</v>
      </c>
      <c r="F315" s="287">
        <v>0</v>
      </c>
      <c r="G315" s="320" t="s">
        <v>591</v>
      </c>
      <c r="H315" s="202" t="s">
        <v>587</v>
      </c>
      <c r="I315" s="314">
        <v>1</v>
      </c>
      <c r="J315" s="311">
        <f>(((30*50)*$K$3)*1)+$L$3</f>
        <v>117</v>
      </c>
      <c r="K315" s="266" t="s">
        <v>48</v>
      </c>
      <c r="L315" s="267" t="s">
        <v>48</v>
      </c>
      <c r="M315" s="268">
        <f t="shared" si="57"/>
        <v>64.195999999999998</v>
      </c>
      <c r="N315" s="269">
        <v>64.195999999999998</v>
      </c>
      <c r="O315" s="270">
        <f t="shared" si="58"/>
        <v>128.392</v>
      </c>
      <c r="P315" s="271">
        <v>1</v>
      </c>
      <c r="Q315" s="272">
        <v>500</v>
      </c>
      <c r="R315" s="272">
        <v>1</v>
      </c>
      <c r="S315" s="273">
        <v>60</v>
      </c>
      <c r="T315" s="274">
        <v>60</v>
      </c>
      <c r="U315" s="275">
        <f t="shared" si="76"/>
        <v>30000</v>
      </c>
      <c r="V315" s="570">
        <f>Tableau3[[#This Row],[PRIX  AU 
COLIS]]/Tableau3[[#This Row],[COLIS]]-1</f>
        <v>-0.68</v>
      </c>
      <c r="W315" s="276">
        <f t="shared" si="60"/>
        <v>20.542719999999996</v>
      </c>
      <c r="X315" s="277">
        <f>$N315-(N315*'Détail des remises'!$C$15)</f>
        <v>20.542719999999996</v>
      </c>
      <c r="Y315" s="278">
        <f t="shared" si="62"/>
        <v>41.085439999999991</v>
      </c>
      <c r="Z315" s="274" t="s">
        <v>48</v>
      </c>
      <c r="AA315" s="275" t="s">
        <v>48</v>
      </c>
      <c r="AB315" s="276" t="s">
        <v>48</v>
      </c>
      <c r="AC315" s="277" t="s">
        <v>48</v>
      </c>
      <c r="AD315" s="278" t="s">
        <v>48</v>
      </c>
      <c r="AE315" s="274" t="s">
        <v>48</v>
      </c>
      <c r="AF315" s="275" t="s">
        <v>48</v>
      </c>
      <c r="AG315" s="276" t="s">
        <v>48</v>
      </c>
      <c r="AH315" s="277" t="s">
        <v>48</v>
      </c>
      <c r="AI315" s="278" t="s">
        <v>48</v>
      </c>
      <c r="AJ315" s="274" t="s">
        <v>48</v>
      </c>
      <c r="AK315" s="275" t="s">
        <v>48</v>
      </c>
      <c r="AL315" s="279" t="s">
        <v>48</v>
      </c>
      <c r="AM315" s="277" t="s">
        <v>48</v>
      </c>
      <c r="AN315" s="280" t="s">
        <v>48</v>
      </c>
      <c r="AO315" s="274" t="s">
        <v>48</v>
      </c>
      <c r="AP315" s="275" t="s">
        <v>48</v>
      </c>
      <c r="AQ315" s="279" t="s">
        <v>48</v>
      </c>
      <c r="AR315" s="277" t="s">
        <v>48</v>
      </c>
      <c r="AS315" s="280" t="s">
        <v>48</v>
      </c>
      <c r="AT315" s="262" t="s">
        <v>41</v>
      </c>
      <c r="AU315" s="198" t="s">
        <v>48</v>
      </c>
      <c r="AV315" s="198" t="s">
        <v>48</v>
      </c>
      <c r="AW315" s="198" t="s">
        <v>48</v>
      </c>
      <c r="AX315" s="198" t="s">
        <v>48</v>
      </c>
      <c r="AY315" s="198" t="s">
        <v>48</v>
      </c>
      <c r="AZ315" s="198" t="s">
        <v>48</v>
      </c>
      <c r="BA315" s="198" t="s">
        <v>48</v>
      </c>
      <c r="BB315" s="198" t="s">
        <v>48</v>
      </c>
      <c r="BC315" s="198" t="s">
        <v>48</v>
      </c>
      <c r="BD315" s="198" t="s">
        <v>48</v>
      </c>
      <c r="BE315" s="198" t="s">
        <v>48</v>
      </c>
      <c r="BF315" s="198" t="s">
        <v>48</v>
      </c>
      <c r="BG315" s="198" t="s">
        <v>48</v>
      </c>
      <c r="BH315" s="198" t="s">
        <v>48</v>
      </c>
      <c r="BI315" s="198" t="s">
        <v>48</v>
      </c>
      <c r="BJ315" s="198" t="s">
        <v>48</v>
      </c>
      <c r="BK315" s="198" t="s">
        <v>48</v>
      </c>
      <c r="BL315" s="198" t="s">
        <v>48</v>
      </c>
      <c r="BM315" s="198" t="s">
        <v>48</v>
      </c>
      <c r="BN315" s="198" t="s">
        <v>48</v>
      </c>
      <c r="BO315" s="198" t="s">
        <v>48</v>
      </c>
      <c r="BP315" s="198" t="s">
        <v>48</v>
      </c>
      <c r="BQ315" s="198" t="s">
        <v>48</v>
      </c>
      <c r="BR315" s="198" t="s">
        <v>48</v>
      </c>
      <c r="BS315" s="198" t="s">
        <v>48</v>
      </c>
      <c r="BT315" s="198" t="s">
        <v>48</v>
      </c>
      <c r="BU315" s="198" t="s">
        <v>48</v>
      </c>
      <c r="BV315" s="198" t="s">
        <v>48</v>
      </c>
      <c r="BW315" s="198" t="s">
        <v>48</v>
      </c>
      <c r="BX315" s="198" t="s">
        <v>48</v>
      </c>
      <c r="BY315" s="198" t="s">
        <v>48</v>
      </c>
      <c r="BZ315" s="198" t="s">
        <v>48</v>
      </c>
      <c r="CA315" s="198" t="s">
        <v>48</v>
      </c>
      <c r="CB315" s="198" t="s">
        <v>48</v>
      </c>
      <c r="CC315" s="264"/>
      <c r="CD315" s="264"/>
      <c r="CE315" s="264"/>
      <c r="CF315" s="264"/>
      <c r="CG315" s="264"/>
      <c r="CH315" s="264"/>
      <c r="CI315" s="318"/>
    </row>
    <row r="316" spans="1:87" ht="64.95" hidden="1" customHeight="1" x14ac:dyDescent="0.3">
      <c r="A316" s="332" t="s">
        <v>1122</v>
      </c>
      <c r="B316" s="324" t="s">
        <v>590</v>
      </c>
      <c r="C316" s="333" t="s">
        <v>537</v>
      </c>
      <c r="D316" s="550" t="s">
        <v>564</v>
      </c>
      <c r="E316" s="201" t="e" vm="54">
        <v>#VALUE!</v>
      </c>
      <c r="F316" s="287">
        <v>0</v>
      </c>
      <c r="G316" s="320" t="s">
        <v>592</v>
      </c>
      <c r="H316" s="202" t="s">
        <v>587</v>
      </c>
      <c r="I316" s="314">
        <v>2</v>
      </c>
      <c r="J316" s="311">
        <f>(((30*50)*$K$3)*2)+$L$3</f>
        <v>174</v>
      </c>
      <c r="K316" s="266" t="s">
        <v>48</v>
      </c>
      <c r="L316" s="267" t="s">
        <v>48</v>
      </c>
      <c r="M316" s="268">
        <f t="shared" si="57"/>
        <v>67.405799999999999</v>
      </c>
      <c r="N316" s="269">
        <f>N315*1.05</f>
        <v>67.405799999999999</v>
      </c>
      <c r="O316" s="270">
        <f t="shared" si="58"/>
        <v>134.8116</v>
      </c>
      <c r="P316" s="271">
        <v>1</v>
      </c>
      <c r="Q316" s="272">
        <v>500</v>
      </c>
      <c r="R316" s="272">
        <v>1</v>
      </c>
      <c r="S316" s="273">
        <v>60</v>
      </c>
      <c r="T316" s="274">
        <v>60</v>
      </c>
      <c r="U316" s="275">
        <f t="shared" si="76"/>
        <v>30000</v>
      </c>
      <c r="V316" s="570">
        <f>Tableau3[[#This Row],[PRIX  AU 
COLIS]]/Tableau3[[#This Row],[COLIS]]-1</f>
        <v>-0.68000000000000016</v>
      </c>
      <c r="W316" s="276">
        <f t="shared" si="60"/>
        <v>21.569855999999994</v>
      </c>
      <c r="X316" s="277">
        <f>$N316-(N316*'Détail des remises'!$C$15)</f>
        <v>21.569855999999994</v>
      </c>
      <c r="Y316" s="278">
        <f t="shared" si="62"/>
        <v>43.139711999999989</v>
      </c>
      <c r="Z316" s="274" t="s">
        <v>48</v>
      </c>
      <c r="AA316" s="275" t="s">
        <v>48</v>
      </c>
      <c r="AB316" s="276" t="s">
        <v>48</v>
      </c>
      <c r="AC316" s="277" t="s">
        <v>48</v>
      </c>
      <c r="AD316" s="278" t="s">
        <v>48</v>
      </c>
      <c r="AE316" s="274" t="s">
        <v>48</v>
      </c>
      <c r="AF316" s="275" t="s">
        <v>48</v>
      </c>
      <c r="AG316" s="276" t="s">
        <v>48</v>
      </c>
      <c r="AH316" s="277" t="s">
        <v>48</v>
      </c>
      <c r="AI316" s="278" t="s">
        <v>48</v>
      </c>
      <c r="AJ316" s="274" t="s">
        <v>48</v>
      </c>
      <c r="AK316" s="275" t="s">
        <v>48</v>
      </c>
      <c r="AL316" s="279" t="s">
        <v>48</v>
      </c>
      <c r="AM316" s="277" t="s">
        <v>48</v>
      </c>
      <c r="AN316" s="280" t="s">
        <v>48</v>
      </c>
      <c r="AO316" s="274" t="s">
        <v>48</v>
      </c>
      <c r="AP316" s="275" t="s">
        <v>48</v>
      </c>
      <c r="AQ316" s="279" t="s">
        <v>48</v>
      </c>
      <c r="AR316" s="277" t="s">
        <v>48</v>
      </c>
      <c r="AS316" s="280" t="s">
        <v>48</v>
      </c>
      <c r="AT316" s="262" t="s">
        <v>41</v>
      </c>
      <c r="AU316" s="198" t="s">
        <v>48</v>
      </c>
      <c r="AV316" s="198" t="s">
        <v>48</v>
      </c>
      <c r="AW316" s="198" t="s">
        <v>48</v>
      </c>
      <c r="AX316" s="198" t="s">
        <v>48</v>
      </c>
      <c r="AY316" s="198" t="s">
        <v>48</v>
      </c>
      <c r="AZ316" s="198" t="s">
        <v>48</v>
      </c>
      <c r="BA316" s="198" t="s">
        <v>48</v>
      </c>
      <c r="BB316" s="198" t="s">
        <v>48</v>
      </c>
      <c r="BC316" s="198" t="s">
        <v>48</v>
      </c>
      <c r="BD316" s="198" t="s">
        <v>48</v>
      </c>
      <c r="BE316" s="198" t="s">
        <v>48</v>
      </c>
      <c r="BF316" s="198" t="s">
        <v>48</v>
      </c>
      <c r="BG316" s="198" t="s">
        <v>48</v>
      </c>
      <c r="BH316" s="198" t="s">
        <v>48</v>
      </c>
      <c r="BI316" s="198" t="s">
        <v>48</v>
      </c>
      <c r="BJ316" s="198" t="s">
        <v>48</v>
      </c>
      <c r="BK316" s="198" t="s">
        <v>48</v>
      </c>
      <c r="BL316" s="198" t="s">
        <v>48</v>
      </c>
      <c r="BM316" s="198" t="s">
        <v>48</v>
      </c>
      <c r="BN316" s="198" t="s">
        <v>48</v>
      </c>
      <c r="BO316" s="198" t="s">
        <v>48</v>
      </c>
      <c r="BP316" s="198" t="s">
        <v>48</v>
      </c>
      <c r="BQ316" s="198" t="s">
        <v>48</v>
      </c>
      <c r="BR316" s="198" t="s">
        <v>48</v>
      </c>
      <c r="BS316" s="198" t="s">
        <v>48</v>
      </c>
      <c r="BT316" s="198" t="s">
        <v>48</v>
      </c>
      <c r="BU316" s="198" t="s">
        <v>48</v>
      </c>
      <c r="BV316" s="198" t="s">
        <v>48</v>
      </c>
      <c r="BW316" s="198" t="s">
        <v>48</v>
      </c>
      <c r="BX316" s="198" t="s">
        <v>48</v>
      </c>
      <c r="BY316" s="198" t="s">
        <v>48</v>
      </c>
      <c r="BZ316" s="198" t="s">
        <v>48</v>
      </c>
      <c r="CA316" s="198" t="s">
        <v>48</v>
      </c>
      <c r="CB316" s="198" t="s">
        <v>48</v>
      </c>
      <c r="CC316" s="264"/>
      <c r="CD316" s="264"/>
      <c r="CE316" s="264"/>
      <c r="CF316" s="264"/>
      <c r="CG316" s="264"/>
      <c r="CH316" s="264"/>
      <c r="CI316" s="318"/>
    </row>
    <row r="317" spans="1:87" ht="64.95" hidden="1" customHeight="1" x14ac:dyDescent="0.3">
      <c r="A317" s="332" t="s">
        <v>1122</v>
      </c>
      <c r="B317" s="324" t="s">
        <v>590</v>
      </c>
      <c r="C317" s="333" t="s">
        <v>537</v>
      </c>
      <c r="D317" s="550" t="s">
        <v>565</v>
      </c>
      <c r="E317" s="201" t="e" vm="54">
        <v>#VALUE!</v>
      </c>
      <c r="F317" s="287">
        <v>0</v>
      </c>
      <c r="G317" s="320" t="s">
        <v>593</v>
      </c>
      <c r="H317" s="202" t="s">
        <v>595</v>
      </c>
      <c r="I317" s="314">
        <v>1</v>
      </c>
      <c r="J317" s="311">
        <f>(((35*45)*$K$3)*1)+$L$3</f>
        <v>119.85</v>
      </c>
      <c r="K317" s="266" t="s">
        <v>48</v>
      </c>
      <c r="L317" s="267" t="s">
        <v>48</v>
      </c>
      <c r="M317" s="268">
        <f t="shared" si="57"/>
        <v>69.286000000000001</v>
      </c>
      <c r="N317" s="269">
        <v>69.286000000000001</v>
      </c>
      <c r="O317" s="270">
        <f t="shared" si="58"/>
        <v>138.572</v>
      </c>
      <c r="P317" s="271">
        <v>1</v>
      </c>
      <c r="Q317" s="272">
        <v>500</v>
      </c>
      <c r="R317" s="272">
        <v>1</v>
      </c>
      <c r="S317" s="273">
        <v>50</v>
      </c>
      <c r="T317" s="274">
        <v>50</v>
      </c>
      <c r="U317" s="275">
        <f t="shared" si="76"/>
        <v>25000</v>
      </c>
      <c r="V317" s="570">
        <f>Tableau3[[#This Row],[PRIX  AU 
COLIS]]/Tableau3[[#This Row],[COLIS]]-1</f>
        <v>-0.68000000000000016</v>
      </c>
      <c r="W317" s="276">
        <f t="shared" si="60"/>
        <v>22.171519999999994</v>
      </c>
      <c r="X317" s="277">
        <f>$N317-(N317*'Détail des remises'!$C$15)</f>
        <v>22.171519999999994</v>
      </c>
      <c r="Y317" s="278">
        <f t="shared" si="62"/>
        <v>44.343039999999988</v>
      </c>
      <c r="Z317" s="274" t="s">
        <v>48</v>
      </c>
      <c r="AA317" s="275" t="s">
        <v>48</v>
      </c>
      <c r="AB317" s="276" t="s">
        <v>48</v>
      </c>
      <c r="AC317" s="277" t="s">
        <v>48</v>
      </c>
      <c r="AD317" s="278" t="s">
        <v>48</v>
      </c>
      <c r="AE317" s="274" t="s">
        <v>48</v>
      </c>
      <c r="AF317" s="275" t="s">
        <v>48</v>
      </c>
      <c r="AG317" s="276" t="s">
        <v>48</v>
      </c>
      <c r="AH317" s="277" t="s">
        <v>48</v>
      </c>
      <c r="AI317" s="278" t="s">
        <v>48</v>
      </c>
      <c r="AJ317" s="274" t="s">
        <v>48</v>
      </c>
      <c r="AK317" s="275" t="s">
        <v>48</v>
      </c>
      <c r="AL317" s="279" t="s">
        <v>48</v>
      </c>
      <c r="AM317" s="277" t="s">
        <v>48</v>
      </c>
      <c r="AN317" s="280" t="s">
        <v>48</v>
      </c>
      <c r="AO317" s="274" t="s">
        <v>48</v>
      </c>
      <c r="AP317" s="275" t="s">
        <v>48</v>
      </c>
      <c r="AQ317" s="279" t="s">
        <v>48</v>
      </c>
      <c r="AR317" s="277" t="s">
        <v>48</v>
      </c>
      <c r="AS317" s="280" t="s">
        <v>48</v>
      </c>
      <c r="AT317" s="262" t="s">
        <v>41</v>
      </c>
      <c r="AU317" s="198" t="s">
        <v>48</v>
      </c>
      <c r="AV317" s="198" t="s">
        <v>48</v>
      </c>
      <c r="AW317" s="198" t="s">
        <v>48</v>
      </c>
      <c r="AX317" s="198" t="s">
        <v>48</v>
      </c>
      <c r="AY317" s="198" t="s">
        <v>48</v>
      </c>
      <c r="AZ317" s="198" t="s">
        <v>48</v>
      </c>
      <c r="BA317" s="198" t="s">
        <v>48</v>
      </c>
      <c r="BB317" s="198" t="s">
        <v>48</v>
      </c>
      <c r="BC317" s="198" t="s">
        <v>48</v>
      </c>
      <c r="BD317" s="198" t="s">
        <v>48</v>
      </c>
      <c r="BE317" s="198" t="s">
        <v>48</v>
      </c>
      <c r="BF317" s="198" t="s">
        <v>48</v>
      </c>
      <c r="BG317" s="198" t="s">
        <v>48</v>
      </c>
      <c r="BH317" s="198" t="s">
        <v>48</v>
      </c>
      <c r="BI317" s="198" t="s">
        <v>48</v>
      </c>
      <c r="BJ317" s="198" t="s">
        <v>48</v>
      </c>
      <c r="BK317" s="198" t="s">
        <v>48</v>
      </c>
      <c r="BL317" s="198" t="s">
        <v>48</v>
      </c>
      <c r="BM317" s="198" t="s">
        <v>48</v>
      </c>
      <c r="BN317" s="198" t="s">
        <v>48</v>
      </c>
      <c r="BO317" s="198" t="s">
        <v>48</v>
      </c>
      <c r="BP317" s="198" t="s">
        <v>48</v>
      </c>
      <c r="BQ317" s="198" t="s">
        <v>48</v>
      </c>
      <c r="BR317" s="198" t="s">
        <v>48</v>
      </c>
      <c r="BS317" s="198" t="s">
        <v>48</v>
      </c>
      <c r="BT317" s="198" t="s">
        <v>48</v>
      </c>
      <c r="BU317" s="198" t="s">
        <v>48</v>
      </c>
      <c r="BV317" s="198" t="s">
        <v>48</v>
      </c>
      <c r="BW317" s="198" t="s">
        <v>48</v>
      </c>
      <c r="BX317" s="198" t="s">
        <v>48</v>
      </c>
      <c r="BY317" s="198" t="s">
        <v>48</v>
      </c>
      <c r="BZ317" s="198" t="s">
        <v>48</v>
      </c>
      <c r="CA317" s="198" t="s">
        <v>48</v>
      </c>
      <c r="CB317" s="198" t="s">
        <v>48</v>
      </c>
      <c r="CC317" s="264"/>
      <c r="CD317" s="264"/>
      <c r="CE317" s="264"/>
      <c r="CF317" s="264"/>
      <c r="CG317" s="264"/>
      <c r="CH317" s="264"/>
      <c r="CI317" s="318"/>
    </row>
    <row r="318" spans="1:87" ht="64.95" hidden="1" customHeight="1" x14ac:dyDescent="0.3">
      <c r="A318" s="332" t="s">
        <v>1122</v>
      </c>
      <c r="B318" s="324" t="s">
        <v>590</v>
      </c>
      <c r="C318" s="333" t="s">
        <v>537</v>
      </c>
      <c r="D318" s="550" t="s">
        <v>565</v>
      </c>
      <c r="E318" s="201" t="e" vm="54">
        <v>#VALUE!</v>
      </c>
      <c r="F318" s="287">
        <v>0</v>
      </c>
      <c r="G318" s="320" t="s">
        <v>594</v>
      </c>
      <c r="H318" s="202" t="s">
        <v>595</v>
      </c>
      <c r="I318" s="314">
        <v>2</v>
      </c>
      <c r="J318" s="311">
        <f>(((35*45)*$K$3)*2)+$L$3</f>
        <v>179.7</v>
      </c>
      <c r="K318" s="266" t="s">
        <v>48</v>
      </c>
      <c r="L318" s="267" t="s">
        <v>48</v>
      </c>
      <c r="M318" s="268">
        <f t="shared" si="57"/>
        <v>72.75030000000001</v>
      </c>
      <c r="N318" s="269">
        <f>N317*1.05</f>
        <v>72.75030000000001</v>
      </c>
      <c r="O318" s="270">
        <f t="shared" si="58"/>
        <v>145.50060000000002</v>
      </c>
      <c r="P318" s="271">
        <v>1</v>
      </c>
      <c r="Q318" s="272">
        <v>500</v>
      </c>
      <c r="R318" s="272">
        <v>1</v>
      </c>
      <c r="S318" s="273">
        <v>50</v>
      </c>
      <c r="T318" s="274">
        <v>50</v>
      </c>
      <c r="U318" s="275">
        <f t="shared" si="76"/>
        <v>25000</v>
      </c>
      <c r="V318" s="570">
        <f>Tableau3[[#This Row],[PRIX  AU 
COLIS]]/Tableau3[[#This Row],[COLIS]]-1</f>
        <v>-0.68</v>
      </c>
      <c r="W318" s="276">
        <f t="shared" si="60"/>
        <v>23.280096</v>
      </c>
      <c r="X318" s="277">
        <f>$N318-(N318*'Détail des remises'!$C$15)</f>
        <v>23.280096</v>
      </c>
      <c r="Y318" s="278">
        <f t="shared" si="62"/>
        <v>46.560192000000001</v>
      </c>
      <c r="Z318" s="274" t="s">
        <v>48</v>
      </c>
      <c r="AA318" s="275" t="s">
        <v>48</v>
      </c>
      <c r="AB318" s="276" t="s">
        <v>48</v>
      </c>
      <c r="AC318" s="277" t="s">
        <v>48</v>
      </c>
      <c r="AD318" s="278" t="s">
        <v>48</v>
      </c>
      <c r="AE318" s="274" t="s">
        <v>48</v>
      </c>
      <c r="AF318" s="275" t="s">
        <v>48</v>
      </c>
      <c r="AG318" s="276" t="s">
        <v>48</v>
      </c>
      <c r="AH318" s="277" t="s">
        <v>48</v>
      </c>
      <c r="AI318" s="278" t="s">
        <v>48</v>
      </c>
      <c r="AJ318" s="274" t="s">
        <v>48</v>
      </c>
      <c r="AK318" s="275" t="s">
        <v>48</v>
      </c>
      <c r="AL318" s="279" t="s">
        <v>48</v>
      </c>
      <c r="AM318" s="277" t="s">
        <v>48</v>
      </c>
      <c r="AN318" s="280" t="s">
        <v>48</v>
      </c>
      <c r="AO318" s="274" t="s">
        <v>48</v>
      </c>
      <c r="AP318" s="275" t="s">
        <v>48</v>
      </c>
      <c r="AQ318" s="279" t="s">
        <v>48</v>
      </c>
      <c r="AR318" s="277" t="s">
        <v>48</v>
      </c>
      <c r="AS318" s="280" t="s">
        <v>48</v>
      </c>
      <c r="AT318" s="262" t="s">
        <v>41</v>
      </c>
      <c r="AU318" s="198" t="s">
        <v>48</v>
      </c>
      <c r="AV318" s="198" t="s">
        <v>48</v>
      </c>
      <c r="AW318" s="198" t="s">
        <v>48</v>
      </c>
      <c r="AX318" s="198" t="s">
        <v>48</v>
      </c>
      <c r="AY318" s="198" t="s">
        <v>48</v>
      </c>
      <c r="AZ318" s="198" t="s">
        <v>48</v>
      </c>
      <c r="BA318" s="198" t="s">
        <v>48</v>
      </c>
      <c r="BB318" s="198" t="s">
        <v>48</v>
      </c>
      <c r="BC318" s="198" t="s">
        <v>48</v>
      </c>
      <c r="BD318" s="198" t="s">
        <v>48</v>
      </c>
      <c r="BE318" s="198" t="s">
        <v>48</v>
      </c>
      <c r="BF318" s="198" t="s">
        <v>48</v>
      </c>
      <c r="BG318" s="198" t="s">
        <v>48</v>
      </c>
      <c r="BH318" s="198" t="s">
        <v>48</v>
      </c>
      <c r="BI318" s="198" t="s">
        <v>48</v>
      </c>
      <c r="BJ318" s="198" t="s">
        <v>48</v>
      </c>
      <c r="BK318" s="198" t="s">
        <v>48</v>
      </c>
      <c r="BL318" s="198" t="s">
        <v>48</v>
      </c>
      <c r="BM318" s="198" t="s">
        <v>48</v>
      </c>
      <c r="BN318" s="198" t="s">
        <v>48</v>
      </c>
      <c r="BO318" s="198" t="s">
        <v>48</v>
      </c>
      <c r="BP318" s="198" t="s">
        <v>48</v>
      </c>
      <c r="BQ318" s="198" t="s">
        <v>48</v>
      </c>
      <c r="BR318" s="198" t="s">
        <v>48</v>
      </c>
      <c r="BS318" s="198" t="s">
        <v>48</v>
      </c>
      <c r="BT318" s="198" t="s">
        <v>48</v>
      </c>
      <c r="BU318" s="198" t="s">
        <v>48</v>
      </c>
      <c r="BV318" s="198" t="s">
        <v>48</v>
      </c>
      <c r="BW318" s="198" t="s">
        <v>48</v>
      </c>
      <c r="BX318" s="198" t="s">
        <v>48</v>
      </c>
      <c r="BY318" s="198" t="s">
        <v>48</v>
      </c>
      <c r="BZ318" s="198" t="s">
        <v>48</v>
      </c>
      <c r="CA318" s="198" t="s">
        <v>48</v>
      </c>
      <c r="CB318" s="198" t="s">
        <v>48</v>
      </c>
      <c r="CC318" s="264"/>
      <c r="CD318" s="264"/>
      <c r="CE318" s="264"/>
      <c r="CF318" s="264"/>
      <c r="CG318" s="264"/>
      <c r="CH318" s="264"/>
      <c r="CI318" s="318"/>
    </row>
    <row r="319" spans="1:87" ht="64.95" hidden="1" customHeight="1" x14ac:dyDescent="0.3">
      <c r="A319" s="332" t="s">
        <v>1122</v>
      </c>
      <c r="B319" s="324" t="s">
        <v>590</v>
      </c>
      <c r="C319" s="333" t="s">
        <v>537</v>
      </c>
      <c r="D319" s="550" t="s">
        <v>569</v>
      </c>
      <c r="E319" s="201" t="e" vm="54">
        <v>#VALUE!</v>
      </c>
      <c r="F319" s="287">
        <v>0</v>
      </c>
      <c r="G319" s="320" t="s">
        <v>596</v>
      </c>
      <c r="H319" s="202" t="s">
        <v>598</v>
      </c>
      <c r="I319" s="314">
        <v>1</v>
      </c>
      <c r="J319" s="311">
        <f>(((40*50)*$K$3)*1)+$L$3</f>
        <v>136</v>
      </c>
      <c r="K319" s="266" t="s">
        <v>48</v>
      </c>
      <c r="L319" s="267" t="s">
        <v>48</v>
      </c>
      <c r="M319" s="268">
        <f t="shared" si="57"/>
        <v>82.438000000000002</v>
      </c>
      <c r="N319" s="269">
        <v>82.438000000000002</v>
      </c>
      <c r="O319" s="270">
        <f t="shared" si="58"/>
        <v>164.876</v>
      </c>
      <c r="P319" s="271">
        <v>1</v>
      </c>
      <c r="Q319" s="272">
        <v>500</v>
      </c>
      <c r="R319" s="272">
        <v>1</v>
      </c>
      <c r="S319" s="273">
        <v>40</v>
      </c>
      <c r="T319" s="274">
        <v>40</v>
      </c>
      <c r="U319" s="275">
        <f t="shared" si="76"/>
        <v>20000</v>
      </c>
      <c r="V319" s="570">
        <f>Tableau3[[#This Row],[PRIX  AU 
COLIS]]/Tableau3[[#This Row],[COLIS]]-1</f>
        <v>-0.68</v>
      </c>
      <c r="W319" s="276">
        <f t="shared" si="60"/>
        <v>26.380159999999997</v>
      </c>
      <c r="X319" s="277">
        <f>$N319-(N319*'Détail des remises'!$C$15)</f>
        <v>26.380159999999997</v>
      </c>
      <c r="Y319" s="278">
        <f t="shared" si="62"/>
        <v>52.760319999999993</v>
      </c>
      <c r="Z319" s="274" t="s">
        <v>48</v>
      </c>
      <c r="AA319" s="275" t="s">
        <v>48</v>
      </c>
      <c r="AB319" s="276" t="s">
        <v>48</v>
      </c>
      <c r="AC319" s="277" t="s">
        <v>48</v>
      </c>
      <c r="AD319" s="278" t="s">
        <v>48</v>
      </c>
      <c r="AE319" s="274" t="s">
        <v>48</v>
      </c>
      <c r="AF319" s="275" t="s">
        <v>48</v>
      </c>
      <c r="AG319" s="276" t="s">
        <v>48</v>
      </c>
      <c r="AH319" s="277" t="s">
        <v>48</v>
      </c>
      <c r="AI319" s="278" t="s">
        <v>48</v>
      </c>
      <c r="AJ319" s="274" t="s">
        <v>48</v>
      </c>
      <c r="AK319" s="275" t="s">
        <v>48</v>
      </c>
      <c r="AL319" s="279" t="s">
        <v>48</v>
      </c>
      <c r="AM319" s="277" t="s">
        <v>48</v>
      </c>
      <c r="AN319" s="280" t="s">
        <v>48</v>
      </c>
      <c r="AO319" s="274" t="s">
        <v>48</v>
      </c>
      <c r="AP319" s="275" t="s">
        <v>48</v>
      </c>
      <c r="AQ319" s="279" t="s">
        <v>48</v>
      </c>
      <c r="AR319" s="277" t="s">
        <v>48</v>
      </c>
      <c r="AS319" s="280" t="s">
        <v>48</v>
      </c>
      <c r="AT319" s="262" t="s">
        <v>41</v>
      </c>
      <c r="AU319" s="198" t="s">
        <v>48</v>
      </c>
      <c r="AV319" s="198" t="s">
        <v>48</v>
      </c>
      <c r="AW319" s="198" t="s">
        <v>48</v>
      </c>
      <c r="AX319" s="198" t="s">
        <v>48</v>
      </c>
      <c r="AY319" s="198" t="s">
        <v>48</v>
      </c>
      <c r="AZ319" s="198" t="s">
        <v>48</v>
      </c>
      <c r="BA319" s="198" t="s">
        <v>48</v>
      </c>
      <c r="BB319" s="198" t="s">
        <v>48</v>
      </c>
      <c r="BC319" s="198" t="s">
        <v>48</v>
      </c>
      <c r="BD319" s="198" t="s">
        <v>48</v>
      </c>
      <c r="BE319" s="198" t="s">
        <v>48</v>
      </c>
      <c r="BF319" s="198" t="s">
        <v>48</v>
      </c>
      <c r="BG319" s="198" t="s">
        <v>48</v>
      </c>
      <c r="BH319" s="198" t="s">
        <v>48</v>
      </c>
      <c r="BI319" s="198" t="s">
        <v>48</v>
      </c>
      <c r="BJ319" s="198" t="s">
        <v>48</v>
      </c>
      <c r="BK319" s="198" t="s">
        <v>48</v>
      </c>
      <c r="BL319" s="198" t="s">
        <v>48</v>
      </c>
      <c r="BM319" s="198" t="s">
        <v>48</v>
      </c>
      <c r="BN319" s="198" t="s">
        <v>48</v>
      </c>
      <c r="BO319" s="198" t="s">
        <v>48</v>
      </c>
      <c r="BP319" s="198" t="s">
        <v>48</v>
      </c>
      <c r="BQ319" s="198" t="s">
        <v>48</v>
      </c>
      <c r="BR319" s="198" t="s">
        <v>48</v>
      </c>
      <c r="BS319" s="198" t="s">
        <v>48</v>
      </c>
      <c r="BT319" s="198" t="s">
        <v>48</v>
      </c>
      <c r="BU319" s="198" t="s">
        <v>48</v>
      </c>
      <c r="BV319" s="198" t="s">
        <v>48</v>
      </c>
      <c r="BW319" s="198" t="s">
        <v>48</v>
      </c>
      <c r="BX319" s="198" t="s">
        <v>48</v>
      </c>
      <c r="BY319" s="198" t="s">
        <v>48</v>
      </c>
      <c r="BZ319" s="198" t="s">
        <v>48</v>
      </c>
      <c r="CA319" s="198" t="s">
        <v>48</v>
      </c>
      <c r="CB319" s="198" t="s">
        <v>48</v>
      </c>
      <c r="CC319" s="264"/>
      <c r="CD319" s="264"/>
      <c r="CE319" s="264"/>
      <c r="CF319" s="264"/>
      <c r="CG319" s="264"/>
      <c r="CH319" s="264"/>
      <c r="CI319" s="318"/>
    </row>
    <row r="320" spans="1:87" ht="64.95" hidden="1" customHeight="1" x14ac:dyDescent="0.3">
      <c r="A320" s="332" t="s">
        <v>1122</v>
      </c>
      <c r="B320" s="324" t="s">
        <v>590</v>
      </c>
      <c r="C320" s="333" t="s">
        <v>537</v>
      </c>
      <c r="D320" s="550" t="s">
        <v>569</v>
      </c>
      <c r="E320" s="201" t="e" vm="54">
        <v>#VALUE!</v>
      </c>
      <c r="F320" s="287">
        <v>0</v>
      </c>
      <c r="G320" s="320" t="s">
        <v>597</v>
      </c>
      <c r="H320" s="202" t="s">
        <v>598</v>
      </c>
      <c r="I320" s="314">
        <v>2</v>
      </c>
      <c r="J320" s="311">
        <f>(((40*50)*$K$3)*2)+$L$3</f>
        <v>212</v>
      </c>
      <c r="K320" s="266" t="s">
        <v>48</v>
      </c>
      <c r="L320" s="267" t="s">
        <v>48</v>
      </c>
      <c r="M320" s="268">
        <f t="shared" si="57"/>
        <v>86.559900000000013</v>
      </c>
      <c r="N320" s="269">
        <f>N319*1.05</f>
        <v>86.559900000000013</v>
      </c>
      <c r="O320" s="270">
        <f t="shared" si="58"/>
        <v>173.11980000000003</v>
      </c>
      <c r="P320" s="271">
        <v>1</v>
      </c>
      <c r="Q320" s="272">
        <v>500</v>
      </c>
      <c r="R320" s="272">
        <v>1</v>
      </c>
      <c r="S320" s="273">
        <v>40</v>
      </c>
      <c r="T320" s="274">
        <v>40</v>
      </c>
      <c r="U320" s="275">
        <f t="shared" si="76"/>
        <v>20000</v>
      </c>
      <c r="V320" s="570">
        <f>Tableau3[[#This Row],[PRIX  AU 
COLIS]]/Tableau3[[#This Row],[COLIS]]-1</f>
        <v>-0.68</v>
      </c>
      <c r="W320" s="276">
        <f t="shared" si="60"/>
        <v>27.699168</v>
      </c>
      <c r="X320" s="277">
        <f>$N320-(N320*'Détail des remises'!$C$15)</f>
        <v>27.699168</v>
      </c>
      <c r="Y320" s="278">
        <f t="shared" si="62"/>
        <v>55.398336</v>
      </c>
      <c r="Z320" s="274" t="s">
        <v>48</v>
      </c>
      <c r="AA320" s="275" t="s">
        <v>48</v>
      </c>
      <c r="AB320" s="276" t="s">
        <v>48</v>
      </c>
      <c r="AC320" s="277" t="s">
        <v>48</v>
      </c>
      <c r="AD320" s="278" t="s">
        <v>48</v>
      </c>
      <c r="AE320" s="274" t="s">
        <v>48</v>
      </c>
      <c r="AF320" s="275" t="s">
        <v>48</v>
      </c>
      <c r="AG320" s="276" t="s">
        <v>48</v>
      </c>
      <c r="AH320" s="277" t="s">
        <v>48</v>
      </c>
      <c r="AI320" s="278" t="s">
        <v>48</v>
      </c>
      <c r="AJ320" s="274" t="s">
        <v>48</v>
      </c>
      <c r="AK320" s="275" t="s">
        <v>48</v>
      </c>
      <c r="AL320" s="279" t="s">
        <v>48</v>
      </c>
      <c r="AM320" s="277" t="s">
        <v>48</v>
      </c>
      <c r="AN320" s="280" t="s">
        <v>48</v>
      </c>
      <c r="AO320" s="274" t="s">
        <v>48</v>
      </c>
      <c r="AP320" s="275" t="s">
        <v>48</v>
      </c>
      <c r="AQ320" s="279" t="s">
        <v>48</v>
      </c>
      <c r="AR320" s="277" t="s">
        <v>48</v>
      </c>
      <c r="AS320" s="280" t="s">
        <v>48</v>
      </c>
      <c r="AT320" s="262" t="s">
        <v>41</v>
      </c>
      <c r="AU320" s="198" t="s">
        <v>48</v>
      </c>
      <c r="AV320" s="198" t="s">
        <v>48</v>
      </c>
      <c r="AW320" s="198" t="s">
        <v>48</v>
      </c>
      <c r="AX320" s="198" t="s">
        <v>48</v>
      </c>
      <c r="AY320" s="198" t="s">
        <v>48</v>
      </c>
      <c r="AZ320" s="198" t="s">
        <v>48</v>
      </c>
      <c r="BA320" s="198" t="s">
        <v>48</v>
      </c>
      <c r="BB320" s="198" t="s">
        <v>48</v>
      </c>
      <c r="BC320" s="198" t="s">
        <v>48</v>
      </c>
      <c r="BD320" s="198" t="s">
        <v>48</v>
      </c>
      <c r="BE320" s="198" t="s">
        <v>48</v>
      </c>
      <c r="BF320" s="198" t="s">
        <v>48</v>
      </c>
      <c r="BG320" s="198" t="s">
        <v>48</v>
      </c>
      <c r="BH320" s="198" t="s">
        <v>48</v>
      </c>
      <c r="BI320" s="198" t="s">
        <v>48</v>
      </c>
      <c r="BJ320" s="198" t="s">
        <v>48</v>
      </c>
      <c r="BK320" s="198" t="s">
        <v>48</v>
      </c>
      <c r="BL320" s="198" t="s">
        <v>48</v>
      </c>
      <c r="BM320" s="198" t="s">
        <v>48</v>
      </c>
      <c r="BN320" s="198" t="s">
        <v>48</v>
      </c>
      <c r="BO320" s="198" t="s">
        <v>48</v>
      </c>
      <c r="BP320" s="198" t="s">
        <v>48</v>
      </c>
      <c r="BQ320" s="198" t="s">
        <v>48</v>
      </c>
      <c r="BR320" s="198" t="s">
        <v>48</v>
      </c>
      <c r="BS320" s="198" t="s">
        <v>48</v>
      </c>
      <c r="BT320" s="198" t="s">
        <v>48</v>
      </c>
      <c r="BU320" s="198" t="s">
        <v>48</v>
      </c>
      <c r="BV320" s="198" t="s">
        <v>48</v>
      </c>
      <c r="BW320" s="198" t="s">
        <v>48</v>
      </c>
      <c r="BX320" s="198" t="s">
        <v>48</v>
      </c>
      <c r="BY320" s="198" t="s">
        <v>48</v>
      </c>
      <c r="BZ320" s="198" t="s">
        <v>48</v>
      </c>
      <c r="CA320" s="198" t="s">
        <v>48</v>
      </c>
      <c r="CB320" s="198" t="s">
        <v>48</v>
      </c>
      <c r="CC320" s="264"/>
      <c r="CD320" s="264"/>
      <c r="CE320" s="264"/>
      <c r="CF320" s="264"/>
      <c r="CG320" s="264"/>
      <c r="CH320" s="264"/>
      <c r="CI320" s="318"/>
    </row>
    <row r="321" spans="1:87" ht="64.95" hidden="1" customHeight="1" x14ac:dyDescent="0.3">
      <c r="A321" s="332" t="s">
        <v>1122</v>
      </c>
      <c r="B321" s="324" t="s">
        <v>590</v>
      </c>
      <c r="C321" s="333" t="s">
        <v>537</v>
      </c>
      <c r="D321" s="550" t="s">
        <v>570</v>
      </c>
      <c r="E321" s="201" t="e" vm="54">
        <v>#VALUE!</v>
      </c>
      <c r="F321" s="287" t="s">
        <v>1079</v>
      </c>
      <c r="G321" s="320" t="s">
        <v>601</v>
      </c>
      <c r="H321" s="202" t="s">
        <v>599</v>
      </c>
      <c r="I321" s="314">
        <v>2</v>
      </c>
      <c r="J321" s="311">
        <f>(((60*60)*$K$3)*2)+$L$3</f>
        <v>333.59999999999997</v>
      </c>
      <c r="K321" s="266" t="s">
        <v>48</v>
      </c>
      <c r="L321" s="267" t="s">
        <v>48</v>
      </c>
      <c r="M321" s="268">
        <f t="shared" si="57"/>
        <v>161.49199999999999</v>
      </c>
      <c r="N321" s="269">
        <v>161.49199999999999</v>
      </c>
      <c r="O321" s="270">
        <f t="shared" si="58"/>
        <v>322.98399999999998</v>
      </c>
      <c r="P321" s="271">
        <v>1</v>
      </c>
      <c r="Q321" s="272">
        <v>500</v>
      </c>
      <c r="R321" s="272">
        <v>1</v>
      </c>
      <c r="S321" s="273">
        <v>20</v>
      </c>
      <c r="T321" s="274">
        <v>10</v>
      </c>
      <c r="U321" s="275">
        <f t="shared" si="76"/>
        <v>5000</v>
      </c>
      <c r="V321" s="570">
        <f>Tableau3[[#This Row],[PRIX  AU 
COLIS]]/Tableau3[[#This Row],[COLIS]]-1</f>
        <v>-0.68</v>
      </c>
      <c r="W321" s="276">
        <f t="shared" si="60"/>
        <v>51.67743999999999</v>
      </c>
      <c r="X321" s="277">
        <f>$N321-(N321*'Détail des remises'!$C$15)</f>
        <v>51.67743999999999</v>
      </c>
      <c r="Y321" s="278">
        <f t="shared" si="62"/>
        <v>103.35487999999998</v>
      </c>
      <c r="Z321" s="274" t="s">
        <v>48</v>
      </c>
      <c r="AA321" s="275" t="s">
        <v>48</v>
      </c>
      <c r="AB321" s="276" t="s">
        <v>48</v>
      </c>
      <c r="AC321" s="277" t="s">
        <v>48</v>
      </c>
      <c r="AD321" s="278" t="s">
        <v>48</v>
      </c>
      <c r="AE321" s="274">
        <f>Tableau3[[#This Row],[COLIS /
 PALETTE]]</f>
        <v>20</v>
      </c>
      <c r="AF321" s="275">
        <f>AE321*$Q321</f>
        <v>10000</v>
      </c>
      <c r="AG321" s="276">
        <f>$AH321/$R321</f>
        <v>46.509695999999991</v>
      </c>
      <c r="AH321" s="277">
        <f>$X321*$AH$11</f>
        <v>46.509695999999991</v>
      </c>
      <c r="AI321" s="278">
        <f>$AH321/$Q321*1000</f>
        <v>93.019391999999982</v>
      </c>
      <c r="AJ321" s="274" t="s">
        <v>48</v>
      </c>
      <c r="AK321" s="275" t="s">
        <v>48</v>
      </c>
      <c r="AL321" s="279" t="s">
        <v>48</v>
      </c>
      <c r="AM321" s="277" t="s">
        <v>48</v>
      </c>
      <c r="AN321" s="280" t="s">
        <v>48</v>
      </c>
      <c r="AO321" s="274" t="s">
        <v>48</v>
      </c>
      <c r="AP321" s="275" t="s">
        <v>48</v>
      </c>
      <c r="AQ321" s="279" t="s">
        <v>48</v>
      </c>
      <c r="AR321" s="277" t="s">
        <v>48</v>
      </c>
      <c r="AS321" s="280" t="s">
        <v>48</v>
      </c>
      <c r="AT321" s="262" t="s">
        <v>41</v>
      </c>
      <c r="AU321" s="198" t="s">
        <v>48</v>
      </c>
      <c r="AV321" s="198" t="s">
        <v>48</v>
      </c>
      <c r="AW321" s="198" t="s">
        <v>48</v>
      </c>
      <c r="AX321" s="198" t="s">
        <v>48</v>
      </c>
      <c r="AY321" s="198" t="s">
        <v>48</v>
      </c>
      <c r="AZ321" s="198" t="s">
        <v>48</v>
      </c>
      <c r="BA321" s="198" t="s">
        <v>48</v>
      </c>
      <c r="BB321" s="198" t="s">
        <v>48</v>
      </c>
      <c r="BC321" s="198" t="s">
        <v>48</v>
      </c>
      <c r="BD321" s="198" t="s">
        <v>48</v>
      </c>
      <c r="BE321" s="198" t="s">
        <v>48</v>
      </c>
      <c r="BF321" s="198" t="s">
        <v>48</v>
      </c>
      <c r="BG321" s="198" t="s">
        <v>48</v>
      </c>
      <c r="BH321" s="198" t="s">
        <v>48</v>
      </c>
      <c r="BI321" s="198" t="s">
        <v>48</v>
      </c>
      <c r="BJ321" s="198" t="s">
        <v>48</v>
      </c>
      <c r="BK321" s="198" t="s">
        <v>48</v>
      </c>
      <c r="BL321" s="198" t="s">
        <v>48</v>
      </c>
      <c r="BM321" s="198" t="s">
        <v>48</v>
      </c>
      <c r="BN321" s="198" t="s">
        <v>48</v>
      </c>
      <c r="BO321" s="198" t="s">
        <v>48</v>
      </c>
      <c r="BP321" s="198" t="s">
        <v>48</v>
      </c>
      <c r="BQ321" s="198" t="s">
        <v>48</v>
      </c>
      <c r="BR321" s="198" t="s">
        <v>48</v>
      </c>
      <c r="BS321" s="198" t="s">
        <v>48</v>
      </c>
      <c r="BT321" s="198" t="s">
        <v>48</v>
      </c>
      <c r="BU321" s="198" t="s">
        <v>48</v>
      </c>
      <c r="BV321" s="198" t="s">
        <v>48</v>
      </c>
      <c r="BW321" s="198" t="s">
        <v>48</v>
      </c>
      <c r="BX321" s="198" t="s">
        <v>48</v>
      </c>
      <c r="BY321" s="198" t="s">
        <v>48</v>
      </c>
      <c r="BZ321" s="198" t="s">
        <v>48</v>
      </c>
      <c r="CA321" s="198" t="s">
        <v>48</v>
      </c>
      <c r="CB321" s="198" t="s">
        <v>48</v>
      </c>
      <c r="CC321" s="264"/>
      <c r="CD321" s="264"/>
      <c r="CE321" s="264"/>
      <c r="CF321" s="264"/>
      <c r="CG321" s="264"/>
      <c r="CH321" s="264"/>
      <c r="CI321" s="318"/>
    </row>
    <row r="322" spans="1:87" ht="64.95" hidden="1" customHeight="1" x14ac:dyDescent="0.3">
      <c r="A322" s="332" t="s">
        <v>1122</v>
      </c>
      <c r="B322" s="324" t="s">
        <v>590</v>
      </c>
      <c r="C322" s="333" t="s">
        <v>537</v>
      </c>
      <c r="D322" s="550" t="s">
        <v>571</v>
      </c>
      <c r="E322" s="201" t="e" vm="54">
        <v>#VALUE!</v>
      </c>
      <c r="F322" s="287">
        <v>0</v>
      </c>
      <c r="G322" s="320" t="s">
        <v>602</v>
      </c>
      <c r="H322" s="202" t="s">
        <v>600</v>
      </c>
      <c r="I322" s="314">
        <v>1</v>
      </c>
      <c r="J322" s="311">
        <f>(((60*70)*$K$3)*1)+$L$3</f>
        <v>219.6</v>
      </c>
      <c r="K322" s="266" t="s">
        <v>48</v>
      </c>
      <c r="L322" s="267" t="s">
        <v>48</v>
      </c>
      <c r="M322" s="268">
        <f t="shared" si="57"/>
        <v>181.613</v>
      </c>
      <c r="N322" s="269">
        <v>181.613</v>
      </c>
      <c r="O322" s="270">
        <f t="shared" si="58"/>
        <v>363.226</v>
      </c>
      <c r="P322" s="271">
        <v>1</v>
      </c>
      <c r="Q322" s="272">
        <v>500</v>
      </c>
      <c r="R322" s="272">
        <v>1</v>
      </c>
      <c r="S322" s="273">
        <v>20</v>
      </c>
      <c r="T322" s="274">
        <v>10</v>
      </c>
      <c r="U322" s="275">
        <f t="shared" si="76"/>
        <v>5000</v>
      </c>
      <c r="V322" s="570">
        <f>Tableau3[[#This Row],[PRIX  AU 
COLIS]]/Tableau3[[#This Row],[COLIS]]-1</f>
        <v>-0.68</v>
      </c>
      <c r="W322" s="276">
        <f t="shared" si="60"/>
        <v>58.116159999999994</v>
      </c>
      <c r="X322" s="277">
        <f>$N322-(N322*'Détail des remises'!$C$15)</f>
        <v>58.116159999999994</v>
      </c>
      <c r="Y322" s="278">
        <f t="shared" si="62"/>
        <v>116.23231999999999</v>
      </c>
      <c r="Z322" s="274" t="s">
        <v>48</v>
      </c>
      <c r="AA322" s="275" t="s">
        <v>48</v>
      </c>
      <c r="AB322" s="276" t="s">
        <v>48</v>
      </c>
      <c r="AC322" s="277" t="s">
        <v>48</v>
      </c>
      <c r="AD322" s="278" t="s">
        <v>48</v>
      </c>
      <c r="AE322" s="274">
        <f>Tableau3[[#This Row],[COLIS /
 PALETTE]]</f>
        <v>20</v>
      </c>
      <c r="AF322" s="275">
        <f>AE322*$Q322</f>
        <v>10000</v>
      </c>
      <c r="AG322" s="276">
        <f>$AH322/$R322</f>
        <v>52.304543999999993</v>
      </c>
      <c r="AH322" s="277">
        <f>$X322*$AH$11</f>
        <v>52.304543999999993</v>
      </c>
      <c r="AI322" s="278">
        <f>$AH322/$Q322*1000</f>
        <v>104.60908799999999</v>
      </c>
      <c r="AJ322" s="274" t="s">
        <v>48</v>
      </c>
      <c r="AK322" s="275" t="s">
        <v>48</v>
      </c>
      <c r="AL322" s="279" t="s">
        <v>48</v>
      </c>
      <c r="AM322" s="277" t="s">
        <v>48</v>
      </c>
      <c r="AN322" s="280" t="s">
        <v>48</v>
      </c>
      <c r="AO322" s="274" t="s">
        <v>48</v>
      </c>
      <c r="AP322" s="275" t="s">
        <v>48</v>
      </c>
      <c r="AQ322" s="279" t="s">
        <v>48</v>
      </c>
      <c r="AR322" s="277" t="s">
        <v>48</v>
      </c>
      <c r="AS322" s="280" t="s">
        <v>48</v>
      </c>
      <c r="AT322" s="262" t="s">
        <v>41</v>
      </c>
      <c r="AU322" s="198" t="s">
        <v>48</v>
      </c>
      <c r="AV322" s="198" t="s">
        <v>48</v>
      </c>
      <c r="AW322" s="198" t="s">
        <v>48</v>
      </c>
      <c r="AX322" s="198" t="s">
        <v>48</v>
      </c>
      <c r="AY322" s="198" t="s">
        <v>48</v>
      </c>
      <c r="AZ322" s="198" t="s">
        <v>48</v>
      </c>
      <c r="BA322" s="198" t="s">
        <v>48</v>
      </c>
      <c r="BB322" s="198" t="s">
        <v>48</v>
      </c>
      <c r="BC322" s="198" t="s">
        <v>48</v>
      </c>
      <c r="BD322" s="198" t="s">
        <v>48</v>
      </c>
      <c r="BE322" s="198" t="s">
        <v>48</v>
      </c>
      <c r="BF322" s="198" t="s">
        <v>48</v>
      </c>
      <c r="BG322" s="198" t="s">
        <v>48</v>
      </c>
      <c r="BH322" s="198" t="s">
        <v>48</v>
      </c>
      <c r="BI322" s="198" t="s">
        <v>48</v>
      </c>
      <c r="BJ322" s="198" t="s">
        <v>48</v>
      </c>
      <c r="BK322" s="198" t="s">
        <v>48</v>
      </c>
      <c r="BL322" s="198" t="s">
        <v>48</v>
      </c>
      <c r="BM322" s="198" t="s">
        <v>48</v>
      </c>
      <c r="BN322" s="198" t="s">
        <v>48</v>
      </c>
      <c r="BO322" s="198" t="s">
        <v>48</v>
      </c>
      <c r="BP322" s="198" t="s">
        <v>48</v>
      </c>
      <c r="BQ322" s="198" t="s">
        <v>48</v>
      </c>
      <c r="BR322" s="198" t="s">
        <v>48</v>
      </c>
      <c r="BS322" s="198" t="s">
        <v>48</v>
      </c>
      <c r="BT322" s="198" t="s">
        <v>48</v>
      </c>
      <c r="BU322" s="198" t="s">
        <v>48</v>
      </c>
      <c r="BV322" s="198" t="s">
        <v>48</v>
      </c>
      <c r="BW322" s="198" t="s">
        <v>48</v>
      </c>
      <c r="BX322" s="198" t="s">
        <v>48</v>
      </c>
      <c r="BY322" s="198" t="s">
        <v>48</v>
      </c>
      <c r="BZ322" s="198" t="s">
        <v>48</v>
      </c>
      <c r="CA322" s="198" t="s">
        <v>48</v>
      </c>
      <c r="CB322" s="198" t="s">
        <v>48</v>
      </c>
      <c r="CC322" s="264"/>
      <c r="CD322" s="264"/>
      <c r="CE322" s="264"/>
      <c r="CF322" s="264"/>
      <c r="CG322" s="264"/>
      <c r="CH322" s="264"/>
      <c r="CI322" s="318"/>
    </row>
    <row r="323" spans="1:87" ht="64.95" hidden="1" customHeight="1" x14ac:dyDescent="0.3">
      <c r="A323" s="332" t="s">
        <v>1122</v>
      </c>
      <c r="B323" s="324" t="s">
        <v>590</v>
      </c>
      <c r="C323" s="333" t="s">
        <v>537</v>
      </c>
      <c r="D323" s="550" t="s">
        <v>571</v>
      </c>
      <c r="E323" s="201" t="e" vm="54">
        <v>#VALUE!</v>
      </c>
      <c r="F323" s="287">
        <v>0</v>
      </c>
      <c r="G323" s="320" t="s">
        <v>603</v>
      </c>
      <c r="H323" s="202" t="s">
        <v>600</v>
      </c>
      <c r="I323" s="314">
        <v>2</v>
      </c>
      <c r="J323" s="311">
        <f>(((60*70)*$K$3)*2)+$L$3</f>
        <v>379.2</v>
      </c>
      <c r="K323" s="266" t="s">
        <v>48</v>
      </c>
      <c r="L323" s="267" t="s">
        <v>48</v>
      </c>
      <c r="M323" s="268">
        <f t="shared" si="57"/>
        <v>190.69365000000002</v>
      </c>
      <c r="N323" s="269">
        <f>N322*1.05</f>
        <v>190.69365000000002</v>
      </c>
      <c r="O323" s="270">
        <f t="shared" si="58"/>
        <v>381.38730000000004</v>
      </c>
      <c r="P323" s="271">
        <v>1</v>
      </c>
      <c r="Q323" s="272">
        <v>500</v>
      </c>
      <c r="R323" s="272">
        <v>1</v>
      </c>
      <c r="S323" s="273">
        <v>20</v>
      </c>
      <c r="T323" s="274">
        <v>10</v>
      </c>
      <c r="U323" s="275">
        <f t="shared" si="76"/>
        <v>5000</v>
      </c>
      <c r="V323" s="570">
        <f>Tableau3[[#This Row],[PRIX  AU 
COLIS]]/Tableau3[[#This Row],[COLIS]]-1</f>
        <v>-0.68000000000000016</v>
      </c>
      <c r="W323" s="276">
        <f t="shared" si="60"/>
        <v>61.021967999999987</v>
      </c>
      <c r="X323" s="277">
        <f>$N323-(N323*'Détail des remises'!$C$15)</f>
        <v>61.021967999999987</v>
      </c>
      <c r="Y323" s="278">
        <f t="shared" si="62"/>
        <v>122.04393599999997</v>
      </c>
      <c r="Z323" s="274" t="s">
        <v>48</v>
      </c>
      <c r="AA323" s="275" t="s">
        <v>48</v>
      </c>
      <c r="AB323" s="276" t="s">
        <v>48</v>
      </c>
      <c r="AC323" s="277" t="s">
        <v>48</v>
      </c>
      <c r="AD323" s="278" t="s">
        <v>48</v>
      </c>
      <c r="AE323" s="274">
        <f>Tableau3[[#This Row],[COLIS /
 PALETTE]]</f>
        <v>20</v>
      </c>
      <c r="AF323" s="275">
        <f>AE323*$Q323</f>
        <v>10000</v>
      </c>
      <c r="AG323" s="276">
        <f>$AH323/$R323</f>
        <v>54.919771199999992</v>
      </c>
      <c r="AH323" s="277">
        <f>$X323*$AH$11</f>
        <v>54.919771199999992</v>
      </c>
      <c r="AI323" s="278">
        <f>$AH323/$Q323*1000</f>
        <v>109.83954239999998</v>
      </c>
      <c r="AJ323" s="274" t="s">
        <v>48</v>
      </c>
      <c r="AK323" s="275" t="s">
        <v>48</v>
      </c>
      <c r="AL323" s="279" t="s">
        <v>48</v>
      </c>
      <c r="AM323" s="277" t="s">
        <v>48</v>
      </c>
      <c r="AN323" s="280" t="s">
        <v>48</v>
      </c>
      <c r="AO323" s="274" t="s">
        <v>48</v>
      </c>
      <c r="AP323" s="275" t="s">
        <v>48</v>
      </c>
      <c r="AQ323" s="279" t="s">
        <v>48</v>
      </c>
      <c r="AR323" s="277" t="s">
        <v>48</v>
      </c>
      <c r="AS323" s="280" t="s">
        <v>48</v>
      </c>
      <c r="AT323" s="262" t="s">
        <v>41</v>
      </c>
      <c r="AU323" s="198" t="s">
        <v>48</v>
      </c>
      <c r="AV323" s="198" t="s">
        <v>48</v>
      </c>
      <c r="AW323" s="198" t="s">
        <v>48</v>
      </c>
      <c r="AX323" s="198" t="s">
        <v>48</v>
      </c>
      <c r="AY323" s="198" t="s">
        <v>48</v>
      </c>
      <c r="AZ323" s="198" t="s">
        <v>48</v>
      </c>
      <c r="BA323" s="198" t="s">
        <v>48</v>
      </c>
      <c r="BB323" s="198" t="s">
        <v>48</v>
      </c>
      <c r="BC323" s="198" t="s">
        <v>48</v>
      </c>
      <c r="BD323" s="198" t="s">
        <v>48</v>
      </c>
      <c r="BE323" s="198" t="s">
        <v>48</v>
      </c>
      <c r="BF323" s="198" t="s">
        <v>48</v>
      </c>
      <c r="BG323" s="198" t="s">
        <v>48</v>
      </c>
      <c r="BH323" s="198" t="s">
        <v>48</v>
      </c>
      <c r="BI323" s="198" t="s">
        <v>48</v>
      </c>
      <c r="BJ323" s="198" t="s">
        <v>48</v>
      </c>
      <c r="BK323" s="198" t="s">
        <v>48</v>
      </c>
      <c r="BL323" s="198" t="s">
        <v>48</v>
      </c>
      <c r="BM323" s="198" t="s">
        <v>48</v>
      </c>
      <c r="BN323" s="198" t="s">
        <v>48</v>
      </c>
      <c r="BO323" s="198" t="s">
        <v>48</v>
      </c>
      <c r="BP323" s="198" t="s">
        <v>48</v>
      </c>
      <c r="BQ323" s="198" t="s">
        <v>48</v>
      </c>
      <c r="BR323" s="198" t="s">
        <v>48</v>
      </c>
      <c r="BS323" s="198" t="s">
        <v>48</v>
      </c>
      <c r="BT323" s="198" t="s">
        <v>48</v>
      </c>
      <c r="BU323" s="198" t="s">
        <v>48</v>
      </c>
      <c r="BV323" s="198" t="s">
        <v>48</v>
      </c>
      <c r="BW323" s="198" t="s">
        <v>48</v>
      </c>
      <c r="BX323" s="198" t="s">
        <v>48</v>
      </c>
      <c r="BY323" s="198" t="s">
        <v>48</v>
      </c>
      <c r="BZ323" s="198" t="s">
        <v>48</v>
      </c>
      <c r="CA323" s="198" t="s">
        <v>48</v>
      </c>
      <c r="CB323" s="198" t="s">
        <v>48</v>
      </c>
      <c r="CC323" s="264"/>
      <c r="CD323" s="264"/>
      <c r="CE323" s="264"/>
      <c r="CF323" s="264"/>
      <c r="CG323" s="264"/>
      <c r="CH323" s="264"/>
      <c r="CI323" s="318"/>
    </row>
    <row r="324" spans="1:87" ht="64.95" hidden="1" customHeight="1" x14ac:dyDescent="0.3">
      <c r="A324" s="332" t="s">
        <v>1122</v>
      </c>
      <c r="B324" s="324" t="s">
        <v>590</v>
      </c>
      <c r="C324" s="333" t="s">
        <v>537</v>
      </c>
      <c r="D324" s="550" t="s">
        <v>575</v>
      </c>
      <c r="E324" s="201" t="e" vm="54">
        <v>#VALUE!</v>
      </c>
      <c r="F324" s="287">
        <v>0</v>
      </c>
      <c r="G324" s="320" t="s">
        <v>605</v>
      </c>
      <c r="H324" s="202" t="s">
        <v>604</v>
      </c>
      <c r="I324" s="314">
        <v>1</v>
      </c>
      <c r="J324" s="311">
        <f>(((65*65)*$K$3)*1)+$L$3</f>
        <v>220.54999999999998</v>
      </c>
      <c r="K324" s="266" t="s">
        <v>48</v>
      </c>
      <c r="L324" s="267" t="s">
        <v>48</v>
      </c>
      <c r="M324" s="268">
        <f t="shared" si="57"/>
        <v>182.66499999999999</v>
      </c>
      <c r="N324" s="269">
        <v>182.66499999999999</v>
      </c>
      <c r="O324" s="270">
        <f t="shared" si="58"/>
        <v>365.33</v>
      </c>
      <c r="P324" s="271">
        <v>1</v>
      </c>
      <c r="Q324" s="272">
        <v>500</v>
      </c>
      <c r="R324" s="272">
        <v>1</v>
      </c>
      <c r="S324" s="273">
        <v>20</v>
      </c>
      <c r="T324" s="274">
        <v>10</v>
      </c>
      <c r="U324" s="275">
        <f t="shared" si="76"/>
        <v>5000</v>
      </c>
      <c r="V324" s="570">
        <f>Tableau3[[#This Row],[PRIX  AU 
COLIS]]/Tableau3[[#This Row],[COLIS]]-1</f>
        <v>-0.68000000000000016</v>
      </c>
      <c r="W324" s="276">
        <f t="shared" si="60"/>
        <v>58.452799999999982</v>
      </c>
      <c r="X324" s="277">
        <f>$N324-(N324*'Détail des remises'!$C$15)</f>
        <v>58.452799999999982</v>
      </c>
      <c r="Y324" s="278">
        <f t="shared" si="62"/>
        <v>116.90559999999996</v>
      </c>
      <c r="Z324" s="274" t="s">
        <v>48</v>
      </c>
      <c r="AA324" s="275" t="s">
        <v>48</v>
      </c>
      <c r="AB324" s="276" t="s">
        <v>48</v>
      </c>
      <c r="AC324" s="277" t="s">
        <v>48</v>
      </c>
      <c r="AD324" s="278" t="s">
        <v>48</v>
      </c>
      <c r="AE324" s="274">
        <f>Tableau3[[#This Row],[COLIS /
 PALETTE]]</f>
        <v>20</v>
      </c>
      <c r="AF324" s="275">
        <f>AE324*$Q324</f>
        <v>10000</v>
      </c>
      <c r="AG324" s="276">
        <f>$AH324/$R324</f>
        <v>52.607519999999987</v>
      </c>
      <c r="AH324" s="277">
        <f>$X324*$AH$11</f>
        <v>52.607519999999987</v>
      </c>
      <c r="AI324" s="278">
        <f>$AH324/$Q324*1000</f>
        <v>105.21503999999997</v>
      </c>
      <c r="AJ324" s="274" t="s">
        <v>48</v>
      </c>
      <c r="AK324" s="275" t="s">
        <v>48</v>
      </c>
      <c r="AL324" s="279" t="s">
        <v>48</v>
      </c>
      <c r="AM324" s="277" t="s">
        <v>48</v>
      </c>
      <c r="AN324" s="280" t="s">
        <v>48</v>
      </c>
      <c r="AO324" s="274" t="s">
        <v>48</v>
      </c>
      <c r="AP324" s="275" t="s">
        <v>48</v>
      </c>
      <c r="AQ324" s="279" t="s">
        <v>48</v>
      </c>
      <c r="AR324" s="277" t="s">
        <v>48</v>
      </c>
      <c r="AS324" s="280" t="s">
        <v>48</v>
      </c>
      <c r="AT324" s="262" t="s">
        <v>41</v>
      </c>
      <c r="AU324" s="198" t="s">
        <v>48</v>
      </c>
      <c r="AV324" s="198" t="s">
        <v>48</v>
      </c>
      <c r="AW324" s="198" t="s">
        <v>48</v>
      </c>
      <c r="AX324" s="198" t="s">
        <v>48</v>
      </c>
      <c r="AY324" s="198" t="s">
        <v>48</v>
      </c>
      <c r="AZ324" s="198" t="s">
        <v>48</v>
      </c>
      <c r="BA324" s="198" t="s">
        <v>48</v>
      </c>
      <c r="BB324" s="198" t="s">
        <v>48</v>
      </c>
      <c r="BC324" s="198" t="s">
        <v>48</v>
      </c>
      <c r="BD324" s="198" t="s">
        <v>48</v>
      </c>
      <c r="BE324" s="198" t="s">
        <v>48</v>
      </c>
      <c r="BF324" s="198" t="s">
        <v>48</v>
      </c>
      <c r="BG324" s="198" t="s">
        <v>48</v>
      </c>
      <c r="BH324" s="198" t="s">
        <v>48</v>
      </c>
      <c r="BI324" s="198" t="s">
        <v>48</v>
      </c>
      <c r="BJ324" s="198" t="s">
        <v>48</v>
      </c>
      <c r="BK324" s="198" t="s">
        <v>48</v>
      </c>
      <c r="BL324" s="198" t="s">
        <v>48</v>
      </c>
      <c r="BM324" s="198" t="s">
        <v>48</v>
      </c>
      <c r="BN324" s="198" t="s">
        <v>48</v>
      </c>
      <c r="BO324" s="198" t="s">
        <v>48</v>
      </c>
      <c r="BP324" s="198" t="s">
        <v>48</v>
      </c>
      <c r="BQ324" s="198" t="s">
        <v>48</v>
      </c>
      <c r="BR324" s="198" t="s">
        <v>48</v>
      </c>
      <c r="BS324" s="198" t="s">
        <v>48</v>
      </c>
      <c r="BT324" s="198" t="s">
        <v>48</v>
      </c>
      <c r="BU324" s="198" t="s">
        <v>48</v>
      </c>
      <c r="BV324" s="198" t="s">
        <v>48</v>
      </c>
      <c r="BW324" s="198" t="s">
        <v>48</v>
      </c>
      <c r="BX324" s="198" t="s">
        <v>48</v>
      </c>
      <c r="BY324" s="198" t="s">
        <v>48</v>
      </c>
      <c r="BZ324" s="198" t="s">
        <v>48</v>
      </c>
      <c r="CA324" s="198" t="s">
        <v>48</v>
      </c>
      <c r="CB324" s="198" t="s">
        <v>48</v>
      </c>
      <c r="CC324" s="264"/>
      <c r="CD324" s="264"/>
      <c r="CE324" s="264"/>
      <c r="CF324" s="264"/>
      <c r="CG324" s="264"/>
      <c r="CH324" s="264"/>
      <c r="CI324" s="318"/>
    </row>
    <row r="325" spans="1:87" ht="64.95" hidden="1" customHeight="1" x14ac:dyDescent="0.3">
      <c r="A325" s="332" t="s">
        <v>1122</v>
      </c>
      <c r="B325" s="324" t="s">
        <v>590</v>
      </c>
      <c r="C325" s="333" t="s">
        <v>537</v>
      </c>
      <c r="D325" s="550" t="s">
        <v>575</v>
      </c>
      <c r="E325" s="201" t="e" vm="54">
        <v>#VALUE!</v>
      </c>
      <c r="F325" s="287">
        <v>0</v>
      </c>
      <c r="G325" s="320" t="s">
        <v>606</v>
      </c>
      <c r="H325" s="202" t="s">
        <v>604</v>
      </c>
      <c r="I325" s="314">
        <v>2</v>
      </c>
      <c r="J325" s="311">
        <f>(((65*65)*$K$3)*2)+$L$3</f>
        <v>381.09999999999997</v>
      </c>
      <c r="K325" s="266" t="s">
        <v>48</v>
      </c>
      <c r="L325" s="267" t="s">
        <v>48</v>
      </c>
      <c r="M325" s="268">
        <f t="shared" si="57"/>
        <v>191.79825</v>
      </c>
      <c r="N325" s="269">
        <f>N324*1.05</f>
        <v>191.79825</v>
      </c>
      <c r="O325" s="270">
        <f t="shared" si="58"/>
        <v>383.59649999999999</v>
      </c>
      <c r="P325" s="271">
        <v>1</v>
      </c>
      <c r="Q325" s="272">
        <v>500</v>
      </c>
      <c r="R325" s="272">
        <v>1</v>
      </c>
      <c r="S325" s="273">
        <v>20</v>
      </c>
      <c r="T325" s="274">
        <v>10</v>
      </c>
      <c r="U325" s="275">
        <f t="shared" si="76"/>
        <v>5000</v>
      </c>
      <c r="V325" s="570">
        <f>Tableau3[[#This Row],[PRIX  AU 
COLIS]]/Tableau3[[#This Row],[COLIS]]-1</f>
        <v>-0.67999999999999994</v>
      </c>
      <c r="W325" s="276">
        <f t="shared" si="60"/>
        <v>61.375439999999998</v>
      </c>
      <c r="X325" s="277">
        <f>$N325-(N325*'Détail des remises'!$C$15)</f>
        <v>61.375439999999998</v>
      </c>
      <c r="Y325" s="278">
        <f t="shared" si="62"/>
        <v>122.75088</v>
      </c>
      <c r="Z325" s="274" t="s">
        <v>48</v>
      </c>
      <c r="AA325" s="275" t="s">
        <v>48</v>
      </c>
      <c r="AB325" s="276" t="s">
        <v>48</v>
      </c>
      <c r="AC325" s="277" t="s">
        <v>48</v>
      </c>
      <c r="AD325" s="278" t="s">
        <v>48</v>
      </c>
      <c r="AE325" s="274">
        <f>Tableau3[[#This Row],[COLIS /
 PALETTE]]</f>
        <v>20</v>
      </c>
      <c r="AF325" s="275">
        <f>AE325*$Q325</f>
        <v>10000</v>
      </c>
      <c r="AG325" s="276">
        <f>$AH325/$R325</f>
        <v>55.237895999999999</v>
      </c>
      <c r="AH325" s="277">
        <f>$X325*$AH$11</f>
        <v>55.237895999999999</v>
      </c>
      <c r="AI325" s="278">
        <f>$AH325/$Q325*1000</f>
        <v>110.475792</v>
      </c>
      <c r="AJ325" s="274" t="s">
        <v>48</v>
      </c>
      <c r="AK325" s="275" t="s">
        <v>48</v>
      </c>
      <c r="AL325" s="279" t="s">
        <v>48</v>
      </c>
      <c r="AM325" s="277" t="s">
        <v>48</v>
      </c>
      <c r="AN325" s="280" t="s">
        <v>48</v>
      </c>
      <c r="AO325" s="274" t="s">
        <v>48</v>
      </c>
      <c r="AP325" s="275" t="s">
        <v>48</v>
      </c>
      <c r="AQ325" s="279" t="s">
        <v>48</v>
      </c>
      <c r="AR325" s="277" t="s">
        <v>48</v>
      </c>
      <c r="AS325" s="280" t="s">
        <v>48</v>
      </c>
      <c r="AT325" s="262" t="s">
        <v>41</v>
      </c>
      <c r="AU325" s="198" t="s">
        <v>48</v>
      </c>
      <c r="AV325" s="198" t="s">
        <v>48</v>
      </c>
      <c r="AW325" s="198" t="s">
        <v>48</v>
      </c>
      <c r="AX325" s="198" t="s">
        <v>48</v>
      </c>
      <c r="AY325" s="198" t="s">
        <v>48</v>
      </c>
      <c r="AZ325" s="198" t="s">
        <v>48</v>
      </c>
      <c r="BA325" s="198" t="s">
        <v>48</v>
      </c>
      <c r="BB325" s="198" t="s">
        <v>48</v>
      </c>
      <c r="BC325" s="198" t="s">
        <v>48</v>
      </c>
      <c r="BD325" s="198" t="s">
        <v>48</v>
      </c>
      <c r="BE325" s="198" t="s">
        <v>48</v>
      </c>
      <c r="BF325" s="198" t="s">
        <v>48</v>
      </c>
      <c r="BG325" s="198" t="s">
        <v>48</v>
      </c>
      <c r="BH325" s="198" t="s">
        <v>48</v>
      </c>
      <c r="BI325" s="198" t="s">
        <v>48</v>
      </c>
      <c r="BJ325" s="198" t="s">
        <v>48</v>
      </c>
      <c r="BK325" s="198" t="s">
        <v>48</v>
      </c>
      <c r="BL325" s="198" t="s">
        <v>48</v>
      </c>
      <c r="BM325" s="198" t="s">
        <v>48</v>
      </c>
      <c r="BN325" s="198" t="s">
        <v>48</v>
      </c>
      <c r="BO325" s="198" t="s">
        <v>48</v>
      </c>
      <c r="BP325" s="198" t="s">
        <v>48</v>
      </c>
      <c r="BQ325" s="198" t="s">
        <v>48</v>
      </c>
      <c r="BR325" s="198" t="s">
        <v>48</v>
      </c>
      <c r="BS325" s="198" t="s">
        <v>48</v>
      </c>
      <c r="BT325" s="198" t="s">
        <v>48</v>
      </c>
      <c r="BU325" s="198" t="s">
        <v>48</v>
      </c>
      <c r="BV325" s="198" t="s">
        <v>48</v>
      </c>
      <c r="BW325" s="198" t="s">
        <v>48</v>
      </c>
      <c r="BX325" s="198" t="s">
        <v>48</v>
      </c>
      <c r="BY325" s="198" t="s">
        <v>48</v>
      </c>
      <c r="BZ325" s="198" t="s">
        <v>48</v>
      </c>
      <c r="CA325" s="198" t="s">
        <v>48</v>
      </c>
      <c r="CB325" s="198" t="s">
        <v>48</v>
      </c>
      <c r="CC325" s="264"/>
      <c r="CD325" s="264"/>
      <c r="CE325" s="264"/>
      <c r="CF325" s="264"/>
      <c r="CG325" s="264"/>
      <c r="CH325" s="264"/>
      <c r="CI325" s="318"/>
    </row>
    <row r="326" spans="1:87" ht="64.95" hidden="1" customHeight="1" x14ac:dyDescent="0.3">
      <c r="A326" s="332" t="s">
        <v>1122</v>
      </c>
      <c r="B326" s="324" t="s">
        <v>590</v>
      </c>
      <c r="C326" s="333" t="s">
        <v>537</v>
      </c>
      <c r="D326" s="550" t="s">
        <v>576</v>
      </c>
      <c r="E326" s="201" t="e" vm="54">
        <v>#VALUE!</v>
      </c>
      <c r="F326" s="287">
        <v>0</v>
      </c>
      <c r="G326" s="320" t="s">
        <v>903</v>
      </c>
      <c r="H326" s="202" t="s">
        <v>607</v>
      </c>
      <c r="I326" s="314">
        <v>1</v>
      </c>
      <c r="J326" s="311">
        <f>(((70*70)*$K$3)*1)+$L$3</f>
        <v>246.2</v>
      </c>
      <c r="K326" s="266" t="s">
        <v>48</v>
      </c>
      <c r="L326" s="267" t="s">
        <v>48</v>
      </c>
      <c r="M326" s="268">
        <f t="shared" si="57"/>
        <v>211.834</v>
      </c>
      <c r="N326" s="269">
        <v>211.834</v>
      </c>
      <c r="O326" s="270">
        <f t="shared" si="58"/>
        <v>423.66800000000001</v>
      </c>
      <c r="P326" s="271">
        <v>1</v>
      </c>
      <c r="Q326" s="272">
        <v>500</v>
      </c>
      <c r="R326" s="272">
        <v>1</v>
      </c>
      <c r="S326" s="273">
        <v>10</v>
      </c>
      <c r="T326" s="274">
        <v>10</v>
      </c>
      <c r="U326" s="275">
        <f t="shared" si="76"/>
        <v>5000</v>
      </c>
      <c r="V326" s="570">
        <f>Tableau3[[#This Row],[PRIX  AU 
COLIS]]/Tableau3[[#This Row],[COLIS]]-1</f>
        <v>-0.68</v>
      </c>
      <c r="W326" s="276">
        <f t="shared" si="60"/>
        <v>67.786879999999996</v>
      </c>
      <c r="X326" s="277">
        <f>$N326-(N326*'Détail des remises'!$C$15)</f>
        <v>67.786879999999996</v>
      </c>
      <c r="Y326" s="278">
        <f t="shared" si="62"/>
        <v>135.57375999999999</v>
      </c>
      <c r="Z326" s="274" t="s">
        <v>48</v>
      </c>
      <c r="AA326" s="275" t="s">
        <v>48</v>
      </c>
      <c r="AB326" s="276" t="s">
        <v>48</v>
      </c>
      <c r="AC326" s="277" t="s">
        <v>48</v>
      </c>
      <c r="AD326" s="278" t="s">
        <v>48</v>
      </c>
      <c r="AE326" s="274" t="s">
        <v>48</v>
      </c>
      <c r="AF326" s="275" t="s">
        <v>48</v>
      </c>
      <c r="AG326" s="276" t="s">
        <v>48</v>
      </c>
      <c r="AH326" s="277" t="s">
        <v>48</v>
      </c>
      <c r="AI326" s="278" t="s">
        <v>48</v>
      </c>
      <c r="AJ326" s="274">
        <v>20</v>
      </c>
      <c r="AK326" s="275">
        <f>AJ326*$Q326</f>
        <v>10000</v>
      </c>
      <c r="AL326" s="279">
        <f>AM326/$R326</f>
        <v>65.7532736</v>
      </c>
      <c r="AM326" s="277">
        <f>Tableau3[[#This Row],[PRIX  AU 
COLIS]]*$AM$11</f>
        <v>65.7532736</v>
      </c>
      <c r="AN326" s="280">
        <f>AM326/$Q326*1000</f>
        <v>131.5065472</v>
      </c>
      <c r="AO326" s="274" t="s">
        <v>48</v>
      </c>
      <c r="AP326" s="275" t="s">
        <v>48</v>
      </c>
      <c r="AQ326" s="279" t="s">
        <v>48</v>
      </c>
      <c r="AR326" s="277" t="s">
        <v>48</v>
      </c>
      <c r="AS326" s="280" t="s">
        <v>48</v>
      </c>
      <c r="AT326" s="262" t="s">
        <v>41</v>
      </c>
      <c r="AU326" s="198" t="s">
        <v>48</v>
      </c>
      <c r="AV326" s="198" t="s">
        <v>48</v>
      </c>
      <c r="AW326" s="198" t="s">
        <v>48</v>
      </c>
      <c r="AX326" s="198" t="s">
        <v>48</v>
      </c>
      <c r="AY326" s="198" t="s">
        <v>48</v>
      </c>
      <c r="AZ326" s="198" t="s">
        <v>48</v>
      </c>
      <c r="BA326" s="198" t="s">
        <v>48</v>
      </c>
      <c r="BB326" s="198" t="s">
        <v>48</v>
      </c>
      <c r="BC326" s="198" t="s">
        <v>48</v>
      </c>
      <c r="BD326" s="198" t="s">
        <v>48</v>
      </c>
      <c r="BE326" s="198" t="s">
        <v>48</v>
      </c>
      <c r="BF326" s="198" t="s">
        <v>48</v>
      </c>
      <c r="BG326" s="198" t="s">
        <v>48</v>
      </c>
      <c r="BH326" s="198" t="s">
        <v>48</v>
      </c>
      <c r="BI326" s="198" t="s">
        <v>48</v>
      </c>
      <c r="BJ326" s="198" t="s">
        <v>48</v>
      </c>
      <c r="BK326" s="198" t="s">
        <v>48</v>
      </c>
      <c r="BL326" s="198" t="s">
        <v>48</v>
      </c>
      <c r="BM326" s="198" t="s">
        <v>48</v>
      </c>
      <c r="BN326" s="198" t="s">
        <v>48</v>
      </c>
      <c r="BO326" s="198" t="s">
        <v>48</v>
      </c>
      <c r="BP326" s="198" t="s">
        <v>48</v>
      </c>
      <c r="BQ326" s="198" t="s">
        <v>48</v>
      </c>
      <c r="BR326" s="198" t="s">
        <v>48</v>
      </c>
      <c r="BS326" s="198" t="s">
        <v>48</v>
      </c>
      <c r="BT326" s="198" t="s">
        <v>48</v>
      </c>
      <c r="BU326" s="198" t="s">
        <v>48</v>
      </c>
      <c r="BV326" s="198" t="s">
        <v>48</v>
      </c>
      <c r="BW326" s="198" t="s">
        <v>48</v>
      </c>
      <c r="BX326" s="198" t="s">
        <v>48</v>
      </c>
      <c r="BY326" s="198" t="s">
        <v>48</v>
      </c>
      <c r="BZ326" s="198" t="s">
        <v>48</v>
      </c>
      <c r="CA326" s="198" t="s">
        <v>48</v>
      </c>
      <c r="CB326" s="198" t="s">
        <v>48</v>
      </c>
      <c r="CC326" s="264"/>
      <c r="CD326" s="264"/>
      <c r="CE326" s="264"/>
      <c r="CF326" s="264"/>
      <c r="CG326" s="264"/>
      <c r="CH326" s="264"/>
      <c r="CI326" s="318"/>
    </row>
    <row r="327" spans="1:87" ht="64.95" hidden="1" customHeight="1" thickBot="1" x14ac:dyDescent="0.35">
      <c r="A327" s="495" t="s">
        <v>1122</v>
      </c>
      <c r="B327" s="486" t="s">
        <v>590</v>
      </c>
      <c r="C327" s="496" t="s">
        <v>537</v>
      </c>
      <c r="D327" s="551" t="s">
        <v>576</v>
      </c>
      <c r="E327" s="466" t="e" vm="54">
        <v>#VALUE!</v>
      </c>
      <c r="F327" s="488">
        <v>0</v>
      </c>
      <c r="G327" s="467" t="s">
        <v>904</v>
      </c>
      <c r="H327" s="468" t="s">
        <v>607</v>
      </c>
      <c r="I327" s="469">
        <v>2</v>
      </c>
      <c r="J327" s="470">
        <f>(((70*70)*$K$3)*2)+$L$3</f>
        <v>432.4</v>
      </c>
      <c r="K327" s="471" t="s">
        <v>48</v>
      </c>
      <c r="L327" s="472" t="s">
        <v>48</v>
      </c>
      <c r="M327" s="473">
        <f t="shared" si="57"/>
        <v>222.42570000000001</v>
      </c>
      <c r="N327" s="474">
        <f>N326*1.05</f>
        <v>222.42570000000001</v>
      </c>
      <c r="O327" s="475">
        <f t="shared" si="58"/>
        <v>444.85140000000001</v>
      </c>
      <c r="P327" s="476">
        <v>1</v>
      </c>
      <c r="Q327" s="477">
        <v>500</v>
      </c>
      <c r="R327" s="477">
        <v>1</v>
      </c>
      <c r="S327" s="478">
        <v>10</v>
      </c>
      <c r="T327" s="479">
        <v>10</v>
      </c>
      <c r="U327" s="480">
        <f t="shared" si="76"/>
        <v>5000</v>
      </c>
      <c r="V327" s="571">
        <f>Tableau3[[#This Row],[PRIX  AU 
COLIS]]/Tableau3[[#This Row],[COLIS]]-1</f>
        <v>-0.68</v>
      </c>
      <c r="W327" s="481">
        <f t="shared" si="60"/>
        <v>71.176223999999991</v>
      </c>
      <c r="X327" s="482">
        <f>$N327-(N327*'Détail des remises'!$C$15)</f>
        <v>71.176223999999991</v>
      </c>
      <c r="Y327" s="483">
        <f t="shared" si="62"/>
        <v>142.35244799999998</v>
      </c>
      <c r="Z327" s="479" t="s">
        <v>48</v>
      </c>
      <c r="AA327" s="480" t="s">
        <v>48</v>
      </c>
      <c r="AB327" s="481" t="s">
        <v>48</v>
      </c>
      <c r="AC327" s="482" t="s">
        <v>48</v>
      </c>
      <c r="AD327" s="483" t="s">
        <v>48</v>
      </c>
      <c r="AE327" s="479" t="s">
        <v>48</v>
      </c>
      <c r="AF327" s="480" t="s">
        <v>48</v>
      </c>
      <c r="AG327" s="481" t="s">
        <v>48</v>
      </c>
      <c r="AH327" s="482" t="s">
        <v>48</v>
      </c>
      <c r="AI327" s="483" t="s">
        <v>48</v>
      </c>
      <c r="AJ327" s="479">
        <v>20</v>
      </c>
      <c r="AK327" s="480">
        <f>AJ327*$Q327</f>
        <v>10000</v>
      </c>
      <c r="AL327" s="484">
        <f>AM327/$R327</f>
        <v>69.040937279999994</v>
      </c>
      <c r="AM327" s="482">
        <f>Tableau3[[#This Row],[PRIX  AU 
COLIS]]*$AM$11</f>
        <v>69.040937279999994</v>
      </c>
      <c r="AN327" s="485">
        <f>AM327/$Q327*1000</f>
        <v>138.08187455999999</v>
      </c>
      <c r="AO327" s="479" t="s">
        <v>48</v>
      </c>
      <c r="AP327" s="480" t="s">
        <v>48</v>
      </c>
      <c r="AQ327" s="484" t="s">
        <v>48</v>
      </c>
      <c r="AR327" s="482" t="s">
        <v>48</v>
      </c>
      <c r="AS327" s="485" t="s">
        <v>48</v>
      </c>
      <c r="AT327" s="262" t="s">
        <v>41</v>
      </c>
      <c r="AU327" s="198" t="s">
        <v>48</v>
      </c>
      <c r="AV327" s="198" t="s">
        <v>48</v>
      </c>
      <c r="AW327" s="198" t="s">
        <v>48</v>
      </c>
      <c r="AX327" s="198" t="s">
        <v>48</v>
      </c>
      <c r="AY327" s="198" t="s">
        <v>48</v>
      </c>
      <c r="AZ327" s="198" t="s">
        <v>48</v>
      </c>
      <c r="BA327" s="198" t="s">
        <v>48</v>
      </c>
      <c r="BB327" s="198" t="s">
        <v>48</v>
      </c>
      <c r="BC327" s="198" t="s">
        <v>48</v>
      </c>
      <c r="BD327" s="198" t="s">
        <v>48</v>
      </c>
      <c r="BE327" s="198" t="s">
        <v>48</v>
      </c>
      <c r="BF327" s="198" t="s">
        <v>48</v>
      </c>
      <c r="BG327" s="198" t="s">
        <v>48</v>
      </c>
      <c r="BH327" s="198" t="s">
        <v>48</v>
      </c>
      <c r="BI327" s="198" t="s">
        <v>48</v>
      </c>
      <c r="BJ327" s="198" t="s">
        <v>48</v>
      </c>
      <c r="BK327" s="198" t="s">
        <v>48</v>
      </c>
      <c r="BL327" s="198" t="s">
        <v>48</v>
      </c>
      <c r="BM327" s="198" t="s">
        <v>48</v>
      </c>
      <c r="BN327" s="198" t="s">
        <v>48</v>
      </c>
      <c r="BO327" s="198" t="s">
        <v>48</v>
      </c>
      <c r="BP327" s="198" t="s">
        <v>48</v>
      </c>
      <c r="BQ327" s="198" t="s">
        <v>48</v>
      </c>
      <c r="BR327" s="198" t="s">
        <v>48</v>
      </c>
      <c r="BS327" s="198" t="s">
        <v>48</v>
      </c>
      <c r="BT327" s="198" t="s">
        <v>48</v>
      </c>
      <c r="BU327" s="198" t="s">
        <v>48</v>
      </c>
      <c r="BV327" s="198" t="s">
        <v>48</v>
      </c>
      <c r="BW327" s="198" t="s">
        <v>48</v>
      </c>
      <c r="BX327" s="198" t="s">
        <v>48</v>
      </c>
      <c r="BY327" s="198" t="s">
        <v>48</v>
      </c>
      <c r="BZ327" s="198" t="s">
        <v>48</v>
      </c>
      <c r="CA327" s="198" t="s">
        <v>48</v>
      </c>
      <c r="CB327" s="198" t="s">
        <v>48</v>
      </c>
      <c r="CC327" s="264"/>
      <c r="CD327" s="264"/>
      <c r="CE327" s="264"/>
      <c r="CF327" s="264"/>
      <c r="CG327" s="264"/>
      <c r="CH327" s="264"/>
      <c r="CI327" s="318"/>
    </row>
    <row r="328" spans="1:87" ht="64.95" hidden="1" customHeight="1" thickTop="1" x14ac:dyDescent="0.3">
      <c r="A328" s="423" t="s">
        <v>1122</v>
      </c>
      <c r="B328" s="352" t="s">
        <v>608</v>
      </c>
      <c r="C328" s="424" t="s">
        <v>537</v>
      </c>
      <c r="D328" s="549" t="s">
        <v>562</v>
      </c>
      <c r="E328" s="353" t="e" vm="54">
        <v>#VALUE!</v>
      </c>
      <c r="F328" s="417" t="s">
        <v>1080</v>
      </c>
      <c r="G328" s="354" t="s">
        <v>609</v>
      </c>
      <c r="H328" s="355" t="s">
        <v>611</v>
      </c>
      <c r="I328" s="356">
        <v>1</v>
      </c>
      <c r="J328" s="357">
        <f>(((30*40)*$K$3)*1)+$L$3</f>
        <v>105.6</v>
      </c>
      <c r="K328" s="358" t="s">
        <v>48</v>
      </c>
      <c r="L328" s="359" t="s">
        <v>48</v>
      </c>
      <c r="M328" s="360">
        <f t="shared" si="57"/>
        <v>69.798000000000002</v>
      </c>
      <c r="N328" s="361">
        <v>69.798000000000002</v>
      </c>
      <c r="O328" s="362">
        <f t="shared" si="58"/>
        <v>139.596</v>
      </c>
      <c r="P328" s="363">
        <v>1</v>
      </c>
      <c r="Q328" s="364">
        <v>500</v>
      </c>
      <c r="R328" s="364">
        <v>1</v>
      </c>
      <c r="S328" s="365">
        <v>70</v>
      </c>
      <c r="T328" s="366">
        <v>28</v>
      </c>
      <c r="U328" s="367">
        <f t="shared" si="76"/>
        <v>14000</v>
      </c>
      <c r="V328" s="569">
        <f>Tableau3[[#This Row],[PRIX  AU 
COLIS]]/Tableau3[[#This Row],[COLIS]]-1</f>
        <v>-0.68000000000000016</v>
      </c>
      <c r="W328" s="368">
        <f t="shared" si="60"/>
        <v>22.335359999999994</v>
      </c>
      <c r="X328" s="369">
        <f>$N328-(N328*'Détail des remises'!$C$15)</f>
        <v>22.335359999999994</v>
      </c>
      <c r="Y328" s="370">
        <f t="shared" si="62"/>
        <v>44.670719999999989</v>
      </c>
      <c r="Z328" s="366">
        <v>35</v>
      </c>
      <c r="AA328" s="367">
        <f>Z328*Q328</f>
        <v>17500</v>
      </c>
      <c r="AB328" s="368">
        <f>$AC328/$R328</f>
        <v>21.665299199999993</v>
      </c>
      <c r="AC328" s="369">
        <f>$X328*$AC$11</f>
        <v>21.665299199999993</v>
      </c>
      <c r="AD328" s="370">
        <f>$AC328/$Q328*1000</f>
        <v>43.330598399999985</v>
      </c>
      <c r="AE328" s="366">
        <f>Tableau3[[#This Row],[COLIS /
 PALETTE]]</f>
        <v>70</v>
      </c>
      <c r="AF328" s="367">
        <f t="shared" ref="AF328:AF335" si="77">AE328*$Q328</f>
        <v>35000</v>
      </c>
      <c r="AG328" s="368">
        <f t="shared" ref="AG328:AG335" si="78">$AH328/$R328</f>
        <v>20.101823999999997</v>
      </c>
      <c r="AH328" s="369">
        <f t="shared" ref="AH328:AH335" si="79">$X328*$AH$11</f>
        <v>20.101823999999997</v>
      </c>
      <c r="AI328" s="370">
        <f t="shared" ref="AI328:AI335" si="80">$AH328/$Q328*1000</f>
        <v>40.203647999999994</v>
      </c>
      <c r="AJ328" s="366" t="s">
        <v>48</v>
      </c>
      <c r="AK328" s="367" t="s">
        <v>48</v>
      </c>
      <c r="AL328" s="387" t="s">
        <v>48</v>
      </c>
      <c r="AM328" s="369" t="s">
        <v>48</v>
      </c>
      <c r="AN328" s="388" t="s">
        <v>48</v>
      </c>
      <c r="AO328" s="366" t="s">
        <v>48</v>
      </c>
      <c r="AP328" s="367" t="s">
        <v>48</v>
      </c>
      <c r="AQ328" s="387" t="s">
        <v>48</v>
      </c>
      <c r="AR328" s="369" t="s">
        <v>48</v>
      </c>
      <c r="AS328" s="388" t="s">
        <v>48</v>
      </c>
      <c r="AT328" s="262" t="s">
        <v>41</v>
      </c>
      <c r="AU328" s="198" t="s">
        <v>48</v>
      </c>
      <c r="AV328" s="198" t="s">
        <v>48</v>
      </c>
      <c r="AW328" s="198" t="s">
        <v>48</v>
      </c>
      <c r="AX328" s="198" t="s">
        <v>48</v>
      </c>
      <c r="AY328" s="198" t="s">
        <v>48</v>
      </c>
      <c r="AZ328" s="198" t="s">
        <v>48</v>
      </c>
      <c r="BA328" s="198" t="s">
        <v>48</v>
      </c>
      <c r="BB328" s="198" t="s">
        <v>48</v>
      </c>
      <c r="BC328" s="198" t="s">
        <v>48</v>
      </c>
      <c r="BD328" s="198" t="s">
        <v>48</v>
      </c>
      <c r="BE328" s="198" t="s">
        <v>48</v>
      </c>
      <c r="BF328" s="198" t="s">
        <v>48</v>
      </c>
      <c r="BG328" s="198" t="s">
        <v>48</v>
      </c>
      <c r="BH328" s="198" t="s">
        <v>48</v>
      </c>
      <c r="BI328" s="198" t="s">
        <v>48</v>
      </c>
      <c r="BJ328" s="198" t="s">
        <v>48</v>
      </c>
      <c r="BK328" s="198" t="s">
        <v>48</v>
      </c>
      <c r="BL328" s="198" t="s">
        <v>48</v>
      </c>
      <c r="BM328" s="198" t="s">
        <v>48</v>
      </c>
      <c r="BN328" s="198" t="s">
        <v>48</v>
      </c>
      <c r="BO328" s="198" t="s">
        <v>48</v>
      </c>
      <c r="BP328" s="198" t="s">
        <v>48</v>
      </c>
      <c r="BQ328" s="198" t="s">
        <v>48</v>
      </c>
      <c r="BR328" s="198" t="s">
        <v>48</v>
      </c>
      <c r="BS328" s="198" t="s">
        <v>48</v>
      </c>
      <c r="BT328" s="198" t="s">
        <v>48</v>
      </c>
      <c r="BU328" s="198" t="s">
        <v>48</v>
      </c>
      <c r="BV328" s="198" t="s">
        <v>48</v>
      </c>
      <c r="BW328" s="198" t="s">
        <v>48</v>
      </c>
      <c r="BX328" s="198" t="s">
        <v>48</v>
      </c>
      <c r="BY328" s="198" t="s">
        <v>48</v>
      </c>
      <c r="BZ328" s="198" t="s">
        <v>48</v>
      </c>
      <c r="CA328" s="198" t="s">
        <v>48</v>
      </c>
      <c r="CB328" s="198" t="s">
        <v>48</v>
      </c>
      <c r="CC328" s="264"/>
      <c r="CD328" s="264"/>
      <c r="CE328" s="264"/>
      <c r="CF328" s="264"/>
      <c r="CG328" s="264"/>
      <c r="CH328" s="264"/>
      <c r="CI328" s="318"/>
    </row>
    <row r="329" spans="1:87" ht="64.95" hidden="1" customHeight="1" x14ac:dyDescent="0.3">
      <c r="A329" s="332" t="s">
        <v>1122</v>
      </c>
      <c r="B329" s="323" t="s">
        <v>608</v>
      </c>
      <c r="C329" s="333" t="s">
        <v>537</v>
      </c>
      <c r="D329" s="550" t="s">
        <v>562</v>
      </c>
      <c r="E329" s="201" t="e" vm="54">
        <v>#VALUE!</v>
      </c>
      <c r="F329" s="321" t="s">
        <v>1081</v>
      </c>
      <c r="G329" s="320" t="s">
        <v>610</v>
      </c>
      <c r="H329" s="202" t="s">
        <v>611</v>
      </c>
      <c r="I329" s="314">
        <v>2</v>
      </c>
      <c r="J329" s="311">
        <f>(((30*40)*$K$3)*2)+$L$3</f>
        <v>151.19999999999999</v>
      </c>
      <c r="K329" s="266" t="s">
        <v>48</v>
      </c>
      <c r="L329" s="267" t="s">
        <v>48</v>
      </c>
      <c r="M329" s="268">
        <f t="shared" si="57"/>
        <v>73.287900000000008</v>
      </c>
      <c r="N329" s="269">
        <f>N328*1.05</f>
        <v>73.287900000000008</v>
      </c>
      <c r="O329" s="270">
        <f t="shared" si="58"/>
        <v>146.57580000000002</v>
      </c>
      <c r="P329" s="271">
        <v>1</v>
      </c>
      <c r="Q329" s="272">
        <v>500</v>
      </c>
      <c r="R329" s="272">
        <v>1</v>
      </c>
      <c r="S329" s="273">
        <v>70</v>
      </c>
      <c r="T329" s="274">
        <v>42</v>
      </c>
      <c r="U329" s="275">
        <f t="shared" si="76"/>
        <v>21000</v>
      </c>
      <c r="V329" s="570">
        <f>Tableau3[[#This Row],[PRIX  AU 
COLIS]]/Tableau3[[#This Row],[COLIS]]-1</f>
        <v>-0.67999999999999994</v>
      </c>
      <c r="W329" s="276">
        <f t="shared" si="60"/>
        <v>23.452128000000002</v>
      </c>
      <c r="X329" s="277">
        <f>$N329-(N329*'Détail des remises'!$C$15)</f>
        <v>23.452128000000002</v>
      </c>
      <c r="Y329" s="278">
        <f t="shared" si="62"/>
        <v>46.904256000000004</v>
      </c>
      <c r="Z329" s="274" t="s">
        <v>48</v>
      </c>
      <c r="AA329" s="275" t="s">
        <v>48</v>
      </c>
      <c r="AB329" s="276" t="s">
        <v>48</v>
      </c>
      <c r="AC329" s="277" t="s">
        <v>48</v>
      </c>
      <c r="AD329" s="278" t="s">
        <v>48</v>
      </c>
      <c r="AE329" s="274">
        <f>Tableau3[[#This Row],[COLIS /
 PALETTE]]</f>
        <v>70</v>
      </c>
      <c r="AF329" s="275">
        <f t="shared" si="77"/>
        <v>35000</v>
      </c>
      <c r="AG329" s="276">
        <f t="shared" si="78"/>
        <v>21.106915200000003</v>
      </c>
      <c r="AH329" s="277">
        <f t="shared" si="79"/>
        <v>21.106915200000003</v>
      </c>
      <c r="AI329" s="278">
        <f t="shared" si="80"/>
        <v>42.213830400000006</v>
      </c>
      <c r="AJ329" s="274" t="s">
        <v>48</v>
      </c>
      <c r="AK329" s="275" t="s">
        <v>48</v>
      </c>
      <c r="AL329" s="279" t="s">
        <v>48</v>
      </c>
      <c r="AM329" s="277" t="s">
        <v>48</v>
      </c>
      <c r="AN329" s="280" t="s">
        <v>48</v>
      </c>
      <c r="AO329" s="274" t="s">
        <v>48</v>
      </c>
      <c r="AP329" s="275" t="s">
        <v>48</v>
      </c>
      <c r="AQ329" s="279" t="s">
        <v>48</v>
      </c>
      <c r="AR329" s="277" t="s">
        <v>48</v>
      </c>
      <c r="AS329" s="280" t="s">
        <v>48</v>
      </c>
      <c r="AT329" s="262" t="s">
        <v>41</v>
      </c>
      <c r="AU329" s="198" t="s">
        <v>48</v>
      </c>
      <c r="AV329" s="198" t="s">
        <v>48</v>
      </c>
      <c r="AW329" s="198" t="s">
        <v>48</v>
      </c>
      <c r="AX329" s="198" t="s">
        <v>48</v>
      </c>
      <c r="AY329" s="198" t="s">
        <v>48</v>
      </c>
      <c r="AZ329" s="198" t="s">
        <v>48</v>
      </c>
      <c r="BA329" s="198" t="s">
        <v>48</v>
      </c>
      <c r="BB329" s="198" t="s">
        <v>48</v>
      </c>
      <c r="BC329" s="198" t="s">
        <v>48</v>
      </c>
      <c r="BD329" s="198" t="s">
        <v>48</v>
      </c>
      <c r="BE329" s="198" t="s">
        <v>48</v>
      </c>
      <c r="BF329" s="198" t="s">
        <v>48</v>
      </c>
      <c r="BG329" s="198" t="s">
        <v>48</v>
      </c>
      <c r="BH329" s="198" t="s">
        <v>48</v>
      </c>
      <c r="BI329" s="198" t="s">
        <v>48</v>
      </c>
      <c r="BJ329" s="198" t="s">
        <v>48</v>
      </c>
      <c r="BK329" s="198" t="s">
        <v>48</v>
      </c>
      <c r="BL329" s="198" t="s">
        <v>48</v>
      </c>
      <c r="BM329" s="198" t="s">
        <v>48</v>
      </c>
      <c r="BN329" s="198" t="s">
        <v>48</v>
      </c>
      <c r="BO329" s="198" t="s">
        <v>48</v>
      </c>
      <c r="BP329" s="198" t="s">
        <v>48</v>
      </c>
      <c r="BQ329" s="198" t="s">
        <v>48</v>
      </c>
      <c r="BR329" s="198" t="s">
        <v>48</v>
      </c>
      <c r="BS329" s="198" t="s">
        <v>48</v>
      </c>
      <c r="BT329" s="198" t="s">
        <v>48</v>
      </c>
      <c r="BU329" s="198" t="s">
        <v>48</v>
      </c>
      <c r="BV329" s="198" t="s">
        <v>48</v>
      </c>
      <c r="BW329" s="198" t="s">
        <v>48</v>
      </c>
      <c r="BX329" s="198" t="s">
        <v>48</v>
      </c>
      <c r="BY329" s="198" t="s">
        <v>48</v>
      </c>
      <c r="BZ329" s="198" t="s">
        <v>48</v>
      </c>
      <c r="CA329" s="198" t="s">
        <v>48</v>
      </c>
      <c r="CB329" s="198" t="s">
        <v>48</v>
      </c>
      <c r="CC329" s="264"/>
      <c r="CD329" s="264"/>
      <c r="CE329" s="264"/>
      <c r="CF329" s="264"/>
      <c r="CG329" s="264"/>
      <c r="CH329" s="264"/>
      <c r="CI329" s="318"/>
    </row>
    <row r="330" spans="1:87" ht="64.95" hidden="1" customHeight="1" x14ac:dyDescent="0.3">
      <c r="A330" s="332" t="s">
        <v>1122</v>
      </c>
      <c r="B330" s="323" t="s">
        <v>871</v>
      </c>
      <c r="C330" s="333" t="s">
        <v>537</v>
      </c>
      <c r="D330" s="550" t="s">
        <v>562</v>
      </c>
      <c r="E330" s="201" t="e" vm="54">
        <v>#VALUE!</v>
      </c>
      <c r="F330" s="287">
        <v>0</v>
      </c>
      <c r="G330" s="320" t="s">
        <v>612</v>
      </c>
      <c r="H330" s="202" t="s">
        <v>922</v>
      </c>
      <c r="I330" s="314">
        <v>1</v>
      </c>
      <c r="J330" s="311">
        <f>(((30*40)*$K$3)*1)+$L$3</f>
        <v>105.6</v>
      </c>
      <c r="K330" s="266" t="s">
        <v>48</v>
      </c>
      <c r="L330" s="267" t="s">
        <v>48</v>
      </c>
      <c r="M330" s="268">
        <f t="shared" ref="M330:M383" si="81">N330/R330</f>
        <v>93.614000000000004</v>
      </c>
      <c r="N330" s="269">
        <v>93.614000000000004</v>
      </c>
      <c r="O330" s="270">
        <f t="shared" ref="O330:O335" si="82">(+N330/Q330)*1000</f>
        <v>374.45600000000002</v>
      </c>
      <c r="P330" s="271">
        <v>1</v>
      </c>
      <c r="Q330" s="272">
        <v>250</v>
      </c>
      <c r="R330" s="272">
        <v>1</v>
      </c>
      <c r="S330" s="273">
        <v>70</v>
      </c>
      <c r="T330" s="274">
        <v>28</v>
      </c>
      <c r="U330" s="275">
        <f t="shared" si="76"/>
        <v>7000</v>
      </c>
      <c r="V330" s="570">
        <f>Tableau3[[#This Row],[PRIX  AU 
COLIS]]/Tableau3[[#This Row],[COLIS]]-1</f>
        <v>-0.68</v>
      </c>
      <c r="W330" s="276">
        <f t="shared" si="60"/>
        <v>29.956479999999999</v>
      </c>
      <c r="X330" s="277">
        <f>$N330-(N330*'Détail des remises'!$C$19)</f>
        <v>29.956479999999999</v>
      </c>
      <c r="Y330" s="278">
        <f t="shared" si="62"/>
        <v>119.82592</v>
      </c>
      <c r="Z330" s="274">
        <v>35</v>
      </c>
      <c r="AA330" s="275">
        <f>Z330*Q330</f>
        <v>8750</v>
      </c>
      <c r="AB330" s="276">
        <f>$AC330/$R330</f>
        <v>29.057785599999999</v>
      </c>
      <c r="AC330" s="277">
        <f>$X330*$AC$11</f>
        <v>29.057785599999999</v>
      </c>
      <c r="AD330" s="278">
        <f>$AC330/$Q330*1000</f>
        <v>116.2311424</v>
      </c>
      <c r="AE330" s="274">
        <f>Tableau3[[#This Row],[COLIS /
 PALETTE]]</f>
        <v>70</v>
      </c>
      <c r="AF330" s="275">
        <f t="shared" si="77"/>
        <v>17500</v>
      </c>
      <c r="AG330" s="276">
        <f t="shared" si="78"/>
        <v>26.960832</v>
      </c>
      <c r="AH330" s="277">
        <f t="shared" si="79"/>
        <v>26.960832</v>
      </c>
      <c r="AI330" s="278">
        <f t="shared" si="80"/>
        <v>107.843328</v>
      </c>
      <c r="AJ330" s="274" t="s">
        <v>48</v>
      </c>
      <c r="AK330" s="275" t="s">
        <v>48</v>
      </c>
      <c r="AL330" s="279" t="s">
        <v>48</v>
      </c>
      <c r="AM330" s="277" t="s">
        <v>48</v>
      </c>
      <c r="AN330" s="280" t="s">
        <v>48</v>
      </c>
      <c r="AO330" s="274" t="s">
        <v>48</v>
      </c>
      <c r="AP330" s="275" t="s">
        <v>48</v>
      </c>
      <c r="AQ330" s="279" t="s">
        <v>48</v>
      </c>
      <c r="AR330" s="277" t="s">
        <v>48</v>
      </c>
      <c r="AS330" s="280" t="s">
        <v>48</v>
      </c>
      <c r="AT330" s="262" t="s">
        <v>41</v>
      </c>
      <c r="AU330" s="198" t="s">
        <v>48</v>
      </c>
      <c r="AV330" s="198" t="s">
        <v>48</v>
      </c>
      <c r="AW330" s="198" t="s">
        <v>48</v>
      </c>
      <c r="AX330" s="198" t="s">
        <v>48</v>
      </c>
      <c r="AY330" s="198" t="s">
        <v>48</v>
      </c>
      <c r="AZ330" s="198" t="s">
        <v>48</v>
      </c>
      <c r="BA330" s="198" t="s">
        <v>48</v>
      </c>
      <c r="BB330" s="198" t="s">
        <v>48</v>
      </c>
      <c r="BC330" s="198" t="s">
        <v>48</v>
      </c>
      <c r="BD330" s="198" t="s">
        <v>48</v>
      </c>
      <c r="BE330" s="198" t="s">
        <v>48</v>
      </c>
      <c r="BF330" s="198" t="s">
        <v>48</v>
      </c>
      <c r="BG330" s="198" t="s">
        <v>48</v>
      </c>
      <c r="BH330" s="198" t="s">
        <v>48</v>
      </c>
      <c r="BI330" s="198" t="s">
        <v>48</v>
      </c>
      <c r="BJ330" s="198" t="s">
        <v>48</v>
      </c>
      <c r="BK330" s="198" t="s">
        <v>48</v>
      </c>
      <c r="BL330" s="198" t="s">
        <v>48</v>
      </c>
      <c r="BM330" s="198" t="s">
        <v>48</v>
      </c>
      <c r="BN330" s="198" t="s">
        <v>48</v>
      </c>
      <c r="BO330" s="198" t="s">
        <v>48</v>
      </c>
      <c r="BP330" s="198" t="s">
        <v>48</v>
      </c>
      <c r="BQ330" s="198" t="s">
        <v>48</v>
      </c>
      <c r="BR330" s="198" t="s">
        <v>48</v>
      </c>
      <c r="BS330" s="198" t="s">
        <v>48</v>
      </c>
      <c r="BT330" s="198" t="s">
        <v>48</v>
      </c>
      <c r="BU330" s="198" t="s">
        <v>48</v>
      </c>
      <c r="BV330" s="198" t="s">
        <v>48</v>
      </c>
      <c r="BW330" s="198" t="s">
        <v>48</v>
      </c>
      <c r="BX330" s="198" t="s">
        <v>48</v>
      </c>
      <c r="BY330" s="198" t="s">
        <v>48</v>
      </c>
      <c r="BZ330" s="198" t="s">
        <v>48</v>
      </c>
      <c r="CA330" s="198" t="s">
        <v>48</v>
      </c>
      <c r="CB330" s="198" t="s">
        <v>48</v>
      </c>
      <c r="CC330" s="264"/>
      <c r="CD330" s="264"/>
      <c r="CE330" s="264"/>
      <c r="CF330" s="264"/>
      <c r="CG330" s="264"/>
      <c r="CH330" s="264"/>
      <c r="CI330" s="318"/>
    </row>
    <row r="331" spans="1:87" ht="64.95" hidden="1" customHeight="1" x14ac:dyDescent="0.3">
      <c r="A331" s="332" t="s">
        <v>1122</v>
      </c>
      <c r="B331" s="323" t="s">
        <v>871</v>
      </c>
      <c r="C331" s="333" t="s">
        <v>537</v>
      </c>
      <c r="D331" s="550" t="s">
        <v>562</v>
      </c>
      <c r="E331" s="201" t="e" vm="54">
        <v>#VALUE!</v>
      </c>
      <c r="F331" s="287">
        <v>0</v>
      </c>
      <c r="G331" s="320" t="s">
        <v>613</v>
      </c>
      <c r="H331" s="202" t="s">
        <v>922</v>
      </c>
      <c r="I331" s="314">
        <v>2</v>
      </c>
      <c r="J331" s="311">
        <f>(((30*40)*$K$3)*2)+$L$3</f>
        <v>151.19999999999999</v>
      </c>
      <c r="K331" s="266" t="s">
        <v>48</v>
      </c>
      <c r="L331" s="267" t="s">
        <v>48</v>
      </c>
      <c r="M331" s="268">
        <f t="shared" si="81"/>
        <v>98.294700000000006</v>
      </c>
      <c r="N331" s="269">
        <f>N330*1.05</f>
        <v>98.294700000000006</v>
      </c>
      <c r="O331" s="270">
        <f t="shared" si="82"/>
        <v>393.17880000000002</v>
      </c>
      <c r="P331" s="271">
        <v>1</v>
      </c>
      <c r="Q331" s="272">
        <v>250</v>
      </c>
      <c r="R331" s="272">
        <v>1</v>
      </c>
      <c r="S331" s="273">
        <v>70</v>
      </c>
      <c r="T331" s="274">
        <v>42</v>
      </c>
      <c r="U331" s="275">
        <f t="shared" si="76"/>
        <v>10500</v>
      </c>
      <c r="V331" s="570">
        <f>Tableau3[[#This Row],[PRIX  AU 
COLIS]]/Tableau3[[#This Row],[COLIS]]-1</f>
        <v>-0.68000000000000016</v>
      </c>
      <c r="W331" s="276">
        <f t="shared" si="60"/>
        <v>31.454303999999993</v>
      </c>
      <c r="X331" s="277">
        <f>$N331-(N331*'Détail des remises'!$C$19)</f>
        <v>31.454303999999993</v>
      </c>
      <c r="Y331" s="278">
        <f t="shared" si="62"/>
        <v>125.81721599999999</v>
      </c>
      <c r="Z331" s="274" t="s">
        <v>48</v>
      </c>
      <c r="AA331" s="275" t="s">
        <v>48</v>
      </c>
      <c r="AB331" s="276" t="s">
        <v>48</v>
      </c>
      <c r="AC331" s="277" t="s">
        <v>48</v>
      </c>
      <c r="AD331" s="278" t="s">
        <v>48</v>
      </c>
      <c r="AE331" s="274">
        <f>Tableau3[[#This Row],[COLIS /
 PALETTE]]</f>
        <v>70</v>
      </c>
      <c r="AF331" s="275">
        <f t="shared" si="77"/>
        <v>17500</v>
      </c>
      <c r="AG331" s="276">
        <f t="shared" si="78"/>
        <v>28.308873599999995</v>
      </c>
      <c r="AH331" s="277">
        <f t="shared" si="79"/>
        <v>28.308873599999995</v>
      </c>
      <c r="AI331" s="278">
        <f t="shared" si="80"/>
        <v>113.23549439999998</v>
      </c>
      <c r="AJ331" s="274" t="s">
        <v>48</v>
      </c>
      <c r="AK331" s="275" t="s">
        <v>48</v>
      </c>
      <c r="AL331" s="279" t="s">
        <v>48</v>
      </c>
      <c r="AM331" s="277" t="s">
        <v>48</v>
      </c>
      <c r="AN331" s="280" t="s">
        <v>48</v>
      </c>
      <c r="AO331" s="274" t="s">
        <v>48</v>
      </c>
      <c r="AP331" s="275" t="s">
        <v>48</v>
      </c>
      <c r="AQ331" s="279" t="s">
        <v>48</v>
      </c>
      <c r="AR331" s="277" t="s">
        <v>48</v>
      </c>
      <c r="AS331" s="280" t="s">
        <v>48</v>
      </c>
      <c r="AT331" s="262" t="s">
        <v>41</v>
      </c>
      <c r="AU331" s="198" t="s">
        <v>48</v>
      </c>
      <c r="AV331" s="198" t="s">
        <v>48</v>
      </c>
      <c r="AW331" s="198" t="s">
        <v>48</v>
      </c>
      <c r="AX331" s="198" t="s">
        <v>48</v>
      </c>
      <c r="AY331" s="198" t="s">
        <v>48</v>
      </c>
      <c r="AZ331" s="198" t="s">
        <v>48</v>
      </c>
      <c r="BA331" s="198" t="s">
        <v>48</v>
      </c>
      <c r="BB331" s="198" t="s">
        <v>48</v>
      </c>
      <c r="BC331" s="198" t="s">
        <v>48</v>
      </c>
      <c r="BD331" s="198" t="s">
        <v>48</v>
      </c>
      <c r="BE331" s="198" t="s">
        <v>48</v>
      </c>
      <c r="BF331" s="198" t="s">
        <v>48</v>
      </c>
      <c r="BG331" s="198" t="s">
        <v>48</v>
      </c>
      <c r="BH331" s="198" t="s">
        <v>48</v>
      </c>
      <c r="BI331" s="198" t="s">
        <v>48</v>
      </c>
      <c r="BJ331" s="198" t="s">
        <v>48</v>
      </c>
      <c r="BK331" s="198" t="s">
        <v>48</v>
      </c>
      <c r="BL331" s="198" t="s">
        <v>48</v>
      </c>
      <c r="BM331" s="198" t="s">
        <v>48</v>
      </c>
      <c r="BN331" s="198" t="s">
        <v>48</v>
      </c>
      <c r="BO331" s="198" t="s">
        <v>48</v>
      </c>
      <c r="BP331" s="198" t="s">
        <v>48</v>
      </c>
      <c r="BQ331" s="198" t="s">
        <v>48</v>
      </c>
      <c r="BR331" s="198" t="s">
        <v>48</v>
      </c>
      <c r="BS331" s="198" t="s">
        <v>48</v>
      </c>
      <c r="BT331" s="198" t="s">
        <v>48</v>
      </c>
      <c r="BU331" s="198" t="s">
        <v>48</v>
      </c>
      <c r="BV331" s="198" t="s">
        <v>48</v>
      </c>
      <c r="BW331" s="198" t="s">
        <v>48</v>
      </c>
      <c r="BX331" s="198" t="s">
        <v>48</v>
      </c>
      <c r="BY331" s="198" t="s">
        <v>48</v>
      </c>
      <c r="BZ331" s="198" t="s">
        <v>48</v>
      </c>
      <c r="CA331" s="198" t="s">
        <v>48</v>
      </c>
      <c r="CB331" s="198" t="s">
        <v>48</v>
      </c>
      <c r="CC331" s="264"/>
      <c r="CD331" s="264"/>
      <c r="CE331" s="264"/>
      <c r="CF331" s="264"/>
      <c r="CG331" s="264"/>
      <c r="CH331" s="264"/>
      <c r="CI331" s="318"/>
    </row>
    <row r="332" spans="1:87" ht="64.95" hidden="1" customHeight="1" x14ac:dyDescent="0.3">
      <c r="A332" s="332" t="s">
        <v>1122</v>
      </c>
      <c r="B332" s="323" t="s">
        <v>871</v>
      </c>
      <c r="C332" s="333" t="s">
        <v>537</v>
      </c>
      <c r="D332" s="550" t="s">
        <v>562</v>
      </c>
      <c r="E332" s="201" t="e" vm="54">
        <v>#VALUE!</v>
      </c>
      <c r="F332" s="287">
        <v>0</v>
      </c>
      <c r="G332" s="320" t="s">
        <v>614</v>
      </c>
      <c r="H332" s="202" t="s">
        <v>923</v>
      </c>
      <c r="I332" s="314">
        <v>1</v>
      </c>
      <c r="J332" s="311">
        <f>(((30*40)*$K$3)*1)+$L$3</f>
        <v>105.6</v>
      </c>
      <c r="K332" s="266" t="s">
        <v>48</v>
      </c>
      <c r="L332" s="267" t="s">
        <v>48</v>
      </c>
      <c r="M332" s="268">
        <f t="shared" si="81"/>
        <v>109.85</v>
      </c>
      <c r="N332" s="269">
        <v>109.85</v>
      </c>
      <c r="O332" s="270">
        <f t="shared" si="82"/>
        <v>439.4</v>
      </c>
      <c r="P332" s="271">
        <v>1</v>
      </c>
      <c r="Q332" s="272">
        <v>250</v>
      </c>
      <c r="R332" s="272">
        <v>1</v>
      </c>
      <c r="S332" s="273">
        <v>70</v>
      </c>
      <c r="T332" s="274">
        <v>28</v>
      </c>
      <c r="U332" s="275">
        <f t="shared" si="76"/>
        <v>7000</v>
      </c>
      <c r="V332" s="570">
        <f>Tableau3[[#This Row],[PRIX  AU 
COLIS]]/Tableau3[[#This Row],[COLIS]]-1</f>
        <v>-0.68000000000000016</v>
      </c>
      <c r="W332" s="276">
        <f t="shared" si="60"/>
        <v>35.151999999999987</v>
      </c>
      <c r="X332" s="277">
        <f>$N332-(N332*'Détail des remises'!$C$19)</f>
        <v>35.151999999999987</v>
      </c>
      <c r="Y332" s="278">
        <f t="shared" si="62"/>
        <v>140.60799999999995</v>
      </c>
      <c r="Z332" s="274">
        <v>35</v>
      </c>
      <c r="AA332" s="275">
        <f>Z332*Q332</f>
        <v>8750</v>
      </c>
      <c r="AB332" s="276">
        <f>$AC332/$R332</f>
        <v>34.097439999999985</v>
      </c>
      <c r="AC332" s="277">
        <f>$X332*$AC$11</f>
        <v>34.097439999999985</v>
      </c>
      <c r="AD332" s="278">
        <f>$AC332/$Q332*1000</f>
        <v>136.38975999999994</v>
      </c>
      <c r="AE332" s="274">
        <f>Tableau3[[#This Row],[COLIS /
 PALETTE]]</f>
        <v>70</v>
      </c>
      <c r="AF332" s="275">
        <f t="shared" si="77"/>
        <v>17500</v>
      </c>
      <c r="AG332" s="276">
        <f t="shared" si="78"/>
        <v>31.63679999999999</v>
      </c>
      <c r="AH332" s="277">
        <f t="shared" si="79"/>
        <v>31.63679999999999</v>
      </c>
      <c r="AI332" s="278">
        <f t="shared" si="80"/>
        <v>126.54719999999998</v>
      </c>
      <c r="AJ332" s="274" t="s">
        <v>48</v>
      </c>
      <c r="AK332" s="275" t="s">
        <v>48</v>
      </c>
      <c r="AL332" s="279" t="s">
        <v>48</v>
      </c>
      <c r="AM332" s="277" t="s">
        <v>48</v>
      </c>
      <c r="AN332" s="280" t="s">
        <v>48</v>
      </c>
      <c r="AO332" s="274" t="s">
        <v>48</v>
      </c>
      <c r="AP332" s="275" t="s">
        <v>48</v>
      </c>
      <c r="AQ332" s="279" t="s">
        <v>48</v>
      </c>
      <c r="AR332" s="277" t="s">
        <v>48</v>
      </c>
      <c r="AS332" s="280" t="s">
        <v>48</v>
      </c>
      <c r="AT332" s="262" t="s">
        <v>41</v>
      </c>
      <c r="AU332" s="198" t="s">
        <v>48</v>
      </c>
      <c r="AV332" s="198" t="s">
        <v>48</v>
      </c>
      <c r="AW332" s="198" t="s">
        <v>48</v>
      </c>
      <c r="AX332" s="198" t="s">
        <v>48</v>
      </c>
      <c r="AY332" s="198" t="s">
        <v>48</v>
      </c>
      <c r="AZ332" s="198" t="s">
        <v>48</v>
      </c>
      <c r="BA332" s="198" t="s">
        <v>48</v>
      </c>
      <c r="BB332" s="198" t="s">
        <v>48</v>
      </c>
      <c r="BC332" s="198" t="s">
        <v>48</v>
      </c>
      <c r="BD332" s="198" t="s">
        <v>48</v>
      </c>
      <c r="BE332" s="198" t="s">
        <v>48</v>
      </c>
      <c r="BF332" s="198" t="s">
        <v>48</v>
      </c>
      <c r="BG332" s="198" t="s">
        <v>48</v>
      </c>
      <c r="BH332" s="198" t="s">
        <v>48</v>
      </c>
      <c r="BI332" s="198" t="s">
        <v>48</v>
      </c>
      <c r="BJ332" s="198" t="s">
        <v>48</v>
      </c>
      <c r="BK332" s="198" t="s">
        <v>48</v>
      </c>
      <c r="BL332" s="198" t="s">
        <v>48</v>
      </c>
      <c r="BM332" s="198" t="s">
        <v>48</v>
      </c>
      <c r="BN332" s="198" t="s">
        <v>48</v>
      </c>
      <c r="BO332" s="198" t="s">
        <v>48</v>
      </c>
      <c r="BP332" s="198" t="s">
        <v>48</v>
      </c>
      <c r="BQ332" s="198" t="s">
        <v>48</v>
      </c>
      <c r="BR332" s="198" t="s">
        <v>48</v>
      </c>
      <c r="BS332" s="198" t="s">
        <v>48</v>
      </c>
      <c r="BT332" s="198" t="s">
        <v>48</v>
      </c>
      <c r="BU332" s="198" t="s">
        <v>48</v>
      </c>
      <c r="BV332" s="198" t="s">
        <v>48</v>
      </c>
      <c r="BW332" s="198" t="s">
        <v>48</v>
      </c>
      <c r="BX332" s="198" t="s">
        <v>48</v>
      </c>
      <c r="BY332" s="198" t="s">
        <v>48</v>
      </c>
      <c r="BZ332" s="198" t="s">
        <v>48</v>
      </c>
      <c r="CA332" s="198" t="s">
        <v>48</v>
      </c>
      <c r="CB332" s="198" t="s">
        <v>48</v>
      </c>
      <c r="CC332" s="264"/>
      <c r="CD332" s="264"/>
      <c r="CE332" s="264"/>
      <c r="CF332" s="264"/>
      <c r="CG332" s="264"/>
      <c r="CH332" s="264"/>
      <c r="CI332" s="318"/>
    </row>
    <row r="333" spans="1:87" ht="64.95" hidden="1" customHeight="1" x14ac:dyDescent="0.3">
      <c r="A333" s="332" t="s">
        <v>1122</v>
      </c>
      <c r="B333" s="323" t="s">
        <v>871</v>
      </c>
      <c r="C333" s="333" t="s">
        <v>537</v>
      </c>
      <c r="D333" s="550" t="s">
        <v>562</v>
      </c>
      <c r="E333" s="201" t="e" vm="54">
        <v>#VALUE!</v>
      </c>
      <c r="F333" s="287">
        <v>0</v>
      </c>
      <c r="G333" s="320" t="s">
        <v>615</v>
      </c>
      <c r="H333" s="202" t="s">
        <v>923</v>
      </c>
      <c r="I333" s="314">
        <v>2</v>
      </c>
      <c r="J333" s="311">
        <f>(((30*40)*$K$3)*2)+$L$3</f>
        <v>151.19999999999999</v>
      </c>
      <c r="K333" s="266" t="s">
        <v>48</v>
      </c>
      <c r="L333" s="267" t="s">
        <v>48</v>
      </c>
      <c r="M333" s="268">
        <f t="shared" si="81"/>
        <v>115.3425</v>
      </c>
      <c r="N333" s="269">
        <f>N332*1.05</f>
        <v>115.3425</v>
      </c>
      <c r="O333" s="270">
        <f t="shared" si="82"/>
        <v>461.37</v>
      </c>
      <c r="P333" s="271">
        <v>1</v>
      </c>
      <c r="Q333" s="272">
        <v>250</v>
      </c>
      <c r="R333" s="272">
        <v>1</v>
      </c>
      <c r="S333" s="273">
        <v>70</v>
      </c>
      <c r="T333" s="274">
        <v>42</v>
      </c>
      <c r="U333" s="275">
        <f t="shared" si="76"/>
        <v>10500</v>
      </c>
      <c r="V333" s="570">
        <f>Tableau3[[#This Row],[PRIX  AU 
COLIS]]/Tableau3[[#This Row],[COLIS]]-1</f>
        <v>-0.68</v>
      </c>
      <c r="W333" s="276">
        <f t="shared" si="60"/>
        <v>36.909599999999998</v>
      </c>
      <c r="X333" s="277">
        <f>$N333-(N333*'Détail des remises'!$C$19)</f>
        <v>36.909599999999998</v>
      </c>
      <c r="Y333" s="278">
        <f t="shared" si="62"/>
        <v>147.63839999999999</v>
      </c>
      <c r="Z333" s="274" t="s">
        <v>48</v>
      </c>
      <c r="AA333" s="275" t="s">
        <v>48</v>
      </c>
      <c r="AB333" s="276" t="s">
        <v>48</v>
      </c>
      <c r="AC333" s="277" t="s">
        <v>48</v>
      </c>
      <c r="AD333" s="278" t="s">
        <v>48</v>
      </c>
      <c r="AE333" s="274">
        <f>Tableau3[[#This Row],[COLIS /
 PALETTE]]</f>
        <v>70</v>
      </c>
      <c r="AF333" s="275">
        <f t="shared" si="77"/>
        <v>17500</v>
      </c>
      <c r="AG333" s="276">
        <f t="shared" si="78"/>
        <v>33.218640000000001</v>
      </c>
      <c r="AH333" s="277">
        <f t="shared" si="79"/>
        <v>33.218640000000001</v>
      </c>
      <c r="AI333" s="278">
        <f t="shared" si="80"/>
        <v>132.87456</v>
      </c>
      <c r="AJ333" s="274" t="s">
        <v>48</v>
      </c>
      <c r="AK333" s="275" t="s">
        <v>48</v>
      </c>
      <c r="AL333" s="279" t="s">
        <v>48</v>
      </c>
      <c r="AM333" s="277" t="s">
        <v>48</v>
      </c>
      <c r="AN333" s="280" t="s">
        <v>48</v>
      </c>
      <c r="AO333" s="274" t="s">
        <v>48</v>
      </c>
      <c r="AP333" s="275" t="s">
        <v>48</v>
      </c>
      <c r="AQ333" s="279" t="s">
        <v>48</v>
      </c>
      <c r="AR333" s="277" t="s">
        <v>48</v>
      </c>
      <c r="AS333" s="280" t="s">
        <v>48</v>
      </c>
      <c r="AT333" s="262" t="s">
        <v>41</v>
      </c>
      <c r="AU333" s="198" t="s">
        <v>48</v>
      </c>
      <c r="AV333" s="198" t="s">
        <v>48</v>
      </c>
      <c r="AW333" s="198" t="s">
        <v>48</v>
      </c>
      <c r="AX333" s="198" t="s">
        <v>48</v>
      </c>
      <c r="AY333" s="198" t="s">
        <v>48</v>
      </c>
      <c r="AZ333" s="198" t="s">
        <v>48</v>
      </c>
      <c r="BA333" s="198" t="s">
        <v>48</v>
      </c>
      <c r="BB333" s="198" t="s">
        <v>48</v>
      </c>
      <c r="BC333" s="198" t="s">
        <v>48</v>
      </c>
      <c r="BD333" s="198" t="s">
        <v>48</v>
      </c>
      <c r="BE333" s="198" t="s">
        <v>48</v>
      </c>
      <c r="BF333" s="198" t="s">
        <v>48</v>
      </c>
      <c r="BG333" s="198" t="s">
        <v>48</v>
      </c>
      <c r="BH333" s="198" t="s">
        <v>48</v>
      </c>
      <c r="BI333" s="198" t="s">
        <v>48</v>
      </c>
      <c r="BJ333" s="198" t="s">
        <v>48</v>
      </c>
      <c r="BK333" s="198" t="s">
        <v>48</v>
      </c>
      <c r="BL333" s="198" t="s">
        <v>48</v>
      </c>
      <c r="BM333" s="198" t="s">
        <v>48</v>
      </c>
      <c r="BN333" s="198" t="s">
        <v>48</v>
      </c>
      <c r="BO333" s="198" t="s">
        <v>48</v>
      </c>
      <c r="BP333" s="198" t="s">
        <v>48</v>
      </c>
      <c r="BQ333" s="198" t="s">
        <v>48</v>
      </c>
      <c r="BR333" s="198" t="s">
        <v>48</v>
      </c>
      <c r="BS333" s="198" t="s">
        <v>48</v>
      </c>
      <c r="BT333" s="198" t="s">
        <v>48</v>
      </c>
      <c r="BU333" s="198" t="s">
        <v>48</v>
      </c>
      <c r="BV333" s="198" t="s">
        <v>48</v>
      </c>
      <c r="BW333" s="198" t="s">
        <v>48</v>
      </c>
      <c r="BX333" s="198" t="s">
        <v>48</v>
      </c>
      <c r="BY333" s="198" t="s">
        <v>48</v>
      </c>
      <c r="BZ333" s="198" t="s">
        <v>48</v>
      </c>
      <c r="CA333" s="198" t="s">
        <v>48</v>
      </c>
      <c r="CB333" s="198" t="s">
        <v>48</v>
      </c>
      <c r="CC333" s="264"/>
      <c r="CD333" s="264"/>
      <c r="CE333" s="264"/>
      <c r="CF333" s="264"/>
      <c r="CG333" s="264"/>
      <c r="CH333" s="264"/>
      <c r="CI333" s="318"/>
    </row>
    <row r="334" spans="1:87" ht="64.95" hidden="1" customHeight="1" x14ac:dyDescent="0.3">
      <c r="A334" s="332" t="s">
        <v>1122</v>
      </c>
      <c r="B334" s="323" t="s">
        <v>871</v>
      </c>
      <c r="C334" s="333" t="s">
        <v>537</v>
      </c>
      <c r="D334" s="550" t="s">
        <v>562</v>
      </c>
      <c r="E334" s="201" t="e" vm="54">
        <v>#VALUE!</v>
      </c>
      <c r="F334" s="287">
        <v>0</v>
      </c>
      <c r="G334" s="320" t="s">
        <v>616</v>
      </c>
      <c r="H334" s="202" t="s">
        <v>924</v>
      </c>
      <c r="I334" s="314">
        <v>1</v>
      </c>
      <c r="J334" s="311">
        <f>(((30*40)*$K$3)*1)+$L$3</f>
        <v>105.6</v>
      </c>
      <c r="K334" s="266" t="s">
        <v>48</v>
      </c>
      <c r="L334" s="267" t="s">
        <v>48</v>
      </c>
      <c r="M334" s="268">
        <f t="shared" si="81"/>
        <v>120.675</v>
      </c>
      <c r="N334" s="269">
        <v>120.675</v>
      </c>
      <c r="O334" s="270">
        <f t="shared" si="82"/>
        <v>482.7</v>
      </c>
      <c r="P334" s="271">
        <v>1</v>
      </c>
      <c r="Q334" s="272">
        <v>250</v>
      </c>
      <c r="R334" s="272">
        <v>1</v>
      </c>
      <c r="S334" s="273">
        <v>70</v>
      </c>
      <c r="T334" s="274">
        <v>28</v>
      </c>
      <c r="U334" s="275">
        <f t="shared" si="76"/>
        <v>7000</v>
      </c>
      <c r="V334" s="570">
        <f>Tableau3[[#This Row],[PRIX  AU 
COLIS]]/Tableau3[[#This Row],[COLIS]]-1</f>
        <v>-0.67999999999999994</v>
      </c>
      <c r="W334" s="276">
        <f t="shared" ref="W334:W397" si="83">$X334/$R334</f>
        <v>38.616</v>
      </c>
      <c r="X334" s="277">
        <f>$N334-(N334*'Détail des remises'!$C$19)</f>
        <v>38.616</v>
      </c>
      <c r="Y334" s="278">
        <f t="shared" si="62"/>
        <v>154.464</v>
      </c>
      <c r="Z334" s="274">
        <v>35</v>
      </c>
      <c r="AA334" s="275">
        <f>Z334*Q334</f>
        <v>8750</v>
      </c>
      <c r="AB334" s="276">
        <f>$AC334/$R334</f>
        <v>37.457519999999995</v>
      </c>
      <c r="AC334" s="277">
        <f>$X334*$AC$11</f>
        <v>37.457519999999995</v>
      </c>
      <c r="AD334" s="278">
        <f>$AC334/$Q334*1000</f>
        <v>149.83007999999998</v>
      </c>
      <c r="AE334" s="274">
        <f>Tableau3[[#This Row],[COLIS /
 PALETTE]]</f>
        <v>70</v>
      </c>
      <c r="AF334" s="275">
        <f t="shared" si="77"/>
        <v>17500</v>
      </c>
      <c r="AG334" s="276">
        <f t="shared" si="78"/>
        <v>34.754400000000004</v>
      </c>
      <c r="AH334" s="277">
        <f t="shared" si="79"/>
        <v>34.754400000000004</v>
      </c>
      <c r="AI334" s="278">
        <f t="shared" si="80"/>
        <v>139.01760000000002</v>
      </c>
      <c r="AJ334" s="274" t="s">
        <v>48</v>
      </c>
      <c r="AK334" s="275" t="s">
        <v>48</v>
      </c>
      <c r="AL334" s="279" t="s">
        <v>48</v>
      </c>
      <c r="AM334" s="277" t="s">
        <v>48</v>
      </c>
      <c r="AN334" s="280" t="s">
        <v>48</v>
      </c>
      <c r="AO334" s="274" t="s">
        <v>48</v>
      </c>
      <c r="AP334" s="275" t="s">
        <v>48</v>
      </c>
      <c r="AQ334" s="279" t="s">
        <v>48</v>
      </c>
      <c r="AR334" s="277" t="s">
        <v>48</v>
      </c>
      <c r="AS334" s="280" t="s">
        <v>48</v>
      </c>
      <c r="AT334" s="262" t="s">
        <v>41</v>
      </c>
      <c r="AU334" s="198" t="s">
        <v>48</v>
      </c>
      <c r="AV334" s="198" t="s">
        <v>48</v>
      </c>
      <c r="AW334" s="198" t="s">
        <v>48</v>
      </c>
      <c r="AX334" s="198" t="s">
        <v>48</v>
      </c>
      <c r="AY334" s="198" t="s">
        <v>48</v>
      </c>
      <c r="AZ334" s="198" t="s">
        <v>48</v>
      </c>
      <c r="BA334" s="198" t="s">
        <v>48</v>
      </c>
      <c r="BB334" s="198" t="s">
        <v>48</v>
      </c>
      <c r="BC334" s="198" t="s">
        <v>48</v>
      </c>
      <c r="BD334" s="198" t="s">
        <v>48</v>
      </c>
      <c r="BE334" s="198" t="s">
        <v>48</v>
      </c>
      <c r="BF334" s="198" t="s">
        <v>48</v>
      </c>
      <c r="BG334" s="198" t="s">
        <v>48</v>
      </c>
      <c r="BH334" s="198" t="s">
        <v>48</v>
      </c>
      <c r="BI334" s="198" t="s">
        <v>48</v>
      </c>
      <c r="BJ334" s="198" t="s">
        <v>48</v>
      </c>
      <c r="BK334" s="198" t="s">
        <v>48</v>
      </c>
      <c r="BL334" s="198" t="s">
        <v>48</v>
      </c>
      <c r="BM334" s="198" t="s">
        <v>48</v>
      </c>
      <c r="BN334" s="198" t="s">
        <v>48</v>
      </c>
      <c r="BO334" s="198" t="s">
        <v>48</v>
      </c>
      <c r="BP334" s="198" t="s">
        <v>48</v>
      </c>
      <c r="BQ334" s="198" t="s">
        <v>48</v>
      </c>
      <c r="BR334" s="198" t="s">
        <v>48</v>
      </c>
      <c r="BS334" s="198" t="s">
        <v>48</v>
      </c>
      <c r="BT334" s="198" t="s">
        <v>48</v>
      </c>
      <c r="BU334" s="198" t="s">
        <v>48</v>
      </c>
      <c r="BV334" s="198" t="s">
        <v>48</v>
      </c>
      <c r="BW334" s="198" t="s">
        <v>48</v>
      </c>
      <c r="BX334" s="198" t="s">
        <v>48</v>
      </c>
      <c r="BY334" s="198" t="s">
        <v>48</v>
      </c>
      <c r="BZ334" s="198" t="s">
        <v>48</v>
      </c>
      <c r="CA334" s="198" t="s">
        <v>48</v>
      </c>
      <c r="CB334" s="198" t="s">
        <v>48</v>
      </c>
      <c r="CC334" s="264"/>
      <c r="CD334" s="264"/>
      <c r="CE334" s="264"/>
      <c r="CF334" s="264"/>
      <c r="CG334" s="264"/>
      <c r="CH334" s="264"/>
      <c r="CI334" s="318"/>
    </row>
    <row r="335" spans="1:87" ht="64.95" hidden="1" customHeight="1" thickBot="1" x14ac:dyDescent="0.35">
      <c r="A335" s="495" t="s">
        <v>1122</v>
      </c>
      <c r="B335" s="465" t="s">
        <v>871</v>
      </c>
      <c r="C335" s="496" t="s">
        <v>537</v>
      </c>
      <c r="D335" s="551" t="s">
        <v>562</v>
      </c>
      <c r="E335" s="466" t="e" vm="54">
        <v>#VALUE!</v>
      </c>
      <c r="F335" s="488">
        <v>0</v>
      </c>
      <c r="G335" s="467" t="s">
        <v>617</v>
      </c>
      <c r="H335" s="468" t="s">
        <v>924</v>
      </c>
      <c r="I335" s="469">
        <v>2</v>
      </c>
      <c r="J335" s="470">
        <f>(((30*40)*$K$3)*2)+$L$3</f>
        <v>151.19999999999999</v>
      </c>
      <c r="K335" s="471" t="s">
        <v>48</v>
      </c>
      <c r="L335" s="472" t="s">
        <v>48</v>
      </c>
      <c r="M335" s="473">
        <f t="shared" si="81"/>
        <v>126.70875000000001</v>
      </c>
      <c r="N335" s="474">
        <f>N334*1.05</f>
        <v>126.70875000000001</v>
      </c>
      <c r="O335" s="475">
        <f t="shared" si="82"/>
        <v>506.83500000000004</v>
      </c>
      <c r="P335" s="476">
        <v>1</v>
      </c>
      <c r="Q335" s="477">
        <v>250</v>
      </c>
      <c r="R335" s="477">
        <v>1</v>
      </c>
      <c r="S335" s="478">
        <v>70</v>
      </c>
      <c r="T335" s="479">
        <v>35</v>
      </c>
      <c r="U335" s="480">
        <f t="shared" si="76"/>
        <v>8750</v>
      </c>
      <c r="V335" s="571">
        <f>Tableau3[[#This Row],[PRIX  AU 
COLIS]]/Tableau3[[#This Row],[COLIS]]-1</f>
        <v>-0.68000000000000016</v>
      </c>
      <c r="W335" s="481">
        <f t="shared" si="83"/>
        <v>40.54679999999999</v>
      </c>
      <c r="X335" s="482">
        <f>$N335-(N335*'Détail des remises'!$C$19)</f>
        <v>40.54679999999999</v>
      </c>
      <c r="Y335" s="483">
        <f t="shared" si="62"/>
        <v>162.18719999999996</v>
      </c>
      <c r="Z335" s="479" t="s">
        <v>48</v>
      </c>
      <c r="AA335" s="480" t="s">
        <v>48</v>
      </c>
      <c r="AB335" s="481" t="s">
        <v>48</v>
      </c>
      <c r="AC335" s="482" t="s">
        <v>48</v>
      </c>
      <c r="AD335" s="483" t="s">
        <v>48</v>
      </c>
      <c r="AE335" s="479">
        <f>Tableau3[[#This Row],[COLIS /
 PALETTE]]</f>
        <v>70</v>
      </c>
      <c r="AF335" s="480">
        <f t="shared" si="77"/>
        <v>17500</v>
      </c>
      <c r="AG335" s="481">
        <f t="shared" si="78"/>
        <v>36.492119999999993</v>
      </c>
      <c r="AH335" s="482">
        <f t="shared" si="79"/>
        <v>36.492119999999993</v>
      </c>
      <c r="AI335" s="483">
        <f t="shared" si="80"/>
        <v>145.96847999999997</v>
      </c>
      <c r="AJ335" s="479" t="s">
        <v>48</v>
      </c>
      <c r="AK335" s="480" t="s">
        <v>48</v>
      </c>
      <c r="AL335" s="484" t="s">
        <v>48</v>
      </c>
      <c r="AM335" s="482" t="s">
        <v>48</v>
      </c>
      <c r="AN335" s="485" t="s">
        <v>48</v>
      </c>
      <c r="AO335" s="479" t="s">
        <v>48</v>
      </c>
      <c r="AP335" s="480" t="s">
        <v>48</v>
      </c>
      <c r="AQ335" s="484" t="s">
        <v>48</v>
      </c>
      <c r="AR335" s="482" t="s">
        <v>48</v>
      </c>
      <c r="AS335" s="485" t="s">
        <v>48</v>
      </c>
      <c r="AT335" s="262" t="s">
        <v>41</v>
      </c>
      <c r="AU335" s="198" t="s">
        <v>48</v>
      </c>
      <c r="AV335" s="198" t="s">
        <v>48</v>
      </c>
      <c r="AW335" s="198" t="s">
        <v>48</v>
      </c>
      <c r="AX335" s="198" t="s">
        <v>48</v>
      </c>
      <c r="AY335" s="198" t="s">
        <v>48</v>
      </c>
      <c r="AZ335" s="198" t="s">
        <v>48</v>
      </c>
      <c r="BA335" s="198" t="s">
        <v>48</v>
      </c>
      <c r="BB335" s="198" t="s">
        <v>48</v>
      </c>
      <c r="BC335" s="198" t="s">
        <v>48</v>
      </c>
      <c r="BD335" s="198" t="s">
        <v>48</v>
      </c>
      <c r="BE335" s="198" t="s">
        <v>48</v>
      </c>
      <c r="BF335" s="198" t="s">
        <v>48</v>
      </c>
      <c r="BG335" s="198" t="s">
        <v>48</v>
      </c>
      <c r="BH335" s="198" t="s">
        <v>48</v>
      </c>
      <c r="BI335" s="198" t="s">
        <v>48</v>
      </c>
      <c r="BJ335" s="198" t="s">
        <v>48</v>
      </c>
      <c r="BK335" s="198" t="s">
        <v>48</v>
      </c>
      <c r="BL335" s="198" t="s">
        <v>48</v>
      </c>
      <c r="BM335" s="198" t="s">
        <v>48</v>
      </c>
      <c r="BN335" s="198" t="s">
        <v>48</v>
      </c>
      <c r="BO335" s="198" t="s">
        <v>48</v>
      </c>
      <c r="BP335" s="198" t="s">
        <v>48</v>
      </c>
      <c r="BQ335" s="198" t="s">
        <v>48</v>
      </c>
      <c r="BR335" s="198" t="s">
        <v>48</v>
      </c>
      <c r="BS335" s="198" t="s">
        <v>48</v>
      </c>
      <c r="BT335" s="198" t="s">
        <v>48</v>
      </c>
      <c r="BU335" s="198" t="s">
        <v>48</v>
      </c>
      <c r="BV335" s="198" t="s">
        <v>48</v>
      </c>
      <c r="BW335" s="198" t="s">
        <v>48</v>
      </c>
      <c r="BX335" s="198" t="s">
        <v>48</v>
      </c>
      <c r="BY335" s="198" t="s">
        <v>48</v>
      </c>
      <c r="BZ335" s="198" t="s">
        <v>48</v>
      </c>
      <c r="CA335" s="198" t="s">
        <v>48</v>
      </c>
      <c r="CB335" s="198" t="s">
        <v>48</v>
      </c>
      <c r="CC335" s="264"/>
      <c r="CD335" s="264"/>
      <c r="CE335" s="264"/>
      <c r="CF335" s="264"/>
      <c r="CG335" s="264"/>
      <c r="CH335" s="264"/>
      <c r="CI335" s="318"/>
    </row>
    <row r="336" spans="1:87" ht="64.95" hidden="1" customHeight="1" thickTop="1" x14ac:dyDescent="0.3">
      <c r="A336" s="427" t="s">
        <v>1123</v>
      </c>
      <c r="B336" s="352" t="s">
        <v>542</v>
      </c>
      <c r="C336" s="424" t="s">
        <v>618</v>
      </c>
      <c r="D336" s="549" t="s">
        <v>758</v>
      </c>
      <c r="E336" s="353" t="e" vm="55">
        <v>#VALUE!</v>
      </c>
      <c r="F336" s="351">
        <v>0</v>
      </c>
      <c r="G336" s="354" t="s">
        <v>619</v>
      </c>
      <c r="H336" s="355" t="s">
        <v>620</v>
      </c>
      <c r="I336" s="356">
        <v>1</v>
      </c>
      <c r="J336" s="357">
        <f>(((52*120)*$K$3)*1)+$L$3</f>
        <v>297.12</v>
      </c>
      <c r="K336" s="358" t="s">
        <v>48</v>
      </c>
      <c r="L336" s="359" t="s">
        <v>48</v>
      </c>
      <c r="M336" s="360">
        <f t="shared" si="81"/>
        <v>7.5949999999999998</v>
      </c>
      <c r="N336" s="361">
        <v>91.14</v>
      </c>
      <c r="O336" s="362" t="s">
        <v>574</v>
      </c>
      <c r="P336" s="363">
        <v>1</v>
      </c>
      <c r="Q336" s="364">
        <v>12</v>
      </c>
      <c r="R336" s="364">
        <v>12</v>
      </c>
      <c r="S336" s="365">
        <v>40</v>
      </c>
      <c r="T336" s="366">
        <v>40</v>
      </c>
      <c r="U336" s="367">
        <f t="shared" si="76"/>
        <v>480</v>
      </c>
      <c r="V336" s="569">
        <f>Tableau3[[#This Row],[PRIX  AU 
COLIS]]/Tableau3[[#This Row],[COLIS]]-1</f>
        <v>-0.74</v>
      </c>
      <c r="W336" s="368">
        <f t="shared" si="83"/>
        <v>1.9746999999999997</v>
      </c>
      <c r="X336" s="369">
        <f>$N336-(N336*'Détail des remises'!$C$16)</f>
        <v>23.696399999999997</v>
      </c>
      <c r="Y336" s="370" t="s">
        <v>48</v>
      </c>
      <c r="Z336" s="366" t="s">
        <v>48</v>
      </c>
      <c r="AA336" s="367" t="s">
        <v>48</v>
      </c>
      <c r="AB336" s="368" t="s">
        <v>48</v>
      </c>
      <c r="AC336" s="369" t="s">
        <v>48</v>
      </c>
      <c r="AD336" s="370" t="s">
        <v>48</v>
      </c>
      <c r="AE336" s="366" t="s">
        <v>48</v>
      </c>
      <c r="AF336" s="367" t="s">
        <v>48</v>
      </c>
      <c r="AG336" s="368" t="s">
        <v>48</v>
      </c>
      <c r="AH336" s="369" t="s">
        <v>48</v>
      </c>
      <c r="AI336" s="370" t="s">
        <v>48</v>
      </c>
      <c r="AJ336" s="366" t="s">
        <v>48</v>
      </c>
      <c r="AK336" s="367" t="s">
        <v>48</v>
      </c>
      <c r="AL336" s="387" t="s">
        <v>48</v>
      </c>
      <c r="AM336" s="369" t="s">
        <v>48</v>
      </c>
      <c r="AN336" s="388" t="s">
        <v>48</v>
      </c>
      <c r="AO336" s="366" t="s">
        <v>48</v>
      </c>
      <c r="AP336" s="367" t="s">
        <v>48</v>
      </c>
      <c r="AQ336" s="387" t="s">
        <v>48</v>
      </c>
      <c r="AR336" s="369" t="s">
        <v>48</v>
      </c>
      <c r="AS336" s="388" t="s">
        <v>48</v>
      </c>
      <c r="AT336" s="262" t="s">
        <v>41</v>
      </c>
      <c r="AU336" s="198" t="s">
        <v>48</v>
      </c>
      <c r="AV336" s="198" t="s">
        <v>48</v>
      </c>
      <c r="AW336" s="198" t="s">
        <v>48</v>
      </c>
      <c r="AX336" s="198" t="s">
        <v>48</v>
      </c>
      <c r="AY336" s="198" t="s">
        <v>48</v>
      </c>
      <c r="AZ336" s="198" t="s">
        <v>48</v>
      </c>
      <c r="BA336" s="198" t="s">
        <v>48</v>
      </c>
      <c r="BB336" s="198" t="s">
        <v>48</v>
      </c>
      <c r="BC336" s="198" t="s">
        <v>48</v>
      </c>
      <c r="BD336" s="198" t="s">
        <v>48</v>
      </c>
      <c r="BE336" s="198" t="s">
        <v>48</v>
      </c>
      <c r="BF336" s="198" t="s">
        <v>48</v>
      </c>
      <c r="BG336" s="198" t="s">
        <v>48</v>
      </c>
      <c r="BH336" s="198" t="s">
        <v>48</v>
      </c>
      <c r="BI336" s="198" t="s">
        <v>48</v>
      </c>
      <c r="BJ336" s="198" t="s">
        <v>48</v>
      </c>
      <c r="BK336" s="198" t="s">
        <v>48</v>
      </c>
      <c r="BL336" s="198" t="s">
        <v>48</v>
      </c>
      <c r="BM336" s="198" t="s">
        <v>48</v>
      </c>
      <c r="BN336" s="198" t="s">
        <v>48</v>
      </c>
      <c r="BO336" s="198" t="s">
        <v>48</v>
      </c>
      <c r="BP336" s="198" t="s">
        <v>48</v>
      </c>
      <c r="BQ336" s="198" t="s">
        <v>48</v>
      </c>
      <c r="BR336" s="198" t="s">
        <v>48</v>
      </c>
      <c r="BS336" s="198" t="s">
        <v>48</v>
      </c>
      <c r="BT336" s="198" t="s">
        <v>48</v>
      </c>
      <c r="BU336" s="198" t="s">
        <v>48</v>
      </c>
      <c r="BV336" s="198" t="s">
        <v>48</v>
      </c>
      <c r="BW336" s="198" t="s">
        <v>48</v>
      </c>
      <c r="BX336" s="198" t="s">
        <v>48</v>
      </c>
      <c r="BY336" s="198" t="s">
        <v>48</v>
      </c>
      <c r="BZ336" s="198" t="s">
        <v>48</v>
      </c>
      <c r="CA336" s="198" t="s">
        <v>48</v>
      </c>
      <c r="CB336" s="198" t="s">
        <v>48</v>
      </c>
      <c r="CC336" s="264"/>
      <c r="CD336" s="264"/>
      <c r="CE336" s="264"/>
      <c r="CF336" s="264"/>
      <c r="CG336" s="264"/>
      <c r="CH336" s="264"/>
      <c r="CI336" s="318"/>
    </row>
    <row r="337" spans="1:87" ht="64.95" hidden="1" customHeight="1" x14ac:dyDescent="0.3">
      <c r="A337" s="335" t="s">
        <v>1123</v>
      </c>
      <c r="B337" s="323" t="s">
        <v>542</v>
      </c>
      <c r="C337" s="333" t="s">
        <v>618</v>
      </c>
      <c r="D337" s="550" t="s">
        <v>758</v>
      </c>
      <c r="E337" s="201" t="e" vm="55">
        <v>#VALUE!</v>
      </c>
      <c r="F337" s="287">
        <v>0</v>
      </c>
      <c r="G337" s="320" t="s">
        <v>622</v>
      </c>
      <c r="H337" s="202" t="s">
        <v>620</v>
      </c>
      <c r="I337" s="314">
        <v>2</v>
      </c>
      <c r="J337" s="311">
        <f>(((52*120)*$K$3)*2)+$L$3</f>
        <v>534.24</v>
      </c>
      <c r="K337" s="266" t="s">
        <v>48</v>
      </c>
      <c r="L337" s="267" t="s">
        <v>48</v>
      </c>
      <c r="M337" s="268">
        <f t="shared" si="81"/>
        <v>7.9747500000000002</v>
      </c>
      <c r="N337" s="269">
        <f>N336*1.05</f>
        <v>95.697000000000003</v>
      </c>
      <c r="O337" s="270" t="s">
        <v>574</v>
      </c>
      <c r="P337" s="271">
        <v>1</v>
      </c>
      <c r="Q337" s="272">
        <v>12</v>
      </c>
      <c r="R337" s="272">
        <v>12</v>
      </c>
      <c r="S337" s="273">
        <v>40</v>
      </c>
      <c r="T337" s="274">
        <v>40</v>
      </c>
      <c r="U337" s="275">
        <f t="shared" si="76"/>
        <v>480</v>
      </c>
      <c r="V337" s="570">
        <f>Tableau3[[#This Row],[PRIX  AU 
COLIS]]/Tableau3[[#This Row],[COLIS]]-1</f>
        <v>-0.74</v>
      </c>
      <c r="W337" s="276">
        <f t="shared" si="83"/>
        <v>2.0734349999999999</v>
      </c>
      <c r="X337" s="277">
        <f>$N337-(N337*'Détail des remises'!$C$16)</f>
        <v>24.881219999999999</v>
      </c>
      <c r="Y337" s="278" t="s">
        <v>48</v>
      </c>
      <c r="Z337" s="274" t="s">
        <v>48</v>
      </c>
      <c r="AA337" s="275" t="s">
        <v>48</v>
      </c>
      <c r="AB337" s="276" t="s">
        <v>48</v>
      </c>
      <c r="AC337" s="277" t="s">
        <v>48</v>
      </c>
      <c r="AD337" s="278" t="s">
        <v>48</v>
      </c>
      <c r="AE337" s="274" t="s">
        <v>48</v>
      </c>
      <c r="AF337" s="275" t="s">
        <v>48</v>
      </c>
      <c r="AG337" s="276" t="s">
        <v>48</v>
      </c>
      <c r="AH337" s="277" t="s">
        <v>48</v>
      </c>
      <c r="AI337" s="278" t="s">
        <v>48</v>
      </c>
      <c r="AJ337" s="274" t="s">
        <v>48</v>
      </c>
      <c r="AK337" s="275" t="s">
        <v>48</v>
      </c>
      <c r="AL337" s="279" t="s">
        <v>48</v>
      </c>
      <c r="AM337" s="277" t="s">
        <v>48</v>
      </c>
      <c r="AN337" s="280" t="s">
        <v>48</v>
      </c>
      <c r="AO337" s="274" t="s">
        <v>48</v>
      </c>
      <c r="AP337" s="275" t="s">
        <v>48</v>
      </c>
      <c r="AQ337" s="279" t="s">
        <v>48</v>
      </c>
      <c r="AR337" s="277" t="s">
        <v>48</v>
      </c>
      <c r="AS337" s="280" t="s">
        <v>48</v>
      </c>
      <c r="AT337" s="262" t="s">
        <v>41</v>
      </c>
      <c r="AU337" s="198" t="s">
        <v>48</v>
      </c>
      <c r="AV337" s="198" t="s">
        <v>48</v>
      </c>
      <c r="AW337" s="198" t="s">
        <v>48</v>
      </c>
      <c r="AX337" s="198" t="s">
        <v>48</v>
      </c>
      <c r="AY337" s="198" t="s">
        <v>48</v>
      </c>
      <c r="AZ337" s="198" t="s">
        <v>48</v>
      </c>
      <c r="BA337" s="198" t="s">
        <v>48</v>
      </c>
      <c r="BB337" s="198" t="s">
        <v>48</v>
      </c>
      <c r="BC337" s="198" t="s">
        <v>48</v>
      </c>
      <c r="BD337" s="198" t="s">
        <v>48</v>
      </c>
      <c r="BE337" s="198" t="s">
        <v>48</v>
      </c>
      <c r="BF337" s="198" t="s">
        <v>48</v>
      </c>
      <c r="BG337" s="198" t="s">
        <v>48</v>
      </c>
      <c r="BH337" s="198" t="s">
        <v>48</v>
      </c>
      <c r="BI337" s="198" t="s">
        <v>48</v>
      </c>
      <c r="BJ337" s="198" t="s">
        <v>48</v>
      </c>
      <c r="BK337" s="198" t="s">
        <v>48</v>
      </c>
      <c r="BL337" s="198" t="s">
        <v>48</v>
      </c>
      <c r="BM337" s="198" t="s">
        <v>48</v>
      </c>
      <c r="BN337" s="198" t="s">
        <v>48</v>
      </c>
      <c r="BO337" s="198" t="s">
        <v>48</v>
      </c>
      <c r="BP337" s="198" t="s">
        <v>48</v>
      </c>
      <c r="BQ337" s="198" t="s">
        <v>48</v>
      </c>
      <c r="BR337" s="198" t="s">
        <v>48</v>
      </c>
      <c r="BS337" s="198" t="s">
        <v>48</v>
      </c>
      <c r="BT337" s="198" t="s">
        <v>48</v>
      </c>
      <c r="BU337" s="198" t="s">
        <v>48</v>
      </c>
      <c r="BV337" s="198" t="s">
        <v>48</v>
      </c>
      <c r="BW337" s="198" t="s">
        <v>48</v>
      </c>
      <c r="BX337" s="198" t="s">
        <v>48</v>
      </c>
      <c r="BY337" s="198" t="s">
        <v>48</v>
      </c>
      <c r="BZ337" s="198" t="s">
        <v>48</v>
      </c>
      <c r="CA337" s="198" t="s">
        <v>48</v>
      </c>
      <c r="CB337" s="198" t="s">
        <v>48</v>
      </c>
      <c r="CC337" s="264"/>
      <c r="CD337" s="264"/>
      <c r="CE337" s="264"/>
      <c r="CF337" s="264"/>
      <c r="CG337" s="264"/>
      <c r="CH337" s="264"/>
      <c r="CI337" s="318"/>
    </row>
    <row r="338" spans="1:87" ht="64.95" hidden="1" customHeight="1" x14ac:dyDescent="0.3">
      <c r="A338" s="335" t="s">
        <v>1123</v>
      </c>
      <c r="B338" s="323" t="s">
        <v>542</v>
      </c>
      <c r="C338" s="333" t="s">
        <v>618</v>
      </c>
      <c r="D338" s="550" t="s">
        <v>758</v>
      </c>
      <c r="E338" s="201" t="e" vm="55">
        <v>#VALUE!</v>
      </c>
      <c r="F338" s="287">
        <v>0</v>
      </c>
      <c r="G338" s="320" t="s">
        <v>623</v>
      </c>
      <c r="H338" s="202" t="s">
        <v>620</v>
      </c>
      <c r="I338" s="314">
        <v>3</v>
      </c>
      <c r="J338" s="311">
        <f>(((52*120)*$K$3)*3)+$L$3</f>
        <v>771.36</v>
      </c>
      <c r="K338" s="266" t="s">
        <v>48</v>
      </c>
      <c r="L338" s="267" t="s">
        <v>48</v>
      </c>
      <c r="M338" s="268">
        <f t="shared" si="81"/>
        <v>8.3544999999999998</v>
      </c>
      <c r="N338" s="269">
        <f>N336*1.1</f>
        <v>100.254</v>
      </c>
      <c r="O338" s="270" t="s">
        <v>574</v>
      </c>
      <c r="P338" s="271">
        <v>1</v>
      </c>
      <c r="Q338" s="272">
        <v>12</v>
      </c>
      <c r="R338" s="272">
        <v>12</v>
      </c>
      <c r="S338" s="273">
        <v>40</v>
      </c>
      <c r="T338" s="274">
        <v>40</v>
      </c>
      <c r="U338" s="275">
        <f t="shared" si="76"/>
        <v>480</v>
      </c>
      <c r="V338" s="570">
        <f>Tableau3[[#This Row],[PRIX  AU 
COLIS]]/Tableau3[[#This Row],[COLIS]]-1</f>
        <v>-0.74</v>
      </c>
      <c r="W338" s="276">
        <f t="shared" si="83"/>
        <v>2.1721699999999999</v>
      </c>
      <c r="X338" s="277">
        <f>$N338-(N338*'Détail des remises'!$C$16)</f>
        <v>26.066040000000001</v>
      </c>
      <c r="Y338" s="278" t="s">
        <v>48</v>
      </c>
      <c r="Z338" s="274" t="s">
        <v>48</v>
      </c>
      <c r="AA338" s="275" t="s">
        <v>48</v>
      </c>
      <c r="AB338" s="276" t="s">
        <v>48</v>
      </c>
      <c r="AC338" s="277" t="s">
        <v>48</v>
      </c>
      <c r="AD338" s="278" t="s">
        <v>48</v>
      </c>
      <c r="AE338" s="274" t="s">
        <v>48</v>
      </c>
      <c r="AF338" s="275" t="s">
        <v>48</v>
      </c>
      <c r="AG338" s="276" t="s">
        <v>48</v>
      </c>
      <c r="AH338" s="277" t="s">
        <v>48</v>
      </c>
      <c r="AI338" s="278" t="s">
        <v>48</v>
      </c>
      <c r="AJ338" s="274" t="s">
        <v>48</v>
      </c>
      <c r="AK338" s="275" t="s">
        <v>48</v>
      </c>
      <c r="AL338" s="279" t="s">
        <v>48</v>
      </c>
      <c r="AM338" s="277" t="s">
        <v>48</v>
      </c>
      <c r="AN338" s="280" t="s">
        <v>48</v>
      </c>
      <c r="AO338" s="274" t="s">
        <v>48</v>
      </c>
      <c r="AP338" s="275" t="s">
        <v>48</v>
      </c>
      <c r="AQ338" s="279" t="s">
        <v>48</v>
      </c>
      <c r="AR338" s="277" t="s">
        <v>48</v>
      </c>
      <c r="AS338" s="280" t="s">
        <v>48</v>
      </c>
      <c r="AT338" s="262" t="s">
        <v>41</v>
      </c>
      <c r="AU338" s="198" t="s">
        <v>48</v>
      </c>
      <c r="AV338" s="198" t="s">
        <v>48</v>
      </c>
      <c r="AW338" s="198" t="s">
        <v>48</v>
      </c>
      <c r="AX338" s="198" t="s">
        <v>48</v>
      </c>
      <c r="AY338" s="198" t="s">
        <v>48</v>
      </c>
      <c r="AZ338" s="198" t="s">
        <v>48</v>
      </c>
      <c r="BA338" s="198" t="s">
        <v>48</v>
      </c>
      <c r="BB338" s="198" t="s">
        <v>48</v>
      </c>
      <c r="BC338" s="198" t="s">
        <v>48</v>
      </c>
      <c r="BD338" s="198" t="s">
        <v>48</v>
      </c>
      <c r="BE338" s="198" t="s">
        <v>48</v>
      </c>
      <c r="BF338" s="198" t="s">
        <v>48</v>
      </c>
      <c r="BG338" s="198" t="s">
        <v>48</v>
      </c>
      <c r="BH338" s="198" t="s">
        <v>48</v>
      </c>
      <c r="BI338" s="198" t="s">
        <v>48</v>
      </c>
      <c r="BJ338" s="198" t="s">
        <v>48</v>
      </c>
      <c r="BK338" s="198" t="s">
        <v>48</v>
      </c>
      <c r="BL338" s="198" t="s">
        <v>48</v>
      </c>
      <c r="BM338" s="198" t="s">
        <v>48</v>
      </c>
      <c r="BN338" s="198" t="s">
        <v>48</v>
      </c>
      <c r="BO338" s="198" t="s">
        <v>48</v>
      </c>
      <c r="BP338" s="198" t="s">
        <v>48</v>
      </c>
      <c r="BQ338" s="198" t="s">
        <v>48</v>
      </c>
      <c r="BR338" s="198" t="s">
        <v>48</v>
      </c>
      <c r="BS338" s="198" t="s">
        <v>48</v>
      </c>
      <c r="BT338" s="198" t="s">
        <v>48</v>
      </c>
      <c r="BU338" s="198" t="s">
        <v>48</v>
      </c>
      <c r="BV338" s="198" t="s">
        <v>48</v>
      </c>
      <c r="BW338" s="198" t="s">
        <v>48</v>
      </c>
      <c r="BX338" s="198" t="s">
        <v>48</v>
      </c>
      <c r="BY338" s="198" t="s">
        <v>48</v>
      </c>
      <c r="BZ338" s="198" t="s">
        <v>48</v>
      </c>
      <c r="CA338" s="198" t="s">
        <v>48</v>
      </c>
      <c r="CB338" s="198" t="s">
        <v>48</v>
      </c>
      <c r="CC338" s="264"/>
      <c r="CD338" s="264"/>
      <c r="CE338" s="264"/>
      <c r="CF338" s="264"/>
      <c r="CG338" s="264"/>
      <c r="CH338" s="264"/>
      <c r="CI338" s="318"/>
    </row>
    <row r="339" spans="1:87" ht="64.95" hidden="1" customHeight="1" x14ac:dyDescent="0.3">
      <c r="A339" s="335" t="s">
        <v>1123</v>
      </c>
      <c r="B339" s="323" t="s">
        <v>542</v>
      </c>
      <c r="C339" s="333" t="s">
        <v>618</v>
      </c>
      <c r="D339" s="550" t="s">
        <v>759</v>
      </c>
      <c r="E339" s="201" t="e" vm="55">
        <v>#VALUE!</v>
      </c>
      <c r="F339" s="287">
        <v>0</v>
      </c>
      <c r="G339" s="320" t="s">
        <v>624</v>
      </c>
      <c r="H339" s="202" t="s">
        <v>621</v>
      </c>
      <c r="I339" s="314">
        <v>1</v>
      </c>
      <c r="J339" s="311">
        <f>(((52*120)*$K$3)*1)+$L$3</f>
        <v>297.12</v>
      </c>
      <c r="K339" s="266" t="s">
        <v>48</v>
      </c>
      <c r="L339" s="267" t="s">
        <v>48</v>
      </c>
      <c r="M339" s="268">
        <f t="shared" si="81"/>
        <v>30.019000000000002</v>
      </c>
      <c r="N339" s="269">
        <v>180.114</v>
      </c>
      <c r="O339" s="270" t="s">
        <v>574</v>
      </c>
      <c r="P339" s="271">
        <v>1</v>
      </c>
      <c r="Q339" s="272">
        <v>6</v>
      </c>
      <c r="R339" s="272">
        <v>6</v>
      </c>
      <c r="S339" s="273">
        <v>28</v>
      </c>
      <c r="T339" s="274">
        <v>28</v>
      </c>
      <c r="U339" s="275">
        <f t="shared" si="76"/>
        <v>168</v>
      </c>
      <c r="V339" s="570">
        <f>Tableau3[[#This Row],[PRIX  AU 
COLIS]]/Tableau3[[#This Row],[COLIS]]-1</f>
        <v>-0.74</v>
      </c>
      <c r="W339" s="276">
        <f t="shared" si="83"/>
        <v>7.804940000000002</v>
      </c>
      <c r="X339" s="277">
        <f>$N339-(N339*'Détail des remises'!$C$16)</f>
        <v>46.829640000000012</v>
      </c>
      <c r="Y339" s="278" t="s">
        <v>48</v>
      </c>
      <c r="Z339" s="274" t="s">
        <v>48</v>
      </c>
      <c r="AA339" s="275" t="s">
        <v>48</v>
      </c>
      <c r="AB339" s="276" t="s">
        <v>48</v>
      </c>
      <c r="AC339" s="277" t="s">
        <v>48</v>
      </c>
      <c r="AD339" s="278" t="s">
        <v>48</v>
      </c>
      <c r="AE339" s="274" t="s">
        <v>48</v>
      </c>
      <c r="AF339" s="275" t="s">
        <v>48</v>
      </c>
      <c r="AG339" s="276" t="s">
        <v>48</v>
      </c>
      <c r="AH339" s="277" t="s">
        <v>48</v>
      </c>
      <c r="AI339" s="278" t="s">
        <v>48</v>
      </c>
      <c r="AJ339" s="274" t="s">
        <v>48</v>
      </c>
      <c r="AK339" s="275" t="s">
        <v>48</v>
      </c>
      <c r="AL339" s="279" t="s">
        <v>48</v>
      </c>
      <c r="AM339" s="277" t="s">
        <v>48</v>
      </c>
      <c r="AN339" s="280" t="s">
        <v>48</v>
      </c>
      <c r="AO339" s="274" t="s">
        <v>48</v>
      </c>
      <c r="AP339" s="275" t="s">
        <v>48</v>
      </c>
      <c r="AQ339" s="279" t="s">
        <v>48</v>
      </c>
      <c r="AR339" s="277" t="s">
        <v>48</v>
      </c>
      <c r="AS339" s="280" t="s">
        <v>48</v>
      </c>
      <c r="AT339" s="262" t="s">
        <v>41</v>
      </c>
      <c r="AU339" s="198" t="s">
        <v>48</v>
      </c>
      <c r="AV339" s="198" t="s">
        <v>48</v>
      </c>
      <c r="AW339" s="198" t="s">
        <v>48</v>
      </c>
      <c r="AX339" s="198" t="s">
        <v>48</v>
      </c>
      <c r="AY339" s="198" t="s">
        <v>48</v>
      </c>
      <c r="AZ339" s="198" t="s">
        <v>48</v>
      </c>
      <c r="BA339" s="198" t="s">
        <v>48</v>
      </c>
      <c r="BB339" s="198" t="s">
        <v>48</v>
      </c>
      <c r="BC339" s="198" t="s">
        <v>48</v>
      </c>
      <c r="BD339" s="198" t="s">
        <v>48</v>
      </c>
      <c r="BE339" s="198" t="s">
        <v>48</v>
      </c>
      <c r="BF339" s="198" t="s">
        <v>48</v>
      </c>
      <c r="BG339" s="198" t="s">
        <v>48</v>
      </c>
      <c r="BH339" s="198" t="s">
        <v>48</v>
      </c>
      <c r="BI339" s="198" t="s">
        <v>48</v>
      </c>
      <c r="BJ339" s="198" t="s">
        <v>48</v>
      </c>
      <c r="BK339" s="198" t="s">
        <v>48</v>
      </c>
      <c r="BL339" s="198" t="s">
        <v>48</v>
      </c>
      <c r="BM339" s="198" t="s">
        <v>48</v>
      </c>
      <c r="BN339" s="198" t="s">
        <v>48</v>
      </c>
      <c r="BO339" s="198" t="s">
        <v>48</v>
      </c>
      <c r="BP339" s="198" t="s">
        <v>48</v>
      </c>
      <c r="BQ339" s="198" t="s">
        <v>48</v>
      </c>
      <c r="BR339" s="198" t="s">
        <v>48</v>
      </c>
      <c r="BS339" s="198" t="s">
        <v>48</v>
      </c>
      <c r="BT339" s="198" t="s">
        <v>48</v>
      </c>
      <c r="BU339" s="198" t="s">
        <v>48</v>
      </c>
      <c r="BV339" s="198" t="s">
        <v>48</v>
      </c>
      <c r="BW339" s="198" t="s">
        <v>48</v>
      </c>
      <c r="BX339" s="198" t="s">
        <v>48</v>
      </c>
      <c r="BY339" s="198" t="s">
        <v>48</v>
      </c>
      <c r="BZ339" s="198" t="s">
        <v>48</v>
      </c>
      <c r="CA339" s="198" t="s">
        <v>48</v>
      </c>
      <c r="CB339" s="198" t="s">
        <v>48</v>
      </c>
      <c r="CC339" s="264"/>
      <c r="CD339" s="264"/>
      <c r="CE339" s="264"/>
      <c r="CF339" s="264"/>
      <c r="CG339" s="264"/>
      <c r="CH339" s="264"/>
      <c r="CI339" s="318"/>
    </row>
    <row r="340" spans="1:87" ht="64.95" hidden="1" customHeight="1" x14ac:dyDescent="0.3">
      <c r="A340" s="335" t="s">
        <v>1123</v>
      </c>
      <c r="B340" s="323" t="s">
        <v>542</v>
      </c>
      <c r="C340" s="333" t="s">
        <v>618</v>
      </c>
      <c r="D340" s="550" t="s">
        <v>759</v>
      </c>
      <c r="E340" s="201" t="e" vm="55">
        <v>#VALUE!</v>
      </c>
      <c r="F340" s="287">
        <v>0</v>
      </c>
      <c r="G340" s="320" t="s">
        <v>625</v>
      </c>
      <c r="H340" s="202" t="s">
        <v>621</v>
      </c>
      <c r="I340" s="314">
        <v>2</v>
      </c>
      <c r="J340" s="311">
        <f>(((52*120)*$K$3)*2)+$L$3</f>
        <v>534.24</v>
      </c>
      <c r="K340" s="266" t="s">
        <v>48</v>
      </c>
      <c r="L340" s="267" t="s">
        <v>48</v>
      </c>
      <c r="M340" s="268">
        <f t="shared" si="81"/>
        <v>31.519950000000005</v>
      </c>
      <c r="N340" s="269">
        <f>N339*1.05</f>
        <v>189.11970000000002</v>
      </c>
      <c r="O340" s="270" t="s">
        <v>574</v>
      </c>
      <c r="P340" s="271">
        <v>1</v>
      </c>
      <c r="Q340" s="272">
        <v>6</v>
      </c>
      <c r="R340" s="272">
        <v>6</v>
      </c>
      <c r="S340" s="273">
        <v>28</v>
      </c>
      <c r="T340" s="274">
        <v>28</v>
      </c>
      <c r="U340" s="275">
        <f t="shared" si="76"/>
        <v>168</v>
      </c>
      <c r="V340" s="570">
        <f>Tableau3[[#This Row],[PRIX  AU 
COLIS]]/Tableau3[[#This Row],[COLIS]]-1</f>
        <v>-0.74</v>
      </c>
      <c r="W340" s="276">
        <f t="shared" si="83"/>
        <v>8.1951869999999989</v>
      </c>
      <c r="X340" s="277">
        <f>$N340-(N340*'Détail des remises'!$C$16)</f>
        <v>49.171121999999997</v>
      </c>
      <c r="Y340" s="278" t="s">
        <v>48</v>
      </c>
      <c r="Z340" s="274" t="s">
        <v>48</v>
      </c>
      <c r="AA340" s="275" t="s">
        <v>48</v>
      </c>
      <c r="AB340" s="276" t="s">
        <v>48</v>
      </c>
      <c r="AC340" s="277" t="s">
        <v>48</v>
      </c>
      <c r="AD340" s="278" t="s">
        <v>48</v>
      </c>
      <c r="AE340" s="274" t="s">
        <v>48</v>
      </c>
      <c r="AF340" s="275" t="s">
        <v>48</v>
      </c>
      <c r="AG340" s="276" t="s">
        <v>48</v>
      </c>
      <c r="AH340" s="277" t="s">
        <v>48</v>
      </c>
      <c r="AI340" s="278" t="s">
        <v>48</v>
      </c>
      <c r="AJ340" s="274" t="s">
        <v>48</v>
      </c>
      <c r="AK340" s="275" t="s">
        <v>48</v>
      </c>
      <c r="AL340" s="279" t="s">
        <v>48</v>
      </c>
      <c r="AM340" s="277" t="s">
        <v>48</v>
      </c>
      <c r="AN340" s="280" t="s">
        <v>48</v>
      </c>
      <c r="AO340" s="274" t="s">
        <v>48</v>
      </c>
      <c r="AP340" s="275" t="s">
        <v>48</v>
      </c>
      <c r="AQ340" s="279" t="s">
        <v>48</v>
      </c>
      <c r="AR340" s="277" t="s">
        <v>48</v>
      </c>
      <c r="AS340" s="280" t="s">
        <v>48</v>
      </c>
      <c r="AT340" s="262" t="s">
        <v>41</v>
      </c>
      <c r="AU340" s="198" t="s">
        <v>48</v>
      </c>
      <c r="AV340" s="198" t="s">
        <v>48</v>
      </c>
      <c r="AW340" s="198" t="s">
        <v>48</v>
      </c>
      <c r="AX340" s="198" t="s">
        <v>48</v>
      </c>
      <c r="AY340" s="198" t="s">
        <v>48</v>
      </c>
      <c r="AZ340" s="198" t="s">
        <v>48</v>
      </c>
      <c r="BA340" s="198" t="s">
        <v>48</v>
      </c>
      <c r="BB340" s="198" t="s">
        <v>48</v>
      </c>
      <c r="BC340" s="198" t="s">
        <v>48</v>
      </c>
      <c r="BD340" s="198" t="s">
        <v>48</v>
      </c>
      <c r="BE340" s="198" t="s">
        <v>48</v>
      </c>
      <c r="BF340" s="198" t="s">
        <v>48</v>
      </c>
      <c r="BG340" s="198" t="s">
        <v>48</v>
      </c>
      <c r="BH340" s="198" t="s">
        <v>48</v>
      </c>
      <c r="BI340" s="198" t="s">
        <v>48</v>
      </c>
      <c r="BJ340" s="198" t="s">
        <v>48</v>
      </c>
      <c r="BK340" s="198" t="s">
        <v>48</v>
      </c>
      <c r="BL340" s="198" t="s">
        <v>48</v>
      </c>
      <c r="BM340" s="198" t="s">
        <v>48</v>
      </c>
      <c r="BN340" s="198" t="s">
        <v>48</v>
      </c>
      <c r="BO340" s="198" t="s">
        <v>48</v>
      </c>
      <c r="BP340" s="198" t="s">
        <v>48</v>
      </c>
      <c r="BQ340" s="198" t="s">
        <v>48</v>
      </c>
      <c r="BR340" s="198" t="s">
        <v>48</v>
      </c>
      <c r="BS340" s="198" t="s">
        <v>48</v>
      </c>
      <c r="BT340" s="198" t="s">
        <v>48</v>
      </c>
      <c r="BU340" s="198" t="s">
        <v>48</v>
      </c>
      <c r="BV340" s="198" t="s">
        <v>48</v>
      </c>
      <c r="BW340" s="198" t="s">
        <v>48</v>
      </c>
      <c r="BX340" s="198" t="s">
        <v>48</v>
      </c>
      <c r="BY340" s="198" t="s">
        <v>48</v>
      </c>
      <c r="BZ340" s="198" t="s">
        <v>48</v>
      </c>
      <c r="CA340" s="198" t="s">
        <v>48</v>
      </c>
      <c r="CB340" s="198" t="s">
        <v>48</v>
      </c>
      <c r="CC340" s="264"/>
      <c r="CD340" s="264"/>
      <c r="CE340" s="264"/>
      <c r="CF340" s="264"/>
      <c r="CG340" s="264"/>
      <c r="CH340" s="264"/>
      <c r="CI340" s="318"/>
    </row>
    <row r="341" spans="1:87" ht="64.95" hidden="1" customHeight="1" x14ac:dyDescent="0.3">
      <c r="A341" s="335" t="s">
        <v>1123</v>
      </c>
      <c r="B341" s="323" t="s">
        <v>542</v>
      </c>
      <c r="C341" s="333" t="s">
        <v>618</v>
      </c>
      <c r="D341" s="550" t="s">
        <v>759</v>
      </c>
      <c r="E341" s="201" t="e" vm="55">
        <v>#VALUE!</v>
      </c>
      <c r="F341" s="287">
        <v>0</v>
      </c>
      <c r="G341" s="320" t="s">
        <v>626</v>
      </c>
      <c r="H341" s="202" t="s">
        <v>621</v>
      </c>
      <c r="I341" s="314">
        <v>4</v>
      </c>
      <c r="J341" s="311">
        <f>(((52*120)*$K$3)*4)+$L$3</f>
        <v>1008.48</v>
      </c>
      <c r="K341" s="266" t="s">
        <v>48</v>
      </c>
      <c r="L341" s="267" t="s">
        <v>48</v>
      </c>
      <c r="M341" s="268">
        <f t="shared" si="81"/>
        <v>34.521849999999993</v>
      </c>
      <c r="N341" s="269">
        <f>N339*1.15</f>
        <v>207.13109999999998</v>
      </c>
      <c r="O341" s="270" t="s">
        <v>574</v>
      </c>
      <c r="P341" s="271">
        <v>1</v>
      </c>
      <c r="Q341" s="272">
        <v>6</v>
      </c>
      <c r="R341" s="272">
        <v>6</v>
      </c>
      <c r="S341" s="273">
        <v>28</v>
      </c>
      <c r="T341" s="274">
        <v>28</v>
      </c>
      <c r="U341" s="275">
        <f t="shared" ref="U341:U362" si="84">T341*Q341</f>
        <v>168</v>
      </c>
      <c r="V341" s="570">
        <f>Tableau3[[#This Row],[PRIX  AU 
COLIS]]/Tableau3[[#This Row],[COLIS]]-1</f>
        <v>-0.74</v>
      </c>
      <c r="W341" s="276">
        <f t="shared" si="83"/>
        <v>8.9756809999999998</v>
      </c>
      <c r="X341" s="277">
        <f>$N341-(N341*'Détail des remises'!$C$16)</f>
        <v>53.854085999999995</v>
      </c>
      <c r="Y341" s="278" t="s">
        <v>48</v>
      </c>
      <c r="Z341" s="274" t="s">
        <v>48</v>
      </c>
      <c r="AA341" s="275" t="s">
        <v>48</v>
      </c>
      <c r="AB341" s="276" t="s">
        <v>48</v>
      </c>
      <c r="AC341" s="277" t="s">
        <v>48</v>
      </c>
      <c r="AD341" s="278" t="s">
        <v>48</v>
      </c>
      <c r="AE341" s="274" t="s">
        <v>48</v>
      </c>
      <c r="AF341" s="275" t="s">
        <v>48</v>
      </c>
      <c r="AG341" s="276" t="s">
        <v>48</v>
      </c>
      <c r="AH341" s="277" t="s">
        <v>48</v>
      </c>
      <c r="AI341" s="278" t="s">
        <v>48</v>
      </c>
      <c r="AJ341" s="274" t="s">
        <v>48</v>
      </c>
      <c r="AK341" s="275" t="s">
        <v>48</v>
      </c>
      <c r="AL341" s="279" t="s">
        <v>48</v>
      </c>
      <c r="AM341" s="277" t="s">
        <v>48</v>
      </c>
      <c r="AN341" s="280" t="s">
        <v>48</v>
      </c>
      <c r="AO341" s="274" t="s">
        <v>48</v>
      </c>
      <c r="AP341" s="275" t="s">
        <v>48</v>
      </c>
      <c r="AQ341" s="279" t="s">
        <v>48</v>
      </c>
      <c r="AR341" s="277" t="s">
        <v>48</v>
      </c>
      <c r="AS341" s="280" t="s">
        <v>48</v>
      </c>
      <c r="AT341" s="262" t="s">
        <v>41</v>
      </c>
      <c r="AU341" s="198" t="s">
        <v>48</v>
      </c>
      <c r="AV341" s="198" t="s">
        <v>48</v>
      </c>
      <c r="AW341" s="198" t="s">
        <v>48</v>
      </c>
      <c r="AX341" s="198" t="s">
        <v>48</v>
      </c>
      <c r="AY341" s="198" t="s">
        <v>48</v>
      </c>
      <c r="AZ341" s="198" t="s">
        <v>48</v>
      </c>
      <c r="BA341" s="198" t="s">
        <v>48</v>
      </c>
      <c r="BB341" s="198" t="s">
        <v>48</v>
      </c>
      <c r="BC341" s="198" t="s">
        <v>48</v>
      </c>
      <c r="BD341" s="198" t="s">
        <v>48</v>
      </c>
      <c r="BE341" s="198" t="s">
        <v>48</v>
      </c>
      <c r="BF341" s="198" t="s">
        <v>48</v>
      </c>
      <c r="BG341" s="198" t="s">
        <v>48</v>
      </c>
      <c r="BH341" s="198" t="s">
        <v>48</v>
      </c>
      <c r="BI341" s="198" t="s">
        <v>48</v>
      </c>
      <c r="BJ341" s="198" t="s">
        <v>48</v>
      </c>
      <c r="BK341" s="198" t="s">
        <v>48</v>
      </c>
      <c r="BL341" s="198" t="s">
        <v>48</v>
      </c>
      <c r="BM341" s="198" t="s">
        <v>48</v>
      </c>
      <c r="BN341" s="198" t="s">
        <v>48</v>
      </c>
      <c r="BO341" s="198" t="s">
        <v>48</v>
      </c>
      <c r="BP341" s="198" t="s">
        <v>48</v>
      </c>
      <c r="BQ341" s="198" t="s">
        <v>48</v>
      </c>
      <c r="BR341" s="198" t="s">
        <v>48</v>
      </c>
      <c r="BS341" s="198" t="s">
        <v>48</v>
      </c>
      <c r="BT341" s="198" t="s">
        <v>48</v>
      </c>
      <c r="BU341" s="198" t="s">
        <v>48</v>
      </c>
      <c r="BV341" s="198" t="s">
        <v>48</v>
      </c>
      <c r="BW341" s="198" t="s">
        <v>48</v>
      </c>
      <c r="BX341" s="198" t="s">
        <v>48</v>
      </c>
      <c r="BY341" s="198" t="s">
        <v>48</v>
      </c>
      <c r="BZ341" s="198" t="s">
        <v>48</v>
      </c>
      <c r="CA341" s="198" t="s">
        <v>48</v>
      </c>
      <c r="CB341" s="198" t="s">
        <v>48</v>
      </c>
      <c r="CC341" s="264"/>
      <c r="CD341" s="264"/>
      <c r="CE341" s="264"/>
      <c r="CF341" s="264"/>
      <c r="CG341" s="264"/>
      <c r="CH341" s="264"/>
      <c r="CI341" s="318"/>
    </row>
    <row r="342" spans="1:87" ht="64.95" hidden="1" customHeight="1" x14ac:dyDescent="0.3">
      <c r="A342" s="335" t="s">
        <v>1123</v>
      </c>
      <c r="B342" s="323" t="s">
        <v>542</v>
      </c>
      <c r="C342" s="333" t="s">
        <v>618</v>
      </c>
      <c r="D342" s="550" t="s">
        <v>760</v>
      </c>
      <c r="E342" s="201" t="e" vm="55">
        <v>#VALUE!</v>
      </c>
      <c r="F342" s="320" t="s">
        <v>1082</v>
      </c>
      <c r="G342" s="320" t="s">
        <v>627</v>
      </c>
      <c r="H342" s="202" t="s">
        <v>629</v>
      </c>
      <c r="I342" s="314">
        <v>1</v>
      </c>
      <c r="J342" s="311">
        <f>(((52*120)*$K$3)*1)+$L$3</f>
        <v>297.12</v>
      </c>
      <c r="K342" s="266" t="s">
        <v>48</v>
      </c>
      <c r="L342" s="267" t="s">
        <v>48</v>
      </c>
      <c r="M342" s="268">
        <f t="shared" si="81"/>
        <v>57.371499999999997</v>
      </c>
      <c r="N342" s="269">
        <v>229.48599999999999</v>
      </c>
      <c r="O342" s="270" t="s">
        <v>574</v>
      </c>
      <c r="P342" s="271">
        <v>1</v>
      </c>
      <c r="Q342" s="272">
        <v>4</v>
      </c>
      <c r="R342" s="272">
        <v>4</v>
      </c>
      <c r="S342" s="273">
        <v>28</v>
      </c>
      <c r="T342" s="274">
        <v>15</v>
      </c>
      <c r="U342" s="275">
        <f t="shared" si="84"/>
        <v>60</v>
      </c>
      <c r="V342" s="570">
        <f>Tableau3[[#This Row],[PRIX  AU 
COLIS]]/Tableau3[[#This Row],[COLIS]]-1</f>
        <v>-0.74</v>
      </c>
      <c r="W342" s="276">
        <f t="shared" si="83"/>
        <v>14.916589999999999</v>
      </c>
      <c r="X342" s="277">
        <f>$N342-(N342*'Détail des remises'!$C$16)</f>
        <v>59.666359999999997</v>
      </c>
      <c r="Y342" s="278" t="s">
        <v>48</v>
      </c>
      <c r="Z342" s="274" t="s">
        <v>48</v>
      </c>
      <c r="AA342" s="275" t="s">
        <v>48</v>
      </c>
      <c r="AB342" s="276" t="s">
        <v>48</v>
      </c>
      <c r="AC342" s="277" t="s">
        <v>48</v>
      </c>
      <c r="AD342" s="278" t="s">
        <v>48</v>
      </c>
      <c r="AE342" s="274" t="s">
        <v>48</v>
      </c>
      <c r="AF342" s="275" t="s">
        <v>48</v>
      </c>
      <c r="AG342" s="276" t="s">
        <v>48</v>
      </c>
      <c r="AH342" s="277" t="s">
        <v>48</v>
      </c>
      <c r="AI342" s="278" t="s">
        <v>48</v>
      </c>
      <c r="AJ342" s="274" t="s">
        <v>48</v>
      </c>
      <c r="AK342" s="275" t="s">
        <v>48</v>
      </c>
      <c r="AL342" s="279" t="s">
        <v>48</v>
      </c>
      <c r="AM342" s="277" t="s">
        <v>48</v>
      </c>
      <c r="AN342" s="280" t="s">
        <v>48</v>
      </c>
      <c r="AO342" s="274" t="s">
        <v>48</v>
      </c>
      <c r="AP342" s="275" t="s">
        <v>48</v>
      </c>
      <c r="AQ342" s="279" t="s">
        <v>48</v>
      </c>
      <c r="AR342" s="277" t="s">
        <v>48</v>
      </c>
      <c r="AS342" s="280" t="s">
        <v>48</v>
      </c>
      <c r="AT342" s="262" t="s">
        <v>41</v>
      </c>
      <c r="AU342" s="198" t="s">
        <v>48</v>
      </c>
      <c r="AV342" s="198" t="s">
        <v>48</v>
      </c>
      <c r="AW342" s="198" t="s">
        <v>48</v>
      </c>
      <c r="AX342" s="198" t="s">
        <v>48</v>
      </c>
      <c r="AY342" s="198" t="s">
        <v>48</v>
      </c>
      <c r="AZ342" s="198" t="s">
        <v>48</v>
      </c>
      <c r="BA342" s="198" t="s">
        <v>48</v>
      </c>
      <c r="BB342" s="198" t="s">
        <v>48</v>
      </c>
      <c r="BC342" s="198" t="s">
        <v>48</v>
      </c>
      <c r="BD342" s="198" t="s">
        <v>48</v>
      </c>
      <c r="BE342" s="198" t="s">
        <v>48</v>
      </c>
      <c r="BF342" s="198" t="s">
        <v>48</v>
      </c>
      <c r="BG342" s="198" t="s">
        <v>48</v>
      </c>
      <c r="BH342" s="198" t="s">
        <v>48</v>
      </c>
      <c r="BI342" s="198" t="s">
        <v>48</v>
      </c>
      <c r="BJ342" s="198" t="s">
        <v>48</v>
      </c>
      <c r="BK342" s="198" t="s">
        <v>48</v>
      </c>
      <c r="BL342" s="198" t="s">
        <v>48</v>
      </c>
      <c r="BM342" s="198" t="s">
        <v>48</v>
      </c>
      <c r="BN342" s="198" t="s">
        <v>48</v>
      </c>
      <c r="BO342" s="198" t="s">
        <v>48</v>
      </c>
      <c r="BP342" s="198" t="s">
        <v>48</v>
      </c>
      <c r="BQ342" s="198" t="s">
        <v>48</v>
      </c>
      <c r="BR342" s="198" t="s">
        <v>48</v>
      </c>
      <c r="BS342" s="198" t="s">
        <v>48</v>
      </c>
      <c r="BT342" s="198" t="s">
        <v>48</v>
      </c>
      <c r="BU342" s="198" t="s">
        <v>48</v>
      </c>
      <c r="BV342" s="198" t="s">
        <v>48</v>
      </c>
      <c r="BW342" s="198" t="s">
        <v>48</v>
      </c>
      <c r="BX342" s="198" t="s">
        <v>48</v>
      </c>
      <c r="BY342" s="198" t="s">
        <v>48</v>
      </c>
      <c r="BZ342" s="198" t="s">
        <v>48</v>
      </c>
      <c r="CA342" s="198" t="s">
        <v>48</v>
      </c>
      <c r="CB342" s="198" t="s">
        <v>48</v>
      </c>
      <c r="CC342" s="264"/>
      <c r="CD342" s="264"/>
      <c r="CE342" s="264"/>
      <c r="CF342" s="264"/>
      <c r="CG342" s="264"/>
      <c r="CH342" s="264"/>
      <c r="CI342" s="318"/>
    </row>
    <row r="343" spans="1:87" ht="64.95" hidden="1" customHeight="1" x14ac:dyDescent="0.3">
      <c r="A343" s="335" t="s">
        <v>1123</v>
      </c>
      <c r="B343" s="323" t="s">
        <v>542</v>
      </c>
      <c r="C343" s="333" t="s">
        <v>618</v>
      </c>
      <c r="D343" s="550" t="s">
        <v>760</v>
      </c>
      <c r="E343" s="201" t="e" vm="55">
        <v>#VALUE!</v>
      </c>
      <c r="F343" s="287">
        <v>0</v>
      </c>
      <c r="G343" s="320" t="s">
        <v>628</v>
      </c>
      <c r="H343" s="202" t="s">
        <v>629</v>
      </c>
      <c r="I343" s="314">
        <v>2</v>
      </c>
      <c r="J343" s="311">
        <f>(((52*120)*$K$3)*2)+$L$3</f>
        <v>534.24</v>
      </c>
      <c r="K343" s="266" t="s">
        <v>48</v>
      </c>
      <c r="L343" s="267" t="s">
        <v>48</v>
      </c>
      <c r="M343" s="268">
        <f t="shared" si="81"/>
        <v>60.240074999999997</v>
      </c>
      <c r="N343" s="269">
        <f>N342*1.05</f>
        <v>240.96029999999999</v>
      </c>
      <c r="O343" s="270" t="s">
        <v>574</v>
      </c>
      <c r="P343" s="271">
        <v>1</v>
      </c>
      <c r="Q343" s="272">
        <v>4</v>
      </c>
      <c r="R343" s="272">
        <v>4</v>
      </c>
      <c r="S343" s="273">
        <v>15</v>
      </c>
      <c r="T343" s="274">
        <v>15</v>
      </c>
      <c r="U343" s="275">
        <f t="shared" si="84"/>
        <v>60</v>
      </c>
      <c r="V343" s="570">
        <f>Tableau3[[#This Row],[PRIX  AU 
COLIS]]/Tableau3[[#This Row],[COLIS]]-1</f>
        <v>-0.74</v>
      </c>
      <c r="W343" s="276">
        <f t="shared" si="83"/>
        <v>15.662419499999999</v>
      </c>
      <c r="X343" s="277">
        <f>$N343-(N343*'Détail des remises'!$C$16)</f>
        <v>62.649677999999994</v>
      </c>
      <c r="Y343" s="278" t="s">
        <v>48</v>
      </c>
      <c r="Z343" s="274" t="s">
        <v>48</v>
      </c>
      <c r="AA343" s="275" t="s">
        <v>48</v>
      </c>
      <c r="AB343" s="276" t="s">
        <v>48</v>
      </c>
      <c r="AC343" s="277" t="s">
        <v>48</v>
      </c>
      <c r="AD343" s="278" t="s">
        <v>48</v>
      </c>
      <c r="AE343" s="274" t="s">
        <v>48</v>
      </c>
      <c r="AF343" s="275" t="s">
        <v>48</v>
      </c>
      <c r="AG343" s="276" t="s">
        <v>48</v>
      </c>
      <c r="AH343" s="277" t="s">
        <v>48</v>
      </c>
      <c r="AI343" s="278" t="s">
        <v>48</v>
      </c>
      <c r="AJ343" s="274" t="s">
        <v>48</v>
      </c>
      <c r="AK343" s="275" t="s">
        <v>48</v>
      </c>
      <c r="AL343" s="279" t="s">
        <v>48</v>
      </c>
      <c r="AM343" s="277" t="s">
        <v>48</v>
      </c>
      <c r="AN343" s="280" t="s">
        <v>48</v>
      </c>
      <c r="AO343" s="274" t="s">
        <v>48</v>
      </c>
      <c r="AP343" s="275" t="s">
        <v>48</v>
      </c>
      <c r="AQ343" s="279" t="s">
        <v>48</v>
      </c>
      <c r="AR343" s="277" t="s">
        <v>48</v>
      </c>
      <c r="AS343" s="280" t="s">
        <v>48</v>
      </c>
      <c r="AT343" s="262" t="s">
        <v>41</v>
      </c>
      <c r="AU343" s="198" t="s">
        <v>48</v>
      </c>
      <c r="AV343" s="198" t="s">
        <v>48</v>
      </c>
      <c r="AW343" s="198" t="s">
        <v>48</v>
      </c>
      <c r="AX343" s="198" t="s">
        <v>48</v>
      </c>
      <c r="AY343" s="198" t="s">
        <v>48</v>
      </c>
      <c r="AZ343" s="198" t="s">
        <v>48</v>
      </c>
      <c r="BA343" s="198" t="s">
        <v>48</v>
      </c>
      <c r="BB343" s="198" t="s">
        <v>48</v>
      </c>
      <c r="BC343" s="198" t="s">
        <v>48</v>
      </c>
      <c r="BD343" s="198" t="s">
        <v>48</v>
      </c>
      <c r="BE343" s="198" t="s">
        <v>48</v>
      </c>
      <c r="BF343" s="198" t="s">
        <v>48</v>
      </c>
      <c r="BG343" s="198" t="s">
        <v>48</v>
      </c>
      <c r="BH343" s="198" t="s">
        <v>48</v>
      </c>
      <c r="BI343" s="198" t="s">
        <v>48</v>
      </c>
      <c r="BJ343" s="198" t="s">
        <v>48</v>
      </c>
      <c r="BK343" s="198" t="s">
        <v>48</v>
      </c>
      <c r="BL343" s="198" t="s">
        <v>48</v>
      </c>
      <c r="BM343" s="198" t="s">
        <v>48</v>
      </c>
      <c r="BN343" s="198" t="s">
        <v>48</v>
      </c>
      <c r="BO343" s="198" t="s">
        <v>48</v>
      </c>
      <c r="BP343" s="198" t="s">
        <v>48</v>
      </c>
      <c r="BQ343" s="198" t="s">
        <v>48</v>
      </c>
      <c r="BR343" s="198" t="s">
        <v>48</v>
      </c>
      <c r="BS343" s="198" t="s">
        <v>48</v>
      </c>
      <c r="BT343" s="198" t="s">
        <v>48</v>
      </c>
      <c r="BU343" s="198" t="s">
        <v>48</v>
      </c>
      <c r="BV343" s="198" t="s">
        <v>48</v>
      </c>
      <c r="BW343" s="198" t="s">
        <v>48</v>
      </c>
      <c r="BX343" s="198" t="s">
        <v>48</v>
      </c>
      <c r="BY343" s="198" t="s">
        <v>48</v>
      </c>
      <c r="BZ343" s="198" t="s">
        <v>48</v>
      </c>
      <c r="CA343" s="198" t="s">
        <v>48</v>
      </c>
      <c r="CB343" s="198" t="s">
        <v>48</v>
      </c>
      <c r="CC343" s="264"/>
      <c r="CD343" s="264"/>
      <c r="CE343" s="264"/>
      <c r="CF343" s="264"/>
      <c r="CG343" s="264"/>
      <c r="CH343" s="264"/>
      <c r="CI343" s="318"/>
    </row>
    <row r="344" spans="1:87" ht="64.95" hidden="1" customHeight="1" x14ac:dyDescent="0.3">
      <c r="A344" s="335" t="s">
        <v>1123</v>
      </c>
      <c r="B344" s="323" t="s">
        <v>542</v>
      </c>
      <c r="C344" s="333" t="s">
        <v>630</v>
      </c>
      <c r="D344" s="550" t="s">
        <v>761</v>
      </c>
      <c r="E344" s="201" t="e" vm="55">
        <v>#VALUE!</v>
      </c>
      <c r="F344" s="287">
        <v>0</v>
      </c>
      <c r="G344" s="320" t="s">
        <v>953</v>
      </c>
      <c r="H344" s="202" t="s">
        <v>634</v>
      </c>
      <c r="I344" s="314">
        <v>1</v>
      </c>
      <c r="J344" s="311">
        <f>(((52*120)*$K$3)*2)+$L$3</f>
        <v>534.24</v>
      </c>
      <c r="K344" s="266" t="s">
        <v>48</v>
      </c>
      <c r="L344" s="267" t="s">
        <v>48</v>
      </c>
      <c r="M344" s="268">
        <f t="shared" si="81"/>
        <v>7.4455</v>
      </c>
      <c r="N344" s="269">
        <v>89.346000000000004</v>
      </c>
      <c r="O344" s="270" t="s">
        <v>574</v>
      </c>
      <c r="P344" s="271">
        <v>1</v>
      </c>
      <c r="Q344" s="272">
        <v>12</v>
      </c>
      <c r="R344" s="272">
        <v>12</v>
      </c>
      <c r="S344" s="273">
        <v>16</v>
      </c>
      <c r="T344" s="274">
        <v>16</v>
      </c>
      <c r="U344" s="275">
        <f t="shared" si="84"/>
        <v>192</v>
      </c>
      <c r="V344" s="570">
        <f>Tableau3[[#This Row],[PRIX  AU 
COLIS]]/Tableau3[[#This Row],[COLIS]]-1</f>
        <v>-0.74</v>
      </c>
      <c r="W344" s="276">
        <f t="shared" si="83"/>
        <v>1.9358300000000004</v>
      </c>
      <c r="X344" s="277">
        <f>$N344-(N344*'Détail des remises'!$C$17)</f>
        <v>23.229960000000005</v>
      </c>
      <c r="Y344" s="278" t="s">
        <v>48</v>
      </c>
      <c r="Z344" s="274" t="s">
        <v>48</v>
      </c>
      <c r="AA344" s="275" t="s">
        <v>48</v>
      </c>
      <c r="AB344" s="276" t="s">
        <v>48</v>
      </c>
      <c r="AC344" s="277" t="s">
        <v>48</v>
      </c>
      <c r="AD344" s="278" t="s">
        <v>48</v>
      </c>
      <c r="AE344" s="274" t="s">
        <v>48</v>
      </c>
      <c r="AF344" s="275" t="s">
        <v>48</v>
      </c>
      <c r="AG344" s="276" t="s">
        <v>48</v>
      </c>
      <c r="AH344" s="277" t="s">
        <v>48</v>
      </c>
      <c r="AI344" s="278" t="s">
        <v>48</v>
      </c>
      <c r="AJ344" s="274" t="s">
        <v>48</v>
      </c>
      <c r="AK344" s="275" t="s">
        <v>48</v>
      </c>
      <c r="AL344" s="279" t="s">
        <v>48</v>
      </c>
      <c r="AM344" s="277" t="s">
        <v>48</v>
      </c>
      <c r="AN344" s="280" t="s">
        <v>48</v>
      </c>
      <c r="AO344" s="274" t="s">
        <v>48</v>
      </c>
      <c r="AP344" s="275" t="s">
        <v>48</v>
      </c>
      <c r="AQ344" s="279" t="s">
        <v>48</v>
      </c>
      <c r="AR344" s="277" t="s">
        <v>48</v>
      </c>
      <c r="AS344" s="280" t="s">
        <v>48</v>
      </c>
      <c r="AT344" s="262" t="s">
        <v>41</v>
      </c>
      <c r="AU344" s="198" t="s">
        <v>48</v>
      </c>
      <c r="AV344" s="198" t="s">
        <v>48</v>
      </c>
      <c r="AW344" s="198" t="s">
        <v>48</v>
      </c>
      <c r="AX344" s="198" t="s">
        <v>48</v>
      </c>
      <c r="AY344" s="198" t="s">
        <v>48</v>
      </c>
      <c r="AZ344" s="198" t="s">
        <v>48</v>
      </c>
      <c r="BA344" s="198" t="s">
        <v>48</v>
      </c>
      <c r="BB344" s="198" t="s">
        <v>48</v>
      </c>
      <c r="BC344" s="198" t="s">
        <v>48</v>
      </c>
      <c r="BD344" s="198" t="s">
        <v>48</v>
      </c>
      <c r="BE344" s="198" t="s">
        <v>48</v>
      </c>
      <c r="BF344" s="198" t="s">
        <v>48</v>
      </c>
      <c r="BG344" s="198" t="s">
        <v>48</v>
      </c>
      <c r="BH344" s="198" t="s">
        <v>48</v>
      </c>
      <c r="BI344" s="198" t="s">
        <v>48</v>
      </c>
      <c r="BJ344" s="198" t="s">
        <v>48</v>
      </c>
      <c r="BK344" s="198" t="s">
        <v>48</v>
      </c>
      <c r="BL344" s="198" t="s">
        <v>48</v>
      </c>
      <c r="BM344" s="198" t="s">
        <v>48</v>
      </c>
      <c r="BN344" s="198" t="s">
        <v>48</v>
      </c>
      <c r="BO344" s="198" t="s">
        <v>48</v>
      </c>
      <c r="BP344" s="198" t="s">
        <v>48</v>
      </c>
      <c r="BQ344" s="198" t="s">
        <v>48</v>
      </c>
      <c r="BR344" s="198" t="s">
        <v>48</v>
      </c>
      <c r="BS344" s="198" t="s">
        <v>48</v>
      </c>
      <c r="BT344" s="198" t="s">
        <v>48</v>
      </c>
      <c r="BU344" s="198" t="s">
        <v>48</v>
      </c>
      <c r="BV344" s="198" t="s">
        <v>48</v>
      </c>
      <c r="BW344" s="198" t="s">
        <v>48</v>
      </c>
      <c r="BX344" s="198" t="s">
        <v>48</v>
      </c>
      <c r="BY344" s="198" t="s">
        <v>48</v>
      </c>
      <c r="BZ344" s="198" t="s">
        <v>48</v>
      </c>
      <c r="CA344" s="198" t="s">
        <v>48</v>
      </c>
      <c r="CB344" s="198" t="s">
        <v>48</v>
      </c>
      <c r="CC344" s="264"/>
      <c r="CD344" s="264"/>
      <c r="CE344" s="264"/>
      <c r="CF344" s="264"/>
      <c r="CG344" s="264"/>
      <c r="CH344" s="264"/>
      <c r="CI344" s="318"/>
    </row>
    <row r="345" spans="1:87" ht="64.95" hidden="1" customHeight="1" x14ac:dyDescent="0.3">
      <c r="A345" s="335" t="s">
        <v>1123</v>
      </c>
      <c r="B345" s="323" t="s">
        <v>542</v>
      </c>
      <c r="C345" s="333" t="s">
        <v>630</v>
      </c>
      <c r="D345" s="550" t="s">
        <v>761</v>
      </c>
      <c r="E345" s="201" t="e" vm="55">
        <v>#VALUE!</v>
      </c>
      <c r="F345" s="287">
        <v>0</v>
      </c>
      <c r="G345" s="320" t="s">
        <v>631</v>
      </c>
      <c r="H345" s="202" t="s">
        <v>634</v>
      </c>
      <c r="I345" s="314">
        <v>2</v>
      </c>
      <c r="J345" s="311">
        <f>(((52*120)*$K$3)*2)+$L$3</f>
        <v>534.24</v>
      </c>
      <c r="K345" s="266" t="s">
        <v>48</v>
      </c>
      <c r="L345" s="267" t="s">
        <v>48</v>
      </c>
      <c r="M345" s="268">
        <f t="shared" si="81"/>
        <v>7.8177500000000002</v>
      </c>
      <c r="N345" s="269">
        <v>93.813000000000002</v>
      </c>
      <c r="O345" s="270" t="s">
        <v>574</v>
      </c>
      <c r="P345" s="271">
        <v>1</v>
      </c>
      <c r="Q345" s="272">
        <v>12</v>
      </c>
      <c r="R345" s="272">
        <v>12</v>
      </c>
      <c r="S345" s="273">
        <v>16</v>
      </c>
      <c r="T345" s="274">
        <v>32</v>
      </c>
      <c r="U345" s="275">
        <f t="shared" si="84"/>
        <v>384</v>
      </c>
      <c r="V345" s="570">
        <f>Tableau3[[#This Row],[PRIX  AU 
COLIS]]/Tableau3[[#This Row],[COLIS]]-1</f>
        <v>-0.74</v>
      </c>
      <c r="W345" s="276">
        <f t="shared" si="83"/>
        <v>2.0326149999999998</v>
      </c>
      <c r="X345" s="277">
        <f>$N345-(N345*'Détail des remises'!$C$17)</f>
        <v>24.391379999999998</v>
      </c>
      <c r="Y345" s="278" t="s">
        <v>48</v>
      </c>
      <c r="Z345" s="274" t="s">
        <v>48</v>
      </c>
      <c r="AA345" s="275" t="s">
        <v>48</v>
      </c>
      <c r="AB345" s="276" t="s">
        <v>48</v>
      </c>
      <c r="AC345" s="277" t="s">
        <v>48</v>
      </c>
      <c r="AD345" s="278" t="s">
        <v>48</v>
      </c>
      <c r="AE345" s="274" t="s">
        <v>48</v>
      </c>
      <c r="AF345" s="275" t="s">
        <v>48</v>
      </c>
      <c r="AG345" s="276" t="s">
        <v>48</v>
      </c>
      <c r="AH345" s="277" t="s">
        <v>48</v>
      </c>
      <c r="AI345" s="278" t="s">
        <v>48</v>
      </c>
      <c r="AJ345" s="274" t="s">
        <v>48</v>
      </c>
      <c r="AK345" s="275" t="s">
        <v>48</v>
      </c>
      <c r="AL345" s="279" t="s">
        <v>48</v>
      </c>
      <c r="AM345" s="277" t="s">
        <v>48</v>
      </c>
      <c r="AN345" s="280" t="s">
        <v>48</v>
      </c>
      <c r="AO345" s="274" t="s">
        <v>48</v>
      </c>
      <c r="AP345" s="275" t="s">
        <v>48</v>
      </c>
      <c r="AQ345" s="279" t="s">
        <v>48</v>
      </c>
      <c r="AR345" s="277" t="s">
        <v>48</v>
      </c>
      <c r="AS345" s="280" t="s">
        <v>48</v>
      </c>
      <c r="AT345" s="262" t="s">
        <v>41</v>
      </c>
      <c r="AU345" s="198" t="s">
        <v>48</v>
      </c>
      <c r="AV345" s="198" t="s">
        <v>48</v>
      </c>
      <c r="AW345" s="198" t="s">
        <v>48</v>
      </c>
      <c r="AX345" s="198" t="s">
        <v>48</v>
      </c>
      <c r="AY345" s="198" t="s">
        <v>48</v>
      </c>
      <c r="AZ345" s="198" t="s">
        <v>48</v>
      </c>
      <c r="BA345" s="198" t="s">
        <v>48</v>
      </c>
      <c r="BB345" s="198" t="s">
        <v>48</v>
      </c>
      <c r="BC345" s="198" t="s">
        <v>48</v>
      </c>
      <c r="BD345" s="198" t="s">
        <v>48</v>
      </c>
      <c r="BE345" s="198" t="s">
        <v>48</v>
      </c>
      <c r="BF345" s="198" t="s">
        <v>48</v>
      </c>
      <c r="BG345" s="198" t="s">
        <v>48</v>
      </c>
      <c r="BH345" s="198" t="s">
        <v>48</v>
      </c>
      <c r="BI345" s="198" t="s">
        <v>48</v>
      </c>
      <c r="BJ345" s="198" t="s">
        <v>48</v>
      </c>
      <c r="BK345" s="198" t="s">
        <v>48</v>
      </c>
      <c r="BL345" s="198" t="s">
        <v>48</v>
      </c>
      <c r="BM345" s="198" t="s">
        <v>48</v>
      </c>
      <c r="BN345" s="198" t="s">
        <v>48</v>
      </c>
      <c r="BO345" s="198" t="s">
        <v>48</v>
      </c>
      <c r="BP345" s="198" t="s">
        <v>48</v>
      </c>
      <c r="BQ345" s="198" t="s">
        <v>48</v>
      </c>
      <c r="BR345" s="198" t="s">
        <v>48</v>
      </c>
      <c r="BS345" s="198" t="s">
        <v>48</v>
      </c>
      <c r="BT345" s="198" t="s">
        <v>48</v>
      </c>
      <c r="BU345" s="198" t="s">
        <v>48</v>
      </c>
      <c r="BV345" s="198" t="s">
        <v>48</v>
      </c>
      <c r="BW345" s="198" t="s">
        <v>48</v>
      </c>
      <c r="BX345" s="198" t="s">
        <v>48</v>
      </c>
      <c r="BY345" s="198" t="s">
        <v>48</v>
      </c>
      <c r="BZ345" s="198" t="s">
        <v>48</v>
      </c>
      <c r="CA345" s="198" t="s">
        <v>48</v>
      </c>
      <c r="CB345" s="198" t="s">
        <v>48</v>
      </c>
      <c r="CC345" s="264"/>
      <c r="CD345" s="264"/>
      <c r="CE345" s="264"/>
      <c r="CF345" s="264"/>
      <c r="CG345" s="264"/>
      <c r="CH345" s="264"/>
      <c r="CI345" s="318"/>
    </row>
    <row r="346" spans="1:87" ht="64.95" hidden="1" customHeight="1" x14ac:dyDescent="0.3">
      <c r="A346" s="335" t="s">
        <v>1123</v>
      </c>
      <c r="B346" s="323" t="s">
        <v>542</v>
      </c>
      <c r="C346" s="333" t="s">
        <v>630</v>
      </c>
      <c r="D346" s="550" t="s">
        <v>761</v>
      </c>
      <c r="E346" s="201" t="e" vm="55">
        <v>#VALUE!</v>
      </c>
      <c r="F346" s="287">
        <v>0</v>
      </c>
      <c r="G346" s="320" t="s">
        <v>632</v>
      </c>
      <c r="H346" s="202" t="s">
        <v>634</v>
      </c>
      <c r="I346" s="314">
        <v>3</v>
      </c>
      <c r="J346" s="311">
        <f>(((52*120)*$K$3)*3)+$L$3</f>
        <v>771.36</v>
      </c>
      <c r="K346" s="266" t="s">
        <v>48</v>
      </c>
      <c r="L346" s="267" t="s">
        <v>48</v>
      </c>
      <c r="M346" s="268">
        <f t="shared" si="81"/>
        <v>8.1900833333333338</v>
      </c>
      <c r="N346" s="269">
        <v>98.281000000000006</v>
      </c>
      <c r="O346" s="270" t="s">
        <v>574</v>
      </c>
      <c r="P346" s="271">
        <v>1</v>
      </c>
      <c r="Q346" s="272">
        <v>12</v>
      </c>
      <c r="R346" s="272">
        <v>12</v>
      </c>
      <c r="S346" s="273">
        <v>16</v>
      </c>
      <c r="T346" s="274">
        <v>32</v>
      </c>
      <c r="U346" s="275">
        <f t="shared" si="84"/>
        <v>384</v>
      </c>
      <c r="V346" s="570">
        <f>Tableau3[[#This Row],[PRIX  AU 
COLIS]]/Tableau3[[#This Row],[COLIS]]-1</f>
        <v>-0.74</v>
      </c>
      <c r="W346" s="276">
        <f t="shared" si="83"/>
        <v>2.129421666666667</v>
      </c>
      <c r="X346" s="277">
        <f>$N346-(N346*'Détail des remises'!$C$17)</f>
        <v>25.553060000000002</v>
      </c>
      <c r="Y346" s="278" t="s">
        <v>48</v>
      </c>
      <c r="Z346" s="274" t="s">
        <v>48</v>
      </c>
      <c r="AA346" s="275" t="s">
        <v>48</v>
      </c>
      <c r="AB346" s="276" t="s">
        <v>48</v>
      </c>
      <c r="AC346" s="277" t="s">
        <v>48</v>
      </c>
      <c r="AD346" s="278" t="s">
        <v>48</v>
      </c>
      <c r="AE346" s="274" t="s">
        <v>48</v>
      </c>
      <c r="AF346" s="275" t="s">
        <v>48</v>
      </c>
      <c r="AG346" s="276" t="s">
        <v>48</v>
      </c>
      <c r="AH346" s="277" t="s">
        <v>48</v>
      </c>
      <c r="AI346" s="278" t="s">
        <v>48</v>
      </c>
      <c r="AJ346" s="274" t="s">
        <v>48</v>
      </c>
      <c r="AK346" s="275" t="s">
        <v>48</v>
      </c>
      <c r="AL346" s="279" t="s">
        <v>48</v>
      </c>
      <c r="AM346" s="277" t="s">
        <v>48</v>
      </c>
      <c r="AN346" s="280" t="s">
        <v>48</v>
      </c>
      <c r="AO346" s="274" t="s">
        <v>48</v>
      </c>
      <c r="AP346" s="275" t="s">
        <v>48</v>
      </c>
      <c r="AQ346" s="279" t="s">
        <v>48</v>
      </c>
      <c r="AR346" s="277" t="s">
        <v>48</v>
      </c>
      <c r="AS346" s="280" t="s">
        <v>48</v>
      </c>
      <c r="AT346" s="262" t="s">
        <v>41</v>
      </c>
      <c r="AU346" s="198" t="s">
        <v>48</v>
      </c>
      <c r="AV346" s="198" t="s">
        <v>48</v>
      </c>
      <c r="AW346" s="198" t="s">
        <v>48</v>
      </c>
      <c r="AX346" s="198" t="s">
        <v>48</v>
      </c>
      <c r="AY346" s="198" t="s">
        <v>48</v>
      </c>
      <c r="AZ346" s="198" t="s">
        <v>48</v>
      </c>
      <c r="BA346" s="198" t="s">
        <v>48</v>
      </c>
      <c r="BB346" s="198" t="s">
        <v>48</v>
      </c>
      <c r="BC346" s="198" t="s">
        <v>48</v>
      </c>
      <c r="BD346" s="198" t="s">
        <v>48</v>
      </c>
      <c r="BE346" s="198" t="s">
        <v>48</v>
      </c>
      <c r="BF346" s="198" t="s">
        <v>48</v>
      </c>
      <c r="BG346" s="198" t="s">
        <v>48</v>
      </c>
      <c r="BH346" s="198" t="s">
        <v>48</v>
      </c>
      <c r="BI346" s="198" t="s">
        <v>48</v>
      </c>
      <c r="BJ346" s="198" t="s">
        <v>48</v>
      </c>
      <c r="BK346" s="198" t="s">
        <v>48</v>
      </c>
      <c r="BL346" s="198" t="s">
        <v>48</v>
      </c>
      <c r="BM346" s="198" t="s">
        <v>48</v>
      </c>
      <c r="BN346" s="198" t="s">
        <v>48</v>
      </c>
      <c r="BO346" s="198" t="s">
        <v>48</v>
      </c>
      <c r="BP346" s="198" t="s">
        <v>48</v>
      </c>
      <c r="BQ346" s="198" t="s">
        <v>48</v>
      </c>
      <c r="BR346" s="198" t="s">
        <v>48</v>
      </c>
      <c r="BS346" s="198" t="s">
        <v>48</v>
      </c>
      <c r="BT346" s="198" t="s">
        <v>48</v>
      </c>
      <c r="BU346" s="198" t="s">
        <v>48</v>
      </c>
      <c r="BV346" s="198" t="s">
        <v>48</v>
      </c>
      <c r="BW346" s="198" t="s">
        <v>48</v>
      </c>
      <c r="BX346" s="198" t="s">
        <v>48</v>
      </c>
      <c r="BY346" s="198" t="s">
        <v>48</v>
      </c>
      <c r="BZ346" s="198" t="s">
        <v>48</v>
      </c>
      <c r="CA346" s="198" t="s">
        <v>48</v>
      </c>
      <c r="CB346" s="198" t="s">
        <v>48</v>
      </c>
      <c r="CC346" s="264"/>
      <c r="CD346" s="264"/>
      <c r="CE346" s="264"/>
      <c r="CF346" s="264"/>
      <c r="CG346" s="264"/>
      <c r="CH346" s="264"/>
      <c r="CI346" s="318"/>
    </row>
    <row r="347" spans="1:87" ht="64.95" hidden="1" customHeight="1" x14ac:dyDescent="0.3">
      <c r="A347" s="335" t="s">
        <v>1123</v>
      </c>
      <c r="B347" s="323" t="s">
        <v>542</v>
      </c>
      <c r="C347" s="333" t="s">
        <v>630</v>
      </c>
      <c r="D347" s="550" t="s">
        <v>761</v>
      </c>
      <c r="E347" s="201" t="e" vm="55">
        <v>#VALUE!</v>
      </c>
      <c r="F347" s="287">
        <v>0</v>
      </c>
      <c r="G347" s="320" t="s">
        <v>633</v>
      </c>
      <c r="H347" s="202" t="s">
        <v>634</v>
      </c>
      <c r="I347" s="314">
        <v>4</v>
      </c>
      <c r="J347" s="311">
        <f>(((52*120)*$K$3)*4)+$L$3</f>
        <v>1008.48</v>
      </c>
      <c r="K347" s="266" t="s">
        <v>48</v>
      </c>
      <c r="L347" s="267" t="s">
        <v>48</v>
      </c>
      <c r="M347" s="268">
        <f t="shared" si="81"/>
        <v>8.5623333333333331</v>
      </c>
      <c r="N347" s="269">
        <v>102.748</v>
      </c>
      <c r="O347" s="270" t="s">
        <v>574</v>
      </c>
      <c r="P347" s="271">
        <v>1</v>
      </c>
      <c r="Q347" s="272">
        <v>12</v>
      </c>
      <c r="R347" s="272">
        <v>12</v>
      </c>
      <c r="S347" s="273">
        <v>16</v>
      </c>
      <c r="T347" s="274">
        <v>32</v>
      </c>
      <c r="U347" s="275">
        <f t="shared" si="84"/>
        <v>384</v>
      </c>
      <c r="V347" s="570">
        <f>Tableau3[[#This Row],[PRIX  AU 
COLIS]]/Tableau3[[#This Row],[COLIS]]-1</f>
        <v>-0.74</v>
      </c>
      <c r="W347" s="276">
        <f t="shared" si="83"/>
        <v>2.2262066666666676</v>
      </c>
      <c r="X347" s="277">
        <f>$N347-(N347*'Détail des remises'!$C$17)</f>
        <v>26.714480000000009</v>
      </c>
      <c r="Y347" s="278" t="s">
        <v>48</v>
      </c>
      <c r="Z347" s="274" t="s">
        <v>48</v>
      </c>
      <c r="AA347" s="275" t="s">
        <v>48</v>
      </c>
      <c r="AB347" s="276" t="s">
        <v>48</v>
      </c>
      <c r="AC347" s="277" t="s">
        <v>48</v>
      </c>
      <c r="AD347" s="278" t="s">
        <v>48</v>
      </c>
      <c r="AE347" s="274" t="s">
        <v>48</v>
      </c>
      <c r="AF347" s="275" t="s">
        <v>48</v>
      </c>
      <c r="AG347" s="276" t="s">
        <v>48</v>
      </c>
      <c r="AH347" s="277" t="s">
        <v>48</v>
      </c>
      <c r="AI347" s="278" t="s">
        <v>48</v>
      </c>
      <c r="AJ347" s="274" t="s">
        <v>48</v>
      </c>
      <c r="AK347" s="275" t="s">
        <v>48</v>
      </c>
      <c r="AL347" s="279" t="s">
        <v>48</v>
      </c>
      <c r="AM347" s="277" t="s">
        <v>48</v>
      </c>
      <c r="AN347" s="280" t="s">
        <v>48</v>
      </c>
      <c r="AO347" s="274" t="s">
        <v>48</v>
      </c>
      <c r="AP347" s="275" t="s">
        <v>48</v>
      </c>
      <c r="AQ347" s="279" t="s">
        <v>48</v>
      </c>
      <c r="AR347" s="277" t="s">
        <v>48</v>
      </c>
      <c r="AS347" s="280" t="s">
        <v>48</v>
      </c>
      <c r="AT347" s="262" t="s">
        <v>41</v>
      </c>
      <c r="AU347" s="198" t="s">
        <v>48</v>
      </c>
      <c r="AV347" s="198" t="s">
        <v>48</v>
      </c>
      <c r="AW347" s="198" t="s">
        <v>48</v>
      </c>
      <c r="AX347" s="198" t="s">
        <v>48</v>
      </c>
      <c r="AY347" s="198" t="s">
        <v>48</v>
      </c>
      <c r="AZ347" s="198" t="s">
        <v>48</v>
      </c>
      <c r="BA347" s="198" t="s">
        <v>48</v>
      </c>
      <c r="BB347" s="198" t="s">
        <v>48</v>
      </c>
      <c r="BC347" s="198" t="s">
        <v>48</v>
      </c>
      <c r="BD347" s="198" t="s">
        <v>48</v>
      </c>
      <c r="BE347" s="198" t="s">
        <v>48</v>
      </c>
      <c r="BF347" s="198" t="s">
        <v>48</v>
      </c>
      <c r="BG347" s="198" t="s">
        <v>48</v>
      </c>
      <c r="BH347" s="198" t="s">
        <v>48</v>
      </c>
      <c r="BI347" s="198" t="s">
        <v>48</v>
      </c>
      <c r="BJ347" s="198" t="s">
        <v>48</v>
      </c>
      <c r="BK347" s="198" t="s">
        <v>48</v>
      </c>
      <c r="BL347" s="198" t="s">
        <v>48</v>
      </c>
      <c r="BM347" s="198" t="s">
        <v>48</v>
      </c>
      <c r="BN347" s="198" t="s">
        <v>48</v>
      </c>
      <c r="BO347" s="198" t="s">
        <v>48</v>
      </c>
      <c r="BP347" s="198" t="s">
        <v>48</v>
      </c>
      <c r="BQ347" s="198" t="s">
        <v>48</v>
      </c>
      <c r="BR347" s="198" t="s">
        <v>48</v>
      </c>
      <c r="BS347" s="198" t="s">
        <v>48</v>
      </c>
      <c r="BT347" s="198" t="s">
        <v>48</v>
      </c>
      <c r="BU347" s="198" t="s">
        <v>48</v>
      </c>
      <c r="BV347" s="198" t="s">
        <v>48</v>
      </c>
      <c r="BW347" s="198" t="s">
        <v>48</v>
      </c>
      <c r="BX347" s="198" t="s">
        <v>48</v>
      </c>
      <c r="BY347" s="198" t="s">
        <v>48</v>
      </c>
      <c r="BZ347" s="198" t="s">
        <v>48</v>
      </c>
      <c r="CA347" s="198" t="s">
        <v>48</v>
      </c>
      <c r="CB347" s="198" t="s">
        <v>48</v>
      </c>
      <c r="CC347" s="264"/>
      <c r="CD347" s="264"/>
      <c r="CE347" s="264"/>
      <c r="CF347" s="264"/>
      <c r="CG347" s="264"/>
      <c r="CH347" s="264"/>
      <c r="CI347" s="318"/>
    </row>
    <row r="348" spans="1:87" ht="64.95" hidden="1" customHeight="1" x14ac:dyDescent="0.3">
      <c r="A348" s="335" t="s">
        <v>1123</v>
      </c>
      <c r="B348" s="323" t="s">
        <v>542</v>
      </c>
      <c r="C348" s="333" t="s">
        <v>630</v>
      </c>
      <c r="D348" s="550" t="s">
        <v>759</v>
      </c>
      <c r="E348" s="201" t="e" vm="55">
        <v>#VALUE!</v>
      </c>
      <c r="F348" s="287">
        <v>0</v>
      </c>
      <c r="G348" s="320" t="s">
        <v>639</v>
      </c>
      <c r="H348" s="202" t="s">
        <v>635</v>
      </c>
      <c r="I348" s="314">
        <v>1</v>
      </c>
      <c r="J348" s="311">
        <f>(((52*120)*$K$3)*1)+$L$3</f>
        <v>297.12</v>
      </c>
      <c r="K348" s="266" t="s">
        <v>48</v>
      </c>
      <c r="L348" s="267" t="s">
        <v>48</v>
      </c>
      <c r="M348" s="268">
        <f t="shared" si="81"/>
        <v>35.317</v>
      </c>
      <c r="N348" s="269">
        <v>141.268</v>
      </c>
      <c r="O348" s="270" t="s">
        <v>574</v>
      </c>
      <c r="P348" s="271">
        <v>1</v>
      </c>
      <c r="Q348" s="272">
        <v>4</v>
      </c>
      <c r="R348" s="272">
        <v>4</v>
      </c>
      <c r="S348" s="273">
        <v>12</v>
      </c>
      <c r="T348" s="274">
        <v>24</v>
      </c>
      <c r="U348" s="275">
        <f t="shared" si="84"/>
        <v>96</v>
      </c>
      <c r="V348" s="570">
        <f>Tableau3[[#This Row],[PRIX  AU 
COLIS]]/Tableau3[[#This Row],[COLIS]]-1</f>
        <v>-0.74</v>
      </c>
      <c r="W348" s="276">
        <f t="shared" si="83"/>
        <v>9.1824200000000005</v>
      </c>
      <c r="X348" s="277">
        <f>$N348-(N348*'Détail des remises'!$C$17)</f>
        <v>36.729680000000002</v>
      </c>
      <c r="Y348" s="278" t="s">
        <v>48</v>
      </c>
      <c r="Z348" s="274" t="s">
        <v>48</v>
      </c>
      <c r="AA348" s="275" t="s">
        <v>48</v>
      </c>
      <c r="AB348" s="276" t="s">
        <v>48</v>
      </c>
      <c r="AC348" s="277" t="s">
        <v>48</v>
      </c>
      <c r="AD348" s="278" t="s">
        <v>48</v>
      </c>
      <c r="AE348" s="274" t="s">
        <v>48</v>
      </c>
      <c r="AF348" s="275" t="s">
        <v>48</v>
      </c>
      <c r="AG348" s="276" t="s">
        <v>48</v>
      </c>
      <c r="AH348" s="277" t="s">
        <v>48</v>
      </c>
      <c r="AI348" s="278" t="s">
        <v>48</v>
      </c>
      <c r="AJ348" s="274" t="s">
        <v>48</v>
      </c>
      <c r="AK348" s="275" t="s">
        <v>48</v>
      </c>
      <c r="AL348" s="279" t="s">
        <v>48</v>
      </c>
      <c r="AM348" s="277" t="s">
        <v>48</v>
      </c>
      <c r="AN348" s="280" t="s">
        <v>48</v>
      </c>
      <c r="AO348" s="274" t="s">
        <v>48</v>
      </c>
      <c r="AP348" s="275" t="s">
        <v>48</v>
      </c>
      <c r="AQ348" s="279" t="s">
        <v>48</v>
      </c>
      <c r="AR348" s="277" t="s">
        <v>48</v>
      </c>
      <c r="AS348" s="280" t="s">
        <v>48</v>
      </c>
      <c r="AT348" s="262" t="s">
        <v>41</v>
      </c>
      <c r="AU348" s="198" t="s">
        <v>48</v>
      </c>
      <c r="AV348" s="198" t="s">
        <v>48</v>
      </c>
      <c r="AW348" s="198" t="s">
        <v>48</v>
      </c>
      <c r="AX348" s="198" t="s">
        <v>48</v>
      </c>
      <c r="AY348" s="198" t="s">
        <v>48</v>
      </c>
      <c r="AZ348" s="198" t="s">
        <v>48</v>
      </c>
      <c r="BA348" s="198" t="s">
        <v>48</v>
      </c>
      <c r="BB348" s="198" t="s">
        <v>48</v>
      </c>
      <c r="BC348" s="198" t="s">
        <v>48</v>
      </c>
      <c r="BD348" s="198" t="s">
        <v>48</v>
      </c>
      <c r="BE348" s="198" t="s">
        <v>48</v>
      </c>
      <c r="BF348" s="198" t="s">
        <v>48</v>
      </c>
      <c r="BG348" s="198" t="s">
        <v>48</v>
      </c>
      <c r="BH348" s="198" t="s">
        <v>48</v>
      </c>
      <c r="BI348" s="198" t="s">
        <v>48</v>
      </c>
      <c r="BJ348" s="198" t="s">
        <v>48</v>
      </c>
      <c r="BK348" s="198" t="s">
        <v>48</v>
      </c>
      <c r="BL348" s="198" t="s">
        <v>48</v>
      </c>
      <c r="BM348" s="198" t="s">
        <v>48</v>
      </c>
      <c r="BN348" s="198" t="s">
        <v>48</v>
      </c>
      <c r="BO348" s="198" t="s">
        <v>48</v>
      </c>
      <c r="BP348" s="198" t="s">
        <v>48</v>
      </c>
      <c r="BQ348" s="198" t="s">
        <v>48</v>
      </c>
      <c r="BR348" s="198" t="s">
        <v>48</v>
      </c>
      <c r="BS348" s="198" t="s">
        <v>48</v>
      </c>
      <c r="BT348" s="198" t="s">
        <v>48</v>
      </c>
      <c r="BU348" s="198" t="s">
        <v>48</v>
      </c>
      <c r="BV348" s="198" t="s">
        <v>48</v>
      </c>
      <c r="BW348" s="198" t="s">
        <v>48</v>
      </c>
      <c r="BX348" s="198" t="s">
        <v>48</v>
      </c>
      <c r="BY348" s="198" t="s">
        <v>48</v>
      </c>
      <c r="BZ348" s="198" t="s">
        <v>48</v>
      </c>
      <c r="CA348" s="198" t="s">
        <v>48</v>
      </c>
      <c r="CB348" s="198" t="s">
        <v>48</v>
      </c>
      <c r="CC348" s="264"/>
      <c r="CD348" s="264"/>
      <c r="CE348" s="264"/>
      <c r="CF348" s="264"/>
      <c r="CG348" s="264"/>
      <c r="CH348" s="264"/>
      <c r="CI348" s="318"/>
    </row>
    <row r="349" spans="1:87" ht="64.95" hidden="1" customHeight="1" x14ac:dyDescent="0.3">
      <c r="A349" s="335" t="s">
        <v>1123</v>
      </c>
      <c r="B349" s="323" t="s">
        <v>542</v>
      </c>
      <c r="C349" s="333" t="s">
        <v>630</v>
      </c>
      <c r="D349" s="550" t="s">
        <v>759</v>
      </c>
      <c r="E349" s="201" t="e" vm="55">
        <v>#VALUE!</v>
      </c>
      <c r="F349" s="287">
        <v>0</v>
      </c>
      <c r="G349" s="320" t="s">
        <v>640</v>
      </c>
      <c r="H349" s="202" t="s">
        <v>635</v>
      </c>
      <c r="I349" s="314">
        <v>2</v>
      </c>
      <c r="J349" s="311">
        <f>(((52*120)*$K$3)*2)+$L$3</f>
        <v>534.24</v>
      </c>
      <c r="K349" s="266" t="s">
        <v>48</v>
      </c>
      <c r="L349" s="267" t="s">
        <v>48</v>
      </c>
      <c r="M349" s="268">
        <f t="shared" si="81"/>
        <v>37.082850000000001</v>
      </c>
      <c r="N349" s="269">
        <f>N348*1.05</f>
        <v>148.3314</v>
      </c>
      <c r="O349" s="270" t="s">
        <v>574</v>
      </c>
      <c r="P349" s="271">
        <v>1</v>
      </c>
      <c r="Q349" s="272">
        <v>4</v>
      </c>
      <c r="R349" s="272">
        <v>4</v>
      </c>
      <c r="S349" s="273">
        <v>12</v>
      </c>
      <c r="T349" s="274">
        <v>24</v>
      </c>
      <c r="U349" s="275">
        <f t="shared" si="84"/>
        <v>96</v>
      </c>
      <c r="V349" s="570">
        <f>Tableau3[[#This Row],[PRIX  AU 
COLIS]]/Tableau3[[#This Row],[COLIS]]-1</f>
        <v>-0.74</v>
      </c>
      <c r="W349" s="276">
        <f t="shared" si="83"/>
        <v>9.6415410000000001</v>
      </c>
      <c r="X349" s="277">
        <f>$N349-(N349*'Détail des remises'!$C$17)</f>
        <v>38.566164000000001</v>
      </c>
      <c r="Y349" s="278" t="s">
        <v>48</v>
      </c>
      <c r="Z349" s="274" t="s">
        <v>48</v>
      </c>
      <c r="AA349" s="275" t="s">
        <v>48</v>
      </c>
      <c r="AB349" s="276" t="s">
        <v>48</v>
      </c>
      <c r="AC349" s="277" t="s">
        <v>48</v>
      </c>
      <c r="AD349" s="278" t="s">
        <v>48</v>
      </c>
      <c r="AE349" s="274" t="s">
        <v>48</v>
      </c>
      <c r="AF349" s="275" t="s">
        <v>48</v>
      </c>
      <c r="AG349" s="276" t="s">
        <v>48</v>
      </c>
      <c r="AH349" s="277" t="s">
        <v>48</v>
      </c>
      <c r="AI349" s="278" t="s">
        <v>48</v>
      </c>
      <c r="AJ349" s="274" t="s">
        <v>48</v>
      </c>
      <c r="AK349" s="275" t="s">
        <v>48</v>
      </c>
      <c r="AL349" s="279" t="s">
        <v>48</v>
      </c>
      <c r="AM349" s="277" t="s">
        <v>48</v>
      </c>
      <c r="AN349" s="280" t="s">
        <v>48</v>
      </c>
      <c r="AO349" s="274" t="s">
        <v>48</v>
      </c>
      <c r="AP349" s="275" t="s">
        <v>48</v>
      </c>
      <c r="AQ349" s="279" t="s">
        <v>48</v>
      </c>
      <c r="AR349" s="277" t="s">
        <v>48</v>
      </c>
      <c r="AS349" s="280" t="s">
        <v>48</v>
      </c>
      <c r="AT349" s="262" t="s">
        <v>41</v>
      </c>
      <c r="AU349" s="198" t="s">
        <v>48</v>
      </c>
      <c r="AV349" s="198" t="s">
        <v>48</v>
      </c>
      <c r="AW349" s="198" t="s">
        <v>48</v>
      </c>
      <c r="AX349" s="198" t="s">
        <v>48</v>
      </c>
      <c r="AY349" s="198" t="s">
        <v>48</v>
      </c>
      <c r="AZ349" s="198" t="s">
        <v>48</v>
      </c>
      <c r="BA349" s="198" t="s">
        <v>48</v>
      </c>
      <c r="BB349" s="198" t="s">
        <v>48</v>
      </c>
      <c r="BC349" s="198" t="s">
        <v>48</v>
      </c>
      <c r="BD349" s="198" t="s">
        <v>48</v>
      </c>
      <c r="BE349" s="198" t="s">
        <v>48</v>
      </c>
      <c r="BF349" s="198" t="s">
        <v>48</v>
      </c>
      <c r="BG349" s="198" t="s">
        <v>48</v>
      </c>
      <c r="BH349" s="198" t="s">
        <v>48</v>
      </c>
      <c r="BI349" s="198" t="s">
        <v>48</v>
      </c>
      <c r="BJ349" s="198" t="s">
        <v>48</v>
      </c>
      <c r="BK349" s="198" t="s">
        <v>48</v>
      </c>
      <c r="BL349" s="198" t="s">
        <v>48</v>
      </c>
      <c r="BM349" s="198" t="s">
        <v>48</v>
      </c>
      <c r="BN349" s="198" t="s">
        <v>48</v>
      </c>
      <c r="BO349" s="198" t="s">
        <v>48</v>
      </c>
      <c r="BP349" s="198" t="s">
        <v>48</v>
      </c>
      <c r="BQ349" s="198" t="s">
        <v>48</v>
      </c>
      <c r="BR349" s="198" t="s">
        <v>48</v>
      </c>
      <c r="BS349" s="198" t="s">
        <v>48</v>
      </c>
      <c r="BT349" s="198" t="s">
        <v>48</v>
      </c>
      <c r="BU349" s="198" t="s">
        <v>48</v>
      </c>
      <c r="BV349" s="198" t="s">
        <v>48</v>
      </c>
      <c r="BW349" s="198" t="s">
        <v>48</v>
      </c>
      <c r="BX349" s="198" t="s">
        <v>48</v>
      </c>
      <c r="BY349" s="198" t="s">
        <v>48</v>
      </c>
      <c r="BZ349" s="198" t="s">
        <v>48</v>
      </c>
      <c r="CA349" s="198" t="s">
        <v>48</v>
      </c>
      <c r="CB349" s="198" t="s">
        <v>48</v>
      </c>
      <c r="CC349" s="264"/>
      <c r="CD349" s="264"/>
      <c r="CE349" s="264"/>
      <c r="CF349" s="264"/>
      <c r="CG349" s="264"/>
      <c r="CH349" s="264"/>
      <c r="CI349" s="318"/>
    </row>
    <row r="350" spans="1:87" ht="64.95" hidden="1" customHeight="1" x14ac:dyDescent="0.3">
      <c r="A350" s="335" t="s">
        <v>1123</v>
      </c>
      <c r="B350" s="323" t="s">
        <v>542</v>
      </c>
      <c r="C350" s="333" t="s">
        <v>630</v>
      </c>
      <c r="D350" s="550" t="s">
        <v>759</v>
      </c>
      <c r="E350" s="201" t="e" vm="55">
        <v>#VALUE!</v>
      </c>
      <c r="F350" s="287">
        <v>0</v>
      </c>
      <c r="G350" s="320" t="s">
        <v>641</v>
      </c>
      <c r="H350" s="202" t="s">
        <v>635</v>
      </c>
      <c r="I350" s="314">
        <v>3</v>
      </c>
      <c r="J350" s="311">
        <f>(((52*120)*$K$3)*3)+$L$3</f>
        <v>771.36</v>
      </c>
      <c r="K350" s="266" t="s">
        <v>48</v>
      </c>
      <c r="L350" s="267" t="s">
        <v>48</v>
      </c>
      <c r="M350" s="268">
        <f t="shared" si="81"/>
        <v>38.848700000000001</v>
      </c>
      <c r="N350" s="269">
        <f>N348*1.1</f>
        <v>155.3948</v>
      </c>
      <c r="O350" s="270" t="s">
        <v>574</v>
      </c>
      <c r="P350" s="271">
        <v>1</v>
      </c>
      <c r="Q350" s="272">
        <v>4</v>
      </c>
      <c r="R350" s="272">
        <v>4</v>
      </c>
      <c r="S350" s="273">
        <v>12</v>
      </c>
      <c r="T350" s="274">
        <v>24</v>
      </c>
      <c r="U350" s="275">
        <f t="shared" si="84"/>
        <v>96</v>
      </c>
      <c r="V350" s="570">
        <f>Tableau3[[#This Row],[PRIX  AU 
COLIS]]/Tableau3[[#This Row],[COLIS]]-1</f>
        <v>-0.74</v>
      </c>
      <c r="W350" s="276">
        <f t="shared" si="83"/>
        <v>10.100662</v>
      </c>
      <c r="X350" s="277">
        <f>$N350-(N350*'Détail des remises'!$C$17)</f>
        <v>40.402647999999999</v>
      </c>
      <c r="Y350" s="278" t="s">
        <v>48</v>
      </c>
      <c r="Z350" s="274" t="s">
        <v>48</v>
      </c>
      <c r="AA350" s="275" t="s">
        <v>48</v>
      </c>
      <c r="AB350" s="276" t="s">
        <v>48</v>
      </c>
      <c r="AC350" s="277" t="s">
        <v>48</v>
      </c>
      <c r="AD350" s="278" t="s">
        <v>48</v>
      </c>
      <c r="AE350" s="274" t="s">
        <v>48</v>
      </c>
      <c r="AF350" s="275" t="s">
        <v>48</v>
      </c>
      <c r="AG350" s="276" t="s">
        <v>48</v>
      </c>
      <c r="AH350" s="277" t="s">
        <v>48</v>
      </c>
      <c r="AI350" s="278" t="s">
        <v>48</v>
      </c>
      <c r="AJ350" s="274" t="s">
        <v>48</v>
      </c>
      <c r="AK350" s="275" t="s">
        <v>48</v>
      </c>
      <c r="AL350" s="279" t="s">
        <v>48</v>
      </c>
      <c r="AM350" s="277" t="s">
        <v>48</v>
      </c>
      <c r="AN350" s="280" t="s">
        <v>48</v>
      </c>
      <c r="AO350" s="274" t="s">
        <v>48</v>
      </c>
      <c r="AP350" s="275" t="s">
        <v>48</v>
      </c>
      <c r="AQ350" s="279" t="s">
        <v>48</v>
      </c>
      <c r="AR350" s="277" t="s">
        <v>48</v>
      </c>
      <c r="AS350" s="280" t="s">
        <v>48</v>
      </c>
      <c r="AT350" s="262" t="s">
        <v>41</v>
      </c>
      <c r="AU350" s="198" t="s">
        <v>48</v>
      </c>
      <c r="AV350" s="198" t="s">
        <v>48</v>
      </c>
      <c r="AW350" s="198" t="s">
        <v>48</v>
      </c>
      <c r="AX350" s="198" t="s">
        <v>48</v>
      </c>
      <c r="AY350" s="198" t="s">
        <v>48</v>
      </c>
      <c r="AZ350" s="198" t="s">
        <v>48</v>
      </c>
      <c r="BA350" s="198" t="s">
        <v>48</v>
      </c>
      <c r="BB350" s="198" t="s">
        <v>48</v>
      </c>
      <c r="BC350" s="198" t="s">
        <v>48</v>
      </c>
      <c r="BD350" s="198" t="s">
        <v>48</v>
      </c>
      <c r="BE350" s="198" t="s">
        <v>48</v>
      </c>
      <c r="BF350" s="198" t="s">
        <v>48</v>
      </c>
      <c r="BG350" s="198" t="s">
        <v>48</v>
      </c>
      <c r="BH350" s="198" t="s">
        <v>48</v>
      </c>
      <c r="BI350" s="198" t="s">
        <v>48</v>
      </c>
      <c r="BJ350" s="198" t="s">
        <v>48</v>
      </c>
      <c r="BK350" s="198" t="s">
        <v>48</v>
      </c>
      <c r="BL350" s="198" t="s">
        <v>48</v>
      </c>
      <c r="BM350" s="198" t="s">
        <v>48</v>
      </c>
      <c r="BN350" s="198" t="s">
        <v>48</v>
      </c>
      <c r="BO350" s="198" t="s">
        <v>48</v>
      </c>
      <c r="BP350" s="198" t="s">
        <v>48</v>
      </c>
      <c r="BQ350" s="198" t="s">
        <v>48</v>
      </c>
      <c r="BR350" s="198" t="s">
        <v>48</v>
      </c>
      <c r="BS350" s="198" t="s">
        <v>48</v>
      </c>
      <c r="BT350" s="198" t="s">
        <v>48</v>
      </c>
      <c r="BU350" s="198" t="s">
        <v>48</v>
      </c>
      <c r="BV350" s="198" t="s">
        <v>48</v>
      </c>
      <c r="BW350" s="198" t="s">
        <v>48</v>
      </c>
      <c r="BX350" s="198" t="s">
        <v>48</v>
      </c>
      <c r="BY350" s="198" t="s">
        <v>48</v>
      </c>
      <c r="BZ350" s="198" t="s">
        <v>48</v>
      </c>
      <c r="CA350" s="198" t="s">
        <v>48</v>
      </c>
      <c r="CB350" s="198" t="s">
        <v>48</v>
      </c>
      <c r="CC350" s="264"/>
      <c r="CD350" s="264"/>
      <c r="CE350" s="264"/>
      <c r="CF350" s="264"/>
      <c r="CG350" s="264"/>
      <c r="CH350" s="264"/>
      <c r="CI350" s="318"/>
    </row>
    <row r="351" spans="1:87" ht="64.95" hidden="1" customHeight="1" x14ac:dyDescent="0.3">
      <c r="A351" s="335" t="s">
        <v>1123</v>
      </c>
      <c r="B351" s="323" t="s">
        <v>542</v>
      </c>
      <c r="C351" s="333" t="s">
        <v>630</v>
      </c>
      <c r="D351" s="550" t="s">
        <v>759</v>
      </c>
      <c r="E351" s="201" t="e" vm="55">
        <v>#VALUE!</v>
      </c>
      <c r="F351" s="287">
        <v>0</v>
      </c>
      <c r="G351" s="320" t="s">
        <v>636</v>
      </c>
      <c r="H351" s="202" t="s">
        <v>635</v>
      </c>
      <c r="I351" s="314">
        <v>4</v>
      </c>
      <c r="J351" s="311">
        <f>(((52*120)*$K$3)*4)+$L$3</f>
        <v>1008.48</v>
      </c>
      <c r="K351" s="266" t="s">
        <v>48</v>
      </c>
      <c r="L351" s="267" t="s">
        <v>48</v>
      </c>
      <c r="M351" s="268">
        <f t="shared" si="81"/>
        <v>40.614549999999994</v>
      </c>
      <c r="N351" s="269">
        <f>N348*1.15</f>
        <v>162.45819999999998</v>
      </c>
      <c r="O351" s="270" t="s">
        <v>574</v>
      </c>
      <c r="P351" s="271">
        <v>1</v>
      </c>
      <c r="Q351" s="272">
        <v>4</v>
      </c>
      <c r="R351" s="272">
        <v>4</v>
      </c>
      <c r="S351" s="273">
        <v>12</v>
      </c>
      <c r="T351" s="274">
        <v>24</v>
      </c>
      <c r="U351" s="275">
        <f t="shared" si="84"/>
        <v>96</v>
      </c>
      <c r="V351" s="570">
        <f>Tableau3[[#This Row],[PRIX  AU 
COLIS]]/Tableau3[[#This Row],[COLIS]]-1</f>
        <v>-0.74</v>
      </c>
      <c r="W351" s="276">
        <f t="shared" si="83"/>
        <v>10.559782999999999</v>
      </c>
      <c r="X351" s="277">
        <f>$N351-(N351*'Détail des remises'!$C$17)</f>
        <v>42.239131999999998</v>
      </c>
      <c r="Y351" s="278" t="s">
        <v>48</v>
      </c>
      <c r="Z351" s="274" t="s">
        <v>48</v>
      </c>
      <c r="AA351" s="275" t="s">
        <v>48</v>
      </c>
      <c r="AB351" s="276" t="s">
        <v>48</v>
      </c>
      <c r="AC351" s="277" t="s">
        <v>48</v>
      </c>
      <c r="AD351" s="278" t="s">
        <v>48</v>
      </c>
      <c r="AE351" s="274" t="s">
        <v>48</v>
      </c>
      <c r="AF351" s="275" t="s">
        <v>48</v>
      </c>
      <c r="AG351" s="276" t="s">
        <v>48</v>
      </c>
      <c r="AH351" s="277" t="s">
        <v>48</v>
      </c>
      <c r="AI351" s="278" t="s">
        <v>48</v>
      </c>
      <c r="AJ351" s="274" t="s">
        <v>48</v>
      </c>
      <c r="AK351" s="275" t="s">
        <v>48</v>
      </c>
      <c r="AL351" s="279" t="s">
        <v>48</v>
      </c>
      <c r="AM351" s="277" t="s">
        <v>48</v>
      </c>
      <c r="AN351" s="280" t="s">
        <v>48</v>
      </c>
      <c r="AO351" s="274" t="s">
        <v>48</v>
      </c>
      <c r="AP351" s="275" t="s">
        <v>48</v>
      </c>
      <c r="AQ351" s="279" t="s">
        <v>48</v>
      </c>
      <c r="AR351" s="277" t="s">
        <v>48</v>
      </c>
      <c r="AS351" s="280" t="s">
        <v>48</v>
      </c>
      <c r="AT351" s="262" t="s">
        <v>41</v>
      </c>
      <c r="AU351" s="198" t="s">
        <v>48</v>
      </c>
      <c r="AV351" s="198" t="s">
        <v>48</v>
      </c>
      <c r="AW351" s="198" t="s">
        <v>48</v>
      </c>
      <c r="AX351" s="198" t="s">
        <v>48</v>
      </c>
      <c r="AY351" s="198" t="s">
        <v>48</v>
      </c>
      <c r="AZ351" s="198" t="s">
        <v>48</v>
      </c>
      <c r="BA351" s="198" t="s">
        <v>48</v>
      </c>
      <c r="BB351" s="198" t="s">
        <v>48</v>
      </c>
      <c r="BC351" s="198" t="s">
        <v>48</v>
      </c>
      <c r="BD351" s="198" t="s">
        <v>48</v>
      </c>
      <c r="BE351" s="198" t="s">
        <v>48</v>
      </c>
      <c r="BF351" s="198" t="s">
        <v>48</v>
      </c>
      <c r="BG351" s="198" t="s">
        <v>48</v>
      </c>
      <c r="BH351" s="198" t="s">
        <v>48</v>
      </c>
      <c r="BI351" s="198" t="s">
        <v>48</v>
      </c>
      <c r="BJ351" s="198" t="s">
        <v>48</v>
      </c>
      <c r="BK351" s="198" t="s">
        <v>48</v>
      </c>
      <c r="BL351" s="198" t="s">
        <v>48</v>
      </c>
      <c r="BM351" s="198" t="s">
        <v>48</v>
      </c>
      <c r="BN351" s="198" t="s">
        <v>48</v>
      </c>
      <c r="BO351" s="198" t="s">
        <v>48</v>
      </c>
      <c r="BP351" s="198" t="s">
        <v>48</v>
      </c>
      <c r="BQ351" s="198" t="s">
        <v>48</v>
      </c>
      <c r="BR351" s="198" t="s">
        <v>48</v>
      </c>
      <c r="BS351" s="198" t="s">
        <v>48</v>
      </c>
      <c r="BT351" s="198" t="s">
        <v>48</v>
      </c>
      <c r="BU351" s="198" t="s">
        <v>48</v>
      </c>
      <c r="BV351" s="198" t="s">
        <v>48</v>
      </c>
      <c r="BW351" s="198" t="s">
        <v>48</v>
      </c>
      <c r="BX351" s="198" t="s">
        <v>48</v>
      </c>
      <c r="BY351" s="198" t="s">
        <v>48</v>
      </c>
      <c r="BZ351" s="198" t="s">
        <v>48</v>
      </c>
      <c r="CA351" s="198" t="s">
        <v>48</v>
      </c>
      <c r="CB351" s="198" t="s">
        <v>48</v>
      </c>
      <c r="CC351" s="264"/>
      <c r="CD351" s="264"/>
      <c r="CE351" s="264"/>
      <c r="CF351" s="264"/>
      <c r="CG351" s="264"/>
      <c r="CH351" s="264"/>
      <c r="CI351" s="318"/>
    </row>
    <row r="352" spans="1:87" ht="64.95" hidden="1" customHeight="1" x14ac:dyDescent="0.3">
      <c r="A352" s="335" t="s">
        <v>1123</v>
      </c>
      <c r="B352" s="323" t="s">
        <v>542</v>
      </c>
      <c r="C352" s="333" t="s">
        <v>630</v>
      </c>
      <c r="D352" s="550" t="s">
        <v>760</v>
      </c>
      <c r="E352" s="201" t="e" vm="55">
        <v>#VALUE!</v>
      </c>
      <c r="F352" s="287">
        <v>0</v>
      </c>
      <c r="G352" s="320" t="s">
        <v>393</v>
      </c>
      <c r="H352" s="202" t="s">
        <v>638</v>
      </c>
      <c r="I352" s="314">
        <v>1</v>
      </c>
      <c r="J352" s="311">
        <f>(((52*120)*$K$3)*1)+$L$3</f>
        <v>297.12</v>
      </c>
      <c r="K352" s="266" t="s">
        <v>48</v>
      </c>
      <c r="L352" s="267" t="s">
        <v>48</v>
      </c>
      <c r="M352" s="268">
        <f t="shared" si="81"/>
        <v>67.509249999999994</v>
      </c>
      <c r="N352" s="269">
        <v>270.03699999999998</v>
      </c>
      <c r="O352" s="270" t="s">
        <v>574</v>
      </c>
      <c r="P352" s="271">
        <v>1</v>
      </c>
      <c r="Q352" s="272">
        <v>4</v>
      </c>
      <c r="R352" s="272">
        <v>4</v>
      </c>
      <c r="S352" s="273">
        <v>15</v>
      </c>
      <c r="T352" s="274">
        <v>15</v>
      </c>
      <c r="U352" s="275">
        <f t="shared" si="84"/>
        <v>60</v>
      </c>
      <c r="V352" s="570">
        <f>Tableau3[[#This Row],[PRIX  AU 
COLIS]]/Tableau3[[#This Row],[COLIS]]-1</f>
        <v>-0.74</v>
      </c>
      <c r="W352" s="276">
        <f t="shared" si="83"/>
        <v>17.552405</v>
      </c>
      <c r="X352" s="277">
        <f>$N352-(N352*'Détail des remises'!$C$17)</f>
        <v>70.209620000000001</v>
      </c>
      <c r="Y352" s="278" t="s">
        <v>48</v>
      </c>
      <c r="Z352" s="274" t="s">
        <v>48</v>
      </c>
      <c r="AA352" s="275" t="s">
        <v>48</v>
      </c>
      <c r="AB352" s="276" t="s">
        <v>48</v>
      </c>
      <c r="AC352" s="277" t="s">
        <v>48</v>
      </c>
      <c r="AD352" s="278" t="s">
        <v>48</v>
      </c>
      <c r="AE352" s="274" t="s">
        <v>48</v>
      </c>
      <c r="AF352" s="275" t="s">
        <v>48</v>
      </c>
      <c r="AG352" s="276" t="s">
        <v>48</v>
      </c>
      <c r="AH352" s="277" t="s">
        <v>48</v>
      </c>
      <c r="AI352" s="278" t="s">
        <v>48</v>
      </c>
      <c r="AJ352" s="274" t="s">
        <v>48</v>
      </c>
      <c r="AK352" s="275" t="s">
        <v>48</v>
      </c>
      <c r="AL352" s="279" t="s">
        <v>48</v>
      </c>
      <c r="AM352" s="277" t="s">
        <v>48</v>
      </c>
      <c r="AN352" s="280" t="s">
        <v>48</v>
      </c>
      <c r="AO352" s="274" t="s">
        <v>48</v>
      </c>
      <c r="AP352" s="275" t="s">
        <v>48</v>
      </c>
      <c r="AQ352" s="279" t="s">
        <v>48</v>
      </c>
      <c r="AR352" s="277" t="s">
        <v>48</v>
      </c>
      <c r="AS352" s="280" t="s">
        <v>48</v>
      </c>
      <c r="AT352" s="262" t="s">
        <v>41</v>
      </c>
      <c r="AU352" s="198" t="s">
        <v>48</v>
      </c>
      <c r="AV352" s="198" t="s">
        <v>48</v>
      </c>
      <c r="AW352" s="198" t="s">
        <v>48</v>
      </c>
      <c r="AX352" s="198" t="s">
        <v>48</v>
      </c>
      <c r="AY352" s="198" t="s">
        <v>48</v>
      </c>
      <c r="AZ352" s="198" t="s">
        <v>48</v>
      </c>
      <c r="BA352" s="198" t="s">
        <v>48</v>
      </c>
      <c r="BB352" s="198" t="s">
        <v>48</v>
      </c>
      <c r="BC352" s="198" t="s">
        <v>48</v>
      </c>
      <c r="BD352" s="198" t="s">
        <v>48</v>
      </c>
      <c r="BE352" s="198" t="s">
        <v>48</v>
      </c>
      <c r="BF352" s="198" t="s">
        <v>48</v>
      </c>
      <c r="BG352" s="198" t="s">
        <v>48</v>
      </c>
      <c r="BH352" s="198" t="s">
        <v>48</v>
      </c>
      <c r="BI352" s="198" t="s">
        <v>48</v>
      </c>
      <c r="BJ352" s="198" t="s">
        <v>48</v>
      </c>
      <c r="BK352" s="198" t="s">
        <v>48</v>
      </c>
      <c r="BL352" s="198" t="s">
        <v>48</v>
      </c>
      <c r="BM352" s="198" t="s">
        <v>48</v>
      </c>
      <c r="BN352" s="198" t="s">
        <v>48</v>
      </c>
      <c r="BO352" s="198" t="s">
        <v>48</v>
      </c>
      <c r="BP352" s="198" t="s">
        <v>48</v>
      </c>
      <c r="BQ352" s="198" t="s">
        <v>48</v>
      </c>
      <c r="BR352" s="198" t="s">
        <v>48</v>
      </c>
      <c r="BS352" s="198" t="s">
        <v>48</v>
      </c>
      <c r="BT352" s="198" t="s">
        <v>48</v>
      </c>
      <c r="BU352" s="198" t="s">
        <v>48</v>
      </c>
      <c r="BV352" s="198" t="s">
        <v>48</v>
      </c>
      <c r="BW352" s="198" t="s">
        <v>48</v>
      </c>
      <c r="BX352" s="198" t="s">
        <v>48</v>
      </c>
      <c r="BY352" s="198" t="s">
        <v>48</v>
      </c>
      <c r="BZ352" s="198" t="s">
        <v>48</v>
      </c>
      <c r="CA352" s="198" t="s">
        <v>48</v>
      </c>
      <c r="CB352" s="198" t="s">
        <v>48</v>
      </c>
      <c r="CC352" s="264"/>
      <c r="CD352" s="264"/>
      <c r="CE352" s="264"/>
      <c r="CF352" s="264"/>
      <c r="CG352" s="264"/>
      <c r="CH352" s="264"/>
      <c r="CI352" s="318"/>
    </row>
    <row r="353" spans="1:87" ht="64.95" hidden="1" customHeight="1" thickBot="1" x14ac:dyDescent="0.35">
      <c r="A353" s="499" t="s">
        <v>1123</v>
      </c>
      <c r="B353" s="465" t="s">
        <v>542</v>
      </c>
      <c r="C353" s="496" t="s">
        <v>630</v>
      </c>
      <c r="D353" s="551" t="s">
        <v>760</v>
      </c>
      <c r="E353" s="466" t="e" vm="55">
        <v>#VALUE!</v>
      </c>
      <c r="F353" s="488">
        <v>0</v>
      </c>
      <c r="G353" s="467" t="s">
        <v>637</v>
      </c>
      <c r="H353" s="468" t="s">
        <v>638</v>
      </c>
      <c r="I353" s="469">
        <v>2</v>
      </c>
      <c r="J353" s="470">
        <f>(((52*120)*$K$3)*2)+$L$3</f>
        <v>534.24</v>
      </c>
      <c r="K353" s="471" t="s">
        <v>48</v>
      </c>
      <c r="L353" s="472" t="s">
        <v>48</v>
      </c>
      <c r="M353" s="473">
        <f t="shared" si="81"/>
        <v>70.884712499999992</v>
      </c>
      <c r="N353" s="474">
        <f>N352*1.05</f>
        <v>283.53884999999997</v>
      </c>
      <c r="O353" s="475" t="s">
        <v>574</v>
      </c>
      <c r="P353" s="476">
        <v>1</v>
      </c>
      <c r="Q353" s="477">
        <v>4</v>
      </c>
      <c r="R353" s="477">
        <v>4</v>
      </c>
      <c r="S353" s="478">
        <v>15</v>
      </c>
      <c r="T353" s="479">
        <v>15</v>
      </c>
      <c r="U353" s="480">
        <f t="shared" si="84"/>
        <v>60</v>
      </c>
      <c r="V353" s="571">
        <f>Tableau3[[#This Row],[PRIX  AU 
COLIS]]/Tableau3[[#This Row],[COLIS]]-1</f>
        <v>-0.74</v>
      </c>
      <c r="W353" s="481">
        <f t="shared" si="83"/>
        <v>18.43002525</v>
      </c>
      <c r="X353" s="482">
        <f>$N353-(N353*'Détail des remises'!$C$17)</f>
        <v>73.720101</v>
      </c>
      <c r="Y353" s="483" t="s">
        <v>48</v>
      </c>
      <c r="Z353" s="479" t="s">
        <v>48</v>
      </c>
      <c r="AA353" s="480" t="s">
        <v>48</v>
      </c>
      <c r="AB353" s="481" t="s">
        <v>48</v>
      </c>
      <c r="AC353" s="482" t="s">
        <v>48</v>
      </c>
      <c r="AD353" s="483" t="s">
        <v>48</v>
      </c>
      <c r="AE353" s="479" t="s">
        <v>48</v>
      </c>
      <c r="AF353" s="480" t="s">
        <v>48</v>
      </c>
      <c r="AG353" s="481" t="s">
        <v>48</v>
      </c>
      <c r="AH353" s="482" t="s">
        <v>48</v>
      </c>
      <c r="AI353" s="483" t="s">
        <v>48</v>
      </c>
      <c r="AJ353" s="479" t="s">
        <v>48</v>
      </c>
      <c r="AK353" s="480" t="s">
        <v>48</v>
      </c>
      <c r="AL353" s="484" t="s">
        <v>48</v>
      </c>
      <c r="AM353" s="482" t="s">
        <v>48</v>
      </c>
      <c r="AN353" s="485" t="s">
        <v>48</v>
      </c>
      <c r="AO353" s="479" t="s">
        <v>48</v>
      </c>
      <c r="AP353" s="480" t="s">
        <v>48</v>
      </c>
      <c r="AQ353" s="484" t="s">
        <v>48</v>
      </c>
      <c r="AR353" s="482" t="s">
        <v>48</v>
      </c>
      <c r="AS353" s="485" t="s">
        <v>48</v>
      </c>
      <c r="AT353" s="262" t="s">
        <v>41</v>
      </c>
      <c r="AU353" s="198" t="s">
        <v>48</v>
      </c>
      <c r="AV353" s="198" t="s">
        <v>48</v>
      </c>
      <c r="AW353" s="198" t="s">
        <v>48</v>
      </c>
      <c r="AX353" s="198" t="s">
        <v>48</v>
      </c>
      <c r="AY353" s="198" t="s">
        <v>48</v>
      </c>
      <c r="AZ353" s="198" t="s">
        <v>48</v>
      </c>
      <c r="BA353" s="198" t="s">
        <v>48</v>
      </c>
      <c r="BB353" s="198" t="s">
        <v>48</v>
      </c>
      <c r="BC353" s="198" t="s">
        <v>48</v>
      </c>
      <c r="BD353" s="198" t="s">
        <v>48</v>
      </c>
      <c r="BE353" s="198" t="s">
        <v>48</v>
      </c>
      <c r="BF353" s="198" t="s">
        <v>48</v>
      </c>
      <c r="BG353" s="198" t="s">
        <v>48</v>
      </c>
      <c r="BH353" s="198" t="s">
        <v>48</v>
      </c>
      <c r="BI353" s="198" t="s">
        <v>48</v>
      </c>
      <c r="BJ353" s="198" t="s">
        <v>48</v>
      </c>
      <c r="BK353" s="198" t="s">
        <v>48</v>
      </c>
      <c r="BL353" s="198" t="s">
        <v>48</v>
      </c>
      <c r="BM353" s="198" t="s">
        <v>48</v>
      </c>
      <c r="BN353" s="198" t="s">
        <v>48</v>
      </c>
      <c r="BO353" s="198" t="s">
        <v>48</v>
      </c>
      <c r="BP353" s="198" t="s">
        <v>48</v>
      </c>
      <c r="BQ353" s="198" t="s">
        <v>48</v>
      </c>
      <c r="BR353" s="198" t="s">
        <v>48</v>
      </c>
      <c r="BS353" s="198" t="s">
        <v>48</v>
      </c>
      <c r="BT353" s="198" t="s">
        <v>48</v>
      </c>
      <c r="BU353" s="198" t="s">
        <v>48</v>
      </c>
      <c r="BV353" s="198" t="s">
        <v>48</v>
      </c>
      <c r="BW353" s="198" t="s">
        <v>48</v>
      </c>
      <c r="BX353" s="198" t="s">
        <v>48</v>
      </c>
      <c r="BY353" s="198" t="s">
        <v>48</v>
      </c>
      <c r="BZ353" s="198" t="s">
        <v>48</v>
      </c>
      <c r="CA353" s="198" t="s">
        <v>48</v>
      </c>
      <c r="CB353" s="198" t="s">
        <v>48</v>
      </c>
      <c r="CC353" s="264"/>
      <c r="CD353" s="264"/>
      <c r="CE353" s="264"/>
      <c r="CF353" s="264"/>
      <c r="CG353" s="264"/>
      <c r="CH353" s="264"/>
      <c r="CI353" s="318"/>
    </row>
    <row r="354" spans="1:87" ht="64.95" hidden="1" customHeight="1" thickTop="1" x14ac:dyDescent="0.3">
      <c r="A354" s="428" t="s">
        <v>1124</v>
      </c>
      <c r="B354" s="429" t="s">
        <v>3</v>
      </c>
      <c r="C354" s="430" t="s">
        <v>642</v>
      </c>
      <c r="D354" s="549" t="s">
        <v>1149</v>
      </c>
      <c r="E354" s="431" t="e" vm="56">
        <v>#VALUE!</v>
      </c>
      <c r="F354" s="351">
        <v>0</v>
      </c>
      <c r="G354" s="354" t="s">
        <v>955</v>
      </c>
      <c r="H354" s="355" t="s">
        <v>643</v>
      </c>
      <c r="I354" s="356">
        <v>1</v>
      </c>
      <c r="J354" s="357">
        <f>(((30*40)*$K$3)*2)+$L$3</f>
        <v>151.19999999999999</v>
      </c>
      <c r="K354" s="358" t="s">
        <v>48</v>
      </c>
      <c r="L354" s="359" t="s">
        <v>48</v>
      </c>
      <c r="M354" s="360">
        <f t="shared" si="81"/>
        <v>39.868749999999999</v>
      </c>
      <c r="N354" s="361">
        <v>159.47499999999999</v>
      </c>
      <c r="O354" s="362" t="s">
        <v>574</v>
      </c>
      <c r="P354" s="363">
        <v>1</v>
      </c>
      <c r="Q354" s="364">
        <v>4</v>
      </c>
      <c r="R354" s="364">
        <v>4</v>
      </c>
      <c r="S354" s="365">
        <v>50</v>
      </c>
      <c r="T354" s="366">
        <v>30</v>
      </c>
      <c r="U354" s="367">
        <f t="shared" si="84"/>
        <v>120</v>
      </c>
      <c r="V354" s="569">
        <f>Tableau3[[#This Row],[PRIX  AU 
COLIS]]/Tableau3[[#This Row],[COLIS]]-1</f>
        <v>-0.72</v>
      </c>
      <c r="W354" s="368">
        <f t="shared" si="83"/>
        <v>11.163250000000001</v>
      </c>
      <c r="X354" s="369">
        <f>$N354-(N354*'Détail des remises'!$C$18)</f>
        <v>44.653000000000006</v>
      </c>
      <c r="Y354" s="370" t="s">
        <v>48</v>
      </c>
      <c r="Z354" s="366" t="s">
        <v>48</v>
      </c>
      <c r="AA354" s="367" t="s">
        <v>48</v>
      </c>
      <c r="AB354" s="368" t="s">
        <v>48</v>
      </c>
      <c r="AC354" s="369" t="s">
        <v>48</v>
      </c>
      <c r="AD354" s="370" t="s">
        <v>48</v>
      </c>
      <c r="AE354" s="366" t="s">
        <v>48</v>
      </c>
      <c r="AF354" s="367" t="s">
        <v>48</v>
      </c>
      <c r="AG354" s="368" t="s">
        <v>48</v>
      </c>
      <c r="AH354" s="369" t="s">
        <v>48</v>
      </c>
      <c r="AI354" s="370" t="s">
        <v>48</v>
      </c>
      <c r="AJ354" s="366" t="s">
        <v>48</v>
      </c>
      <c r="AK354" s="367" t="s">
        <v>48</v>
      </c>
      <c r="AL354" s="387" t="s">
        <v>48</v>
      </c>
      <c r="AM354" s="369" t="s">
        <v>48</v>
      </c>
      <c r="AN354" s="388" t="s">
        <v>48</v>
      </c>
      <c r="AO354" s="366" t="s">
        <v>48</v>
      </c>
      <c r="AP354" s="367" t="s">
        <v>48</v>
      </c>
      <c r="AQ354" s="387" t="s">
        <v>48</v>
      </c>
      <c r="AR354" s="369" t="s">
        <v>48</v>
      </c>
      <c r="AS354" s="388" t="s">
        <v>48</v>
      </c>
      <c r="AT354" s="262" t="s">
        <v>41</v>
      </c>
      <c r="AU354" s="198" t="s">
        <v>48</v>
      </c>
      <c r="AV354" s="198" t="s">
        <v>48</v>
      </c>
      <c r="AW354" s="198" t="s">
        <v>48</v>
      </c>
      <c r="AX354" s="198" t="s">
        <v>48</v>
      </c>
      <c r="AY354" s="198" t="s">
        <v>48</v>
      </c>
      <c r="AZ354" s="198" t="s">
        <v>48</v>
      </c>
      <c r="BA354" s="198" t="s">
        <v>48</v>
      </c>
      <c r="BB354" s="198" t="s">
        <v>48</v>
      </c>
      <c r="BC354" s="198" t="s">
        <v>48</v>
      </c>
      <c r="BD354" s="198" t="s">
        <v>48</v>
      </c>
      <c r="BE354" s="198" t="s">
        <v>48</v>
      </c>
      <c r="BF354" s="198" t="s">
        <v>48</v>
      </c>
      <c r="BG354" s="198" t="s">
        <v>48</v>
      </c>
      <c r="BH354" s="198" t="s">
        <v>48</v>
      </c>
      <c r="BI354" s="198" t="s">
        <v>48</v>
      </c>
      <c r="BJ354" s="198" t="s">
        <v>48</v>
      </c>
      <c r="BK354" s="198" t="s">
        <v>48</v>
      </c>
      <c r="BL354" s="198" t="s">
        <v>48</v>
      </c>
      <c r="BM354" s="198" t="s">
        <v>48</v>
      </c>
      <c r="BN354" s="198" t="s">
        <v>48</v>
      </c>
      <c r="BO354" s="198" t="s">
        <v>48</v>
      </c>
      <c r="BP354" s="198" t="s">
        <v>48</v>
      </c>
      <c r="BQ354" s="198" t="s">
        <v>48</v>
      </c>
      <c r="BR354" s="198" t="s">
        <v>48</v>
      </c>
      <c r="BS354" s="198" t="s">
        <v>48</v>
      </c>
      <c r="BT354" s="198" t="s">
        <v>48</v>
      </c>
      <c r="BU354" s="198" t="s">
        <v>48</v>
      </c>
      <c r="BV354" s="198" t="s">
        <v>48</v>
      </c>
      <c r="BW354" s="198" t="s">
        <v>48</v>
      </c>
      <c r="BX354" s="198" t="s">
        <v>48</v>
      </c>
      <c r="BY354" s="198" t="s">
        <v>48</v>
      </c>
      <c r="BZ354" s="198" t="s">
        <v>48</v>
      </c>
      <c r="CA354" s="198" t="s">
        <v>48</v>
      </c>
      <c r="CB354" s="198" t="s">
        <v>48</v>
      </c>
      <c r="CC354" s="264"/>
      <c r="CD354" s="264"/>
      <c r="CE354" s="264"/>
      <c r="CF354" s="264"/>
      <c r="CG354" s="264"/>
      <c r="CH354" s="264"/>
      <c r="CI354" s="318"/>
    </row>
    <row r="355" spans="1:87" ht="64.95" hidden="1" customHeight="1" thickBot="1" x14ac:dyDescent="0.35">
      <c r="A355" s="500" t="s">
        <v>1124</v>
      </c>
      <c r="B355" s="501" t="s">
        <v>3</v>
      </c>
      <c r="C355" s="502" t="s">
        <v>642</v>
      </c>
      <c r="D355" s="551" t="s">
        <v>1149</v>
      </c>
      <c r="E355" s="503" t="e" vm="56">
        <v>#VALUE!</v>
      </c>
      <c r="F355" s="488">
        <v>0</v>
      </c>
      <c r="G355" s="467" t="s">
        <v>644</v>
      </c>
      <c r="H355" s="468" t="s">
        <v>643</v>
      </c>
      <c r="I355" s="469">
        <v>2</v>
      </c>
      <c r="J355" s="470">
        <f>(((30*40)*$K$3)*2)+$L$3</f>
        <v>151.19999999999999</v>
      </c>
      <c r="K355" s="471" t="s">
        <v>48</v>
      </c>
      <c r="L355" s="472" t="s">
        <v>48</v>
      </c>
      <c r="M355" s="473">
        <f t="shared" si="81"/>
        <v>41.862250000000003</v>
      </c>
      <c r="N355" s="474">
        <v>167.44900000000001</v>
      </c>
      <c r="O355" s="475" t="s">
        <v>574</v>
      </c>
      <c r="P355" s="476">
        <v>1</v>
      </c>
      <c r="Q355" s="477">
        <v>4</v>
      </c>
      <c r="R355" s="477">
        <v>4</v>
      </c>
      <c r="S355" s="478">
        <v>50</v>
      </c>
      <c r="T355" s="479">
        <v>30</v>
      </c>
      <c r="U355" s="480">
        <f t="shared" si="84"/>
        <v>120</v>
      </c>
      <c r="V355" s="571">
        <f>Tableau3[[#This Row],[PRIX  AU 
COLIS]]/Tableau3[[#This Row],[COLIS]]-1</f>
        <v>-0.72</v>
      </c>
      <c r="W355" s="481">
        <f t="shared" si="83"/>
        <v>11.721430000000002</v>
      </c>
      <c r="X355" s="482">
        <f>$N355-(N355*'Détail des remises'!$C$18)</f>
        <v>46.885720000000006</v>
      </c>
      <c r="Y355" s="483" t="s">
        <v>48</v>
      </c>
      <c r="Z355" s="479" t="s">
        <v>48</v>
      </c>
      <c r="AA355" s="480" t="s">
        <v>48</v>
      </c>
      <c r="AB355" s="481" t="s">
        <v>48</v>
      </c>
      <c r="AC355" s="482" t="s">
        <v>48</v>
      </c>
      <c r="AD355" s="483" t="s">
        <v>48</v>
      </c>
      <c r="AE355" s="479" t="s">
        <v>48</v>
      </c>
      <c r="AF355" s="480" t="s">
        <v>48</v>
      </c>
      <c r="AG355" s="481" t="s">
        <v>48</v>
      </c>
      <c r="AH355" s="482" t="s">
        <v>48</v>
      </c>
      <c r="AI355" s="483" t="s">
        <v>48</v>
      </c>
      <c r="AJ355" s="479" t="s">
        <v>48</v>
      </c>
      <c r="AK355" s="480" t="s">
        <v>48</v>
      </c>
      <c r="AL355" s="484" t="s">
        <v>48</v>
      </c>
      <c r="AM355" s="482" t="s">
        <v>48</v>
      </c>
      <c r="AN355" s="485" t="s">
        <v>48</v>
      </c>
      <c r="AO355" s="479" t="s">
        <v>48</v>
      </c>
      <c r="AP355" s="480" t="s">
        <v>48</v>
      </c>
      <c r="AQ355" s="484" t="s">
        <v>48</v>
      </c>
      <c r="AR355" s="482" t="s">
        <v>48</v>
      </c>
      <c r="AS355" s="485" t="s">
        <v>48</v>
      </c>
      <c r="AT355" s="262" t="s">
        <v>41</v>
      </c>
      <c r="AU355" s="198" t="s">
        <v>48</v>
      </c>
      <c r="AV355" s="198" t="s">
        <v>48</v>
      </c>
      <c r="AW355" s="198" t="s">
        <v>48</v>
      </c>
      <c r="AX355" s="198" t="s">
        <v>48</v>
      </c>
      <c r="AY355" s="198" t="s">
        <v>48</v>
      </c>
      <c r="AZ355" s="198" t="s">
        <v>48</v>
      </c>
      <c r="BA355" s="198" t="s">
        <v>48</v>
      </c>
      <c r="BB355" s="198" t="s">
        <v>48</v>
      </c>
      <c r="BC355" s="198" t="s">
        <v>48</v>
      </c>
      <c r="BD355" s="198" t="s">
        <v>48</v>
      </c>
      <c r="BE355" s="198" t="s">
        <v>48</v>
      </c>
      <c r="BF355" s="198" t="s">
        <v>48</v>
      </c>
      <c r="BG355" s="198" t="s">
        <v>48</v>
      </c>
      <c r="BH355" s="198" t="s">
        <v>48</v>
      </c>
      <c r="BI355" s="198" t="s">
        <v>48</v>
      </c>
      <c r="BJ355" s="198" t="s">
        <v>48</v>
      </c>
      <c r="BK355" s="198" t="s">
        <v>48</v>
      </c>
      <c r="BL355" s="198" t="s">
        <v>48</v>
      </c>
      <c r="BM355" s="198" t="s">
        <v>48</v>
      </c>
      <c r="BN355" s="198" t="s">
        <v>48</v>
      </c>
      <c r="BO355" s="198" t="s">
        <v>48</v>
      </c>
      <c r="BP355" s="198" t="s">
        <v>48</v>
      </c>
      <c r="BQ355" s="198" t="s">
        <v>48</v>
      </c>
      <c r="BR355" s="198" t="s">
        <v>48</v>
      </c>
      <c r="BS355" s="198" t="s">
        <v>48</v>
      </c>
      <c r="BT355" s="198" t="s">
        <v>48</v>
      </c>
      <c r="BU355" s="198" t="s">
        <v>48</v>
      </c>
      <c r="BV355" s="198" t="s">
        <v>48</v>
      </c>
      <c r="BW355" s="198" t="s">
        <v>48</v>
      </c>
      <c r="BX355" s="198" t="s">
        <v>48</v>
      </c>
      <c r="BY355" s="198" t="s">
        <v>48</v>
      </c>
      <c r="BZ355" s="198" t="s">
        <v>48</v>
      </c>
      <c r="CA355" s="198" t="s">
        <v>48</v>
      </c>
      <c r="CB355" s="198" t="s">
        <v>48</v>
      </c>
      <c r="CC355" s="264"/>
      <c r="CD355" s="264"/>
      <c r="CE355" s="264"/>
      <c r="CF355" s="264"/>
      <c r="CG355" s="264"/>
      <c r="CH355" s="264"/>
      <c r="CI355" s="318"/>
    </row>
    <row r="356" spans="1:87" ht="64.95" hidden="1" customHeight="1" thickTop="1" x14ac:dyDescent="0.3">
      <c r="A356" s="427" t="s">
        <v>1123</v>
      </c>
      <c r="B356" s="429" t="s">
        <v>3</v>
      </c>
      <c r="C356" s="432" t="s">
        <v>662</v>
      </c>
      <c r="D356" s="549" t="s">
        <v>762</v>
      </c>
      <c r="E356" s="353" t="e" vm="55">
        <v>#VALUE!</v>
      </c>
      <c r="F356" s="351" t="s">
        <v>1083</v>
      </c>
      <c r="G356" s="354" t="s">
        <v>645</v>
      </c>
      <c r="H356" s="355" t="s">
        <v>646</v>
      </c>
      <c r="I356" s="356">
        <v>1</v>
      </c>
      <c r="J356" s="357">
        <f>(((52*120)*$K$3)*1)+$L$3</f>
        <v>297.12</v>
      </c>
      <c r="K356" s="358" t="s">
        <v>48</v>
      </c>
      <c r="L356" s="359" t="s">
        <v>48</v>
      </c>
      <c r="M356" s="360">
        <f t="shared" si="81"/>
        <v>52.5685</v>
      </c>
      <c r="N356" s="361">
        <v>210.274</v>
      </c>
      <c r="O356" s="362" t="s">
        <v>574</v>
      </c>
      <c r="P356" s="363">
        <v>1</v>
      </c>
      <c r="Q356" s="364">
        <v>4</v>
      </c>
      <c r="R356" s="364">
        <v>4</v>
      </c>
      <c r="S356" s="365">
        <v>45</v>
      </c>
      <c r="T356" s="366">
        <v>28</v>
      </c>
      <c r="U356" s="367">
        <f t="shared" si="84"/>
        <v>112</v>
      </c>
      <c r="V356" s="569">
        <f>Tableau3[[#This Row],[PRIX  AU 
COLIS]]/Tableau3[[#This Row],[COLIS]]-1</f>
        <v>-0.72</v>
      </c>
      <c r="W356" s="368">
        <f t="shared" si="83"/>
        <v>14.719180000000001</v>
      </c>
      <c r="X356" s="369">
        <f>$N356-(N356*'Détail des remises'!$C$18)</f>
        <v>58.876720000000006</v>
      </c>
      <c r="Y356" s="370" t="s">
        <v>48</v>
      </c>
      <c r="Z356" s="366" t="s">
        <v>48</v>
      </c>
      <c r="AA356" s="367" t="s">
        <v>48</v>
      </c>
      <c r="AB356" s="368" t="s">
        <v>48</v>
      </c>
      <c r="AC356" s="369" t="s">
        <v>48</v>
      </c>
      <c r="AD356" s="370" t="s">
        <v>48</v>
      </c>
      <c r="AE356" s="366" t="s">
        <v>48</v>
      </c>
      <c r="AF356" s="367" t="s">
        <v>48</v>
      </c>
      <c r="AG356" s="368" t="s">
        <v>48</v>
      </c>
      <c r="AH356" s="369" t="s">
        <v>48</v>
      </c>
      <c r="AI356" s="370" t="s">
        <v>48</v>
      </c>
      <c r="AJ356" s="366" t="s">
        <v>48</v>
      </c>
      <c r="AK356" s="367" t="s">
        <v>48</v>
      </c>
      <c r="AL356" s="387" t="s">
        <v>48</v>
      </c>
      <c r="AM356" s="369" t="s">
        <v>48</v>
      </c>
      <c r="AN356" s="388" t="s">
        <v>48</v>
      </c>
      <c r="AO356" s="366" t="s">
        <v>48</v>
      </c>
      <c r="AP356" s="367" t="s">
        <v>48</v>
      </c>
      <c r="AQ356" s="387" t="s">
        <v>48</v>
      </c>
      <c r="AR356" s="369" t="s">
        <v>48</v>
      </c>
      <c r="AS356" s="388" t="s">
        <v>48</v>
      </c>
      <c r="AT356" s="262" t="s">
        <v>41</v>
      </c>
      <c r="AU356" s="198" t="s">
        <v>48</v>
      </c>
      <c r="AV356" s="198" t="s">
        <v>48</v>
      </c>
      <c r="AW356" s="198" t="s">
        <v>48</v>
      </c>
      <c r="AX356" s="198" t="s">
        <v>48</v>
      </c>
      <c r="AY356" s="198" t="s">
        <v>48</v>
      </c>
      <c r="AZ356" s="198" t="s">
        <v>48</v>
      </c>
      <c r="BA356" s="198" t="s">
        <v>48</v>
      </c>
      <c r="BB356" s="198" t="s">
        <v>48</v>
      </c>
      <c r="BC356" s="198" t="s">
        <v>48</v>
      </c>
      <c r="BD356" s="198" t="s">
        <v>48</v>
      </c>
      <c r="BE356" s="198" t="s">
        <v>48</v>
      </c>
      <c r="BF356" s="198" t="s">
        <v>48</v>
      </c>
      <c r="BG356" s="198" t="s">
        <v>48</v>
      </c>
      <c r="BH356" s="198" t="s">
        <v>48</v>
      </c>
      <c r="BI356" s="198" t="s">
        <v>48</v>
      </c>
      <c r="BJ356" s="198" t="s">
        <v>48</v>
      </c>
      <c r="BK356" s="198" t="s">
        <v>48</v>
      </c>
      <c r="BL356" s="198" t="s">
        <v>48</v>
      </c>
      <c r="BM356" s="198" t="s">
        <v>48</v>
      </c>
      <c r="BN356" s="198" t="s">
        <v>48</v>
      </c>
      <c r="BO356" s="198" t="s">
        <v>48</v>
      </c>
      <c r="BP356" s="198" t="s">
        <v>48</v>
      </c>
      <c r="BQ356" s="198" t="s">
        <v>48</v>
      </c>
      <c r="BR356" s="198" t="s">
        <v>48</v>
      </c>
      <c r="BS356" s="198" t="s">
        <v>48</v>
      </c>
      <c r="BT356" s="198" t="s">
        <v>48</v>
      </c>
      <c r="BU356" s="198" t="s">
        <v>48</v>
      </c>
      <c r="BV356" s="198" t="s">
        <v>48</v>
      </c>
      <c r="BW356" s="198" t="s">
        <v>48</v>
      </c>
      <c r="BX356" s="198" t="s">
        <v>48</v>
      </c>
      <c r="BY356" s="198" t="s">
        <v>48</v>
      </c>
      <c r="BZ356" s="198" t="s">
        <v>48</v>
      </c>
      <c r="CA356" s="198" t="s">
        <v>48</v>
      </c>
      <c r="CB356" s="198" t="s">
        <v>48</v>
      </c>
      <c r="CC356" s="264"/>
      <c r="CD356" s="264"/>
      <c r="CE356" s="264"/>
      <c r="CF356" s="264"/>
      <c r="CG356" s="264"/>
      <c r="CH356" s="264"/>
      <c r="CI356" s="318"/>
    </row>
    <row r="357" spans="1:87" ht="64.95" hidden="1" customHeight="1" x14ac:dyDescent="0.3">
      <c r="A357" s="335" t="s">
        <v>1123</v>
      </c>
      <c r="B357" s="336" t="s">
        <v>3</v>
      </c>
      <c r="C357" s="338" t="s">
        <v>662</v>
      </c>
      <c r="D357" s="550" t="s">
        <v>762</v>
      </c>
      <c r="E357" s="201" t="e" vm="55">
        <v>#VALUE!</v>
      </c>
      <c r="F357" s="287">
        <v>0</v>
      </c>
      <c r="G357" s="320" t="s">
        <v>650</v>
      </c>
      <c r="H357" s="202" t="s">
        <v>646</v>
      </c>
      <c r="I357" s="314">
        <v>2</v>
      </c>
      <c r="J357" s="311">
        <f>(((52*120)*$K$3)*2)+$L$3</f>
        <v>534.24</v>
      </c>
      <c r="K357" s="266" t="s">
        <v>48</v>
      </c>
      <c r="L357" s="267" t="s">
        <v>48</v>
      </c>
      <c r="M357" s="268">
        <f t="shared" si="81"/>
        <v>55.196925</v>
      </c>
      <c r="N357" s="269">
        <f>N356*1.05</f>
        <v>220.7877</v>
      </c>
      <c r="O357" s="270" t="s">
        <v>574</v>
      </c>
      <c r="P357" s="271">
        <v>1</v>
      </c>
      <c r="Q357" s="272">
        <v>4</v>
      </c>
      <c r="R357" s="272">
        <v>4</v>
      </c>
      <c r="S357" s="273">
        <v>45</v>
      </c>
      <c r="T357" s="274">
        <v>28</v>
      </c>
      <c r="U357" s="275">
        <f t="shared" si="84"/>
        <v>112</v>
      </c>
      <c r="V357" s="570">
        <f>Tableau3[[#This Row],[PRIX  AU 
COLIS]]/Tableau3[[#This Row],[COLIS]]-1</f>
        <v>-0.72</v>
      </c>
      <c r="W357" s="276">
        <f t="shared" si="83"/>
        <v>15.455139000000003</v>
      </c>
      <c r="X357" s="277">
        <f>$N357-(N357*'Détail des remises'!$C$18)</f>
        <v>61.82055600000001</v>
      </c>
      <c r="Y357" s="278" t="s">
        <v>48</v>
      </c>
      <c r="Z357" s="274" t="s">
        <v>48</v>
      </c>
      <c r="AA357" s="275" t="s">
        <v>48</v>
      </c>
      <c r="AB357" s="276" t="s">
        <v>48</v>
      </c>
      <c r="AC357" s="277" t="s">
        <v>48</v>
      </c>
      <c r="AD357" s="278" t="s">
        <v>48</v>
      </c>
      <c r="AE357" s="274" t="s">
        <v>48</v>
      </c>
      <c r="AF357" s="275" t="s">
        <v>48</v>
      </c>
      <c r="AG357" s="276" t="s">
        <v>48</v>
      </c>
      <c r="AH357" s="277" t="s">
        <v>48</v>
      </c>
      <c r="AI357" s="278" t="s">
        <v>48</v>
      </c>
      <c r="AJ357" s="274" t="s">
        <v>48</v>
      </c>
      <c r="AK357" s="275" t="s">
        <v>48</v>
      </c>
      <c r="AL357" s="279" t="s">
        <v>48</v>
      </c>
      <c r="AM357" s="277" t="s">
        <v>48</v>
      </c>
      <c r="AN357" s="280" t="s">
        <v>48</v>
      </c>
      <c r="AO357" s="274" t="s">
        <v>48</v>
      </c>
      <c r="AP357" s="275" t="s">
        <v>48</v>
      </c>
      <c r="AQ357" s="279" t="s">
        <v>48</v>
      </c>
      <c r="AR357" s="277" t="s">
        <v>48</v>
      </c>
      <c r="AS357" s="280" t="s">
        <v>48</v>
      </c>
      <c r="AT357" s="262" t="s">
        <v>41</v>
      </c>
      <c r="AU357" s="198" t="s">
        <v>48</v>
      </c>
      <c r="AV357" s="198" t="s">
        <v>48</v>
      </c>
      <c r="AW357" s="198" t="s">
        <v>48</v>
      </c>
      <c r="AX357" s="198" t="s">
        <v>48</v>
      </c>
      <c r="AY357" s="198" t="s">
        <v>48</v>
      </c>
      <c r="AZ357" s="198" t="s">
        <v>48</v>
      </c>
      <c r="BA357" s="198" t="s">
        <v>48</v>
      </c>
      <c r="BB357" s="198" t="s">
        <v>48</v>
      </c>
      <c r="BC357" s="198" t="s">
        <v>48</v>
      </c>
      <c r="BD357" s="198" t="s">
        <v>48</v>
      </c>
      <c r="BE357" s="198" t="s">
        <v>48</v>
      </c>
      <c r="BF357" s="198" t="s">
        <v>48</v>
      </c>
      <c r="BG357" s="198" t="s">
        <v>48</v>
      </c>
      <c r="BH357" s="198" t="s">
        <v>48</v>
      </c>
      <c r="BI357" s="198" t="s">
        <v>48</v>
      </c>
      <c r="BJ357" s="198" t="s">
        <v>48</v>
      </c>
      <c r="BK357" s="198" t="s">
        <v>48</v>
      </c>
      <c r="BL357" s="198" t="s">
        <v>48</v>
      </c>
      <c r="BM357" s="198" t="s">
        <v>48</v>
      </c>
      <c r="BN357" s="198" t="s">
        <v>48</v>
      </c>
      <c r="BO357" s="198" t="s">
        <v>48</v>
      </c>
      <c r="BP357" s="198" t="s">
        <v>48</v>
      </c>
      <c r="BQ357" s="198" t="s">
        <v>48</v>
      </c>
      <c r="BR357" s="198" t="s">
        <v>48</v>
      </c>
      <c r="BS357" s="198" t="s">
        <v>48</v>
      </c>
      <c r="BT357" s="198" t="s">
        <v>48</v>
      </c>
      <c r="BU357" s="198" t="s">
        <v>48</v>
      </c>
      <c r="BV357" s="198" t="s">
        <v>48</v>
      </c>
      <c r="BW357" s="198" t="s">
        <v>48</v>
      </c>
      <c r="BX357" s="198" t="s">
        <v>48</v>
      </c>
      <c r="BY357" s="198" t="s">
        <v>48</v>
      </c>
      <c r="BZ357" s="198" t="s">
        <v>48</v>
      </c>
      <c r="CA357" s="198" t="s">
        <v>48</v>
      </c>
      <c r="CB357" s="198" t="s">
        <v>48</v>
      </c>
      <c r="CC357" s="264"/>
      <c r="CD357" s="264"/>
      <c r="CE357" s="264"/>
      <c r="CF357" s="264"/>
      <c r="CG357" s="264"/>
      <c r="CH357" s="264"/>
      <c r="CI357" s="318"/>
    </row>
    <row r="358" spans="1:87" ht="64.95" hidden="1" customHeight="1" x14ac:dyDescent="0.3">
      <c r="A358" s="335" t="s">
        <v>1123</v>
      </c>
      <c r="B358" s="336" t="s">
        <v>3</v>
      </c>
      <c r="C358" s="338" t="s">
        <v>662</v>
      </c>
      <c r="D358" s="550" t="s">
        <v>762</v>
      </c>
      <c r="E358" s="201" t="e" vm="55">
        <v>#VALUE!</v>
      </c>
      <c r="F358" s="287">
        <v>0</v>
      </c>
      <c r="G358" s="320" t="s">
        <v>651</v>
      </c>
      <c r="H358" s="202" t="s">
        <v>646</v>
      </c>
      <c r="I358" s="314">
        <v>3</v>
      </c>
      <c r="J358" s="311">
        <f>(((52*120)*$K$3)*3)+$L$3</f>
        <v>771.36</v>
      </c>
      <c r="K358" s="266" t="s">
        <v>48</v>
      </c>
      <c r="L358" s="267" t="s">
        <v>48</v>
      </c>
      <c r="M358" s="268">
        <f t="shared" si="81"/>
        <v>57.825350000000007</v>
      </c>
      <c r="N358" s="269">
        <f>N356*1.1</f>
        <v>231.30140000000003</v>
      </c>
      <c r="O358" s="270" t="s">
        <v>574</v>
      </c>
      <c r="P358" s="271">
        <v>1</v>
      </c>
      <c r="Q358" s="272">
        <v>4</v>
      </c>
      <c r="R358" s="272">
        <v>4</v>
      </c>
      <c r="S358" s="273">
        <v>45</v>
      </c>
      <c r="T358" s="274">
        <v>28</v>
      </c>
      <c r="U358" s="275">
        <f t="shared" si="84"/>
        <v>112</v>
      </c>
      <c r="V358" s="570">
        <f>Tableau3[[#This Row],[PRIX  AU 
COLIS]]/Tableau3[[#This Row],[COLIS]]-1</f>
        <v>-0.72</v>
      </c>
      <c r="W358" s="276">
        <f t="shared" si="83"/>
        <v>16.191098000000004</v>
      </c>
      <c r="X358" s="277">
        <f>$N358-(N358*'Détail des remises'!$C$18)</f>
        <v>64.764392000000015</v>
      </c>
      <c r="Y358" s="278" t="s">
        <v>48</v>
      </c>
      <c r="Z358" s="274" t="s">
        <v>48</v>
      </c>
      <c r="AA358" s="275" t="s">
        <v>48</v>
      </c>
      <c r="AB358" s="276" t="s">
        <v>48</v>
      </c>
      <c r="AC358" s="277" t="s">
        <v>48</v>
      </c>
      <c r="AD358" s="278" t="s">
        <v>48</v>
      </c>
      <c r="AE358" s="274" t="s">
        <v>48</v>
      </c>
      <c r="AF358" s="275" t="s">
        <v>48</v>
      </c>
      <c r="AG358" s="276" t="s">
        <v>48</v>
      </c>
      <c r="AH358" s="277" t="s">
        <v>48</v>
      </c>
      <c r="AI358" s="278" t="s">
        <v>48</v>
      </c>
      <c r="AJ358" s="274" t="s">
        <v>48</v>
      </c>
      <c r="AK358" s="275" t="s">
        <v>48</v>
      </c>
      <c r="AL358" s="279" t="s">
        <v>48</v>
      </c>
      <c r="AM358" s="277" t="s">
        <v>48</v>
      </c>
      <c r="AN358" s="280" t="s">
        <v>48</v>
      </c>
      <c r="AO358" s="274" t="s">
        <v>48</v>
      </c>
      <c r="AP358" s="275" t="s">
        <v>48</v>
      </c>
      <c r="AQ358" s="279" t="s">
        <v>48</v>
      </c>
      <c r="AR358" s="277" t="s">
        <v>48</v>
      </c>
      <c r="AS358" s="280" t="s">
        <v>48</v>
      </c>
      <c r="AT358" s="262" t="s">
        <v>41</v>
      </c>
      <c r="AU358" s="198" t="s">
        <v>48</v>
      </c>
      <c r="AV358" s="198" t="s">
        <v>48</v>
      </c>
      <c r="AW358" s="198" t="s">
        <v>48</v>
      </c>
      <c r="AX358" s="198" t="s">
        <v>48</v>
      </c>
      <c r="AY358" s="198" t="s">
        <v>48</v>
      </c>
      <c r="AZ358" s="198" t="s">
        <v>48</v>
      </c>
      <c r="BA358" s="198" t="s">
        <v>48</v>
      </c>
      <c r="BB358" s="198" t="s">
        <v>48</v>
      </c>
      <c r="BC358" s="198" t="s">
        <v>48</v>
      </c>
      <c r="BD358" s="198" t="s">
        <v>48</v>
      </c>
      <c r="BE358" s="198" t="s">
        <v>48</v>
      </c>
      <c r="BF358" s="198" t="s">
        <v>48</v>
      </c>
      <c r="BG358" s="198" t="s">
        <v>48</v>
      </c>
      <c r="BH358" s="198" t="s">
        <v>48</v>
      </c>
      <c r="BI358" s="198" t="s">
        <v>48</v>
      </c>
      <c r="BJ358" s="198" t="s">
        <v>48</v>
      </c>
      <c r="BK358" s="198" t="s">
        <v>48</v>
      </c>
      <c r="BL358" s="198" t="s">
        <v>48</v>
      </c>
      <c r="BM358" s="198" t="s">
        <v>48</v>
      </c>
      <c r="BN358" s="198" t="s">
        <v>48</v>
      </c>
      <c r="BO358" s="198" t="s">
        <v>48</v>
      </c>
      <c r="BP358" s="198" t="s">
        <v>48</v>
      </c>
      <c r="BQ358" s="198" t="s">
        <v>48</v>
      </c>
      <c r="BR358" s="198" t="s">
        <v>48</v>
      </c>
      <c r="BS358" s="198" t="s">
        <v>48</v>
      </c>
      <c r="BT358" s="198" t="s">
        <v>48</v>
      </c>
      <c r="BU358" s="198" t="s">
        <v>48</v>
      </c>
      <c r="BV358" s="198" t="s">
        <v>48</v>
      </c>
      <c r="BW358" s="198" t="s">
        <v>48</v>
      </c>
      <c r="BX358" s="198" t="s">
        <v>48</v>
      </c>
      <c r="BY358" s="198" t="s">
        <v>48</v>
      </c>
      <c r="BZ358" s="198" t="s">
        <v>48</v>
      </c>
      <c r="CA358" s="198" t="s">
        <v>48</v>
      </c>
      <c r="CB358" s="198" t="s">
        <v>48</v>
      </c>
      <c r="CC358" s="264"/>
      <c r="CD358" s="264"/>
      <c r="CE358" s="264"/>
      <c r="CF358" s="264"/>
      <c r="CG358" s="264"/>
      <c r="CH358" s="264"/>
      <c r="CI358" s="318"/>
    </row>
    <row r="359" spans="1:87" ht="64.95" hidden="1" customHeight="1" x14ac:dyDescent="0.3">
      <c r="A359" s="335" t="s">
        <v>1123</v>
      </c>
      <c r="B359" s="336" t="s">
        <v>3</v>
      </c>
      <c r="C359" s="338" t="s">
        <v>662</v>
      </c>
      <c r="D359" s="550" t="s">
        <v>762</v>
      </c>
      <c r="E359" s="201" t="e" vm="55">
        <v>#VALUE!</v>
      </c>
      <c r="F359" s="287">
        <v>0</v>
      </c>
      <c r="G359" s="320" t="s">
        <v>652</v>
      </c>
      <c r="H359" s="202" t="s">
        <v>646</v>
      </c>
      <c r="I359" s="314">
        <v>4</v>
      </c>
      <c r="J359" s="311">
        <f>(((52*120)*$K$3)*4)+$L$3</f>
        <v>1008.48</v>
      </c>
      <c r="K359" s="266" t="s">
        <v>48</v>
      </c>
      <c r="L359" s="267" t="s">
        <v>48</v>
      </c>
      <c r="M359" s="268">
        <f t="shared" si="81"/>
        <v>60.453774999999993</v>
      </c>
      <c r="N359" s="269">
        <f>N356*1.15</f>
        <v>241.81509999999997</v>
      </c>
      <c r="O359" s="270" t="s">
        <v>574</v>
      </c>
      <c r="P359" s="271">
        <v>1</v>
      </c>
      <c r="Q359" s="272">
        <v>4</v>
      </c>
      <c r="R359" s="272">
        <v>4</v>
      </c>
      <c r="S359" s="273">
        <v>45</v>
      </c>
      <c r="T359" s="274">
        <v>28</v>
      </c>
      <c r="U359" s="275">
        <f t="shared" si="84"/>
        <v>112</v>
      </c>
      <c r="V359" s="570">
        <f>Tableau3[[#This Row],[PRIX  AU 
COLIS]]/Tableau3[[#This Row],[COLIS]]-1</f>
        <v>-0.72</v>
      </c>
      <c r="W359" s="276">
        <f t="shared" si="83"/>
        <v>16.927056999999998</v>
      </c>
      <c r="X359" s="277">
        <f>$N359-(N359*'Détail des remises'!$C$18)</f>
        <v>67.708227999999991</v>
      </c>
      <c r="Y359" s="278" t="s">
        <v>48</v>
      </c>
      <c r="Z359" s="274" t="s">
        <v>48</v>
      </c>
      <c r="AA359" s="275" t="s">
        <v>48</v>
      </c>
      <c r="AB359" s="276" t="s">
        <v>48</v>
      </c>
      <c r="AC359" s="277" t="s">
        <v>48</v>
      </c>
      <c r="AD359" s="278" t="s">
        <v>48</v>
      </c>
      <c r="AE359" s="274" t="s">
        <v>48</v>
      </c>
      <c r="AF359" s="275" t="s">
        <v>48</v>
      </c>
      <c r="AG359" s="276" t="s">
        <v>48</v>
      </c>
      <c r="AH359" s="277" t="s">
        <v>48</v>
      </c>
      <c r="AI359" s="278" t="s">
        <v>48</v>
      </c>
      <c r="AJ359" s="274" t="s">
        <v>48</v>
      </c>
      <c r="AK359" s="275" t="s">
        <v>48</v>
      </c>
      <c r="AL359" s="279" t="s">
        <v>48</v>
      </c>
      <c r="AM359" s="277" t="s">
        <v>48</v>
      </c>
      <c r="AN359" s="280" t="s">
        <v>48</v>
      </c>
      <c r="AO359" s="274" t="s">
        <v>48</v>
      </c>
      <c r="AP359" s="275" t="s">
        <v>48</v>
      </c>
      <c r="AQ359" s="279" t="s">
        <v>48</v>
      </c>
      <c r="AR359" s="277" t="s">
        <v>48</v>
      </c>
      <c r="AS359" s="280" t="s">
        <v>48</v>
      </c>
      <c r="AT359" s="262" t="s">
        <v>41</v>
      </c>
      <c r="AU359" s="198" t="s">
        <v>48</v>
      </c>
      <c r="AV359" s="198" t="s">
        <v>48</v>
      </c>
      <c r="AW359" s="198" t="s">
        <v>48</v>
      </c>
      <c r="AX359" s="198" t="s">
        <v>48</v>
      </c>
      <c r="AY359" s="198" t="s">
        <v>48</v>
      </c>
      <c r="AZ359" s="198" t="s">
        <v>48</v>
      </c>
      <c r="BA359" s="198" t="s">
        <v>48</v>
      </c>
      <c r="BB359" s="198" t="s">
        <v>48</v>
      </c>
      <c r="BC359" s="198" t="s">
        <v>48</v>
      </c>
      <c r="BD359" s="198" t="s">
        <v>48</v>
      </c>
      <c r="BE359" s="198" t="s">
        <v>48</v>
      </c>
      <c r="BF359" s="198" t="s">
        <v>48</v>
      </c>
      <c r="BG359" s="198" t="s">
        <v>48</v>
      </c>
      <c r="BH359" s="198" t="s">
        <v>48</v>
      </c>
      <c r="BI359" s="198" t="s">
        <v>48</v>
      </c>
      <c r="BJ359" s="198" t="s">
        <v>48</v>
      </c>
      <c r="BK359" s="198" t="s">
        <v>48</v>
      </c>
      <c r="BL359" s="198" t="s">
        <v>48</v>
      </c>
      <c r="BM359" s="198" t="s">
        <v>48</v>
      </c>
      <c r="BN359" s="198" t="s">
        <v>48</v>
      </c>
      <c r="BO359" s="198" t="s">
        <v>48</v>
      </c>
      <c r="BP359" s="198" t="s">
        <v>48</v>
      </c>
      <c r="BQ359" s="198" t="s">
        <v>48</v>
      </c>
      <c r="BR359" s="198" t="s">
        <v>48</v>
      </c>
      <c r="BS359" s="198" t="s">
        <v>48</v>
      </c>
      <c r="BT359" s="198" t="s">
        <v>48</v>
      </c>
      <c r="BU359" s="198" t="s">
        <v>48</v>
      </c>
      <c r="BV359" s="198" t="s">
        <v>48</v>
      </c>
      <c r="BW359" s="198" t="s">
        <v>48</v>
      </c>
      <c r="BX359" s="198" t="s">
        <v>48</v>
      </c>
      <c r="BY359" s="198" t="s">
        <v>48</v>
      </c>
      <c r="BZ359" s="198" t="s">
        <v>48</v>
      </c>
      <c r="CA359" s="198" t="s">
        <v>48</v>
      </c>
      <c r="CB359" s="198" t="s">
        <v>48</v>
      </c>
      <c r="CC359" s="264"/>
      <c r="CD359" s="264"/>
      <c r="CE359" s="264"/>
      <c r="CF359" s="264"/>
      <c r="CG359" s="264"/>
      <c r="CH359" s="264"/>
      <c r="CI359" s="318"/>
    </row>
    <row r="360" spans="1:87" ht="64.95" hidden="1" customHeight="1" x14ac:dyDescent="0.3">
      <c r="A360" s="335" t="s">
        <v>1123</v>
      </c>
      <c r="B360" s="336" t="s">
        <v>3</v>
      </c>
      <c r="C360" s="338" t="s">
        <v>662</v>
      </c>
      <c r="D360" s="550" t="s">
        <v>759</v>
      </c>
      <c r="E360" s="201" t="e" vm="55">
        <v>#VALUE!</v>
      </c>
      <c r="F360" s="287">
        <v>0</v>
      </c>
      <c r="G360" s="320" t="s">
        <v>653</v>
      </c>
      <c r="H360" s="202" t="s">
        <v>647</v>
      </c>
      <c r="I360" s="314">
        <v>1</v>
      </c>
      <c r="J360" s="311">
        <f>(((52*120)*$K$3)*1)+$L$3</f>
        <v>297.12</v>
      </c>
      <c r="K360" s="266" t="s">
        <v>48</v>
      </c>
      <c r="L360" s="267" t="s">
        <v>48</v>
      </c>
      <c r="M360" s="268">
        <f t="shared" si="81"/>
        <v>98.037000000000006</v>
      </c>
      <c r="N360" s="269">
        <v>98.037000000000006</v>
      </c>
      <c r="O360" s="270" t="s">
        <v>574</v>
      </c>
      <c r="P360" s="271">
        <v>1</v>
      </c>
      <c r="Q360" s="272">
        <v>1</v>
      </c>
      <c r="R360" s="272">
        <v>1</v>
      </c>
      <c r="S360" s="273">
        <v>70</v>
      </c>
      <c r="T360" s="274">
        <v>50</v>
      </c>
      <c r="U360" s="275">
        <f t="shared" si="84"/>
        <v>50</v>
      </c>
      <c r="V360" s="570">
        <f>Tableau3[[#This Row],[PRIX  AU 
COLIS]]/Tableau3[[#This Row],[COLIS]]-1</f>
        <v>-0.72</v>
      </c>
      <c r="W360" s="276">
        <f t="shared" si="83"/>
        <v>27.450360000000003</v>
      </c>
      <c r="X360" s="277">
        <f>$N360-(N360*'Détail des remises'!$C$18)</f>
        <v>27.450360000000003</v>
      </c>
      <c r="Y360" s="278" t="s">
        <v>48</v>
      </c>
      <c r="Z360" s="274" t="s">
        <v>48</v>
      </c>
      <c r="AA360" s="275" t="s">
        <v>48</v>
      </c>
      <c r="AB360" s="276" t="s">
        <v>48</v>
      </c>
      <c r="AC360" s="277" t="s">
        <v>48</v>
      </c>
      <c r="AD360" s="278" t="s">
        <v>48</v>
      </c>
      <c r="AE360" s="274" t="s">
        <v>48</v>
      </c>
      <c r="AF360" s="275" t="s">
        <v>48</v>
      </c>
      <c r="AG360" s="276" t="s">
        <v>48</v>
      </c>
      <c r="AH360" s="277" t="s">
        <v>48</v>
      </c>
      <c r="AI360" s="278" t="s">
        <v>48</v>
      </c>
      <c r="AJ360" s="274" t="s">
        <v>48</v>
      </c>
      <c r="AK360" s="275" t="s">
        <v>48</v>
      </c>
      <c r="AL360" s="279" t="s">
        <v>48</v>
      </c>
      <c r="AM360" s="277" t="s">
        <v>48</v>
      </c>
      <c r="AN360" s="280" t="s">
        <v>48</v>
      </c>
      <c r="AO360" s="274" t="s">
        <v>48</v>
      </c>
      <c r="AP360" s="275" t="s">
        <v>48</v>
      </c>
      <c r="AQ360" s="279" t="s">
        <v>48</v>
      </c>
      <c r="AR360" s="277" t="s">
        <v>48</v>
      </c>
      <c r="AS360" s="280" t="s">
        <v>48</v>
      </c>
      <c r="AT360" s="262" t="s">
        <v>41</v>
      </c>
      <c r="AU360" s="198" t="s">
        <v>48</v>
      </c>
      <c r="AV360" s="198" t="s">
        <v>48</v>
      </c>
      <c r="AW360" s="198" t="s">
        <v>48</v>
      </c>
      <c r="AX360" s="198" t="s">
        <v>48</v>
      </c>
      <c r="AY360" s="198" t="s">
        <v>48</v>
      </c>
      <c r="AZ360" s="198" t="s">
        <v>48</v>
      </c>
      <c r="BA360" s="198" t="s">
        <v>48</v>
      </c>
      <c r="BB360" s="198" t="s">
        <v>48</v>
      </c>
      <c r="BC360" s="198" t="s">
        <v>48</v>
      </c>
      <c r="BD360" s="198" t="s">
        <v>48</v>
      </c>
      <c r="BE360" s="198" t="s">
        <v>48</v>
      </c>
      <c r="BF360" s="198" t="s">
        <v>48</v>
      </c>
      <c r="BG360" s="198" t="s">
        <v>48</v>
      </c>
      <c r="BH360" s="198" t="s">
        <v>48</v>
      </c>
      <c r="BI360" s="198" t="s">
        <v>48</v>
      </c>
      <c r="BJ360" s="198" t="s">
        <v>48</v>
      </c>
      <c r="BK360" s="198" t="s">
        <v>48</v>
      </c>
      <c r="BL360" s="198" t="s">
        <v>48</v>
      </c>
      <c r="BM360" s="198" t="s">
        <v>48</v>
      </c>
      <c r="BN360" s="198" t="s">
        <v>48</v>
      </c>
      <c r="BO360" s="198" t="s">
        <v>48</v>
      </c>
      <c r="BP360" s="198" t="s">
        <v>48</v>
      </c>
      <c r="BQ360" s="198" t="s">
        <v>48</v>
      </c>
      <c r="BR360" s="198" t="s">
        <v>48</v>
      </c>
      <c r="BS360" s="198" t="s">
        <v>48</v>
      </c>
      <c r="BT360" s="198" t="s">
        <v>48</v>
      </c>
      <c r="BU360" s="198" t="s">
        <v>48</v>
      </c>
      <c r="BV360" s="198" t="s">
        <v>48</v>
      </c>
      <c r="BW360" s="198" t="s">
        <v>48</v>
      </c>
      <c r="BX360" s="198" t="s">
        <v>48</v>
      </c>
      <c r="BY360" s="198" t="s">
        <v>48</v>
      </c>
      <c r="BZ360" s="198" t="s">
        <v>48</v>
      </c>
      <c r="CA360" s="198" t="s">
        <v>48</v>
      </c>
      <c r="CB360" s="198" t="s">
        <v>48</v>
      </c>
      <c r="CC360" s="264"/>
      <c r="CD360" s="264"/>
      <c r="CE360" s="264"/>
      <c r="CF360" s="264"/>
      <c r="CG360" s="264"/>
      <c r="CH360" s="264"/>
      <c r="CI360" s="318"/>
    </row>
    <row r="361" spans="1:87" ht="64.95" hidden="1" customHeight="1" x14ac:dyDescent="0.3">
      <c r="A361" s="335" t="s">
        <v>1123</v>
      </c>
      <c r="B361" s="336" t="s">
        <v>3</v>
      </c>
      <c r="C361" s="338" t="s">
        <v>662</v>
      </c>
      <c r="D361" s="550" t="s">
        <v>759</v>
      </c>
      <c r="E361" s="201" t="e" vm="55">
        <v>#VALUE!</v>
      </c>
      <c r="F361" s="287">
        <v>0</v>
      </c>
      <c r="G361" s="320" t="s">
        <v>654</v>
      </c>
      <c r="H361" s="202" t="s">
        <v>647</v>
      </c>
      <c r="I361" s="314">
        <v>2</v>
      </c>
      <c r="J361" s="311">
        <f>(((52*120)*$K$3)*2)+$L$3</f>
        <v>534.24</v>
      </c>
      <c r="K361" s="266" t="s">
        <v>48</v>
      </c>
      <c r="L361" s="267" t="s">
        <v>48</v>
      </c>
      <c r="M361" s="268">
        <f t="shared" si="81"/>
        <v>102.93885000000002</v>
      </c>
      <c r="N361" s="269">
        <f>N360*1.05</f>
        <v>102.93885000000002</v>
      </c>
      <c r="O361" s="270" t="s">
        <v>574</v>
      </c>
      <c r="P361" s="271">
        <v>1</v>
      </c>
      <c r="Q361" s="272">
        <v>1</v>
      </c>
      <c r="R361" s="272">
        <v>1</v>
      </c>
      <c r="S361" s="273">
        <v>70</v>
      </c>
      <c r="T361" s="274">
        <v>50</v>
      </c>
      <c r="U361" s="275">
        <f t="shared" si="84"/>
        <v>50</v>
      </c>
      <c r="V361" s="570">
        <f>Tableau3[[#This Row],[PRIX  AU 
COLIS]]/Tableau3[[#This Row],[COLIS]]-1</f>
        <v>-0.72</v>
      </c>
      <c r="W361" s="276">
        <f t="shared" si="83"/>
        <v>28.822878000000003</v>
      </c>
      <c r="X361" s="277">
        <f>$N361-(N361*'Détail des remises'!$C$18)</f>
        <v>28.822878000000003</v>
      </c>
      <c r="Y361" s="278" t="s">
        <v>48</v>
      </c>
      <c r="Z361" s="274" t="s">
        <v>48</v>
      </c>
      <c r="AA361" s="275" t="s">
        <v>48</v>
      </c>
      <c r="AB361" s="276" t="s">
        <v>48</v>
      </c>
      <c r="AC361" s="277" t="s">
        <v>48</v>
      </c>
      <c r="AD361" s="278" t="s">
        <v>48</v>
      </c>
      <c r="AE361" s="274" t="s">
        <v>48</v>
      </c>
      <c r="AF361" s="275" t="s">
        <v>48</v>
      </c>
      <c r="AG361" s="276" t="s">
        <v>48</v>
      </c>
      <c r="AH361" s="277" t="s">
        <v>48</v>
      </c>
      <c r="AI361" s="278" t="s">
        <v>48</v>
      </c>
      <c r="AJ361" s="274" t="s">
        <v>48</v>
      </c>
      <c r="AK361" s="275" t="s">
        <v>48</v>
      </c>
      <c r="AL361" s="279" t="s">
        <v>48</v>
      </c>
      <c r="AM361" s="277" t="s">
        <v>48</v>
      </c>
      <c r="AN361" s="280" t="s">
        <v>48</v>
      </c>
      <c r="AO361" s="274" t="s">
        <v>48</v>
      </c>
      <c r="AP361" s="275" t="s">
        <v>48</v>
      </c>
      <c r="AQ361" s="279" t="s">
        <v>48</v>
      </c>
      <c r="AR361" s="277" t="s">
        <v>48</v>
      </c>
      <c r="AS361" s="280" t="s">
        <v>48</v>
      </c>
      <c r="AT361" s="262" t="s">
        <v>41</v>
      </c>
      <c r="AU361" s="198" t="s">
        <v>48</v>
      </c>
      <c r="AV361" s="198" t="s">
        <v>48</v>
      </c>
      <c r="AW361" s="198" t="s">
        <v>48</v>
      </c>
      <c r="AX361" s="198" t="s">
        <v>48</v>
      </c>
      <c r="AY361" s="198" t="s">
        <v>48</v>
      </c>
      <c r="AZ361" s="198" t="s">
        <v>48</v>
      </c>
      <c r="BA361" s="198" t="s">
        <v>48</v>
      </c>
      <c r="BB361" s="198" t="s">
        <v>48</v>
      </c>
      <c r="BC361" s="198" t="s">
        <v>48</v>
      </c>
      <c r="BD361" s="198" t="s">
        <v>48</v>
      </c>
      <c r="BE361" s="198" t="s">
        <v>48</v>
      </c>
      <c r="BF361" s="198" t="s">
        <v>48</v>
      </c>
      <c r="BG361" s="198" t="s">
        <v>48</v>
      </c>
      <c r="BH361" s="198" t="s">
        <v>48</v>
      </c>
      <c r="BI361" s="198" t="s">
        <v>48</v>
      </c>
      <c r="BJ361" s="198" t="s">
        <v>48</v>
      </c>
      <c r="BK361" s="198" t="s">
        <v>48</v>
      </c>
      <c r="BL361" s="198" t="s">
        <v>48</v>
      </c>
      <c r="BM361" s="198" t="s">
        <v>48</v>
      </c>
      <c r="BN361" s="198" t="s">
        <v>48</v>
      </c>
      <c r="BO361" s="198" t="s">
        <v>48</v>
      </c>
      <c r="BP361" s="198" t="s">
        <v>48</v>
      </c>
      <c r="BQ361" s="198" t="s">
        <v>48</v>
      </c>
      <c r="BR361" s="198" t="s">
        <v>48</v>
      </c>
      <c r="BS361" s="198" t="s">
        <v>48</v>
      </c>
      <c r="BT361" s="198" t="s">
        <v>48</v>
      </c>
      <c r="BU361" s="198" t="s">
        <v>48</v>
      </c>
      <c r="BV361" s="198" t="s">
        <v>48</v>
      </c>
      <c r="BW361" s="198" t="s">
        <v>48</v>
      </c>
      <c r="BX361" s="198" t="s">
        <v>48</v>
      </c>
      <c r="BY361" s="198" t="s">
        <v>48</v>
      </c>
      <c r="BZ361" s="198" t="s">
        <v>48</v>
      </c>
      <c r="CA361" s="198" t="s">
        <v>48</v>
      </c>
      <c r="CB361" s="198" t="s">
        <v>48</v>
      </c>
      <c r="CC361" s="264"/>
      <c r="CD361" s="264"/>
      <c r="CE361" s="264"/>
      <c r="CF361" s="264"/>
      <c r="CG361" s="264"/>
      <c r="CH361" s="264"/>
      <c r="CI361" s="318"/>
    </row>
    <row r="362" spans="1:87" ht="64.95" hidden="1" customHeight="1" x14ac:dyDescent="0.3">
      <c r="A362" s="335" t="s">
        <v>1123</v>
      </c>
      <c r="B362" s="336" t="s">
        <v>3</v>
      </c>
      <c r="C362" s="338" t="s">
        <v>662</v>
      </c>
      <c r="D362" s="550" t="s">
        <v>759</v>
      </c>
      <c r="E362" s="201" t="e" vm="55">
        <v>#VALUE!</v>
      </c>
      <c r="F362" s="287">
        <v>0</v>
      </c>
      <c r="G362" s="320" t="s">
        <v>655</v>
      </c>
      <c r="H362" s="202" t="s">
        <v>647</v>
      </c>
      <c r="I362" s="314">
        <v>3</v>
      </c>
      <c r="J362" s="311">
        <f>(((52*120)*$K$3)*3)+$L$3</f>
        <v>771.36</v>
      </c>
      <c r="K362" s="266" t="s">
        <v>48</v>
      </c>
      <c r="L362" s="267" t="s">
        <v>48</v>
      </c>
      <c r="M362" s="268">
        <f t="shared" si="81"/>
        <v>107.84070000000001</v>
      </c>
      <c r="N362" s="269">
        <f>N360*1.1</f>
        <v>107.84070000000001</v>
      </c>
      <c r="O362" s="270" t="s">
        <v>574</v>
      </c>
      <c r="P362" s="271">
        <v>1</v>
      </c>
      <c r="Q362" s="272">
        <v>1</v>
      </c>
      <c r="R362" s="272">
        <v>1</v>
      </c>
      <c r="S362" s="273">
        <v>70</v>
      </c>
      <c r="T362" s="274">
        <v>50</v>
      </c>
      <c r="U362" s="275">
        <f t="shared" si="84"/>
        <v>50</v>
      </c>
      <c r="V362" s="570">
        <f>Tableau3[[#This Row],[PRIX  AU 
COLIS]]/Tableau3[[#This Row],[COLIS]]-1</f>
        <v>-0.72</v>
      </c>
      <c r="W362" s="276">
        <f t="shared" si="83"/>
        <v>30.195396000000002</v>
      </c>
      <c r="X362" s="277">
        <f>$N362-(N362*'Détail des remises'!$C$18)</f>
        <v>30.195396000000002</v>
      </c>
      <c r="Y362" s="278" t="s">
        <v>48</v>
      </c>
      <c r="Z362" s="274" t="s">
        <v>48</v>
      </c>
      <c r="AA362" s="275" t="s">
        <v>48</v>
      </c>
      <c r="AB362" s="276" t="s">
        <v>48</v>
      </c>
      <c r="AC362" s="277" t="s">
        <v>48</v>
      </c>
      <c r="AD362" s="278" t="s">
        <v>48</v>
      </c>
      <c r="AE362" s="274" t="s">
        <v>48</v>
      </c>
      <c r="AF362" s="275" t="s">
        <v>48</v>
      </c>
      <c r="AG362" s="276" t="s">
        <v>48</v>
      </c>
      <c r="AH362" s="277" t="s">
        <v>48</v>
      </c>
      <c r="AI362" s="278" t="s">
        <v>48</v>
      </c>
      <c r="AJ362" s="274" t="s">
        <v>48</v>
      </c>
      <c r="AK362" s="275" t="s">
        <v>48</v>
      </c>
      <c r="AL362" s="279" t="s">
        <v>48</v>
      </c>
      <c r="AM362" s="277" t="s">
        <v>48</v>
      </c>
      <c r="AN362" s="280" t="s">
        <v>48</v>
      </c>
      <c r="AO362" s="274" t="s">
        <v>48</v>
      </c>
      <c r="AP362" s="275" t="s">
        <v>48</v>
      </c>
      <c r="AQ362" s="279" t="s">
        <v>48</v>
      </c>
      <c r="AR362" s="277" t="s">
        <v>48</v>
      </c>
      <c r="AS362" s="280" t="s">
        <v>48</v>
      </c>
      <c r="AT362" s="262" t="s">
        <v>41</v>
      </c>
      <c r="AU362" s="198" t="s">
        <v>48</v>
      </c>
      <c r="AV362" s="198" t="s">
        <v>48</v>
      </c>
      <c r="AW362" s="198" t="s">
        <v>48</v>
      </c>
      <c r="AX362" s="198" t="s">
        <v>48</v>
      </c>
      <c r="AY362" s="198" t="s">
        <v>48</v>
      </c>
      <c r="AZ362" s="198" t="s">
        <v>48</v>
      </c>
      <c r="BA362" s="198" t="s">
        <v>48</v>
      </c>
      <c r="BB362" s="198" t="s">
        <v>48</v>
      </c>
      <c r="BC362" s="198" t="s">
        <v>48</v>
      </c>
      <c r="BD362" s="198" t="s">
        <v>48</v>
      </c>
      <c r="BE362" s="198" t="s">
        <v>48</v>
      </c>
      <c r="BF362" s="198" t="s">
        <v>48</v>
      </c>
      <c r="BG362" s="198" t="s">
        <v>48</v>
      </c>
      <c r="BH362" s="198" t="s">
        <v>48</v>
      </c>
      <c r="BI362" s="198" t="s">
        <v>48</v>
      </c>
      <c r="BJ362" s="198" t="s">
        <v>48</v>
      </c>
      <c r="BK362" s="198" t="s">
        <v>48</v>
      </c>
      <c r="BL362" s="198" t="s">
        <v>48</v>
      </c>
      <c r="BM362" s="198" t="s">
        <v>48</v>
      </c>
      <c r="BN362" s="198" t="s">
        <v>48</v>
      </c>
      <c r="BO362" s="198" t="s">
        <v>48</v>
      </c>
      <c r="BP362" s="198" t="s">
        <v>48</v>
      </c>
      <c r="BQ362" s="198" t="s">
        <v>48</v>
      </c>
      <c r="BR362" s="198" t="s">
        <v>48</v>
      </c>
      <c r="BS362" s="198" t="s">
        <v>48</v>
      </c>
      <c r="BT362" s="198" t="s">
        <v>48</v>
      </c>
      <c r="BU362" s="198" t="s">
        <v>48</v>
      </c>
      <c r="BV362" s="198" t="s">
        <v>48</v>
      </c>
      <c r="BW362" s="198" t="s">
        <v>48</v>
      </c>
      <c r="BX362" s="198" t="s">
        <v>48</v>
      </c>
      <c r="BY362" s="198" t="s">
        <v>48</v>
      </c>
      <c r="BZ362" s="198" t="s">
        <v>48</v>
      </c>
      <c r="CA362" s="198" t="s">
        <v>48</v>
      </c>
      <c r="CB362" s="198" t="s">
        <v>48</v>
      </c>
      <c r="CC362" s="264"/>
      <c r="CD362" s="264"/>
      <c r="CE362" s="264"/>
      <c r="CF362" s="264"/>
      <c r="CG362" s="264"/>
      <c r="CH362" s="264"/>
      <c r="CI362" s="318"/>
    </row>
    <row r="363" spans="1:87" ht="64.95" hidden="1" customHeight="1" x14ac:dyDescent="0.3">
      <c r="A363" s="335" t="s">
        <v>1123</v>
      </c>
      <c r="B363" s="336" t="s">
        <v>3</v>
      </c>
      <c r="C363" s="338" t="s">
        <v>662</v>
      </c>
      <c r="D363" s="550" t="s">
        <v>759</v>
      </c>
      <c r="E363" s="201" t="e" vm="55">
        <v>#VALUE!</v>
      </c>
      <c r="F363" s="287">
        <v>0</v>
      </c>
      <c r="G363" s="320" t="s">
        <v>656</v>
      </c>
      <c r="H363" s="202" t="s">
        <v>647</v>
      </c>
      <c r="I363" s="314">
        <v>4</v>
      </c>
      <c r="J363" s="311">
        <f>(((52*120)*$K$3)*4)+$L$3</f>
        <v>1008.48</v>
      </c>
      <c r="K363" s="266" t="s">
        <v>48</v>
      </c>
      <c r="L363" s="267" t="s">
        <v>48</v>
      </c>
      <c r="M363" s="268">
        <f t="shared" si="81"/>
        <v>112.74254999999999</v>
      </c>
      <c r="N363" s="269">
        <f>N360*1.15</f>
        <v>112.74254999999999</v>
      </c>
      <c r="O363" s="270" t="s">
        <v>574</v>
      </c>
      <c r="P363" s="271">
        <v>1</v>
      </c>
      <c r="Q363" s="272">
        <v>1</v>
      </c>
      <c r="R363" s="272">
        <v>1</v>
      </c>
      <c r="S363" s="273">
        <v>70</v>
      </c>
      <c r="T363" s="274">
        <v>50</v>
      </c>
      <c r="U363" s="275">
        <f t="shared" ref="U363:U394" si="85">T363*Q363</f>
        <v>50</v>
      </c>
      <c r="V363" s="570">
        <f>Tableau3[[#This Row],[PRIX  AU 
COLIS]]/Tableau3[[#This Row],[COLIS]]-1</f>
        <v>-0.72</v>
      </c>
      <c r="W363" s="276">
        <f t="shared" si="83"/>
        <v>31.567914000000002</v>
      </c>
      <c r="X363" s="277">
        <f>$N363-(N363*'Détail des remises'!$C$18)</f>
        <v>31.567914000000002</v>
      </c>
      <c r="Y363" s="278" t="s">
        <v>48</v>
      </c>
      <c r="Z363" s="274" t="s">
        <v>48</v>
      </c>
      <c r="AA363" s="275" t="s">
        <v>48</v>
      </c>
      <c r="AB363" s="276" t="s">
        <v>48</v>
      </c>
      <c r="AC363" s="277" t="s">
        <v>48</v>
      </c>
      <c r="AD363" s="278" t="s">
        <v>48</v>
      </c>
      <c r="AE363" s="274" t="s">
        <v>48</v>
      </c>
      <c r="AF363" s="275" t="s">
        <v>48</v>
      </c>
      <c r="AG363" s="276" t="s">
        <v>48</v>
      </c>
      <c r="AH363" s="277" t="s">
        <v>48</v>
      </c>
      <c r="AI363" s="278" t="s">
        <v>48</v>
      </c>
      <c r="AJ363" s="274" t="s">
        <v>48</v>
      </c>
      <c r="AK363" s="275" t="s">
        <v>48</v>
      </c>
      <c r="AL363" s="279" t="s">
        <v>48</v>
      </c>
      <c r="AM363" s="277" t="s">
        <v>48</v>
      </c>
      <c r="AN363" s="280" t="s">
        <v>48</v>
      </c>
      <c r="AO363" s="274" t="s">
        <v>48</v>
      </c>
      <c r="AP363" s="275" t="s">
        <v>48</v>
      </c>
      <c r="AQ363" s="279" t="s">
        <v>48</v>
      </c>
      <c r="AR363" s="277" t="s">
        <v>48</v>
      </c>
      <c r="AS363" s="280" t="s">
        <v>48</v>
      </c>
      <c r="AT363" s="262" t="s">
        <v>41</v>
      </c>
      <c r="AU363" s="198" t="s">
        <v>48</v>
      </c>
      <c r="AV363" s="198" t="s">
        <v>48</v>
      </c>
      <c r="AW363" s="198" t="s">
        <v>48</v>
      </c>
      <c r="AX363" s="198" t="s">
        <v>48</v>
      </c>
      <c r="AY363" s="198" t="s">
        <v>48</v>
      </c>
      <c r="AZ363" s="198" t="s">
        <v>48</v>
      </c>
      <c r="BA363" s="198" t="s">
        <v>48</v>
      </c>
      <c r="BB363" s="198" t="s">
        <v>48</v>
      </c>
      <c r="BC363" s="198" t="s">
        <v>48</v>
      </c>
      <c r="BD363" s="198" t="s">
        <v>48</v>
      </c>
      <c r="BE363" s="198" t="s">
        <v>48</v>
      </c>
      <c r="BF363" s="198" t="s">
        <v>48</v>
      </c>
      <c r="BG363" s="198" t="s">
        <v>48</v>
      </c>
      <c r="BH363" s="198" t="s">
        <v>48</v>
      </c>
      <c r="BI363" s="198" t="s">
        <v>48</v>
      </c>
      <c r="BJ363" s="198" t="s">
        <v>48</v>
      </c>
      <c r="BK363" s="198" t="s">
        <v>48</v>
      </c>
      <c r="BL363" s="198" t="s">
        <v>48</v>
      </c>
      <c r="BM363" s="198" t="s">
        <v>48</v>
      </c>
      <c r="BN363" s="198" t="s">
        <v>48</v>
      </c>
      <c r="BO363" s="198" t="s">
        <v>48</v>
      </c>
      <c r="BP363" s="198" t="s">
        <v>48</v>
      </c>
      <c r="BQ363" s="198" t="s">
        <v>48</v>
      </c>
      <c r="BR363" s="198" t="s">
        <v>48</v>
      </c>
      <c r="BS363" s="198" t="s">
        <v>48</v>
      </c>
      <c r="BT363" s="198" t="s">
        <v>48</v>
      </c>
      <c r="BU363" s="198" t="s">
        <v>48</v>
      </c>
      <c r="BV363" s="198" t="s">
        <v>48</v>
      </c>
      <c r="BW363" s="198" t="s">
        <v>48</v>
      </c>
      <c r="BX363" s="198" t="s">
        <v>48</v>
      </c>
      <c r="BY363" s="198" t="s">
        <v>48</v>
      </c>
      <c r="BZ363" s="198" t="s">
        <v>48</v>
      </c>
      <c r="CA363" s="198" t="s">
        <v>48</v>
      </c>
      <c r="CB363" s="198" t="s">
        <v>48</v>
      </c>
      <c r="CC363" s="264"/>
      <c r="CD363" s="264"/>
      <c r="CE363" s="264"/>
      <c r="CF363" s="264"/>
      <c r="CG363" s="264"/>
      <c r="CH363" s="264"/>
      <c r="CI363" s="318"/>
    </row>
    <row r="364" spans="1:87" ht="64.95" hidden="1" customHeight="1" x14ac:dyDescent="0.3">
      <c r="A364" s="335" t="s">
        <v>1123</v>
      </c>
      <c r="B364" s="336" t="s">
        <v>3</v>
      </c>
      <c r="C364" s="338" t="s">
        <v>662</v>
      </c>
      <c r="D364" s="550" t="s">
        <v>760</v>
      </c>
      <c r="E364" s="201" t="e" vm="55">
        <v>#VALUE!</v>
      </c>
      <c r="F364" s="287">
        <v>0</v>
      </c>
      <c r="G364" s="320" t="s">
        <v>657</v>
      </c>
      <c r="H364" s="202" t="s">
        <v>648</v>
      </c>
      <c r="I364" s="314">
        <v>1</v>
      </c>
      <c r="J364" s="311">
        <f>(((52*120)*$K$3)*1)+$L$3</f>
        <v>297.12</v>
      </c>
      <c r="K364" s="266" t="s">
        <v>48</v>
      </c>
      <c r="L364" s="267" t="s">
        <v>48</v>
      </c>
      <c r="M364" s="268">
        <f t="shared" si="81"/>
        <v>190.31399999999999</v>
      </c>
      <c r="N364" s="269">
        <v>190.31399999999999</v>
      </c>
      <c r="O364" s="270" t="s">
        <v>574</v>
      </c>
      <c r="P364" s="271">
        <v>1</v>
      </c>
      <c r="Q364" s="272">
        <v>1</v>
      </c>
      <c r="R364" s="272">
        <v>1</v>
      </c>
      <c r="S364" s="273">
        <v>45</v>
      </c>
      <c r="T364" s="274">
        <v>25</v>
      </c>
      <c r="U364" s="275">
        <f t="shared" si="85"/>
        <v>25</v>
      </c>
      <c r="V364" s="570">
        <f>Tableau3[[#This Row],[PRIX  AU 
COLIS]]/Tableau3[[#This Row],[COLIS]]-1</f>
        <v>-0.72</v>
      </c>
      <c r="W364" s="276">
        <f t="shared" si="83"/>
        <v>53.287920000000014</v>
      </c>
      <c r="X364" s="277">
        <f>$N364-(N364*'Détail des remises'!$C$18)</f>
        <v>53.287920000000014</v>
      </c>
      <c r="Y364" s="278" t="s">
        <v>48</v>
      </c>
      <c r="Z364" s="274" t="s">
        <v>48</v>
      </c>
      <c r="AA364" s="275" t="s">
        <v>48</v>
      </c>
      <c r="AB364" s="276" t="s">
        <v>48</v>
      </c>
      <c r="AC364" s="277" t="s">
        <v>48</v>
      </c>
      <c r="AD364" s="278" t="s">
        <v>48</v>
      </c>
      <c r="AE364" s="274" t="s">
        <v>48</v>
      </c>
      <c r="AF364" s="275" t="s">
        <v>48</v>
      </c>
      <c r="AG364" s="276" t="s">
        <v>48</v>
      </c>
      <c r="AH364" s="277" t="s">
        <v>48</v>
      </c>
      <c r="AI364" s="278" t="s">
        <v>48</v>
      </c>
      <c r="AJ364" s="274" t="s">
        <v>48</v>
      </c>
      <c r="AK364" s="275" t="s">
        <v>48</v>
      </c>
      <c r="AL364" s="279" t="s">
        <v>48</v>
      </c>
      <c r="AM364" s="277" t="s">
        <v>48</v>
      </c>
      <c r="AN364" s="280" t="s">
        <v>48</v>
      </c>
      <c r="AO364" s="274" t="s">
        <v>48</v>
      </c>
      <c r="AP364" s="275" t="s">
        <v>48</v>
      </c>
      <c r="AQ364" s="279" t="s">
        <v>48</v>
      </c>
      <c r="AR364" s="277" t="s">
        <v>48</v>
      </c>
      <c r="AS364" s="280" t="s">
        <v>48</v>
      </c>
      <c r="AT364" s="262" t="s">
        <v>41</v>
      </c>
      <c r="AU364" s="198" t="s">
        <v>48</v>
      </c>
      <c r="AV364" s="198" t="s">
        <v>48</v>
      </c>
      <c r="AW364" s="198" t="s">
        <v>48</v>
      </c>
      <c r="AX364" s="198" t="s">
        <v>48</v>
      </c>
      <c r="AY364" s="198" t="s">
        <v>48</v>
      </c>
      <c r="AZ364" s="198" t="s">
        <v>48</v>
      </c>
      <c r="BA364" s="198" t="s">
        <v>48</v>
      </c>
      <c r="BB364" s="198" t="s">
        <v>48</v>
      </c>
      <c r="BC364" s="198" t="s">
        <v>48</v>
      </c>
      <c r="BD364" s="198" t="s">
        <v>48</v>
      </c>
      <c r="BE364" s="198" t="s">
        <v>48</v>
      </c>
      <c r="BF364" s="198" t="s">
        <v>48</v>
      </c>
      <c r="BG364" s="198" t="s">
        <v>48</v>
      </c>
      <c r="BH364" s="198" t="s">
        <v>48</v>
      </c>
      <c r="BI364" s="198" t="s">
        <v>48</v>
      </c>
      <c r="BJ364" s="198" t="s">
        <v>48</v>
      </c>
      <c r="BK364" s="198" t="s">
        <v>48</v>
      </c>
      <c r="BL364" s="198" t="s">
        <v>48</v>
      </c>
      <c r="BM364" s="198" t="s">
        <v>48</v>
      </c>
      <c r="BN364" s="198" t="s">
        <v>48</v>
      </c>
      <c r="BO364" s="198" t="s">
        <v>48</v>
      </c>
      <c r="BP364" s="198" t="s">
        <v>48</v>
      </c>
      <c r="BQ364" s="198" t="s">
        <v>48</v>
      </c>
      <c r="BR364" s="198" t="s">
        <v>48</v>
      </c>
      <c r="BS364" s="198" t="s">
        <v>48</v>
      </c>
      <c r="BT364" s="198" t="s">
        <v>48</v>
      </c>
      <c r="BU364" s="198" t="s">
        <v>48</v>
      </c>
      <c r="BV364" s="198" t="s">
        <v>48</v>
      </c>
      <c r="BW364" s="198" t="s">
        <v>48</v>
      </c>
      <c r="BX364" s="198" t="s">
        <v>48</v>
      </c>
      <c r="BY364" s="198" t="s">
        <v>48</v>
      </c>
      <c r="BZ364" s="198" t="s">
        <v>48</v>
      </c>
      <c r="CA364" s="198" t="s">
        <v>48</v>
      </c>
      <c r="CB364" s="198" t="s">
        <v>48</v>
      </c>
      <c r="CC364" s="264"/>
      <c r="CD364" s="264"/>
      <c r="CE364" s="264"/>
      <c r="CF364" s="264"/>
      <c r="CG364" s="264"/>
      <c r="CH364" s="264"/>
      <c r="CI364" s="318"/>
    </row>
    <row r="365" spans="1:87" ht="64.95" hidden="1" customHeight="1" x14ac:dyDescent="0.3">
      <c r="A365" s="335" t="s">
        <v>1123</v>
      </c>
      <c r="B365" s="336" t="s">
        <v>3</v>
      </c>
      <c r="C365" s="338" t="s">
        <v>662</v>
      </c>
      <c r="D365" s="550" t="s">
        <v>760</v>
      </c>
      <c r="E365" s="201" t="e" vm="55">
        <v>#VALUE!</v>
      </c>
      <c r="F365" s="287">
        <v>0</v>
      </c>
      <c r="G365" s="320" t="s">
        <v>658</v>
      </c>
      <c r="H365" s="202" t="s">
        <v>648</v>
      </c>
      <c r="I365" s="314">
        <v>2</v>
      </c>
      <c r="J365" s="311">
        <f>(((52*120)*$K$3)*2)+$L$3</f>
        <v>534.24</v>
      </c>
      <c r="K365" s="266" t="s">
        <v>48</v>
      </c>
      <c r="L365" s="267" t="s">
        <v>48</v>
      </c>
      <c r="M365" s="268">
        <f t="shared" si="81"/>
        <v>199.8297</v>
      </c>
      <c r="N365" s="269">
        <f>N364*1.05</f>
        <v>199.8297</v>
      </c>
      <c r="O365" s="270" t="s">
        <v>574</v>
      </c>
      <c r="P365" s="271">
        <v>1</v>
      </c>
      <c r="Q365" s="272">
        <v>1</v>
      </c>
      <c r="R365" s="272">
        <v>1</v>
      </c>
      <c r="S365" s="273">
        <v>45</v>
      </c>
      <c r="T365" s="274">
        <v>25</v>
      </c>
      <c r="U365" s="275">
        <f t="shared" si="85"/>
        <v>25</v>
      </c>
      <c r="V365" s="570">
        <f>Tableau3[[#This Row],[PRIX  AU 
COLIS]]/Tableau3[[#This Row],[COLIS]]-1</f>
        <v>-0.72</v>
      </c>
      <c r="W365" s="276">
        <f t="shared" si="83"/>
        <v>55.952315999999996</v>
      </c>
      <c r="X365" s="277">
        <f>$N365-(N365*'Détail des remises'!$C$18)</f>
        <v>55.952315999999996</v>
      </c>
      <c r="Y365" s="278" t="s">
        <v>48</v>
      </c>
      <c r="Z365" s="274" t="s">
        <v>48</v>
      </c>
      <c r="AA365" s="275" t="s">
        <v>48</v>
      </c>
      <c r="AB365" s="276" t="s">
        <v>48</v>
      </c>
      <c r="AC365" s="277" t="s">
        <v>48</v>
      </c>
      <c r="AD365" s="278" t="s">
        <v>48</v>
      </c>
      <c r="AE365" s="274" t="s">
        <v>48</v>
      </c>
      <c r="AF365" s="275" t="s">
        <v>48</v>
      </c>
      <c r="AG365" s="276" t="s">
        <v>48</v>
      </c>
      <c r="AH365" s="277" t="s">
        <v>48</v>
      </c>
      <c r="AI365" s="278" t="s">
        <v>48</v>
      </c>
      <c r="AJ365" s="274" t="s">
        <v>48</v>
      </c>
      <c r="AK365" s="275" t="s">
        <v>48</v>
      </c>
      <c r="AL365" s="279" t="s">
        <v>48</v>
      </c>
      <c r="AM365" s="277" t="s">
        <v>48</v>
      </c>
      <c r="AN365" s="280" t="s">
        <v>48</v>
      </c>
      <c r="AO365" s="274" t="s">
        <v>48</v>
      </c>
      <c r="AP365" s="275" t="s">
        <v>48</v>
      </c>
      <c r="AQ365" s="279" t="s">
        <v>48</v>
      </c>
      <c r="AR365" s="277" t="s">
        <v>48</v>
      </c>
      <c r="AS365" s="280" t="s">
        <v>48</v>
      </c>
      <c r="AT365" s="262" t="s">
        <v>41</v>
      </c>
      <c r="AU365" s="198" t="s">
        <v>48</v>
      </c>
      <c r="AV365" s="198" t="s">
        <v>48</v>
      </c>
      <c r="AW365" s="198" t="s">
        <v>48</v>
      </c>
      <c r="AX365" s="198" t="s">
        <v>48</v>
      </c>
      <c r="AY365" s="198" t="s">
        <v>48</v>
      </c>
      <c r="AZ365" s="198" t="s">
        <v>48</v>
      </c>
      <c r="BA365" s="198" t="s">
        <v>48</v>
      </c>
      <c r="BB365" s="198" t="s">
        <v>48</v>
      </c>
      <c r="BC365" s="198" t="s">
        <v>48</v>
      </c>
      <c r="BD365" s="198" t="s">
        <v>48</v>
      </c>
      <c r="BE365" s="198" t="s">
        <v>48</v>
      </c>
      <c r="BF365" s="198" t="s">
        <v>48</v>
      </c>
      <c r="BG365" s="198" t="s">
        <v>48</v>
      </c>
      <c r="BH365" s="198" t="s">
        <v>48</v>
      </c>
      <c r="BI365" s="198" t="s">
        <v>48</v>
      </c>
      <c r="BJ365" s="198" t="s">
        <v>48</v>
      </c>
      <c r="BK365" s="198" t="s">
        <v>48</v>
      </c>
      <c r="BL365" s="198" t="s">
        <v>48</v>
      </c>
      <c r="BM365" s="198" t="s">
        <v>48</v>
      </c>
      <c r="BN365" s="198" t="s">
        <v>48</v>
      </c>
      <c r="BO365" s="198" t="s">
        <v>48</v>
      </c>
      <c r="BP365" s="198" t="s">
        <v>48</v>
      </c>
      <c r="BQ365" s="198" t="s">
        <v>48</v>
      </c>
      <c r="BR365" s="198" t="s">
        <v>48</v>
      </c>
      <c r="BS365" s="198" t="s">
        <v>48</v>
      </c>
      <c r="BT365" s="198" t="s">
        <v>48</v>
      </c>
      <c r="BU365" s="198" t="s">
        <v>48</v>
      </c>
      <c r="BV365" s="198" t="s">
        <v>48</v>
      </c>
      <c r="BW365" s="198" t="s">
        <v>48</v>
      </c>
      <c r="BX365" s="198" t="s">
        <v>48</v>
      </c>
      <c r="BY365" s="198" t="s">
        <v>48</v>
      </c>
      <c r="BZ365" s="198" t="s">
        <v>48</v>
      </c>
      <c r="CA365" s="198" t="s">
        <v>48</v>
      </c>
      <c r="CB365" s="198" t="s">
        <v>48</v>
      </c>
      <c r="CC365" s="264"/>
      <c r="CD365" s="264"/>
      <c r="CE365" s="264"/>
      <c r="CF365" s="264"/>
      <c r="CG365" s="264"/>
      <c r="CH365" s="264"/>
      <c r="CI365" s="318"/>
    </row>
    <row r="366" spans="1:87" ht="64.95" hidden="1" customHeight="1" x14ac:dyDescent="0.3">
      <c r="A366" s="335" t="s">
        <v>1123</v>
      </c>
      <c r="B366" s="336" t="s">
        <v>3</v>
      </c>
      <c r="C366" s="338" t="s">
        <v>662</v>
      </c>
      <c r="D366" s="550" t="s">
        <v>763</v>
      </c>
      <c r="E366" s="201" t="e" vm="55">
        <v>#VALUE!</v>
      </c>
      <c r="F366" s="287">
        <v>0</v>
      </c>
      <c r="G366" s="320" t="s">
        <v>954</v>
      </c>
      <c r="H366" s="202" t="s">
        <v>649</v>
      </c>
      <c r="I366" s="314">
        <v>1</v>
      </c>
      <c r="J366" s="311">
        <f>(((52*120)*$K$3)*2)+$L$3</f>
        <v>534.24</v>
      </c>
      <c r="K366" s="266" t="s">
        <v>48</v>
      </c>
      <c r="L366" s="267" t="s">
        <v>48</v>
      </c>
      <c r="M366" s="268">
        <f t="shared" si="81"/>
        <v>377.74700000000001</v>
      </c>
      <c r="N366" s="269">
        <v>377.74700000000001</v>
      </c>
      <c r="O366" s="270" t="s">
        <v>574</v>
      </c>
      <c r="P366" s="271">
        <v>1</v>
      </c>
      <c r="Q366" s="272">
        <v>1</v>
      </c>
      <c r="R366" s="272">
        <v>1</v>
      </c>
      <c r="S366" s="273">
        <v>28</v>
      </c>
      <c r="T366" s="274">
        <v>20</v>
      </c>
      <c r="U366" s="275">
        <f t="shared" si="85"/>
        <v>20</v>
      </c>
      <c r="V366" s="570">
        <f>Tableau3[[#This Row],[PRIX  AU 
COLIS]]/Tableau3[[#This Row],[COLIS]]-1</f>
        <v>-0.72</v>
      </c>
      <c r="W366" s="276">
        <f t="shared" si="83"/>
        <v>105.76916</v>
      </c>
      <c r="X366" s="277">
        <f>$N366-(N366*'Détail des remises'!$C$18)</f>
        <v>105.76916</v>
      </c>
      <c r="Y366" s="278" t="s">
        <v>48</v>
      </c>
      <c r="Z366" s="274" t="s">
        <v>48</v>
      </c>
      <c r="AA366" s="275" t="s">
        <v>48</v>
      </c>
      <c r="AB366" s="276" t="s">
        <v>48</v>
      </c>
      <c r="AC366" s="277" t="s">
        <v>48</v>
      </c>
      <c r="AD366" s="278" t="s">
        <v>48</v>
      </c>
      <c r="AE366" s="274" t="s">
        <v>48</v>
      </c>
      <c r="AF366" s="275" t="s">
        <v>48</v>
      </c>
      <c r="AG366" s="276" t="s">
        <v>48</v>
      </c>
      <c r="AH366" s="277" t="s">
        <v>48</v>
      </c>
      <c r="AI366" s="278" t="s">
        <v>48</v>
      </c>
      <c r="AJ366" s="274" t="s">
        <v>48</v>
      </c>
      <c r="AK366" s="275" t="s">
        <v>48</v>
      </c>
      <c r="AL366" s="279" t="s">
        <v>48</v>
      </c>
      <c r="AM366" s="277" t="s">
        <v>48</v>
      </c>
      <c r="AN366" s="280" t="s">
        <v>48</v>
      </c>
      <c r="AO366" s="274" t="s">
        <v>48</v>
      </c>
      <c r="AP366" s="275" t="s">
        <v>48</v>
      </c>
      <c r="AQ366" s="279" t="s">
        <v>48</v>
      </c>
      <c r="AR366" s="277" t="s">
        <v>48</v>
      </c>
      <c r="AS366" s="280" t="s">
        <v>48</v>
      </c>
      <c r="AT366" s="262" t="s">
        <v>41</v>
      </c>
      <c r="AU366" s="198" t="s">
        <v>48</v>
      </c>
      <c r="AV366" s="198" t="s">
        <v>48</v>
      </c>
      <c r="AW366" s="198" t="s">
        <v>48</v>
      </c>
      <c r="AX366" s="198" t="s">
        <v>48</v>
      </c>
      <c r="AY366" s="198" t="s">
        <v>48</v>
      </c>
      <c r="AZ366" s="198" t="s">
        <v>48</v>
      </c>
      <c r="BA366" s="198" t="s">
        <v>48</v>
      </c>
      <c r="BB366" s="198" t="s">
        <v>48</v>
      </c>
      <c r="BC366" s="198" t="s">
        <v>48</v>
      </c>
      <c r="BD366" s="198" t="s">
        <v>48</v>
      </c>
      <c r="BE366" s="198" t="s">
        <v>48</v>
      </c>
      <c r="BF366" s="198" t="s">
        <v>48</v>
      </c>
      <c r="BG366" s="198" t="s">
        <v>48</v>
      </c>
      <c r="BH366" s="198" t="s">
        <v>48</v>
      </c>
      <c r="BI366" s="198" t="s">
        <v>48</v>
      </c>
      <c r="BJ366" s="198" t="s">
        <v>48</v>
      </c>
      <c r="BK366" s="198" t="s">
        <v>48</v>
      </c>
      <c r="BL366" s="198" t="s">
        <v>48</v>
      </c>
      <c r="BM366" s="198" t="s">
        <v>48</v>
      </c>
      <c r="BN366" s="198" t="s">
        <v>48</v>
      </c>
      <c r="BO366" s="198" t="s">
        <v>48</v>
      </c>
      <c r="BP366" s="198" t="s">
        <v>48</v>
      </c>
      <c r="BQ366" s="198" t="s">
        <v>48</v>
      </c>
      <c r="BR366" s="198" t="s">
        <v>48</v>
      </c>
      <c r="BS366" s="198" t="s">
        <v>48</v>
      </c>
      <c r="BT366" s="198" t="s">
        <v>48</v>
      </c>
      <c r="BU366" s="198" t="s">
        <v>48</v>
      </c>
      <c r="BV366" s="198" t="s">
        <v>48</v>
      </c>
      <c r="BW366" s="198" t="s">
        <v>48</v>
      </c>
      <c r="BX366" s="198" t="s">
        <v>48</v>
      </c>
      <c r="BY366" s="198" t="s">
        <v>48</v>
      </c>
      <c r="BZ366" s="198" t="s">
        <v>48</v>
      </c>
      <c r="CA366" s="198" t="s">
        <v>48</v>
      </c>
      <c r="CB366" s="198" t="s">
        <v>48</v>
      </c>
      <c r="CC366" s="264"/>
      <c r="CD366" s="264"/>
      <c r="CE366" s="264"/>
      <c r="CF366" s="264"/>
      <c r="CG366" s="264"/>
      <c r="CH366" s="264"/>
      <c r="CI366" s="318"/>
    </row>
    <row r="367" spans="1:87" ht="64.95" hidden="1" customHeight="1" x14ac:dyDescent="0.3">
      <c r="A367" s="335" t="s">
        <v>1123</v>
      </c>
      <c r="B367" s="336" t="s">
        <v>3</v>
      </c>
      <c r="C367" s="338" t="s">
        <v>662</v>
      </c>
      <c r="D367" s="550" t="s">
        <v>763</v>
      </c>
      <c r="E367" s="201" t="e" vm="55">
        <v>#VALUE!</v>
      </c>
      <c r="F367" s="287">
        <v>2652</v>
      </c>
      <c r="G367" s="320" t="s">
        <v>659</v>
      </c>
      <c r="H367" s="202" t="s">
        <v>649</v>
      </c>
      <c r="I367" s="314">
        <v>2</v>
      </c>
      <c r="J367" s="311">
        <f>(((52*120)*$K$3)*2)+$L$3</f>
        <v>534.24</v>
      </c>
      <c r="K367" s="266" t="s">
        <v>48</v>
      </c>
      <c r="L367" s="267" t="s">
        <v>48</v>
      </c>
      <c r="M367" s="268">
        <f t="shared" si="81"/>
        <v>396.63400000000001</v>
      </c>
      <c r="N367" s="269">
        <v>396.63400000000001</v>
      </c>
      <c r="O367" s="270" t="s">
        <v>574</v>
      </c>
      <c r="P367" s="271">
        <v>1</v>
      </c>
      <c r="Q367" s="272">
        <v>1</v>
      </c>
      <c r="R367" s="272">
        <v>1</v>
      </c>
      <c r="S367" s="273">
        <v>28</v>
      </c>
      <c r="T367" s="274">
        <v>20</v>
      </c>
      <c r="U367" s="275">
        <f t="shared" si="85"/>
        <v>20</v>
      </c>
      <c r="V367" s="570">
        <f>Tableau3[[#This Row],[PRIX  AU 
COLIS]]/Tableau3[[#This Row],[COLIS]]-1</f>
        <v>-0.72</v>
      </c>
      <c r="W367" s="276">
        <f t="shared" si="83"/>
        <v>111.05752000000001</v>
      </c>
      <c r="X367" s="277">
        <f>$N367-(N367*'Détail des remises'!$C$18)</f>
        <v>111.05752000000001</v>
      </c>
      <c r="Y367" s="278" t="s">
        <v>48</v>
      </c>
      <c r="Z367" s="274" t="s">
        <v>48</v>
      </c>
      <c r="AA367" s="275" t="s">
        <v>48</v>
      </c>
      <c r="AB367" s="276" t="s">
        <v>48</v>
      </c>
      <c r="AC367" s="277" t="s">
        <v>48</v>
      </c>
      <c r="AD367" s="278" t="s">
        <v>48</v>
      </c>
      <c r="AE367" s="274" t="s">
        <v>48</v>
      </c>
      <c r="AF367" s="275" t="s">
        <v>48</v>
      </c>
      <c r="AG367" s="276" t="s">
        <v>48</v>
      </c>
      <c r="AH367" s="277" t="s">
        <v>48</v>
      </c>
      <c r="AI367" s="278" t="s">
        <v>48</v>
      </c>
      <c r="AJ367" s="274" t="s">
        <v>48</v>
      </c>
      <c r="AK367" s="275" t="s">
        <v>48</v>
      </c>
      <c r="AL367" s="279" t="s">
        <v>48</v>
      </c>
      <c r="AM367" s="277" t="s">
        <v>48</v>
      </c>
      <c r="AN367" s="280" t="s">
        <v>48</v>
      </c>
      <c r="AO367" s="274" t="s">
        <v>48</v>
      </c>
      <c r="AP367" s="275" t="s">
        <v>48</v>
      </c>
      <c r="AQ367" s="279" t="s">
        <v>48</v>
      </c>
      <c r="AR367" s="277" t="s">
        <v>48</v>
      </c>
      <c r="AS367" s="280" t="s">
        <v>48</v>
      </c>
      <c r="AT367" s="262" t="s">
        <v>41</v>
      </c>
      <c r="AU367" s="198" t="s">
        <v>48</v>
      </c>
      <c r="AV367" s="198" t="s">
        <v>48</v>
      </c>
      <c r="AW367" s="198" t="s">
        <v>48</v>
      </c>
      <c r="AX367" s="198" t="s">
        <v>48</v>
      </c>
      <c r="AY367" s="198" t="s">
        <v>48</v>
      </c>
      <c r="AZ367" s="198" t="s">
        <v>48</v>
      </c>
      <c r="BA367" s="198" t="s">
        <v>48</v>
      </c>
      <c r="BB367" s="198" t="s">
        <v>48</v>
      </c>
      <c r="BC367" s="198" t="s">
        <v>48</v>
      </c>
      <c r="BD367" s="198" t="s">
        <v>48</v>
      </c>
      <c r="BE367" s="198" t="s">
        <v>48</v>
      </c>
      <c r="BF367" s="198" t="s">
        <v>48</v>
      </c>
      <c r="BG367" s="198" t="s">
        <v>48</v>
      </c>
      <c r="BH367" s="198" t="s">
        <v>48</v>
      </c>
      <c r="BI367" s="198" t="s">
        <v>48</v>
      </c>
      <c r="BJ367" s="198" t="s">
        <v>48</v>
      </c>
      <c r="BK367" s="198" t="s">
        <v>48</v>
      </c>
      <c r="BL367" s="198" t="s">
        <v>48</v>
      </c>
      <c r="BM367" s="198" t="s">
        <v>48</v>
      </c>
      <c r="BN367" s="198" t="s">
        <v>48</v>
      </c>
      <c r="BO367" s="198" t="s">
        <v>48</v>
      </c>
      <c r="BP367" s="198" t="s">
        <v>48</v>
      </c>
      <c r="BQ367" s="198" t="s">
        <v>48</v>
      </c>
      <c r="BR367" s="198" t="s">
        <v>48</v>
      </c>
      <c r="BS367" s="198" t="s">
        <v>48</v>
      </c>
      <c r="BT367" s="198" t="s">
        <v>48</v>
      </c>
      <c r="BU367" s="198" t="s">
        <v>48</v>
      </c>
      <c r="BV367" s="198" t="s">
        <v>48</v>
      </c>
      <c r="BW367" s="198" t="s">
        <v>48</v>
      </c>
      <c r="BX367" s="198" t="s">
        <v>48</v>
      </c>
      <c r="BY367" s="198" t="s">
        <v>48</v>
      </c>
      <c r="BZ367" s="198" t="s">
        <v>48</v>
      </c>
      <c r="CA367" s="198" t="s">
        <v>48</v>
      </c>
      <c r="CB367" s="198" t="s">
        <v>48</v>
      </c>
      <c r="CC367" s="264"/>
      <c r="CD367" s="264"/>
      <c r="CE367" s="264"/>
      <c r="CF367" s="264"/>
      <c r="CG367" s="264"/>
      <c r="CH367" s="264"/>
      <c r="CI367" s="318"/>
    </row>
    <row r="368" spans="1:87" ht="64.95" hidden="1" customHeight="1" x14ac:dyDescent="0.3">
      <c r="A368" s="335" t="s">
        <v>1123</v>
      </c>
      <c r="B368" s="336" t="s">
        <v>3</v>
      </c>
      <c r="C368" s="338" t="s">
        <v>662</v>
      </c>
      <c r="D368" s="550" t="s">
        <v>763</v>
      </c>
      <c r="E368" s="201" t="e" vm="55">
        <v>#VALUE!</v>
      </c>
      <c r="F368" s="287">
        <v>0</v>
      </c>
      <c r="G368" s="320" t="s">
        <v>660</v>
      </c>
      <c r="H368" s="202" t="s">
        <v>649</v>
      </c>
      <c r="I368" s="314">
        <v>3</v>
      </c>
      <c r="J368" s="311">
        <f>(((52*120)*$K$3)*3)+$L$3</f>
        <v>771.36</v>
      </c>
      <c r="K368" s="266" t="s">
        <v>48</v>
      </c>
      <c r="L368" s="267" t="s">
        <v>48</v>
      </c>
      <c r="M368" s="268">
        <f t="shared" si="81"/>
        <v>415.52199999999999</v>
      </c>
      <c r="N368" s="269">
        <v>415.52199999999999</v>
      </c>
      <c r="O368" s="270" t="s">
        <v>574</v>
      </c>
      <c r="P368" s="271">
        <v>1</v>
      </c>
      <c r="Q368" s="272">
        <v>1</v>
      </c>
      <c r="R368" s="272">
        <v>1</v>
      </c>
      <c r="S368" s="273">
        <v>28</v>
      </c>
      <c r="T368" s="274">
        <v>20</v>
      </c>
      <c r="U368" s="275">
        <f t="shared" si="85"/>
        <v>20</v>
      </c>
      <c r="V368" s="570">
        <f>Tableau3[[#This Row],[PRIX  AU 
COLIS]]/Tableau3[[#This Row],[COLIS]]-1</f>
        <v>-0.72</v>
      </c>
      <c r="W368" s="276">
        <f t="shared" si="83"/>
        <v>116.34616</v>
      </c>
      <c r="X368" s="277">
        <f>$N368-(N368*'Détail des remises'!$C$18)</f>
        <v>116.34616</v>
      </c>
      <c r="Y368" s="278" t="s">
        <v>48</v>
      </c>
      <c r="Z368" s="274" t="s">
        <v>48</v>
      </c>
      <c r="AA368" s="275" t="s">
        <v>48</v>
      </c>
      <c r="AB368" s="276" t="s">
        <v>48</v>
      </c>
      <c r="AC368" s="277" t="s">
        <v>48</v>
      </c>
      <c r="AD368" s="278" t="s">
        <v>48</v>
      </c>
      <c r="AE368" s="274" t="s">
        <v>48</v>
      </c>
      <c r="AF368" s="275" t="s">
        <v>48</v>
      </c>
      <c r="AG368" s="276" t="s">
        <v>48</v>
      </c>
      <c r="AH368" s="277" t="s">
        <v>48</v>
      </c>
      <c r="AI368" s="278" t="s">
        <v>48</v>
      </c>
      <c r="AJ368" s="274" t="s">
        <v>48</v>
      </c>
      <c r="AK368" s="275" t="s">
        <v>48</v>
      </c>
      <c r="AL368" s="279" t="s">
        <v>48</v>
      </c>
      <c r="AM368" s="277" t="s">
        <v>48</v>
      </c>
      <c r="AN368" s="280" t="s">
        <v>48</v>
      </c>
      <c r="AO368" s="274" t="s">
        <v>48</v>
      </c>
      <c r="AP368" s="275" t="s">
        <v>48</v>
      </c>
      <c r="AQ368" s="279" t="s">
        <v>48</v>
      </c>
      <c r="AR368" s="277" t="s">
        <v>48</v>
      </c>
      <c r="AS368" s="280" t="s">
        <v>48</v>
      </c>
      <c r="AT368" s="262" t="s">
        <v>41</v>
      </c>
      <c r="AU368" s="198" t="s">
        <v>48</v>
      </c>
      <c r="AV368" s="198" t="s">
        <v>48</v>
      </c>
      <c r="AW368" s="198" t="s">
        <v>48</v>
      </c>
      <c r="AX368" s="198" t="s">
        <v>48</v>
      </c>
      <c r="AY368" s="198" t="s">
        <v>48</v>
      </c>
      <c r="AZ368" s="198" t="s">
        <v>48</v>
      </c>
      <c r="BA368" s="198" t="s">
        <v>48</v>
      </c>
      <c r="BB368" s="198" t="s">
        <v>48</v>
      </c>
      <c r="BC368" s="198" t="s">
        <v>48</v>
      </c>
      <c r="BD368" s="198" t="s">
        <v>48</v>
      </c>
      <c r="BE368" s="198" t="s">
        <v>48</v>
      </c>
      <c r="BF368" s="198" t="s">
        <v>48</v>
      </c>
      <c r="BG368" s="198" t="s">
        <v>48</v>
      </c>
      <c r="BH368" s="198" t="s">
        <v>48</v>
      </c>
      <c r="BI368" s="198" t="s">
        <v>48</v>
      </c>
      <c r="BJ368" s="198" t="s">
        <v>48</v>
      </c>
      <c r="BK368" s="198" t="s">
        <v>48</v>
      </c>
      <c r="BL368" s="198" t="s">
        <v>48</v>
      </c>
      <c r="BM368" s="198" t="s">
        <v>48</v>
      </c>
      <c r="BN368" s="198" t="s">
        <v>48</v>
      </c>
      <c r="BO368" s="198" t="s">
        <v>48</v>
      </c>
      <c r="BP368" s="198" t="s">
        <v>48</v>
      </c>
      <c r="BQ368" s="198" t="s">
        <v>48</v>
      </c>
      <c r="BR368" s="198" t="s">
        <v>48</v>
      </c>
      <c r="BS368" s="198" t="s">
        <v>48</v>
      </c>
      <c r="BT368" s="198" t="s">
        <v>48</v>
      </c>
      <c r="BU368" s="198" t="s">
        <v>48</v>
      </c>
      <c r="BV368" s="198" t="s">
        <v>48</v>
      </c>
      <c r="BW368" s="198" t="s">
        <v>48</v>
      </c>
      <c r="BX368" s="198" t="s">
        <v>48</v>
      </c>
      <c r="BY368" s="198" t="s">
        <v>48</v>
      </c>
      <c r="BZ368" s="198" t="s">
        <v>48</v>
      </c>
      <c r="CA368" s="198" t="s">
        <v>48</v>
      </c>
      <c r="CB368" s="198" t="s">
        <v>48</v>
      </c>
      <c r="CC368" s="264"/>
      <c r="CD368" s="264"/>
      <c r="CE368" s="264"/>
      <c r="CF368" s="264"/>
      <c r="CG368" s="264"/>
      <c r="CH368" s="264"/>
      <c r="CI368" s="318"/>
    </row>
    <row r="369" spans="1:87" ht="64.95" hidden="1" customHeight="1" x14ac:dyDescent="0.3">
      <c r="A369" s="335" t="s">
        <v>1123</v>
      </c>
      <c r="B369" s="336" t="s">
        <v>3</v>
      </c>
      <c r="C369" s="338" t="s">
        <v>662</v>
      </c>
      <c r="D369" s="550" t="s">
        <v>763</v>
      </c>
      <c r="E369" s="201" t="e" vm="55">
        <v>#VALUE!</v>
      </c>
      <c r="F369" s="287">
        <v>0</v>
      </c>
      <c r="G369" s="320" t="s">
        <v>661</v>
      </c>
      <c r="H369" s="202" t="s">
        <v>649</v>
      </c>
      <c r="I369" s="314">
        <v>4</v>
      </c>
      <c r="J369" s="311">
        <f>(((52*120)*$K$3)*4)+$L$3</f>
        <v>1008.48</v>
      </c>
      <c r="K369" s="266" t="s">
        <v>48</v>
      </c>
      <c r="L369" s="267" t="s">
        <v>48</v>
      </c>
      <c r="M369" s="268">
        <f t="shared" si="81"/>
        <v>434.40899999999999</v>
      </c>
      <c r="N369" s="269">
        <v>434.40899999999999</v>
      </c>
      <c r="O369" s="270" t="s">
        <v>574</v>
      </c>
      <c r="P369" s="271">
        <v>1</v>
      </c>
      <c r="Q369" s="272">
        <v>1</v>
      </c>
      <c r="R369" s="272">
        <v>1</v>
      </c>
      <c r="S369" s="273">
        <v>28</v>
      </c>
      <c r="T369" s="274">
        <v>20</v>
      </c>
      <c r="U369" s="275">
        <f t="shared" si="85"/>
        <v>20</v>
      </c>
      <c r="V369" s="570">
        <f>Tableau3[[#This Row],[PRIX  AU 
COLIS]]/Tableau3[[#This Row],[COLIS]]-1</f>
        <v>-0.72</v>
      </c>
      <c r="W369" s="276">
        <f t="shared" si="83"/>
        <v>121.63452000000001</v>
      </c>
      <c r="X369" s="277">
        <f>$N369-(N369*'Détail des remises'!$C$18)</f>
        <v>121.63452000000001</v>
      </c>
      <c r="Y369" s="278" t="s">
        <v>48</v>
      </c>
      <c r="Z369" s="274" t="s">
        <v>48</v>
      </c>
      <c r="AA369" s="275" t="s">
        <v>48</v>
      </c>
      <c r="AB369" s="276" t="s">
        <v>48</v>
      </c>
      <c r="AC369" s="277" t="s">
        <v>48</v>
      </c>
      <c r="AD369" s="278" t="s">
        <v>48</v>
      </c>
      <c r="AE369" s="274" t="s">
        <v>48</v>
      </c>
      <c r="AF369" s="275" t="s">
        <v>48</v>
      </c>
      <c r="AG369" s="276" t="s">
        <v>48</v>
      </c>
      <c r="AH369" s="277" t="s">
        <v>48</v>
      </c>
      <c r="AI369" s="278" t="s">
        <v>48</v>
      </c>
      <c r="AJ369" s="274" t="s">
        <v>48</v>
      </c>
      <c r="AK369" s="275" t="s">
        <v>48</v>
      </c>
      <c r="AL369" s="279" t="s">
        <v>48</v>
      </c>
      <c r="AM369" s="277" t="s">
        <v>48</v>
      </c>
      <c r="AN369" s="280" t="s">
        <v>48</v>
      </c>
      <c r="AO369" s="274" t="s">
        <v>48</v>
      </c>
      <c r="AP369" s="275" t="s">
        <v>48</v>
      </c>
      <c r="AQ369" s="279" t="s">
        <v>48</v>
      </c>
      <c r="AR369" s="277" t="s">
        <v>48</v>
      </c>
      <c r="AS369" s="280" t="s">
        <v>48</v>
      </c>
      <c r="AT369" s="262" t="s">
        <v>41</v>
      </c>
      <c r="AU369" s="198" t="s">
        <v>48</v>
      </c>
      <c r="AV369" s="198" t="s">
        <v>48</v>
      </c>
      <c r="AW369" s="198" t="s">
        <v>48</v>
      </c>
      <c r="AX369" s="198" t="s">
        <v>48</v>
      </c>
      <c r="AY369" s="198" t="s">
        <v>48</v>
      </c>
      <c r="AZ369" s="198" t="s">
        <v>48</v>
      </c>
      <c r="BA369" s="198" t="s">
        <v>48</v>
      </c>
      <c r="BB369" s="198" t="s">
        <v>48</v>
      </c>
      <c r="BC369" s="198" t="s">
        <v>48</v>
      </c>
      <c r="BD369" s="198" t="s">
        <v>48</v>
      </c>
      <c r="BE369" s="198" t="s">
        <v>48</v>
      </c>
      <c r="BF369" s="198" t="s">
        <v>48</v>
      </c>
      <c r="BG369" s="198" t="s">
        <v>48</v>
      </c>
      <c r="BH369" s="198" t="s">
        <v>48</v>
      </c>
      <c r="BI369" s="198" t="s">
        <v>48</v>
      </c>
      <c r="BJ369" s="198" t="s">
        <v>48</v>
      </c>
      <c r="BK369" s="198" t="s">
        <v>48</v>
      </c>
      <c r="BL369" s="198" t="s">
        <v>48</v>
      </c>
      <c r="BM369" s="198" t="s">
        <v>48</v>
      </c>
      <c r="BN369" s="198" t="s">
        <v>48</v>
      </c>
      <c r="BO369" s="198" t="s">
        <v>48</v>
      </c>
      <c r="BP369" s="198" t="s">
        <v>48</v>
      </c>
      <c r="BQ369" s="198" t="s">
        <v>48</v>
      </c>
      <c r="BR369" s="198" t="s">
        <v>48</v>
      </c>
      <c r="BS369" s="198" t="s">
        <v>48</v>
      </c>
      <c r="BT369" s="198" t="s">
        <v>48</v>
      </c>
      <c r="BU369" s="198" t="s">
        <v>48</v>
      </c>
      <c r="BV369" s="198" t="s">
        <v>48</v>
      </c>
      <c r="BW369" s="198" t="s">
        <v>48</v>
      </c>
      <c r="BX369" s="198" t="s">
        <v>48</v>
      </c>
      <c r="BY369" s="198" t="s">
        <v>48</v>
      </c>
      <c r="BZ369" s="198" t="s">
        <v>48</v>
      </c>
      <c r="CA369" s="198" t="s">
        <v>48</v>
      </c>
      <c r="CB369" s="198" t="s">
        <v>48</v>
      </c>
      <c r="CC369" s="264"/>
      <c r="CD369" s="264"/>
      <c r="CE369" s="264"/>
      <c r="CF369" s="264"/>
      <c r="CG369" s="264"/>
      <c r="CH369" s="264"/>
      <c r="CI369" s="318"/>
    </row>
    <row r="370" spans="1:87" ht="64.95" hidden="1" customHeight="1" x14ac:dyDescent="0.3">
      <c r="A370" s="335" t="s">
        <v>1123</v>
      </c>
      <c r="B370" s="336" t="s">
        <v>3</v>
      </c>
      <c r="C370" s="338" t="s">
        <v>663</v>
      </c>
      <c r="D370" s="550" t="s">
        <v>762</v>
      </c>
      <c r="E370" s="201" t="e" vm="55">
        <v>#VALUE!</v>
      </c>
      <c r="F370" s="287">
        <v>0</v>
      </c>
      <c r="G370" s="320" t="s">
        <v>673</v>
      </c>
      <c r="H370" s="202" t="s">
        <v>664</v>
      </c>
      <c r="I370" s="314">
        <v>1</v>
      </c>
      <c r="J370" s="311">
        <f>(((52*120)*$K$3)*1)+$L$3</f>
        <v>297.12</v>
      </c>
      <c r="K370" s="266" t="s">
        <v>48</v>
      </c>
      <c r="L370" s="267" t="s">
        <v>48</v>
      </c>
      <c r="M370" s="268">
        <f t="shared" si="81"/>
        <v>58.308999999999997</v>
      </c>
      <c r="N370" s="269">
        <v>233.23599999999999</v>
      </c>
      <c r="O370" s="270" t="s">
        <v>574</v>
      </c>
      <c r="P370" s="271">
        <v>1</v>
      </c>
      <c r="Q370" s="272">
        <v>4</v>
      </c>
      <c r="R370" s="272">
        <v>4</v>
      </c>
      <c r="S370" s="273">
        <v>45</v>
      </c>
      <c r="T370" s="274">
        <v>28</v>
      </c>
      <c r="U370" s="275">
        <f t="shared" si="85"/>
        <v>112</v>
      </c>
      <c r="V370" s="570">
        <f>Tableau3[[#This Row],[PRIX  AU 
COLIS]]/Tableau3[[#This Row],[COLIS]]-1</f>
        <v>-0.72</v>
      </c>
      <c r="W370" s="276">
        <f t="shared" si="83"/>
        <v>16.326520000000002</v>
      </c>
      <c r="X370" s="277">
        <f>$N370-(N370*'Détail des remises'!$C$18)</f>
        <v>65.306080000000009</v>
      </c>
      <c r="Y370" s="278" t="s">
        <v>48</v>
      </c>
      <c r="Z370" s="274" t="s">
        <v>48</v>
      </c>
      <c r="AA370" s="275" t="s">
        <v>48</v>
      </c>
      <c r="AB370" s="276" t="s">
        <v>48</v>
      </c>
      <c r="AC370" s="277" t="s">
        <v>48</v>
      </c>
      <c r="AD370" s="278" t="s">
        <v>48</v>
      </c>
      <c r="AE370" s="274" t="s">
        <v>48</v>
      </c>
      <c r="AF370" s="275" t="s">
        <v>48</v>
      </c>
      <c r="AG370" s="276" t="s">
        <v>48</v>
      </c>
      <c r="AH370" s="277" t="s">
        <v>48</v>
      </c>
      <c r="AI370" s="278" t="s">
        <v>48</v>
      </c>
      <c r="AJ370" s="274" t="s">
        <v>48</v>
      </c>
      <c r="AK370" s="275" t="s">
        <v>48</v>
      </c>
      <c r="AL370" s="279" t="s">
        <v>48</v>
      </c>
      <c r="AM370" s="277" t="s">
        <v>48</v>
      </c>
      <c r="AN370" s="280" t="s">
        <v>48</v>
      </c>
      <c r="AO370" s="274" t="s">
        <v>48</v>
      </c>
      <c r="AP370" s="275" t="s">
        <v>48</v>
      </c>
      <c r="AQ370" s="279" t="s">
        <v>48</v>
      </c>
      <c r="AR370" s="277" t="s">
        <v>48</v>
      </c>
      <c r="AS370" s="280" t="s">
        <v>48</v>
      </c>
      <c r="AT370" s="345" t="s">
        <v>48</v>
      </c>
      <c r="AU370" s="198" t="s">
        <v>48</v>
      </c>
      <c r="AV370" s="61" t="e" vm="40">
        <v>#VALUE!</v>
      </c>
      <c r="AW370" s="61" t="e" vm="14">
        <v>#VALUE!</v>
      </c>
      <c r="AX370" s="198" t="s">
        <v>48</v>
      </c>
      <c r="AY370" s="198" t="s">
        <v>48</v>
      </c>
      <c r="AZ370" s="198" t="s">
        <v>48</v>
      </c>
      <c r="BA370" s="61" t="e" vm="41">
        <v>#VALUE!</v>
      </c>
      <c r="BB370" s="61" t="e" vm="16">
        <v>#VALUE!</v>
      </c>
      <c r="BC370" s="61" t="e" vm="36">
        <v>#VALUE!</v>
      </c>
      <c r="BD370" s="198" t="s">
        <v>48</v>
      </c>
      <c r="BE370" s="198" t="s">
        <v>48</v>
      </c>
      <c r="BF370" s="61" t="e" vm="42">
        <v>#VALUE!</v>
      </c>
      <c r="BG370" s="61" t="e" vm="17">
        <v>#VALUE!</v>
      </c>
      <c r="BH370" s="198" t="s">
        <v>48</v>
      </c>
      <c r="BI370" s="198" t="s">
        <v>48</v>
      </c>
      <c r="BJ370" s="198" t="s">
        <v>48</v>
      </c>
      <c r="BK370" s="198" t="s">
        <v>48</v>
      </c>
      <c r="BL370" s="198" t="s">
        <v>48</v>
      </c>
      <c r="BM370" s="198" t="s">
        <v>48</v>
      </c>
      <c r="BN370" s="198" t="s">
        <v>48</v>
      </c>
      <c r="BO370" s="198" t="s">
        <v>48</v>
      </c>
      <c r="BP370" s="198" t="s">
        <v>48</v>
      </c>
      <c r="BQ370" s="198" t="s">
        <v>48</v>
      </c>
      <c r="BR370" s="198" t="s">
        <v>48</v>
      </c>
      <c r="BS370" s="198" t="s">
        <v>48</v>
      </c>
      <c r="BT370" s="198" t="s">
        <v>48</v>
      </c>
      <c r="BU370" s="198" t="s">
        <v>48</v>
      </c>
      <c r="BV370" s="198" t="s">
        <v>48</v>
      </c>
      <c r="BW370" s="198" t="s">
        <v>48</v>
      </c>
      <c r="BX370" s="198" t="s">
        <v>48</v>
      </c>
      <c r="BY370" s="198" t="s">
        <v>48</v>
      </c>
      <c r="BZ370" s="198" t="s">
        <v>48</v>
      </c>
      <c r="CA370" s="198" t="s">
        <v>48</v>
      </c>
      <c r="CB370" s="198" t="s">
        <v>48</v>
      </c>
      <c r="CC370" s="264"/>
      <c r="CD370" s="264"/>
      <c r="CE370" s="264"/>
      <c r="CF370" s="264"/>
      <c r="CG370" s="264"/>
      <c r="CH370" s="264"/>
      <c r="CI370" s="318"/>
    </row>
    <row r="371" spans="1:87" ht="64.95" hidden="1" customHeight="1" x14ac:dyDescent="0.3">
      <c r="A371" s="335" t="s">
        <v>1123</v>
      </c>
      <c r="B371" s="336" t="s">
        <v>3</v>
      </c>
      <c r="C371" s="338" t="s">
        <v>663</v>
      </c>
      <c r="D371" s="550" t="s">
        <v>762</v>
      </c>
      <c r="E371" s="201" t="e" vm="55">
        <v>#VALUE!</v>
      </c>
      <c r="F371" s="287">
        <v>0</v>
      </c>
      <c r="G371" s="320" t="s">
        <v>674</v>
      </c>
      <c r="H371" s="202" t="s">
        <v>664</v>
      </c>
      <c r="I371" s="314">
        <v>2</v>
      </c>
      <c r="J371" s="311">
        <f>(((52*120)*$K$3)*2)+$L$3</f>
        <v>534.24</v>
      </c>
      <c r="K371" s="266" t="s">
        <v>48</v>
      </c>
      <c r="L371" s="267" t="s">
        <v>48</v>
      </c>
      <c r="M371" s="268">
        <f t="shared" si="81"/>
        <v>61.224449999999997</v>
      </c>
      <c r="N371" s="269">
        <f>N370*1.05</f>
        <v>244.89779999999999</v>
      </c>
      <c r="O371" s="270" t="s">
        <v>574</v>
      </c>
      <c r="P371" s="271">
        <v>1</v>
      </c>
      <c r="Q371" s="272">
        <v>4</v>
      </c>
      <c r="R371" s="272">
        <v>4</v>
      </c>
      <c r="S371" s="273">
        <v>45</v>
      </c>
      <c r="T371" s="274">
        <v>28</v>
      </c>
      <c r="U371" s="275">
        <f t="shared" si="85"/>
        <v>112</v>
      </c>
      <c r="V371" s="570">
        <f>Tableau3[[#This Row],[PRIX  AU 
COLIS]]/Tableau3[[#This Row],[COLIS]]-1</f>
        <v>-0.72</v>
      </c>
      <c r="W371" s="276">
        <f t="shared" si="83"/>
        <v>17.142845999999999</v>
      </c>
      <c r="X371" s="277">
        <f>$N371-(N371*'Détail des remises'!$C$18)</f>
        <v>68.571383999999995</v>
      </c>
      <c r="Y371" s="278" t="s">
        <v>48</v>
      </c>
      <c r="Z371" s="274" t="s">
        <v>48</v>
      </c>
      <c r="AA371" s="275" t="s">
        <v>48</v>
      </c>
      <c r="AB371" s="276" t="s">
        <v>48</v>
      </c>
      <c r="AC371" s="277" t="s">
        <v>48</v>
      </c>
      <c r="AD371" s="278" t="s">
        <v>48</v>
      </c>
      <c r="AE371" s="274" t="s">
        <v>48</v>
      </c>
      <c r="AF371" s="275" t="s">
        <v>48</v>
      </c>
      <c r="AG371" s="276" t="s">
        <v>48</v>
      </c>
      <c r="AH371" s="277" t="s">
        <v>48</v>
      </c>
      <c r="AI371" s="278" t="s">
        <v>48</v>
      </c>
      <c r="AJ371" s="274" t="s">
        <v>48</v>
      </c>
      <c r="AK371" s="275" t="s">
        <v>48</v>
      </c>
      <c r="AL371" s="279" t="s">
        <v>48</v>
      </c>
      <c r="AM371" s="277" t="s">
        <v>48</v>
      </c>
      <c r="AN371" s="280" t="s">
        <v>48</v>
      </c>
      <c r="AO371" s="274" t="s">
        <v>48</v>
      </c>
      <c r="AP371" s="275" t="s">
        <v>48</v>
      </c>
      <c r="AQ371" s="279" t="s">
        <v>48</v>
      </c>
      <c r="AR371" s="277" t="s">
        <v>48</v>
      </c>
      <c r="AS371" s="280" t="s">
        <v>48</v>
      </c>
      <c r="AT371" s="345" t="s">
        <v>48</v>
      </c>
      <c r="AU371" s="198" t="s">
        <v>48</v>
      </c>
      <c r="AV371" s="61" t="e" vm="40">
        <v>#VALUE!</v>
      </c>
      <c r="AW371" s="61" t="e" vm="14">
        <v>#VALUE!</v>
      </c>
      <c r="AX371" s="198" t="s">
        <v>48</v>
      </c>
      <c r="AY371" s="198" t="s">
        <v>48</v>
      </c>
      <c r="AZ371" s="198" t="s">
        <v>48</v>
      </c>
      <c r="BA371" s="61" t="e" vm="41">
        <v>#VALUE!</v>
      </c>
      <c r="BB371" s="61" t="e" vm="16">
        <v>#VALUE!</v>
      </c>
      <c r="BC371" s="61" t="e" vm="36">
        <v>#VALUE!</v>
      </c>
      <c r="BD371" s="198" t="s">
        <v>48</v>
      </c>
      <c r="BE371" s="198" t="s">
        <v>48</v>
      </c>
      <c r="BF371" s="61" t="e" vm="42">
        <v>#VALUE!</v>
      </c>
      <c r="BG371" s="61" t="e" vm="17">
        <v>#VALUE!</v>
      </c>
      <c r="BH371" s="198" t="s">
        <v>48</v>
      </c>
      <c r="BI371" s="198" t="s">
        <v>48</v>
      </c>
      <c r="BJ371" s="198" t="s">
        <v>48</v>
      </c>
      <c r="BK371" s="198" t="s">
        <v>48</v>
      </c>
      <c r="BL371" s="198" t="s">
        <v>48</v>
      </c>
      <c r="BM371" s="198" t="s">
        <v>48</v>
      </c>
      <c r="BN371" s="198" t="s">
        <v>48</v>
      </c>
      <c r="BO371" s="198" t="s">
        <v>48</v>
      </c>
      <c r="BP371" s="198" t="s">
        <v>48</v>
      </c>
      <c r="BQ371" s="198" t="s">
        <v>48</v>
      </c>
      <c r="BR371" s="198" t="s">
        <v>48</v>
      </c>
      <c r="BS371" s="198" t="s">
        <v>48</v>
      </c>
      <c r="BT371" s="198" t="s">
        <v>48</v>
      </c>
      <c r="BU371" s="198" t="s">
        <v>48</v>
      </c>
      <c r="BV371" s="198" t="s">
        <v>48</v>
      </c>
      <c r="BW371" s="198" t="s">
        <v>48</v>
      </c>
      <c r="BX371" s="198" t="s">
        <v>48</v>
      </c>
      <c r="BY371" s="198" t="s">
        <v>48</v>
      </c>
      <c r="BZ371" s="198" t="s">
        <v>48</v>
      </c>
      <c r="CA371" s="198" t="s">
        <v>48</v>
      </c>
      <c r="CB371" s="198" t="s">
        <v>48</v>
      </c>
      <c r="CC371" s="264"/>
      <c r="CD371" s="264"/>
      <c r="CE371" s="264"/>
      <c r="CF371" s="264"/>
      <c r="CG371" s="264"/>
      <c r="CH371" s="264"/>
      <c r="CI371" s="318"/>
    </row>
    <row r="372" spans="1:87" ht="64.95" hidden="1" customHeight="1" x14ac:dyDescent="0.3">
      <c r="A372" s="335" t="s">
        <v>1123</v>
      </c>
      <c r="B372" s="336" t="s">
        <v>3</v>
      </c>
      <c r="C372" s="338" t="s">
        <v>663</v>
      </c>
      <c r="D372" s="550" t="s">
        <v>762</v>
      </c>
      <c r="E372" s="201" t="e" vm="55">
        <v>#VALUE!</v>
      </c>
      <c r="F372" s="287">
        <v>0</v>
      </c>
      <c r="G372" s="320" t="s">
        <v>675</v>
      </c>
      <c r="H372" s="202" t="s">
        <v>664</v>
      </c>
      <c r="I372" s="314">
        <v>3</v>
      </c>
      <c r="J372" s="311">
        <f>(((52*120)*$K$3)*3)+$L$3</f>
        <v>771.36</v>
      </c>
      <c r="K372" s="266" t="s">
        <v>48</v>
      </c>
      <c r="L372" s="267" t="s">
        <v>48</v>
      </c>
      <c r="M372" s="268">
        <f t="shared" si="81"/>
        <v>64.139899999999997</v>
      </c>
      <c r="N372" s="269">
        <f>N370*1.1</f>
        <v>256.55959999999999</v>
      </c>
      <c r="O372" s="270" t="s">
        <v>574</v>
      </c>
      <c r="P372" s="271">
        <v>1</v>
      </c>
      <c r="Q372" s="272">
        <v>4</v>
      </c>
      <c r="R372" s="272">
        <v>4</v>
      </c>
      <c r="S372" s="273">
        <v>45</v>
      </c>
      <c r="T372" s="274">
        <v>28</v>
      </c>
      <c r="U372" s="275">
        <f t="shared" si="85"/>
        <v>112</v>
      </c>
      <c r="V372" s="570">
        <f>Tableau3[[#This Row],[PRIX  AU 
COLIS]]/Tableau3[[#This Row],[COLIS]]-1</f>
        <v>-0.72</v>
      </c>
      <c r="W372" s="276">
        <f t="shared" si="83"/>
        <v>17.959172000000002</v>
      </c>
      <c r="X372" s="277">
        <f>$N372-(N372*'Détail des remises'!$C$18)</f>
        <v>71.836688000000009</v>
      </c>
      <c r="Y372" s="278" t="s">
        <v>48</v>
      </c>
      <c r="Z372" s="274" t="s">
        <v>48</v>
      </c>
      <c r="AA372" s="275" t="s">
        <v>48</v>
      </c>
      <c r="AB372" s="276" t="s">
        <v>48</v>
      </c>
      <c r="AC372" s="277" t="s">
        <v>48</v>
      </c>
      <c r="AD372" s="278" t="s">
        <v>48</v>
      </c>
      <c r="AE372" s="274" t="s">
        <v>48</v>
      </c>
      <c r="AF372" s="275" t="s">
        <v>48</v>
      </c>
      <c r="AG372" s="276" t="s">
        <v>48</v>
      </c>
      <c r="AH372" s="277" t="s">
        <v>48</v>
      </c>
      <c r="AI372" s="278" t="s">
        <v>48</v>
      </c>
      <c r="AJ372" s="274" t="s">
        <v>48</v>
      </c>
      <c r="AK372" s="275" t="s">
        <v>48</v>
      </c>
      <c r="AL372" s="279" t="s">
        <v>48</v>
      </c>
      <c r="AM372" s="277" t="s">
        <v>48</v>
      </c>
      <c r="AN372" s="280" t="s">
        <v>48</v>
      </c>
      <c r="AO372" s="274" t="s">
        <v>48</v>
      </c>
      <c r="AP372" s="275" t="s">
        <v>48</v>
      </c>
      <c r="AQ372" s="279" t="s">
        <v>48</v>
      </c>
      <c r="AR372" s="277" t="s">
        <v>48</v>
      </c>
      <c r="AS372" s="280" t="s">
        <v>48</v>
      </c>
      <c r="AT372" s="345" t="s">
        <v>48</v>
      </c>
      <c r="AU372" s="198" t="s">
        <v>48</v>
      </c>
      <c r="AV372" s="61" t="e" vm="40">
        <v>#VALUE!</v>
      </c>
      <c r="AW372" s="61" t="e" vm="14">
        <v>#VALUE!</v>
      </c>
      <c r="AX372" s="198" t="s">
        <v>48</v>
      </c>
      <c r="AY372" s="198" t="s">
        <v>48</v>
      </c>
      <c r="AZ372" s="198" t="s">
        <v>48</v>
      </c>
      <c r="BA372" s="61" t="e" vm="41">
        <v>#VALUE!</v>
      </c>
      <c r="BB372" s="61" t="e" vm="16">
        <v>#VALUE!</v>
      </c>
      <c r="BC372" s="61" t="e" vm="36">
        <v>#VALUE!</v>
      </c>
      <c r="BD372" s="198" t="s">
        <v>48</v>
      </c>
      <c r="BE372" s="198" t="s">
        <v>48</v>
      </c>
      <c r="BF372" s="61" t="e" vm="42">
        <v>#VALUE!</v>
      </c>
      <c r="BG372" s="61" t="e" vm="17">
        <v>#VALUE!</v>
      </c>
      <c r="BH372" s="198" t="s">
        <v>48</v>
      </c>
      <c r="BI372" s="198" t="s">
        <v>48</v>
      </c>
      <c r="BJ372" s="198" t="s">
        <v>48</v>
      </c>
      <c r="BK372" s="198" t="s">
        <v>48</v>
      </c>
      <c r="BL372" s="198" t="s">
        <v>48</v>
      </c>
      <c r="BM372" s="198" t="s">
        <v>48</v>
      </c>
      <c r="BN372" s="198" t="s">
        <v>48</v>
      </c>
      <c r="BO372" s="198" t="s">
        <v>48</v>
      </c>
      <c r="BP372" s="198" t="s">
        <v>48</v>
      </c>
      <c r="BQ372" s="198" t="s">
        <v>48</v>
      </c>
      <c r="BR372" s="198" t="s">
        <v>48</v>
      </c>
      <c r="BS372" s="198" t="s">
        <v>48</v>
      </c>
      <c r="BT372" s="198" t="s">
        <v>48</v>
      </c>
      <c r="BU372" s="198" t="s">
        <v>48</v>
      </c>
      <c r="BV372" s="198" t="s">
        <v>48</v>
      </c>
      <c r="BW372" s="198" t="s">
        <v>48</v>
      </c>
      <c r="BX372" s="198" t="s">
        <v>48</v>
      </c>
      <c r="BY372" s="198" t="s">
        <v>48</v>
      </c>
      <c r="BZ372" s="198" t="s">
        <v>48</v>
      </c>
      <c r="CA372" s="198" t="s">
        <v>48</v>
      </c>
      <c r="CB372" s="198" t="s">
        <v>48</v>
      </c>
      <c r="CC372" s="264"/>
      <c r="CD372" s="264"/>
      <c r="CE372" s="264"/>
      <c r="CF372" s="264"/>
      <c r="CG372" s="264"/>
      <c r="CH372" s="264"/>
      <c r="CI372" s="318"/>
    </row>
    <row r="373" spans="1:87" ht="64.95" hidden="1" customHeight="1" x14ac:dyDescent="0.3">
      <c r="A373" s="335" t="s">
        <v>1123</v>
      </c>
      <c r="B373" s="336" t="s">
        <v>3</v>
      </c>
      <c r="C373" s="338" t="s">
        <v>663</v>
      </c>
      <c r="D373" s="550" t="s">
        <v>762</v>
      </c>
      <c r="E373" s="201" t="e" vm="55">
        <v>#VALUE!</v>
      </c>
      <c r="F373" s="287">
        <v>0</v>
      </c>
      <c r="G373" s="320" t="s">
        <v>676</v>
      </c>
      <c r="H373" s="202" t="s">
        <v>664</v>
      </c>
      <c r="I373" s="314">
        <v>4</v>
      </c>
      <c r="J373" s="311">
        <f>(((52*120)*$K$3)*4)+$L$3</f>
        <v>1008.48</v>
      </c>
      <c r="K373" s="266" t="s">
        <v>48</v>
      </c>
      <c r="L373" s="267" t="s">
        <v>48</v>
      </c>
      <c r="M373" s="268">
        <f t="shared" si="81"/>
        <v>67.05534999999999</v>
      </c>
      <c r="N373" s="269">
        <f>N370*1.15</f>
        <v>268.22139999999996</v>
      </c>
      <c r="O373" s="270" t="s">
        <v>574</v>
      </c>
      <c r="P373" s="271">
        <v>1</v>
      </c>
      <c r="Q373" s="272">
        <v>4</v>
      </c>
      <c r="R373" s="272">
        <v>4</v>
      </c>
      <c r="S373" s="273">
        <v>45</v>
      </c>
      <c r="T373" s="274">
        <v>28</v>
      </c>
      <c r="U373" s="275">
        <f t="shared" si="85"/>
        <v>112</v>
      </c>
      <c r="V373" s="570">
        <f>Tableau3[[#This Row],[PRIX  AU 
COLIS]]/Tableau3[[#This Row],[COLIS]]-1</f>
        <v>-0.72</v>
      </c>
      <c r="W373" s="276">
        <f t="shared" si="83"/>
        <v>18.775497999999999</v>
      </c>
      <c r="X373" s="277">
        <f>$N373-(N373*'Détail des remises'!$C$18)</f>
        <v>75.101991999999996</v>
      </c>
      <c r="Y373" s="278" t="s">
        <v>48</v>
      </c>
      <c r="Z373" s="274" t="s">
        <v>48</v>
      </c>
      <c r="AA373" s="275" t="s">
        <v>48</v>
      </c>
      <c r="AB373" s="276" t="s">
        <v>48</v>
      </c>
      <c r="AC373" s="277" t="s">
        <v>48</v>
      </c>
      <c r="AD373" s="278" t="s">
        <v>48</v>
      </c>
      <c r="AE373" s="274" t="s">
        <v>48</v>
      </c>
      <c r="AF373" s="275" t="s">
        <v>48</v>
      </c>
      <c r="AG373" s="276" t="s">
        <v>48</v>
      </c>
      <c r="AH373" s="277" t="s">
        <v>48</v>
      </c>
      <c r="AI373" s="278" t="s">
        <v>48</v>
      </c>
      <c r="AJ373" s="274" t="s">
        <v>48</v>
      </c>
      <c r="AK373" s="275" t="s">
        <v>48</v>
      </c>
      <c r="AL373" s="279" t="s">
        <v>48</v>
      </c>
      <c r="AM373" s="277" t="s">
        <v>48</v>
      </c>
      <c r="AN373" s="280" t="s">
        <v>48</v>
      </c>
      <c r="AO373" s="274" t="s">
        <v>48</v>
      </c>
      <c r="AP373" s="275" t="s">
        <v>48</v>
      </c>
      <c r="AQ373" s="279" t="s">
        <v>48</v>
      </c>
      <c r="AR373" s="277" t="s">
        <v>48</v>
      </c>
      <c r="AS373" s="280" t="s">
        <v>48</v>
      </c>
      <c r="AT373" s="345" t="s">
        <v>48</v>
      </c>
      <c r="AU373" s="198" t="s">
        <v>48</v>
      </c>
      <c r="AV373" s="61" t="e" vm="40">
        <v>#VALUE!</v>
      </c>
      <c r="AW373" s="61" t="e" vm="14">
        <v>#VALUE!</v>
      </c>
      <c r="AX373" s="198" t="s">
        <v>48</v>
      </c>
      <c r="AY373" s="198" t="s">
        <v>48</v>
      </c>
      <c r="AZ373" s="198" t="s">
        <v>48</v>
      </c>
      <c r="BA373" s="61" t="e" vm="41">
        <v>#VALUE!</v>
      </c>
      <c r="BB373" s="61" t="e" vm="16">
        <v>#VALUE!</v>
      </c>
      <c r="BC373" s="61" t="e" vm="36">
        <v>#VALUE!</v>
      </c>
      <c r="BD373" s="198" t="s">
        <v>48</v>
      </c>
      <c r="BE373" s="198" t="s">
        <v>48</v>
      </c>
      <c r="BF373" s="61" t="e" vm="42">
        <v>#VALUE!</v>
      </c>
      <c r="BG373" s="61" t="e" vm="17">
        <v>#VALUE!</v>
      </c>
      <c r="BH373" s="198" t="s">
        <v>48</v>
      </c>
      <c r="BI373" s="198" t="s">
        <v>48</v>
      </c>
      <c r="BJ373" s="198" t="s">
        <v>48</v>
      </c>
      <c r="BK373" s="198" t="s">
        <v>48</v>
      </c>
      <c r="BL373" s="198" t="s">
        <v>48</v>
      </c>
      <c r="BM373" s="198" t="s">
        <v>48</v>
      </c>
      <c r="BN373" s="198" t="s">
        <v>48</v>
      </c>
      <c r="BO373" s="198" t="s">
        <v>48</v>
      </c>
      <c r="BP373" s="198" t="s">
        <v>48</v>
      </c>
      <c r="BQ373" s="198" t="s">
        <v>48</v>
      </c>
      <c r="BR373" s="198" t="s">
        <v>48</v>
      </c>
      <c r="BS373" s="198" t="s">
        <v>48</v>
      </c>
      <c r="BT373" s="198" t="s">
        <v>48</v>
      </c>
      <c r="BU373" s="198" t="s">
        <v>48</v>
      </c>
      <c r="BV373" s="198" t="s">
        <v>48</v>
      </c>
      <c r="BW373" s="198" t="s">
        <v>48</v>
      </c>
      <c r="BX373" s="198" t="s">
        <v>48</v>
      </c>
      <c r="BY373" s="198" t="s">
        <v>48</v>
      </c>
      <c r="BZ373" s="198" t="s">
        <v>48</v>
      </c>
      <c r="CA373" s="198" t="s">
        <v>48</v>
      </c>
      <c r="CB373" s="198" t="s">
        <v>48</v>
      </c>
      <c r="CC373" s="264"/>
      <c r="CD373" s="264"/>
      <c r="CE373" s="264"/>
      <c r="CF373" s="264"/>
      <c r="CG373" s="264"/>
      <c r="CH373" s="264"/>
      <c r="CI373" s="318"/>
    </row>
    <row r="374" spans="1:87" ht="64.95" hidden="1" customHeight="1" x14ac:dyDescent="0.3">
      <c r="A374" s="335" t="s">
        <v>1123</v>
      </c>
      <c r="B374" s="336" t="s">
        <v>3</v>
      </c>
      <c r="C374" s="338" t="s">
        <v>663</v>
      </c>
      <c r="D374" s="550" t="s">
        <v>759</v>
      </c>
      <c r="E374" s="201" t="e" vm="55">
        <v>#VALUE!</v>
      </c>
      <c r="F374" s="287">
        <v>0</v>
      </c>
      <c r="G374" s="320" t="s">
        <v>677</v>
      </c>
      <c r="H374" s="202" t="s">
        <v>667</v>
      </c>
      <c r="I374" s="314">
        <v>1</v>
      </c>
      <c r="J374" s="311">
        <f>(((52*120)*$K$3)*1)+$L$3</f>
        <v>297.12</v>
      </c>
      <c r="K374" s="266" t="s">
        <v>48</v>
      </c>
      <c r="L374" s="267" t="s">
        <v>48</v>
      </c>
      <c r="M374" s="268">
        <f t="shared" si="81"/>
        <v>108.694</v>
      </c>
      <c r="N374" s="269">
        <v>108.694</v>
      </c>
      <c r="O374" s="270" t="s">
        <v>574</v>
      </c>
      <c r="P374" s="271">
        <v>1</v>
      </c>
      <c r="Q374" s="272">
        <v>1</v>
      </c>
      <c r="R374" s="272">
        <v>1</v>
      </c>
      <c r="S374" s="273">
        <v>70</v>
      </c>
      <c r="T374" s="274">
        <v>50</v>
      </c>
      <c r="U374" s="275">
        <f t="shared" si="85"/>
        <v>50</v>
      </c>
      <c r="V374" s="570">
        <f>Tableau3[[#This Row],[PRIX  AU 
COLIS]]/Tableau3[[#This Row],[COLIS]]-1</f>
        <v>-0.72</v>
      </c>
      <c r="W374" s="276">
        <f t="shared" si="83"/>
        <v>30.43432</v>
      </c>
      <c r="X374" s="277">
        <f>$N374-(N374*'Détail des remises'!$C$18)</f>
        <v>30.43432</v>
      </c>
      <c r="Y374" s="278" t="s">
        <v>48</v>
      </c>
      <c r="Z374" s="274" t="s">
        <v>48</v>
      </c>
      <c r="AA374" s="275" t="s">
        <v>48</v>
      </c>
      <c r="AB374" s="276" t="s">
        <v>48</v>
      </c>
      <c r="AC374" s="277" t="s">
        <v>48</v>
      </c>
      <c r="AD374" s="278" t="s">
        <v>48</v>
      </c>
      <c r="AE374" s="274" t="s">
        <v>48</v>
      </c>
      <c r="AF374" s="275" t="s">
        <v>48</v>
      </c>
      <c r="AG374" s="276" t="s">
        <v>48</v>
      </c>
      <c r="AH374" s="277" t="s">
        <v>48</v>
      </c>
      <c r="AI374" s="278" t="s">
        <v>48</v>
      </c>
      <c r="AJ374" s="274" t="s">
        <v>48</v>
      </c>
      <c r="AK374" s="275" t="s">
        <v>48</v>
      </c>
      <c r="AL374" s="279" t="s">
        <v>48</v>
      </c>
      <c r="AM374" s="277" t="s">
        <v>48</v>
      </c>
      <c r="AN374" s="280" t="s">
        <v>48</v>
      </c>
      <c r="AO374" s="274" t="s">
        <v>48</v>
      </c>
      <c r="AP374" s="275" t="s">
        <v>48</v>
      </c>
      <c r="AQ374" s="279" t="s">
        <v>48</v>
      </c>
      <c r="AR374" s="277" t="s">
        <v>48</v>
      </c>
      <c r="AS374" s="280" t="s">
        <v>48</v>
      </c>
      <c r="AT374" s="345" t="s">
        <v>48</v>
      </c>
      <c r="AU374" s="198" t="s">
        <v>48</v>
      </c>
      <c r="AV374" s="61" t="e" vm="40">
        <v>#VALUE!</v>
      </c>
      <c r="AW374" s="61" t="e" vm="14">
        <v>#VALUE!</v>
      </c>
      <c r="AX374" s="198" t="s">
        <v>48</v>
      </c>
      <c r="AY374" s="198" t="s">
        <v>48</v>
      </c>
      <c r="AZ374" s="198" t="s">
        <v>48</v>
      </c>
      <c r="BA374" s="61" t="e" vm="41">
        <v>#VALUE!</v>
      </c>
      <c r="BB374" s="61" t="e" vm="16">
        <v>#VALUE!</v>
      </c>
      <c r="BC374" s="61" t="e" vm="36">
        <v>#VALUE!</v>
      </c>
      <c r="BD374" s="198" t="s">
        <v>48</v>
      </c>
      <c r="BE374" s="198" t="s">
        <v>48</v>
      </c>
      <c r="BF374" s="61" t="e" vm="42">
        <v>#VALUE!</v>
      </c>
      <c r="BG374" s="61" t="e" vm="17">
        <v>#VALUE!</v>
      </c>
      <c r="BH374" s="198" t="s">
        <v>48</v>
      </c>
      <c r="BI374" s="198" t="s">
        <v>48</v>
      </c>
      <c r="BJ374" s="198" t="s">
        <v>48</v>
      </c>
      <c r="BK374" s="198" t="s">
        <v>48</v>
      </c>
      <c r="BL374" s="198" t="s">
        <v>48</v>
      </c>
      <c r="BM374" s="198" t="s">
        <v>48</v>
      </c>
      <c r="BN374" s="198" t="s">
        <v>48</v>
      </c>
      <c r="BO374" s="198" t="s">
        <v>48</v>
      </c>
      <c r="BP374" s="198" t="s">
        <v>48</v>
      </c>
      <c r="BQ374" s="198" t="s">
        <v>48</v>
      </c>
      <c r="BR374" s="198" t="s">
        <v>48</v>
      </c>
      <c r="BS374" s="198" t="s">
        <v>48</v>
      </c>
      <c r="BT374" s="198" t="s">
        <v>48</v>
      </c>
      <c r="BU374" s="198" t="s">
        <v>48</v>
      </c>
      <c r="BV374" s="198" t="s">
        <v>48</v>
      </c>
      <c r="BW374" s="198" t="s">
        <v>48</v>
      </c>
      <c r="BX374" s="198" t="s">
        <v>48</v>
      </c>
      <c r="BY374" s="198" t="s">
        <v>48</v>
      </c>
      <c r="BZ374" s="198" t="s">
        <v>48</v>
      </c>
      <c r="CA374" s="198" t="s">
        <v>48</v>
      </c>
      <c r="CB374" s="198" t="s">
        <v>48</v>
      </c>
      <c r="CC374" s="264"/>
      <c r="CD374" s="264"/>
      <c r="CE374" s="264"/>
      <c r="CF374" s="264"/>
      <c r="CG374" s="264"/>
      <c r="CH374" s="264"/>
      <c r="CI374" s="318"/>
    </row>
    <row r="375" spans="1:87" ht="64.95" hidden="1" customHeight="1" x14ac:dyDescent="0.3">
      <c r="A375" s="335" t="s">
        <v>1123</v>
      </c>
      <c r="B375" s="336" t="s">
        <v>3</v>
      </c>
      <c r="C375" s="338" t="s">
        <v>663</v>
      </c>
      <c r="D375" s="550" t="s">
        <v>759</v>
      </c>
      <c r="E375" s="201" t="e" vm="55">
        <v>#VALUE!</v>
      </c>
      <c r="F375" s="287">
        <v>0</v>
      </c>
      <c r="G375" s="320" t="s">
        <v>678</v>
      </c>
      <c r="H375" s="202" t="s">
        <v>667</v>
      </c>
      <c r="I375" s="314">
        <v>2</v>
      </c>
      <c r="J375" s="311">
        <f>(((52*120)*$K$3)*2)+$L$3</f>
        <v>534.24</v>
      </c>
      <c r="K375" s="266" t="s">
        <v>48</v>
      </c>
      <c r="L375" s="267" t="s">
        <v>48</v>
      </c>
      <c r="M375" s="268">
        <f t="shared" si="81"/>
        <v>114.12870000000001</v>
      </c>
      <c r="N375" s="269">
        <f>N374*1.05</f>
        <v>114.12870000000001</v>
      </c>
      <c r="O375" s="270" t="s">
        <v>574</v>
      </c>
      <c r="P375" s="271">
        <v>1</v>
      </c>
      <c r="Q375" s="272">
        <v>1</v>
      </c>
      <c r="R375" s="272">
        <v>1</v>
      </c>
      <c r="S375" s="273">
        <v>70</v>
      </c>
      <c r="T375" s="274">
        <v>50</v>
      </c>
      <c r="U375" s="275">
        <f t="shared" si="85"/>
        <v>50</v>
      </c>
      <c r="V375" s="570">
        <f>Tableau3[[#This Row],[PRIX  AU 
COLIS]]/Tableau3[[#This Row],[COLIS]]-1</f>
        <v>-0.72</v>
      </c>
      <c r="W375" s="276">
        <f t="shared" si="83"/>
        <v>31.956036000000012</v>
      </c>
      <c r="X375" s="277">
        <f>$N375-(N375*'Détail des remises'!$C$18)</f>
        <v>31.956036000000012</v>
      </c>
      <c r="Y375" s="278" t="s">
        <v>48</v>
      </c>
      <c r="Z375" s="274" t="s">
        <v>48</v>
      </c>
      <c r="AA375" s="275" t="s">
        <v>48</v>
      </c>
      <c r="AB375" s="276" t="s">
        <v>48</v>
      </c>
      <c r="AC375" s="277" t="s">
        <v>48</v>
      </c>
      <c r="AD375" s="278" t="s">
        <v>48</v>
      </c>
      <c r="AE375" s="274" t="s">
        <v>48</v>
      </c>
      <c r="AF375" s="275" t="s">
        <v>48</v>
      </c>
      <c r="AG375" s="276" t="s">
        <v>48</v>
      </c>
      <c r="AH375" s="277" t="s">
        <v>48</v>
      </c>
      <c r="AI375" s="278" t="s">
        <v>48</v>
      </c>
      <c r="AJ375" s="274" t="s">
        <v>48</v>
      </c>
      <c r="AK375" s="275" t="s">
        <v>48</v>
      </c>
      <c r="AL375" s="279" t="s">
        <v>48</v>
      </c>
      <c r="AM375" s="277" t="s">
        <v>48</v>
      </c>
      <c r="AN375" s="280" t="s">
        <v>48</v>
      </c>
      <c r="AO375" s="274" t="s">
        <v>48</v>
      </c>
      <c r="AP375" s="275" t="s">
        <v>48</v>
      </c>
      <c r="AQ375" s="279" t="s">
        <v>48</v>
      </c>
      <c r="AR375" s="277" t="s">
        <v>48</v>
      </c>
      <c r="AS375" s="280" t="s">
        <v>48</v>
      </c>
      <c r="AT375" s="345" t="s">
        <v>48</v>
      </c>
      <c r="AU375" s="198" t="s">
        <v>48</v>
      </c>
      <c r="AV375" s="61" t="e" vm="40">
        <v>#VALUE!</v>
      </c>
      <c r="AW375" s="61" t="e" vm="14">
        <v>#VALUE!</v>
      </c>
      <c r="AX375" s="198" t="s">
        <v>48</v>
      </c>
      <c r="AY375" s="198" t="s">
        <v>48</v>
      </c>
      <c r="AZ375" s="198" t="s">
        <v>48</v>
      </c>
      <c r="BA375" s="61" t="e" vm="41">
        <v>#VALUE!</v>
      </c>
      <c r="BB375" s="61" t="e" vm="16">
        <v>#VALUE!</v>
      </c>
      <c r="BC375" s="61" t="e" vm="36">
        <v>#VALUE!</v>
      </c>
      <c r="BD375" s="198" t="s">
        <v>48</v>
      </c>
      <c r="BE375" s="198" t="s">
        <v>48</v>
      </c>
      <c r="BF375" s="61" t="e" vm="42">
        <v>#VALUE!</v>
      </c>
      <c r="BG375" s="61" t="e" vm="17">
        <v>#VALUE!</v>
      </c>
      <c r="BH375" s="198" t="s">
        <v>48</v>
      </c>
      <c r="BI375" s="198" t="s">
        <v>48</v>
      </c>
      <c r="BJ375" s="198" t="s">
        <v>48</v>
      </c>
      <c r="BK375" s="198" t="s">
        <v>48</v>
      </c>
      <c r="BL375" s="198" t="s">
        <v>48</v>
      </c>
      <c r="BM375" s="198" t="s">
        <v>48</v>
      </c>
      <c r="BN375" s="198" t="s">
        <v>48</v>
      </c>
      <c r="BO375" s="198" t="s">
        <v>48</v>
      </c>
      <c r="BP375" s="198" t="s">
        <v>48</v>
      </c>
      <c r="BQ375" s="198" t="s">
        <v>48</v>
      </c>
      <c r="BR375" s="198" t="s">
        <v>48</v>
      </c>
      <c r="BS375" s="198" t="s">
        <v>48</v>
      </c>
      <c r="BT375" s="198" t="s">
        <v>48</v>
      </c>
      <c r="BU375" s="198" t="s">
        <v>48</v>
      </c>
      <c r="BV375" s="198" t="s">
        <v>48</v>
      </c>
      <c r="BW375" s="198" t="s">
        <v>48</v>
      </c>
      <c r="BX375" s="198" t="s">
        <v>48</v>
      </c>
      <c r="BY375" s="198" t="s">
        <v>48</v>
      </c>
      <c r="BZ375" s="198" t="s">
        <v>48</v>
      </c>
      <c r="CA375" s="198" t="s">
        <v>48</v>
      </c>
      <c r="CB375" s="198" t="s">
        <v>48</v>
      </c>
      <c r="CC375" s="264"/>
      <c r="CD375" s="264"/>
      <c r="CE375" s="264"/>
      <c r="CF375" s="264"/>
      <c r="CG375" s="264"/>
      <c r="CH375" s="264"/>
      <c r="CI375" s="318"/>
    </row>
    <row r="376" spans="1:87" ht="64.95" hidden="1" customHeight="1" x14ac:dyDescent="0.3">
      <c r="A376" s="335" t="s">
        <v>1123</v>
      </c>
      <c r="B376" s="336" t="s">
        <v>3</v>
      </c>
      <c r="C376" s="338" t="s">
        <v>663</v>
      </c>
      <c r="D376" s="550" t="s">
        <v>759</v>
      </c>
      <c r="E376" s="201" t="e" vm="55">
        <v>#VALUE!</v>
      </c>
      <c r="F376" s="287">
        <v>0</v>
      </c>
      <c r="G376" s="320" t="s">
        <v>679</v>
      </c>
      <c r="H376" s="202" t="s">
        <v>667</v>
      </c>
      <c r="I376" s="314">
        <v>3</v>
      </c>
      <c r="J376" s="311">
        <f>(((52*120)*$K$3)*3)+$L$3</f>
        <v>771.36</v>
      </c>
      <c r="K376" s="266" t="s">
        <v>48</v>
      </c>
      <c r="L376" s="267" t="s">
        <v>48</v>
      </c>
      <c r="M376" s="268">
        <f t="shared" si="81"/>
        <v>119.56340000000002</v>
      </c>
      <c r="N376" s="269">
        <f>N374*1.1</f>
        <v>119.56340000000002</v>
      </c>
      <c r="O376" s="270" t="s">
        <v>574</v>
      </c>
      <c r="P376" s="271">
        <v>1</v>
      </c>
      <c r="Q376" s="272">
        <v>1</v>
      </c>
      <c r="R376" s="272">
        <v>1</v>
      </c>
      <c r="S376" s="273">
        <v>70</v>
      </c>
      <c r="T376" s="274">
        <v>50</v>
      </c>
      <c r="U376" s="275">
        <f t="shared" si="85"/>
        <v>50</v>
      </c>
      <c r="V376" s="570">
        <f>Tableau3[[#This Row],[PRIX  AU 
COLIS]]/Tableau3[[#This Row],[COLIS]]-1</f>
        <v>-0.72</v>
      </c>
      <c r="W376" s="276">
        <f t="shared" si="83"/>
        <v>33.47775200000001</v>
      </c>
      <c r="X376" s="277">
        <f>$N376-(N376*'Détail des remises'!$C$18)</f>
        <v>33.47775200000001</v>
      </c>
      <c r="Y376" s="278" t="s">
        <v>48</v>
      </c>
      <c r="Z376" s="274" t="s">
        <v>48</v>
      </c>
      <c r="AA376" s="275" t="s">
        <v>48</v>
      </c>
      <c r="AB376" s="276" t="s">
        <v>48</v>
      </c>
      <c r="AC376" s="277" t="s">
        <v>48</v>
      </c>
      <c r="AD376" s="278" t="s">
        <v>48</v>
      </c>
      <c r="AE376" s="274" t="s">
        <v>48</v>
      </c>
      <c r="AF376" s="275" t="s">
        <v>48</v>
      </c>
      <c r="AG376" s="276" t="s">
        <v>48</v>
      </c>
      <c r="AH376" s="277" t="s">
        <v>48</v>
      </c>
      <c r="AI376" s="278" t="s">
        <v>48</v>
      </c>
      <c r="AJ376" s="274" t="s">
        <v>48</v>
      </c>
      <c r="AK376" s="275" t="s">
        <v>48</v>
      </c>
      <c r="AL376" s="279" t="s">
        <v>48</v>
      </c>
      <c r="AM376" s="277" t="s">
        <v>48</v>
      </c>
      <c r="AN376" s="280" t="s">
        <v>48</v>
      </c>
      <c r="AO376" s="274" t="s">
        <v>48</v>
      </c>
      <c r="AP376" s="275" t="s">
        <v>48</v>
      </c>
      <c r="AQ376" s="279" t="s">
        <v>48</v>
      </c>
      <c r="AR376" s="277" t="s">
        <v>48</v>
      </c>
      <c r="AS376" s="280" t="s">
        <v>48</v>
      </c>
      <c r="AT376" s="345" t="s">
        <v>48</v>
      </c>
      <c r="AU376" s="198" t="s">
        <v>48</v>
      </c>
      <c r="AV376" s="61" t="e" vm="40">
        <v>#VALUE!</v>
      </c>
      <c r="AW376" s="61" t="e" vm="14">
        <v>#VALUE!</v>
      </c>
      <c r="AX376" s="198" t="s">
        <v>48</v>
      </c>
      <c r="AY376" s="198" t="s">
        <v>48</v>
      </c>
      <c r="AZ376" s="198" t="s">
        <v>48</v>
      </c>
      <c r="BA376" s="61" t="e" vm="41">
        <v>#VALUE!</v>
      </c>
      <c r="BB376" s="61" t="e" vm="16">
        <v>#VALUE!</v>
      </c>
      <c r="BC376" s="61" t="e" vm="36">
        <v>#VALUE!</v>
      </c>
      <c r="BD376" s="198" t="s">
        <v>48</v>
      </c>
      <c r="BE376" s="198" t="s">
        <v>48</v>
      </c>
      <c r="BF376" s="61" t="e" vm="42">
        <v>#VALUE!</v>
      </c>
      <c r="BG376" s="61" t="e" vm="17">
        <v>#VALUE!</v>
      </c>
      <c r="BH376" s="198" t="s">
        <v>48</v>
      </c>
      <c r="BI376" s="198" t="s">
        <v>48</v>
      </c>
      <c r="BJ376" s="198" t="s">
        <v>48</v>
      </c>
      <c r="BK376" s="198" t="s">
        <v>48</v>
      </c>
      <c r="BL376" s="198" t="s">
        <v>48</v>
      </c>
      <c r="BM376" s="198" t="s">
        <v>48</v>
      </c>
      <c r="BN376" s="198" t="s">
        <v>48</v>
      </c>
      <c r="BO376" s="198" t="s">
        <v>48</v>
      </c>
      <c r="BP376" s="198" t="s">
        <v>48</v>
      </c>
      <c r="BQ376" s="198" t="s">
        <v>48</v>
      </c>
      <c r="BR376" s="198" t="s">
        <v>48</v>
      </c>
      <c r="BS376" s="198" t="s">
        <v>48</v>
      </c>
      <c r="BT376" s="198" t="s">
        <v>48</v>
      </c>
      <c r="BU376" s="198" t="s">
        <v>48</v>
      </c>
      <c r="BV376" s="198" t="s">
        <v>48</v>
      </c>
      <c r="BW376" s="198" t="s">
        <v>48</v>
      </c>
      <c r="BX376" s="198" t="s">
        <v>48</v>
      </c>
      <c r="BY376" s="198" t="s">
        <v>48</v>
      </c>
      <c r="BZ376" s="198" t="s">
        <v>48</v>
      </c>
      <c r="CA376" s="198" t="s">
        <v>48</v>
      </c>
      <c r="CB376" s="198" t="s">
        <v>48</v>
      </c>
      <c r="CC376" s="264"/>
      <c r="CD376" s="264"/>
      <c r="CE376" s="264"/>
      <c r="CF376" s="264"/>
      <c r="CG376" s="264"/>
      <c r="CH376" s="264"/>
      <c r="CI376" s="318"/>
    </row>
    <row r="377" spans="1:87" ht="64.95" hidden="1" customHeight="1" x14ac:dyDescent="0.3">
      <c r="A377" s="335" t="s">
        <v>1123</v>
      </c>
      <c r="B377" s="336" t="s">
        <v>3</v>
      </c>
      <c r="C377" s="338" t="s">
        <v>663</v>
      </c>
      <c r="D377" s="550" t="s">
        <v>759</v>
      </c>
      <c r="E377" s="201" t="e" vm="55">
        <v>#VALUE!</v>
      </c>
      <c r="F377" s="287">
        <v>0</v>
      </c>
      <c r="G377" s="320" t="s">
        <v>680</v>
      </c>
      <c r="H377" s="202" t="s">
        <v>667</v>
      </c>
      <c r="I377" s="314">
        <v>4</v>
      </c>
      <c r="J377" s="311">
        <f>(((52*120)*$K$3)*4)+$L$3</f>
        <v>1008.48</v>
      </c>
      <c r="K377" s="266" t="s">
        <v>48</v>
      </c>
      <c r="L377" s="267" t="s">
        <v>48</v>
      </c>
      <c r="M377" s="268">
        <f t="shared" si="81"/>
        <v>124.99809999999999</v>
      </c>
      <c r="N377" s="269">
        <f>N374*1.15</f>
        <v>124.99809999999999</v>
      </c>
      <c r="O377" s="270" t="s">
        <v>574</v>
      </c>
      <c r="P377" s="271">
        <v>1</v>
      </c>
      <c r="Q377" s="272">
        <v>1</v>
      </c>
      <c r="R377" s="272">
        <v>1</v>
      </c>
      <c r="S377" s="273">
        <v>70</v>
      </c>
      <c r="T377" s="274">
        <v>50</v>
      </c>
      <c r="U377" s="275">
        <f t="shared" si="85"/>
        <v>50</v>
      </c>
      <c r="V377" s="570">
        <f>Tableau3[[#This Row],[PRIX  AU 
COLIS]]/Tableau3[[#This Row],[COLIS]]-1</f>
        <v>-0.72</v>
      </c>
      <c r="W377" s="276">
        <f t="shared" si="83"/>
        <v>34.999468000000007</v>
      </c>
      <c r="X377" s="277">
        <f>$N377-(N377*'Détail des remises'!$C$18)</f>
        <v>34.999468000000007</v>
      </c>
      <c r="Y377" s="278" t="s">
        <v>48</v>
      </c>
      <c r="Z377" s="274" t="s">
        <v>48</v>
      </c>
      <c r="AA377" s="275" t="s">
        <v>48</v>
      </c>
      <c r="AB377" s="276" t="s">
        <v>48</v>
      </c>
      <c r="AC377" s="277" t="s">
        <v>48</v>
      </c>
      <c r="AD377" s="278" t="s">
        <v>48</v>
      </c>
      <c r="AE377" s="274" t="s">
        <v>48</v>
      </c>
      <c r="AF377" s="275" t="s">
        <v>48</v>
      </c>
      <c r="AG377" s="276" t="s">
        <v>48</v>
      </c>
      <c r="AH377" s="277" t="s">
        <v>48</v>
      </c>
      <c r="AI377" s="278" t="s">
        <v>48</v>
      </c>
      <c r="AJ377" s="274" t="s">
        <v>48</v>
      </c>
      <c r="AK377" s="275" t="s">
        <v>48</v>
      </c>
      <c r="AL377" s="279" t="s">
        <v>48</v>
      </c>
      <c r="AM377" s="277" t="s">
        <v>48</v>
      </c>
      <c r="AN377" s="280" t="s">
        <v>48</v>
      </c>
      <c r="AO377" s="274" t="s">
        <v>48</v>
      </c>
      <c r="AP377" s="275" t="s">
        <v>48</v>
      </c>
      <c r="AQ377" s="279" t="s">
        <v>48</v>
      </c>
      <c r="AR377" s="277" t="s">
        <v>48</v>
      </c>
      <c r="AS377" s="280" t="s">
        <v>48</v>
      </c>
      <c r="AT377" s="345" t="s">
        <v>48</v>
      </c>
      <c r="AU377" s="198" t="s">
        <v>48</v>
      </c>
      <c r="AV377" s="61" t="e" vm="40">
        <v>#VALUE!</v>
      </c>
      <c r="AW377" s="61" t="e" vm="14">
        <v>#VALUE!</v>
      </c>
      <c r="AX377" s="198" t="s">
        <v>48</v>
      </c>
      <c r="AY377" s="198" t="s">
        <v>48</v>
      </c>
      <c r="AZ377" s="198" t="s">
        <v>48</v>
      </c>
      <c r="BA377" s="61" t="e" vm="41">
        <v>#VALUE!</v>
      </c>
      <c r="BB377" s="61" t="e" vm="16">
        <v>#VALUE!</v>
      </c>
      <c r="BC377" s="61" t="e" vm="36">
        <v>#VALUE!</v>
      </c>
      <c r="BD377" s="198" t="s">
        <v>48</v>
      </c>
      <c r="BE377" s="198" t="s">
        <v>48</v>
      </c>
      <c r="BF377" s="61" t="e" vm="42">
        <v>#VALUE!</v>
      </c>
      <c r="BG377" s="61" t="e" vm="17">
        <v>#VALUE!</v>
      </c>
      <c r="BH377" s="198" t="s">
        <v>48</v>
      </c>
      <c r="BI377" s="198" t="s">
        <v>48</v>
      </c>
      <c r="BJ377" s="198" t="s">
        <v>48</v>
      </c>
      <c r="BK377" s="198" t="s">
        <v>48</v>
      </c>
      <c r="BL377" s="198" t="s">
        <v>48</v>
      </c>
      <c r="BM377" s="198" t="s">
        <v>48</v>
      </c>
      <c r="BN377" s="198" t="s">
        <v>48</v>
      </c>
      <c r="BO377" s="198" t="s">
        <v>48</v>
      </c>
      <c r="BP377" s="198" t="s">
        <v>48</v>
      </c>
      <c r="BQ377" s="198" t="s">
        <v>48</v>
      </c>
      <c r="BR377" s="198" t="s">
        <v>48</v>
      </c>
      <c r="BS377" s="198" t="s">
        <v>48</v>
      </c>
      <c r="BT377" s="198" t="s">
        <v>48</v>
      </c>
      <c r="BU377" s="198" t="s">
        <v>48</v>
      </c>
      <c r="BV377" s="198" t="s">
        <v>48</v>
      </c>
      <c r="BW377" s="198" t="s">
        <v>48</v>
      </c>
      <c r="BX377" s="198" t="s">
        <v>48</v>
      </c>
      <c r="BY377" s="198" t="s">
        <v>48</v>
      </c>
      <c r="BZ377" s="198" t="s">
        <v>48</v>
      </c>
      <c r="CA377" s="198" t="s">
        <v>48</v>
      </c>
      <c r="CB377" s="198" t="s">
        <v>48</v>
      </c>
      <c r="CC377" s="264"/>
      <c r="CD377" s="264"/>
      <c r="CE377" s="264"/>
      <c r="CF377" s="264"/>
      <c r="CG377" s="264"/>
      <c r="CH377" s="264"/>
      <c r="CI377" s="318"/>
    </row>
    <row r="378" spans="1:87" ht="64.95" hidden="1" customHeight="1" x14ac:dyDescent="0.3">
      <c r="A378" s="335" t="s">
        <v>1123</v>
      </c>
      <c r="B378" s="336" t="s">
        <v>3</v>
      </c>
      <c r="C378" s="338" t="s">
        <v>663</v>
      </c>
      <c r="D378" s="550" t="s">
        <v>760</v>
      </c>
      <c r="E378" s="201" t="e" vm="55">
        <v>#VALUE!</v>
      </c>
      <c r="F378" s="287">
        <v>0</v>
      </c>
      <c r="G378" s="320" t="s">
        <v>681</v>
      </c>
      <c r="H378" s="202" t="s">
        <v>665</v>
      </c>
      <c r="I378" s="314">
        <v>1</v>
      </c>
      <c r="J378" s="311">
        <f>(((52*120)*$K$3)*1)+$L$3</f>
        <v>297.12</v>
      </c>
      <c r="K378" s="266" t="s">
        <v>48</v>
      </c>
      <c r="L378" s="267" t="s">
        <v>48</v>
      </c>
      <c r="M378" s="268">
        <f t="shared" si="81"/>
        <v>211.001</v>
      </c>
      <c r="N378" s="269">
        <v>211.001</v>
      </c>
      <c r="O378" s="270" t="s">
        <v>574</v>
      </c>
      <c r="P378" s="271">
        <v>1</v>
      </c>
      <c r="Q378" s="272">
        <v>1</v>
      </c>
      <c r="R378" s="272">
        <v>1</v>
      </c>
      <c r="S378" s="273">
        <v>45</v>
      </c>
      <c r="T378" s="274">
        <v>25</v>
      </c>
      <c r="U378" s="275">
        <f t="shared" si="85"/>
        <v>25</v>
      </c>
      <c r="V378" s="570">
        <f>Tableau3[[#This Row],[PRIX  AU 
COLIS]]/Tableau3[[#This Row],[COLIS]]-1</f>
        <v>-0.72</v>
      </c>
      <c r="W378" s="276">
        <f t="shared" si="83"/>
        <v>59.080280000000016</v>
      </c>
      <c r="X378" s="277">
        <f>$N378-(N378*'Détail des remises'!$C$18)</f>
        <v>59.080280000000016</v>
      </c>
      <c r="Y378" s="278" t="s">
        <v>48</v>
      </c>
      <c r="Z378" s="274" t="s">
        <v>48</v>
      </c>
      <c r="AA378" s="275" t="s">
        <v>48</v>
      </c>
      <c r="AB378" s="276" t="s">
        <v>48</v>
      </c>
      <c r="AC378" s="277" t="s">
        <v>48</v>
      </c>
      <c r="AD378" s="278" t="s">
        <v>48</v>
      </c>
      <c r="AE378" s="274" t="s">
        <v>48</v>
      </c>
      <c r="AF378" s="275" t="s">
        <v>48</v>
      </c>
      <c r="AG378" s="276" t="s">
        <v>48</v>
      </c>
      <c r="AH378" s="277" t="s">
        <v>48</v>
      </c>
      <c r="AI378" s="278" t="s">
        <v>48</v>
      </c>
      <c r="AJ378" s="274" t="s">
        <v>48</v>
      </c>
      <c r="AK378" s="275" t="s">
        <v>48</v>
      </c>
      <c r="AL378" s="279" t="s">
        <v>48</v>
      </c>
      <c r="AM378" s="277" t="s">
        <v>48</v>
      </c>
      <c r="AN378" s="280" t="s">
        <v>48</v>
      </c>
      <c r="AO378" s="274" t="s">
        <v>48</v>
      </c>
      <c r="AP378" s="275" t="s">
        <v>48</v>
      </c>
      <c r="AQ378" s="279" t="s">
        <v>48</v>
      </c>
      <c r="AR378" s="277" t="s">
        <v>48</v>
      </c>
      <c r="AS378" s="280" t="s">
        <v>48</v>
      </c>
      <c r="AT378" s="345" t="s">
        <v>48</v>
      </c>
      <c r="AU378" s="198" t="s">
        <v>48</v>
      </c>
      <c r="AV378" s="61" t="e" vm="40">
        <v>#VALUE!</v>
      </c>
      <c r="AW378" s="61" t="e" vm="14">
        <v>#VALUE!</v>
      </c>
      <c r="AX378" s="198" t="s">
        <v>48</v>
      </c>
      <c r="AY378" s="198" t="s">
        <v>48</v>
      </c>
      <c r="AZ378" s="198" t="s">
        <v>48</v>
      </c>
      <c r="BA378" s="61" t="e" vm="41">
        <v>#VALUE!</v>
      </c>
      <c r="BB378" s="61" t="e" vm="16">
        <v>#VALUE!</v>
      </c>
      <c r="BC378" s="61" t="e" vm="36">
        <v>#VALUE!</v>
      </c>
      <c r="BD378" s="198" t="s">
        <v>48</v>
      </c>
      <c r="BE378" s="198" t="s">
        <v>48</v>
      </c>
      <c r="BF378" s="61" t="e" vm="42">
        <v>#VALUE!</v>
      </c>
      <c r="BG378" s="61" t="e" vm="17">
        <v>#VALUE!</v>
      </c>
      <c r="BH378" s="198" t="s">
        <v>48</v>
      </c>
      <c r="BI378" s="198" t="s">
        <v>48</v>
      </c>
      <c r="BJ378" s="198" t="s">
        <v>48</v>
      </c>
      <c r="BK378" s="198" t="s">
        <v>48</v>
      </c>
      <c r="BL378" s="198" t="s">
        <v>48</v>
      </c>
      <c r="BM378" s="198" t="s">
        <v>48</v>
      </c>
      <c r="BN378" s="198" t="s">
        <v>48</v>
      </c>
      <c r="BO378" s="198" t="s">
        <v>48</v>
      </c>
      <c r="BP378" s="198" t="s">
        <v>48</v>
      </c>
      <c r="BQ378" s="198" t="s">
        <v>48</v>
      </c>
      <c r="BR378" s="198" t="s">
        <v>48</v>
      </c>
      <c r="BS378" s="198" t="s">
        <v>48</v>
      </c>
      <c r="BT378" s="198" t="s">
        <v>48</v>
      </c>
      <c r="BU378" s="198" t="s">
        <v>48</v>
      </c>
      <c r="BV378" s="198" t="s">
        <v>48</v>
      </c>
      <c r="BW378" s="198" t="s">
        <v>48</v>
      </c>
      <c r="BX378" s="198" t="s">
        <v>48</v>
      </c>
      <c r="BY378" s="198" t="s">
        <v>48</v>
      </c>
      <c r="BZ378" s="198" t="s">
        <v>48</v>
      </c>
      <c r="CA378" s="198" t="s">
        <v>48</v>
      </c>
      <c r="CB378" s="198" t="s">
        <v>48</v>
      </c>
      <c r="CC378" s="264"/>
      <c r="CD378" s="264"/>
      <c r="CE378" s="264"/>
      <c r="CF378" s="264"/>
      <c r="CG378" s="264"/>
      <c r="CH378" s="264"/>
      <c r="CI378" s="318"/>
    </row>
    <row r="379" spans="1:87" ht="64.95" hidden="1" customHeight="1" x14ac:dyDescent="0.3">
      <c r="A379" s="335" t="s">
        <v>1123</v>
      </c>
      <c r="B379" s="336" t="s">
        <v>3</v>
      </c>
      <c r="C379" s="338" t="s">
        <v>663</v>
      </c>
      <c r="D379" s="550" t="s">
        <v>760</v>
      </c>
      <c r="E379" s="201" t="e" vm="55">
        <v>#VALUE!</v>
      </c>
      <c r="F379" s="287">
        <v>0</v>
      </c>
      <c r="G379" s="320" t="s">
        <v>682</v>
      </c>
      <c r="H379" s="202" t="s">
        <v>665</v>
      </c>
      <c r="I379" s="314">
        <v>2</v>
      </c>
      <c r="J379" s="311">
        <f>(((52*120)*$K$3)*2)+$L$3</f>
        <v>534.24</v>
      </c>
      <c r="K379" s="266" t="s">
        <v>48</v>
      </c>
      <c r="L379" s="267" t="s">
        <v>48</v>
      </c>
      <c r="M379" s="268">
        <f t="shared" si="81"/>
        <v>221.55105</v>
      </c>
      <c r="N379" s="269">
        <f>N378*1.05</f>
        <v>221.55105</v>
      </c>
      <c r="O379" s="270" t="s">
        <v>574</v>
      </c>
      <c r="P379" s="271">
        <v>1</v>
      </c>
      <c r="Q379" s="272">
        <v>1</v>
      </c>
      <c r="R379" s="272">
        <v>1</v>
      </c>
      <c r="S379" s="273">
        <v>45</v>
      </c>
      <c r="T379" s="274">
        <v>25</v>
      </c>
      <c r="U379" s="275">
        <f t="shared" si="85"/>
        <v>25</v>
      </c>
      <c r="V379" s="570">
        <f>Tableau3[[#This Row],[PRIX  AU 
COLIS]]/Tableau3[[#This Row],[COLIS]]-1</f>
        <v>-0.72</v>
      </c>
      <c r="W379" s="276">
        <f t="shared" si="83"/>
        <v>62.034294000000017</v>
      </c>
      <c r="X379" s="277">
        <f>$N379-(N379*'Détail des remises'!$C$18)</f>
        <v>62.034294000000017</v>
      </c>
      <c r="Y379" s="278" t="s">
        <v>48</v>
      </c>
      <c r="Z379" s="274" t="s">
        <v>48</v>
      </c>
      <c r="AA379" s="275" t="s">
        <v>48</v>
      </c>
      <c r="AB379" s="276" t="s">
        <v>48</v>
      </c>
      <c r="AC379" s="277" t="s">
        <v>48</v>
      </c>
      <c r="AD379" s="278" t="s">
        <v>48</v>
      </c>
      <c r="AE379" s="274" t="s">
        <v>48</v>
      </c>
      <c r="AF379" s="275" t="s">
        <v>48</v>
      </c>
      <c r="AG379" s="276" t="s">
        <v>48</v>
      </c>
      <c r="AH379" s="277" t="s">
        <v>48</v>
      </c>
      <c r="AI379" s="278" t="s">
        <v>48</v>
      </c>
      <c r="AJ379" s="274" t="s">
        <v>48</v>
      </c>
      <c r="AK379" s="275" t="s">
        <v>48</v>
      </c>
      <c r="AL379" s="279" t="s">
        <v>48</v>
      </c>
      <c r="AM379" s="277" t="s">
        <v>48</v>
      </c>
      <c r="AN379" s="280" t="s">
        <v>48</v>
      </c>
      <c r="AO379" s="274" t="s">
        <v>48</v>
      </c>
      <c r="AP379" s="275" t="s">
        <v>48</v>
      </c>
      <c r="AQ379" s="279" t="s">
        <v>48</v>
      </c>
      <c r="AR379" s="277" t="s">
        <v>48</v>
      </c>
      <c r="AS379" s="280" t="s">
        <v>48</v>
      </c>
      <c r="AT379" s="345" t="s">
        <v>48</v>
      </c>
      <c r="AU379" s="198" t="s">
        <v>48</v>
      </c>
      <c r="AV379" s="61" t="e" vm="40">
        <v>#VALUE!</v>
      </c>
      <c r="AW379" s="61" t="e" vm="14">
        <v>#VALUE!</v>
      </c>
      <c r="AX379" s="198" t="s">
        <v>48</v>
      </c>
      <c r="AY379" s="198" t="s">
        <v>48</v>
      </c>
      <c r="AZ379" s="198" t="s">
        <v>48</v>
      </c>
      <c r="BA379" s="61" t="e" vm="41">
        <v>#VALUE!</v>
      </c>
      <c r="BB379" s="61" t="e" vm="16">
        <v>#VALUE!</v>
      </c>
      <c r="BC379" s="61" t="e" vm="36">
        <v>#VALUE!</v>
      </c>
      <c r="BD379" s="198" t="s">
        <v>48</v>
      </c>
      <c r="BE379" s="198" t="s">
        <v>48</v>
      </c>
      <c r="BF379" s="61" t="e" vm="42">
        <v>#VALUE!</v>
      </c>
      <c r="BG379" s="61" t="e" vm="17">
        <v>#VALUE!</v>
      </c>
      <c r="BH379" s="198" t="s">
        <v>48</v>
      </c>
      <c r="BI379" s="198" t="s">
        <v>48</v>
      </c>
      <c r="BJ379" s="198" t="s">
        <v>48</v>
      </c>
      <c r="BK379" s="198" t="s">
        <v>48</v>
      </c>
      <c r="BL379" s="198" t="s">
        <v>48</v>
      </c>
      <c r="BM379" s="198" t="s">
        <v>48</v>
      </c>
      <c r="BN379" s="198" t="s">
        <v>48</v>
      </c>
      <c r="BO379" s="198" t="s">
        <v>48</v>
      </c>
      <c r="BP379" s="198" t="s">
        <v>48</v>
      </c>
      <c r="BQ379" s="198" t="s">
        <v>48</v>
      </c>
      <c r="BR379" s="198" t="s">
        <v>48</v>
      </c>
      <c r="BS379" s="198" t="s">
        <v>48</v>
      </c>
      <c r="BT379" s="198" t="s">
        <v>48</v>
      </c>
      <c r="BU379" s="198" t="s">
        <v>48</v>
      </c>
      <c r="BV379" s="198" t="s">
        <v>48</v>
      </c>
      <c r="BW379" s="198" t="s">
        <v>48</v>
      </c>
      <c r="BX379" s="198" t="s">
        <v>48</v>
      </c>
      <c r="BY379" s="198" t="s">
        <v>48</v>
      </c>
      <c r="BZ379" s="198" t="s">
        <v>48</v>
      </c>
      <c r="CA379" s="198" t="s">
        <v>48</v>
      </c>
      <c r="CB379" s="198" t="s">
        <v>48</v>
      </c>
      <c r="CC379" s="264"/>
      <c r="CD379" s="264"/>
      <c r="CE379" s="264"/>
      <c r="CF379" s="264"/>
      <c r="CG379" s="264"/>
      <c r="CH379" s="264"/>
      <c r="CI379" s="318"/>
    </row>
    <row r="380" spans="1:87" ht="64.95" hidden="1" customHeight="1" x14ac:dyDescent="0.3">
      <c r="A380" s="335" t="s">
        <v>1123</v>
      </c>
      <c r="B380" s="336" t="s">
        <v>3</v>
      </c>
      <c r="C380" s="338" t="s">
        <v>663</v>
      </c>
      <c r="D380" s="550" t="s">
        <v>760</v>
      </c>
      <c r="E380" s="201" t="e" vm="55">
        <v>#VALUE!</v>
      </c>
      <c r="F380" s="287">
        <v>0</v>
      </c>
      <c r="G380" s="320" t="s">
        <v>683</v>
      </c>
      <c r="H380" s="202" t="s">
        <v>665</v>
      </c>
      <c r="I380" s="314">
        <v>3</v>
      </c>
      <c r="J380" s="311">
        <f>(((52*120)*$K$3)*3)+$L$3</f>
        <v>771.36</v>
      </c>
      <c r="K380" s="266" t="s">
        <v>48</v>
      </c>
      <c r="L380" s="267" t="s">
        <v>48</v>
      </c>
      <c r="M380" s="268">
        <f t="shared" si="81"/>
        <v>232.10110000000003</v>
      </c>
      <c r="N380" s="269">
        <f>N378*1.1</f>
        <v>232.10110000000003</v>
      </c>
      <c r="O380" s="270" t="s">
        <v>574</v>
      </c>
      <c r="P380" s="271">
        <v>1</v>
      </c>
      <c r="Q380" s="272">
        <v>1</v>
      </c>
      <c r="R380" s="272">
        <v>1</v>
      </c>
      <c r="S380" s="273">
        <v>45</v>
      </c>
      <c r="T380" s="274">
        <v>25</v>
      </c>
      <c r="U380" s="275">
        <f t="shared" si="85"/>
        <v>25</v>
      </c>
      <c r="V380" s="570">
        <f>Tableau3[[#This Row],[PRIX  AU 
COLIS]]/Tableau3[[#This Row],[COLIS]]-1</f>
        <v>-0.72</v>
      </c>
      <c r="W380" s="276">
        <f t="shared" si="83"/>
        <v>64.988308000000018</v>
      </c>
      <c r="X380" s="277">
        <f>$N380-(N380*'Détail des remises'!$C$18)</f>
        <v>64.988308000000018</v>
      </c>
      <c r="Y380" s="278" t="s">
        <v>48</v>
      </c>
      <c r="Z380" s="274" t="s">
        <v>48</v>
      </c>
      <c r="AA380" s="275" t="s">
        <v>48</v>
      </c>
      <c r="AB380" s="276" t="s">
        <v>48</v>
      </c>
      <c r="AC380" s="277" t="s">
        <v>48</v>
      </c>
      <c r="AD380" s="278" t="s">
        <v>48</v>
      </c>
      <c r="AE380" s="274" t="s">
        <v>48</v>
      </c>
      <c r="AF380" s="275" t="s">
        <v>48</v>
      </c>
      <c r="AG380" s="276" t="s">
        <v>48</v>
      </c>
      <c r="AH380" s="277" t="s">
        <v>48</v>
      </c>
      <c r="AI380" s="278" t="s">
        <v>48</v>
      </c>
      <c r="AJ380" s="274" t="s">
        <v>48</v>
      </c>
      <c r="AK380" s="275" t="s">
        <v>48</v>
      </c>
      <c r="AL380" s="279" t="s">
        <v>48</v>
      </c>
      <c r="AM380" s="277" t="s">
        <v>48</v>
      </c>
      <c r="AN380" s="280" t="s">
        <v>48</v>
      </c>
      <c r="AO380" s="274" t="s">
        <v>48</v>
      </c>
      <c r="AP380" s="275" t="s">
        <v>48</v>
      </c>
      <c r="AQ380" s="279" t="s">
        <v>48</v>
      </c>
      <c r="AR380" s="277" t="s">
        <v>48</v>
      </c>
      <c r="AS380" s="280" t="s">
        <v>48</v>
      </c>
      <c r="AT380" s="345" t="s">
        <v>48</v>
      </c>
      <c r="AU380" s="198" t="s">
        <v>48</v>
      </c>
      <c r="AV380" s="61" t="e" vm="40">
        <v>#VALUE!</v>
      </c>
      <c r="AW380" s="61" t="e" vm="14">
        <v>#VALUE!</v>
      </c>
      <c r="AX380" s="198" t="s">
        <v>48</v>
      </c>
      <c r="AY380" s="198" t="s">
        <v>48</v>
      </c>
      <c r="AZ380" s="198" t="s">
        <v>48</v>
      </c>
      <c r="BA380" s="61" t="e" vm="41">
        <v>#VALUE!</v>
      </c>
      <c r="BB380" s="61" t="e" vm="16">
        <v>#VALUE!</v>
      </c>
      <c r="BC380" s="61" t="e" vm="36">
        <v>#VALUE!</v>
      </c>
      <c r="BD380" s="198" t="s">
        <v>48</v>
      </c>
      <c r="BE380" s="198" t="s">
        <v>48</v>
      </c>
      <c r="BF380" s="61" t="e" vm="42">
        <v>#VALUE!</v>
      </c>
      <c r="BG380" s="61" t="e" vm="17">
        <v>#VALUE!</v>
      </c>
      <c r="BH380" s="198" t="s">
        <v>48</v>
      </c>
      <c r="BI380" s="198" t="s">
        <v>48</v>
      </c>
      <c r="BJ380" s="198" t="s">
        <v>48</v>
      </c>
      <c r="BK380" s="198" t="s">
        <v>48</v>
      </c>
      <c r="BL380" s="198" t="s">
        <v>48</v>
      </c>
      <c r="BM380" s="198" t="s">
        <v>48</v>
      </c>
      <c r="BN380" s="198" t="s">
        <v>48</v>
      </c>
      <c r="BO380" s="198" t="s">
        <v>48</v>
      </c>
      <c r="BP380" s="198" t="s">
        <v>48</v>
      </c>
      <c r="BQ380" s="198" t="s">
        <v>48</v>
      </c>
      <c r="BR380" s="198" t="s">
        <v>48</v>
      </c>
      <c r="BS380" s="198" t="s">
        <v>48</v>
      </c>
      <c r="BT380" s="198" t="s">
        <v>48</v>
      </c>
      <c r="BU380" s="198" t="s">
        <v>48</v>
      </c>
      <c r="BV380" s="198" t="s">
        <v>48</v>
      </c>
      <c r="BW380" s="198" t="s">
        <v>48</v>
      </c>
      <c r="BX380" s="198" t="s">
        <v>48</v>
      </c>
      <c r="BY380" s="198" t="s">
        <v>48</v>
      </c>
      <c r="BZ380" s="198" t="s">
        <v>48</v>
      </c>
      <c r="CA380" s="198" t="s">
        <v>48</v>
      </c>
      <c r="CB380" s="198" t="s">
        <v>48</v>
      </c>
      <c r="CC380" s="264"/>
      <c r="CD380" s="264"/>
      <c r="CE380" s="264"/>
      <c r="CF380" s="264"/>
      <c r="CG380" s="264"/>
      <c r="CH380" s="264"/>
      <c r="CI380" s="318"/>
    </row>
    <row r="381" spans="1:87" ht="64.95" hidden="1" customHeight="1" x14ac:dyDescent="0.3">
      <c r="A381" s="335" t="s">
        <v>1123</v>
      </c>
      <c r="B381" s="336" t="s">
        <v>3</v>
      </c>
      <c r="C381" s="338" t="s">
        <v>663</v>
      </c>
      <c r="D381" s="550" t="s">
        <v>760</v>
      </c>
      <c r="E381" s="201" t="e" vm="55">
        <v>#VALUE!</v>
      </c>
      <c r="F381" s="287">
        <v>0</v>
      </c>
      <c r="G381" s="320" t="s">
        <v>684</v>
      </c>
      <c r="H381" s="202" t="s">
        <v>665</v>
      </c>
      <c r="I381" s="314">
        <v>4</v>
      </c>
      <c r="J381" s="311">
        <f>(((52*120)*$K$3)*4)+$L$3</f>
        <v>1008.48</v>
      </c>
      <c r="K381" s="266" t="s">
        <v>48</v>
      </c>
      <c r="L381" s="267" t="s">
        <v>48</v>
      </c>
      <c r="M381" s="268">
        <f t="shared" si="81"/>
        <v>242.65114999999997</v>
      </c>
      <c r="N381" s="269">
        <f>N378*1.15</f>
        <v>242.65114999999997</v>
      </c>
      <c r="O381" s="270" t="s">
        <v>574</v>
      </c>
      <c r="P381" s="271">
        <v>1</v>
      </c>
      <c r="Q381" s="272">
        <v>1</v>
      </c>
      <c r="R381" s="272">
        <v>1</v>
      </c>
      <c r="S381" s="273">
        <v>45</v>
      </c>
      <c r="T381" s="274">
        <v>25</v>
      </c>
      <c r="U381" s="275">
        <f t="shared" si="85"/>
        <v>25</v>
      </c>
      <c r="V381" s="570">
        <f>Tableau3[[#This Row],[PRIX  AU 
COLIS]]/Tableau3[[#This Row],[COLIS]]-1</f>
        <v>-0.72</v>
      </c>
      <c r="W381" s="276">
        <f t="shared" si="83"/>
        <v>67.94232199999999</v>
      </c>
      <c r="X381" s="277">
        <f>$N381-(N381*'Détail des remises'!$C$18)</f>
        <v>67.94232199999999</v>
      </c>
      <c r="Y381" s="278" t="s">
        <v>48</v>
      </c>
      <c r="Z381" s="274" t="s">
        <v>48</v>
      </c>
      <c r="AA381" s="275" t="s">
        <v>48</v>
      </c>
      <c r="AB381" s="276" t="s">
        <v>48</v>
      </c>
      <c r="AC381" s="277" t="s">
        <v>48</v>
      </c>
      <c r="AD381" s="278" t="s">
        <v>48</v>
      </c>
      <c r="AE381" s="274" t="s">
        <v>48</v>
      </c>
      <c r="AF381" s="275" t="s">
        <v>48</v>
      </c>
      <c r="AG381" s="276" t="s">
        <v>48</v>
      </c>
      <c r="AH381" s="277" t="s">
        <v>48</v>
      </c>
      <c r="AI381" s="278" t="s">
        <v>48</v>
      </c>
      <c r="AJ381" s="274" t="s">
        <v>48</v>
      </c>
      <c r="AK381" s="275" t="s">
        <v>48</v>
      </c>
      <c r="AL381" s="279" t="s">
        <v>48</v>
      </c>
      <c r="AM381" s="277" t="s">
        <v>48</v>
      </c>
      <c r="AN381" s="280" t="s">
        <v>48</v>
      </c>
      <c r="AO381" s="274" t="s">
        <v>48</v>
      </c>
      <c r="AP381" s="275" t="s">
        <v>48</v>
      </c>
      <c r="AQ381" s="279" t="s">
        <v>48</v>
      </c>
      <c r="AR381" s="277" t="s">
        <v>48</v>
      </c>
      <c r="AS381" s="280" t="s">
        <v>48</v>
      </c>
      <c r="AT381" s="345" t="s">
        <v>48</v>
      </c>
      <c r="AU381" s="198" t="s">
        <v>48</v>
      </c>
      <c r="AV381" s="61" t="e" vm="40">
        <v>#VALUE!</v>
      </c>
      <c r="AW381" s="61" t="e" vm="14">
        <v>#VALUE!</v>
      </c>
      <c r="AX381" s="198" t="s">
        <v>48</v>
      </c>
      <c r="AY381" s="198" t="s">
        <v>48</v>
      </c>
      <c r="AZ381" s="198" t="s">
        <v>48</v>
      </c>
      <c r="BA381" s="61" t="e" vm="41">
        <v>#VALUE!</v>
      </c>
      <c r="BB381" s="61" t="e" vm="16">
        <v>#VALUE!</v>
      </c>
      <c r="BC381" s="61" t="e" vm="36">
        <v>#VALUE!</v>
      </c>
      <c r="BD381" s="198" t="s">
        <v>48</v>
      </c>
      <c r="BE381" s="198" t="s">
        <v>48</v>
      </c>
      <c r="BF381" s="61" t="e" vm="42">
        <v>#VALUE!</v>
      </c>
      <c r="BG381" s="61" t="e" vm="17">
        <v>#VALUE!</v>
      </c>
      <c r="BH381" s="198" t="s">
        <v>48</v>
      </c>
      <c r="BI381" s="198" t="s">
        <v>48</v>
      </c>
      <c r="BJ381" s="198" t="s">
        <v>48</v>
      </c>
      <c r="BK381" s="198" t="s">
        <v>48</v>
      </c>
      <c r="BL381" s="198" t="s">
        <v>48</v>
      </c>
      <c r="BM381" s="198" t="s">
        <v>48</v>
      </c>
      <c r="BN381" s="198" t="s">
        <v>48</v>
      </c>
      <c r="BO381" s="198" t="s">
        <v>48</v>
      </c>
      <c r="BP381" s="198" t="s">
        <v>48</v>
      </c>
      <c r="BQ381" s="198" t="s">
        <v>48</v>
      </c>
      <c r="BR381" s="198" t="s">
        <v>48</v>
      </c>
      <c r="BS381" s="198" t="s">
        <v>48</v>
      </c>
      <c r="BT381" s="198" t="s">
        <v>48</v>
      </c>
      <c r="BU381" s="198" t="s">
        <v>48</v>
      </c>
      <c r="BV381" s="198" t="s">
        <v>48</v>
      </c>
      <c r="BW381" s="198" t="s">
        <v>48</v>
      </c>
      <c r="BX381" s="198" t="s">
        <v>48</v>
      </c>
      <c r="BY381" s="198" t="s">
        <v>48</v>
      </c>
      <c r="BZ381" s="198" t="s">
        <v>48</v>
      </c>
      <c r="CA381" s="198" t="s">
        <v>48</v>
      </c>
      <c r="CB381" s="198" t="s">
        <v>48</v>
      </c>
      <c r="CC381" s="264"/>
      <c r="CD381" s="264"/>
      <c r="CE381" s="264"/>
      <c r="CF381" s="264"/>
      <c r="CG381" s="264"/>
      <c r="CH381" s="264"/>
      <c r="CI381" s="318"/>
    </row>
    <row r="382" spans="1:87" ht="64.95" hidden="1" customHeight="1" x14ac:dyDescent="0.3">
      <c r="A382" s="335" t="s">
        <v>1123</v>
      </c>
      <c r="B382" s="336" t="s">
        <v>3</v>
      </c>
      <c r="C382" s="338" t="s">
        <v>663</v>
      </c>
      <c r="D382" s="550" t="s">
        <v>763</v>
      </c>
      <c r="E382" s="201" t="e" vm="55">
        <v>#VALUE!</v>
      </c>
      <c r="F382" s="287">
        <v>0</v>
      </c>
      <c r="G382" s="320" t="s">
        <v>685</v>
      </c>
      <c r="H382" s="202" t="s">
        <v>666</v>
      </c>
      <c r="I382" s="314">
        <v>1</v>
      </c>
      <c r="J382" s="311">
        <f>(((52*120)*$K$3)*1)+$L$3</f>
        <v>297.12</v>
      </c>
      <c r="K382" s="266" t="s">
        <v>48</v>
      </c>
      <c r="L382" s="267" t="s">
        <v>48</v>
      </c>
      <c r="M382" s="268">
        <f t="shared" si="81"/>
        <v>428.46899999999999</v>
      </c>
      <c r="N382" s="269">
        <v>428.46899999999999</v>
      </c>
      <c r="O382" s="270" t="s">
        <v>574</v>
      </c>
      <c r="P382" s="271">
        <v>1</v>
      </c>
      <c r="Q382" s="272">
        <v>1</v>
      </c>
      <c r="R382" s="272">
        <v>1</v>
      </c>
      <c r="S382" s="273">
        <v>28</v>
      </c>
      <c r="T382" s="274">
        <v>20</v>
      </c>
      <c r="U382" s="275">
        <f t="shared" si="85"/>
        <v>20</v>
      </c>
      <c r="V382" s="570">
        <f>Tableau3[[#This Row],[PRIX  AU 
COLIS]]/Tableau3[[#This Row],[COLIS]]-1</f>
        <v>-0.72</v>
      </c>
      <c r="W382" s="276">
        <f t="shared" si="83"/>
        <v>119.97131999999999</v>
      </c>
      <c r="X382" s="277">
        <f>$N382-(N382*'Détail des remises'!$C$18)</f>
        <v>119.97131999999999</v>
      </c>
      <c r="Y382" s="278" t="s">
        <v>48</v>
      </c>
      <c r="Z382" s="274" t="s">
        <v>48</v>
      </c>
      <c r="AA382" s="275" t="s">
        <v>48</v>
      </c>
      <c r="AB382" s="276" t="s">
        <v>48</v>
      </c>
      <c r="AC382" s="277" t="s">
        <v>48</v>
      </c>
      <c r="AD382" s="278" t="s">
        <v>48</v>
      </c>
      <c r="AE382" s="274" t="s">
        <v>48</v>
      </c>
      <c r="AF382" s="275" t="s">
        <v>48</v>
      </c>
      <c r="AG382" s="276" t="s">
        <v>48</v>
      </c>
      <c r="AH382" s="277" t="s">
        <v>48</v>
      </c>
      <c r="AI382" s="278" t="s">
        <v>48</v>
      </c>
      <c r="AJ382" s="274" t="s">
        <v>48</v>
      </c>
      <c r="AK382" s="275" t="s">
        <v>48</v>
      </c>
      <c r="AL382" s="279" t="s">
        <v>48</v>
      </c>
      <c r="AM382" s="277" t="s">
        <v>48</v>
      </c>
      <c r="AN382" s="280" t="s">
        <v>48</v>
      </c>
      <c r="AO382" s="274" t="s">
        <v>48</v>
      </c>
      <c r="AP382" s="275" t="s">
        <v>48</v>
      </c>
      <c r="AQ382" s="279" t="s">
        <v>48</v>
      </c>
      <c r="AR382" s="277" t="s">
        <v>48</v>
      </c>
      <c r="AS382" s="280" t="s">
        <v>48</v>
      </c>
      <c r="AT382" s="345" t="s">
        <v>48</v>
      </c>
      <c r="AU382" s="198" t="s">
        <v>48</v>
      </c>
      <c r="AV382" s="61" t="e" vm="40">
        <v>#VALUE!</v>
      </c>
      <c r="AW382" s="61" t="e" vm="14">
        <v>#VALUE!</v>
      </c>
      <c r="AX382" s="198" t="s">
        <v>48</v>
      </c>
      <c r="AY382" s="198" t="s">
        <v>48</v>
      </c>
      <c r="AZ382" s="198" t="s">
        <v>48</v>
      </c>
      <c r="BA382" s="61" t="e" vm="41">
        <v>#VALUE!</v>
      </c>
      <c r="BB382" s="61" t="e" vm="16">
        <v>#VALUE!</v>
      </c>
      <c r="BC382" s="61" t="e" vm="36">
        <v>#VALUE!</v>
      </c>
      <c r="BD382" s="198" t="s">
        <v>48</v>
      </c>
      <c r="BE382" s="198" t="s">
        <v>48</v>
      </c>
      <c r="BF382" s="61" t="e" vm="42">
        <v>#VALUE!</v>
      </c>
      <c r="BG382" s="61" t="e" vm="17">
        <v>#VALUE!</v>
      </c>
      <c r="BH382" s="198" t="s">
        <v>48</v>
      </c>
      <c r="BI382" s="198" t="s">
        <v>48</v>
      </c>
      <c r="BJ382" s="198" t="s">
        <v>48</v>
      </c>
      <c r="BK382" s="198" t="s">
        <v>48</v>
      </c>
      <c r="BL382" s="198" t="s">
        <v>48</v>
      </c>
      <c r="BM382" s="198" t="s">
        <v>48</v>
      </c>
      <c r="BN382" s="198" t="s">
        <v>48</v>
      </c>
      <c r="BO382" s="198" t="s">
        <v>48</v>
      </c>
      <c r="BP382" s="198" t="s">
        <v>48</v>
      </c>
      <c r="BQ382" s="198" t="s">
        <v>48</v>
      </c>
      <c r="BR382" s="198" t="s">
        <v>48</v>
      </c>
      <c r="BS382" s="198" t="s">
        <v>48</v>
      </c>
      <c r="BT382" s="198" t="s">
        <v>48</v>
      </c>
      <c r="BU382" s="198" t="s">
        <v>48</v>
      </c>
      <c r="BV382" s="198" t="s">
        <v>48</v>
      </c>
      <c r="BW382" s="198" t="s">
        <v>48</v>
      </c>
      <c r="BX382" s="198" t="s">
        <v>48</v>
      </c>
      <c r="BY382" s="198" t="s">
        <v>48</v>
      </c>
      <c r="BZ382" s="198" t="s">
        <v>48</v>
      </c>
      <c r="CA382" s="198" t="s">
        <v>48</v>
      </c>
      <c r="CB382" s="198" t="s">
        <v>48</v>
      </c>
      <c r="CC382" s="264"/>
      <c r="CD382" s="264"/>
      <c r="CE382" s="264"/>
      <c r="CF382" s="264"/>
      <c r="CG382" s="264"/>
      <c r="CH382" s="264"/>
      <c r="CI382" s="318"/>
    </row>
    <row r="383" spans="1:87" ht="64.95" hidden="1" customHeight="1" x14ac:dyDescent="0.3">
      <c r="A383" s="335" t="s">
        <v>1123</v>
      </c>
      <c r="B383" s="336" t="s">
        <v>3</v>
      </c>
      <c r="C383" s="338" t="s">
        <v>663</v>
      </c>
      <c r="D383" s="550" t="s">
        <v>763</v>
      </c>
      <c r="E383" s="201" t="e" vm="55">
        <v>#VALUE!</v>
      </c>
      <c r="F383" s="287">
        <v>0</v>
      </c>
      <c r="G383" s="320" t="s">
        <v>686</v>
      </c>
      <c r="H383" s="202" t="s">
        <v>666</v>
      </c>
      <c r="I383" s="314">
        <v>2</v>
      </c>
      <c r="J383" s="311">
        <f>(((52*120)*$K$3)*2)+$L$3</f>
        <v>534.24</v>
      </c>
      <c r="K383" s="266" t="s">
        <v>48</v>
      </c>
      <c r="L383" s="267" t="s">
        <v>48</v>
      </c>
      <c r="M383" s="268">
        <f t="shared" si="81"/>
        <v>449.89245</v>
      </c>
      <c r="N383" s="269">
        <f>N382*1.05</f>
        <v>449.89245</v>
      </c>
      <c r="O383" s="270" t="s">
        <v>574</v>
      </c>
      <c r="P383" s="271">
        <v>1</v>
      </c>
      <c r="Q383" s="272">
        <v>1</v>
      </c>
      <c r="R383" s="272">
        <v>1</v>
      </c>
      <c r="S383" s="273">
        <v>28</v>
      </c>
      <c r="T383" s="274">
        <v>20</v>
      </c>
      <c r="U383" s="275">
        <f t="shared" si="85"/>
        <v>20</v>
      </c>
      <c r="V383" s="570">
        <f>Tableau3[[#This Row],[PRIX  AU 
COLIS]]/Tableau3[[#This Row],[COLIS]]-1</f>
        <v>-0.72</v>
      </c>
      <c r="W383" s="276">
        <f t="shared" si="83"/>
        <v>125.96988600000003</v>
      </c>
      <c r="X383" s="277">
        <f>$N383-(N383*'Détail des remises'!$C$18)</f>
        <v>125.96988600000003</v>
      </c>
      <c r="Y383" s="278" t="s">
        <v>48</v>
      </c>
      <c r="Z383" s="274" t="s">
        <v>48</v>
      </c>
      <c r="AA383" s="275" t="s">
        <v>48</v>
      </c>
      <c r="AB383" s="276" t="s">
        <v>48</v>
      </c>
      <c r="AC383" s="277" t="s">
        <v>48</v>
      </c>
      <c r="AD383" s="278" t="s">
        <v>48</v>
      </c>
      <c r="AE383" s="274" t="s">
        <v>48</v>
      </c>
      <c r="AF383" s="275" t="s">
        <v>48</v>
      </c>
      <c r="AG383" s="276" t="s">
        <v>48</v>
      </c>
      <c r="AH383" s="277" t="s">
        <v>48</v>
      </c>
      <c r="AI383" s="278" t="s">
        <v>48</v>
      </c>
      <c r="AJ383" s="274" t="s">
        <v>48</v>
      </c>
      <c r="AK383" s="275" t="s">
        <v>48</v>
      </c>
      <c r="AL383" s="279" t="s">
        <v>48</v>
      </c>
      <c r="AM383" s="277" t="s">
        <v>48</v>
      </c>
      <c r="AN383" s="280" t="s">
        <v>48</v>
      </c>
      <c r="AO383" s="274" t="s">
        <v>48</v>
      </c>
      <c r="AP383" s="275" t="s">
        <v>48</v>
      </c>
      <c r="AQ383" s="279" t="s">
        <v>48</v>
      </c>
      <c r="AR383" s="277" t="s">
        <v>48</v>
      </c>
      <c r="AS383" s="280" t="s">
        <v>48</v>
      </c>
      <c r="AT383" s="345" t="s">
        <v>48</v>
      </c>
      <c r="AU383" s="198" t="s">
        <v>48</v>
      </c>
      <c r="AV383" s="61" t="e" vm="40">
        <v>#VALUE!</v>
      </c>
      <c r="AW383" s="61" t="e" vm="14">
        <v>#VALUE!</v>
      </c>
      <c r="AX383" s="198" t="s">
        <v>48</v>
      </c>
      <c r="AY383" s="198" t="s">
        <v>48</v>
      </c>
      <c r="AZ383" s="198" t="s">
        <v>48</v>
      </c>
      <c r="BA383" s="61" t="e" vm="41">
        <v>#VALUE!</v>
      </c>
      <c r="BB383" s="61" t="e" vm="16">
        <v>#VALUE!</v>
      </c>
      <c r="BC383" s="61" t="e" vm="36">
        <v>#VALUE!</v>
      </c>
      <c r="BD383" s="198" t="s">
        <v>48</v>
      </c>
      <c r="BE383" s="198" t="s">
        <v>48</v>
      </c>
      <c r="BF383" s="61" t="e" vm="42">
        <v>#VALUE!</v>
      </c>
      <c r="BG383" s="61" t="e" vm="17">
        <v>#VALUE!</v>
      </c>
      <c r="BH383" s="198" t="s">
        <v>48</v>
      </c>
      <c r="BI383" s="198" t="s">
        <v>48</v>
      </c>
      <c r="BJ383" s="198" t="s">
        <v>48</v>
      </c>
      <c r="BK383" s="198" t="s">
        <v>48</v>
      </c>
      <c r="BL383" s="198" t="s">
        <v>48</v>
      </c>
      <c r="BM383" s="198" t="s">
        <v>48</v>
      </c>
      <c r="BN383" s="198" t="s">
        <v>48</v>
      </c>
      <c r="BO383" s="198" t="s">
        <v>48</v>
      </c>
      <c r="BP383" s="198" t="s">
        <v>48</v>
      </c>
      <c r="BQ383" s="198" t="s">
        <v>48</v>
      </c>
      <c r="BR383" s="198" t="s">
        <v>48</v>
      </c>
      <c r="BS383" s="198" t="s">
        <v>48</v>
      </c>
      <c r="BT383" s="198" t="s">
        <v>48</v>
      </c>
      <c r="BU383" s="198" t="s">
        <v>48</v>
      </c>
      <c r="BV383" s="198" t="s">
        <v>48</v>
      </c>
      <c r="BW383" s="198" t="s">
        <v>48</v>
      </c>
      <c r="BX383" s="198" t="s">
        <v>48</v>
      </c>
      <c r="BY383" s="198" t="s">
        <v>48</v>
      </c>
      <c r="BZ383" s="198" t="s">
        <v>48</v>
      </c>
      <c r="CA383" s="198" t="s">
        <v>48</v>
      </c>
      <c r="CB383" s="198" t="s">
        <v>48</v>
      </c>
      <c r="CC383" s="264"/>
      <c r="CD383" s="264"/>
      <c r="CE383" s="264"/>
      <c r="CF383" s="264"/>
      <c r="CG383" s="264"/>
      <c r="CH383" s="264"/>
      <c r="CI383" s="318"/>
    </row>
    <row r="384" spans="1:87" ht="64.95" hidden="1" customHeight="1" x14ac:dyDescent="0.3">
      <c r="A384" s="335" t="s">
        <v>1123</v>
      </c>
      <c r="B384" s="336" t="s">
        <v>3</v>
      </c>
      <c r="C384" s="338" t="s">
        <v>663</v>
      </c>
      <c r="D384" s="550" t="s">
        <v>763</v>
      </c>
      <c r="E384" s="201" t="e" vm="55">
        <v>#VALUE!</v>
      </c>
      <c r="F384" s="287">
        <v>0</v>
      </c>
      <c r="G384" s="320" t="s">
        <v>687</v>
      </c>
      <c r="H384" s="202" t="s">
        <v>666</v>
      </c>
      <c r="I384" s="314">
        <v>3</v>
      </c>
      <c r="J384" s="311">
        <f>(((52*120)*$K$3)*3)+$L$3</f>
        <v>771.36</v>
      </c>
      <c r="K384" s="266" t="s">
        <v>48</v>
      </c>
      <c r="L384" s="267" t="s">
        <v>48</v>
      </c>
      <c r="M384" s="268">
        <f t="shared" ref="M384:M434" si="86">N384/R384</f>
        <v>471.31590000000006</v>
      </c>
      <c r="N384" s="269">
        <f>N382*1.1</f>
        <v>471.31590000000006</v>
      </c>
      <c r="O384" s="270" t="s">
        <v>574</v>
      </c>
      <c r="P384" s="271">
        <v>1</v>
      </c>
      <c r="Q384" s="272">
        <v>1</v>
      </c>
      <c r="R384" s="272">
        <v>1</v>
      </c>
      <c r="S384" s="273">
        <v>28</v>
      </c>
      <c r="T384" s="274">
        <v>20</v>
      </c>
      <c r="U384" s="275">
        <f t="shared" si="85"/>
        <v>20</v>
      </c>
      <c r="V384" s="570">
        <f>Tableau3[[#This Row],[PRIX  AU 
COLIS]]/Tableau3[[#This Row],[COLIS]]-1</f>
        <v>-0.72</v>
      </c>
      <c r="W384" s="276">
        <f t="shared" si="83"/>
        <v>131.96845200000001</v>
      </c>
      <c r="X384" s="277">
        <f>$N384-(N384*'Détail des remises'!$C$18)</f>
        <v>131.96845200000001</v>
      </c>
      <c r="Y384" s="278" t="s">
        <v>48</v>
      </c>
      <c r="Z384" s="274" t="s">
        <v>48</v>
      </c>
      <c r="AA384" s="275" t="s">
        <v>48</v>
      </c>
      <c r="AB384" s="276" t="s">
        <v>48</v>
      </c>
      <c r="AC384" s="277" t="s">
        <v>48</v>
      </c>
      <c r="AD384" s="278" t="s">
        <v>48</v>
      </c>
      <c r="AE384" s="274" t="s">
        <v>48</v>
      </c>
      <c r="AF384" s="275" t="s">
        <v>48</v>
      </c>
      <c r="AG384" s="276" t="s">
        <v>48</v>
      </c>
      <c r="AH384" s="277" t="s">
        <v>48</v>
      </c>
      <c r="AI384" s="278" t="s">
        <v>48</v>
      </c>
      <c r="AJ384" s="274" t="s">
        <v>48</v>
      </c>
      <c r="AK384" s="275" t="s">
        <v>48</v>
      </c>
      <c r="AL384" s="279" t="s">
        <v>48</v>
      </c>
      <c r="AM384" s="277" t="s">
        <v>48</v>
      </c>
      <c r="AN384" s="280" t="s">
        <v>48</v>
      </c>
      <c r="AO384" s="274" t="s">
        <v>48</v>
      </c>
      <c r="AP384" s="275" t="s">
        <v>48</v>
      </c>
      <c r="AQ384" s="279" t="s">
        <v>48</v>
      </c>
      <c r="AR384" s="277" t="s">
        <v>48</v>
      </c>
      <c r="AS384" s="280" t="s">
        <v>48</v>
      </c>
      <c r="AT384" s="345" t="s">
        <v>48</v>
      </c>
      <c r="AU384" s="198" t="s">
        <v>48</v>
      </c>
      <c r="AV384" s="61" t="e" vm="40">
        <v>#VALUE!</v>
      </c>
      <c r="AW384" s="61" t="e" vm="14">
        <v>#VALUE!</v>
      </c>
      <c r="AX384" s="198" t="s">
        <v>48</v>
      </c>
      <c r="AY384" s="198" t="s">
        <v>48</v>
      </c>
      <c r="AZ384" s="198" t="s">
        <v>48</v>
      </c>
      <c r="BA384" s="61" t="e" vm="41">
        <v>#VALUE!</v>
      </c>
      <c r="BB384" s="61" t="e" vm="16">
        <v>#VALUE!</v>
      </c>
      <c r="BC384" s="61" t="e" vm="36">
        <v>#VALUE!</v>
      </c>
      <c r="BD384" s="198" t="s">
        <v>48</v>
      </c>
      <c r="BE384" s="198" t="s">
        <v>48</v>
      </c>
      <c r="BF384" s="61" t="e" vm="42">
        <v>#VALUE!</v>
      </c>
      <c r="BG384" s="61" t="e" vm="17">
        <v>#VALUE!</v>
      </c>
      <c r="BH384" s="198" t="s">
        <v>48</v>
      </c>
      <c r="BI384" s="198" t="s">
        <v>48</v>
      </c>
      <c r="BJ384" s="198" t="s">
        <v>48</v>
      </c>
      <c r="BK384" s="198" t="s">
        <v>48</v>
      </c>
      <c r="BL384" s="198" t="s">
        <v>48</v>
      </c>
      <c r="BM384" s="198" t="s">
        <v>48</v>
      </c>
      <c r="BN384" s="198" t="s">
        <v>48</v>
      </c>
      <c r="BO384" s="198" t="s">
        <v>48</v>
      </c>
      <c r="BP384" s="198" t="s">
        <v>48</v>
      </c>
      <c r="BQ384" s="198" t="s">
        <v>48</v>
      </c>
      <c r="BR384" s="198" t="s">
        <v>48</v>
      </c>
      <c r="BS384" s="198" t="s">
        <v>48</v>
      </c>
      <c r="BT384" s="198" t="s">
        <v>48</v>
      </c>
      <c r="BU384" s="198" t="s">
        <v>48</v>
      </c>
      <c r="BV384" s="198" t="s">
        <v>48</v>
      </c>
      <c r="BW384" s="198" t="s">
        <v>48</v>
      </c>
      <c r="BX384" s="198" t="s">
        <v>48</v>
      </c>
      <c r="BY384" s="198" t="s">
        <v>48</v>
      </c>
      <c r="BZ384" s="198" t="s">
        <v>48</v>
      </c>
      <c r="CA384" s="198" t="s">
        <v>48</v>
      </c>
      <c r="CB384" s="198" t="s">
        <v>48</v>
      </c>
      <c r="CC384" s="264"/>
      <c r="CD384" s="264"/>
      <c r="CE384" s="264"/>
      <c r="CF384" s="264"/>
      <c r="CG384" s="264"/>
      <c r="CH384" s="264"/>
      <c r="CI384" s="318"/>
    </row>
    <row r="385" spans="1:87" ht="64.95" hidden="1" customHeight="1" x14ac:dyDescent="0.3">
      <c r="A385" s="335" t="s">
        <v>1123</v>
      </c>
      <c r="B385" s="336" t="s">
        <v>3</v>
      </c>
      <c r="C385" s="338" t="s">
        <v>663</v>
      </c>
      <c r="D385" s="550" t="s">
        <v>763</v>
      </c>
      <c r="E385" s="201" t="e" vm="55">
        <v>#VALUE!</v>
      </c>
      <c r="F385" s="287">
        <v>0</v>
      </c>
      <c r="G385" s="320" t="s">
        <v>688</v>
      </c>
      <c r="H385" s="202" t="s">
        <v>666</v>
      </c>
      <c r="I385" s="314">
        <v>4</v>
      </c>
      <c r="J385" s="311">
        <f>(((52*120)*$K$3)*4)+$L$3</f>
        <v>1008.48</v>
      </c>
      <c r="K385" s="266" t="s">
        <v>48</v>
      </c>
      <c r="L385" s="267" t="s">
        <v>48</v>
      </c>
      <c r="M385" s="268">
        <f t="shared" si="86"/>
        <v>492.73934999999994</v>
      </c>
      <c r="N385" s="269">
        <f>N382*1.15</f>
        <v>492.73934999999994</v>
      </c>
      <c r="O385" s="270" t="s">
        <v>574</v>
      </c>
      <c r="P385" s="271">
        <v>1</v>
      </c>
      <c r="Q385" s="272">
        <v>1</v>
      </c>
      <c r="R385" s="272">
        <v>1</v>
      </c>
      <c r="S385" s="273">
        <v>28</v>
      </c>
      <c r="T385" s="274">
        <v>20</v>
      </c>
      <c r="U385" s="275">
        <f t="shared" si="85"/>
        <v>20</v>
      </c>
      <c r="V385" s="570">
        <f>Tableau3[[#This Row],[PRIX  AU 
COLIS]]/Tableau3[[#This Row],[COLIS]]-1</f>
        <v>-0.72</v>
      </c>
      <c r="W385" s="276">
        <f t="shared" si="83"/>
        <v>137.967018</v>
      </c>
      <c r="X385" s="277">
        <f>$N385-(N385*'Détail des remises'!$C$18)</f>
        <v>137.967018</v>
      </c>
      <c r="Y385" s="278" t="s">
        <v>48</v>
      </c>
      <c r="Z385" s="274" t="s">
        <v>48</v>
      </c>
      <c r="AA385" s="275" t="s">
        <v>48</v>
      </c>
      <c r="AB385" s="276" t="s">
        <v>48</v>
      </c>
      <c r="AC385" s="277" t="s">
        <v>48</v>
      </c>
      <c r="AD385" s="278" t="s">
        <v>48</v>
      </c>
      <c r="AE385" s="274" t="s">
        <v>48</v>
      </c>
      <c r="AF385" s="275" t="s">
        <v>48</v>
      </c>
      <c r="AG385" s="276" t="s">
        <v>48</v>
      </c>
      <c r="AH385" s="277" t="s">
        <v>48</v>
      </c>
      <c r="AI385" s="278" t="s">
        <v>48</v>
      </c>
      <c r="AJ385" s="274" t="s">
        <v>48</v>
      </c>
      <c r="AK385" s="275" t="s">
        <v>48</v>
      </c>
      <c r="AL385" s="279" t="s">
        <v>48</v>
      </c>
      <c r="AM385" s="277" t="s">
        <v>48</v>
      </c>
      <c r="AN385" s="280" t="s">
        <v>48</v>
      </c>
      <c r="AO385" s="274" t="s">
        <v>48</v>
      </c>
      <c r="AP385" s="275" t="s">
        <v>48</v>
      </c>
      <c r="AQ385" s="279" t="s">
        <v>48</v>
      </c>
      <c r="AR385" s="277" t="s">
        <v>48</v>
      </c>
      <c r="AS385" s="280" t="s">
        <v>48</v>
      </c>
      <c r="AT385" s="345" t="s">
        <v>48</v>
      </c>
      <c r="AU385" s="198" t="s">
        <v>48</v>
      </c>
      <c r="AV385" s="61" t="e" vm="40">
        <v>#VALUE!</v>
      </c>
      <c r="AW385" s="61" t="e" vm="14">
        <v>#VALUE!</v>
      </c>
      <c r="AX385" s="198" t="s">
        <v>48</v>
      </c>
      <c r="AY385" s="198" t="s">
        <v>48</v>
      </c>
      <c r="AZ385" s="198" t="s">
        <v>48</v>
      </c>
      <c r="BA385" s="61" t="e" vm="41">
        <v>#VALUE!</v>
      </c>
      <c r="BB385" s="61" t="e" vm="16">
        <v>#VALUE!</v>
      </c>
      <c r="BC385" s="61" t="e" vm="36">
        <v>#VALUE!</v>
      </c>
      <c r="BD385" s="198" t="s">
        <v>48</v>
      </c>
      <c r="BE385" s="198" t="s">
        <v>48</v>
      </c>
      <c r="BF385" s="61" t="e" vm="42">
        <v>#VALUE!</v>
      </c>
      <c r="BG385" s="61" t="e" vm="17">
        <v>#VALUE!</v>
      </c>
      <c r="BH385" s="198" t="s">
        <v>48</v>
      </c>
      <c r="BI385" s="198" t="s">
        <v>48</v>
      </c>
      <c r="BJ385" s="198" t="s">
        <v>48</v>
      </c>
      <c r="BK385" s="198" t="s">
        <v>48</v>
      </c>
      <c r="BL385" s="198" t="s">
        <v>48</v>
      </c>
      <c r="BM385" s="198" t="s">
        <v>48</v>
      </c>
      <c r="BN385" s="198" t="s">
        <v>48</v>
      </c>
      <c r="BO385" s="198" t="s">
        <v>48</v>
      </c>
      <c r="BP385" s="198" t="s">
        <v>48</v>
      </c>
      <c r="BQ385" s="198" t="s">
        <v>48</v>
      </c>
      <c r="BR385" s="198" t="s">
        <v>48</v>
      </c>
      <c r="BS385" s="198" t="s">
        <v>48</v>
      </c>
      <c r="BT385" s="198" t="s">
        <v>48</v>
      </c>
      <c r="BU385" s="198" t="s">
        <v>48</v>
      </c>
      <c r="BV385" s="198" t="s">
        <v>48</v>
      </c>
      <c r="BW385" s="198" t="s">
        <v>48</v>
      </c>
      <c r="BX385" s="198" t="s">
        <v>48</v>
      </c>
      <c r="BY385" s="198" t="s">
        <v>48</v>
      </c>
      <c r="BZ385" s="198" t="s">
        <v>48</v>
      </c>
      <c r="CA385" s="198" t="s">
        <v>48</v>
      </c>
      <c r="CB385" s="198" t="s">
        <v>48</v>
      </c>
      <c r="CC385" s="264"/>
      <c r="CD385" s="264"/>
      <c r="CE385" s="264"/>
      <c r="CF385" s="264"/>
      <c r="CG385" s="264"/>
      <c r="CH385" s="264"/>
      <c r="CI385" s="318"/>
    </row>
    <row r="386" spans="1:87" ht="64.95" hidden="1" customHeight="1" x14ac:dyDescent="0.3">
      <c r="A386" s="335" t="s">
        <v>1123</v>
      </c>
      <c r="B386" s="336" t="s">
        <v>3</v>
      </c>
      <c r="C386" s="338" t="s">
        <v>668</v>
      </c>
      <c r="D386" s="550" t="s">
        <v>762</v>
      </c>
      <c r="E386" s="201" t="e" vm="55">
        <v>#VALUE!</v>
      </c>
      <c r="F386" s="287">
        <v>0</v>
      </c>
      <c r="G386" s="320" t="s">
        <v>689</v>
      </c>
      <c r="H386" s="202" t="s">
        <v>669</v>
      </c>
      <c r="I386" s="314">
        <v>1</v>
      </c>
      <c r="J386" s="311">
        <f>(((52*120)*$K$3)*1)+$L$3</f>
        <v>297.12</v>
      </c>
      <c r="K386" s="266" t="s">
        <v>48</v>
      </c>
      <c r="L386" s="267" t="s">
        <v>48</v>
      </c>
      <c r="M386" s="268">
        <f t="shared" si="86"/>
        <v>69.91525</v>
      </c>
      <c r="N386" s="269">
        <v>279.661</v>
      </c>
      <c r="O386" s="270" t="s">
        <v>574</v>
      </c>
      <c r="P386" s="271">
        <v>1</v>
      </c>
      <c r="Q386" s="272">
        <v>4</v>
      </c>
      <c r="R386" s="272">
        <v>4</v>
      </c>
      <c r="S386" s="273">
        <v>45</v>
      </c>
      <c r="T386" s="274">
        <v>28</v>
      </c>
      <c r="U386" s="275">
        <f t="shared" si="85"/>
        <v>112</v>
      </c>
      <c r="V386" s="570">
        <f>Tableau3[[#This Row],[PRIX  AU 
COLIS]]/Tableau3[[#This Row],[COLIS]]-1</f>
        <v>-0.72</v>
      </c>
      <c r="W386" s="276">
        <f t="shared" si="83"/>
        <v>19.576270000000001</v>
      </c>
      <c r="X386" s="277">
        <f>$N386-(N386*'Détail des remises'!$C$18)</f>
        <v>78.305080000000004</v>
      </c>
      <c r="Y386" s="278" t="s">
        <v>48</v>
      </c>
      <c r="Z386" s="274" t="s">
        <v>48</v>
      </c>
      <c r="AA386" s="275" t="s">
        <v>48</v>
      </c>
      <c r="AB386" s="276" t="s">
        <v>48</v>
      </c>
      <c r="AC386" s="277" t="s">
        <v>48</v>
      </c>
      <c r="AD386" s="278" t="s">
        <v>48</v>
      </c>
      <c r="AE386" s="274" t="s">
        <v>48</v>
      </c>
      <c r="AF386" s="275" t="s">
        <v>48</v>
      </c>
      <c r="AG386" s="276" t="s">
        <v>48</v>
      </c>
      <c r="AH386" s="277" t="s">
        <v>48</v>
      </c>
      <c r="AI386" s="278" t="s">
        <v>48</v>
      </c>
      <c r="AJ386" s="274" t="s">
        <v>48</v>
      </c>
      <c r="AK386" s="275" t="s">
        <v>48</v>
      </c>
      <c r="AL386" s="279" t="s">
        <v>48</v>
      </c>
      <c r="AM386" s="277" t="s">
        <v>48</v>
      </c>
      <c r="AN386" s="280" t="s">
        <v>48</v>
      </c>
      <c r="AO386" s="274" t="s">
        <v>48</v>
      </c>
      <c r="AP386" s="275" t="s">
        <v>48</v>
      </c>
      <c r="AQ386" s="279" t="s">
        <v>48</v>
      </c>
      <c r="AR386" s="277" t="s">
        <v>48</v>
      </c>
      <c r="AS386" s="280" t="s">
        <v>48</v>
      </c>
      <c r="AT386" s="345" t="s">
        <v>48</v>
      </c>
      <c r="AU386" s="198" t="s">
        <v>48</v>
      </c>
      <c r="AV386" s="198" t="s">
        <v>48</v>
      </c>
      <c r="AW386" s="198" t="s">
        <v>48</v>
      </c>
      <c r="AX386" s="198" t="s">
        <v>48</v>
      </c>
      <c r="AY386" s="198" t="s">
        <v>48</v>
      </c>
      <c r="AZ386" s="198" t="s">
        <v>48</v>
      </c>
      <c r="BA386" s="198" t="s">
        <v>48</v>
      </c>
      <c r="BB386" s="198" t="s">
        <v>48</v>
      </c>
      <c r="BC386" s="198" t="s">
        <v>48</v>
      </c>
      <c r="BD386" s="198" t="s">
        <v>48</v>
      </c>
      <c r="BE386" s="198" t="s">
        <v>48</v>
      </c>
      <c r="BF386" s="198" t="s">
        <v>48</v>
      </c>
      <c r="BG386" s="198" t="s">
        <v>48</v>
      </c>
      <c r="BH386" s="61" t="e" vm="21">
        <v>#VALUE!</v>
      </c>
      <c r="BI386" s="61" t="e" vm="43">
        <v>#VALUE!</v>
      </c>
      <c r="BJ386" s="61" t="e" vm="22">
        <v>#VALUE!</v>
      </c>
      <c r="BK386" s="61" t="e" vm="23">
        <v>#VALUE!</v>
      </c>
      <c r="BL386" s="198" t="s">
        <v>48</v>
      </c>
      <c r="BM386" s="61" t="e" vm="44">
        <v>#VALUE!</v>
      </c>
      <c r="BN386" s="198" t="s">
        <v>48</v>
      </c>
      <c r="BO386" s="61" t="e" vm="25">
        <v>#VALUE!</v>
      </c>
      <c r="BP386" s="61" t="e" vm="26">
        <v>#VALUE!</v>
      </c>
      <c r="BQ386" s="198" t="s">
        <v>48</v>
      </c>
      <c r="BR386" s="198" t="s">
        <v>48</v>
      </c>
      <c r="BS386" s="61" t="e" vm="29">
        <v>#VALUE!</v>
      </c>
      <c r="BT386" s="198" t="s">
        <v>48</v>
      </c>
      <c r="BU386" s="61" t="e" vm="30">
        <v>#VALUE!</v>
      </c>
      <c r="BV386" s="198" t="s">
        <v>48</v>
      </c>
      <c r="BW386" s="61" t="e" vm="31">
        <v>#VALUE!</v>
      </c>
      <c r="BX386" s="198" t="s">
        <v>48</v>
      </c>
      <c r="BY386" s="198" t="s">
        <v>48</v>
      </c>
      <c r="BZ386" s="61" t="e" vm="39">
        <v>#VALUE!</v>
      </c>
      <c r="CA386" s="61" t="e" vm="45">
        <v>#VALUE!</v>
      </c>
      <c r="CB386" s="61" t="e" vm="34">
        <v>#VALUE!</v>
      </c>
      <c r="CC386" s="317"/>
      <c r="CD386" s="317"/>
      <c r="CE386" s="317"/>
      <c r="CF386" s="317"/>
      <c r="CG386" s="317"/>
      <c r="CH386" s="317"/>
      <c r="CI386" s="562"/>
    </row>
    <row r="387" spans="1:87" ht="64.95" hidden="1" customHeight="1" x14ac:dyDescent="0.3">
      <c r="A387" s="335" t="s">
        <v>1123</v>
      </c>
      <c r="B387" s="336" t="s">
        <v>3</v>
      </c>
      <c r="C387" s="338" t="s">
        <v>668</v>
      </c>
      <c r="D387" s="550" t="s">
        <v>762</v>
      </c>
      <c r="E387" s="201" t="e" vm="55">
        <v>#VALUE!</v>
      </c>
      <c r="F387" s="287">
        <v>0</v>
      </c>
      <c r="G387" s="320" t="s">
        <v>690</v>
      </c>
      <c r="H387" s="202" t="s">
        <v>669</v>
      </c>
      <c r="I387" s="314">
        <v>2</v>
      </c>
      <c r="J387" s="311">
        <f>(((52*120)*$K$3)*2)+$L$3</f>
        <v>534.24</v>
      </c>
      <c r="K387" s="266" t="s">
        <v>48</v>
      </c>
      <c r="L387" s="267" t="s">
        <v>48</v>
      </c>
      <c r="M387" s="268">
        <f t="shared" si="86"/>
        <v>73.411012499999998</v>
      </c>
      <c r="N387" s="269">
        <f>N386*1.05</f>
        <v>293.64404999999999</v>
      </c>
      <c r="O387" s="270" t="s">
        <v>574</v>
      </c>
      <c r="P387" s="271">
        <v>1</v>
      </c>
      <c r="Q387" s="272">
        <v>4</v>
      </c>
      <c r="R387" s="272">
        <v>4</v>
      </c>
      <c r="S387" s="273">
        <v>45</v>
      </c>
      <c r="T387" s="274">
        <v>28</v>
      </c>
      <c r="U387" s="275">
        <f t="shared" si="85"/>
        <v>112</v>
      </c>
      <c r="V387" s="570">
        <f>Tableau3[[#This Row],[PRIX  AU 
COLIS]]/Tableau3[[#This Row],[COLIS]]-1</f>
        <v>-0.72</v>
      </c>
      <c r="W387" s="276">
        <f t="shared" si="83"/>
        <v>20.555083500000002</v>
      </c>
      <c r="X387" s="277">
        <f>$N387-(N387*'Détail des remises'!$C$18)</f>
        <v>82.220334000000008</v>
      </c>
      <c r="Y387" s="278" t="s">
        <v>48</v>
      </c>
      <c r="Z387" s="274" t="s">
        <v>48</v>
      </c>
      <c r="AA387" s="275" t="s">
        <v>48</v>
      </c>
      <c r="AB387" s="276" t="s">
        <v>48</v>
      </c>
      <c r="AC387" s="277" t="s">
        <v>48</v>
      </c>
      <c r="AD387" s="278" t="s">
        <v>48</v>
      </c>
      <c r="AE387" s="274" t="s">
        <v>48</v>
      </c>
      <c r="AF387" s="275" t="s">
        <v>48</v>
      </c>
      <c r="AG387" s="276" t="s">
        <v>48</v>
      </c>
      <c r="AH387" s="277" t="s">
        <v>48</v>
      </c>
      <c r="AI387" s="278" t="s">
        <v>48</v>
      </c>
      <c r="AJ387" s="274" t="s">
        <v>48</v>
      </c>
      <c r="AK387" s="275" t="s">
        <v>48</v>
      </c>
      <c r="AL387" s="279" t="s">
        <v>48</v>
      </c>
      <c r="AM387" s="277" t="s">
        <v>48</v>
      </c>
      <c r="AN387" s="280" t="s">
        <v>48</v>
      </c>
      <c r="AO387" s="274" t="s">
        <v>48</v>
      </c>
      <c r="AP387" s="275" t="s">
        <v>48</v>
      </c>
      <c r="AQ387" s="279" t="s">
        <v>48</v>
      </c>
      <c r="AR387" s="277" t="s">
        <v>48</v>
      </c>
      <c r="AS387" s="280" t="s">
        <v>48</v>
      </c>
      <c r="AT387" s="345" t="s">
        <v>48</v>
      </c>
      <c r="AU387" s="198" t="s">
        <v>48</v>
      </c>
      <c r="AV387" s="198" t="s">
        <v>48</v>
      </c>
      <c r="AW387" s="198" t="s">
        <v>48</v>
      </c>
      <c r="AX387" s="198" t="s">
        <v>48</v>
      </c>
      <c r="AY387" s="198" t="s">
        <v>48</v>
      </c>
      <c r="AZ387" s="198" t="s">
        <v>48</v>
      </c>
      <c r="BA387" s="198" t="s">
        <v>48</v>
      </c>
      <c r="BB387" s="198" t="s">
        <v>48</v>
      </c>
      <c r="BC387" s="198" t="s">
        <v>48</v>
      </c>
      <c r="BD387" s="198" t="s">
        <v>48</v>
      </c>
      <c r="BE387" s="198" t="s">
        <v>48</v>
      </c>
      <c r="BF387" s="198" t="s">
        <v>48</v>
      </c>
      <c r="BG387" s="198" t="s">
        <v>48</v>
      </c>
      <c r="BH387" s="61" t="e" vm="21">
        <v>#VALUE!</v>
      </c>
      <c r="BI387" s="61" t="e" vm="43">
        <v>#VALUE!</v>
      </c>
      <c r="BJ387" s="61" t="e" vm="22">
        <v>#VALUE!</v>
      </c>
      <c r="BK387" s="61" t="e" vm="23">
        <v>#VALUE!</v>
      </c>
      <c r="BL387" s="198" t="s">
        <v>48</v>
      </c>
      <c r="BM387" s="61" t="e" vm="44">
        <v>#VALUE!</v>
      </c>
      <c r="BN387" s="198" t="s">
        <v>48</v>
      </c>
      <c r="BO387" s="61" t="e" vm="25">
        <v>#VALUE!</v>
      </c>
      <c r="BP387" s="61" t="e" vm="26">
        <v>#VALUE!</v>
      </c>
      <c r="BQ387" s="198" t="s">
        <v>48</v>
      </c>
      <c r="BR387" s="198" t="s">
        <v>48</v>
      </c>
      <c r="BS387" s="61" t="e" vm="29">
        <v>#VALUE!</v>
      </c>
      <c r="BT387" s="198" t="s">
        <v>48</v>
      </c>
      <c r="BU387" s="61" t="e" vm="30">
        <v>#VALUE!</v>
      </c>
      <c r="BV387" s="198" t="s">
        <v>48</v>
      </c>
      <c r="BW387" s="61" t="e" vm="31">
        <v>#VALUE!</v>
      </c>
      <c r="BX387" s="198" t="s">
        <v>48</v>
      </c>
      <c r="BY387" s="198" t="s">
        <v>48</v>
      </c>
      <c r="BZ387" s="61" t="e" vm="39">
        <v>#VALUE!</v>
      </c>
      <c r="CA387" s="61" t="e" vm="45">
        <v>#VALUE!</v>
      </c>
      <c r="CB387" s="61" t="e" vm="34">
        <v>#VALUE!</v>
      </c>
      <c r="CC387" s="317"/>
      <c r="CD387" s="317"/>
      <c r="CE387" s="317"/>
      <c r="CF387" s="317"/>
      <c r="CG387" s="317"/>
      <c r="CH387" s="317"/>
      <c r="CI387" s="562"/>
    </row>
    <row r="388" spans="1:87" ht="64.95" hidden="1" customHeight="1" x14ac:dyDescent="0.3">
      <c r="A388" s="335" t="s">
        <v>1123</v>
      </c>
      <c r="B388" s="336" t="s">
        <v>3</v>
      </c>
      <c r="C388" s="338" t="s">
        <v>668</v>
      </c>
      <c r="D388" s="550" t="s">
        <v>762</v>
      </c>
      <c r="E388" s="201" t="e" vm="55">
        <v>#VALUE!</v>
      </c>
      <c r="F388" s="287">
        <v>0</v>
      </c>
      <c r="G388" s="320" t="s">
        <v>691</v>
      </c>
      <c r="H388" s="202" t="s">
        <v>669</v>
      </c>
      <c r="I388" s="314">
        <v>3</v>
      </c>
      <c r="J388" s="311">
        <f>(((52*120)*$K$3)*3)+$L$3</f>
        <v>771.36</v>
      </c>
      <c r="K388" s="266" t="s">
        <v>48</v>
      </c>
      <c r="L388" s="267" t="s">
        <v>48</v>
      </c>
      <c r="M388" s="268">
        <f t="shared" si="86"/>
        <v>76.90677500000001</v>
      </c>
      <c r="N388" s="269">
        <f>N386*1.1</f>
        <v>307.62710000000004</v>
      </c>
      <c r="O388" s="270" t="s">
        <v>574</v>
      </c>
      <c r="P388" s="271">
        <v>1</v>
      </c>
      <c r="Q388" s="272">
        <v>4</v>
      </c>
      <c r="R388" s="272">
        <v>4</v>
      </c>
      <c r="S388" s="273">
        <v>45</v>
      </c>
      <c r="T388" s="274">
        <v>28</v>
      </c>
      <c r="U388" s="275">
        <f t="shared" si="85"/>
        <v>112</v>
      </c>
      <c r="V388" s="570">
        <f>Tableau3[[#This Row],[PRIX  AU 
COLIS]]/Tableau3[[#This Row],[COLIS]]-1</f>
        <v>-0.72</v>
      </c>
      <c r="W388" s="276">
        <f t="shared" si="83"/>
        <v>21.533897000000003</v>
      </c>
      <c r="X388" s="277">
        <f>$N388-(N388*'Détail des remises'!$C$18)</f>
        <v>86.135588000000013</v>
      </c>
      <c r="Y388" s="278" t="s">
        <v>48</v>
      </c>
      <c r="Z388" s="274" t="s">
        <v>48</v>
      </c>
      <c r="AA388" s="275" t="s">
        <v>48</v>
      </c>
      <c r="AB388" s="276" t="s">
        <v>48</v>
      </c>
      <c r="AC388" s="277" t="s">
        <v>48</v>
      </c>
      <c r="AD388" s="278" t="s">
        <v>48</v>
      </c>
      <c r="AE388" s="274" t="s">
        <v>48</v>
      </c>
      <c r="AF388" s="275" t="s">
        <v>48</v>
      </c>
      <c r="AG388" s="276" t="s">
        <v>48</v>
      </c>
      <c r="AH388" s="277" t="s">
        <v>48</v>
      </c>
      <c r="AI388" s="278" t="s">
        <v>48</v>
      </c>
      <c r="AJ388" s="274" t="s">
        <v>48</v>
      </c>
      <c r="AK388" s="275" t="s">
        <v>48</v>
      </c>
      <c r="AL388" s="279" t="s">
        <v>48</v>
      </c>
      <c r="AM388" s="277" t="s">
        <v>48</v>
      </c>
      <c r="AN388" s="280" t="s">
        <v>48</v>
      </c>
      <c r="AO388" s="274" t="s">
        <v>48</v>
      </c>
      <c r="AP388" s="275" t="s">
        <v>48</v>
      </c>
      <c r="AQ388" s="279" t="s">
        <v>48</v>
      </c>
      <c r="AR388" s="277" t="s">
        <v>48</v>
      </c>
      <c r="AS388" s="280" t="s">
        <v>48</v>
      </c>
      <c r="AT388" s="345" t="s">
        <v>48</v>
      </c>
      <c r="AU388" s="198" t="s">
        <v>48</v>
      </c>
      <c r="AV388" s="198" t="s">
        <v>48</v>
      </c>
      <c r="AW388" s="198" t="s">
        <v>48</v>
      </c>
      <c r="AX388" s="198" t="s">
        <v>48</v>
      </c>
      <c r="AY388" s="198" t="s">
        <v>48</v>
      </c>
      <c r="AZ388" s="198" t="s">
        <v>48</v>
      </c>
      <c r="BA388" s="198" t="s">
        <v>48</v>
      </c>
      <c r="BB388" s="198" t="s">
        <v>48</v>
      </c>
      <c r="BC388" s="198" t="s">
        <v>48</v>
      </c>
      <c r="BD388" s="198" t="s">
        <v>48</v>
      </c>
      <c r="BE388" s="198" t="s">
        <v>48</v>
      </c>
      <c r="BF388" s="198" t="s">
        <v>48</v>
      </c>
      <c r="BG388" s="198" t="s">
        <v>48</v>
      </c>
      <c r="BH388" s="61" t="e" vm="21">
        <v>#VALUE!</v>
      </c>
      <c r="BI388" s="61" t="e" vm="43">
        <v>#VALUE!</v>
      </c>
      <c r="BJ388" s="61" t="e" vm="22">
        <v>#VALUE!</v>
      </c>
      <c r="BK388" s="61" t="e" vm="23">
        <v>#VALUE!</v>
      </c>
      <c r="BL388" s="198" t="s">
        <v>48</v>
      </c>
      <c r="BM388" s="61" t="e" vm="44">
        <v>#VALUE!</v>
      </c>
      <c r="BN388" s="198" t="s">
        <v>48</v>
      </c>
      <c r="BO388" s="61" t="e" vm="25">
        <v>#VALUE!</v>
      </c>
      <c r="BP388" s="61" t="e" vm="26">
        <v>#VALUE!</v>
      </c>
      <c r="BQ388" s="198" t="s">
        <v>48</v>
      </c>
      <c r="BR388" s="198" t="s">
        <v>48</v>
      </c>
      <c r="BS388" s="61" t="e" vm="29">
        <v>#VALUE!</v>
      </c>
      <c r="BT388" s="198" t="s">
        <v>48</v>
      </c>
      <c r="BU388" s="61" t="e" vm="30">
        <v>#VALUE!</v>
      </c>
      <c r="BV388" s="198" t="s">
        <v>48</v>
      </c>
      <c r="BW388" s="61" t="e" vm="31">
        <v>#VALUE!</v>
      </c>
      <c r="BX388" s="198" t="s">
        <v>48</v>
      </c>
      <c r="BY388" s="198" t="s">
        <v>48</v>
      </c>
      <c r="BZ388" s="61" t="e" vm="39">
        <v>#VALUE!</v>
      </c>
      <c r="CA388" s="61" t="e" vm="45">
        <v>#VALUE!</v>
      </c>
      <c r="CB388" s="61" t="e" vm="34">
        <v>#VALUE!</v>
      </c>
      <c r="CC388" s="317"/>
      <c r="CD388" s="317"/>
      <c r="CE388" s="317"/>
      <c r="CF388" s="317"/>
      <c r="CG388" s="317"/>
      <c r="CH388" s="317"/>
      <c r="CI388" s="562"/>
    </row>
    <row r="389" spans="1:87" ht="64.95" hidden="1" customHeight="1" x14ac:dyDescent="0.3">
      <c r="A389" s="335" t="s">
        <v>1123</v>
      </c>
      <c r="B389" s="336" t="s">
        <v>3</v>
      </c>
      <c r="C389" s="338" t="s">
        <v>668</v>
      </c>
      <c r="D389" s="550" t="s">
        <v>762</v>
      </c>
      <c r="E389" s="201" t="e" vm="55">
        <v>#VALUE!</v>
      </c>
      <c r="F389" s="287">
        <v>0</v>
      </c>
      <c r="G389" s="320" t="s">
        <v>692</v>
      </c>
      <c r="H389" s="202" t="s">
        <v>669</v>
      </c>
      <c r="I389" s="314">
        <v>4</v>
      </c>
      <c r="J389" s="311">
        <f>(((52*120)*$K$3)*4)+$L$3</f>
        <v>1008.48</v>
      </c>
      <c r="K389" s="266" t="s">
        <v>48</v>
      </c>
      <c r="L389" s="267" t="s">
        <v>48</v>
      </c>
      <c r="M389" s="268">
        <f t="shared" si="86"/>
        <v>80.402537499999994</v>
      </c>
      <c r="N389" s="269">
        <f>N386*1.15</f>
        <v>321.61014999999998</v>
      </c>
      <c r="O389" s="270" t="s">
        <v>574</v>
      </c>
      <c r="P389" s="271">
        <v>1</v>
      </c>
      <c r="Q389" s="272">
        <v>4</v>
      </c>
      <c r="R389" s="272">
        <v>4</v>
      </c>
      <c r="S389" s="273">
        <v>45</v>
      </c>
      <c r="T389" s="274">
        <v>28</v>
      </c>
      <c r="U389" s="275">
        <f t="shared" si="85"/>
        <v>112</v>
      </c>
      <c r="V389" s="570">
        <f>Tableau3[[#This Row],[PRIX  AU 
COLIS]]/Tableau3[[#This Row],[COLIS]]-1</f>
        <v>-0.72</v>
      </c>
      <c r="W389" s="276">
        <f t="shared" si="83"/>
        <v>22.512710499999997</v>
      </c>
      <c r="X389" s="277">
        <f>$N389-(N389*'Détail des remises'!$C$18)</f>
        <v>90.050841999999989</v>
      </c>
      <c r="Y389" s="278" t="s">
        <v>48</v>
      </c>
      <c r="Z389" s="274" t="s">
        <v>48</v>
      </c>
      <c r="AA389" s="275" t="s">
        <v>48</v>
      </c>
      <c r="AB389" s="276" t="s">
        <v>48</v>
      </c>
      <c r="AC389" s="277" t="s">
        <v>48</v>
      </c>
      <c r="AD389" s="278" t="s">
        <v>48</v>
      </c>
      <c r="AE389" s="274" t="s">
        <v>48</v>
      </c>
      <c r="AF389" s="275" t="s">
        <v>48</v>
      </c>
      <c r="AG389" s="276" t="s">
        <v>48</v>
      </c>
      <c r="AH389" s="277" t="s">
        <v>48</v>
      </c>
      <c r="AI389" s="278" t="s">
        <v>48</v>
      </c>
      <c r="AJ389" s="274" t="s">
        <v>48</v>
      </c>
      <c r="AK389" s="275" t="s">
        <v>48</v>
      </c>
      <c r="AL389" s="279" t="s">
        <v>48</v>
      </c>
      <c r="AM389" s="277" t="s">
        <v>48</v>
      </c>
      <c r="AN389" s="280" t="s">
        <v>48</v>
      </c>
      <c r="AO389" s="274" t="s">
        <v>48</v>
      </c>
      <c r="AP389" s="275" t="s">
        <v>48</v>
      </c>
      <c r="AQ389" s="279" t="s">
        <v>48</v>
      </c>
      <c r="AR389" s="277" t="s">
        <v>48</v>
      </c>
      <c r="AS389" s="280" t="s">
        <v>48</v>
      </c>
      <c r="AT389" s="345" t="s">
        <v>48</v>
      </c>
      <c r="AU389" s="198" t="s">
        <v>48</v>
      </c>
      <c r="AV389" s="198" t="s">
        <v>48</v>
      </c>
      <c r="AW389" s="198" t="s">
        <v>48</v>
      </c>
      <c r="AX389" s="198" t="s">
        <v>48</v>
      </c>
      <c r="AY389" s="198" t="s">
        <v>48</v>
      </c>
      <c r="AZ389" s="198" t="s">
        <v>48</v>
      </c>
      <c r="BA389" s="198" t="s">
        <v>48</v>
      </c>
      <c r="BB389" s="198" t="s">
        <v>48</v>
      </c>
      <c r="BC389" s="198" t="s">
        <v>48</v>
      </c>
      <c r="BD389" s="198" t="s">
        <v>48</v>
      </c>
      <c r="BE389" s="198" t="s">
        <v>48</v>
      </c>
      <c r="BF389" s="198" t="s">
        <v>48</v>
      </c>
      <c r="BG389" s="198" t="s">
        <v>48</v>
      </c>
      <c r="BH389" s="61" t="e" vm="21">
        <v>#VALUE!</v>
      </c>
      <c r="BI389" s="61" t="e" vm="43">
        <v>#VALUE!</v>
      </c>
      <c r="BJ389" s="61" t="e" vm="22">
        <v>#VALUE!</v>
      </c>
      <c r="BK389" s="61" t="e" vm="23">
        <v>#VALUE!</v>
      </c>
      <c r="BL389" s="198" t="s">
        <v>48</v>
      </c>
      <c r="BM389" s="61" t="e" vm="44">
        <v>#VALUE!</v>
      </c>
      <c r="BN389" s="198" t="s">
        <v>48</v>
      </c>
      <c r="BO389" s="61" t="e" vm="25">
        <v>#VALUE!</v>
      </c>
      <c r="BP389" s="61" t="e" vm="26">
        <v>#VALUE!</v>
      </c>
      <c r="BQ389" s="198" t="s">
        <v>48</v>
      </c>
      <c r="BR389" s="198" t="s">
        <v>48</v>
      </c>
      <c r="BS389" s="61" t="e" vm="29">
        <v>#VALUE!</v>
      </c>
      <c r="BT389" s="198" t="s">
        <v>48</v>
      </c>
      <c r="BU389" s="61" t="e" vm="30">
        <v>#VALUE!</v>
      </c>
      <c r="BV389" s="198" t="s">
        <v>48</v>
      </c>
      <c r="BW389" s="61" t="e" vm="31">
        <v>#VALUE!</v>
      </c>
      <c r="BX389" s="198" t="s">
        <v>48</v>
      </c>
      <c r="BY389" s="198" t="s">
        <v>48</v>
      </c>
      <c r="BZ389" s="61" t="e" vm="39">
        <v>#VALUE!</v>
      </c>
      <c r="CA389" s="61" t="e" vm="45">
        <v>#VALUE!</v>
      </c>
      <c r="CB389" s="61" t="e" vm="34">
        <v>#VALUE!</v>
      </c>
      <c r="CC389" s="317"/>
      <c r="CD389" s="317"/>
      <c r="CE389" s="317"/>
      <c r="CF389" s="317"/>
      <c r="CG389" s="317"/>
      <c r="CH389" s="317"/>
      <c r="CI389" s="562"/>
    </row>
    <row r="390" spans="1:87" ht="64.95" hidden="1" customHeight="1" x14ac:dyDescent="0.3">
      <c r="A390" s="335" t="s">
        <v>1123</v>
      </c>
      <c r="B390" s="336" t="s">
        <v>3</v>
      </c>
      <c r="C390" s="338" t="s">
        <v>668</v>
      </c>
      <c r="D390" s="550" t="s">
        <v>759</v>
      </c>
      <c r="E390" s="201" t="e" vm="55">
        <v>#VALUE!</v>
      </c>
      <c r="F390" s="287">
        <v>0</v>
      </c>
      <c r="G390" s="320" t="s">
        <v>693</v>
      </c>
      <c r="H390" s="202" t="s">
        <v>670</v>
      </c>
      <c r="I390" s="314">
        <v>1</v>
      </c>
      <c r="J390" s="311">
        <f>(((52*120)*$K$3)*1)+$L$3</f>
        <v>297.12</v>
      </c>
      <c r="K390" s="266" t="s">
        <v>48</v>
      </c>
      <c r="L390" s="267" t="s">
        <v>48</v>
      </c>
      <c r="M390" s="268">
        <f t="shared" si="86"/>
        <v>130.55500000000001</v>
      </c>
      <c r="N390" s="269">
        <v>130.55500000000001</v>
      </c>
      <c r="O390" s="270" t="s">
        <v>574</v>
      </c>
      <c r="P390" s="271">
        <v>1</v>
      </c>
      <c r="Q390" s="272">
        <v>1</v>
      </c>
      <c r="R390" s="272">
        <v>1</v>
      </c>
      <c r="S390" s="273">
        <v>70</v>
      </c>
      <c r="T390" s="274">
        <v>50</v>
      </c>
      <c r="U390" s="275">
        <f t="shared" si="85"/>
        <v>50</v>
      </c>
      <c r="V390" s="570">
        <f>Tableau3[[#This Row],[PRIX  AU 
COLIS]]/Tableau3[[#This Row],[COLIS]]-1</f>
        <v>-0.72</v>
      </c>
      <c r="W390" s="276">
        <f t="shared" si="83"/>
        <v>36.555400000000006</v>
      </c>
      <c r="X390" s="277">
        <f>$N390-(N390*'Détail des remises'!$C$18)</f>
        <v>36.555400000000006</v>
      </c>
      <c r="Y390" s="278" t="s">
        <v>48</v>
      </c>
      <c r="Z390" s="274" t="s">
        <v>48</v>
      </c>
      <c r="AA390" s="275" t="s">
        <v>48</v>
      </c>
      <c r="AB390" s="276" t="s">
        <v>48</v>
      </c>
      <c r="AC390" s="277" t="s">
        <v>48</v>
      </c>
      <c r="AD390" s="278" t="s">
        <v>48</v>
      </c>
      <c r="AE390" s="274" t="s">
        <v>48</v>
      </c>
      <c r="AF390" s="275" t="s">
        <v>48</v>
      </c>
      <c r="AG390" s="276" t="s">
        <v>48</v>
      </c>
      <c r="AH390" s="277" t="s">
        <v>48</v>
      </c>
      <c r="AI390" s="278" t="s">
        <v>48</v>
      </c>
      <c r="AJ390" s="274" t="s">
        <v>48</v>
      </c>
      <c r="AK390" s="275" t="s">
        <v>48</v>
      </c>
      <c r="AL390" s="279" t="s">
        <v>48</v>
      </c>
      <c r="AM390" s="277" t="s">
        <v>48</v>
      </c>
      <c r="AN390" s="280" t="s">
        <v>48</v>
      </c>
      <c r="AO390" s="274" t="s">
        <v>48</v>
      </c>
      <c r="AP390" s="275" t="s">
        <v>48</v>
      </c>
      <c r="AQ390" s="279" t="s">
        <v>48</v>
      </c>
      <c r="AR390" s="277" t="s">
        <v>48</v>
      </c>
      <c r="AS390" s="280" t="s">
        <v>48</v>
      </c>
      <c r="AT390" s="345" t="s">
        <v>48</v>
      </c>
      <c r="AU390" s="198" t="s">
        <v>48</v>
      </c>
      <c r="AV390" s="198" t="s">
        <v>48</v>
      </c>
      <c r="AW390" s="198" t="s">
        <v>48</v>
      </c>
      <c r="AX390" s="198" t="s">
        <v>48</v>
      </c>
      <c r="AY390" s="198" t="s">
        <v>48</v>
      </c>
      <c r="AZ390" s="198" t="s">
        <v>48</v>
      </c>
      <c r="BA390" s="198" t="s">
        <v>48</v>
      </c>
      <c r="BB390" s="198" t="s">
        <v>48</v>
      </c>
      <c r="BC390" s="198" t="s">
        <v>48</v>
      </c>
      <c r="BD390" s="198" t="s">
        <v>48</v>
      </c>
      <c r="BE390" s="198" t="s">
        <v>48</v>
      </c>
      <c r="BF390" s="198" t="s">
        <v>48</v>
      </c>
      <c r="BG390" s="198" t="s">
        <v>48</v>
      </c>
      <c r="BH390" s="61" t="e" vm="21">
        <v>#VALUE!</v>
      </c>
      <c r="BI390" s="61" t="e" vm="43">
        <v>#VALUE!</v>
      </c>
      <c r="BJ390" s="61" t="e" vm="22">
        <v>#VALUE!</v>
      </c>
      <c r="BK390" s="61" t="e" vm="23">
        <v>#VALUE!</v>
      </c>
      <c r="BL390" s="198" t="s">
        <v>48</v>
      </c>
      <c r="BM390" s="61" t="e" vm="44">
        <v>#VALUE!</v>
      </c>
      <c r="BN390" s="198" t="s">
        <v>48</v>
      </c>
      <c r="BO390" s="61" t="e" vm="25">
        <v>#VALUE!</v>
      </c>
      <c r="BP390" s="61" t="e" vm="26">
        <v>#VALUE!</v>
      </c>
      <c r="BQ390" s="198" t="s">
        <v>48</v>
      </c>
      <c r="BR390" s="198" t="s">
        <v>48</v>
      </c>
      <c r="BS390" s="61" t="e" vm="29">
        <v>#VALUE!</v>
      </c>
      <c r="BT390" s="198" t="s">
        <v>48</v>
      </c>
      <c r="BU390" s="61" t="e" vm="30">
        <v>#VALUE!</v>
      </c>
      <c r="BV390" s="198" t="s">
        <v>48</v>
      </c>
      <c r="BW390" s="61" t="e" vm="31">
        <v>#VALUE!</v>
      </c>
      <c r="BX390" s="198" t="s">
        <v>48</v>
      </c>
      <c r="BY390" s="198" t="s">
        <v>48</v>
      </c>
      <c r="BZ390" s="61" t="e" vm="39">
        <v>#VALUE!</v>
      </c>
      <c r="CA390" s="61" t="e" vm="45">
        <v>#VALUE!</v>
      </c>
      <c r="CB390" s="61" t="e" vm="34">
        <v>#VALUE!</v>
      </c>
      <c r="CC390" s="317"/>
      <c r="CD390" s="317"/>
      <c r="CE390" s="317"/>
      <c r="CF390" s="317"/>
      <c r="CG390" s="317"/>
      <c r="CH390" s="317"/>
      <c r="CI390" s="562"/>
    </row>
    <row r="391" spans="1:87" ht="64.95" hidden="1" customHeight="1" x14ac:dyDescent="0.3">
      <c r="A391" s="335" t="s">
        <v>1123</v>
      </c>
      <c r="B391" s="336" t="s">
        <v>3</v>
      </c>
      <c r="C391" s="338" t="s">
        <v>668</v>
      </c>
      <c r="D391" s="550" t="s">
        <v>759</v>
      </c>
      <c r="E391" s="201" t="e" vm="55">
        <v>#VALUE!</v>
      </c>
      <c r="F391" s="287">
        <v>0</v>
      </c>
      <c r="G391" s="320" t="s">
        <v>694</v>
      </c>
      <c r="H391" s="202" t="s">
        <v>670</v>
      </c>
      <c r="I391" s="314">
        <v>2</v>
      </c>
      <c r="J391" s="311">
        <f>(((52*120)*$K$3)*2)+$L$3</f>
        <v>534.24</v>
      </c>
      <c r="K391" s="266" t="s">
        <v>48</v>
      </c>
      <c r="L391" s="267" t="s">
        <v>48</v>
      </c>
      <c r="M391" s="268">
        <f t="shared" si="86"/>
        <v>137.08275</v>
      </c>
      <c r="N391" s="269">
        <f>N390*1.05</f>
        <v>137.08275</v>
      </c>
      <c r="O391" s="270" t="s">
        <v>574</v>
      </c>
      <c r="P391" s="271">
        <v>1</v>
      </c>
      <c r="Q391" s="272">
        <v>1</v>
      </c>
      <c r="R391" s="272">
        <v>1</v>
      </c>
      <c r="S391" s="273">
        <v>70</v>
      </c>
      <c r="T391" s="274">
        <v>50</v>
      </c>
      <c r="U391" s="275">
        <f t="shared" si="85"/>
        <v>50</v>
      </c>
      <c r="V391" s="570">
        <f>Tableau3[[#This Row],[PRIX  AU 
COLIS]]/Tableau3[[#This Row],[COLIS]]-1</f>
        <v>-0.72</v>
      </c>
      <c r="W391" s="276">
        <f t="shared" si="83"/>
        <v>38.383170000000007</v>
      </c>
      <c r="X391" s="277">
        <f>$N391-(N391*'Détail des remises'!$C$18)</f>
        <v>38.383170000000007</v>
      </c>
      <c r="Y391" s="278" t="s">
        <v>48</v>
      </c>
      <c r="Z391" s="274" t="s">
        <v>48</v>
      </c>
      <c r="AA391" s="275" t="s">
        <v>48</v>
      </c>
      <c r="AB391" s="276" t="s">
        <v>48</v>
      </c>
      <c r="AC391" s="277" t="s">
        <v>48</v>
      </c>
      <c r="AD391" s="278" t="s">
        <v>48</v>
      </c>
      <c r="AE391" s="274" t="s">
        <v>48</v>
      </c>
      <c r="AF391" s="275" t="s">
        <v>48</v>
      </c>
      <c r="AG391" s="276" t="s">
        <v>48</v>
      </c>
      <c r="AH391" s="277" t="s">
        <v>48</v>
      </c>
      <c r="AI391" s="278" t="s">
        <v>48</v>
      </c>
      <c r="AJ391" s="274" t="s">
        <v>48</v>
      </c>
      <c r="AK391" s="275" t="s">
        <v>48</v>
      </c>
      <c r="AL391" s="279" t="s">
        <v>48</v>
      </c>
      <c r="AM391" s="277" t="s">
        <v>48</v>
      </c>
      <c r="AN391" s="280" t="s">
        <v>48</v>
      </c>
      <c r="AO391" s="274" t="s">
        <v>48</v>
      </c>
      <c r="AP391" s="275" t="s">
        <v>48</v>
      </c>
      <c r="AQ391" s="279" t="s">
        <v>48</v>
      </c>
      <c r="AR391" s="277" t="s">
        <v>48</v>
      </c>
      <c r="AS391" s="280" t="s">
        <v>48</v>
      </c>
      <c r="AT391" s="345" t="s">
        <v>48</v>
      </c>
      <c r="AU391" s="198" t="s">
        <v>48</v>
      </c>
      <c r="AV391" s="198" t="s">
        <v>48</v>
      </c>
      <c r="AW391" s="198" t="s">
        <v>48</v>
      </c>
      <c r="AX391" s="198" t="s">
        <v>48</v>
      </c>
      <c r="AY391" s="198" t="s">
        <v>48</v>
      </c>
      <c r="AZ391" s="198" t="s">
        <v>48</v>
      </c>
      <c r="BA391" s="198" t="s">
        <v>48</v>
      </c>
      <c r="BB391" s="198" t="s">
        <v>48</v>
      </c>
      <c r="BC391" s="198" t="s">
        <v>48</v>
      </c>
      <c r="BD391" s="198" t="s">
        <v>48</v>
      </c>
      <c r="BE391" s="198" t="s">
        <v>48</v>
      </c>
      <c r="BF391" s="198" t="s">
        <v>48</v>
      </c>
      <c r="BG391" s="198" t="s">
        <v>48</v>
      </c>
      <c r="BH391" s="61" t="e" vm="21">
        <v>#VALUE!</v>
      </c>
      <c r="BI391" s="61" t="e" vm="43">
        <v>#VALUE!</v>
      </c>
      <c r="BJ391" s="61" t="e" vm="22">
        <v>#VALUE!</v>
      </c>
      <c r="BK391" s="61" t="e" vm="23">
        <v>#VALUE!</v>
      </c>
      <c r="BL391" s="198" t="s">
        <v>48</v>
      </c>
      <c r="BM391" s="61" t="e" vm="44">
        <v>#VALUE!</v>
      </c>
      <c r="BN391" s="198" t="s">
        <v>48</v>
      </c>
      <c r="BO391" s="61" t="e" vm="25">
        <v>#VALUE!</v>
      </c>
      <c r="BP391" s="61" t="e" vm="26">
        <v>#VALUE!</v>
      </c>
      <c r="BQ391" s="198" t="s">
        <v>48</v>
      </c>
      <c r="BR391" s="198" t="s">
        <v>48</v>
      </c>
      <c r="BS391" s="61" t="e" vm="29">
        <v>#VALUE!</v>
      </c>
      <c r="BT391" s="198" t="s">
        <v>48</v>
      </c>
      <c r="BU391" s="61" t="e" vm="30">
        <v>#VALUE!</v>
      </c>
      <c r="BV391" s="198" t="s">
        <v>48</v>
      </c>
      <c r="BW391" s="61" t="e" vm="31">
        <v>#VALUE!</v>
      </c>
      <c r="BX391" s="198" t="s">
        <v>48</v>
      </c>
      <c r="BY391" s="198" t="s">
        <v>48</v>
      </c>
      <c r="BZ391" s="61" t="e" vm="39">
        <v>#VALUE!</v>
      </c>
      <c r="CA391" s="61" t="e" vm="45">
        <v>#VALUE!</v>
      </c>
      <c r="CB391" s="61" t="e" vm="34">
        <v>#VALUE!</v>
      </c>
      <c r="CC391" s="317"/>
      <c r="CD391" s="317"/>
      <c r="CE391" s="317"/>
      <c r="CF391" s="317"/>
      <c r="CG391" s="317"/>
      <c r="CH391" s="317"/>
      <c r="CI391" s="562"/>
    </row>
    <row r="392" spans="1:87" ht="64.95" hidden="1" customHeight="1" x14ac:dyDescent="0.3">
      <c r="A392" s="335" t="s">
        <v>1123</v>
      </c>
      <c r="B392" s="336" t="s">
        <v>3</v>
      </c>
      <c r="C392" s="338" t="s">
        <v>668</v>
      </c>
      <c r="D392" s="550" t="s">
        <v>759</v>
      </c>
      <c r="E392" s="201" t="e" vm="55">
        <v>#VALUE!</v>
      </c>
      <c r="F392" s="287">
        <v>0</v>
      </c>
      <c r="G392" s="320" t="s">
        <v>695</v>
      </c>
      <c r="H392" s="202" t="s">
        <v>670</v>
      </c>
      <c r="I392" s="314">
        <v>3</v>
      </c>
      <c r="J392" s="311">
        <f>(((52*120)*$K$3)*3)+$L$3</f>
        <v>771.36</v>
      </c>
      <c r="K392" s="266" t="s">
        <v>48</v>
      </c>
      <c r="L392" s="267" t="s">
        <v>48</v>
      </c>
      <c r="M392" s="268">
        <f t="shared" si="86"/>
        <v>143.61050000000003</v>
      </c>
      <c r="N392" s="269">
        <f>N390*1.1</f>
        <v>143.61050000000003</v>
      </c>
      <c r="O392" s="270" t="s">
        <v>574</v>
      </c>
      <c r="P392" s="271">
        <v>1</v>
      </c>
      <c r="Q392" s="272">
        <v>1</v>
      </c>
      <c r="R392" s="272">
        <v>1</v>
      </c>
      <c r="S392" s="273">
        <v>70</v>
      </c>
      <c r="T392" s="274">
        <v>50</v>
      </c>
      <c r="U392" s="275">
        <f t="shared" si="85"/>
        <v>50</v>
      </c>
      <c r="V392" s="570">
        <f>Tableau3[[#This Row],[PRIX  AU 
COLIS]]/Tableau3[[#This Row],[COLIS]]-1</f>
        <v>-0.72</v>
      </c>
      <c r="W392" s="276">
        <f t="shared" si="83"/>
        <v>40.210940000000008</v>
      </c>
      <c r="X392" s="277">
        <f>$N392-(N392*'Détail des remises'!$C$18)</f>
        <v>40.210940000000008</v>
      </c>
      <c r="Y392" s="278" t="s">
        <v>48</v>
      </c>
      <c r="Z392" s="274" t="s">
        <v>48</v>
      </c>
      <c r="AA392" s="275" t="s">
        <v>48</v>
      </c>
      <c r="AB392" s="276" t="s">
        <v>48</v>
      </c>
      <c r="AC392" s="277" t="s">
        <v>48</v>
      </c>
      <c r="AD392" s="278" t="s">
        <v>48</v>
      </c>
      <c r="AE392" s="274" t="s">
        <v>48</v>
      </c>
      <c r="AF392" s="275" t="s">
        <v>48</v>
      </c>
      <c r="AG392" s="276" t="s">
        <v>48</v>
      </c>
      <c r="AH392" s="277" t="s">
        <v>48</v>
      </c>
      <c r="AI392" s="278" t="s">
        <v>48</v>
      </c>
      <c r="AJ392" s="274" t="s">
        <v>48</v>
      </c>
      <c r="AK392" s="275" t="s">
        <v>48</v>
      </c>
      <c r="AL392" s="279" t="s">
        <v>48</v>
      </c>
      <c r="AM392" s="277" t="s">
        <v>48</v>
      </c>
      <c r="AN392" s="280" t="s">
        <v>48</v>
      </c>
      <c r="AO392" s="274" t="s">
        <v>48</v>
      </c>
      <c r="AP392" s="275" t="s">
        <v>48</v>
      </c>
      <c r="AQ392" s="279" t="s">
        <v>48</v>
      </c>
      <c r="AR392" s="277" t="s">
        <v>48</v>
      </c>
      <c r="AS392" s="280" t="s">
        <v>48</v>
      </c>
      <c r="AT392" s="345" t="s">
        <v>48</v>
      </c>
      <c r="AU392" s="198" t="s">
        <v>48</v>
      </c>
      <c r="AV392" s="198" t="s">
        <v>48</v>
      </c>
      <c r="AW392" s="198" t="s">
        <v>48</v>
      </c>
      <c r="AX392" s="198" t="s">
        <v>48</v>
      </c>
      <c r="AY392" s="198" t="s">
        <v>48</v>
      </c>
      <c r="AZ392" s="198" t="s">
        <v>48</v>
      </c>
      <c r="BA392" s="198" t="s">
        <v>48</v>
      </c>
      <c r="BB392" s="198" t="s">
        <v>48</v>
      </c>
      <c r="BC392" s="198" t="s">
        <v>48</v>
      </c>
      <c r="BD392" s="198" t="s">
        <v>48</v>
      </c>
      <c r="BE392" s="198" t="s">
        <v>48</v>
      </c>
      <c r="BF392" s="198" t="s">
        <v>48</v>
      </c>
      <c r="BG392" s="198" t="s">
        <v>48</v>
      </c>
      <c r="BH392" s="61" t="e" vm="21">
        <v>#VALUE!</v>
      </c>
      <c r="BI392" s="61" t="e" vm="43">
        <v>#VALUE!</v>
      </c>
      <c r="BJ392" s="61" t="e" vm="22">
        <v>#VALUE!</v>
      </c>
      <c r="BK392" s="61" t="e" vm="23">
        <v>#VALUE!</v>
      </c>
      <c r="BL392" s="198" t="s">
        <v>48</v>
      </c>
      <c r="BM392" s="61" t="e" vm="44">
        <v>#VALUE!</v>
      </c>
      <c r="BN392" s="198" t="s">
        <v>48</v>
      </c>
      <c r="BO392" s="61" t="e" vm="25">
        <v>#VALUE!</v>
      </c>
      <c r="BP392" s="61" t="e" vm="26">
        <v>#VALUE!</v>
      </c>
      <c r="BQ392" s="198" t="s">
        <v>48</v>
      </c>
      <c r="BR392" s="198" t="s">
        <v>48</v>
      </c>
      <c r="BS392" s="61" t="e" vm="29">
        <v>#VALUE!</v>
      </c>
      <c r="BT392" s="198" t="s">
        <v>48</v>
      </c>
      <c r="BU392" s="61" t="e" vm="30">
        <v>#VALUE!</v>
      </c>
      <c r="BV392" s="198" t="s">
        <v>48</v>
      </c>
      <c r="BW392" s="61" t="e" vm="31">
        <v>#VALUE!</v>
      </c>
      <c r="BX392" s="198" t="s">
        <v>48</v>
      </c>
      <c r="BY392" s="198" t="s">
        <v>48</v>
      </c>
      <c r="BZ392" s="61" t="e" vm="39">
        <v>#VALUE!</v>
      </c>
      <c r="CA392" s="61" t="e" vm="45">
        <v>#VALUE!</v>
      </c>
      <c r="CB392" s="61" t="e" vm="34">
        <v>#VALUE!</v>
      </c>
      <c r="CC392" s="317"/>
      <c r="CD392" s="317"/>
      <c r="CE392" s="317"/>
      <c r="CF392" s="317"/>
      <c r="CG392" s="317"/>
      <c r="CH392" s="317"/>
      <c r="CI392" s="562"/>
    </row>
    <row r="393" spans="1:87" ht="64.95" hidden="1" customHeight="1" x14ac:dyDescent="0.3">
      <c r="A393" s="335" t="s">
        <v>1123</v>
      </c>
      <c r="B393" s="336" t="s">
        <v>3</v>
      </c>
      <c r="C393" s="338" t="s">
        <v>668</v>
      </c>
      <c r="D393" s="550" t="s">
        <v>759</v>
      </c>
      <c r="E393" s="201" t="e" vm="55">
        <v>#VALUE!</v>
      </c>
      <c r="F393" s="287">
        <v>0</v>
      </c>
      <c r="G393" s="320" t="s">
        <v>696</v>
      </c>
      <c r="H393" s="202" t="s">
        <v>670</v>
      </c>
      <c r="I393" s="314">
        <v>4</v>
      </c>
      <c r="J393" s="311">
        <f>(((52*120)*$K$3)*4)+$L$3</f>
        <v>1008.48</v>
      </c>
      <c r="K393" s="266" t="s">
        <v>48</v>
      </c>
      <c r="L393" s="267" t="s">
        <v>48</v>
      </c>
      <c r="M393" s="268">
        <f t="shared" si="86"/>
        <v>150.13825</v>
      </c>
      <c r="N393" s="269">
        <f>N390*1.15</f>
        <v>150.13825</v>
      </c>
      <c r="O393" s="270" t="s">
        <v>574</v>
      </c>
      <c r="P393" s="271">
        <v>1</v>
      </c>
      <c r="Q393" s="272">
        <v>1</v>
      </c>
      <c r="R393" s="272">
        <v>1</v>
      </c>
      <c r="S393" s="273">
        <v>70</v>
      </c>
      <c r="T393" s="274">
        <v>50</v>
      </c>
      <c r="U393" s="275">
        <f t="shared" si="85"/>
        <v>50</v>
      </c>
      <c r="V393" s="570">
        <f>Tableau3[[#This Row],[PRIX  AU 
COLIS]]/Tableau3[[#This Row],[COLIS]]-1</f>
        <v>-0.72</v>
      </c>
      <c r="W393" s="276">
        <f t="shared" si="83"/>
        <v>42.038710000000009</v>
      </c>
      <c r="X393" s="277">
        <f>$N393-(N393*'Détail des remises'!$C$18)</f>
        <v>42.038710000000009</v>
      </c>
      <c r="Y393" s="278" t="s">
        <v>48</v>
      </c>
      <c r="Z393" s="274" t="s">
        <v>48</v>
      </c>
      <c r="AA393" s="275" t="s">
        <v>48</v>
      </c>
      <c r="AB393" s="276" t="s">
        <v>48</v>
      </c>
      <c r="AC393" s="277" t="s">
        <v>48</v>
      </c>
      <c r="AD393" s="278" t="s">
        <v>48</v>
      </c>
      <c r="AE393" s="274" t="s">
        <v>48</v>
      </c>
      <c r="AF393" s="275" t="s">
        <v>48</v>
      </c>
      <c r="AG393" s="276" t="s">
        <v>48</v>
      </c>
      <c r="AH393" s="277" t="s">
        <v>48</v>
      </c>
      <c r="AI393" s="278" t="s">
        <v>48</v>
      </c>
      <c r="AJ393" s="274" t="s">
        <v>48</v>
      </c>
      <c r="AK393" s="275" t="s">
        <v>48</v>
      </c>
      <c r="AL393" s="279" t="s">
        <v>48</v>
      </c>
      <c r="AM393" s="277" t="s">
        <v>48</v>
      </c>
      <c r="AN393" s="280" t="s">
        <v>48</v>
      </c>
      <c r="AO393" s="274" t="s">
        <v>48</v>
      </c>
      <c r="AP393" s="275" t="s">
        <v>48</v>
      </c>
      <c r="AQ393" s="279" t="s">
        <v>48</v>
      </c>
      <c r="AR393" s="277" t="s">
        <v>48</v>
      </c>
      <c r="AS393" s="280" t="s">
        <v>48</v>
      </c>
      <c r="AT393" s="345" t="s">
        <v>48</v>
      </c>
      <c r="AU393" s="198" t="s">
        <v>48</v>
      </c>
      <c r="AV393" s="198" t="s">
        <v>48</v>
      </c>
      <c r="AW393" s="198" t="s">
        <v>48</v>
      </c>
      <c r="AX393" s="198" t="s">
        <v>48</v>
      </c>
      <c r="AY393" s="198" t="s">
        <v>48</v>
      </c>
      <c r="AZ393" s="198" t="s">
        <v>48</v>
      </c>
      <c r="BA393" s="198" t="s">
        <v>48</v>
      </c>
      <c r="BB393" s="198" t="s">
        <v>48</v>
      </c>
      <c r="BC393" s="198" t="s">
        <v>48</v>
      </c>
      <c r="BD393" s="198" t="s">
        <v>48</v>
      </c>
      <c r="BE393" s="198" t="s">
        <v>48</v>
      </c>
      <c r="BF393" s="198" t="s">
        <v>48</v>
      </c>
      <c r="BG393" s="198" t="s">
        <v>48</v>
      </c>
      <c r="BH393" s="61" t="e" vm="21">
        <v>#VALUE!</v>
      </c>
      <c r="BI393" s="61" t="e" vm="43">
        <v>#VALUE!</v>
      </c>
      <c r="BJ393" s="61" t="e" vm="22">
        <v>#VALUE!</v>
      </c>
      <c r="BK393" s="61" t="e" vm="23">
        <v>#VALUE!</v>
      </c>
      <c r="BL393" s="198" t="s">
        <v>48</v>
      </c>
      <c r="BM393" s="61" t="e" vm="44">
        <v>#VALUE!</v>
      </c>
      <c r="BN393" s="198" t="s">
        <v>48</v>
      </c>
      <c r="BO393" s="61" t="e" vm="25">
        <v>#VALUE!</v>
      </c>
      <c r="BP393" s="61" t="e" vm="26">
        <v>#VALUE!</v>
      </c>
      <c r="BQ393" s="198" t="s">
        <v>48</v>
      </c>
      <c r="BR393" s="198" t="s">
        <v>48</v>
      </c>
      <c r="BS393" s="61" t="e" vm="29">
        <v>#VALUE!</v>
      </c>
      <c r="BT393" s="198" t="s">
        <v>48</v>
      </c>
      <c r="BU393" s="61" t="e" vm="30">
        <v>#VALUE!</v>
      </c>
      <c r="BV393" s="198" t="s">
        <v>48</v>
      </c>
      <c r="BW393" s="61" t="e" vm="31">
        <v>#VALUE!</v>
      </c>
      <c r="BX393" s="198" t="s">
        <v>48</v>
      </c>
      <c r="BY393" s="198" t="s">
        <v>48</v>
      </c>
      <c r="BZ393" s="61" t="e" vm="39">
        <v>#VALUE!</v>
      </c>
      <c r="CA393" s="61" t="e" vm="45">
        <v>#VALUE!</v>
      </c>
      <c r="CB393" s="61" t="e" vm="34">
        <v>#VALUE!</v>
      </c>
      <c r="CC393" s="317"/>
      <c r="CD393" s="317"/>
      <c r="CE393" s="317"/>
      <c r="CF393" s="317"/>
      <c r="CG393" s="317"/>
      <c r="CH393" s="317"/>
      <c r="CI393" s="562"/>
    </row>
    <row r="394" spans="1:87" ht="64.95" hidden="1" customHeight="1" x14ac:dyDescent="0.3">
      <c r="A394" s="335" t="s">
        <v>1123</v>
      </c>
      <c r="B394" s="336" t="s">
        <v>3</v>
      </c>
      <c r="C394" s="338" t="s">
        <v>668</v>
      </c>
      <c r="D394" s="550" t="s">
        <v>760</v>
      </c>
      <c r="E394" s="201" t="e" vm="55">
        <v>#VALUE!</v>
      </c>
      <c r="F394" s="287">
        <v>0</v>
      </c>
      <c r="G394" s="320" t="s">
        <v>905</v>
      </c>
      <c r="H394" s="202" t="s">
        <v>671</v>
      </c>
      <c r="I394" s="314">
        <v>1</v>
      </c>
      <c r="J394" s="311">
        <f>(((52*120)*$K$3)*1)+$L$3</f>
        <v>297.12</v>
      </c>
      <c r="K394" s="266" t="s">
        <v>48</v>
      </c>
      <c r="L394" s="267" t="s">
        <v>48</v>
      </c>
      <c r="M394" s="268">
        <f t="shared" si="86"/>
        <v>253.54300000000001</v>
      </c>
      <c r="N394" s="269">
        <v>253.54300000000001</v>
      </c>
      <c r="O394" s="270" t="s">
        <v>574</v>
      </c>
      <c r="P394" s="271">
        <v>1</v>
      </c>
      <c r="Q394" s="272">
        <v>1</v>
      </c>
      <c r="R394" s="272">
        <v>1</v>
      </c>
      <c r="S394" s="273">
        <v>45</v>
      </c>
      <c r="T394" s="274">
        <v>25</v>
      </c>
      <c r="U394" s="275">
        <f t="shared" si="85"/>
        <v>25</v>
      </c>
      <c r="V394" s="570">
        <f>Tableau3[[#This Row],[PRIX  AU 
COLIS]]/Tableau3[[#This Row],[COLIS]]-1</f>
        <v>-0.72</v>
      </c>
      <c r="W394" s="276">
        <f t="shared" si="83"/>
        <v>70.992040000000003</v>
      </c>
      <c r="X394" s="277">
        <f>$N394-(N394*'Détail des remises'!$C$18)</f>
        <v>70.992040000000003</v>
      </c>
      <c r="Y394" s="278" t="s">
        <v>48</v>
      </c>
      <c r="Z394" s="274" t="s">
        <v>48</v>
      </c>
      <c r="AA394" s="275" t="s">
        <v>48</v>
      </c>
      <c r="AB394" s="276" t="s">
        <v>48</v>
      </c>
      <c r="AC394" s="277" t="s">
        <v>48</v>
      </c>
      <c r="AD394" s="278" t="s">
        <v>48</v>
      </c>
      <c r="AE394" s="274" t="s">
        <v>48</v>
      </c>
      <c r="AF394" s="275" t="s">
        <v>48</v>
      </c>
      <c r="AG394" s="276" t="s">
        <v>48</v>
      </c>
      <c r="AH394" s="277" t="s">
        <v>48</v>
      </c>
      <c r="AI394" s="278" t="s">
        <v>48</v>
      </c>
      <c r="AJ394" s="274" t="s">
        <v>48</v>
      </c>
      <c r="AK394" s="275" t="s">
        <v>48</v>
      </c>
      <c r="AL394" s="279" t="s">
        <v>48</v>
      </c>
      <c r="AM394" s="277" t="s">
        <v>48</v>
      </c>
      <c r="AN394" s="280" t="s">
        <v>48</v>
      </c>
      <c r="AO394" s="274" t="s">
        <v>48</v>
      </c>
      <c r="AP394" s="275" t="s">
        <v>48</v>
      </c>
      <c r="AQ394" s="279" t="s">
        <v>48</v>
      </c>
      <c r="AR394" s="277" t="s">
        <v>48</v>
      </c>
      <c r="AS394" s="280" t="s">
        <v>48</v>
      </c>
      <c r="AT394" s="345" t="s">
        <v>48</v>
      </c>
      <c r="AU394" s="198" t="s">
        <v>48</v>
      </c>
      <c r="AV394" s="198" t="s">
        <v>48</v>
      </c>
      <c r="AW394" s="198" t="s">
        <v>48</v>
      </c>
      <c r="AX394" s="198" t="s">
        <v>48</v>
      </c>
      <c r="AY394" s="198" t="s">
        <v>48</v>
      </c>
      <c r="AZ394" s="198" t="s">
        <v>48</v>
      </c>
      <c r="BA394" s="198" t="s">
        <v>48</v>
      </c>
      <c r="BB394" s="198" t="s">
        <v>48</v>
      </c>
      <c r="BC394" s="198" t="s">
        <v>48</v>
      </c>
      <c r="BD394" s="198" t="s">
        <v>48</v>
      </c>
      <c r="BE394" s="198" t="s">
        <v>48</v>
      </c>
      <c r="BF394" s="198" t="s">
        <v>48</v>
      </c>
      <c r="BG394" s="198" t="s">
        <v>48</v>
      </c>
      <c r="BH394" s="61" t="e" vm="21">
        <v>#VALUE!</v>
      </c>
      <c r="BI394" s="61" t="e" vm="43">
        <v>#VALUE!</v>
      </c>
      <c r="BJ394" s="61" t="e" vm="22">
        <v>#VALUE!</v>
      </c>
      <c r="BK394" s="61" t="e" vm="23">
        <v>#VALUE!</v>
      </c>
      <c r="BL394" s="198" t="s">
        <v>48</v>
      </c>
      <c r="BM394" s="61" t="e" vm="44">
        <v>#VALUE!</v>
      </c>
      <c r="BN394" s="198" t="s">
        <v>48</v>
      </c>
      <c r="BO394" s="61" t="e" vm="25">
        <v>#VALUE!</v>
      </c>
      <c r="BP394" s="61" t="e" vm="26">
        <v>#VALUE!</v>
      </c>
      <c r="BQ394" s="198" t="s">
        <v>48</v>
      </c>
      <c r="BR394" s="198" t="s">
        <v>48</v>
      </c>
      <c r="BS394" s="61" t="e" vm="29">
        <v>#VALUE!</v>
      </c>
      <c r="BT394" s="198" t="s">
        <v>48</v>
      </c>
      <c r="BU394" s="61" t="e" vm="30">
        <v>#VALUE!</v>
      </c>
      <c r="BV394" s="198" t="s">
        <v>48</v>
      </c>
      <c r="BW394" s="61" t="e" vm="31">
        <v>#VALUE!</v>
      </c>
      <c r="BX394" s="198" t="s">
        <v>48</v>
      </c>
      <c r="BY394" s="198" t="s">
        <v>48</v>
      </c>
      <c r="BZ394" s="61" t="e" vm="39">
        <v>#VALUE!</v>
      </c>
      <c r="CA394" s="61" t="e" vm="45">
        <v>#VALUE!</v>
      </c>
      <c r="CB394" s="61" t="e" vm="34">
        <v>#VALUE!</v>
      </c>
      <c r="CC394" s="317"/>
      <c r="CD394" s="317"/>
      <c r="CE394" s="317"/>
      <c r="CF394" s="317"/>
      <c r="CG394" s="317"/>
      <c r="CH394" s="317"/>
      <c r="CI394" s="562"/>
    </row>
    <row r="395" spans="1:87" ht="64.95" hidden="1" customHeight="1" x14ac:dyDescent="0.3">
      <c r="A395" s="335" t="s">
        <v>1123</v>
      </c>
      <c r="B395" s="336" t="s">
        <v>3</v>
      </c>
      <c r="C395" s="338" t="s">
        <v>668</v>
      </c>
      <c r="D395" s="550" t="s">
        <v>760</v>
      </c>
      <c r="E395" s="201" t="e" vm="55">
        <v>#VALUE!</v>
      </c>
      <c r="F395" s="287">
        <v>0</v>
      </c>
      <c r="G395" s="320" t="s">
        <v>906</v>
      </c>
      <c r="H395" s="202" t="s">
        <v>671</v>
      </c>
      <c r="I395" s="314">
        <v>2</v>
      </c>
      <c r="J395" s="311">
        <f>(((52*120)*$K$3)*2)+$L$3</f>
        <v>534.24</v>
      </c>
      <c r="K395" s="266" t="s">
        <v>48</v>
      </c>
      <c r="L395" s="267" t="s">
        <v>48</v>
      </c>
      <c r="M395" s="268">
        <f t="shared" si="86"/>
        <v>266.22014999999999</v>
      </c>
      <c r="N395" s="269">
        <f>N394*1.05</f>
        <v>266.22014999999999</v>
      </c>
      <c r="O395" s="270" t="s">
        <v>574</v>
      </c>
      <c r="P395" s="271">
        <v>1</v>
      </c>
      <c r="Q395" s="272">
        <v>1</v>
      </c>
      <c r="R395" s="272">
        <v>1</v>
      </c>
      <c r="S395" s="273">
        <v>45</v>
      </c>
      <c r="T395" s="274">
        <v>25</v>
      </c>
      <c r="U395" s="275">
        <f t="shared" ref="U395:U426" si="87">T395*Q395</f>
        <v>25</v>
      </c>
      <c r="V395" s="570">
        <f>Tableau3[[#This Row],[PRIX  AU 
COLIS]]/Tableau3[[#This Row],[COLIS]]-1</f>
        <v>-0.72</v>
      </c>
      <c r="W395" s="276">
        <f t="shared" si="83"/>
        <v>74.541641999999996</v>
      </c>
      <c r="X395" s="277">
        <f>$N395-(N395*'Détail des remises'!$C$18)</f>
        <v>74.541641999999996</v>
      </c>
      <c r="Y395" s="278" t="s">
        <v>48</v>
      </c>
      <c r="Z395" s="274" t="s">
        <v>48</v>
      </c>
      <c r="AA395" s="275" t="s">
        <v>48</v>
      </c>
      <c r="AB395" s="276" t="s">
        <v>48</v>
      </c>
      <c r="AC395" s="277" t="s">
        <v>48</v>
      </c>
      <c r="AD395" s="278" t="s">
        <v>48</v>
      </c>
      <c r="AE395" s="274" t="s">
        <v>48</v>
      </c>
      <c r="AF395" s="275" t="s">
        <v>48</v>
      </c>
      <c r="AG395" s="276" t="s">
        <v>48</v>
      </c>
      <c r="AH395" s="277" t="s">
        <v>48</v>
      </c>
      <c r="AI395" s="278" t="s">
        <v>48</v>
      </c>
      <c r="AJ395" s="274" t="s">
        <v>48</v>
      </c>
      <c r="AK395" s="275" t="s">
        <v>48</v>
      </c>
      <c r="AL395" s="279" t="s">
        <v>48</v>
      </c>
      <c r="AM395" s="277" t="s">
        <v>48</v>
      </c>
      <c r="AN395" s="280" t="s">
        <v>48</v>
      </c>
      <c r="AO395" s="274" t="s">
        <v>48</v>
      </c>
      <c r="AP395" s="275" t="s">
        <v>48</v>
      </c>
      <c r="AQ395" s="279" t="s">
        <v>48</v>
      </c>
      <c r="AR395" s="277" t="s">
        <v>48</v>
      </c>
      <c r="AS395" s="280" t="s">
        <v>48</v>
      </c>
      <c r="AT395" s="345" t="s">
        <v>48</v>
      </c>
      <c r="AU395" s="198" t="s">
        <v>48</v>
      </c>
      <c r="AV395" s="198" t="s">
        <v>48</v>
      </c>
      <c r="AW395" s="198" t="s">
        <v>48</v>
      </c>
      <c r="AX395" s="198" t="s">
        <v>48</v>
      </c>
      <c r="AY395" s="198" t="s">
        <v>48</v>
      </c>
      <c r="AZ395" s="198" t="s">
        <v>48</v>
      </c>
      <c r="BA395" s="198" t="s">
        <v>48</v>
      </c>
      <c r="BB395" s="198" t="s">
        <v>48</v>
      </c>
      <c r="BC395" s="198" t="s">
        <v>48</v>
      </c>
      <c r="BD395" s="198" t="s">
        <v>48</v>
      </c>
      <c r="BE395" s="198" t="s">
        <v>48</v>
      </c>
      <c r="BF395" s="198" t="s">
        <v>48</v>
      </c>
      <c r="BG395" s="198" t="s">
        <v>48</v>
      </c>
      <c r="BH395" s="61" t="e" vm="21">
        <v>#VALUE!</v>
      </c>
      <c r="BI395" s="61" t="e" vm="43">
        <v>#VALUE!</v>
      </c>
      <c r="BJ395" s="61" t="e" vm="22">
        <v>#VALUE!</v>
      </c>
      <c r="BK395" s="61" t="e" vm="23">
        <v>#VALUE!</v>
      </c>
      <c r="BL395" s="198" t="s">
        <v>48</v>
      </c>
      <c r="BM395" s="61" t="e" vm="44">
        <v>#VALUE!</v>
      </c>
      <c r="BN395" s="198" t="s">
        <v>48</v>
      </c>
      <c r="BO395" s="61" t="e" vm="25">
        <v>#VALUE!</v>
      </c>
      <c r="BP395" s="61" t="e" vm="26">
        <v>#VALUE!</v>
      </c>
      <c r="BQ395" s="198" t="s">
        <v>48</v>
      </c>
      <c r="BR395" s="198" t="s">
        <v>48</v>
      </c>
      <c r="BS395" s="61" t="e" vm="29">
        <v>#VALUE!</v>
      </c>
      <c r="BT395" s="198" t="s">
        <v>48</v>
      </c>
      <c r="BU395" s="61" t="e" vm="30">
        <v>#VALUE!</v>
      </c>
      <c r="BV395" s="198" t="s">
        <v>48</v>
      </c>
      <c r="BW395" s="61" t="e" vm="31">
        <v>#VALUE!</v>
      </c>
      <c r="BX395" s="198" t="s">
        <v>48</v>
      </c>
      <c r="BY395" s="198" t="s">
        <v>48</v>
      </c>
      <c r="BZ395" s="61" t="e" vm="39">
        <v>#VALUE!</v>
      </c>
      <c r="CA395" s="61" t="e" vm="45">
        <v>#VALUE!</v>
      </c>
      <c r="CB395" s="61" t="e" vm="34">
        <v>#VALUE!</v>
      </c>
      <c r="CC395" s="317"/>
      <c r="CD395" s="317"/>
      <c r="CE395" s="317"/>
      <c r="CF395" s="317"/>
      <c r="CG395" s="317"/>
      <c r="CH395" s="317"/>
      <c r="CI395" s="562"/>
    </row>
    <row r="396" spans="1:87" ht="64.95" hidden="1" customHeight="1" x14ac:dyDescent="0.3">
      <c r="A396" s="335" t="s">
        <v>1123</v>
      </c>
      <c r="B396" s="336" t="s">
        <v>3</v>
      </c>
      <c r="C396" s="338" t="s">
        <v>668</v>
      </c>
      <c r="D396" s="550" t="s">
        <v>760</v>
      </c>
      <c r="E396" s="201" t="e" vm="55">
        <v>#VALUE!</v>
      </c>
      <c r="F396" s="287">
        <v>0</v>
      </c>
      <c r="G396" s="320" t="s">
        <v>907</v>
      </c>
      <c r="H396" s="202" t="s">
        <v>671</v>
      </c>
      <c r="I396" s="314">
        <v>3</v>
      </c>
      <c r="J396" s="311">
        <f>(((52*120)*$K$3)*3)+$L$3</f>
        <v>771.36</v>
      </c>
      <c r="K396" s="266" t="s">
        <v>48</v>
      </c>
      <c r="L396" s="267" t="s">
        <v>48</v>
      </c>
      <c r="M396" s="268">
        <f t="shared" si="86"/>
        <v>278.89730000000003</v>
      </c>
      <c r="N396" s="269">
        <f>N394*1.1</f>
        <v>278.89730000000003</v>
      </c>
      <c r="O396" s="270" t="s">
        <v>574</v>
      </c>
      <c r="P396" s="271">
        <v>1</v>
      </c>
      <c r="Q396" s="272">
        <v>1</v>
      </c>
      <c r="R396" s="272">
        <v>1</v>
      </c>
      <c r="S396" s="273">
        <v>45</v>
      </c>
      <c r="T396" s="274">
        <v>25</v>
      </c>
      <c r="U396" s="275">
        <f t="shared" si="87"/>
        <v>25</v>
      </c>
      <c r="V396" s="570">
        <f>Tableau3[[#This Row],[PRIX  AU 
COLIS]]/Tableau3[[#This Row],[COLIS]]-1</f>
        <v>-0.72</v>
      </c>
      <c r="W396" s="276">
        <f t="shared" si="83"/>
        <v>78.091244000000017</v>
      </c>
      <c r="X396" s="277">
        <f>$N396-(N396*'Détail des remises'!$C$18)</f>
        <v>78.091244000000017</v>
      </c>
      <c r="Y396" s="278" t="s">
        <v>48</v>
      </c>
      <c r="Z396" s="274" t="s">
        <v>48</v>
      </c>
      <c r="AA396" s="275" t="s">
        <v>48</v>
      </c>
      <c r="AB396" s="276" t="s">
        <v>48</v>
      </c>
      <c r="AC396" s="277" t="s">
        <v>48</v>
      </c>
      <c r="AD396" s="278" t="s">
        <v>48</v>
      </c>
      <c r="AE396" s="274" t="s">
        <v>48</v>
      </c>
      <c r="AF396" s="275" t="s">
        <v>48</v>
      </c>
      <c r="AG396" s="276" t="s">
        <v>48</v>
      </c>
      <c r="AH396" s="277" t="s">
        <v>48</v>
      </c>
      <c r="AI396" s="278" t="s">
        <v>48</v>
      </c>
      <c r="AJ396" s="274" t="s">
        <v>48</v>
      </c>
      <c r="AK396" s="275" t="s">
        <v>48</v>
      </c>
      <c r="AL396" s="279" t="s">
        <v>48</v>
      </c>
      <c r="AM396" s="277" t="s">
        <v>48</v>
      </c>
      <c r="AN396" s="280" t="s">
        <v>48</v>
      </c>
      <c r="AO396" s="274" t="s">
        <v>48</v>
      </c>
      <c r="AP396" s="275" t="s">
        <v>48</v>
      </c>
      <c r="AQ396" s="279" t="s">
        <v>48</v>
      </c>
      <c r="AR396" s="277" t="s">
        <v>48</v>
      </c>
      <c r="AS396" s="280" t="s">
        <v>48</v>
      </c>
      <c r="AT396" s="345" t="s">
        <v>48</v>
      </c>
      <c r="AU396" s="198" t="s">
        <v>48</v>
      </c>
      <c r="AV396" s="198" t="s">
        <v>48</v>
      </c>
      <c r="AW396" s="198" t="s">
        <v>48</v>
      </c>
      <c r="AX396" s="198" t="s">
        <v>48</v>
      </c>
      <c r="AY396" s="198" t="s">
        <v>48</v>
      </c>
      <c r="AZ396" s="198" t="s">
        <v>48</v>
      </c>
      <c r="BA396" s="198" t="s">
        <v>48</v>
      </c>
      <c r="BB396" s="198" t="s">
        <v>48</v>
      </c>
      <c r="BC396" s="198" t="s">
        <v>48</v>
      </c>
      <c r="BD396" s="198" t="s">
        <v>48</v>
      </c>
      <c r="BE396" s="198" t="s">
        <v>48</v>
      </c>
      <c r="BF396" s="198" t="s">
        <v>48</v>
      </c>
      <c r="BG396" s="198" t="s">
        <v>48</v>
      </c>
      <c r="BH396" s="61" t="e" vm="21">
        <v>#VALUE!</v>
      </c>
      <c r="BI396" s="61" t="e" vm="43">
        <v>#VALUE!</v>
      </c>
      <c r="BJ396" s="61" t="e" vm="22">
        <v>#VALUE!</v>
      </c>
      <c r="BK396" s="61" t="e" vm="23">
        <v>#VALUE!</v>
      </c>
      <c r="BL396" s="198" t="s">
        <v>48</v>
      </c>
      <c r="BM396" s="61" t="e" vm="44">
        <v>#VALUE!</v>
      </c>
      <c r="BN396" s="198" t="s">
        <v>48</v>
      </c>
      <c r="BO396" s="61" t="e" vm="25">
        <v>#VALUE!</v>
      </c>
      <c r="BP396" s="61" t="e" vm="26">
        <v>#VALUE!</v>
      </c>
      <c r="BQ396" s="198" t="s">
        <v>48</v>
      </c>
      <c r="BR396" s="198" t="s">
        <v>48</v>
      </c>
      <c r="BS396" s="61" t="e" vm="29">
        <v>#VALUE!</v>
      </c>
      <c r="BT396" s="198" t="s">
        <v>48</v>
      </c>
      <c r="BU396" s="61" t="e" vm="30">
        <v>#VALUE!</v>
      </c>
      <c r="BV396" s="198" t="s">
        <v>48</v>
      </c>
      <c r="BW396" s="61" t="e" vm="31">
        <v>#VALUE!</v>
      </c>
      <c r="BX396" s="198" t="s">
        <v>48</v>
      </c>
      <c r="BY396" s="198" t="s">
        <v>48</v>
      </c>
      <c r="BZ396" s="61" t="e" vm="39">
        <v>#VALUE!</v>
      </c>
      <c r="CA396" s="61" t="e" vm="45">
        <v>#VALUE!</v>
      </c>
      <c r="CB396" s="61" t="e" vm="34">
        <v>#VALUE!</v>
      </c>
      <c r="CC396" s="317"/>
      <c r="CD396" s="317"/>
      <c r="CE396" s="317"/>
      <c r="CF396" s="317"/>
      <c r="CG396" s="317"/>
      <c r="CH396" s="317"/>
      <c r="CI396" s="562"/>
    </row>
    <row r="397" spans="1:87" ht="64.95" hidden="1" customHeight="1" x14ac:dyDescent="0.3">
      <c r="A397" s="335" t="s">
        <v>1123</v>
      </c>
      <c r="B397" s="336" t="s">
        <v>3</v>
      </c>
      <c r="C397" s="338" t="s">
        <v>668</v>
      </c>
      <c r="D397" s="550" t="s">
        <v>760</v>
      </c>
      <c r="E397" s="201" t="e" vm="55">
        <v>#VALUE!</v>
      </c>
      <c r="F397" s="287">
        <v>0</v>
      </c>
      <c r="G397" s="320" t="s">
        <v>908</v>
      </c>
      <c r="H397" s="202" t="s">
        <v>671</v>
      </c>
      <c r="I397" s="314">
        <v>4</v>
      </c>
      <c r="J397" s="311">
        <f>(((52*120)*$K$3)*4)+$L$3</f>
        <v>1008.48</v>
      </c>
      <c r="K397" s="266" t="s">
        <v>48</v>
      </c>
      <c r="L397" s="267" t="s">
        <v>48</v>
      </c>
      <c r="M397" s="268">
        <f t="shared" si="86"/>
        <v>291.57445000000001</v>
      </c>
      <c r="N397" s="269">
        <f>N394*1.15</f>
        <v>291.57445000000001</v>
      </c>
      <c r="O397" s="270" t="s">
        <v>574</v>
      </c>
      <c r="P397" s="271">
        <v>1</v>
      </c>
      <c r="Q397" s="272">
        <v>1</v>
      </c>
      <c r="R397" s="272">
        <v>1</v>
      </c>
      <c r="S397" s="273">
        <v>45</v>
      </c>
      <c r="T397" s="274">
        <v>25</v>
      </c>
      <c r="U397" s="275">
        <f t="shared" si="87"/>
        <v>25</v>
      </c>
      <c r="V397" s="570">
        <f>Tableau3[[#This Row],[PRIX  AU 
COLIS]]/Tableau3[[#This Row],[COLIS]]-1</f>
        <v>-0.72</v>
      </c>
      <c r="W397" s="276">
        <f t="shared" si="83"/>
        <v>81.64084600000001</v>
      </c>
      <c r="X397" s="277">
        <f>$N397-(N397*'Détail des remises'!$C$18)</f>
        <v>81.64084600000001</v>
      </c>
      <c r="Y397" s="278" t="s">
        <v>48</v>
      </c>
      <c r="Z397" s="274" t="s">
        <v>48</v>
      </c>
      <c r="AA397" s="275" t="s">
        <v>48</v>
      </c>
      <c r="AB397" s="276" t="s">
        <v>48</v>
      </c>
      <c r="AC397" s="277" t="s">
        <v>48</v>
      </c>
      <c r="AD397" s="278" t="s">
        <v>48</v>
      </c>
      <c r="AE397" s="274" t="s">
        <v>48</v>
      </c>
      <c r="AF397" s="275" t="s">
        <v>48</v>
      </c>
      <c r="AG397" s="276" t="s">
        <v>48</v>
      </c>
      <c r="AH397" s="277" t="s">
        <v>48</v>
      </c>
      <c r="AI397" s="278" t="s">
        <v>48</v>
      </c>
      <c r="AJ397" s="274" t="s">
        <v>48</v>
      </c>
      <c r="AK397" s="275" t="s">
        <v>48</v>
      </c>
      <c r="AL397" s="279" t="s">
        <v>48</v>
      </c>
      <c r="AM397" s="277" t="s">
        <v>48</v>
      </c>
      <c r="AN397" s="280" t="s">
        <v>48</v>
      </c>
      <c r="AO397" s="274" t="s">
        <v>48</v>
      </c>
      <c r="AP397" s="275" t="s">
        <v>48</v>
      </c>
      <c r="AQ397" s="279" t="s">
        <v>48</v>
      </c>
      <c r="AR397" s="277" t="s">
        <v>48</v>
      </c>
      <c r="AS397" s="280" t="s">
        <v>48</v>
      </c>
      <c r="AT397" s="345" t="s">
        <v>48</v>
      </c>
      <c r="AU397" s="198" t="s">
        <v>48</v>
      </c>
      <c r="AV397" s="198" t="s">
        <v>48</v>
      </c>
      <c r="AW397" s="198" t="s">
        <v>48</v>
      </c>
      <c r="AX397" s="198" t="s">
        <v>48</v>
      </c>
      <c r="AY397" s="198" t="s">
        <v>48</v>
      </c>
      <c r="AZ397" s="198" t="s">
        <v>48</v>
      </c>
      <c r="BA397" s="198" t="s">
        <v>48</v>
      </c>
      <c r="BB397" s="198" t="s">
        <v>48</v>
      </c>
      <c r="BC397" s="198" t="s">
        <v>48</v>
      </c>
      <c r="BD397" s="198" t="s">
        <v>48</v>
      </c>
      <c r="BE397" s="198" t="s">
        <v>48</v>
      </c>
      <c r="BF397" s="198" t="s">
        <v>48</v>
      </c>
      <c r="BG397" s="198" t="s">
        <v>48</v>
      </c>
      <c r="BH397" s="61" t="e" vm="21">
        <v>#VALUE!</v>
      </c>
      <c r="BI397" s="61" t="e" vm="43">
        <v>#VALUE!</v>
      </c>
      <c r="BJ397" s="61" t="e" vm="22">
        <v>#VALUE!</v>
      </c>
      <c r="BK397" s="61" t="e" vm="23">
        <v>#VALUE!</v>
      </c>
      <c r="BL397" s="198" t="s">
        <v>48</v>
      </c>
      <c r="BM397" s="61" t="e" vm="44">
        <v>#VALUE!</v>
      </c>
      <c r="BN397" s="198" t="s">
        <v>48</v>
      </c>
      <c r="BO397" s="61" t="e" vm="25">
        <v>#VALUE!</v>
      </c>
      <c r="BP397" s="61" t="e" vm="26">
        <v>#VALUE!</v>
      </c>
      <c r="BQ397" s="198" t="s">
        <v>48</v>
      </c>
      <c r="BR397" s="198" t="s">
        <v>48</v>
      </c>
      <c r="BS397" s="61" t="e" vm="29">
        <v>#VALUE!</v>
      </c>
      <c r="BT397" s="198" t="s">
        <v>48</v>
      </c>
      <c r="BU397" s="61" t="e" vm="30">
        <v>#VALUE!</v>
      </c>
      <c r="BV397" s="198" t="s">
        <v>48</v>
      </c>
      <c r="BW397" s="61" t="e" vm="31">
        <v>#VALUE!</v>
      </c>
      <c r="BX397" s="198" t="s">
        <v>48</v>
      </c>
      <c r="BY397" s="198" t="s">
        <v>48</v>
      </c>
      <c r="BZ397" s="61" t="e" vm="39">
        <v>#VALUE!</v>
      </c>
      <c r="CA397" s="61" t="e" vm="45">
        <v>#VALUE!</v>
      </c>
      <c r="CB397" s="61" t="e" vm="34">
        <v>#VALUE!</v>
      </c>
      <c r="CC397" s="317"/>
      <c r="CD397" s="317"/>
      <c r="CE397" s="317"/>
      <c r="CF397" s="317"/>
      <c r="CG397" s="317"/>
      <c r="CH397" s="317"/>
      <c r="CI397" s="562"/>
    </row>
    <row r="398" spans="1:87" ht="64.95" hidden="1" customHeight="1" x14ac:dyDescent="0.3">
      <c r="A398" s="335" t="s">
        <v>1123</v>
      </c>
      <c r="B398" s="336" t="s">
        <v>3</v>
      </c>
      <c r="C398" s="338" t="s">
        <v>668</v>
      </c>
      <c r="D398" s="550" t="s">
        <v>763</v>
      </c>
      <c r="E398" s="201" t="e" vm="55">
        <v>#VALUE!</v>
      </c>
      <c r="F398" s="287">
        <v>0</v>
      </c>
      <c r="G398" s="320" t="s">
        <v>909</v>
      </c>
      <c r="H398" s="202" t="s">
        <v>672</v>
      </c>
      <c r="I398" s="314">
        <v>1</v>
      </c>
      <c r="J398" s="311">
        <f>(((52*120)*$K$3)*1)+$L$3</f>
        <v>297.12</v>
      </c>
      <c r="K398" s="266" t="s">
        <v>48</v>
      </c>
      <c r="L398" s="267" t="s">
        <v>48</v>
      </c>
      <c r="M398" s="268">
        <f t="shared" si="86"/>
        <v>506.43299999999999</v>
      </c>
      <c r="N398" s="269">
        <v>506.43299999999999</v>
      </c>
      <c r="O398" s="270" t="s">
        <v>574</v>
      </c>
      <c r="P398" s="271">
        <v>1</v>
      </c>
      <c r="Q398" s="272">
        <v>1</v>
      </c>
      <c r="R398" s="272">
        <v>1</v>
      </c>
      <c r="S398" s="273">
        <v>28</v>
      </c>
      <c r="T398" s="274">
        <v>20</v>
      </c>
      <c r="U398" s="275">
        <f t="shared" si="87"/>
        <v>20</v>
      </c>
      <c r="V398" s="570">
        <f>Tableau3[[#This Row],[PRIX  AU 
COLIS]]/Tableau3[[#This Row],[COLIS]]-1</f>
        <v>-0.72</v>
      </c>
      <c r="W398" s="276">
        <f t="shared" ref="W398:W442" si="88">$X398/$R398</f>
        <v>141.80124000000001</v>
      </c>
      <c r="X398" s="277">
        <f>$N398-(N398*'Détail des remises'!$C$18)</f>
        <v>141.80124000000001</v>
      </c>
      <c r="Y398" s="278" t="s">
        <v>48</v>
      </c>
      <c r="Z398" s="274" t="s">
        <v>48</v>
      </c>
      <c r="AA398" s="275" t="s">
        <v>48</v>
      </c>
      <c r="AB398" s="276" t="s">
        <v>48</v>
      </c>
      <c r="AC398" s="277" t="s">
        <v>48</v>
      </c>
      <c r="AD398" s="278" t="s">
        <v>48</v>
      </c>
      <c r="AE398" s="274" t="s">
        <v>48</v>
      </c>
      <c r="AF398" s="275" t="s">
        <v>48</v>
      </c>
      <c r="AG398" s="276" t="s">
        <v>48</v>
      </c>
      <c r="AH398" s="277" t="s">
        <v>48</v>
      </c>
      <c r="AI398" s="278" t="s">
        <v>48</v>
      </c>
      <c r="AJ398" s="274" t="s">
        <v>48</v>
      </c>
      <c r="AK398" s="275" t="s">
        <v>48</v>
      </c>
      <c r="AL398" s="279" t="s">
        <v>48</v>
      </c>
      <c r="AM398" s="277" t="s">
        <v>48</v>
      </c>
      <c r="AN398" s="280" t="s">
        <v>48</v>
      </c>
      <c r="AO398" s="274" t="s">
        <v>48</v>
      </c>
      <c r="AP398" s="275" t="s">
        <v>48</v>
      </c>
      <c r="AQ398" s="279" t="s">
        <v>48</v>
      </c>
      <c r="AR398" s="277" t="s">
        <v>48</v>
      </c>
      <c r="AS398" s="280" t="s">
        <v>48</v>
      </c>
      <c r="AT398" s="345" t="s">
        <v>48</v>
      </c>
      <c r="AU398" s="198" t="s">
        <v>48</v>
      </c>
      <c r="AV398" s="198" t="s">
        <v>48</v>
      </c>
      <c r="AW398" s="198" t="s">
        <v>48</v>
      </c>
      <c r="AX398" s="198" t="s">
        <v>48</v>
      </c>
      <c r="AY398" s="198" t="s">
        <v>48</v>
      </c>
      <c r="AZ398" s="198" t="s">
        <v>48</v>
      </c>
      <c r="BA398" s="198" t="s">
        <v>48</v>
      </c>
      <c r="BB398" s="198" t="s">
        <v>48</v>
      </c>
      <c r="BC398" s="198" t="s">
        <v>48</v>
      </c>
      <c r="BD398" s="198" t="s">
        <v>48</v>
      </c>
      <c r="BE398" s="198" t="s">
        <v>48</v>
      </c>
      <c r="BF398" s="198" t="s">
        <v>48</v>
      </c>
      <c r="BG398" s="198" t="s">
        <v>48</v>
      </c>
      <c r="BH398" s="61" t="e" vm="21">
        <v>#VALUE!</v>
      </c>
      <c r="BI398" s="61" t="e" vm="43">
        <v>#VALUE!</v>
      </c>
      <c r="BJ398" s="61" t="e" vm="22">
        <v>#VALUE!</v>
      </c>
      <c r="BK398" s="61" t="e" vm="23">
        <v>#VALUE!</v>
      </c>
      <c r="BL398" s="198" t="s">
        <v>48</v>
      </c>
      <c r="BM398" s="61" t="e" vm="44">
        <v>#VALUE!</v>
      </c>
      <c r="BN398" s="198" t="s">
        <v>48</v>
      </c>
      <c r="BO398" s="61" t="e" vm="25">
        <v>#VALUE!</v>
      </c>
      <c r="BP398" s="61" t="e" vm="26">
        <v>#VALUE!</v>
      </c>
      <c r="BQ398" s="198" t="s">
        <v>48</v>
      </c>
      <c r="BR398" s="198" t="s">
        <v>48</v>
      </c>
      <c r="BS398" s="61" t="e" vm="29">
        <v>#VALUE!</v>
      </c>
      <c r="BT398" s="198" t="s">
        <v>48</v>
      </c>
      <c r="BU398" s="61" t="e" vm="30">
        <v>#VALUE!</v>
      </c>
      <c r="BV398" s="198" t="s">
        <v>48</v>
      </c>
      <c r="BW398" s="61" t="e" vm="31">
        <v>#VALUE!</v>
      </c>
      <c r="BX398" s="198" t="s">
        <v>48</v>
      </c>
      <c r="BY398" s="198" t="s">
        <v>48</v>
      </c>
      <c r="BZ398" s="61" t="e" vm="39">
        <v>#VALUE!</v>
      </c>
      <c r="CA398" s="61" t="e" vm="45">
        <v>#VALUE!</v>
      </c>
      <c r="CB398" s="61" t="e" vm="34">
        <v>#VALUE!</v>
      </c>
      <c r="CC398" s="317"/>
      <c r="CD398" s="317"/>
      <c r="CE398" s="317"/>
      <c r="CF398" s="317"/>
      <c r="CG398" s="317"/>
      <c r="CH398" s="317"/>
      <c r="CI398" s="562"/>
    </row>
    <row r="399" spans="1:87" ht="64.95" hidden="1" customHeight="1" x14ac:dyDescent="0.3">
      <c r="A399" s="335" t="s">
        <v>1123</v>
      </c>
      <c r="B399" s="336" t="s">
        <v>3</v>
      </c>
      <c r="C399" s="338" t="s">
        <v>668</v>
      </c>
      <c r="D399" s="550" t="s">
        <v>763</v>
      </c>
      <c r="E399" s="201" t="e" vm="55">
        <v>#VALUE!</v>
      </c>
      <c r="F399" s="287">
        <v>0</v>
      </c>
      <c r="G399" s="320" t="s">
        <v>910</v>
      </c>
      <c r="H399" s="202" t="s">
        <v>672</v>
      </c>
      <c r="I399" s="314">
        <v>2</v>
      </c>
      <c r="J399" s="311">
        <f>(((52*120)*$K$3)*2)+$L$3</f>
        <v>534.24</v>
      </c>
      <c r="K399" s="266" t="s">
        <v>48</v>
      </c>
      <c r="L399" s="267" t="s">
        <v>48</v>
      </c>
      <c r="M399" s="268">
        <f t="shared" si="86"/>
        <v>531.75464999999997</v>
      </c>
      <c r="N399" s="269">
        <f>N398*1.05</f>
        <v>531.75464999999997</v>
      </c>
      <c r="O399" s="270" t="s">
        <v>574</v>
      </c>
      <c r="P399" s="271">
        <v>1</v>
      </c>
      <c r="Q399" s="272">
        <v>1</v>
      </c>
      <c r="R399" s="272">
        <v>1</v>
      </c>
      <c r="S399" s="273">
        <v>28</v>
      </c>
      <c r="T399" s="274">
        <v>20</v>
      </c>
      <c r="U399" s="275">
        <f t="shared" si="87"/>
        <v>20</v>
      </c>
      <c r="V399" s="570">
        <f>Tableau3[[#This Row],[PRIX  AU 
COLIS]]/Tableau3[[#This Row],[COLIS]]-1</f>
        <v>-0.72</v>
      </c>
      <c r="W399" s="276">
        <f t="shared" si="88"/>
        <v>148.891302</v>
      </c>
      <c r="X399" s="277">
        <f>$N399-(N399*'Détail des remises'!$C$18)</f>
        <v>148.891302</v>
      </c>
      <c r="Y399" s="278" t="s">
        <v>48</v>
      </c>
      <c r="Z399" s="274" t="s">
        <v>48</v>
      </c>
      <c r="AA399" s="275" t="s">
        <v>48</v>
      </c>
      <c r="AB399" s="276" t="s">
        <v>48</v>
      </c>
      <c r="AC399" s="277" t="s">
        <v>48</v>
      </c>
      <c r="AD399" s="278" t="s">
        <v>48</v>
      </c>
      <c r="AE399" s="274" t="s">
        <v>48</v>
      </c>
      <c r="AF399" s="275" t="s">
        <v>48</v>
      </c>
      <c r="AG399" s="276" t="s">
        <v>48</v>
      </c>
      <c r="AH399" s="277" t="s">
        <v>48</v>
      </c>
      <c r="AI399" s="278" t="s">
        <v>48</v>
      </c>
      <c r="AJ399" s="274" t="s">
        <v>48</v>
      </c>
      <c r="AK399" s="275" t="s">
        <v>48</v>
      </c>
      <c r="AL399" s="279" t="s">
        <v>48</v>
      </c>
      <c r="AM399" s="277" t="s">
        <v>48</v>
      </c>
      <c r="AN399" s="280" t="s">
        <v>48</v>
      </c>
      <c r="AO399" s="274" t="s">
        <v>48</v>
      </c>
      <c r="AP399" s="275" t="s">
        <v>48</v>
      </c>
      <c r="AQ399" s="279" t="s">
        <v>48</v>
      </c>
      <c r="AR399" s="277" t="s">
        <v>48</v>
      </c>
      <c r="AS399" s="280" t="s">
        <v>48</v>
      </c>
      <c r="AT399" s="345" t="s">
        <v>48</v>
      </c>
      <c r="AU399" s="198" t="s">
        <v>48</v>
      </c>
      <c r="AV399" s="198" t="s">
        <v>48</v>
      </c>
      <c r="AW399" s="198" t="s">
        <v>48</v>
      </c>
      <c r="AX399" s="198" t="s">
        <v>48</v>
      </c>
      <c r="AY399" s="198" t="s">
        <v>48</v>
      </c>
      <c r="AZ399" s="198" t="s">
        <v>48</v>
      </c>
      <c r="BA399" s="198" t="s">
        <v>48</v>
      </c>
      <c r="BB399" s="198" t="s">
        <v>48</v>
      </c>
      <c r="BC399" s="198" t="s">
        <v>48</v>
      </c>
      <c r="BD399" s="198" t="s">
        <v>48</v>
      </c>
      <c r="BE399" s="198" t="s">
        <v>48</v>
      </c>
      <c r="BF399" s="198" t="s">
        <v>48</v>
      </c>
      <c r="BG399" s="198" t="s">
        <v>48</v>
      </c>
      <c r="BH399" s="61" t="e" vm="21">
        <v>#VALUE!</v>
      </c>
      <c r="BI399" s="61" t="e" vm="43">
        <v>#VALUE!</v>
      </c>
      <c r="BJ399" s="61" t="e" vm="22">
        <v>#VALUE!</v>
      </c>
      <c r="BK399" s="61" t="e" vm="23">
        <v>#VALUE!</v>
      </c>
      <c r="BL399" s="198" t="s">
        <v>48</v>
      </c>
      <c r="BM399" s="61" t="e" vm="44">
        <v>#VALUE!</v>
      </c>
      <c r="BN399" s="198" t="s">
        <v>48</v>
      </c>
      <c r="BO399" s="61" t="e" vm="25">
        <v>#VALUE!</v>
      </c>
      <c r="BP399" s="61" t="e" vm="26">
        <v>#VALUE!</v>
      </c>
      <c r="BQ399" s="198" t="s">
        <v>48</v>
      </c>
      <c r="BR399" s="198" t="s">
        <v>48</v>
      </c>
      <c r="BS399" s="61" t="e" vm="29">
        <v>#VALUE!</v>
      </c>
      <c r="BT399" s="198" t="s">
        <v>48</v>
      </c>
      <c r="BU399" s="61" t="e" vm="30">
        <v>#VALUE!</v>
      </c>
      <c r="BV399" s="198" t="s">
        <v>48</v>
      </c>
      <c r="BW399" s="61" t="e" vm="31">
        <v>#VALUE!</v>
      </c>
      <c r="BX399" s="198" t="s">
        <v>48</v>
      </c>
      <c r="BY399" s="198" t="s">
        <v>48</v>
      </c>
      <c r="BZ399" s="61" t="e" vm="39">
        <v>#VALUE!</v>
      </c>
      <c r="CA399" s="61" t="e" vm="45">
        <v>#VALUE!</v>
      </c>
      <c r="CB399" s="61" t="e" vm="34">
        <v>#VALUE!</v>
      </c>
      <c r="CC399" s="317"/>
      <c r="CD399" s="317"/>
      <c r="CE399" s="317"/>
      <c r="CF399" s="317"/>
      <c r="CG399" s="317"/>
      <c r="CH399" s="317"/>
      <c r="CI399" s="562"/>
    </row>
    <row r="400" spans="1:87" ht="64.95" hidden="1" customHeight="1" x14ac:dyDescent="0.3">
      <c r="A400" s="335" t="s">
        <v>1123</v>
      </c>
      <c r="B400" s="336" t="s">
        <v>3</v>
      </c>
      <c r="C400" s="338" t="s">
        <v>668</v>
      </c>
      <c r="D400" s="550" t="s">
        <v>763</v>
      </c>
      <c r="E400" s="201" t="e" vm="55">
        <v>#VALUE!</v>
      </c>
      <c r="F400" s="287">
        <v>0</v>
      </c>
      <c r="G400" s="320" t="s">
        <v>911</v>
      </c>
      <c r="H400" s="202" t="s">
        <v>672</v>
      </c>
      <c r="I400" s="314">
        <v>3</v>
      </c>
      <c r="J400" s="311">
        <f>(((52*120)*$K$3)*3)+$L$3</f>
        <v>771.36</v>
      </c>
      <c r="K400" s="266" t="s">
        <v>48</v>
      </c>
      <c r="L400" s="267" t="s">
        <v>48</v>
      </c>
      <c r="M400" s="268">
        <f t="shared" si="86"/>
        <v>557.07630000000006</v>
      </c>
      <c r="N400" s="269">
        <f>N398*1.1</f>
        <v>557.07630000000006</v>
      </c>
      <c r="O400" s="270" t="s">
        <v>574</v>
      </c>
      <c r="P400" s="271">
        <v>1</v>
      </c>
      <c r="Q400" s="272">
        <v>1</v>
      </c>
      <c r="R400" s="272">
        <v>1</v>
      </c>
      <c r="S400" s="273">
        <v>28</v>
      </c>
      <c r="T400" s="274">
        <v>20</v>
      </c>
      <c r="U400" s="275">
        <f t="shared" si="87"/>
        <v>20</v>
      </c>
      <c r="V400" s="570">
        <f>Tableau3[[#This Row],[PRIX  AU 
COLIS]]/Tableau3[[#This Row],[COLIS]]-1</f>
        <v>-0.72</v>
      </c>
      <c r="W400" s="276">
        <f t="shared" si="88"/>
        <v>155.98136400000004</v>
      </c>
      <c r="X400" s="277">
        <f>$N400-(N400*'Détail des remises'!$C$18)</f>
        <v>155.98136400000004</v>
      </c>
      <c r="Y400" s="278" t="s">
        <v>48</v>
      </c>
      <c r="Z400" s="274" t="s">
        <v>48</v>
      </c>
      <c r="AA400" s="275" t="s">
        <v>48</v>
      </c>
      <c r="AB400" s="276" t="s">
        <v>48</v>
      </c>
      <c r="AC400" s="277" t="s">
        <v>48</v>
      </c>
      <c r="AD400" s="278" t="s">
        <v>48</v>
      </c>
      <c r="AE400" s="274" t="s">
        <v>48</v>
      </c>
      <c r="AF400" s="275" t="s">
        <v>48</v>
      </c>
      <c r="AG400" s="276" t="s">
        <v>48</v>
      </c>
      <c r="AH400" s="277" t="s">
        <v>48</v>
      </c>
      <c r="AI400" s="278" t="s">
        <v>48</v>
      </c>
      <c r="AJ400" s="274" t="s">
        <v>48</v>
      </c>
      <c r="AK400" s="275" t="s">
        <v>48</v>
      </c>
      <c r="AL400" s="279" t="s">
        <v>48</v>
      </c>
      <c r="AM400" s="277" t="s">
        <v>48</v>
      </c>
      <c r="AN400" s="280" t="s">
        <v>48</v>
      </c>
      <c r="AO400" s="274" t="s">
        <v>48</v>
      </c>
      <c r="AP400" s="275" t="s">
        <v>48</v>
      </c>
      <c r="AQ400" s="279" t="s">
        <v>48</v>
      </c>
      <c r="AR400" s="277" t="s">
        <v>48</v>
      </c>
      <c r="AS400" s="280" t="s">
        <v>48</v>
      </c>
      <c r="AT400" s="345" t="s">
        <v>48</v>
      </c>
      <c r="AU400" s="198" t="s">
        <v>48</v>
      </c>
      <c r="AV400" s="198" t="s">
        <v>48</v>
      </c>
      <c r="AW400" s="198" t="s">
        <v>48</v>
      </c>
      <c r="AX400" s="198" t="s">
        <v>48</v>
      </c>
      <c r="AY400" s="198" t="s">
        <v>48</v>
      </c>
      <c r="AZ400" s="198" t="s">
        <v>48</v>
      </c>
      <c r="BA400" s="198" t="s">
        <v>48</v>
      </c>
      <c r="BB400" s="198" t="s">
        <v>48</v>
      </c>
      <c r="BC400" s="198" t="s">
        <v>48</v>
      </c>
      <c r="BD400" s="198" t="s">
        <v>48</v>
      </c>
      <c r="BE400" s="198" t="s">
        <v>48</v>
      </c>
      <c r="BF400" s="198" t="s">
        <v>48</v>
      </c>
      <c r="BG400" s="198" t="s">
        <v>48</v>
      </c>
      <c r="BH400" s="61" t="e" vm="21">
        <v>#VALUE!</v>
      </c>
      <c r="BI400" s="61" t="e" vm="43">
        <v>#VALUE!</v>
      </c>
      <c r="BJ400" s="61" t="e" vm="22">
        <v>#VALUE!</v>
      </c>
      <c r="BK400" s="61" t="e" vm="23">
        <v>#VALUE!</v>
      </c>
      <c r="BL400" s="198" t="s">
        <v>48</v>
      </c>
      <c r="BM400" s="61" t="e" vm="44">
        <v>#VALUE!</v>
      </c>
      <c r="BN400" s="198" t="s">
        <v>48</v>
      </c>
      <c r="BO400" s="61" t="e" vm="25">
        <v>#VALUE!</v>
      </c>
      <c r="BP400" s="61" t="e" vm="26">
        <v>#VALUE!</v>
      </c>
      <c r="BQ400" s="198" t="s">
        <v>48</v>
      </c>
      <c r="BR400" s="198" t="s">
        <v>48</v>
      </c>
      <c r="BS400" s="61" t="e" vm="29">
        <v>#VALUE!</v>
      </c>
      <c r="BT400" s="198" t="s">
        <v>48</v>
      </c>
      <c r="BU400" s="61" t="e" vm="30">
        <v>#VALUE!</v>
      </c>
      <c r="BV400" s="198" t="s">
        <v>48</v>
      </c>
      <c r="BW400" s="61" t="e" vm="31">
        <v>#VALUE!</v>
      </c>
      <c r="BX400" s="198" t="s">
        <v>48</v>
      </c>
      <c r="BY400" s="198" t="s">
        <v>48</v>
      </c>
      <c r="BZ400" s="61" t="e" vm="39">
        <v>#VALUE!</v>
      </c>
      <c r="CA400" s="61" t="e" vm="45">
        <v>#VALUE!</v>
      </c>
      <c r="CB400" s="61" t="e" vm="34">
        <v>#VALUE!</v>
      </c>
      <c r="CC400" s="317"/>
      <c r="CD400" s="317"/>
      <c r="CE400" s="317"/>
      <c r="CF400" s="317"/>
      <c r="CG400" s="317"/>
      <c r="CH400" s="317"/>
      <c r="CI400" s="562"/>
    </row>
    <row r="401" spans="1:87" ht="64.95" hidden="1" customHeight="1" thickBot="1" x14ac:dyDescent="0.35">
      <c r="A401" s="499" t="s">
        <v>1123</v>
      </c>
      <c r="B401" s="501" t="s">
        <v>3</v>
      </c>
      <c r="C401" s="504" t="s">
        <v>668</v>
      </c>
      <c r="D401" s="551" t="s">
        <v>763</v>
      </c>
      <c r="E401" s="466" t="e" vm="55">
        <v>#VALUE!</v>
      </c>
      <c r="F401" s="488">
        <v>0</v>
      </c>
      <c r="G401" s="467" t="s">
        <v>912</v>
      </c>
      <c r="H401" s="468" t="s">
        <v>672</v>
      </c>
      <c r="I401" s="469">
        <v>4</v>
      </c>
      <c r="J401" s="470">
        <f>(((52*120)*$K$3)*4)+$L$3</f>
        <v>1008.48</v>
      </c>
      <c r="K401" s="471" t="s">
        <v>48</v>
      </c>
      <c r="L401" s="472" t="s">
        <v>48</v>
      </c>
      <c r="M401" s="473">
        <f t="shared" si="86"/>
        <v>582.39794999999992</v>
      </c>
      <c r="N401" s="474">
        <f>N398*1.15</f>
        <v>582.39794999999992</v>
      </c>
      <c r="O401" s="475" t="s">
        <v>574</v>
      </c>
      <c r="P401" s="476">
        <v>1</v>
      </c>
      <c r="Q401" s="477">
        <v>1</v>
      </c>
      <c r="R401" s="477">
        <v>1</v>
      </c>
      <c r="S401" s="478">
        <v>28</v>
      </c>
      <c r="T401" s="479">
        <v>20</v>
      </c>
      <c r="U401" s="480">
        <f t="shared" si="87"/>
        <v>20</v>
      </c>
      <c r="V401" s="571">
        <f>Tableau3[[#This Row],[PRIX  AU 
COLIS]]/Tableau3[[#This Row],[COLIS]]-1</f>
        <v>-0.72</v>
      </c>
      <c r="W401" s="481">
        <f t="shared" si="88"/>
        <v>163.07142599999997</v>
      </c>
      <c r="X401" s="482">
        <f>$N401-(N401*'Détail des remises'!$C$18)</f>
        <v>163.07142599999997</v>
      </c>
      <c r="Y401" s="483" t="s">
        <v>48</v>
      </c>
      <c r="Z401" s="479" t="s">
        <v>48</v>
      </c>
      <c r="AA401" s="480" t="s">
        <v>48</v>
      </c>
      <c r="AB401" s="481" t="s">
        <v>48</v>
      </c>
      <c r="AC401" s="482" t="s">
        <v>48</v>
      </c>
      <c r="AD401" s="483" t="s">
        <v>48</v>
      </c>
      <c r="AE401" s="479" t="s">
        <v>48</v>
      </c>
      <c r="AF401" s="480" t="s">
        <v>48</v>
      </c>
      <c r="AG401" s="481" t="s">
        <v>48</v>
      </c>
      <c r="AH401" s="482" t="s">
        <v>48</v>
      </c>
      <c r="AI401" s="483" t="s">
        <v>48</v>
      </c>
      <c r="AJ401" s="479" t="s">
        <v>48</v>
      </c>
      <c r="AK401" s="480" t="s">
        <v>48</v>
      </c>
      <c r="AL401" s="484" t="s">
        <v>48</v>
      </c>
      <c r="AM401" s="482" t="s">
        <v>48</v>
      </c>
      <c r="AN401" s="485" t="s">
        <v>48</v>
      </c>
      <c r="AO401" s="479" t="s">
        <v>48</v>
      </c>
      <c r="AP401" s="480" t="s">
        <v>48</v>
      </c>
      <c r="AQ401" s="484" t="s">
        <v>48</v>
      </c>
      <c r="AR401" s="482" t="s">
        <v>48</v>
      </c>
      <c r="AS401" s="485" t="s">
        <v>48</v>
      </c>
      <c r="AT401" s="345" t="s">
        <v>48</v>
      </c>
      <c r="AU401" s="198" t="s">
        <v>48</v>
      </c>
      <c r="AV401" s="198" t="s">
        <v>48</v>
      </c>
      <c r="AW401" s="198" t="s">
        <v>48</v>
      </c>
      <c r="AX401" s="198" t="s">
        <v>48</v>
      </c>
      <c r="AY401" s="198" t="s">
        <v>48</v>
      </c>
      <c r="AZ401" s="198" t="s">
        <v>48</v>
      </c>
      <c r="BA401" s="198" t="s">
        <v>48</v>
      </c>
      <c r="BB401" s="198" t="s">
        <v>48</v>
      </c>
      <c r="BC401" s="198" t="s">
        <v>48</v>
      </c>
      <c r="BD401" s="198" t="s">
        <v>48</v>
      </c>
      <c r="BE401" s="198" t="s">
        <v>48</v>
      </c>
      <c r="BF401" s="198" t="s">
        <v>48</v>
      </c>
      <c r="BG401" s="198" t="s">
        <v>48</v>
      </c>
      <c r="BH401" s="61" t="e" vm="21">
        <v>#VALUE!</v>
      </c>
      <c r="BI401" s="61" t="e" vm="43">
        <v>#VALUE!</v>
      </c>
      <c r="BJ401" s="61" t="e" vm="22">
        <v>#VALUE!</v>
      </c>
      <c r="BK401" s="61" t="e" vm="23">
        <v>#VALUE!</v>
      </c>
      <c r="BL401" s="198" t="s">
        <v>48</v>
      </c>
      <c r="BM401" s="61" t="e" vm="44">
        <v>#VALUE!</v>
      </c>
      <c r="BN401" s="198" t="s">
        <v>48</v>
      </c>
      <c r="BO401" s="61" t="e" vm="25">
        <v>#VALUE!</v>
      </c>
      <c r="BP401" s="61" t="e" vm="26">
        <v>#VALUE!</v>
      </c>
      <c r="BQ401" s="198" t="s">
        <v>48</v>
      </c>
      <c r="BR401" s="198" t="s">
        <v>48</v>
      </c>
      <c r="BS401" s="61" t="e" vm="29">
        <v>#VALUE!</v>
      </c>
      <c r="BT401" s="198" t="s">
        <v>48</v>
      </c>
      <c r="BU401" s="61" t="e" vm="30">
        <v>#VALUE!</v>
      </c>
      <c r="BV401" s="198" t="s">
        <v>48</v>
      </c>
      <c r="BW401" s="61" t="e" vm="31">
        <v>#VALUE!</v>
      </c>
      <c r="BX401" s="198" t="s">
        <v>48</v>
      </c>
      <c r="BY401" s="198" t="s">
        <v>48</v>
      </c>
      <c r="BZ401" s="61" t="e" vm="39">
        <v>#VALUE!</v>
      </c>
      <c r="CA401" s="61" t="e" vm="45">
        <v>#VALUE!</v>
      </c>
      <c r="CB401" s="61" t="e" vm="34">
        <v>#VALUE!</v>
      </c>
      <c r="CC401" s="317"/>
      <c r="CD401" s="317"/>
      <c r="CE401" s="317"/>
      <c r="CF401" s="317"/>
      <c r="CG401" s="317"/>
      <c r="CH401" s="317"/>
      <c r="CI401" s="562"/>
    </row>
    <row r="402" spans="1:87" ht="64.95" hidden="1" customHeight="1" thickTop="1" x14ac:dyDescent="0.3">
      <c r="A402" s="427" t="s">
        <v>1123</v>
      </c>
      <c r="B402" s="429" t="s">
        <v>3</v>
      </c>
      <c r="C402" s="433" t="s">
        <v>846</v>
      </c>
      <c r="D402" s="549" t="s">
        <v>764</v>
      </c>
      <c r="E402" s="353" t="e" vm="57">
        <v>#VALUE!</v>
      </c>
      <c r="F402" s="351">
        <v>0</v>
      </c>
      <c r="G402" s="354" t="s">
        <v>697</v>
      </c>
      <c r="H402" s="355" t="s">
        <v>699</v>
      </c>
      <c r="I402" s="356">
        <v>1</v>
      </c>
      <c r="J402" s="357">
        <f>(((30*40)*$K$3)*1)+$L$3</f>
        <v>105.6</v>
      </c>
      <c r="K402" s="358" t="s">
        <v>48</v>
      </c>
      <c r="L402" s="359" t="s">
        <v>48</v>
      </c>
      <c r="M402" s="360">
        <f t="shared" si="86"/>
        <v>29.973749999999999</v>
      </c>
      <c r="N402" s="361">
        <v>119.895</v>
      </c>
      <c r="O402" s="362" t="s">
        <v>574</v>
      </c>
      <c r="P402" s="363">
        <v>1</v>
      </c>
      <c r="Q402" s="364">
        <v>4</v>
      </c>
      <c r="R402" s="364">
        <v>4</v>
      </c>
      <c r="S402" s="365">
        <v>50</v>
      </c>
      <c r="T402" s="366">
        <v>50</v>
      </c>
      <c r="U402" s="367">
        <f t="shared" si="87"/>
        <v>200</v>
      </c>
      <c r="V402" s="569">
        <f>Tableau3[[#This Row],[PRIX  AU 
COLIS]]/Tableau3[[#This Row],[COLIS]]-1</f>
        <v>-0.72</v>
      </c>
      <c r="W402" s="368">
        <f t="shared" si="88"/>
        <v>8.3926499999999997</v>
      </c>
      <c r="X402" s="369">
        <f>$N402-(N402*'Détail des remises'!$C$18)</f>
        <v>33.570599999999999</v>
      </c>
      <c r="Y402" s="370" t="s">
        <v>48</v>
      </c>
      <c r="Z402" s="366" t="s">
        <v>48</v>
      </c>
      <c r="AA402" s="367" t="s">
        <v>48</v>
      </c>
      <c r="AB402" s="368" t="s">
        <v>48</v>
      </c>
      <c r="AC402" s="369" t="s">
        <v>48</v>
      </c>
      <c r="AD402" s="370" t="s">
        <v>48</v>
      </c>
      <c r="AE402" s="366" t="s">
        <v>48</v>
      </c>
      <c r="AF402" s="367" t="s">
        <v>48</v>
      </c>
      <c r="AG402" s="368" t="s">
        <v>48</v>
      </c>
      <c r="AH402" s="369" t="s">
        <v>48</v>
      </c>
      <c r="AI402" s="370" t="s">
        <v>48</v>
      </c>
      <c r="AJ402" s="366" t="s">
        <v>48</v>
      </c>
      <c r="AK402" s="367" t="s">
        <v>48</v>
      </c>
      <c r="AL402" s="387" t="s">
        <v>48</v>
      </c>
      <c r="AM402" s="369" t="s">
        <v>48</v>
      </c>
      <c r="AN402" s="388" t="s">
        <v>48</v>
      </c>
      <c r="AO402" s="366" t="s">
        <v>48</v>
      </c>
      <c r="AP402" s="367" t="s">
        <v>48</v>
      </c>
      <c r="AQ402" s="387" t="s">
        <v>48</v>
      </c>
      <c r="AR402" s="369" t="s">
        <v>48</v>
      </c>
      <c r="AS402" s="388" t="s">
        <v>48</v>
      </c>
      <c r="AT402" s="262" t="s">
        <v>41</v>
      </c>
      <c r="AU402" s="198" t="s">
        <v>48</v>
      </c>
      <c r="AV402" s="198" t="s">
        <v>48</v>
      </c>
      <c r="AW402" s="198" t="s">
        <v>48</v>
      </c>
      <c r="AX402" s="198" t="s">
        <v>48</v>
      </c>
      <c r="AY402" s="198" t="s">
        <v>48</v>
      </c>
      <c r="AZ402" s="198" t="s">
        <v>48</v>
      </c>
      <c r="BA402" s="198" t="s">
        <v>48</v>
      </c>
      <c r="BB402" s="198" t="s">
        <v>48</v>
      </c>
      <c r="BC402" s="198" t="s">
        <v>48</v>
      </c>
      <c r="BD402" s="198" t="s">
        <v>48</v>
      </c>
      <c r="BE402" s="198" t="s">
        <v>48</v>
      </c>
      <c r="BF402" s="198" t="s">
        <v>48</v>
      </c>
      <c r="BG402" s="198" t="s">
        <v>48</v>
      </c>
      <c r="BH402" s="198" t="s">
        <v>48</v>
      </c>
      <c r="BI402" s="198" t="s">
        <v>48</v>
      </c>
      <c r="BJ402" s="198" t="s">
        <v>48</v>
      </c>
      <c r="BK402" s="198" t="s">
        <v>48</v>
      </c>
      <c r="BL402" s="198" t="s">
        <v>48</v>
      </c>
      <c r="BM402" s="198" t="s">
        <v>48</v>
      </c>
      <c r="BN402" s="198" t="s">
        <v>48</v>
      </c>
      <c r="BO402" s="198" t="s">
        <v>48</v>
      </c>
      <c r="BP402" s="198" t="s">
        <v>48</v>
      </c>
      <c r="BQ402" s="198" t="s">
        <v>48</v>
      </c>
      <c r="BR402" s="198" t="s">
        <v>48</v>
      </c>
      <c r="BS402" s="198" t="s">
        <v>48</v>
      </c>
      <c r="BT402" s="198" t="s">
        <v>48</v>
      </c>
      <c r="BU402" s="198" t="s">
        <v>48</v>
      </c>
      <c r="BV402" s="198" t="s">
        <v>48</v>
      </c>
      <c r="BW402" s="198" t="s">
        <v>48</v>
      </c>
      <c r="BX402" s="198" t="s">
        <v>48</v>
      </c>
      <c r="BY402" s="198" t="s">
        <v>48</v>
      </c>
      <c r="BZ402" s="198" t="s">
        <v>48</v>
      </c>
      <c r="CA402" s="198" t="s">
        <v>48</v>
      </c>
      <c r="CB402" s="198" t="s">
        <v>48</v>
      </c>
      <c r="CC402" s="264"/>
      <c r="CD402" s="264"/>
      <c r="CE402" s="264"/>
      <c r="CF402" s="264"/>
      <c r="CG402" s="264"/>
      <c r="CH402" s="264"/>
      <c r="CI402" s="318"/>
    </row>
    <row r="403" spans="1:87" ht="64.95" hidden="1" customHeight="1" thickBot="1" x14ac:dyDescent="0.35">
      <c r="A403" s="499" t="s">
        <v>1123</v>
      </c>
      <c r="B403" s="501" t="s">
        <v>3</v>
      </c>
      <c r="C403" s="505" t="s">
        <v>846</v>
      </c>
      <c r="D403" s="551" t="s">
        <v>764</v>
      </c>
      <c r="E403" s="466" t="e" vm="57">
        <v>#VALUE!</v>
      </c>
      <c r="F403" s="488">
        <v>0</v>
      </c>
      <c r="G403" s="467" t="s">
        <v>698</v>
      </c>
      <c r="H403" s="468" t="s">
        <v>699</v>
      </c>
      <c r="I403" s="469">
        <v>2</v>
      </c>
      <c r="J403" s="470">
        <f>(((30*40)*$K$3)*2)+$L$3</f>
        <v>151.19999999999999</v>
      </c>
      <c r="K403" s="471" t="s">
        <v>48</v>
      </c>
      <c r="L403" s="472" t="s">
        <v>48</v>
      </c>
      <c r="M403" s="473">
        <f t="shared" si="86"/>
        <v>31.472437500000002</v>
      </c>
      <c r="N403" s="474">
        <f>N402*1.05</f>
        <v>125.88975000000001</v>
      </c>
      <c r="O403" s="475" t="s">
        <v>574</v>
      </c>
      <c r="P403" s="476">
        <v>1</v>
      </c>
      <c r="Q403" s="477">
        <v>4</v>
      </c>
      <c r="R403" s="477">
        <v>4</v>
      </c>
      <c r="S403" s="478">
        <v>50</v>
      </c>
      <c r="T403" s="479">
        <v>50</v>
      </c>
      <c r="U403" s="480">
        <f t="shared" si="87"/>
        <v>200</v>
      </c>
      <c r="V403" s="571">
        <f>Tableau3[[#This Row],[PRIX  AU 
COLIS]]/Tableau3[[#This Row],[COLIS]]-1</f>
        <v>-0.72</v>
      </c>
      <c r="W403" s="481">
        <f t="shared" si="88"/>
        <v>8.812282500000002</v>
      </c>
      <c r="X403" s="482">
        <f>$N403-(N403*'Détail des remises'!$C$18)</f>
        <v>35.249130000000008</v>
      </c>
      <c r="Y403" s="483" t="s">
        <v>48</v>
      </c>
      <c r="Z403" s="479" t="s">
        <v>48</v>
      </c>
      <c r="AA403" s="480" t="s">
        <v>48</v>
      </c>
      <c r="AB403" s="481" t="s">
        <v>48</v>
      </c>
      <c r="AC403" s="482" t="s">
        <v>48</v>
      </c>
      <c r="AD403" s="483" t="s">
        <v>48</v>
      </c>
      <c r="AE403" s="479" t="s">
        <v>48</v>
      </c>
      <c r="AF403" s="480" t="s">
        <v>48</v>
      </c>
      <c r="AG403" s="481" t="s">
        <v>48</v>
      </c>
      <c r="AH403" s="482" t="s">
        <v>48</v>
      </c>
      <c r="AI403" s="483" t="s">
        <v>48</v>
      </c>
      <c r="AJ403" s="479" t="s">
        <v>48</v>
      </c>
      <c r="AK403" s="480" t="s">
        <v>48</v>
      </c>
      <c r="AL403" s="484" t="s">
        <v>48</v>
      </c>
      <c r="AM403" s="482" t="s">
        <v>48</v>
      </c>
      <c r="AN403" s="485" t="s">
        <v>48</v>
      </c>
      <c r="AO403" s="479" t="s">
        <v>48</v>
      </c>
      <c r="AP403" s="480" t="s">
        <v>48</v>
      </c>
      <c r="AQ403" s="484" t="s">
        <v>48</v>
      </c>
      <c r="AR403" s="482" t="s">
        <v>48</v>
      </c>
      <c r="AS403" s="485" t="s">
        <v>48</v>
      </c>
      <c r="AT403" s="262" t="s">
        <v>41</v>
      </c>
      <c r="AU403" s="198" t="s">
        <v>48</v>
      </c>
      <c r="AV403" s="198" t="s">
        <v>48</v>
      </c>
      <c r="AW403" s="198" t="s">
        <v>48</v>
      </c>
      <c r="AX403" s="198" t="s">
        <v>48</v>
      </c>
      <c r="AY403" s="198" t="s">
        <v>48</v>
      </c>
      <c r="AZ403" s="198" t="s">
        <v>48</v>
      </c>
      <c r="BA403" s="198" t="s">
        <v>48</v>
      </c>
      <c r="BB403" s="198" t="s">
        <v>48</v>
      </c>
      <c r="BC403" s="198" t="s">
        <v>48</v>
      </c>
      <c r="BD403" s="198" t="s">
        <v>48</v>
      </c>
      <c r="BE403" s="198" t="s">
        <v>48</v>
      </c>
      <c r="BF403" s="198" t="s">
        <v>48</v>
      </c>
      <c r="BG403" s="198" t="s">
        <v>48</v>
      </c>
      <c r="BH403" s="198" t="s">
        <v>48</v>
      </c>
      <c r="BI403" s="198" t="s">
        <v>48</v>
      </c>
      <c r="BJ403" s="198" t="s">
        <v>48</v>
      </c>
      <c r="BK403" s="198" t="s">
        <v>48</v>
      </c>
      <c r="BL403" s="198" t="s">
        <v>48</v>
      </c>
      <c r="BM403" s="198" t="s">
        <v>48</v>
      </c>
      <c r="BN403" s="198" t="s">
        <v>48</v>
      </c>
      <c r="BO403" s="198" t="s">
        <v>48</v>
      </c>
      <c r="BP403" s="198" t="s">
        <v>48</v>
      </c>
      <c r="BQ403" s="198" t="s">
        <v>48</v>
      </c>
      <c r="BR403" s="198" t="s">
        <v>48</v>
      </c>
      <c r="BS403" s="198" t="s">
        <v>48</v>
      </c>
      <c r="BT403" s="198" t="s">
        <v>48</v>
      </c>
      <c r="BU403" s="198" t="s">
        <v>48</v>
      </c>
      <c r="BV403" s="198" t="s">
        <v>48</v>
      </c>
      <c r="BW403" s="198" t="s">
        <v>48</v>
      </c>
      <c r="BX403" s="198" t="s">
        <v>48</v>
      </c>
      <c r="BY403" s="198" t="s">
        <v>48</v>
      </c>
      <c r="BZ403" s="198" t="s">
        <v>48</v>
      </c>
      <c r="CA403" s="198" t="s">
        <v>48</v>
      </c>
      <c r="CB403" s="198" t="s">
        <v>48</v>
      </c>
      <c r="CC403" s="264"/>
      <c r="CD403" s="264"/>
      <c r="CE403" s="264"/>
      <c r="CF403" s="264"/>
      <c r="CG403" s="264"/>
      <c r="CH403" s="264"/>
      <c r="CI403" s="318"/>
    </row>
    <row r="404" spans="1:87" ht="64.95" hidden="1" customHeight="1" thickTop="1" x14ac:dyDescent="0.3">
      <c r="A404" s="434" t="s">
        <v>1120</v>
      </c>
      <c r="B404" s="435" t="s">
        <v>736</v>
      </c>
      <c r="C404" s="436" t="s">
        <v>779</v>
      </c>
      <c r="D404" s="549" t="s">
        <v>765</v>
      </c>
      <c r="E404" s="353" t="e" vm="58">
        <v>#VALUE!</v>
      </c>
      <c r="F404" s="354" t="s">
        <v>1084</v>
      </c>
      <c r="G404" s="354" t="s">
        <v>700</v>
      </c>
      <c r="H404" s="437" t="s">
        <v>709</v>
      </c>
      <c r="I404" s="438" t="s">
        <v>810</v>
      </c>
      <c r="J404" s="357">
        <v>85</v>
      </c>
      <c r="K404" s="358" t="s">
        <v>48</v>
      </c>
      <c r="L404" s="359" t="s">
        <v>48</v>
      </c>
      <c r="M404" s="360">
        <f t="shared" si="86"/>
        <v>137.91200000000001</v>
      </c>
      <c r="N404" s="361">
        <v>137.91200000000001</v>
      </c>
      <c r="O404" s="362">
        <f t="shared" ref="O404:O434" si="89">(+N404/Q404)*1000</f>
        <v>275.82400000000001</v>
      </c>
      <c r="P404" s="363">
        <v>500</v>
      </c>
      <c r="Q404" s="364">
        <v>500</v>
      </c>
      <c r="R404" s="364">
        <v>1</v>
      </c>
      <c r="S404" s="365">
        <v>63</v>
      </c>
      <c r="T404" s="366">
        <v>14</v>
      </c>
      <c r="U404" s="367">
        <f t="shared" si="87"/>
        <v>7000</v>
      </c>
      <c r="V404" s="569">
        <f>Tableau3[[#This Row],[PRIX  AU 
COLIS]]/Tableau3[[#This Row],[COLIS]]-1</f>
        <v>-0.66</v>
      </c>
      <c r="W404" s="368">
        <f t="shared" si="88"/>
        <v>46.890079999999998</v>
      </c>
      <c r="X404" s="369">
        <f>$N404-(N404*'Détail des remises'!$C$22)</f>
        <v>46.890079999999998</v>
      </c>
      <c r="Y404" s="370">
        <f t="shared" ref="Y404:Y442" si="90">$X404/$Q404*1000</f>
        <v>93.780159999999995</v>
      </c>
      <c r="Z404" s="366">
        <v>35</v>
      </c>
      <c r="AA404" s="367">
        <f t="shared" ref="AA404:AA411" si="91">Z404*Q404</f>
        <v>17500</v>
      </c>
      <c r="AB404" s="368">
        <f t="shared" ref="AB404:AB411" si="92">$AC404/$R404</f>
        <v>45.483377599999997</v>
      </c>
      <c r="AC404" s="369">
        <f t="shared" ref="AC404:AC411" si="93">$X404*$AC$11</f>
        <v>45.483377599999997</v>
      </c>
      <c r="AD404" s="370">
        <f t="shared" ref="AD404:AD411" si="94">$AC404/$Q404*1000</f>
        <v>90.966755199999994</v>
      </c>
      <c r="AE404" s="366">
        <v>63</v>
      </c>
      <c r="AF404" s="367">
        <f t="shared" ref="AF404:AF431" si="95">AE404*$Q404</f>
        <v>31500</v>
      </c>
      <c r="AG404" s="368">
        <f t="shared" ref="AG404:AG429" si="96">$AH404/$R404</f>
        <v>42.201071999999996</v>
      </c>
      <c r="AH404" s="369">
        <f t="shared" ref="AH404:AH429" si="97">$X404*$AH$11</f>
        <v>42.201071999999996</v>
      </c>
      <c r="AI404" s="370">
        <f t="shared" ref="AI404:AI429" si="98">$AH404/$Q404*1000</f>
        <v>84.402143999999993</v>
      </c>
      <c r="AJ404" s="366">
        <v>140</v>
      </c>
      <c r="AK404" s="367">
        <f t="shared" ref="AK404:AK427" si="99">AJ404*Q404</f>
        <v>70000</v>
      </c>
      <c r="AL404" s="387">
        <f t="shared" ref="AL404:AL427" si="100">AM404/$R404</f>
        <v>40.935039839999995</v>
      </c>
      <c r="AM404" s="369">
        <f t="shared" ref="AM404:AM427" si="101">AH404*$AM$11</f>
        <v>40.935039839999995</v>
      </c>
      <c r="AN404" s="388">
        <f t="shared" ref="AN404:AN427" si="102">AM404/$Q404*1000</f>
        <v>81.870079679999989</v>
      </c>
      <c r="AO404" s="366">
        <v>210</v>
      </c>
      <c r="AP404" s="367">
        <f t="shared" ref="AP404:AP427" si="103">AO404*Q404</f>
        <v>105000</v>
      </c>
      <c r="AQ404" s="387">
        <f t="shared" ref="AQ404:AQ427" si="104">AR404/$R404</f>
        <v>39.706988644799992</v>
      </c>
      <c r="AR404" s="369">
        <f>AM404*$AR$11</f>
        <v>39.706988644799992</v>
      </c>
      <c r="AS404" s="388">
        <f t="shared" ref="AS404:AS427" si="105">AR404/$Q404*1000</f>
        <v>79.413977289599984</v>
      </c>
      <c r="AT404" s="262" t="s">
        <v>41</v>
      </c>
      <c r="AU404" s="198" t="s">
        <v>48</v>
      </c>
      <c r="AV404" s="198" t="s">
        <v>48</v>
      </c>
      <c r="AW404" s="198" t="s">
        <v>48</v>
      </c>
      <c r="AX404" s="198" t="s">
        <v>48</v>
      </c>
      <c r="AY404" s="198" t="s">
        <v>48</v>
      </c>
      <c r="AZ404" s="198" t="s">
        <v>48</v>
      </c>
      <c r="BA404" s="198" t="s">
        <v>48</v>
      </c>
      <c r="BB404" s="198" t="s">
        <v>48</v>
      </c>
      <c r="BC404" s="198" t="s">
        <v>48</v>
      </c>
      <c r="BD404" s="198" t="s">
        <v>48</v>
      </c>
      <c r="BE404" s="198" t="s">
        <v>48</v>
      </c>
      <c r="BF404" s="198" t="s">
        <v>48</v>
      </c>
      <c r="BG404" s="198" t="s">
        <v>48</v>
      </c>
      <c r="BH404" s="198" t="s">
        <v>48</v>
      </c>
      <c r="BI404" s="198" t="s">
        <v>48</v>
      </c>
      <c r="BJ404" s="198" t="s">
        <v>48</v>
      </c>
      <c r="BK404" s="198" t="s">
        <v>48</v>
      </c>
      <c r="BL404" s="198" t="s">
        <v>48</v>
      </c>
      <c r="BM404" s="198" t="s">
        <v>48</v>
      </c>
      <c r="BN404" s="198" t="s">
        <v>48</v>
      </c>
      <c r="BO404" s="198" t="s">
        <v>48</v>
      </c>
      <c r="BP404" s="198" t="s">
        <v>48</v>
      </c>
      <c r="BQ404" s="198" t="s">
        <v>48</v>
      </c>
      <c r="BR404" s="198" t="s">
        <v>48</v>
      </c>
      <c r="BS404" s="198" t="s">
        <v>48</v>
      </c>
      <c r="BT404" s="198" t="s">
        <v>48</v>
      </c>
      <c r="BU404" s="198" t="s">
        <v>48</v>
      </c>
      <c r="BV404" s="198" t="s">
        <v>48</v>
      </c>
      <c r="BW404" s="198" t="s">
        <v>48</v>
      </c>
      <c r="BX404" s="198" t="s">
        <v>48</v>
      </c>
      <c r="BY404" s="198" t="s">
        <v>48</v>
      </c>
      <c r="BZ404" s="198" t="s">
        <v>48</v>
      </c>
      <c r="CA404" s="198" t="s">
        <v>48</v>
      </c>
      <c r="CB404" s="198" t="s">
        <v>48</v>
      </c>
      <c r="CC404" s="264"/>
      <c r="CD404" s="264"/>
      <c r="CE404" s="264"/>
      <c r="CF404" s="264"/>
      <c r="CG404" s="264"/>
      <c r="CH404" s="264"/>
      <c r="CI404" s="318"/>
    </row>
    <row r="405" spans="1:87" ht="64.95" hidden="1" customHeight="1" x14ac:dyDescent="0.3">
      <c r="A405" s="339" t="s">
        <v>1120</v>
      </c>
      <c r="B405" s="340" t="s">
        <v>736</v>
      </c>
      <c r="C405" s="341" t="s">
        <v>779</v>
      </c>
      <c r="D405" s="550" t="s">
        <v>765</v>
      </c>
      <c r="E405" s="201" t="e" vm="58">
        <v>#VALUE!</v>
      </c>
      <c r="F405" s="320" t="s">
        <v>1085</v>
      </c>
      <c r="G405" s="320" t="s">
        <v>701</v>
      </c>
      <c r="H405" s="205" t="s">
        <v>843</v>
      </c>
      <c r="I405" s="315" t="s">
        <v>810</v>
      </c>
      <c r="J405" s="311">
        <v>85</v>
      </c>
      <c r="K405" s="266" t="s">
        <v>48</v>
      </c>
      <c r="L405" s="267" t="s">
        <v>48</v>
      </c>
      <c r="M405" s="268">
        <f t="shared" si="86"/>
        <v>145.166</v>
      </c>
      <c r="N405" s="269">
        <v>145.166</v>
      </c>
      <c r="O405" s="270">
        <f t="shared" si="89"/>
        <v>290.33199999999999</v>
      </c>
      <c r="P405" s="271">
        <v>500</v>
      </c>
      <c r="Q405" s="272">
        <v>500</v>
      </c>
      <c r="R405" s="272">
        <v>1</v>
      </c>
      <c r="S405" s="273">
        <v>63</v>
      </c>
      <c r="T405" s="274">
        <v>14</v>
      </c>
      <c r="U405" s="275">
        <f t="shared" si="87"/>
        <v>7000</v>
      </c>
      <c r="V405" s="570">
        <f>Tableau3[[#This Row],[PRIX  AU 
COLIS]]/Tableau3[[#This Row],[COLIS]]-1</f>
        <v>-0.66</v>
      </c>
      <c r="W405" s="276">
        <f t="shared" si="88"/>
        <v>49.356439999999992</v>
      </c>
      <c r="X405" s="277">
        <f>$N405-(N405*'Détail des remises'!$C$22)</f>
        <v>49.356439999999992</v>
      </c>
      <c r="Y405" s="278">
        <f t="shared" si="90"/>
        <v>98.712879999999984</v>
      </c>
      <c r="Z405" s="274">
        <v>35</v>
      </c>
      <c r="AA405" s="275">
        <f t="shared" si="91"/>
        <v>17500</v>
      </c>
      <c r="AB405" s="276">
        <f t="shared" si="92"/>
        <v>47.875746799999988</v>
      </c>
      <c r="AC405" s="277">
        <f t="shared" si="93"/>
        <v>47.875746799999988</v>
      </c>
      <c r="AD405" s="278">
        <f t="shared" si="94"/>
        <v>95.751493599999975</v>
      </c>
      <c r="AE405" s="274">
        <v>63</v>
      </c>
      <c r="AF405" s="275">
        <f t="shared" si="95"/>
        <v>31500</v>
      </c>
      <c r="AG405" s="276">
        <f t="shared" si="96"/>
        <v>44.420795999999996</v>
      </c>
      <c r="AH405" s="277">
        <f t="shared" si="97"/>
        <v>44.420795999999996</v>
      </c>
      <c r="AI405" s="278">
        <f t="shared" si="98"/>
        <v>88.841591999999991</v>
      </c>
      <c r="AJ405" s="274">
        <v>140</v>
      </c>
      <c r="AK405" s="275">
        <f t="shared" si="99"/>
        <v>70000</v>
      </c>
      <c r="AL405" s="279">
        <f t="shared" si="100"/>
        <v>43.088172119999996</v>
      </c>
      <c r="AM405" s="277">
        <f t="shared" si="101"/>
        <v>43.088172119999996</v>
      </c>
      <c r="AN405" s="280">
        <f t="shared" si="102"/>
        <v>86.176344239999992</v>
      </c>
      <c r="AO405" s="274">
        <v>210</v>
      </c>
      <c r="AP405" s="275">
        <f t="shared" si="103"/>
        <v>105000</v>
      </c>
      <c r="AQ405" s="279">
        <f t="shared" si="104"/>
        <v>41.795526956399996</v>
      </c>
      <c r="AR405" s="277">
        <f t="shared" ref="AR405:AR427" si="106">AM405*$AR$11</f>
        <v>41.795526956399996</v>
      </c>
      <c r="AS405" s="280">
        <f t="shared" si="105"/>
        <v>83.591053912799993</v>
      </c>
      <c r="AT405" s="345" t="s">
        <v>48</v>
      </c>
      <c r="AU405" s="199" t="e" vm="10">
        <v>#VALUE!</v>
      </c>
      <c r="AV405" s="198" t="s">
        <v>48</v>
      </c>
      <c r="AW405" s="198" t="s">
        <v>48</v>
      </c>
      <c r="AX405" s="198" t="s">
        <v>48</v>
      </c>
      <c r="AY405" s="198" t="s">
        <v>48</v>
      </c>
      <c r="AZ405" s="198" t="s">
        <v>48</v>
      </c>
      <c r="BA405" s="198" t="s">
        <v>48</v>
      </c>
      <c r="BB405" s="198" t="s">
        <v>48</v>
      </c>
      <c r="BC405" s="198" t="s">
        <v>48</v>
      </c>
      <c r="BD405" s="198" t="s">
        <v>48</v>
      </c>
      <c r="BE405" s="198" t="s">
        <v>48</v>
      </c>
      <c r="BF405" s="198" t="s">
        <v>48</v>
      </c>
      <c r="BG405" s="198" t="s">
        <v>48</v>
      </c>
      <c r="BH405" s="198" t="s">
        <v>48</v>
      </c>
      <c r="BI405" s="198" t="s">
        <v>48</v>
      </c>
      <c r="BJ405" s="198" t="s">
        <v>48</v>
      </c>
      <c r="BK405" s="198" t="s">
        <v>48</v>
      </c>
      <c r="BL405" s="198" t="s">
        <v>48</v>
      </c>
      <c r="BM405" s="198" t="s">
        <v>48</v>
      </c>
      <c r="BN405" s="198" t="s">
        <v>48</v>
      </c>
      <c r="BO405" s="198" t="s">
        <v>48</v>
      </c>
      <c r="BP405" s="198" t="s">
        <v>48</v>
      </c>
      <c r="BQ405" s="198" t="s">
        <v>48</v>
      </c>
      <c r="BR405" s="198" t="s">
        <v>48</v>
      </c>
      <c r="BS405" s="198" t="s">
        <v>48</v>
      </c>
      <c r="BT405" s="198" t="s">
        <v>48</v>
      </c>
      <c r="BU405" s="198" t="s">
        <v>48</v>
      </c>
      <c r="BV405" s="198" t="s">
        <v>48</v>
      </c>
      <c r="BW405" s="198" t="s">
        <v>48</v>
      </c>
      <c r="BX405" s="198" t="s">
        <v>48</v>
      </c>
      <c r="BY405" s="198" t="s">
        <v>48</v>
      </c>
      <c r="BZ405" s="198" t="s">
        <v>48</v>
      </c>
      <c r="CA405" s="198" t="s">
        <v>48</v>
      </c>
      <c r="CB405" s="198" t="s">
        <v>48</v>
      </c>
      <c r="CC405" s="264"/>
      <c r="CD405" s="264"/>
      <c r="CE405" s="264"/>
      <c r="CF405" s="264"/>
      <c r="CG405" s="264"/>
      <c r="CH405" s="264"/>
      <c r="CI405" s="318"/>
    </row>
    <row r="406" spans="1:87" ht="64.95" hidden="1" customHeight="1" x14ac:dyDescent="0.3">
      <c r="A406" s="339" t="s">
        <v>1120</v>
      </c>
      <c r="B406" s="340" t="s">
        <v>736</v>
      </c>
      <c r="C406" s="341" t="s">
        <v>779</v>
      </c>
      <c r="D406" s="550" t="s">
        <v>765</v>
      </c>
      <c r="E406" s="201" t="e" vm="58">
        <v>#VALUE!</v>
      </c>
      <c r="F406" s="320" t="s">
        <v>1086</v>
      </c>
      <c r="G406" s="320" t="s">
        <v>702</v>
      </c>
      <c r="H406" s="205" t="s">
        <v>710</v>
      </c>
      <c r="I406" s="315" t="s">
        <v>810</v>
      </c>
      <c r="J406" s="311">
        <v>85</v>
      </c>
      <c r="K406" s="266" t="s">
        <v>48</v>
      </c>
      <c r="L406" s="267" t="s">
        <v>48</v>
      </c>
      <c r="M406" s="268">
        <f t="shared" si="86"/>
        <v>152.80799999999999</v>
      </c>
      <c r="N406" s="269">
        <v>152.80799999999999</v>
      </c>
      <c r="O406" s="270">
        <f t="shared" si="89"/>
        <v>305.61599999999999</v>
      </c>
      <c r="P406" s="271">
        <v>500</v>
      </c>
      <c r="Q406" s="272">
        <v>500</v>
      </c>
      <c r="R406" s="272">
        <v>1</v>
      </c>
      <c r="S406" s="273">
        <v>63</v>
      </c>
      <c r="T406" s="274">
        <v>14</v>
      </c>
      <c r="U406" s="275">
        <f t="shared" si="87"/>
        <v>7000</v>
      </c>
      <c r="V406" s="570">
        <f>Tableau3[[#This Row],[PRIX  AU 
COLIS]]/Tableau3[[#This Row],[COLIS]]-1</f>
        <v>-0.66</v>
      </c>
      <c r="W406" s="276">
        <f t="shared" si="88"/>
        <v>51.954719999999995</v>
      </c>
      <c r="X406" s="277">
        <f>$N406-(N406*'Détail des remises'!$C$22)</f>
        <v>51.954719999999995</v>
      </c>
      <c r="Y406" s="278">
        <f t="shared" si="90"/>
        <v>103.90943999999999</v>
      </c>
      <c r="Z406" s="274">
        <v>35</v>
      </c>
      <c r="AA406" s="275">
        <f t="shared" si="91"/>
        <v>17500</v>
      </c>
      <c r="AB406" s="276">
        <f t="shared" si="92"/>
        <v>50.396078399999993</v>
      </c>
      <c r="AC406" s="277">
        <f t="shared" si="93"/>
        <v>50.396078399999993</v>
      </c>
      <c r="AD406" s="278">
        <f t="shared" si="94"/>
        <v>100.79215679999999</v>
      </c>
      <c r="AE406" s="274">
        <v>63</v>
      </c>
      <c r="AF406" s="275">
        <f t="shared" si="95"/>
        <v>31500</v>
      </c>
      <c r="AG406" s="276">
        <f t="shared" si="96"/>
        <v>46.759247999999999</v>
      </c>
      <c r="AH406" s="277">
        <f t="shared" si="97"/>
        <v>46.759247999999999</v>
      </c>
      <c r="AI406" s="278">
        <f t="shared" si="98"/>
        <v>93.518495999999999</v>
      </c>
      <c r="AJ406" s="274">
        <v>140</v>
      </c>
      <c r="AK406" s="275">
        <f t="shared" si="99"/>
        <v>70000</v>
      </c>
      <c r="AL406" s="279">
        <f t="shared" si="100"/>
        <v>45.356470559999998</v>
      </c>
      <c r="AM406" s="277">
        <f t="shared" si="101"/>
        <v>45.356470559999998</v>
      </c>
      <c r="AN406" s="280">
        <f t="shared" si="102"/>
        <v>90.712941119999996</v>
      </c>
      <c r="AO406" s="274">
        <v>210</v>
      </c>
      <c r="AP406" s="275">
        <f t="shared" si="103"/>
        <v>105000</v>
      </c>
      <c r="AQ406" s="279">
        <f t="shared" si="104"/>
        <v>43.9957764432</v>
      </c>
      <c r="AR406" s="277">
        <f t="shared" si="106"/>
        <v>43.9957764432</v>
      </c>
      <c r="AS406" s="280">
        <f t="shared" si="105"/>
        <v>87.991552886400001</v>
      </c>
      <c r="AT406" s="345" t="s">
        <v>48</v>
      </c>
      <c r="AU406" s="198" t="s">
        <v>48</v>
      </c>
      <c r="AV406" s="198" t="s">
        <v>48</v>
      </c>
      <c r="AW406" s="198" t="s">
        <v>48</v>
      </c>
      <c r="AX406" s="61" t="e" vm="18">
        <v>#VALUE!</v>
      </c>
      <c r="AY406" s="61" t="e" vm="19">
        <v>#VALUE!</v>
      </c>
      <c r="AZ406" s="198" t="s">
        <v>48</v>
      </c>
      <c r="BA406" s="198" t="s">
        <v>48</v>
      </c>
      <c r="BB406" s="61" t="e" vm="16">
        <v>#VALUE!</v>
      </c>
      <c r="BC406" s="198" t="s">
        <v>48</v>
      </c>
      <c r="BD406" s="61" t="e" vm="20">
        <v>#VALUE!</v>
      </c>
      <c r="BE406" s="198" t="s">
        <v>48</v>
      </c>
      <c r="BF406" s="198" t="s">
        <v>48</v>
      </c>
      <c r="BG406" s="61" t="e" vm="17">
        <v>#VALUE!</v>
      </c>
      <c r="BH406" s="198" t="s">
        <v>48</v>
      </c>
      <c r="BI406" s="198" t="s">
        <v>48</v>
      </c>
      <c r="BJ406" s="198" t="s">
        <v>48</v>
      </c>
      <c r="BK406" s="198" t="s">
        <v>48</v>
      </c>
      <c r="BL406" s="198" t="s">
        <v>48</v>
      </c>
      <c r="BM406" s="198" t="s">
        <v>48</v>
      </c>
      <c r="BN406" s="198" t="s">
        <v>48</v>
      </c>
      <c r="BO406" s="198" t="s">
        <v>48</v>
      </c>
      <c r="BP406" s="198" t="s">
        <v>48</v>
      </c>
      <c r="BQ406" s="198" t="s">
        <v>48</v>
      </c>
      <c r="BR406" s="198" t="s">
        <v>48</v>
      </c>
      <c r="BS406" s="198" t="s">
        <v>48</v>
      </c>
      <c r="BT406" s="198" t="s">
        <v>48</v>
      </c>
      <c r="BU406" s="198" t="s">
        <v>48</v>
      </c>
      <c r="BV406" s="198" t="s">
        <v>48</v>
      </c>
      <c r="BW406" s="198" t="s">
        <v>48</v>
      </c>
      <c r="BX406" s="198" t="s">
        <v>48</v>
      </c>
      <c r="BY406" s="198" t="s">
        <v>48</v>
      </c>
      <c r="BZ406" s="198" t="s">
        <v>48</v>
      </c>
      <c r="CA406" s="198" t="s">
        <v>48</v>
      </c>
      <c r="CB406" s="198" t="s">
        <v>48</v>
      </c>
      <c r="CC406" s="264"/>
      <c r="CD406" s="264"/>
      <c r="CE406" s="264"/>
      <c r="CF406" s="264"/>
      <c r="CG406" s="264"/>
      <c r="CH406" s="264"/>
      <c r="CI406" s="318"/>
    </row>
    <row r="407" spans="1:87" ht="64.95" hidden="1" customHeight="1" x14ac:dyDescent="0.3">
      <c r="A407" s="339" t="s">
        <v>1120</v>
      </c>
      <c r="B407" s="340" t="s">
        <v>736</v>
      </c>
      <c r="C407" s="341" t="s">
        <v>779</v>
      </c>
      <c r="D407" s="550" t="s">
        <v>765</v>
      </c>
      <c r="E407" s="201" t="e" vm="58">
        <v>#VALUE!</v>
      </c>
      <c r="F407" s="320" t="s">
        <v>1087</v>
      </c>
      <c r="G407" s="320" t="s">
        <v>703</v>
      </c>
      <c r="H407" s="205" t="s">
        <v>711</v>
      </c>
      <c r="I407" s="315" t="s">
        <v>810</v>
      </c>
      <c r="J407" s="311">
        <v>85</v>
      </c>
      <c r="K407" s="266" t="s">
        <v>48</v>
      </c>
      <c r="L407" s="267" t="s">
        <v>48</v>
      </c>
      <c r="M407" s="268">
        <f t="shared" si="86"/>
        <v>160.851</v>
      </c>
      <c r="N407" s="269">
        <v>160.851</v>
      </c>
      <c r="O407" s="270">
        <f t="shared" si="89"/>
        <v>321.702</v>
      </c>
      <c r="P407" s="271">
        <v>500</v>
      </c>
      <c r="Q407" s="272">
        <v>500</v>
      </c>
      <c r="R407" s="272">
        <v>1</v>
      </c>
      <c r="S407" s="273">
        <v>63</v>
      </c>
      <c r="T407" s="274">
        <v>14</v>
      </c>
      <c r="U407" s="275">
        <f t="shared" si="87"/>
        <v>7000</v>
      </c>
      <c r="V407" s="570">
        <f>Tableau3[[#This Row],[PRIX  AU 
COLIS]]/Tableau3[[#This Row],[COLIS]]-1</f>
        <v>-0.65999999999999992</v>
      </c>
      <c r="W407" s="276">
        <f t="shared" si="88"/>
        <v>54.689340000000001</v>
      </c>
      <c r="X407" s="277">
        <f>$N407-(N407*'Détail des remises'!$C$22)</f>
        <v>54.689340000000001</v>
      </c>
      <c r="Y407" s="278">
        <f t="shared" si="90"/>
        <v>109.37868</v>
      </c>
      <c r="Z407" s="274">
        <v>35</v>
      </c>
      <c r="AA407" s="275">
        <f t="shared" si="91"/>
        <v>17500</v>
      </c>
      <c r="AB407" s="276">
        <f t="shared" si="92"/>
        <v>53.048659800000003</v>
      </c>
      <c r="AC407" s="277">
        <f t="shared" si="93"/>
        <v>53.048659800000003</v>
      </c>
      <c r="AD407" s="278">
        <f t="shared" si="94"/>
        <v>106.09731960000001</v>
      </c>
      <c r="AE407" s="274">
        <v>63</v>
      </c>
      <c r="AF407" s="275">
        <f t="shared" si="95"/>
        <v>31500</v>
      </c>
      <c r="AG407" s="276">
        <f t="shared" si="96"/>
        <v>49.220406000000004</v>
      </c>
      <c r="AH407" s="277">
        <f t="shared" si="97"/>
        <v>49.220406000000004</v>
      </c>
      <c r="AI407" s="278">
        <f t="shared" si="98"/>
        <v>98.440812000000008</v>
      </c>
      <c r="AJ407" s="274">
        <v>140</v>
      </c>
      <c r="AK407" s="275">
        <f t="shared" si="99"/>
        <v>70000</v>
      </c>
      <c r="AL407" s="279">
        <f t="shared" si="100"/>
        <v>47.74379382</v>
      </c>
      <c r="AM407" s="277">
        <f t="shared" si="101"/>
        <v>47.74379382</v>
      </c>
      <c r="AN407" s="280">
        <f t="shared" si="102"/>
        <v>95.487587640000001</v>
      </c>
      <c r="AO407" s="274">
        <v>210</v>
      </c>
      <c r="AP407" s="275">
        <f t="shared" si="103"/>
        <v>105000</v>
      </c>
      <c r="AQ407" s="279">
        <f t="shared" si="104"/>
        <v>46.3114800054</v>
      </c>
      <c r="AR407" s="277">
        <f t="shared" si="106"/>
        <v>46.3114800054</v>
      </c>
      <c r="AS407" s="280">
        <f t="shared" si="105"/>
        <v>92.6229600108</v>
      </c>
      <c r="AT407" s="345" t="s">
        <v>48</v>
      </c>
      <c r="AU407" s="198" t="s">
        <v>48</v>
      </c>
      <c r="AV407" s="198" t="s">
        <v>48</v>
      </c>
      <c r="AW407" s="198" t="s">
        <v>48</v>
      </c>
      <c r="AX407" s="198" t="s">
        <v>48</v>
      </c>
      <c r="AY407" s="198" t="s">
        <v>48</v>
      </c>
      <c r="AZ407" s="198" t="s">
        <v>48</v>
      </c>
      <c r="BA407" s="198" t="s">
        <v>48</v>
      </c>
      <c r="BB407" s="198" t="s">
        <v>48</v>
      </c>
      <c r="BC407" s="198" t="s">
        <v>48</v>
      </c>
      <c r="BD407" s="198" t="s">
        <v>48</v>
      </c>
      <c r="BE407" s="198" t="s">
        <v>48</v>
      </c>
      <c r="BF407" s="198" t="s">
        <v>48</v>
      </c>
      <c r="BG407" s="198" t="s">
        <v>48</v>
      </c>
      <c r="BH407" s="61" t="e" vm="21">
        <v>#VALUE!</v>
      </c>
      <c r="BI407" s="198" t="s">
        <v>48</v>
      </c>
      <c r="BJ407" s="61" t="e" vm="22">
        <v>#VALUE!</v>
      </c>
      <c r="BK407" s="198" t="s">
        <v>48</v>
      </c>
      <c r="BL407" s="198" t="s">
        <v>48</v>
      </c>
      <c r="BM407" s="198" t="s">
        <v>48</v>
      </c>
      <c r="BN407" s="198" t="s">
        <v>48</v>
      </c>
      <c r="BO407" s="198" t="s">
        <v>48</v>
      </c>
      <c r="BP407" s="61" t="e" vm="26">
        <v>#VALUE!</v>
      </c>
      <c r="BQ407" s="61" t="e" vm="27">
        <v>#VALUE!</v>
      </c>
      <c r="BR407" s="198" t="s">
        <v>48</v>
      </c>
      <c r="BS407" s="61" t="e" vm="29">
        <v>#VALUE!</v>
      </c>
      <c r="BT407" s="198" t="s">
        <v>48</v>
      </c>
      <c r="BU407" s="61" t="e" vm="30">
        <v>#VALUE!</v>
      </c>
      <c r="BV407" s="61" t="e" vm="35">
        <v>#VALUE!</v>
      </c>
      <c r="BW407" s="198" t="s">
        <v>48</v>
      </c>
      <c r="BX407" s="61" t="e" vm="32">
        <v>#VALUE!</v>
      </c>
      <c r="BY407" s="198" t="s">
        <v>48</v>
      </c>
      <c r="BZ407" s="198" t="s">
        <v>48</v>
      </c>
      <c r="CA407" s="198" t="s">
        <v>48</v>
      </c>
      <c r="CB407" s="198" t="s">
        <v>48</v>
      </c>
      <c r="CC407" s="264"/>
      <c r="CD407" s="264"/>
      <c r="CE407" s="264"/>
      <c r="CF407" s="264"/>
      <c r="CG407" s="264"/>
      <c r="CH407" s="264"/>
      <c r="CI407" s="318"/>
    </row>
    <row r="408" spans="1:87" ht="64.95" hidden="1" customHeight="1" x14ac:dyDescent="0.3">
      <c r="A408" s="339" t="s">
        <v>1120</v>
      </c>
      <c r="B408" s="340" t="s">
        <v>737</v>
      </c>
      <c r="C408" s="341" t="s">
        <v>780</v>
      </c>
      <c r="D408" s="550" t="s">
        <v>765</v>
      </c>
      <c r="E408" s="201" t="e" vm="59">
        <v>#VALUE!</v>
      </c>
      <c r="F408" s="320" t="s">
        <v>1088</v>
      </c>
      <c r="G408" s="320" t="s">
        <v>712</v>
      </c>
      <c r="H408" s="205" t="s">
        <v>705</v>
      </c>
      <c r="I408" s="315" t="s">
        <v>810</v>
      </c>
      <c r="J408" s="311">
        <v>85</v>
      </c>
      <c r="K408" s="266" t="s">
        <v>48</v>
      </c>
      <c r="L408" s="267" t="s">
        <v>48</v>
      </c>
      <c r="M408" s="268">
        <f t="shared" si="86"/>
        <v>137.91200000000001</v>
      </c>
      <c r="N408" s="269">
        <v>137.91200000000001</v>
      </c>
      <c r="O408" s="270">
        <f t="shared" si="89"/>
        <v>275.82400000000001</v>
      </c>
      <c r="P408" s="271">
        <v>500</v>
      </c>
      <c r="Q408" s="272">
        <v>500</v>
      </c>
      <c r="R408" s="272">
        <v>1</v>
      </c>
      <c r="S408" s="273">
        <v>63</v>
      </c>
      <c r="T408" s="274">
        <v>14</v>
      </c>
      <c r="U408" s="275">
        <f t="shared" si="87"/>
        <v>7000</v>
      </c>
      <c r="V408" s="570">
        <f>Tableau3[[#This Row],[PRIX  AU 
COLIS]]/Tableau3[[#This Row],[COLIS]]-1</f>
        <v>-0.66</v>
      </c>
      <c r="W408" s="276">
        <f t="shared" si="88"/>
        <v>46.890079999999998</v>
      </c>
      <c r="X408" s="277">
        <f>$N408-(N408*'Détail des remises'!$C$22)</f>
        <v>46.890079999999998</v>
      </c>
      <c r="Y408" s="278">
        <f t="shared" si="90"/>
        <v>93.780159999999995</v>
      </c>
      <c r="Z408" s="274">
        <v>35</v>
      </c>
      <c r="AA408" s="275">
        <f t="shared" si="91"/>
        <v>17500</v>
      </c>
      <c r="AB408" s="276">
        <f t="shared" si="92"/>
        <v>45.483377599999997</v>
      </c>
      <c r="AC408" s="277">
        <f t="shared" si="93"/>
        <v>45.483377599999997</v>
      </c>
      <c r="AD408" s="278">
        <f t="shared" si="94"/>
        <v>90.966755199999994</v>
      </c>
      <c r="AE408" s="274">
        <v>63</v>
      </c>
      <c r="AF408" s="275">
        <f t="shared" si="95"/>
        <v>31500</v>
      </c>
      <c r="AG408" s="276">
        <f t="shared" si="96"/>
        <v>42.201071999999996</v>
      </c>
      <c r="AH408" s="277">
        <f t="shared" si="97"/>
        <v>42.201071999999996</v>
      </c>
      <c r="AI408" s="278">
        <f t="shared" si="98"/>
        <v>84.402143999999993</v>
      </c>
      <c r="AJ408" s="274">
        <v>140</v>
      </c>
      <c r="AK408" s="275">
        <f t="shared" si="99"/>
        <v>70000</v>
      </c>
      <c r="AL408" s="279">
        <f t="shared" si="100"/>
        <v>40.935039839999995</v>
      </c>
      <c r="AM408" s="277">
        <f t="shared" si="101"/>
        <v>40.935039839999995</v>
      </c>
      <c r="AN408" s="280">
        <f t="shared" si="102"/>
        <v>81.870079679999989</v>
      </c>
      <c r="AO408" s="274">
        <v>210</v>
      </c>
      <c r="AP408" s="275">
        <f t="shared" si="103"/>
        <v>105000</v>
      </c>
      <c r="AQ408" s="279">
        <f t="shared" si="104"/>
        <v>39.706988644799992</v>
      </c>
      <c r="AR408" s="277">
        <f t="shared" si="106"/>
        <v>39.706988644799992</v>
      </c>
      <c r="AS408" s="280">
        <f t="shared" si="105"/>
        <v>79.413977289599984</v>
      </c>
      <c r="AT408" s="262" t="s">
        <v>41</v>
      </c>
      <c r="AU408" s="198" t="s">
        <v>48</v>
      </c>
      <c r="AV408" s="198" t="s">
        <v>48</v>
      </c>
      <c r="AW408" s="198" t="s">
        <v>48</v>
      </c>
      <c r="AX408" s="198" t="s">
        <v>48</v>
      </c>
      <c r="AY408" s="198" t="s">
        <v>48</v>
      </c>
      <c r="AZ408" s="198" t="s">
        <v>48</v>
      </c>
      <c r="BA408" s="198" t="s">
        <v>48</v>
      </c>
      <c r="BB408" s="198" t="s">
        <v>48</v>
      </c>
      <c r="BC408" s="198" t="s">
        <v>48</v>
      </c>
      <c r="BD408" s="198" t="s">
        <v>48</v>
      </c>
      <c r="BE408" s="198" t="s">
        <v>48</v>
      </c>
      <c r="BF408" s="198" t="s">
        <v>48</v>
      </c>
      <c r="BG408" s="198" t="s">
        <v>48</v>
      </c>
      <c r="BH408" s="198" t="s">
        <v>48</v>
      </c>
      <c r="BI408" s="198" t="s">
        <v>48</v>
      </c>
      <c r="BJ408" s="198" t="s">
        <v>48</v>
      </c>
      <c r="BK408" s="198" t="s">
        <v>48</v>
      </c>
      <c r="BL408" s="198" t="s">
        <v>48</v>
      </c>
      <c r="BM408" s="198" t="s">
        <v>48</v>
      </c>
      <c r="BN408" s="198" t="s">
        <v>48</v>
      </c>
      <c r="BO408" s="198" t="s">
        <v>48</v>
      </c>
      <c r="BP408" s="198" t="s">
        <v>48</v>
      </c>
      <c r="BQ408" s="198" t="s">
        <v>48</v>
      </c>
      <c r="BR408" s="198" t="s">
        <v>48</v>
      </c>
      <c r="BS408" s="198" t="s">
        <v>48</v>
      </c>
      <c r="BT408" s="198" t="s">
        <v>48</v>
      </c>
      <c r="BU408" s="198" t="s">
        <v>48</v>
      </c>
      <c r="BV408" s="198" t="s">
        <v>48</v>
      </c>
      <c r="BW408" s="198" t="s">
        <v>48</v>
      </c>
      <c r="BX408" s="198" t="s">
        <v>48</v>
      </c>
      <c r="BY408" s="198" t="s">
        <v>48</v>
      </c>
      <c r="BZ408" s="198" t="s">
        <v>48</v>
      </c>
      <c r="CA408" s="198" t="s">
        <v>48</v>
      </c>
      <c r="CB408" s="198" t="s">
        <v>48</v>
      </c>
      <c r="CC408" s="264"/>
      <c r="CD408" s="264"/>
      <c r="CE408" s="264"/>
      <c r="CF408" s="264"/>
      <c r="CG408" s="264"/>
      <c r="CH408" s="264"/>
      <c r="CI408" s="318"/>
    </row>
    <row r="409" spans="1:87" ht="64.95" hidden="1" customHeight="1" x14ac:dyDescent="0.3">
      <c r="A409" s="339" t="s">
        <v>1120</v>
      </c>
      <c r="B409" s="340" t="s">
        <v>737</v>
      </c>
      <c r="C409" s="341" t="s">
        <v>780</v>
      </c>
      <c r="D409" s="550" t="s">
        <v>765</v>
      </c>
      <c r="E409" s="201" t="e" vm="59">
        <v>#VALUE!</v>
      </c>
      <c r="F409" s="320" t="s">
        <v>1089</v>
      </c>
      <c r="G409" s="320" t="s">
        <v>713</v>
      </c>
      <c r="H409" s="205" t="s">
        <v>706</v>
      </c>
      <c r="I409" s="315" t="s">
        <v>810</v>
      </c>
      <c r="J409" s="311">
        <v>85</v>
      </c>
      <c r="K409" s="266" t="s">
        <v>48</v>
      </c>
      <c r="L409" s="267" t="s">
        <v>48</v>
      </c>
      <c r="M409" s="268">
        <f t="shared" si="86"/>
        <v>145.166</v>
      </c>
      <c r="N409" s="269">
        <v>145.166</v>
      </c>
      <c r="O409" s="270">
        <f t="shared" si="89"/>
        <v>290.33199999999999</v>
      </c>
      <c r="P409" s="271">
        <v>500</v>
      </c>
      <c r="Q409" s="272">
        <v>500</v>
      </c>
      <c r="R409" s="272">
        <v>1</v>
      </c>
      <c r="S409" s="273">
        <v>63</v>
      </c>
      <c r="T409" s="274">
        <v>14</v>
      </c>
      <c r="U409" s="275">
        <f t="shared" si="87"/>
        <v>7000</v>
      </c>
      <c r="V409" s="570">
        <f>Tableau3[[#This Row],[PRIX  AU 
COLIS]]/Tableau3[[#This Row],[COLIS]]-1</f>
        <v>-0.66</v>
      </c>
      <c r="W409" s="276">
        <f t="shared" si="88"/>
        <v>49.356439999999992</v>
      </c>
      <c r="X409" s="277">
        <f>$N409-(N409*'Détail des remises'!$C$22)</f>
        <v>49.356439999999992</v>
      </c>
      <c r="Y409" s="278">
        <f t="shared" si="90"/>
        <v>98.712879999999984</v>
      </c>
      <c r="Z409" s="274">
        <v>35</v>
      </c>
      <c r="AA409" s="275">
        <f t="shared" si="91"/>
        <v>17500</v>
      </c>
      <c r="AB409" s="276">
        <f t="shared" si="92"/>
        <v>47.875746799999988</v>
      </c>
      <c r="AC409" s="277">
        <f t="shared" si="93"/>
        <v>47.875746799999988</v>
      </c>
      <c r="AD409" s="278">
        <f t="shared" si="94"/>
        <v>95.751493599999975</v>
      </c>
      <c r="AE409" s="274">
        <v>63</v>
      </c>
      <c r="AF409" s="275">
        <f t="shared" si="95"/>
        <v>31500</v>
      </c>
      <c r="AG409" s="276">
        <f t="shared" si="96"/>
        <v>44.420795999999996</v>
      </c>
      <c r="AH409" s="277">
        <f t="shared" si="97"/>
        <v>44.420795999999996</v>
      </c>
      <c r="AI409" s="278">
        <f t="shared" si="98"/>
        <v>88.841591999999991</v>
      </c>
      <c r="AJ409" s="274">
        <v>140</v>
      </c>
      <c r="AK409" s="275">
        <f t="shared" si="99"/>
        <v>70000</v>
      </c>
      <c r="AL409" s="279">
        <f t="shared" si="100"/>
        <v>43.088172119999996</v>
      </c>
      <c r="AM409" s="277">
        <f t="shared" si="101"/>
        <v>43.088172119999996</v>
      </c>
      <c r="AN409" s="280">
        <f t="shared" si="102"/>
        <v>86.176344239999992</v>
      </c>
      <c r="AO409" s="274">
        <v>210</v>
      </c>
      <c r="AP409" s="275">
        <f t="shared" si="103"/>
        <v>105000</v>
      </c>
      <c r="AQ409" s="279">
        <f t="shared" si="104"/>
        <v>41.795526956399996</v>
      </c>
      <c r="AR409" s="277">
        <f t="shared" si="106"/>
        <v>41.795526956399996</v>
      </c>
      <c r="AS409" s="280">
        <f t="shared" si="105"/>
        <v>83.591053912799993</v>
      </c>
      <c r="AT409" s="345" t="s">
        <v>48</v>
      </c>
      <c r="AU409" s="199" t="e" vm="10">
        <v>#VALUE!</v>
      </c>
      <c r="AV409" s="198" t="s">
        <v>48</v>
      </c>
      <c r="AW409" s="198" t="s">
        <v>48</v>
      </c>
      <c r="AX409" s="198" t="s">
        <v>48</v>
      </c>
      <c r="AY409" s="198" t="s">
        <v>48</v>
      </c>
      <c r="AZ409" s="198" t="s">
        <v>48</v>
      </c>
      <c r="BA409" s="198" t="s">
        <v>48</v>
      </c>
      <c r="BB409" s="198" t="s">
        <v>48</v>
      </c>
      <c r="BC409" s="198" t="s">
        <v>48</v>
      </c>
      <c r="BD409" s="198" t="s">
        <v>48</v>
      </c>
      <c r="BE409" s="198" t="s">
        <v>48</v>
      </c>
      <c r="BF409" s="198" t="s">
        <v>48</v>
      </c>
      <c r="BG409" s="198" t="s">
        <v>48</v>
      </c>
      <c r="BH409" s="198" t="s">
        <v>48</v>
      </c>
      <c r="BI409" s="198" t="s">
        <v>48</v>
      </c>
      <c r="BJ409" s="198" t="s">
        <v>48</v>
      </c>
      <c r="BK409" s="198" t="s">
        <v>48</v>
      </c>
      <c r="BL409" s="198" t="s">
        <v>48</v>
      </c>
      <c r="BM409" s="198" t="s">
        <v>48</v>
      </c>
      <c r="BN409" s="198" t="s">
        <v>48</v>
      </c>
      <c r="BO409" s="198" t="s">
        <v>48</v>
      </c>
      <c r="BP409" s="198" t="s">
        <v>48</v>
      </c>
      <c r="BQ409" s="198" t="s">
        <v>48</v>
      </c>
      <c r="BR409" s="198" t="s">
        <v>48</v>
      </c>
      <c r="BS409" s="198" t="s">
        <v>48</v>
      </c>
      <c r="BT409" s="198" t="s">
        <v>48</v>
      </c>
      <c r="BU409" s="198" t="s">
        <v>48</v>
      </c>
      <c r="BV409" s="198" t="s">
        <v>48</v>
      </c>
      <c r="BW409" s="198" t="s">
        <v>48</v>
      </c>
      <c r="BX409" s="198" t="s">
        <v>48</v>
      </c>
      <c r="BY409" s="198" t="s">
        <v>48</v>
      </c>
      <c r="BZ409" s="198" t="s">
        <v>48</v>
      </c>
      <c r="CA409" s="198" t="s">
        <v>48</v>
      </c>
      <c r="CB409" s="198" t="s">
        <v>48</v>
      </c>
      <c r="CC409" s="264"/>
      <c r="CD409" s="264"/>
      <c r="CE409" s="264"/>
      <c r="CF409" s="264"/>
      <c r="CG409" s="264"/>
      <c r="CH409" s="264"/>
      <c r="CI409" s="318"/>
    </row>
    <row r="410" spans="1:87" ht="64.95" hidden="1" customHeight="1" x14ac:dyDescent="0.3">
      <c r="A410" s="339" t="s">
        <v>1120</v>
      </c>
      <c r="B410" s="340" t="s">
        <v>737</v>
      </c>
      <c r="C410" s="341" t="s">
        <v>780</v>
      </c>
      <c r="D410" s="550" t="s">
        <v>765</v>
      </c>
      <c r="E410" s="201" t="e" vm="59">
        <v>#VALUE!</v>
      </c>
      <c r="F410" s="320" t="s">
        <v>1090</v>
      </c>
      <c r="G410" s="320" t="s">
        <v>714</v>
      </c>
      <c r="H410" s="205" t="s">
        <v>707</v>
      </c>
      <c r="I410" s="315" t="s">
        <v>810</v>
      </c>
      <c r="J410" s="311">
        <v>85</v>
      </c>
      <c r="K410" s="266" t="s">
        <v>48</v>
      </c>
      <c r="L410" s="267" t="s">
        <v>48</v>
      </c>
      <c r="M410" s="268">
        <f t="shared" si="86"/>
        <v>152.80799999999999</v>
      </c>
      <c r="N410" s="269">
        <v>152.80799999999999</v>
      </c>
      <c r="O410" s="270">
        <f t="shared" si="89"/>
        <v>305.61599999999999</v>
      </c>
      <c r="P410" s="271">
        <v>500</v>
      </c>
      <c r="Q410" s="272">
        <v>500</v>
      </c>
      <c r="R410" s="272">
        <v>1</v>
      </c>
      <c r="S410" s="273">
        <v>63</v>
      </c>
      <c r="T410" s="274">
        <v>14</v>
      </c>
      <c r="U410" s="275">
        <f t="shared" si="87"/>
        <v>7000</v>
      </c>
      <c r="V410" s="570">
        <f>Tableau3[[#This Row],[PRIX  AU 
COLIS]]/Tableau3[[#This Row],[COLIS]]-1</f>
        <v>-0.66</v>
      </c>
      <c r="W410" s="276">
        <f t="shared" si="88"/>
        <v>51.954719999999995</v>
      </c>
      <c r="X410" s="277">
        <f>$N410-(N410*'Détail des remises'!$C$22)</f>
        <v>51.954719999999995</v>
      </c>
      <c r="Y410" s="278">
        <f t="shared" si="90"/>
        <v>103.90943999999999</v>
      </c>
      <c r="Z410" s="274">
        <v>35</v>
      </c>
      <c r="AA410" s="275">
        <f t="shared" si="91"/>
        <v>17500</v>
      </c>
      <c r="AB410" s="276">
        <f t="shared" si="92"/>
        <v>50.396078399999993</v>
      </c>
      <c r="AC410" s="277">
        <f t="shared" si="93"/>
        <v>50.396078399999993</v>
      </c>
      <c r="AD410" s="278">
        <f t="shared" si="94"/>
        <v>100.79215679999999</v>
      </c>
      <c r="AE410" s="274">
        <v>63</v>
      </c>
      <c r="AF410" s="275">
        <f t="shared" si="95"/>
        <v>31500</v>
      </c>
      <c r="AG410" s="276">
        <f t="shared" si="96"/>
        <v>46.759247999999999</v>
      </c>
      <c r="AH410" s="277">
        <f t="shared" si="97"/>
        <v>46.759247999999999</v>
      </c>
      <c r="AI410" s="278">
        <f t="shared" si="98"/>
        <v>93.518495999999999</v>
      </c>
      <c r="AJ410" s="274">
        <v>140</v>
      </c>
      <c r="AK410" s="275">
        <f t="shared" si="99"/>
        <v>70000</v>
      </c>
      <c r="AL410" s="279">
        <f t="shared" si="100"/>
        <v>45.356470559999998</v>
      </c>
      <c r="AM410" s="277">
        <f t="shared" si="101"/>
        <v>45.356470559999998</v>
      </c>
      <c r="AN410" s="280">
        <f t="shared" si="102"/>
        <v>90.712941119999996</v>
      </c>
      <c r="AO410" s="274">
        <v>210</v>
      </c>
      <c r="AP410" s="275">
        <f t="shared" si="103"/>
        <v>105000</v>
      </c>
      <c r="AQ410" s="279">
        <f t="shared" si="104"/>
        <v>43.9957764432</v>
      </c>
      <c r="AR410" s="277">
        <f t="shared" si="106"/>
        <v>43.9957764432</v>
      </c>
      <c r="AS410" s="280">
        <f t="shared" si="105"/>
        <v>87.991552886400001</v>
      </c>
      <c r="AT410" s="345" t="s">
        <v>48</v>
      </c>
      <c r="AU410" s="198" t="s">
        <v>48</v>
      </c>
      <c r="AV410" s="198" t="s">
        <v>48</v>
      </c>
      <c r="AW410" s="198" t="s">
        <v>48</v>
      </c>
      <c r="AX410" s="61" t="e" vm="18">
        <v>#VALUE!</v>
      </c>
      <c r="AY410" s="61" t="e" vm="19">
        <v>#VALUE!</v>
      </c>
      <c r="AZ410" s="198" t="s">
        <v>48</v>
      </c>
      <c r="BA410" s="198" t="s">
        <v>48</v>
      </c>
      <c r="BB410" s="61" t="e" vm="16">
        <v>#VALUE!</v>
      </c>
      <c r="BC410" s="198" t="s">
        <v>48</v>
      </c>
      <c r="BD410" s="61" t="e" vm="20">
        <v>#VALUE!</v>
      </c>
      <c r="BE410" s="198" t="s">
        <v>48</v>
      </c>
      <c r="BF410" s="198" t="s">
        <v>48</v>
      </c>
      <c r="BG410" s="61" t="e" vm="17">
        <v>#VALUE!</v>
      </c>
      <c r="BH410" s="198" t="s">
        <v>48</v>
      </c>
      <c r="BI410" s="198" t="s">
        <v>48</v>
      </c>
      <c r="BJ410" s="198" t="s">
        <v>48</v>
      </c>
      <c r="BK410" s="198" t="s">
        <v>48</v>
      </c>
      <c r="BL410" s="198" t="s">
        <v>48</v>
      </c>
      <c r="BM410" s="198" t="s">
        <v>48</v>
      </c>
      <c r="BN410" s="198" t="s">
        <v>48</v>
      </c>
      <c r="BO410" s="198" t="s">
        <v>48</v>
      </c>
      <c r="BP410" s="198" t="s">
        <v>48</v>
      </c>
      <c r="BQ410" s="198" t="s">
        <v>48</v>
      </c>
      <c r="BR410" s="198" t="s">
        <v>48</v>
      </c>
      <c r="BS410" s="198" t="s">
        <v>48</v>
      </c>
      <c r="BT410" s="198" t="s">
        <v>48</v>
      </c>
      <c r="BU410" s="198" t="s">
        <v>48</v>
      </c>
      <c r="BV410" s="198" t="s">
        <v>48</v>
      </c>
      <c r="BW410" s="198" t="s">
        <v>48</v>
      </c>
      <c r="BX410" s="198" t="s">
        <v>48</v>
      </c>
      <c r="BY410" s="198" t="s">
        <v>48</v>
      </c>
      <c r="BZ410" s="198" t="s">
        <v>48</v>
      </c>
      <c r="CA410" s="198" t="s">
        <v>48</v>
      </c>
      <c r="CB410" s="198" t="s">
        <v>48</v>
      </c>
      <c r="CC410" s="264"/>
      <c r="CD410" s="264"/>
      <c r="CE410" s="264"/>
      <c r="CF410" s="264"/>
      <c r="CG410" s="264"/>
      <c r="CH410" s="264"/>
      <c r="CI410" s="318"/>
    </row>
    <row r="411" spans="1:87" ht="64.95" hidden="1" customHeight="1" thickBot="1" x14ac:dyDescent="0.35">
      <c r="A411" s="538" t="s">
        <v>1120</v>
      </c>
      <c r="B411" s="539" t="s">
        <v>737</v>
      </c>
      <c r="C411" s="543" t="s">
        <v>780</v>
      </c>
      <c r="D411" s="551" t="s">
        <v>765</v>
      </c>
      <c r="E411" s="466" t="e" vm="59">
        <v>#VALUE!</v>
      </c>
      <c r="F411" s="467" t="s">
        <v>1091</v>
      </c>
      <c r="G411" s="467" t="s">
        <v>715</v>
      </c>
      <c r="H411" s="544" t="s">
        <v>708</v>
      </c>
      <c r="I411" s="542" t="s">
        <v>810</v>
      </c>
      <c r="J411" s="470">
        <v>85</v>
      </c>
      <c r="K411" s="471" t="s">
        <v>48</v>
      </c>
      <c r="L411" s="472" t="s">
        <v>48</v>
      </c>
      <c r="M411" s="473">
        <f t="shared" si="86"/>
        <v>160.851</v>
      </c>
      <c r="N411" s="474">
        <v>160.851</v>
      </c>
      <c r="O411" s="475">
        <f t="shared" si="89"/>
        <v>321.702</v>
      </c>
      <c r="P411" s="476">
        <v>500</v>
      </c>
      <c r="Q411" s="477">
        <v>500</v>
      </c>
      <c r="R411" s="477">
        <v>1</v>
      </c>
      <c r="S411" s="478">
        <v>63</v>
      </c>
      <c r="T411" s="479">
        <v>14</v>
      </c>
      <c r="U411" s="480">
        <f t="shared" si="87"/>
        <v>7000</v>
      </c>
      <c r="V411" s="571">
        <f>Tableau3[[#This Row],[PRIX  AU 
COLIS]]/Tableau3[[#This Row],[COLIS]]-1</f>
        <v>-0.65999999999999992</v>
      </c>
      <c r="W411" s="481">
        <f t="shared" si="88"/>
        <v>54.689340000000001</v>
      </c>
      <c r="X411" s="482">
        <f>$N411-(N411*'Détail des remises'!$C$22)</f>
        <v>54.689340000000001</v>
      </c>
      <c r="Y411" s="483">
        <f t="shared" si="90"/>
        <v>109.37868</v>
      </c>
      <c r="Z411" s="479">
        <v>35</v>
      </c>
      <c r="AA411" s="480">
        <f t="shared" si="91"/>
        <v>17500</v>
      </c>
      <c r="AB411" s="481">
        <f t="shared" si="92"/>
        <v>53.048659800000003</v>
      </c>
      <c r="AC411" s="482">
        <f t="shared" si="93"/>
        <v>53.048659800000003</v>
      </c>
      <c r="AD411" s="483">
        <f t="shared" si="94"/>
        <v>106.09731960000001</v>
      </c>
      <c r="AE411" s="479">
        <v>63</v>
      </c>
      <c r="AF411" s="480">
        <f t="shared" si="95"/>
        <v>31500</v>
      </c>
      <c r="AG411" s="481">
        <f t="shared" si="96"/>
        <v>49.220406000000004</v>
      </c>
      <c r="AH411" s="482">
        <f t="shared" si="97"/>
        <v>49.220406000000004</v>
      </c>
      <c r="AI411" s="483">
        <f t="shared" si="98"/>
        <v>98.440812000000008</v>
      </c>
      <c r="AJ411" s="479">
        <v>140</v>
      </c>
      <c r="AK411" s="480">
        <f t="shared" si="99"/>
        <v>70000</v>
      </c>
      <c r="AL411" s="484">
        <f t="shared" si="100"/>
        <v>47.74379382</v>
      </c>
      <c r="AM411" s="482">
        <f t="shared" si="101"/>
        <v>47.74379382</v>
      </c>
      <c r="AN411" s="485">
        <f t="shared" si="102"/>
        <v>95.487587640000001</v>
      </c>
      <c r="AO411" s="479">
        <v>210</v>
      </c>
      <c r="AP411" s="480">
        <f t="shared" si="103"/>
        <v>105000</v>
      </c>
      <c r="AQ411" s="484">
        <f t="shared" si="104"/>
        <v>46.3114800054</v>
      </c>
      <c r="AR411" s="482">
        <f t="shared" si="106"/>
        <v>46.3114800054</v>
      </c>
      <c r="AS411" s="485">
        <f t="shared" si="105"/>
        <v>92.6229600108</v>
      </c>
      <c r="AT411" s="345" t="s">
        <v>48</v>
      </c>
      <c r="AU411" s="198" t="s">
        <v>48</v>
      </c>
      <c r="AV411" s="198" t="s">
        <v>48</v>
      </c>
      <c r="AW411" s="198" t="s">
        <v>48</v>
      </c>
      <c r="AX411" s="198" t="s">
        <v>48</v>
      </c>
      <c r="AY411" s="198" t="s">
        <v>48</v>
      </c>
      <c r="AZ411" s="198" t="s">
        <v>48</v>
      </c>
      <c r="BA411" s="198" t="s">
        <v>48</v>
      </c>
      <c r="BB411" s="198" t="s">
        <v>48</v>
      </c>
      <c r="BC411" s="198" t="s">
        <v>48</v>
      </c>
      <c r="BD411" s="198" t="s">
        <v>48</v>
      </c>
      <c r="BE411" s="198" t="s">
        <v>48</v>
      </c>
      <c r="BF411" s="198" t="s">
        <v>48</v>
      </c>
      <c r="BG411" s="198" t="s">
        <v>48</v>
      </c>
      <c r="BH411" s="61" t="e" vm="21">
        <v>#VALUE!</v>
      </c>
      <c r="BI411" s="198" t="s">
        <v>48</v>
      </c>
      <c r="BJ411" s="61" t="e" vm="22">
        <v>#VALUE!</v>
      </c>
      <c r="BK411" s="198" t="s">
        <v>48</v>
      </c>
      <c r="BL411" s="198" t="s">
        <v>48</v>
      </c>
      <c r="BM411" s="198" t="s">
        <v>48</v>
      </c>
      <c r="BN411" s="198" t="s">
        <v>48</v>
      </c>
      <c r="BO411" s="198" t="s">
        <v>48</v>
      </c>
      <c r="BP411" s="61" t="e" vm="26">
        <v>#VALUE!</v>
      </c>
      <c r="BQ411" s="61" t="e" vm="27">
        <v>#VALUE!</v>
      </c>
      <c r="BR411" s="198" t="s">
        <v>48</v>
      </c>
      <c r="BS411" s="61" t="e" vm="29">
        <v>#VALUE!</v>
      </c>
      <c r="BT411" s="198" t="s">
        <v>48</v>
      </c>
      <c r="BU411" s="61" t="e" vm="30">
        <v>#VALUE!</v>
      </c>
      <c r="BV411" s="61" t="e" vm="35">
        <v>#VALUE!</v>
      </c>
      <c r="BW411" s="198" t="s">
        <v>48</v>
      </c>
      <c r="BX411" s="61" t="e" vm="32">
        <v>#VALUE!</v>
      </c>
      <c r="BY411" s="198" t="s">
        <v>48</v>
      </c>
      <c r="BZ411" s="198" t="s">
        <v>48</v>
      </c>
      <c r="CA411" s="198" t="s">
        <v>48</v>
      </c>
      <c r="CB411" s="198" t="s">
        <v>48</v>
      </c>
      <c r="CC411" s="264"/>
      <c r="CD411" s="264"/>
      <c r="CE411" s="264"/>
      <c r="CF411" s="264"/>
      <c r="CG411" s="264"/>
      <c r="CH411" s="264"/>
      <c r="CI411" s="318"/>
    </row>
    <row r="412" spans="1:87" ht="64.95" hidden="1" customHeight="1" thickTop="1" x14ac:dyDescent="0.3">
      <c r="A412" s="434" t="s">
        <v>1120</v>
      </c>
      <c r="B412" s="435" t="s">
        <v>736</v>
      </c>
      <c r="C412" s="430" t="s">
        <v>781</v>
      </c>
      <c r="D412" s="549" t="s">
        <v>766</v>
      </c>
      <c r="E412" s="353" t="e" vm="58">
        <v>#VALUE!</v>
      </c>
      <c r="F412" s="354" t="s">
        <v>1092</v>
      </c>
      <c r="G412" s="354" t="s">
        <v>716</v>
      </c>
      <c r="H412" s="437" t="s">
        <v>1107</v>
      </c>
      <c r="I412" s="438" t="s">
        <v>810</v>
      </c>
      <c r="J412" s="357">
        <v>85</v>
      </c>
      <c r="K412" s="358" t="s">
        <v>48</v>
      </c>
      <c r="L412" s="359" t="s">
        <v>48</v>
      </c>
      <c r="M412" s="360">
        <f t="shared" si="86"/>
        <v>92.590999999999994</v>
      </c>
      <c r="N412" s="361">
        <v>92.590999999999994</v>
      </c>
      <c r="O412" s="362">
        <f t="shared" si="89"/>
        <v>370.36399999999998</v>
      </c>
      <c r="P412" s="363">
        <v>250</v>
      </c>
      <c r="Q412" s="364">
        <v>250</v>
      </c>
      <c r="R412" s="364">
        <v>1</v>
      </c>
      <c r="S412" s="365">
        <v>56</v>
      </c>
      <c r="T412" s="366">
        <v>28</v>
      </c>
      <c r="U412" s="367">
        <f t="shared" si="87"/>
        <v>7000</v>
      </c>
      <c r="V412" s="569">
        <f>Tableau3[[#This Row],[PRIX  AU 
COLIS]]/Tableau3[[#This Row],[COLIS]]-1</f>
        <v>-0.66</v>
      </c>
      <c r="W412" s="368">
        <f t="shared" si="88"/>
        <v>31.480939999999997</v>
      </c>
      <c r="X412" s="369">
        <f>$N412-(N412*'Détail des remises'!$C$23)</f>
        <v>31.480939999999997</v>
      </c>
      <c r="Y412" s="370">
        <f t="shared" si="90"/>
        <v>125.92376</v>
      </c>
      <c r="Z412" s="366" t="s">
        <v>48</v>
      </c>
      <c r="AA412" s="367" t="s">
        <v>48</v>
      </c>
      <c r="AB412" s="368" t="s">
        <v>48</v>
      </c>
      <c r="AC412" s="369" t="s">
        <v>48</v>
      </c>
      <c r="AD412" s="370" t="s">
        <v>48</v>
      </c>
      <c r="AE412" s="366">
        <v>56</v>
      </c>
      <c r="AF412" s="367">
        <f t="shared" si="95"/>
        <v>14000</v>
      </c>
      <c r="AG412" s="368">
        <f t="shared" si="96"/>
        <v>28.332845999999996</v>
      </c>
      <c r="AH412" s="369">
        <f t="shared" si="97"/>
        <v>28.332845999999996</v>
      </c>
      <c r="AI412" s="370">
        <f t="shared" si="98"/>
        <v>113.33138399999999</v>
      </c>
      <c r="AJ412" s="366">
        <v>71</v>
      </c>
      <c r="AK412" s="367">
        <f t="shared" si="99"/>
        <v>17750</v>
      </c>
      <c r="AL412" s="387">
        <f t="shared" si="100"/>
        <v>27.482860619999997</v>
      </c>
      <c r="AM412" s="369">
        <f t="shared" si="101"/>
        <v>27.482860619999997</v>
      </c>
      <c r="AN412" s="388">
        <f t="shared" si="102"/>
        <v>109.93144247999999</v>
      </c>
      <c r="AO412" s="366">
        <v>168</v>
      </c>
      <c r="AP412" s="367">
        <f t="shared" si="103"/>
        <v>42000</v>
      </c>
      <c r="AQ412" s="387">
        <f t="shared" si="104"/>
        <v>26.658374801399997</v>
      </c>
      <c r="AR412" s="369">
        <f t="shared" si="106"/>
        <v>26.658374801399997</v>
      </c>
      <c r="AS412" s="388">
        <f t="shared" si="105"/>
        <v>106.63349920559999</v>
      </c>
      <c r="AT412" s="262" t="s">
        <v>41</v>
      </c>
      <c r="AU412" s="198" t="s">
        <v>48</v>
      </c>
      <c r="AV412" s="198" t="s">
        <v>48</v>
      </c>
      <c r="AW412" s="198" t="s">
        <v>48</v>
      </c>
      <c r="AX412" s="198" t="s">
        <v>48</v>
      </c>
      <c r="AY412" s="198" t="s">
        <v>48</v>
      </c>
      <c r="AZ412" s="198" t="s">
        <v>48</v>
      </c>
      <c r="BA412" s="198" t="s">
        <v>48</v>
      </c>
      <c r="BB412" s="198" t="s">
        <v>48</v>
      </c>
      <c r="BC412" s="198" t="s">
        <v>48</v>
      </c>
      <c r="BD412" s="198" t="s">
        <v>48</v>
      </c>
      <c r="BE412" s="198" t="s">
        <v>48</v>
      </c>
      <c r="BF412" s="198" t="s">
        <v>48</v>
      </c>
      <c r="BG412" s="198" t="s">
        <v>48</v>
      </c>
      <c r="BH412" s="198" t="s">
        <v>48</v>
      </c>
      <c r="BI412" s="198" t="s">
        <v>48</v>
      </c>
      <c r="BJ412" s="198" t="s">
        <v>48</v>
      </c>
      <c r="BK412" s="198" t="s">
        <v>48</v>
      </c>
      <c r="BL412" s="198" t="s">
        <v>48</v>
      </c>
      <c r="BM412" s="198" t="s">
        <v>48</v>
      </c>
      <c r="BN412" s="198" t="s">
        <v>48</v>
      </c>
      <c r="BO412" s="198" t="s">
        <v>48</v>
      </c>
      <c r="BP412" s="198" t="s">
        <v>48</v>
      </c>
      <c r="BQ412" s="198" t="s">
        <v>48</v>
      </c>
      <c r="BR412" s="198" t="s">
        <v>48</v>
      </c>
      <c r="BS412" s="198" t="s">
        <v>48</v>
      </c>
      <c r="BT412" s="198" t="s">
        <v>48</v>
      </c>
      <c r="BU412" s="198" t="s">
        <v>48</v>
      </c>
      <c r="BV412" s="198" t="s">
        <v>48</v>
      </c>
      <c r="BW412" s="198" t="s">
        <v>48</v>
      </c>
      <c r="BX412" s="198" t="s">
        <v>48</v>
      </c>
      <c r="BY412" s="198" t="s">
        <v>48</v>
      </c>
      <c r="BZ412" s="198" t="s">
        <v>48</v>
      </c>
      <c r="CA412" s="198" t="s">
        <v>48</v>
      </c>
      <c r="CB412" s="198" t="s">
        <v>48</v>
      </c>
      <c r="CC412" s="264"/>
      <c r="CD412" s="264"/>
      <c r="CE412" s="264"/>
      <c r="CF412" s="264"/>
      <c r="CG412" s="264"/>
      <c r="CH412" s="264"/>
      <c r="CI412" s="318"/>
    </row>
    <row r="413" spans="1:87" ht="64.95" hidden="1" customHeight="1" x14ac:dyDescent="0.3">
      <c r="A413" s="339" t="s">
        <v>1120</v>
      </c>
      <c r="B413" s="340" t="s">
        <v>736</v>
      </c>
      <c r="C413" s="337" t="s">
        <v>781</v>
      </c>
      <c r="D413" s="550" t="s">
        <v>766</v>
      </c>
      <c r="E413" s="201" t="e" vm="58">
        <v>#VALUE!</v>
      </c>
      <c r="F413" s="320" t="s">
        <v>1093</v>
      </c>
      <c r="G413" s="320" t="s">
        <v>717</v>
      </c>
      <c r="H413" s="205" t="s">
        <v>1108</v>
      </c>
      <c r="I413" s="315" t="s">
        <v>810</v>
      </c>
      <c r="J413" s="311">
        <v>85</v>
      </c>
      <c r="K413" s="266" t="s">
        <v>48</v>
      </c>
      <c r="L413" s="267" t="s">
        <v>48</v>
      </c>
      <c r="M413" s="268">
        <f t="shared" si="86"/>
        <v>99.564999999999998</v>
      </c>
      <c r="N413" s="269">
        <v>99.564999999999998</v>
      </c>
      <c r="O413" s="270">
        <f t="shared" si="89"/>
        <v>398.26</v>
      </c>
      <c r="P413" s="271">
        <v>250</v>
      </c>
      <c r="Q413" s="272">
        <v>250</v>
      </c>
      <c r="R413" s="272">
        <v>1</v>
      </c>
      <c r="S413" s="273">
        <v>56</v>
      </c>
      <c r="T413" s="274">
        <v>28</v>
      </c>
      <c r="U413" s="275">
        <f t="shared" si="87"/>
        <v>7000</v>
      </c>
      <c r="V413" s="570">
        <f>Tableau3[[#This Row],[PRIX  AU 
COLIS]]/Tableau3[[#This Row],[COLIS]]-1</f>
        <v>-0.66000000000000014</v>
      </c>
      <c r="W413" s="276">
        <f t="shared" si="88"/>
        <v>33.852099999999993</v>
      </c>
      <c r="X413" s="277">
        <f>$N413-(N413*'Détail des remises'!$C$23)</f>
        <v>33.852099999999993</v>
      </c>
      <c r="Y413" s="278">
        <f t="shared" si="90"/>
        <v>135.40839999999997</v>
      </c>
      <c r="Z413" s="274" t="s">
        <v>48</v>
      </c>
      <c r="AA413" s="275" t="s">
        <v>48</v>
      </c>
      <c r="AB413" s="276" t="s">
        <v>48</v>
      </c>
      <c r="AC413" s="277" t="s">
        <v>48</v>
      </c>
      <c r="AD413" s="278" t="s">
        <v>48</v>
      </c>
      <c r="AE413" s="274">
        <v>56</v>
      </c>
      <c r="AF413" s="275">
        <f t="shared" si="95"/>
        <v>14000</v>
      </c>
      <c r="AG413" s="276">
        <f t="shared" si="96"/>
        <v>30.466889999999996</v>
      </c>
      <c r="AH413" s="277">
        <f t="shared" si="97"/>
        <v>30.466889999999996</v>
      </c>
      <c r="AI413" s="278">
        <f t="shared" si="98"/>
        <v>121.86755999999998</v>
      </c>
      <c r="AJ413" s="274">
        <v>71</v>
      </c>
      <c r="AK413" s="275">
        <f t="shared" si="99"/>
        <v>17750</v>
      </c>
      <c r="AL413" s="279">
        <f t="shared" si="100"/>
        <v>29.552883299999994</v>
      </c>
      <c r="AM413" s="277">
        <f t="shared" si="101"/>
        <v>29.552883299999994</v>
      </c>
      <c r="AN413" s="280">
        <f t="shared" si="102"/>
        <v>118.21153319999998</v>
      </c>
      <c r="AO413" s="274">
        <v>168</v>
      </c>
      <c r="AP413" s="275">
        <f t="shared" si="103"/>
        <v>42000</v>
      </c>
      <c r="AQ413" s="279">
        <f t="shared" si="104"/>
        <v>28.666296800999994</v>
      </c>
      <c r="AR413" s="277">
        <f t="shared" si="106"/>
        <v>28.666296800999994</v>
      </c>
      <c r="AS413" s="280">
        <f t="shared" si="105"/>
        <v>114.66518720399998</v>
      </c>
      <c r="AT413" s="345" t="s">
        <v>48</v>
      </c>
      <c r="AU413" s="199" t="e" vm="10">
        <v>#VALUE!</v>
      </c>
      <c r="AV413" s="198" t="s">
        <v>48</v>
      </c>
      <c r="AW413" s="198" t="s">
        <v>48</v>
      </c>
      <c r="AX413" s="198" t="s">
        <v>48</v>
      </c>
      <c r="AY413" s="198" t="s">
        <v>48</v>
      </c>
      <c r="AZ413" s="198" t="s">
        <v>48</v>
      </c>
      <c r="BA413" s="198" t="s">
        <v>48</v>
      </c>
      <c r="BB413" s="198" t="s">
        <v>48</v>
      </c>
      <c r="BC413" s="198" t="s">
        <v>48</v>
      </c>
      <c r="BD413" s="198" t="s">
        <v>48</v>
      </c>
      <c r="BE413" s="198" t="s">
        <v>48</v>
      </c>
      <c r="BF413" s="198" t="s">
        <v>48</v>
      </c>
      <c r="BG413" s="198" t="s">
        <v>48</v>
      </c>
      <c r="BH413" s="198" t="s">
        <v>48</v>
      </c>
      <c r="BI413" s="198" t="s">
        <v>48</v>
      </c>
      <c r="BJ413" s="198" t="s">
        <v>48</v>
      </c>
      <c r="BK413" s="198" t="s">
        <v>48</v>
      </c>
      <c r="BL413" s="198" t="s">
        <v>48</v>
      </c>
      <c r="BM413" s="198" t="s">
        <v>48</v>
      </c>
      <c r="BN413" s="198" t="s">
        <v>48</v>
      </c>
      <c r="BO413" s="198" t="s">
        <v>48</v>
      </c>
      <c r="BP413" s="198" t="s">
        <v>48</v>
      </c>
      <c r="BQ413" s="198" t="s">
        <v>48</v>
      </c>
      <c r="BR413" s="198" t="s">
        <v>48</v>
      </c>
      <c r="BS413" s="198" t="s">
        <v>48</v>
      </c>
      <c r="BT413" s="198" t="s">
        <v>48</v>
      </c>
      <c r="BU413" s="198" t="s">
        <v>48</v>
      </c>
      <c r="BV413" s="198" t="s">
        <v>48</v>
      </c>
      <c r="BW413" s="198" t="s">
        <v>48</v>
      </c>
      <c r="BX413" s="198" t="s">
        <v>48</v>
      </c>
      <c r="BY413" s="198" t="s">
        <v>48</v>
      </c>
      <c r="BZ413" s="198" t="s">
        <v>48</v>
      </c>
      <c r="CA413" s="198" t="s">
        <v>48</v>
      </c>
      <c r="CB413" s="198" t="s">
        <v>48</v>
      </c>
      <c r="CC413" s="264"/>
      <c r="CD413" s="264"/>
      <c r="CE413" s="264"/>
      <c r="CF413" s="264"/>
      <c r="CG413" s="264"/>
      <c r="CH413" s="264"/>
      <c r="CI413" s="318"/>
    </row>
    <row r="414" spans="1:87" ht="64.95" hidden="1" customHeight="1" x14ac:dyDescent="0.3">
      <c r="A414" s="339" t="s">
        <v>1120</v>
      </c>
      <c r="B414" s="340" t="s">
        <v>736</v>
      </c>
      <c r="C414" s="337" t="s">
        <v>781</v>
      </c>
      <c r="D414" s="550" t="s">
        <v>766</v>
      </c>
      <c r="E414" s="201" t="e" vm="58">
        <v>#VALUE!</v>
      </c>
      <c r="F414" s="320" t="s">
        <v>1094</v>
      </c>
      <c r="G414" s="320" t="s">
        <v>718</v>
      </c>
      <c r="H414" s="205" t="s">
        <v>1109</v>
      </c>
      <c r="I414" s="315" t="s">
        <v>810</v>
      </c>
      <c r="J414" s="311">
        <v>85</v>
      </c>
      <c r="K414" s="266" t="s">
        <v>48</v>
      </c>
      <c r="L414" s="267" t="s">
        <v>48</v>
      </c>
      <c r="M414" s="268">
        <f t="shared" si="86"/>
        <v>104.806</v>
      </c>
      <c r="N414" s="269">
        <v>104.806</v>
      </c>
      <c r="O414" s="270">
        <f t="shared" si="89"/>
        <v>419.22399999999999</v>
      </c>
      <c r="P414" s="271">
        <v>250</v>
      </c>
      <c r="Q414" s="272">
        <v>250</v>
      </c>
      <c r="R414" s="272">
        <v>1</v>
      </c>
      <c r="S414" s="273">
        <v>56</v>
      </c>
      <c r="T414" s="274">
        <v>28</v>
      </c>
      <c r="U414" s="275">
        <f t="shared" si="87"/>
        <v>7000</v>
      </c>
      <c r="V414" s="570">
        <f>Tableau3[[#This Row],[PRIX  AU 
COLIS]]/Tableau3[[#This Row],[COLIS]]-1</f>
        <v>-0.65999999999999992</v>
      </c>
      <c r="W414" s="276">
        <f t="shared" si="88"/>
        <v>35.634039999999999</v>
      </c>
      <c r="X414" s="277">
        <f>$N414-(N414*'Détail des remises'!$C$23)</f>
        <v>35.634039999999999</v>
      </c>
      <c r="Y414" s="278">
        <f t="shared" si="90"/>
        <v>142.53616</v>
      </c>
      <c r="Z414" s="274" t="s">
        <v>48</v>
      </c>
      <c r="AA414" s="275" t="s">
        <v>48</v>
      </c>
      <c r="AB414" s="276" t="s">
        <v>48</v>
      </c>
      <c r="AC414" s="277" t="s">
        <v>48</v>
      </c>
      <c r="AD414" s="278" t="s">
        <v>48</v>
      </c>
      <c r="AE414" s="274">
        <v>56</v>
      </c>
      <c r="AF414" s="275">
        <f t="shared" si="95"/>
        <v>14000</v>
      </c>
      <c r="AG414" s="276">
        <f t="shared" si="96"/>
        <v>32.070636</v>
      </c>
      <c r="AH414" s="277">
        <f t="shared" si="97"/>
        <v>32.070636</v>
      </c>
      <c r="AI414" s="278">
        <f t="shared" si="98"/>
        <v>128.282544</v>
      </c>
      <c r="AJ414" s="274">
        <v>71</v>
      </c>
      <c r="AK414" s="275">
        <f t="shared" si="99"/>
        <v>17750</v>
      </c>
      <c r="AL414" s="279">
        <f t="shared" si="100"/>
        <v>31.10851692</v>
      </c>
      <c r="AM414" s="277">
        <f t="shared" si="101"/>
        <v>31.10851692</v>
      </c>
      <c r="AN414" s="280">
        <f t="shared" si="102"/>
        <v>124.43406768</v>
      </c>
      <c r="AO414" s="274">
        <v>168</v>
      </c>
      <c r="AP414" s="275">
        <f t="shared" si="103"/>
        <v>42000</v>
      </c>
      <c r="AQ414" s="279">
        <f t="shared" si="104"/>
        <v>30.175261412399998</v>
      </c>
      <c r="AR414" s="277">
        <f t="shared" si="106"/>
        <v>30.175261412399998</v>
      </c>
      <c r="AS414" s="280">
        <f t="shared" si="105"/>
        <v>120.70104564959999</v>
      </c>
      <c r="AT414" s="345" t="s">
        <v>48</v>
      </c>
      <c r="AU414" s="198" t="s">
        <v>48</v>
      </c>
      <c r="AV414" s="198" t="s">
        <v>48</v>
      </c>
      <c r="AW414" s="61" t="e" vm="14">
        <v>#VALUE!</v>
      </c>
      <c r="AX414" s="61" t="e" vm="18">
        <v>#VALUE!</v>
      </c>
      <c r="AY414" s="61" t="e" vm="19">
        <v>#VALUE!</v>
      </c>
      <c r="AZ414" s="61" t="e" vm="15">
        <v>#VALUE!</v>
      </c>
      <c r="BA414" s="198" t="s">
        <v>48</v>
      </c>
      <c r="BB414" s="61" t="e" vm="16">
        <v>#VALUE!</v>
      </c>
      <c r="BC414" s="198" t="s">
        <v>48</v>
      </c>
      <c r="BD414" s="61" t="e" vm="20">
        <v>#VALUE!</v>
      </c>
      <c r="BE414" s="198" t="s">
        <v>48</v>
      </c>
      <c r="BF414" s="198" t="s">
        <v>48</v>
      </c>
      <c r="BG414" s="61" t="e" vm="17">
        <v>#VALUE!</v>
      </c>
      <c r="BH414" s="198" t="s">
        <v>48</v>
      </c>
      <c r="BI414" s="198" t="s">
        <v>48</v>
      </c>
      <c r="BJ414" s="198" t="s">
        <v>48</v>
      </c>
      <c r="BK414" s="198" t="s">
        <v>48</v>
      </c>
      <c r="BL414" s="198" t="s">
        <v>48</v>
      </c>
      <c r="BM414" s="198" t="s">
        <v>48</v>
      </c>
      <c r="BN414" s="198" t="s">
        <v>48</v>
      </c>
      <c r="BO414" s="198" t="s">
        <v>48</v>
      </c>
      <c r="BP414" s="198" t="s">
        <v>48</v>
      </c>
      <c r="BQ414" s="198" t="s">
        <v>48</v>
      </c>
      <c r="BR414" s="198" t="s">
        <v>48</v>
      </c>
      <c r="BS414" s="198" t="s">
        <v>48</v>
      </c>
      <c r="BT414" s="198" t="s">
        <v>48</v>
      </c>
      <c r="BU414" s="198" t="s">
        <v>48</v>
      </c>
      <c r="BV414" s="198" t="s">
        <v>48</v>
      </c>
      <c r="BW414" s="198" t="s">
        <v>48</v>
      </c>
      <c r="BX414" s="198" t="s">
        <v>48</v>
      </c>
      <c r="BY414" s="198" t="s">
        <v>48</v>
      </c>
      <c r="BZ414" s="198" t="s">
        <v>48</v>
      </c>
      <c r="CA414" s="198" t="s">
        <v>48</v>
      </c>
      <c r="CB414" s="198" t="s">
        <v>48</v>
      </c>
      <c r="CC414" s="264"/>
      <c r="CD414" s="264"/>
      <c r="CE414" s="264"/>
      <c r="CF414" s="264"/>
      <c r="CG414" s="264"/>
      <c r="CH414" s="264"/>
      <c r="CI414" s="318"/>
    </row>
    <row r="415" spans="1:87" ht="64.95" hidden="1" customHeight="1" x14ac:dyDescent="0.3">
      <c r="A415" s="339" t="s">
        <v>1120</v>
      </c>
      <c r="B415" s="340" t="s">
        <v>736</v>
      </c>
      <c r="C415" s="337" t="s">
        <v>781</v>
      </c>
      <c r="D415" s="550" t="s">
        <v>766</v>
      </c>
      <c r="E415" s="201" t="e" vm="58">
        <v>#VALUE!</v>
      </c>
      <c r="F415" s="320" t="s">
        <v>1095</v>
      </c>
      <c r="G415" s="320" t="s">
        <v>719</v>
      </c>
      <c r="H415" s="205" t="s">
        <v>1110</v>
      </c>
      <c r="I415" s="315" t="s">
        <v>810</v>
      </c>
      <c r="J415" s="311">
        <v>85</v>
      </c>
      <c r="K415" s="266" t="s">
        <v>48</v>
      </c>
      <c r="L415" s="267" t="s">
        <v>48</v>
      </c>
      <c r="M415" s="268">
        <f t="shared" si="86"/>
        <v>110.322</v>
      </c>
      <c r="N415" s="269">
        <v>110.322</v>
      </c>
      <c r="O415" s="270">
        <f t="shared" si="89"/>
        <v>441.28800000000001</v>
      </c>
      <c r="P415" s="271">
        <v>250</v>
      </c>
      <c r="Q415" s="272">
        <v>250</v>
      </c>
      <c r="R415" s="272">
        <v>1</v>
      </c>
      <c r="S415" s="273">
        <v>56</v>
      </c>
      <c r="T415" s="274">
        <v>28</v>
      </c>
      <c r="U415" s="275">
        <f t="shared" si="87"/>
        <v>7000</v>
      </c>
      <c r="V415" s="570">
        <f>Tableau3[[#This Row],[PRIX  AU 
COLIS]]/Tableau3[[#This Row],[COLIS]]-1</f>
        <v>-0.66</v>
      </c>
      <c r="W415" s="276">
        <f t="shared" si="88"/>
        <v>37.509479999999996</v>
      </c>
      <c r="X415" s="277">
        <f>$N415-(N415*'Détail des remises'!$C$23)</f>
        <v>37.509479999999996</v>
      </c>
      <c r="Y415" s="278">
        <f t="shared" si="90"/>
        <v>150.03791999999999</v>
      </c>
      <c r="Z415" s="274" t="s">
        <v>48</v>
      </c>
      <c r="AA415" s="275" t="s">
        <v>48</v>
      </c>
      <c r="AB415" s="276" t="s">
        <v>48</v>
      </c>
      <c r="AC415" s="277" t="s">
        <v>48</v>
      </c>
      <c r="AD415" s="278" t="s">
        <v>48</v>
      </c>
      <c r="AE415" s="274">
        <v>56</v>
      </c>
      <c r="AF415" s="275">
        <f t="shared" si="95"/>
        <v>14000</v>
      </c>
      <c r="AG415" s="276">
        <f t="shared" si="96"/>
        <v>33.758531999999995</v>
      </c>
      <c r="AH415" s="277">
        <f t="shared" si="97"/>
        <v>33.758531999999995</v>
      </c>
      <c r="AI415" s="278">
        <f t="shared" si="98"/>
        <v>135.03412799999998</v>
      </c>
      <c r="AJ415" s="274">
        <v>71</v>
      </c>
      <c r="AK415" s="275">
        <f t="shared" si="99"/>
        <v>17750</v>
      </c>
      <c r="AL415" s="279">
        <f t="shared" si="100"/>
        <v>32.745776039999996</v>
      </c>
      <c r="AM415" s="277">
        <f t="shared" si="101"/>
        <v>32.745776039999996</v>
      </c>
      <c r="AN415" s="280">
        <f t="shared" si="102"/>
        <v>130.98310415999998</v>
      </c>
      <c r="AO415" s="274">
        <v>168</v>
      </c>
      <c r="AP415" s="275">
        <f t="shared" si="103"/>
        <v>42000</v>
      </c>
      <c r="AQ415" s="279">
        <f t="shared" si="104"/>
        <v>31.763402758799995</v>
      </c>
      <c r="AR415" s="277">
        <f t="shared" si="106"/>
        <v>31.763402758799995</v>
      </c>
      <c r="AS415" s="280">
        <f t="shared" si="105"/>
        <v>127.05361103519996</v>
      </c>
      <c r="AT415" s="345" t="s">
        <v>48</v>
      </c>
      <c r="AU415" s="198" t="s">
        <v>48</v>
      </c>
      <c r="AV415" s="198" t="s">
        <v>48</v>
      </c>
      <c r="AW415" s="198" t="s">
        <v>48</v>
      </c>
      <c r="AX415" s="198" t="s">
        <v>48</v>
      </c>
      <c r="AY415" s="198" t="s">
        <v>48</v>
      </c>
      <c r="AZ415" s="198" t="s">
        <v>48</v>
      </c>
      <c r="BA415" s="198" t="s">
        <v>48</v>
      </c>
      <c r="BB415" s="198" t="s">
        <v>48</v>
      </c>
      <c r="BC415" s="198" t="s">
        <v>48</v>
      </c>
      <c r="BD415" s="198" t="s">
        <v>48</v>
      </c>
      <c r="BE415" s="198" t="s">
        <v>48</v>
      </c>
      <c r="BF415" s="198" t="s">
        <v>48</v>
      </c>
      <c r="BG415" s="198" t="s">
        <v>48</v>
      </c>
      <c r="BH415" s="61" t="e" vm="21">
        <v>#VALUE!</v>
      </c>
      <c r="BI415" s="198" t="s">
        <v>48</v>
      </c>
      <c r="BJ415" s="61" t="e" vm="22">
        <v>#VALUE!</v>
      </c>
      <c r="BK415" s="61" t="e" vm="23">
        <v>#VALUE!</v>
      </c>
      <c r="BL415" s="198" t="s">
        <v>48</v>
      </c>
      <c r="BM415" s="198" t="s">
        <v>48</v>
      </c>
      <c r="BN415" s="61" t="e" vm="24">
        <v>#VALUE!</v>
      </c>
      <c r="BO415" s="61" t="e" vm="25">
        <v>#VALUE!</v>
      </c>
      <c r="BP415" s="61" t="e" vm="26">
        <v>#VALUE!</v>
      </c>
      <c r="BQ415" s="61" t="e" vm="27">
        <v>#VALUE!</v>
      </c>
      <c r="BR415" s="61" t="e" vm="28">
        <v>#VALUE!</v>
      </c>
      <c r="BS415" s="61" t="e" vm="29">
        <v>#VALUE!</v>
      </c>
      <c r="BT415" s="198" t="s">
        <v>48</v>
      </c>
      <c r="BU415" s="61" t="e" vm="30">
        <v>#VALUE!</v>
      </c>
      <c r="BV415" s="198" t="s">
        <v>48</v>
      </c>
      <c r="BW415" s="61" t="e" vm="31">
        <v>#VALUE!</v>
      </c>
      <c r="BX415" s="61" t="e" vm="32">
        <v>#VALUE!</v>
      </c>
      <c r="BY415" s="61" t="e" vm="33">
        <v>#VALUE!</v>
      </c>
      <c r="BZ415" s="198" t="s">
        <v>48</v>
      </c>
      <c r="CA415" s="198" t="s">
        <v>48</v>
      </c>
      <c r="CB415" s="61" t="e" vm="34">
        <v>#VALUE!</v>
      </c>
      <c r="CC415" s="317"/>
      <c r="CD415" s="317"/>
      <c r="CE415" s="317"/>
      <c r="CF415" s="317"/>
      <c r="CG415" s="317"/>
      <c r="CH415" s="317"/>
      <c r="CI415" s="562"/>
    </row>
    <row r="416" spans="1:87" ht="64.95" hidden="1" customHeight="1" x14ac:dyDescent="0.3">
      <c r="A416" s="339" t="s">
        <v>1120</v>
      </c>
      <c r="B416" s="340" t="s">
        <v>737</v>
      </c>
      <c r="C416" s="337" t="s">
        <v>782</v>
      </c>
      <c r="D416" s="550" t="s">
        <v>766</v>
      </c>
      <c r="E416" s="201" t="e" vm="59">
        <v>#VALUE!</v>
      </c>
      <c r="F416" s="320" t="s">
        <v>1096</v>
      </c>
      <c r="G416" s="320" t="s">
        <v>720</v>
      </c>
      <c r="H416" s="205" t="s">
        <v>1111</v>
      </c>
      <c r="I416" s="315" t="s">
        <v>810</v>
      </c>
      <c r="J416" s="311">
        <v>85</v>
      </c>
      <c r="K416" s="266" t="s">
        <v>48</v>
      </c>
      <c r="L416" s="267" t="s">
        <v>48</v>
      </c>
      <c r="M416" s="268">
        <f t="shared" si="86"/>
        <v>92.590999999999994</v>
      </c>
      <c r="N416" s="269">
        <v>92.590999999999994</v>
      </c>
      <c r="O416" s="270">
        <f t="shared" si="89"/>
        <v>370.36399999999998</v>
      </c>
      <c r="P416" s="271">
        <v>250</v>
      </c>
      <c r="Q416" s="272">
        <v>250</v>
      </c>
      <c r="R416" s="272">
        <v>1</v>
      </c>
      <c r="S416" s="273">
        <v>56</v>
      </c>
      <c r="T416" s="274">
        <v>28</v>
      </c>
      <c r="U416" s="275">
        <f t="shared" si="87"/>
        <v>7000</v>
      </c>
      <c r="V416" s="570">
        <f>Tableau3[[#This Row],[PRIX  AU 
COLIS]]/Tableau3[[#This Row],[COLIS]]-1</f>
        <v>-0.66</v>
      </c>
      <c r="W416" s="276">
        <f t="shared" si="88"/>
        <v>31.480939999999997</v>
      </c>
      <c r="X416" s="277">
        <f>$N416-(N416*'Détail des remises'!$C$23)</f>
        <v>31.480939999999997</v>
      </c>
      <c r="Y416" s="278">
        <f t="shared" si="90"/>
        <v>125.92376</v>
      </c>
      <c r="Z416" s="274" t="s">
        <v>48</v>
      </c>
      <c r="AA416" s="275" t="s">
        <v>48</v>
      </c>
      <c r="AB416" s="276" t="s">
        <v>48</v>
      </c>
      <c r="AC416" s="277" t="s">
        <v>48</v>
      </c>
      <c r="AD416" s="278" t="s">
        <v>48</v>
      </c>
      <c r="AE416" s="274">
        <v>56</v>
      </c>
      <c r="AF416" s="275">
        <f t="shared" si="95"/>
        <v>14000</v>
      </c>
      <c r="AG416" s="276">
        <f t="shared" si="96"/>
        <v>28.332845999999996</v>
      </c>
      <c r="AH416" s="277">
        <f t="shared" si="97"/>
        <v>28.332845999999996</v>
      </c>
      <c r="AI416" s="278">
        <f t="shared" si="98"/>
        <v>113.33138399999999</v>
      </c>
      <c r="AJ416" s="274">
        <v>71</v>
      </c>
      <c r="AK416" s="275">
        <f t="shared" si="99"/>
        <v>17750</v>
      </c>
      <c r="AL416" s="279">
        <f t="shared" si="100"/>
        <v>27.482860619999997</v>
      </c>
      <c r="AM416" s="277">
        <f t="shared" si="101"/>
        <v>27.482860619999997</v>
      </c>
      <c r="AN416" s="280">
        <f t="shared" si="102"/>
        <v>109.93144247999999</v>
      </c>
      <c r="AO416" s="274">
        <v>168</v>
      </c>
      <c r="AP416" s="275">
        <f t="shared" si="103"/>
        <v>42000</v>
      </c>
      <c r="AQ416" s="279">
        <f t="shared" si="104"/>
        <v>26.658374801399997</v>
      </c>
      <c r="AR416" s="277">
        <f t="shared" si="106"/>
        <v>26.658374801399997</v>
      </c>
      <c r="AS416" s="280">
        <f t="shared" si="105"/>
        <v>106.63349920559999</v>
      </c>
      <c r="AT416" s="262" t="s">
        <v>41</v>
      </c>
      <c r="AU416" s="198" t="s">
        <v>48</v>
      </c>
      <c r="AV416" s="198" t="s">
        <v>48</v>
      </c>
      <c r="AW416" s="198" t="s">
        <v>48</v>
      </c>
      <c r="AX416" s="198" t="s">
        <v>48</v>
      </c>
      <c r="AY416" s="198" t="s">
        <v>48</v>
      </c>
      <c r="AZ416" s="198" t="s">
        <v>48</v>
      </c>
      <c r="BA416" s="198" t="s">
        <v>48</v>
      </c>
      <c r="BB416" s="198" t="s">
        <v>48</v>
      </c>
      <c r="BC416" s="198" t="s">
        <v>48</v>
      </c>
      <c r="BD416" s="198" t="s">
        <v>48</v>
      </c>
      <c r="BE416" s="198" t="s">
        <v>48</v>
      </c>
      <c r="BF416" s="198" t="s">
        <v>48</v>
      </c>
      <c r="BG416" s="198" t="s">
        <v>48</v>
      </c>
      <c r="BH416" s="198" t="s">
        <v>48</v>
      </c>
      <c r="BI416" s="198" t="s">
        <v>48</v>
      </c>
      <c r="BJ416" s="198" t="s">
        <v>48</v>
      </c>
      <c r="BK416" s="198" t="s">
        <v>48</v>
      </c>
      <c r="BL416" s="198" t="s">
        <v>48</v>
      </c>
      <c r="BM416" s="198" t="s">
        <v>48</v>
      </c>
      <c r="BN416" s="198" t="s">
        <v>48</v>
      </c>
      <c r="BO416" s="198" t="s">
        <v>48</v>
      </c>
      <c r="BP416" s="198" t="s">
        <v>48</v>
      </c>
      <c r="BQ416" s="198" t="s">
        <v>48</v>
      </c>
      <c r="BR416" s="198" t="s">
        <v>48</v>
      </c>
      <c r="BS416" s="198" t="s">
        <v>48</v>
      </c>
      <c r="BT416" s="198" t="s">
        <v>48</v>
      </c>
      <c r="BU416" s="198" t="s">
        <v>48</v>
      </c>
      <c r="BV416" s="198" t="s">
        <v>48</v>
      </c>
      <c r="BW416" s="198" t="s">
        <v>48</v>
      </c>
      <c r="BX416" s="198" t="s">
        <v>48</v>
      </c>
      <c r="BY416" s="198" t="s">
        <v>48</v>
      </c>
      <c r="BZ416" s="198" t="s">
        <v>48</v>
      </c>
      <c r="CA416" s="198" t="s">
        <v>48</v>
      </c>
      <c r="CB416" s="198" t="s">
        <v>48</v>
      </c>
      <c r="CC416" s="264"/>
      <c r="CD416" s="264"/>
      <c r="CE416" s="264"/>
      <c r="CF416" s="264"/>
      <c r="CG416" s="264"/>
      <c r="CH416" s="264"/>
      <c r="CI416" s="318"/>
    </row>
    <row r="417" spans="1:87" ht="64.95" hidden="1" customHeight="1" x14ac:dyDescent="0.3">
      <c r="A417" s="339" t="s">
        <v>1120</v>
      </c>
      <c r="B417" s="340" t="s">
        <v>737</v>
      </c>
      <c r="C417" s="337" t="s">
        <v>782</v>
      </c>
      <c r="D417" s="550" t="s">
        <v>766</v>
      </c>
      <c r="E417" s="201" t="e" vm="59">
        <v>#VALUE!</v>
      </c>
      <c r="F417" s="320" t="s">
        <v>1097</v>
      </c>
      <c r="G417" s="320" t="s">
        <v>721</v>
      </c>
      <c r="H417" s="205" t="s">
        <v>1112</v>
      </c>
      <c r="I417" s="315" t="s">
        <v>810</v>
      </c>
      <c r="J417" s="311">
        <v>85</v>
      </c>
      <c r="K417" s="266" t="s">
        <v>48</v>
      </c>
      <c r="L417" s="267" t="s">
        <v>48</v>
      </c>
      <c r="M417" s="268">
        <f t="shared" si="86"/>
        <v>99.564999999999998</v>
      </c>
      <c r="N417" s="269">
        <v>99.564999999999998</v>
      </c>
      <c r="O417" s="270">
        <f t="shared" si="89"/>
        <v>398.26</v>
      </c>
      <c r="P417" s="271">
        <v>250</v>
      </c>
      <c r="Q417" s="272">
        <v>250</v>
      </c>
      <c r="R417" s="272">
        <v>1</v>
      </c>
      <c r="S417" s="273">
        <v>56</v>
      </c>
      <c r="T417" s="274">
        <v>28</v>
      </c>
      <c r="U417" s="275">
        <f t="shared" si="87"/>
        <v>7000</v>
      </c>
      <c r="V417" s="570">
        <f>Tableau3[[#This Row],[PRIX  AU 
COLIS]]/Tableau3[[#This Row],[COLIS]]-1</f>
        <v>-0.66000000000000014</v>
      </c>
      <c r="W417" s="276">
        <f t="shared" si="88"/>
        <v>33.852099999999993</v>
      </c>
      <c r="X417" s="277">
        <f>$N417-(N417*'Détail des remises'!$C$23)</f>
        <v>33.852099999999993</v>
      </c>
      <c r="Y417" s="278">
        <f t="shared" si="90"/>
        <v>135.40839999999997</v>
      </c>
      <c r="Z417" s="274" t="s">
        <v>48</v>
      </c>
      <c r="AA417" s="275" t="s">
        <v>48</v>
      </c>
      <c r="AB417" s="276" t="s">
        <v>48</v>
      </c>
      <c r="AC417" s="277" t="s">
        <v>48</v>
      </c>
      <c r="AD417" s="278" t="s">
        <v>48</v>
      </c>
      <c r="AE417" s="274">
        <v>56</v>
      </c>
      <c r="AF417" s="275">
        <f t="shared" si="95"/>
        <v>14000</v>
      </c>
      <c r="AG417" s="276">
        <f t="shared" si="96"/>
        <v>30.466889999999996</v>
      </c>
      <c r="AH417" s="277">
        <f t="shared" si="97"/>
        <v>30.466889999999996</v>
      </c>
      <c r="AI417" s="278">
        <f t="shared" si="98"/>
        <v>121.86755999999998</v>
      </c>
      <c r="AJ417" s="274">
        <v>71</v>
      </c>
      <c r="AK417" s="275">
        <f t="shared" si="99"/>
        <v>17750</v>
      </c>
      <c r="AL417" s="279">
        <f t="shared" si="100"/>
        <v>29.552883299999994</v>
      </c>
      <c r="AM417" s="277">
        <f t="shared" si="101"/>
        <v>29.552883299999994</v>
      </c>
      <c r="AN417" s="280">
        <f t="shared" si="102"/>
        <v>118.21153319999998</v>
      </c>
      <c r="AO417" s="274">
        <v>168</v>
      </c>
      <c r="AP417" s="275">
        <f t="shared" si="103"/>
        <v>42000</v>
      </c>
      <c r="AQ417" s="279">
        <f t="shared" si="104"/>
        <v>28.666296800999994</v>
      </c>
      <c r="AR417" s="277">
        <f t="shared" si="106"/>
        <v>28.666296800999994</v>
      </c>
      <c r="AS417" s="280">
        <f t="shared" si="105"/>
        <v>114.66518720399998</v>
      </c>
      <c r="AT417" s="345" t="s">
        <v>48</v>
      </c>
      <c r="AU417" s="199" t="e" vm="10">
        <v>#VALUE!</v>
      </c>
      <c r="AV417" s="198" t="s">
        <v>48</v>
      </c>
      <c r="AW417" s="198" t="s">
        <v>48</v>
      </c>
      <c r="AX417" s="198" t="s">
        <v>48</v>
      </c>
      <c r="AY417" s="198" t="s">
        <v>48</v>
      </c>
      <c r="AZ417" s="198" t="s">
        <v>48</v>
      </c>
      <c r="BA417" s="198" t="s">
        <v>48</v>
      </c>
      <c r="BB417" s="198" t="s">
        <v>48</v>
      </c>
      <c r="BC417" s="198" t="s">
        <v>48</v>
      </c>
      <c r="BD417" s="198" t="s">
        <v>48</v>
      </c>
      <c r="BE417" s="198" t="s">
        <v>48</v>
      </c>
      <c r="BF417" s="198" t="s">
        <v>48</v>
      </c>
      <c r="BG417" s="198" t="s">
        <v>48</v>
      </c>
      <c r="BH417" s="198" t="s">
        <v>48</v>
      </c>
      <c r="BI417" s="198" t="s">
        <v>48</v>
      </c>
      <c r="BJ417" s="198" t="s">
        <v>48</v>
      </c>
      <c r="BK417" s="198" t="s">
        <v>48</v>
      </c>
      <c r="BL417" s="198" t="s">
        <v>48</v>
      </c>
      <c r="BM417" s="198" t="s">
        <v>48</v>
      </c>
      <c r="BN417" s="198" t="s">
        <v>48</v>
      </c>
      <c r="BO417" s="198" t="s">
        <v>48</v>
      </c>
      <c r="BP417" s="198" t="s">
        <v>48</v>
      </c>
      <c r="BQ417" s="198" t="s">
        <v>48</v>
      </c>
      <c r="BR417" s="198" t="s">
        <v>48</v>
      </c>
      <c r="BS417" s="198" t="s">
        <v>48</v>
      </c>
      <c r="BT417" s="198" t="s">
        <v>48</v>
      </c>
      <c r="BU417" s="198" t="s">
        <v>48</v>
      </c>
      <c r="BV417" s="198" t="s">
        <v>48</v>
      </c>
      <c r="BW417" s="198" t="s">
        <v>48</v>
      </c>
      <c r="BX417" s="198" t="s">
        <v>48</v>
      </c>
      <c r="BY417" s="198" t="s">
        <v>48</v>
      </c>
      <c r="BZ417" s="198" t="s">
        <v>48</v>
      </c>
      <c r="CA417" s="198" t="s">
        <v>48</v>
      </c>
      <c r="CB417" s="198" t="s">
        <v>48</v>
      </c>
      <c r="CC417" s="264"/>
      <c r="CD417" s="264"/>
      <c r="CE417" s="264"/>
      <c r="CF417" s="264"/>
      <c r="CG417" s="264"/>
      <c r="CH417" s="264"/>
      <c r="CI417" s="318"/>
    </row>
    <row r="418" spans="1:87" ht="64.95" hidden="1" customHeight="1" x14ac:dyDescent="0.3">
      <c r="A418" s="339" t="s">
        <v>1120</v>
      </c>
      <c r="B418" s="340" t="s">
        <v>737</v>
      </c>
      <c r="C418" s="337" t="s">
        <v>782</v>
      </c>
      <c r="D418" s="550" t="s">
        <v>766</v>
      </c>
      <c r="E418" s="201" t="e" vm="59">
        <v>#VALUE!</v>
      </c>
      <c r="F418" s="320" t="s">
        <v>1098</v>
      </c>
      <c r="G418" s="320" t="s">
        <v>722</v>
      </c>
      <c r="H418" s="205" t="s">
        <v>1113</v>
      </c>
      <c r="I418" s="315" t="s">
        <v>810</v>
      </c>
      <c r="J418" s="311">
        <v>85</v>
      </c>
      <c r="K418" s="266" t="s">
        <v>48</v>
      </c>
      <c r="L418" s="267" t="s">
        <v>48</v>
      </c>
      <c r="M418" s="268">
        <f t="shared" si="86"/>
        <v>104.806</v>
      </c>
      <c r="N418" s="269">
        <v>104.806</v>
      </c>
      <c r="O418" s="270">
        <f t="shared" si="89"/>
        <v>419.22399999999999</v>
      </c>
      <c r="P418" s="271">
        <v>250</v>
      </c>
      <c r="Q418" s="272">
        <v>250</v>
      </c>
      <c r="R418" s="272">
        <v>1</v>
      </c>
      <c r="S418" s="273">
        <v>56</v>
      </c>
      <c r="T418" s="274">
        <v>28</v>
      </c>
      <c r="U418" s="275">
        <f t="shared" si="87"/>
        <v>7000</v>
      </c>
      <c r="V418" s="570">
        <f>Tableau3[[#This Row],[PRIX  AU 
COLIS]]/Tableau3[[#This Row],[COLIS]]-1</f>
        <v>-0.65999999999999992</v>
      </c>
      <c r="W418" s="276">
        <f t="shared" si="88"/>
        <v>35.634039999999999</v>
      </c>
      <c r="X418" s="277">
        <f>$N418-(N418*'Détail des remises'!$C$23)</f>
        <v>35.634039999999999</v>
      </c>
      <c r="Y418" s="278">
        <f t="shared" si="90"/>
        <v>142.53616</v>
      </c>
      <c r="Z418" s="274" t="s">
        <v>48</v>
      </c>
      <c r="AA418" s="275" t="s">
        <v>48</v>
      </c>
      <c r="AB418" s="276" t="s">
        <v>48</v>
      </c>
      <c r="AC418" s="277" t="s">
        <v>48</v>
      </c>
      <c r="AD418" s="278" t="s">
        <v>48</v>
      </c>
      <c r="AE418" s="274">
        <v>56</v>
      </c>
      <c r="AF418" s="275">
        <f t="shared" si="95"/>
        <v>14000</v>
      </c>
      <c r="AG418" s="276">
        <f t="shared" si="96"/>
        <v>32.070636</v>
      </c>
      <c r="AH418" s="277">
        <f t="shared" si="97"/>
        <v>32.070636</v>
      </c>
      <c r="AI418" s="278">
        <f t="shared" si="98"/>
        <v>128.282544</v>
      </c>
      <c r="AJ418" s="274">
        <v>71</v>
      </c>
      <c r="AK418" s="275">
        <f t="shared" si="99"/>
        <v>17750</v>
      </c>
      <c r="AL418" s="279">
        <f t="shared" si="100"/>
        <v>31.10851692</v>
      </c>
      <c r="AM418" s="277">
        <f t="shared" si="101"/>
        <v>31.10851692</v>
      </c>
      <c r="AN418" s="280">
        <f t="shared" si="102"/>
        <v>124.43406768</v>
      </c>
      <c r="AO418" s="274">
        <v>168</v>
      </c>
      <c r="AP418" s="275">
        <f t="shared" si="103"/>
        <v>42000</v>
      </c>
      <c r="AQ418" s="279">
        <f t="shared" si="104"/>
        <v>30.175261412399998</v>
      </c>
      <c r="AR418" s="277">
        <f t="shared" si="106"/>
        <v>30.175261412399998</v>
      </c>
      <c r="AS418" s="280">
        <f t="shared" si="105"/>
        <v>120.70104564959999</v>
      </c>
      <c r="AT418" s="345" t="s">
        <v>48</v>
      </c>
      <c r="AU418" s="198" t="s">
        <v>48</v>
      </c>
      <c r="AV418" s="198" t="s">
        <v>48</v>
      </c>
      <c r="AW418" s="61" t="e" vm="14">
        <v>#VALUE!</v>
      </c>
      <c r="AX418" s="61" t="e" vm="18">
        <v>#VALUE!</v>
      </c>
      <c r="AY418" s="61" t="e" vm="19">
        <v>#VALUE!</v>
      </c>
      <c r="AZ418" s="61" t="e" vm="15">
        <v>#VALUE!</v>
      </c>
      <c r="BA418" s="198" t="s">
        <v>48</v>
      </c>
      <c r="BB418" s="61" t="e" vm="16">
        <v>#VALUE!</v>
      </c>
      <c r="BC418" s="198" t="s">
        <v>48</v>
      </c>
      <c r="BD418" s="61" t="e" vm="20">
        <v>#VALUE!</v>
      </c>
      <c r="BE418" s="198" t="s">
        <v>48</v>
      </c>
      <c r="BF418" s="198" t="s">
        <v>48</v>
      </c>
      <c r="BG418" s="61" t="e" vm="17">
        <v>#VALUE!</v>
      </c>
      <c r="BH418" s="198" t="s">
        <v>48</v>
      </c>
      <c r="BI418" s="198" t="s">
        <v>48</v>
      </c>
      <c r="BJ418" s="198" t="s">
        <v>48</v>
      </c>
      <c r="BK418" s="198" t="s">
        <v>48</v>
      </c>
      <c r="BL418" s="198" t="s">
        <v>48</v>
      </c>
      <c r="BM418" s="198" t="s">
        <v>48</v>
      </c>
      <c r="BN418" s="198" t="s">
        <v>48</v>
      </c>
      <c r="BO418" s="198" t="s">
        <v>48</v>
      </c>
      <c r="BP418" s="198" t="s">
        <v>48</v>
      </c>
      <c r="BQ418" s="198" t="s">
        <v>48</v>
      </c>
      <c r="BR418" s="198" t="s">
        <v>48</v>
      </c>
      <c r="BS418" s="198" t="s">
        <v>48</v>
      </c>
      <c r="BT418" s="198" t="s">
        <v>48</v>
      </c>
      <c r="BU418" s="198" t="s">
        <v>48</v>
      </c>
      <c r="BV418" s="198" t="s">
        <v>48</v>
      </c>
      <c r="BW418" s="198" t="s">
        <v>48</v>
      </c>
      <c r="BX418" s="198" t="s">
        <v>48</v>
      </c>
      <c r="BY418" s="198" t="s">
        <v>48</v>
      </c>
      <c r="BZ418" s="198" t="s">
        <v>48</v>
      </c>
      <c r="CA418" s="198" t="s">
        <v>48</v>
      </c>
      <c r="CB418" s="198" t="s">
        <v>48</v>
      </c>
      <c r="CC418" s="264"/>
      <c r="CD418" s="264"/>
      <c r="CE418" s="264"/>
      <c r="CF418" s="264"/>
      <c r="CG418" s="264"/>
      <c r="CH418" s="264"/>
      <c r="CI418" s="318"/>
    </row>
    <row r="419" spans="1:87" ht="64.95" hidden="1" customHeight="1" thickBot="1" x14ac:dyDescent="0.35">
      <c r="A419" s="538" t="s">
        <v>1120</v>
      </c>
      <c r="B419" s="539" t="s">
        <v>737</v>
      </c>
      <c r="C419" s="502" t="s">
        <v>782</v>
      </c>
      <c r="D419" s="551" t="s">
        <v>766</v>
      </c>
      <c r="E419" s="466" t="e" vm="59">
        <v>#VALUE!</v>
      </c>
      <c r="F419" s="467" t="s">
        <v>1099</v>
      </c>
      <c r="G419" s="467" t="s">
        <v>723</v>
      </c>
      <c r="H419" s="544" t="s">
        <v>1114</v>
      </c>
      <c r="I419" s="542" t="s">
        <v>810</v>
      </c>
      <c r="J419" s="470">
        <v>85</v>
      </c>
      <c r="K419" s="471" t="s">
        <v>48</v>
      </c>
      <c r="L419" s="472" t="s">
        <v>48</v>
      </c>
      <c r="M419" s="473">
        <f t="shared" si="86"/>
        <v>110.322</v>
      </c>
      <c r="N419" s="474">
        <v>110.322</v>
      </c>
      <c r="O419" s="475">
        <f t="shared" si="89"/>
        <v>441.28800000000001</v>
      </c>
      <c r="P419" s="476">
        <v>250</v>
      </c>
      <c r="Q419" s="477">
        <v>250</v>
      </c>
      <c r="R419" s="477">
        <v>1</v>
      </c>
      <c r="S419" s="478">
        <v>56</v>
      </c>
      <c r="T419" s="479">
        <v>28</v>
      </c>
      <c r="U419" s="480">
        <f t="shared" si="87"/>
        <v>7000</v>
      </c>
      <c r="V419" s="571">
        <f>Tableau3[[#This Row],[PRIX  AU 
COLIS]]/Tableau3[[#This Row],[COLIS]]-1</f>
        <v>-0.66</v>
      </c>
      <c r="W419" s="481">
        <f t="shared" si="88"/>
        <v>37.509479999999996</v>
      </c>
      <c r="X419" s="482">
        <f>$N419-(N419*'Détail des remises'!$C$23)</f>
        <v>37.509479999999996</v>
      </c>
      <c r="Y419" s="483">
        <f t="shared" si="90"/>
        <v>150.03791999999999</v>
      </c>
      <c r="Z419" s="479" t="s">
        <v>48</v>
      </c>
      <c r="AA419" s="480" t="s">
        <v>48</v>
      </c>
      <c r="AB419" s="481" t="s">
        <v>48</v>
      </c>
      <c r="AC419" s="482" t="s">
        <v>48</v>
      </c>
      <c r="AD419" s="483" t="s">
        <v>48</v>
      </c>
      <c r="AE419" s="479">
        <v>56</v>
      </c>
      <c r="AF419" s="480">
        <f t="shared" si="95"/>
        <v>14000</v>
      </c>
      <c r="AG419" s="481">
        <f t="shared" si="96"/>
        <v>33.758531999999995</v>
      </c>
      <c r="AH419" s="482">
        <f t="shared" si="97"/>
        <v>33.758531999999995</v>
      </c>
      <c r="AI419" s="483">
        <f t="shared" si="98"/>
        <v>135.03412799999998</v>
      </c>
      <c r="AJ419" s="479">
        <v>71</v>
      </c>
      <c r="AK419" s="480">
        <f t="shared" si="99"/>
        <v>17750</v>
      </c>
      <c r="AL419" s="484">
        <f t="shared" si="100"/>
        <v>32.745776039999996</v>
      </c>
      <c r="AM419" s="482">
        <f t="shared" si="101"/>
        <v>32.745776039999996</v>
      </c>
      <c r="AN419" s="485">
        <f t="shared" si="102"/>
        <v>130.98310415999998</v>
      </c>
      <c r="AO419" s="479">
        <v>168</v>
      </c>
      <c r="AP419" s="480">
        <f t="shared" si="103"/>
        <v>42000</v>
      </c>
      <c r="AQ419" s="484">
        <f t="shared" si="104"/>
        <v>31.763402758799995</v>
      </c>
      <c r="AR419" s="482">
        <f t="shared" si="106"/>
        <v>31.763402758799995</v>
      </c>
      <c r="AS419" s="485">
        <f t="shared" si="105"/>
        <v>127.05361103519996</v>
      </c>
      <c r="AT419" s="345" t="s">
        <v>48</v>
      </c>
      <c r="AU419" s="198" t="s">
        <v>48</v>
      </c>
      <c r="AV419" s="198" t="s">
        <v>48</v>
      </c>
      <c r="AW419" s="198" t="s">
        <v>48</v>
      </c>
      <c r="AX419" s="198" t="s">
        <v>48</v>
      </c>
      <c r="AY419" s="198" t="s">
        <v>48</v>
      </c>
      <c r="AZ419" s="198" t="s">
        <v>48</v>
      </c>
      <c r="BA419" s="198" t="s">
        <v>48</v>
      </c>
      <c r="BB419" s="198" t="s">
        <v>48</v>
      </c>
      <c r="BC419" s="198" t="s">
        <v>48</v>
      </c>
      <c r="BD419" s="198" t="s">
        <v>48</v>
      </c>
      <c r="BE419" s="198" t="s">
        <v>48</v>
      </c>
      <c r="BF419" s="198" t="s">
        <v>48</v>
      </c>
      <c r="BG419" s="198" t="s">
        <v>48</v>
      </c>
      <c r="BH419" s="61" t="e" vm="21">
        <v>#VALUE!</v>
      </c>
      <c r="BI419" s="198" t="s">
        <v>48</v>
      </c>
      <c r="BJ419" s="61" t="e" vm="22">
        <v>#VALUE!</v>
      </c>
      <c r="BK419" s="61" t="e" vm="23">
        <v>#VALUE!</v>
      </c>
      <c r="BL419" s="198" t="s">
        <v>48</v>
      </c>
      <c r="BM419" s="198" t="s">
        <v>48</v>
      </c>
      <c r="BN419" s="61" t="e" vm="24">
        <v>#VALUE!</v>
      </c>
      <c r="BO419" s="61" t="e" vm="25">
        <v>#VALUE!</v>
      </c>
      <c r="BP419" s="61" t="e" vm="26">
        <v>#VALUE!</v>
      </c>
      <c r="BQ419" s="61" t="e" vm="27">
        <v>#VALUE!</v>
      </c>
      <c r="BR419" s="61" t="e" vm="28">
        <v>#VALUE!</v>
      </c>
      <c r="BS419" s="61" t="e" vm="29">
        <v>#VALUE!</v>
      </c>
      <c r="BT419" s="198" t="s">
        <v>48</v>
      </c>
      <c r="BU419" s="61" t="e" vm="30">
        <v>#VALUE!</v>
      </c>
      <c r="BV419" s="198" t="s">
        <v>48</v>
      </c>
      <c r="BW419" s="61" t="e" vm="31">
        <v>#VALUE!</v>
      </c>
      <c r="BX419" s="61" t="e" vm="32">
        <v>#VALUE!</v>
      </c>
      <c r="BY419" s="61" t="e" vm="33">
        <v>#VALUE!</v>
      </c>
      <c r="BZ419" s="198" t="s">
        <v>48</v>
      </c>
      <c r="CA419" s="198" t="s">
        <v>48</v>
      </c>
      <c r="CB419" s="61" t="e" vm="34">
        <v>#VALUE!</v>
      </c>
      <c r="CC419" s="317"/>
      <c r="CD419" s="317"/>
      <c r="CE419" s="317"/>
      <c r="CF419" s="317"/>
      <c r="CG419" s="317"/>
      <c r="CH419" s="317"/>
      <c r="CI419" s="562"/>
    </row>
    <row r="420" spans="1:87" ht="64.95" hidden="1" customHeight="1" thickTop="1" x14ac:dyDescent="0.3">
      <c r="A420" s="434" t="s">
        <v>1120</v>
      </c>
      <c r="B420" s="435" t="s">
        <v>736</v>
      </c>
      <c r="C420" s="545" t="s">
        <v>783</v>
      </c>
      <c r="D420" s="549" t="s">
        <v>766</v>
      </c>
      <c r="E420" s="353" t="e" vm="58">
        <v>#VALUE!</v>
      </c>
      <c r="F420" s="354" t="s">
        <v>1100</v>
      </c>
      <c r="G420" s="354" t="s">
        <v>729</v>
      </c>
      <c r="H420" s="546" t="s">
        <v>724</v>
      </c>
      <c r="I420" s="438" t="s">
        <v>810</v>
      </c>
      <c r="J420" s="357">
        <v>85</v>
      </c>
      <c r="K420" s="358" t="s">
        <v>48</v>
      </c>
      <c r="L420" s="359" t="s">
        <v>48</v>
      </c>
      <c r="M420" s="360">
        <f t="shared" si="86"/>
        <v>44.093249999999998</v>
      </c>
      <c r="N420" s="361">
        <v>176.37299999999999</v>
      </c>
      <c r="O420" s="362">
        <f t="shared" si="89"/>
        <v>440.93249999999995</v>
      </c>
      <c r="P420" s="363">
        <v>100</v>
      </c>
      <c r="Q420" s="364">
        <v>400</v>
      </c>
      <c r="R420" s="364">
        <v>4</v>
      </c>
      <c r="S420" s="365">
        <v>54</v>
      </c>
      <c r="T420" s="366">
        <v>24</v>
      </c>
      <c r="U420" s="367">
        <f t="shared" si="87"/>
        <v>9600</v>
      </c>
      <c r="V420" s="569">
        <f>Tableau3[[#This Row],[PRIX  AU 
COLIS]]/Tableau3[[#This Row],[COLIS]]-1</f>
        <v>-0.68454000000000004</v>
      </c>
      <c r="W420" s="368">
        <f t="shared" si="88"/>
        <v>13.909656644999998</v>
      </c>
      <c r="X420" s="369">
        <f>Tableau3[[#This Row],[COLIS]]-(Tableau3[[#This Row],[COLIS]]*'Détail des remises'!$C$24)</f>
        <v>55.638626579999993</v>
      </c>
      <c r="Y420" s="370">
        <f t="shared" si="90"/>
        <v>139.09656644999998</v>
      </c>
      <c r="Z420" s="366">
        <v>36</v>
      </c>
      <c r="AA420" s="367">
        <f t="shared" ref="AA420:AA442" si="107">Z420*Q420</f>
        <v>14400</v>
      </c>
      <c r="AB420" s="368">
        <f t="shared" ref="AB420:AB442" si="108">$AC420/$R420</f>
        <v>13.492366945649998</v>
      </c>
      <c r="AC420" s="369">
        <f t="shared" ref="AC420:AC442" si="109">$X420*$AC$11</f>
        <v>53.969467782599992</v>
      </c>
      <c r="AD420" s="370">
        <f t="shared" ref="AD420:AD442" si="110">$AC420/$Q420*1000</f>
        <v>134.92366945649997</v>
      </c>
      <c r="AE420" s="366">
        <v>72</v>
      </c>
      <c r="AF420" s="367">
        <f t="shared" si="95"/>
        <v>28800</v>
      </c>
      <c r="AG420" s="368">
        <f t="shared" si="96"/>
        <v>12.518690980499999</v>
      </c>
      <c r="AH420" s="369">
        <f t="shared" si="97"/>
        <v>50.074763921999995</v>
      </c>
      <c r="AI420" s="370">
        <f t="shared" si="98"/>
        <v>125.186909805</v>
      </c>
      <c r="AJ420" s="366">
        <v>108</v>
      </c>
      <c r="AK420" s="367">
        <f t="shared" si="99"/>
        <v>43200</v>
      </c>
      <c r="AL420" s="387">
        <f t="shared" si="100"/>
        <v>12.143130251084999</v>
      </c>
      <c r="AM420" s="369">
        <f t="shared" si="101"/>
        <v>48.572521004339997</v>
      </c>
      <c r="AN420" s="388">
        <f t="shared" si="102"/>
        <v>121.43130251084999</v>
      </c>
      <c r="AO420" s="366">
        <v>162</v>
      </c>
      <c r="AP420" s="367">
        <f t="shared" si="103"/>
        <v>64800</v>
      </c>
      <c r="AQ420" s="387">
        <f t="shared" si="104"/>
        <v>11.778836343552449</v>
      </c>
      <c r="AR420" s="369">
        <f t="shared" si="106"/>
        <v>47.115345374209795</v>
      </c>
      <c r="AS420" s="388">
        <f t="shared" si="105"/>
        <v>117.78836343552449</v>
      </c>
      <c r="AT420" s="262" t="s">
        <v>41</v>
      </c>
      <c r="AU420" s="198" t="s">
        <v>48</v>
      </c>
      <c r="AV420" s="198" t="s">
        <v>48</v>
      </c>
      <c r="AW420" s="198" t="s">
        <v>48</v>
      </c>
      <c r="AX420" s="198" t="s">
        <v>48</v>
      </c>
      <c r="AY420" s="198" t="s">
        <v>48</v>
      </c>
      <c r="AZ420" s="198" t="s">
        <v>48</v>
      </c>
      <c r="BA420" s="198" t="s">
        <v>48</v>
      </c>
      <c r="BB420" s="198" t="s">
        <v>48</v>
      </c>
      <c r="BC420" s="198" t="s">
        <v>48</v>
      </c>
      <c r="BD420" s="198" t="s">
        <v>48</v>
      </c>
      <c r="BE420" s="198" t="s">
        <v>48</v>
      </c>
      <c r="BF420" s="198" t="s">
        <v>48</v>
      </c>
      <c r="BG420" s="198" t="s">
        <v>48</v>
      </c>
      <c r="BH420" s="198" t="s">
        <v>48</v>
      </c>
      <c r="BI420" s="198" t="s">
        <v>48</v>
      </c>
      <c r="BJ420" s="198" t="s">
        <v>48</v>
      </c>
      <c r="BK420" s="198" t="s">
        <v>48</v>
      </c>
      <c r="BL420" s="198" t="s">
        <v>48</v>
      </c>
      <c r="BM420" s="198" t="s">
        <v>48</v>
      </c>
      <c r="BN420" s="198" t="s">
        <v>48</v>
      </c>
      <c r="BO420" s="198" t="s">
        <v>48</v>
      </c>
      <c r="BP420" s="198" t="s">
        <v>48</v>
      </c>
      <c r="BQ420" s="198" t="s">
        <v>48</v>
      </c>
      <c r="BR420" s="198" t="s">
        <v>48</v>
      </c>
      <c r="BS420" s="198" t="s">
        <v>48</v>
      </c>
      <c r="BT420" s="198" t="s">
        <v>48</v>
      </c>
      <c r="BU420" s="198" t="s">
        <v>48</v>
      </c>
      <c r="BV420" s="198" t="s">
        <v>48</v>
      </c>
      <c r="BW420" s="198" t="s">
        <v>48</v>
      </c>
      <c r="BX420" s="198" t="s">
        <v>48</v>
      </c>
      <c r="BY420" s="198" t="s">
        <v>48</v>
      </c>
      <c r="BZ420" s="198" t="s">
        <v>48</v>
      </c>
      <c r="CA420" s="198" t="s">
        <v>48</v>
      </c>
      <c r="CB420" s="198" t="s">
        <v>48</v>
      </c>
      <c r="CC420" s="264"/>
      <c r="CD420" s="264"/>
      <c r="CE420" s="264"/>
      <c r="CF420" s="264"/>
      <c r="CG420" s="264"/>
      <c r="CH420" s="264"/>
      <c r="CI420" s="318"/>
    </row>
    <row r="421" spans="1:87" ht="64.95" hidden="1" customHeight="1" x14ac:dyDescent="0.3">
      <c r="A421" s="339" t="s">
        <v>1120</v>
      </c>
      <c r="B421" s="340" t="s">
        <v>736</v>
      </c>
      <c r="C421" s="342" t="s">
        <v>783</v>
      </c>
      <c r="D421" s="550" t="s">
        <v>766</v>
      </c>
      <c r="E421" s="201" t="e" vm="58">
        <v>#VALUE!</v>
      </c>
      <c r="F421" s="320" t="s">
        <v>1101</v>
      </c>
      <c r="G421" s="320" t="s">
        <v>730</v>
      </c>
      <c r="H421" s="206" t="s">
        <v>725</v>
      </c>
      <c r="I421" s="315" t="s">
        <v>810</v>
      </c>
      <c r="J421" s="311">
        <v>85</v>
      </c>
      <c r="K421" s="266" t="s">
        <v>48</v>
      </c>
      <c r="L421" s="267" t="s">
        <v>48</v>
      </c>
      <c r="M421" s="268">
        <f t="shared" si="86"/>
        <v>46.414000000000001</v>
      </c>
      <c r="N421" s="269">
        <v>185.65600000000001</v>
      </c>
      <c r="O421" s="270">
        <f t="shared" si="89"/>
        <v>464.14</v>
      </c>
      <c r="P421" s="271">
        <v>100</v>
      </c>
      <c r="Q421" s="272">
        <v>400</v>
      </c>
      <c r="R421" s="272">
        <v>4</v>
      </c>
      <c r="S421" s="273">
        <v>54</v>
      </c>
      <c r="T421" s="274">
        <v>24</v>
      </c>
      <c r="U421" s="275">
        <f t="shared" si="87"/>
        <v>9600</v>
      </c>
      <c r="V421" s="570">
        <f>Tableau3[[#This Row],[PRIX  AU 
COLIS]]/Tableau3[[#This Row],[COLIS]]-1</f>
        <v>-0.68454000000000004</v>
      </c>
      <c r="W421" s="276">
        <f t="shared" si="88"/>
        <v>14.641760439999999</v>
      </c>
      <c r="X421" s="369">
        <f>Tableau3[[#This Row],[COLIS]]-(Tableau3[[#This Row],[COLIS]]*'Détail des remises'!$C$24)</f>
        <v>58.567041759999995</v>
      </c>
      <c r="Y421" s="278">
        <f t="shared" si="90"/>
        <v>146.41760439999999</v>
      </c>
      <c r="Z421" s="274">
        <v>36</v>
      </c>
      <c r="AA421" s="275">
        <f t="shared" si="107"/>
        <v>14400</v>
      </c>
      <c r="AB421" s="276">
        <f t="shared" si="108"/>
        <v>14.202507626799999</v>
      </c>
      <c r="AC421" s="277">
        <f t="shared" si="109"/>
        <v>56.810030507199997</v>
      </c>
      <c r="AD421" s="278">
        <f t="shared" si="110"/>
        <v>142.02507626799999</v>
      </c>
      <c r="AE421" s="274">
        <v>72</v>
      </c>
      <c r="AF421" s="275">
        <f t="shared" si="95"/>
        <v>28800</v>
      </c>
      <c r="AG421" s="276">
        <f t="shared" si="96"/>
        <v>13.177584395999999</v>
      </c>
      <c r="AH421" s="277">
        <f t="shared" si="97"/>
        <v>52.710337583999994</v>
      </c>
      <c r="AI421" s="278">
        <f t="shared" si="98"/>
        <v>131.77584395999997</v>
      </c>
      <c r="AJ421" s="274">
        <v>108</v>
      </c>
      <c r="AK421" s="275">
        <f t="shared" si="99"/>
        <v>43200</v>
      </c>
      <c r="AL421" s="279">
        <f t="shared" si="100"/>
        <v>12.782256864119999</v>
      </c>
      <c r="AM421" s="277">
        <f t="shared" si="101"/>
        <v>51.129027456479996</v>
      </c>
      <c r="AN421" s="280">
        <f t="shared" si="102"/>
        <v>127.82256864119998</v>
      </c>
      <c r="AO421" s="274">
        <v>162</v>
      </c>
      <c r="AP421" s="275">
        <f t="shared" si="103"/>
        <v>64800</v>
      </c>
      <c r="AQ421" s="279">
        <f t="shared" si="104"/>
        <v>12.398789158196399</v>
      </c>
      <c r="AR421" s="277">
        <f t="shared" si="106"/>
        <v>49.595156632785596</v>
      </c>
      <c r="AS421" s="280">
        <f t="shared" si="105"/>
        <v>123.98789158196399</v>
      </c>
      <c r="AT421" s="345" t="s">
        <v>48</v>
      </c>
      <c r="AU421" s="198" t="s">
        <v>48</v>
      </c>
      <c r="AV421" s="61" t="e" vm="40">
        <v>#VALUE!</v>
      </c>
      <c r="AW421" s="61" t="e" vm="14">
        <v>#VALUE!</v>
      </c>
      <c r="AX421" s="198" t="s">
        <v>48</v>
      </c>
      <c r="AY421" s="198" t="s">
        <v>48</v>
      </c>
      <c r="AZ421" s="198" t="s">
        <v>48</v>
      </c>
      <c r="BA421" s="61" t="e" vm="41">
        <v>#VALUE!</v>
      </c>
      <c r="BB421" s="61" t="e" vm="16">
        <v>#VALUE!</v>
      </c>
      <c r="BC421" s="61" t="e" vm="36">
        <v>#VALUE!</v>
      </c>
      <c r="BD421" s="198" t="s">
        <v>48</v>
      </c>
      <c r="BE421" s="198" t="s">
        <v>48</v>
      </c>
      <c r="BF421" s="61" t="e" vm="42">
        <v>#VALUE!</v>
      </c>
      <c r="BG421" s="61" t="e" vm="17">
        <v>#VALUE!</v>
      </c>
      <c r="BH421" s="198" t="s">
        <v>48</v>
      </c>
      <c r="BI421" s="198" t="s">
        <v>48</v>
      </c>
      <c r="BJ421" s="198" t="s">
        <v>48</v>
      </c>
      <c r="BK421" s="198" t="s">
        <v>48</v>
      </c>
      <c r="BL421" s="198" t="s">
        <v>48</v>
      </c>
      <c r="BM421" s="198" t="s">
        <v>48</v>
      </c>
      <c r="BN421" s="198" t="s">
        <v>48</v>
      </c>
      <c r="BO421" s="198" t="s">
        <v>48</v>
      </c>
      <c r="BP421" s="198" t="s">
        <v>48</v>
      </c>
      <c r="BQ421" s="198" t="s">
        <v>48</v>
      </c>
      <c r="BR421" s="198" t="s">
        <v>48</v>
      </c>
      <c r="BS421" s="198" t="s">
        <v>48</v>
      </c>
      <c r="BT421" s="198" t="s">
        <v>48</v>
      </c>
      <c r="BU421" s="198" t="s">
        <v>48</v>
      </c>
      <c r="BV421" s="198" t="s">
        <v>48</v>
      </c>
      <c r="BW421" s="198" t="s">
        <v>48</v>
      </c>
      <c r="BX421" s="198" t="s">
        <v>48</v>
      </c>
      <c r="BY421" s="198" t="s">
        <v>48</v>
      </c>
      <c r="BZ421" s="198" t="s">
        <v>48</v>
      </c>
      <c r="CA421" s="198" t="s">
        <v>48</v>
      </c>
      <c r="CB421" s="198" t="s">
        <v>48</v>
      </c>
      <c r="CC421" s="264"/>
      <c r="CD421" s="264"/>
      <c r="CE421" s="264"/>
      <c r="CF421" s="264"/>
      <c r="CG421" s="264"/>
      <c r="CH421" s="264"/>
      <c r="CI421" s="318"/>
    </row>
    <row r="422" spans="1:87" ht="64.95" hidden="1" customHeight="1" x14ac:dyDescent="0.3">
      <c r="A422" s="339" t="s">
        <v>1120</v>
      </c>
      <c r="B422" s="340" t="s">
        <v>736</v>
      </c>
      <c r="C422" s="342" t="s">
        <v>783</v>
      </c>
      <c r="D422" s="550" t="s">
        <v>766</v>
      </c>
      <c r="E422" s="201" t="e" vm="58">
        <v>#VALUE!</v>
      </c>
      <c r="F422" s="320" t="s">
        <v>1102</v>
      </c>
      <c r="G422" s="320" t="s">
        <v>731</v>
      </c>
      <c r="H422" s="206" t="s">
        <v>726</v>
      </c>
      <c r="I422" s="315" t="s">
        <v>810</v>
      </c>
      <c r="J422" s="311">
        <v>85</v>
      </c>
      <c r="K422" s="266" t="s">
        <v>48</v>
      </c>
      <c r="L422" s="267" t="s">
        <v>48</v>
      </c>
      <c r="M422" s="268">
        <f t="shared" si="86"/>
        <v>48.856749999999998</v>
      </c>
      <c r="N422" s="269">
        <v>195.42699999999999</v>
      </c>
      <c r="O422" s="270">
        <f t="shared" si="89"/>
        <v>488.5675</v>
      </c>
      <c r="P422" s="271">
        <v>100</v>
      </c>
      <c r="Q422" s="272">
        <v>400</v>
      </c>
      <c r="R422" s="272">
        <v>4</v>
      </c>
      <c r="S422" s="273">
        <v>54</v>
      </c>
      <c r="T422" s="274">
        <v>24</v>
      </c>
      <c r="U422" s="275">
        <f t="shared" si="87"/>
        <v>9600</v>
      </c>
      <c r="V422" s="570">
        <f>Tableau3[[#This Row],[PRIX  AU 
COLIS]]/Tableau3[[#This Row],[COLIS]]-1</f>
        <v>-0.68453999999999993</v>
      </c>
      <c r="W422" s="276">
        <f t="shared" si="88"/>
        <v>15.412350355000001</v>
      </c>
      <c r="X422" s="369">
        <f>Tableau3[[#This Row],[COLIS]]-(Tableau3[[#This Row],[COLIS]]*'Détail des remises'!$C$24)</f>
        <v>61.649401420000004</v>
      </c>
      <c r="Y422" s="278">
        <f t="shared" si="90"/>
        <v>154.12350355000001</v>
      </c>
      <c r="Z422" s="274">
        <v>36</v>
      </c>
      <c r="AA422" s="275">
        <f t="shared" si="107"/>
        <v>14400</v>
      </c>
      <c r="AB422" s="276">
        <f t="shared" si="108"/>
        <v>14.94997984435</v>
      </c>
      <c r="AC422" s="277">
        <f t="shared" si="109"/>
        <v>59.799919377400002</v>
      </c>
      <c r="AD422" s="278">
        <f t="shared" si="110"/>
        <v>149.4997984435</v>
      </c>
      <c r="AE422" s="274">
        <v>72</v>
      </c>
      <c r="AF422" s="275">
        <f t="shared" si="95"/>
        <v>28800</v>
      </c>
      <c r="AG422" s="276">
        <f t="shared" si="96"/>
        <v>13.871115319500001</v>
      </c>
      <c r="AH422" s="277">
        <f t="shared" si="97"/>
        <v>55.484461278000005</v>
      </c>
      <c r="AI422" s="278">
        <f t="shared" si="98"/>
        <v>138.71115319500001</v>
      </c>
      <c r="AJ422" s="274">
        <v>108</v>
      </c>
      <c r="AK422" s="275">
        <f t="shared" si="99"/>
        <v>43200</v>
      </c>
      <c r="AL422" s="279">
        <f t="shared" si="100"/>
        <v>13.454981859915002</v>
      </c>
      <c r="AM422" s="277">
        <f t="shared" si="101"/>
        <v>53.819927439660006</v>
      </c>
      <c r="AN422" s="280">
        <f t="shared" si="102"/>
        <v>134.54981859915003</v>
      </c>
      <c r="AO422" s="274">
        <v>162</v>
      </c>
      <c r="AP422" s="275">
        <f t="shared" si="103"/>
        <v>64800</v>
      </c>
      <c r="AQ422" s="279">
        <f t="shared" si="104"/>
        <v>13.05133240411755</v>
      </c>
      <c r="AR422" s="277">
        <f t="shared" si="106"/>
        <v>52.205329616470202</v>
      </c>
      <c r="AS422" s="280">
        <f t="shared" si="105"/>
        <v>130.51332404117548</v>
      </c>
      <c r="AT422" s="345" t="s">
        <v>48</v>
      </c>
      <c r="AU422" s="198" t="s">
        <v>48</v>
      </c>
      <c r="AV422" s="198" t="s">
        <v>48</v>
      </c>
      <c r="AW422" s="198" t="s">
        <v>48</v>
      </c>
      <c r="AX422" s="198" t="s">
        <v>48</v>
      </c>
      <c r="AY422" s="198" t="s">
        <v>48</v>
      </c>
      <c r="AZ422" s="198" t="s">
        <v>48</v>
      </c>
      <c r="BA422" s="198" t="s">
        <v>48</v>
      </c>
      <c r="BB422" s="198" t="s">
        <v>48</v>
      </c>
      <c r="BC422" s="198" t="s">
        <v>48</v>
      </c>
      <c r="BD422" s="198" t="s">
        <v>48</v>
      </c>
      <c r="BE422" s="198" t="s">
        <v>48</v>
      </c>
      <c r="BF422" s="198" t="s">
        <v>48</v>
      </c>
      <c r="BG422" s="198" t="s">
        <v>48</v>
      </c>
      <c r="BH422" s="61" t="e" vm="21">
        <v>#VALUE!</v>
      </c>
      <c r="BI422" s="61" t="e" vm="43">
        <v>#VALUE!</v>
      </c>
      <c r="BJ422" s="61" t="e" vm="22">
        <v>#VALUE!</v>
      </c>
      <c r="BK422" s="61" t="e" vm="23">
        <v>#VALUE!</v>
      </c>
      <c r="BL422" s="198" t="s">
        <v>48</v>
      </c>
      <c r="BM422" s="61" t="e" vm="44">
        <v>#VALUE!</v>
      </c>
      <c r="BN422" s="198" t="s">
        <v>48</v>
      </c>
      <c r="BO422" s="61" t="e" vm="25">
        <v>#VALUE!</v>
      </c>
      <c r="BP422" s="61" t="e" vm="26">
        <v>#VALUE!</v>
      </c>
      <c r="BQ422" s="198" t="s">
        <v>48</v>
      </c>
      <c r="BR422" s="198" t="s">
        <v>48</v>
      </c>
      <c r="BS422" s="61" t="e" vm="29">
        <v>#VALUE!</v>
      </c>
      <c r="BT422" s="198" t="s">
        <v>48</v>
      </c>
      <c r="BU422" s="61" t="e" vm="30">
        <v>#VALUE!</v>
      </c>
      <c r="BV422" s="198" t="s">
        <v>48</v>
      </c>
      <c r="BW422" s="61" t="e" vm="31">
        <v>#VALUE!</v>
      </c>
      <c r="BX422" s="198" t="s">
        <v>48</v>
      </c>
      <c r="BY422" s="198" t="s">
        <v>48</v>
      </c>
      <c r="BZ422" s="61" t="e" vm="39">
        <v>#VALUE!</v>
      </c>
      <c r="CA422" s="61" t="e" vm="45">
        <v>#VALUE!</v>
      </c>
      <c r="CB422" s="61" t="e" vm="34">
        <v>#VALUE!</v>
      </c>
      <c r="CC422" s="317"/>
      <c r="CD422" s="317"/>
      <c r="CE422" s="317"/>
      <c r="CF422" s="317"/>
      <c r="CG422" s="317"/>
      <c r="CH422" s="317"/>
      <c r="CI422" s="562"/>
    </row>
    <row r="423" spans="1:87" ht="64.95" hidden="1" customHeight="1" x14ac:dyDescent="0.3">
      <c r="A423" s="339" t="s">
        <v>1120</v>
      </c>
      <c r="B423" s="340" t="s">
        <v>737</v>
      </c>
      <c r="C423" s="342" t="s">
        <v>784</v>
      </c>
      <c r="D423" s="550" t="s">
        <v>766</v>
      </c>
      <c r="E423" s="201" t="e" vm="59">
        <v>#VALUE!</v>
      </c>
      <c r="F423" s="320" t="s">
        <v>1103</v>
      </c>
      <c r="G423" s="320" t="s">
        <v>732</v>
      </c>
      <c r="H423" s="206" t="s">
        <v>727</v>
      </c>
      <c r="I423" s="315" t="s">
        <v>810</v>
      </c>
      <c r="J423" s="311">
        <v>85</v>
      </c>
      <c r="K423" s="266" t="s">
        <v>48</v>
      </c>
      <c r="L423" s="267" t="s">
        <v>48</v>
      </c>
      <c r="M423" s="268">
        <f t="shared" si="86"/>
        <v>44.093249999999998</v>
      </c>
      <c r="N423" s="269">
        <v>176.37299999999999</v>
      </c>
      <c r="O423" s="270">
        <f t="shared" si="89"/>
        <v>440.93249999999995</v>
      </c>
      <c r="P423" s="271">
        <v>100</v>
      </c>
      <c r="Q423" s="272">
        <v>400</v>
      </c>
      <c r="R423" s="272">
        <v>4</v>
      </c>
      <c r="S423" s="273">
        <v>54</v>
      </c>
      <c r="T423" s="274">
        <v>24</v>
      </c>
      <c r="U423" s="275">
        <f t="shared" si="87"/>
        <v>9600</v>
      </c>
      <c r="V423" s="570">
        <f>Tableau3[[#This Row],[PRIX  AU 
COLIS]]/Tableau3[[#This Row],[COLIS]]-1</f>
        <v>-0.68454000000000004</v>
      </c>
      <c r="W423" s="276">
        <f t="shared" si="88"/>
        <v>13.909656644999998</v>
      </c>
      <c r="X423" s="369">
        <f>Tableau3[[#This Row],[COLIS]]-(Tableau3[[#This Row],[COLIS]]*'Détail des remises'!$C$24)</f>
        <v>55.638626579999993</v>
      </c>
      <c r="Y423" s="278">
        <f t="shared" si="90"/>
        <v>139.09656644999998</v>
      </c>
      <c r="Z423" s="274">
        <v>36</v>
      </c>
      <c r="AA423" s="275">
        <f t="shared" si="107"/>
        <v>14400</v>
      </c>
      <c r="AB423" s="276">
        <f t="shared" si="108"/>
        <v>13.492366945649998</v>
      </c>
      <c r="AC423" s="277">
        <f t="shared" si="109"/>
        <v>53.969467782599992</v>
      </c>
      <c r="AD423" s="278">
        <f t="shared" si="110"/>
        <v>134.92366945649997</v>
      </c>
      <c r="AE423" s="274">
        <v>72</v>
      </c>
      <c r="AF423" s="275">
        <f t="shared" si="95"/>
        <v>28800</v>
      </c>
      <c r="AG423" s="276">
        <f t="shared" si="96"/>
        <v>12.518690980499999</v>
      </c>
      <c r="AH423" s="277">
        <f t="shared" si="97"/>
        <v>50.074763921999995</v>
      </c>
      <c r="AI423" s="278">
        <f t="shared" si="98"/>
        <v>125.186909805</v>
      </c>
      <c r="AJ423" s="274">
        <v>108</v>
      </c>
      <c r="AK423" s="275">
        <f t="shared" si="99"/>
        <v>43200</v>
      </c>
      <c r="AL423" s="279">
        <f t="shared" si="100"/>
        <v>12.143130251084999</v>
      </c>
      <c r="AM423" s="277">
        <f t="shared" si="101"/>
        <v>48.572521004339997</v>
      </c>
      <c r="AN423" s="280">
        <f t="shared" si="102"/>
        <v>121.43130251084999</v>
      </c>
      <c r="AO423" s="274">
        <v>162</v>
      </c>
      <c r="AP423" s="275">
        <f t="shared" si="103"/>
        <v>64800</v>
      </c>
      <c r="AQ423" s="279">
        <f t="shared" si="104"/>
        <v>11.778836343552449</v>
      </c>
      <c r="AR423" s="277">
        <f t="shared" si="106"/>
        <v>47.115345374209795</v>
      </c>
      <c r="AS423" s="280">
        <f t="shared" si="105"/>
        <v>117.78836343552449</v>
      </c>
      <c r="AT423" s="262" t="s">
        <v>41</v>
      </c>
      <c r="AU423" s="198" t="s">
        <v>48</v>
      </c>
      <c r="AV423" s="198" t="s">
        <v>48</v>
      </c>
      <c r="AW423" s="198" t="s">
        <v>48</v>
      </c>
      <c r="AX423" s="198" t="s">
        <v>48</v>
      </c>
      <c r="AY423" s="198" t="s">
        <v>48</v>
      </c>
      <c r="AZ423" s="198" t="s">
        <v>48</v>
      </c>
      <c r="BA423" s="198" t="s">
        <v>48</v>
      </c>
      <c r="BB423" s="198" t="s">
        <v>48</v>
      </c>
      <c r="BC423" s="198" t="s">
        <v>48</v>
      </c>
      <c r="BD423" s="198" t="s">
        <v>48</v>
      </c>
      <c r="BE423" s="198" t="s">
        <v>48</v>
      </c>
      <c r="BF423" s="198" t="s">
        <v>48</v>
      </c>
      <c r="BG423" s="198" t="s">
        <v>48</v>
      </c>
      <c r="BH423" s="198" t="s">
        <v>48</v>
      </c>
      <c r="BI423" s="198" t="s">
        <v>48</v>
      </c>
      <c r="BJ423" s="198" t="s">
        <v>48</v>
      </c>
      <c r="BK423" s="198" t="s">
        <v>48</v>
      </c>
      <c r="BL423" s="198" t="s">
        <v>48</v>
      </c>
      <c r="BM423" s="198" t="s">
        <v>48</v>
      </c>
      <c r="BN423" s="198" t="s">
        <v>48</v>
      </c>
      <c r="BO423" s="198" t="s">
        <v>48</v>
      </c>
      <c r="BP423" s="198" t="s">
        <v>48</v>
      </c>
      <c r="BQ423" s="198" t="s">
        <v>48</v>
      </c>
      <c r="BR423" s="198" t="s">
        <v>48</v>
      </c>
      <c r="BS423" s="198" t="s">
        <v>48</v>
      </c>
      <c r="BT423" s="198" t="s">
        <v>48</v>
      </c>
      <c r="BU423" s="198" t="s">
        <v>48</v>
      </c>
      <c r="BV423" s="198" t="s">
        <v>48</v>
      </c>
      <c r="BW423" s="198" t="s">
        <v>48</v>
      </c>
      <c r="BX423" s="198" t="s">
        <v>48</v>
      </c>
      <c r="BY423" s="198" t="s">
        <v>48</v>
      </c>
      <c r="BZ423" s="198" t="s">
        <v>48</v>
      </c>
      <c r="CA423" s="198" t="s">
        <v>48</v>
      </c>
      <c r="CB423" s="198" t="s">
        <v>48</v>
      </c>
      <c r="CC423" s="264"/>
      <c r="CD423" s="264"/>
      <c r="CE423" s="264"/>
      <c r="CF423" s="264"/>
      <c r="CG423" s="264"/>
      <c r="CH423" s="264"/>
      <c r="CI423" s="318"/>
    </row>
    <row r="424" spans="1:87" ht="64.95" hidden="1" customHeight="1" x14ac:dyDescent="0.3">
      <c r="A424" s="339" t="s">
        <v>1120</v>
      </c>
      <c r="B424" s="340" t="s">
        <v>736</v>
      </c>
      <c r="C424" s="342" t="s">
        <v>783</v>
      </c>
      <c r="D424" s="550" t="s">
        <v>767</v>
      </c>
      <c r="E424" s="201" t="e" vm="58">
        <v>#VALUE!</v>
      </c>
      <c r="F424" s="320" t="s">
        <v>1190</v>
      </c>
      <c r="G424" s="320" t="s">
        <v>733</v>
      </c>
      <c r="H424" s="206" t="s">
        <v>945</v>
      </c>
      <c r="I424" s="315" t="s">
        <v>810</v>
      </c>
      <c r="J424" s="311">
        <v>85</v>
      </c>
      <c r="K424" s="266" t="s">
        <v>48</v>
      </c>
      <c r="L424" s="267" t="s">
        <v>48</v>
      </c>
      <c r="M424" s="268">
        <f t="shared" si="86"/>
        <v>98.326999999999998</v>
      </c>
      <c r="N424" s="269">
        <v>98.326999999999998</v>
      </c>
      <c r="O424" s="270">
        <f t="shared" si="89"/>
        <v>491.63499999999999</v>
      </c>
      <c r="P424" s="271">
        <v>200</v>
      </c>
      <c r="Q424" s="272">
        <v>200</v>
      </c>
      <c r="R424" s="272">
        <v>1</v>
      </c>
      <c r="S424" s="273">
        <v>80</v>
      </c>
      <c r="T424" s="274">
        <v>40</v>
      </c>
      <c r="U424" s="275">
        <f t="shared" si="87"/>
        <v>8000</v>
      </c>
      <c r="V424" s="570">
        <f>Tableau3[[#This Row],[PRIX  AU 
COLIS]]/Tableau3[[#This Row],[COLIS]]-1</f>
        <v>-0.68454000000000004</v>
      </c>
      <c r="W424" s="276">
        <f t="shared" si="88"/>
        <v>31.018235419999996</v>
      </c>
      <c r="X424" s="369">
        <f>Tableau3[[#This Row],[COLIS]]-(Tableau3[[#This Row],[COLIS]]*'Détail des remises'!$C$24)</f>
        <v>31.018235419999996</v>
      </c>
      <c r="Y424" s="278">
        <f t="shared" si="90"/>
        <v>155.09117709999998</v>
      </c>
      <c r="Z424" s="274">
        <v>80</v>
      </c>
      <c r="AA424" s="275">
        <f t="shared" si="107"/>
        <v>16000</v>
      </c>
      <c r="AB424" s="276">
        <f t="shared" si="108"/>
        <v>30.087688357399994</v>
      </c>
      <c r="AC424" s="277">
        <f t="shared" si="109"/>
        <v>30.087688357399994</v>
      </c>
      <c r="AD424" s="278">
        <f t="shared" si="110"/>
        <v>150.43844178699996</v>
      </c>
      <c r="AE424" s="274">
        <v>72</v>
      </c>
      <c r="AF424" s="275">
        <f t="shared" si="95"/>
        <v>14400</v>
      </c>
      <c r="AG424" s="276">
        <f t="shared" si="96"/>
        <v>27.916411877999998</v>
      </c>
      <c r="AH424" s="277">
        <f t="shared" si="97"/>
        <v>27.916411877999998</v>
      </c>
      <c r="AI424" s="278">
        <f t="shared" si="98"/>
        <v>139.58205938999998</v>
      </c>
      <c r="AJ424" s="274">
        <v>160</v>
      </c>
      <c r="AK424" s="275">
        <f t="shared" si="99"/>
        <v>32000</v>
      </c>
      <c r="AL424" s="279">
        <f t="shared" si="100"/>
        <v>27.078919521659998</v>
      </c>
      <c r="AM424" s="277">
        <f t="shared" si="101"/>
        <v>27.078919521659998</v>
      </c>
      <c r="AN424" s="280">
        <f t="shared" si="102"/>
        <v>135.39459760829999</v>
      </c>
      <c r="AO424" s="274">
        <v>240</v>
      </c>
      <c r="AP424" s="275">
        <f t="shared" si="103"/>
        <v>48000</v>
      </c>
      <c r="AQ424" s="279">
        <f t="shared" si="104"/>
        <v>26.266551936010199</v>
      </c>
      <c r="AR424" s="277">
        <f t="shared" si="106"/>
        <v>26.266551936010199</v>
      </c>
      <c r="AS424" s="280">
        <f t="shared" si="105"/>
        <v>131.33275968005097</v>
      </c>
      <c r="AT424" s="262" t="s">
        <v>41</v>
      </c>
      <c r="AU424" s="198" t="s">
        <v>48</v>
      </c>
      <c r="AV424" s="198" t="s">
        <v>48</v>
      </c>
      <c r="AW424" s="198" t="s">
        <v>48</v>
      </c>
      <c r="AX424" s="198" t="s">
        <v>48</v>
      </c>
      <c r="AY424" s="198" t="s">
        <v>48</v>
      </c>
      <c r="AZ424" s="198" t="s">
        <v>48</v>
      </c>
      <c r="BA424" s="198" t="s">
        <v>48</v>
      </c>
      <c r="BB424" s="198" t="s">
        <v>48</v>
      </c>
      <c r="BC424" s="198" t="s">
        <v>48</v>
      </c>
      <c r="BD424" s="198" t="s">
        <v>48</v>
      </c>
      <c r="BE424" s="198" t="s">
        <v>48</v>
      </c>
      <c r="BF424" s="198" t="s">
        <v>48</v>
      </c>
      <c r="BG424" s="198" t="s">
        <v>48</v>
      </c>
      <c r="BH424" s="198" t="s">
        <v>48</v>
      </c>
      <c r="BI424" s="198" t="s">
        <v>48</v>
      </c>
      <c r="BJ424" s="198" t="s">
        <v>48</v>
      </c>
      <c r="BK424" s="198" t="s">
        <v>48</v>
      </c>
      <c r="BL424" s="198" t="s">
        <v>48</v>
      </c>
      <c r="BM424" s="198" t="s">
        <v>48</v>
      </c>
      <c r="BN424" s="198" t="s">
        <v>48</v>
      </c>
      <c r="BO424" s="198" t="s">
        <v>48</v>
      </c>
      <c r="BP424" s="198" t="s">
        <v>48</v>
      </c>
      <c r="BQ424" s="198" t="s">
        <v>48</v>
      </c>
      <c r="BR424" s="198" t="s">
        <v>48</v>
      </c>
      <c r="BS424" s="198" t="s">
        <v>48</v>
      </c>
      <c r="BT424" s="198" t="s">
        <v>48</v>
      </c>
      <c r="BU424" s="198" t="s">
        <v>48</v>
      </c>
      <c r="BV424" s="198" t="s">
        <v>48</v>
      </c>
      <c r="BW424" s="198" t="s">
        <v>48</v>
      </c>
      <c r="BX424" s="198" t="s">
        <v>48</v>
      </c>
      <c r="BY424" s="198" t="s">
        <v>48</v>
      </c>
      <c r="BZ424" s="198" t="s">
        <v>48</v>
      </c>
      <c r="CA424" s="198" t="s">
        <v>48</v>
      </c>
      <c r="CB424" s="198" t="s">
        <v>48</v>
      </c>
      <c r="CC424" s="264"/>
      <c r="CD424" s="264"/>
      <c r="CE424" s="264"/>
      <c r="CF424" s="264"/>
      <c r="CG424" s="264"/>
      <c r="CH424" s="264"/>
      <c r="CI424" s="318"/>
    </row>
    <row r="425" spans="1:87" ht="64.95" hidden="1" customHeight="1" x14ac:dyDescent="0.3">
      <c r="A425" s="339" t="s">
        <v>1120</v>
      </c>
      <c r="B425" s="340" t="s">
        <v>736</v>
      </c>
      <c r="C425" s="342" t="s">
        <v>783</v>
      </c>
      <c r="D425" s="550" t="s">
        <v>767</v>
      </c>
      <c r="E425" s="201" t="e" vm="58">
        <v>#VALUE!</v>
      </c>
      <c r="F425" s="320" t="s">
        <v>1191</v>
      </c>
      <c r="G425" s="320" t="s">
        <v>734</v>
      </c>
      <c r="H425" s="206" t="s">
        <v>946</v>
      </c>
      <c r="I425" s="315" t="s">
        <v>810</v>
      </c>
      <c r="J425" s="311">
        <v>85</v>
      </c>
      <c r="K425" s="266" t="s">
        <v>48</v>
      </c>
      <c r="L425" s="267" t="s">
        <v>48</v>
      </c>
      <c r="M425" s="268">
        <f t="shared" si="86"/>
        <v>103.503</v>
      </c>
      <c r="N425" s="269">
        <v>103.503</v>
      </c>
      <c r="O425" s="270">
        <f t="shared" si="89"/>
        <v>517.51499999999999</v>
      </c>
      <c r="P425" s="271">
        <v>200</v>
      </c>
      <c r="Q425" s="272">
        <v>200</v>
      </c>
      <c r="R425" s="272">
        <v>1</v>
      </c>
      <c r="S425" s="273">
        <v>80</v>
      </c>
      <c r="T425" s="274">
        <v>40</v>
      </c>
      <c r="U425" s="275">
        <f t="shared" si="87"/>
        <v>8000</v>
      </c>
      <c r="V425" s="570">
        <f>Tableau3[[#This Row],[PRIX  AU 
COLIS]]/Tableau3[[#This Row],[COLIS]]-1</f>
        <v>-0.68453999999999993</v>
      </c>
      <c r="W425" s="276">
        <f t="shared" si="88"/>
        <v>32.65105638</v>
      </c>
      <c r="X425" s="369">
        <f>Tableau3[[#This Row],[COLIS]]-(Tableau3[[#This Row],[COLIS]]*'Détail des remises'!$C$24)</f>
        <v>32.65105638</v>
      </c>
      <c r="Y425" s="278">
        <f t="shared" si="90"/>
        <v>163.2552819</v>
      </c>
      <c r="Z425" s="274">
        <v>80</v>
      </c>
      <c r="AA425" s="275">
        <f t="shared" si="107"/>
        <v>16000</v>
      </c>
      <c r="AB425" s="276">
        <f t="shared" si="108"/>
        <v>31.671524688599998</v>
      </c>
      <c r="AC425" s="277">
        <f t="shared" si="109"/>
        <v>31.671524688599998</v>
      </c>
      <c r="AD425" s="278">
        <f t="shared" si="110"/>
        <v>158.35762344299999</v>
      </c>
      <c r="AE425" s="274">
        <v>72</v>
      </c>
      <c r="AF425" s="275">
        <f t="shared" si="95"/>
        <v>14400</v>
      </c>
      <c r="AG425" s="276">
        <f t="shared" si="96"/>
        <v>29.385950742000002</v>
      </c>
      <c r="AH425" s="277">
        <f t="shared" si="97"/>
        <v>29.385950742000002</v>
      </c>
      <c r="AI425" s="278">
        <f t="shared" si="98"/>
        <v>146.92975371</v>
      </c>
      <c r="AJ425" s="274">
        <v>160</v>
      </c>
      <c r="AK425" s="275">
        <f t="shared" si="99"/>
        <v>32000</v>
      </c>
      <c r="AL425" s="279">
        <f t="shared" si="100"/>
        <v>28.504372219740002</v>
      </c>
      <c r="AM425" s="277">
        <f t="shared" si="101"/>
        <v>28.504372219740002</v>
      </c>
      <c r="AN425" s="280">
        <f t="shared" si="102"/>
        <v>142.52186109870001</v>
      </c>
      <c r="AO425" s="274">
        <v>240</v>
      </c>
      <c r="AP425" s="275">
        <f t="shared" si="103"/>
        <v>48000</v>
      </c>
      <c r="AQ425" s="279">
        <f t="shared" si="104"/>
        <v>27.649241053147801</v>
      </c>
      <c r="AR425" s="277">
        <f t="shared" si="106"/>
        <v>27.649241053147801</v>
      </c>
      <c r="AS425" s="280">
        <f t="shared" si="105"/>
        <v>138.24620526573901</v>
      </c>
      <c r="AT425" s="345" t="s">
        <v>48</v>
      </c>
      <c r="AU425" s="198" t="s">
        <v>48</v>
      </c>
      <c r="AV425" s="61" t="e" vm="40">
        <v>#VALUE!</v>
      </c>
      <c r="AW425" s="61" t="e" vm="14">
        <v>#VALUE!</v>
      </c>
      <c r="AX425" s="198" t="s">
        <v>48</v>
      </c>
      <c r="AY425" s="198" t="s">
        <v>48</v>
      </c>
      <c r="AZ425" s="198" t="s">
        <v>48</v>
      </c>
      <c r="BA425" s="61" t="e" vm="41">
        <v>#VALUE!</v>
      </c>
      <c r="BB425" s="61" t="e" vm="16">
        <v>#VALUE!</v>
      </c>
      <c r="BC425" s="61" t="e" vm="36">
        <v>#VALUE!</v>
      </c>
      <c r="BD425" s="198" t="s">
        <v>48</v>
      </c>
      <c r="BE425" s="198" t="s">
        <v>48</v>
      </c>
      <c r="BF425" s="61" t="e" vm="42">
        <v>#VALUE!</v>
      </c>
      <c r="BG425" s="61" t="e" vm="17">
        <v>#VALUE!</v>
      </c>
      <c r="BH425" s="198" t="s">
        <v>48</v>
      </c>
      <c r="BI425" s="198" t="s">
        <v>48</v>
      </c>
      <c r="BJ425" s="198" t="s">
        <v>48</v>
      </c>
      <c r="BK425" s="198" t="s">
        <v>48</v>
      </c>
      <c r="BL425" s="198" t="s">
        <v>48</v>
      </c>
      <c r="BM425" s="198" t="s">
        <v>48</v>
      </c>
      <c r="BN425" s="198" t="s">
        <v>48</v>
      </c>
      <c r="BO425" s="198" t="s">
        <v>48</v>
      </c>
      <c r="BP425" s="198" t="s">
        <v>48</v>
      </c>
      <c r="BQ425" s="198" t="s">
        <v>48</v>
      </c>
      <c r="BR425" s="198" t="s">
        <v>48</v>
      </c>
      <c r="BS425" s="198" t="s">
        <v>48</v>
      </c>
      <c r="BT425" s="198" t="s">
        <v>48</v>
      </c>
      <c r="BU425" s="198" t="s">
        <v>48</v>
      </c>
      <c r="BV425" s="198" t="s">
        <v>48</v>
      </c>
      <c r="BW425" s="198" t="s">
        <v>48</v>
      </c>
      <c r="BX425" s="198" t="s">
        <v>48</v>
      </c>
      <c r="BY425" s="198" t="s">
        <v>48</v>
      </c>
      <c r="BZ425" s="198" t="s">
        <v>48</v>
      </c>
      <c r="CA425" s="198" t="s">
        <v>48</v>
      </c>
      <c r="CB425" s="198" t="s">
        <v>48</v>
      </c>
      <c r="CC425" s="264"/>
      <c r="CD425" s="264"/>
      <c r="CE425" s="264"/>
      <c r="CF425" s="264"/>
      <c r="CG425" s="264"/>
      <c r="CH425" s="264"/>
      <c r="CI425" s="318"/>
    </row>
    <row r="426" spans="1:87" ht="64.95" hidden="1" customHeight="1" x14ac:dyDescent="0.3">
      <c r="A426" s="339" t="s">
        <v>1120</v>
      </c>
      <c r="B426" s="340" t="s">
        <v>736</v>
      </c>
      <c r="C426" s="342" t="s">
        <v>783</v>
      </c>
      <c r="D426" s="550" t="s">
        <v>767</v>
      </c>
      <c r="E426" s="201" t="e" vm="58">
        <v>#VALUE!</v>
      </c>
      <c r="F426" s="320" t="s">
        <v>1192</v>
      </c>
      <c r="G426" s="320" t="s">
        <v>735</v>
      </c>
      <c r="H426" s="206" t="s">
        <v>947</v>
      </c>
      <c r="I426" s="315" t="s">
        <v>810</v>
      </c>
      <c r="J426" s="311">
        <v>85</v>
      </c>
      <c r="K426" s="266" t="s">
        <v>48</v>
      </c>
      <c r="L426" s="267" t="s">
        <v>48</v>
      </c>
      <c r="M426" s="268">
        <f t="shared" si="86"/>
        <v>108.95</v>
      </c>
      <c r="N426" s="269">
        <v>108.95</v>
      </c>
      <c r="O426" s="270">
        <f t="shared" si="89"/>
        <v>544.75000000000011</v>
      </c>
      <c r="P426" s="271">
        <v>200</v>
      </c>
      <c r="Q426" s="272">
        <v>200</v>
      </c>
      <c r="R426" s="272">
        <v>1</v>
      </c>
      <c r="S426" s="273">
        <v>80</v>
      </c>
      <c r="T426" s="274">
        <v>40</v>
      </c>
      <c r="U426" s="275">
        <f t="shared" si="87"/>
        <v>8000</v>
      </c>
      <c r="V426" s="570">
        <f>Tableau3[[#This Row],[PRIX  AU 
COLIS]]/Tableau3[[#This Row],[COLIS]]-1</f>
        <v>-0.68454000000000004</v>
      </c>
      <c r="W426" s="276">
        <f t="shared" si="88"/>
        <v>34.369366999999997</v>
      </c>
      <c r="X426" s="369">
        <f>Tableau3[[#This Row],[COLIS]]-(Tableau3[[#This Row],[COLIS]]*'Détail des remises'!$C$24)</f>
        <v>34.369366999999997</v>
      </c>
      <c r="Y426" s="278">
        <f t="shared" si="90"/>
        <v>171.84683499999997</v>
      </c>
      <c r="Z426" s="274">
        <v>80</v>
      </c>
      <c r="AA426" s="275">
        <f t="shared" si="107"/>
        <v>16000</v>
      </c>
      <c r="AB426" s="276">
        <f t="shared" si="108"/>
        <v>33.338285989999996</v>
      </c>
      <c r="AC426" s="277">
        <f t="shared" si="109"/>
        <v>33.338285989999996</v>
      </c>
      <c r="AD426" s="278">
        <f t="shared" si="110"/>
        <v>166.69142994999996</v>
      </c>
      <c r="AE426" s="274">
        <v>72</v>
      </c>
      <c r="AF426" s="275">
        <f t="shared" si="95"/>
        <v>14400</v>
      </c>
      <c r="AG426" s="276">
        <f t="shared" si="96"/>
        <v>30.932430299999996</v>
      </c>
      <c r="AH426" s="277">
        <f t="shared" si="97"/>
        <v>30.932430299999996</v>
      </c>
      <c r="AI426" s="278">
        <f t="shared" si="98"/>
        <v>154.66215149999999</v>
      </c>
      <c r="AJ426" s="274">
        <v>160</v>
      </c>
      <c r="AK426" s="275">
        <f t="shared" si="99"/>
        <v>32000</v>
      </c>
      <c r="AL426" s="279">
        <f t="shared" si="100"/>
        <v>30.004457390999995</v>
      </c>
      <c r="AM426" s="277">
        <f t="shared" si="101"/>
        <v>30.004457390999995</v>
      </c>
      <c r="AN426" s="280">
        <f t="shared" si="102"/>
        <v>150.02228695499997</v>
      </c>
      <c r="AO426" s="274">
        <v>240</v>
      </c>
      <c r="AP426" s="275">
        <f t="shared" si="103"/>
        <v>48000</v>
      </c>
      <c r="AQ426" s="279">
        <f t="shared" si="104"/>
        <v>29.104323669269995</v>
      </c>
      <c r="AR426" s="277">
        <f t="shared" si="106"/>
        <v>29.104323669269995</v>
      </c>
      <c r="AS426" s="280">
        <f t="shared" si="105"/>
        <v>145.52161834634998</v>
      </c>
      <c r="AT426" s="345" t="s">
        <v>48</v>
      </c>
      <c r="AU426" s="198" t="s">
        <v>48</v>
      </c>
      <c r="AV426" s="198" t="s">
        <v>48</v>
      </c>
      <c r="AW426" s="198" t="s">
        <v>48</v>
      </c>
      <c r="AX426" s="198" t="s">
        <v>48</v>
      </c>
      <c r="AY426" s="198" t="s">
        <v>48</v>
      </c>
      <c r="AZ426" s="198" t="s">
        <v>48</v>
      </c>
      <c r="BA426" s="198" t="s">
        <v>48</v>
      </c>
      <c r="BB426" s="198" t="s">
        <v>48</v>
      </c>
      <c r="BC426" s="198" t="s">
        <v>48</v>
      </c>
      <c r="BD426" s="198" t="s">
        <v>48</v>
      </c>
      <c r="BE426" s="198" t="s">
        <v>48</v>
      </c>
      <c r="BF426" s="198" t="s">
        <v>48</v>
      </c>
      <c r="BG426" s="198" t="s">
        <v>48</v>
      </c>
      <c r="BH426" s="61" t="e" vm="21">
        <v>#VALUE!</v>
      </c>
      <c r="BI426" s="61" t="e" vm="43">
        <v>#VALUE!</v>
      </c>
      <c r="BJ426" s="61" t="e" vm="22">
        <v>#VALUE!</v>
      </c>
      <c r="BK426" s="61" t="e" vm="23">
        <v>#VALUE!</v>
      </c>
      <c r="BL426" s="198" t="s">
        <v>48</v>
      </c>
      <c r="BM426" s="61" t="e" vm="44">
        <v>#VALUE!</v>
      </c>
      <c r="BN426" s="198" t="s">
        <v>48</v>
      </c>
      <c r="BO426" s="61" t="e" vm="25">
        <v>#VALUE!</v>
      </c>
      <c r="BP426" s="61" t="e" vm="26">
        <v>#VALUE!</v>
      </c>
      <c r="BQ426" s="198" t="s">
        <v>48</v>
      </c>
      <c r="BR426" s="198" t="s">
        <v>48</v>
      </c>
      <c r="BS426" s="61" t="e" vm="29">
        <v>#VALUE!</v>
      </c>
      <c r="BT426" s="198" t="s">
        <v>48</v>
      </c>
      <c r="BU426" s="61" t="e" vm="30">
        <v>#VALUE!</v>
      </c>
      <c r="BV426" s="198" t="s">
        <v>48</v>
      </c>
      <c r="BW426" s="61" t="e" vm="31">
        <v>#VALUE!</v>
      </c>
      <c r="BX426" s="198" t="s">
        <v>48</v>
      </c>
      <c r="BY426" s="198" t="s">
        <v>48</v>
      </c>
      <c r="BZ426" s="61" t="e" vm="39">
        <v>#VALUE!</v>
      </c>
      <c r="CA426" s="61" t="e" vm="45">
        <v>#VALUE!</v>
      </c>
      <c r="CB426" s="61" t="e" vm="34">
        <v>#VALUE!</v>
      </c>
      <c r="CC426" s="317"/>
      <c r="CD426" s="317"/>
      <c r="CE426" s="317"/>
      <c r="CF426" s="317"/>
      <c r="CG426" s="317"/>
      <c r="CH426" s="317"/>
      <c r="CI426" s="562"/>
    </row>
    <row r="427" spans="1:87" ht="64.95" hidden="1" customHeight="1" thickBot="1" x14ac:dyDescent="0.35">
      <c r="A427" s="538" t="s">
        <v>1120</v>
      </c>
      <c r="B427" s="539" t="s">
        <v>737</v>
      </c>
      <c r="C427" s="540" t="s">
        <v>784</v>
      </c>
      <c r="D427" s="551" t="s">
        <v>767</v>
      </c>
      <c r="E427" s="466" t="e" vm="59">
        <v>#VALUE!</v>
      </c>
      <c r="F427" s="467" t="s">
        <v>1193</v>
      </c>
      <c r="G427" s="467" t="s">
        <v>728</v>
      </c>
      <c r="H427" s="541" t="s">
        <v>948</v>
      </c>
      <c r="I427" s="542" t="s">
        <v>810</v>
      </c>
      <c r="J427" s="470">
        <v>85</v>
      </c>
      <c r="K427" s="471" t="s">
        <v>48</v>
      </c>
      <c r="L427" s="472" t="s">
        <v>48</v>
      </c>
      <c r="M427" s="473">
        <f t="shared" si="86"/>
        <v>98.326999999999998</v>
      </c>
      <c r="N427" s="474">
        <v>98.326999999999998</v>
      </c>
      <c r="O427" s="475">
        <f t="shared" si="89"/>
        <v>491.63499999999999</v>
      </c>
      <c r="P427" s="476">
        <v>200</v>
      </c>
      <c r="Q427" s="477">
        <v>200</v>
      </c>
      <c r="R427" s="477">
        <v>1</v>
      </c>
      <c r="S427" s="478">
        <v>80</v>
      </c>
      <c r="T427" s="479">
        <v>40</v>
      </c>
      <c r="U427" s="480">
        <f t="shared" ref="U427:U434" si="111">T427*Q427</f>
        <v>8000</v>
      </c>
      <c r="V427" s="571">
        <f>Tableau3[[#This Row],[PRIX  AU 
COLIS]]/Tableau3[[#This Row],[COLIS]]-1</f>
        <v>-0.68454000000000004</v>
      </c>
      <c r="W427" s="481">
        <f t="shared" si="88"/>
        <v>31.018235419999996</v>
      </c>
      <c r="X427" s="369">
        <f>Tableau3[[#This Row],[COLIS]]-(Tableau3[[#This Row],[COLIS]]*'Détail des remises'!$C$24)</f>
        <v>31.018235419999996</v>
      </c>
      <c r="Y427" s="483">
        <f t="shared" si="90"/>
        <v>155.09117709999998</v>
      </c>
      <c r="Z427" s="479">
        <v>80</v>
      </c>
      <c r="AA427" s="480">
        <f t="shared" si="107"/>
        <v>16000</v>
      </c>
      <c r="AB427" s="481">
        <f t="shared" si="108"/>
        <v>30.087688357399994</v>
      </c>
      <c r="AC427" s="482">
        <f t="shared" si="109"/>
        <v>30.087688357399994</v>
      </c>
      <c r="AD427" s="483">
        <f t="shared" si="110"/>
        <v>150.43844178699996</v>
      </c>
      <c r="AE427" s="479">
        <v>72</v>
      </c>
      <c r="AF427" s="480">
        <f t="shared" si="95"/>
        <v>14400</v>
      </c>
      <c r="AG427" s="481">
        <f t="shared" si="96"/>
        <v>27.916411877999998</v>
      </c>
      <c r="AH427" s="482">
        <f t="shared" si="97"/>
        <v>27.916411877999998</v>
      </c>
      <c r="AI427" s="483">
        <f t="shared" si="98"/>
        <v>139.58205938999998</v>
      </c>
      <c r="AJ427" s="479">
        <v>160</v>
      </c>
      <c r="AK427" s="480">
        <f t="shared" si="99"/>
        <v>32000</v>
      </c>
      <c r="AL427" s="484">
        <f t="shared" si="100"/>
        <v>27.078919521659998</v>
      </c>
      <c r="AM427" s="482">
        <f t="shared" si="101"/>
        <v>27.078919521659998</v>
      </c>
      <c r="AN427" s="485">
        <f t="shared" si="102"/>
        <v>135.39459760829999</v>
      </c>
      <c r="AO427" s="479">
        <v>240</v>
      </c>
      <c r="AP427" s="480">
        <f t="shared" si="103"/>
        <v>48000</v>
      </c>
      <c r="AQ427" s="484">
        <f t="shared" si="104"/>
        <v>26.266551936010199</v>
      </c>
      <c r="AR427" s="482">
        <f t="shared" si="106"/>
        <v>26.266551936010199</v>
      </c>
      <c r="AS427" s="485">
        <f t="shared" si="105"/>
        <v>131.33275968005097</v>
      </c>
      <c r="AT427" s="262" t="s">
        <v>41</v>
      </c>
      <c r="AU427" s="198" t="s">
        <v>48</v>
      </c>
      <c r="AV427" s="198" t="s">
        <v>48</v>
      </c>
      <c r="AW427" s="198" t="s">
        <v>48</v>
      </c>
      <c r="AX427" s="198" t="s">
        <v>48</v>
      </c>
      <c r="AY427" s="198" t="s">
        <v>48</v>
      </c>
      <c r="AZ427" s="198" t="s">
        <v>48</v>
      </c>
      <c r="BA427" s="198" t="s">
        <v>48</v>
      </c>
      <c r="BB427" s="198" t="s">
        <v>48</v>
      </c>
      <c r="BC427" s="198" t="s">
        <v>48</v>
      </c>
      <c r="BD427" s="198" t="s">
        <v>48</v>
      </c>
      <c r="BE427" s="198" t="s">
        <v>48</v>
      </c>
      <c r="BF427" s="198" t="s">
        <v>48</v>
      </c>
      <c r="BG427" s="198" t="s">
        <v>48</v>
      </c>
      <c r="BH427" s="198" t="s">
        <v>48</v>
      </c>
      <c r="BI427" s="198" t="s">
        <v>48</v>
      </c>
      <c r="BJ427" s="198" t="s">
        <v>48</v>
      </c>
      <c r="BK427" s="198" t="s">
        <v>48</v>
      </c>
      <c r="BL427" s="198" t="s">
        <v>48</v>
      </c>
      <c r="BM427" s="198" t="s">
        <v>48</v>
      </c>
      <c r="BN427" s="198" t="s">
        <v>48</v>
      </c>
      <c r="BO427" s="198" t="s">
        <v>48</v>
      </c>
      <c r="BP427" s="198" t="s">
        <v>48</v>
      </c>
      <c r="BQ427" s="198" t="s">
        <v>48</v>
      </c>
      <c r="BR427" s="198" t="s">
        <v>48</v>
      </c>
      <c r="BS427" s="198" t="s">
        <v>48</v>
      </c>
      <c r="BT427" s="198" t="s">
        <v>48</v>
      </c>
      <c r="BU427" s="198" t="s">
        <v>48</v>
      </c>
      <c r="BV427" s="198" t="s">
        <v>48</v>
      </c>
      <c r="BW427" s="198" t="s">
        <v>48</v>
      </c>
      <c r="BX427" s="198" t="s">
        <v>48</v>
      </c>
      <c r="BY427" s="198" t="s">
        <v>48</v>
      </c>
      <c r="BZ427" s="198" t="s">
        <v>48</v>
      </c>
      <c r="CA427" s="198" t="s">
        <v>48</v>
      </c>
      <c r="CB427" s="198" t="s">
        <v>48</v>
      </c>
      <c r="CC427" s="264"/>
      <c r="CD427" s="264"/>
      <c r="CE427" s="264"/>
      <c r="CF427" s="264"/>
      <c r="CG427" s="264"/>
      <c r="CH427" s="264"/>
      <c r="CI427" s="318"/>
    </row>
    <row r="428" spans="1:87" ht="64.95" hidden="1" customHeight="1" thickTop="1" x14ac:dyDescent="0.3">
      <c r="A428" s="537" t="s">
        <v>1125</v>
      </c>
      <c r="B428" s="418" t="s">
        <v>771</v>
      </c>
      <c r="C428" s="352" t="s">
        <v>738</v>
      </c>
      <c r="D428" s="549" t="s">
        <v>768</v>
      </c>
      <c r="E428" s="353" t="e" vm="60">
        <v>#VALUE!</v>
      </c>
      <c r="F428" s="354" t="s">
        <v>1104</v>
      </c>
      <c r="G428" s="354" t="s">
        <v>739</v>
      </c>
      <c r="H428" s="437" t="s">
        <v>772</v>
      </c>
      <c r="I428" s="356">
        <v>1</v>
      </c>
      <c r="J428" s="357" t="s">
        <v>55</v>
      </c>
      <c r="K428" s="358">
        <f>(((10*20)*$K$3)*4)+$L$3</f>
        <v>90.4</v>
      </c>
      <c r="L428" s="359">
        <f>(((20*20)*$K$3)*4)+$L$3</f>
        <v>120.8</v>
      </c>
      <c r="M428" s="360">
        <f t="shared" si="86"/>
        <v>4.7515000000000001</v>
      </c>
      <c r="N428" s="361">
        <v>85.527000000000001</v>
      </c>
      <c r="O428" s="362">
        <f t="shared" si="89"/>
        <v>118.78750000000001</v>
      </c>
      <c r="P428" s="363">
        <v>40</v>
      </c>
      <c r="Q428" s="364">
        <v>720</v>
      </c>
      <c r="R428" s="364">
        <v>18</v>
      </c>
      <c r="S428" s="365">
        <v>50</v>
      </c>
      <c r="T428" s="366">
        <v>10</v>
      </c>
      <c r="U428" s="367">
        <f t="shared" si="111"/>
        <v>7200</v>
      </c>
      <c r="V428" s="569">
        <f>Tableau3[[#This Row],[PRIX  AU 
COLIS]]/Tableau3[[#This Row],[COLIS]]-1</f>
        <v>-0.67999999999999994</v>
      </c>
      <c r="W428" s="368">
        <f t="shared" si="88"/>
        <v>1.5204800000000001</v>
      </c>
      <c r="X428" s="369">
        <f>$N428-(N428*'Détail des remises'!$C$28)</f>
        <v>27.368639999999999</v>
      </c>
      <c r="Y428" s="370">
        <f t="shared" si="90"/>
        <v>38.012</v>
      </c>
      <c r="Z428" s="366">
        <v>25</v>
      </c>
      <c r="AA428" s="367">
        <f t="shared" si="107"/>
        <v>18000</v>
      </c>
      <c r="AB428" s="368">
        <f t="shared" si="108"/>
        <v>1.4748656</v>
      </c>
      <c r="AC428" s="369">
        <f t="shared" si="109"/>
        <v>26.547580799999999</v>
      </c>
      <c r="AD428" s="370">
        <f t="shared" si="110"/>
        <v>36.871639999999999</v>
      </c>
      <c r="AE428" s="366">
        <f>Tableau3[[#This Row],[COLIS /
 PALETTE]]</f>
        <v>50</v>
      </c>
      <c r="AF428" s="367">
        <f t="shared" si="95"/>
        <v>36000</v>
      </c>
      <c r="AG428" s="368">
        <f t="shared" si="96"/>
        <v>1.3684319999999999</v>
      </c>
      <c r="AH428" s="369">
        <f t="shared" si="97"/>
        <v>24.631775999999999</v>
      </c>
      <c r="AI428" s="370">
        <f t="shared" si="98"/>
        <v>34.210799999999999</v>
      </c>
      <c r="AJ428" s="366" t="s">
        <v>48</v>
      </c>
      <c r="AK428" s="367" t="s">
        <v>48</v>
      </c>
      <c r="AL428" s="387" t="s">
        <v>48</v>
      </c>
      <c r="AM428" s="369" t="s">
        <v>48</v>
      </c>
      <c r="AN428" s="388" t="s">
        <v>48</v>
      </c>
      <c r="AO428" s="366" t="s">
        <v>48</v>
      </c>
      <c r="AP428" s="367" t="s">
        <v>48</v>
      </c>
      <c r="AQ428" s="387" t="s">
        <v>48</v>
      </c>
      <c r="AR428" s="369" t="s">
        <v>48</v>
      </c>
      <c r="AS428" s="388" t="s">
        <v>48</v>
      </c>
      <c r="AT428" s="262" t="s">
        <v>41</v>
      </c>
      <c r="AU428" s="198" t="s">
        <v>48</v>
      </c>
      <c r="AV428" s="198" t="s">
        <v>48</v>
      </c>
      <c r="AW428" s="198" t="s">
        <v>48</v>
      </c>
      <c r="AX428" s="198" t="s">
        <v>48</v>
      </c>
      <c r="AY428" s="198" t="s">
        <v>48</v>
      </c>
      <c r="AZ428" s="198" t="s">
        <v>48</v>
      </c>
      <c r="BA428" s="198" t="s">
        <v>48</v>
      </c>
      <c r="BB428" s="198" t="s">
        <v>48</v>
      </c>
      <c r="BC428" s="198" t="s">
        <v>48</v>
      </c>
      <c r="BD428" s="198" t="s">
        <v>48</v>
      </c>
      <c r="BE428" s="198" t="s">
        <v>48</v>
      </c>
      <c r="BF428" s="198" t="s">
        <v>48</v>
      </c>
      <c r="BG428" s="198" t="s">
        <v>48</v>
      </c>
      <c r="BH428" s="198" t="s">
        <v>48</v>
      </c>
      <c r="BI428" s="198" t="s">
        <v>48</v>
      </c>
      <c r="BJ428" s="198" t="s">
        <v>48</v>
      </c>
      <c r="BK428" s="198" t="s">
        <v>48</v>
      </c>
      <c r="BL428" s="198" t="s">
        <v>48</v>
      </c>
      <c r="BM428" s="198" t="s">
        <v>48</v>
      </c>
      <c r="BN428" s="198" t="s">
        <v>48</v>
      </c>
      <c r="BO428" s="198" t="s">
        <v>48</v>
      </c>
      <c r="BP428" s="198" t="s">
        <v>48</v>
      </c>
      <c r="BQ428" s="198" t="s">
        <v>48</v>
      </c>
      <c r="BR428" s="198" t="s">
        <v>48</v>
      </c>
      <c r="BS428" s="198" t="s">
        <v>48</v>
      </c>
      <c r="BT428" s="198" t="s">
        <v>48</v>
      </c>
      <c r="BU428" s="198" t="s">
        <v>48</v>
      </c>
      <c r="BV428" s="198" t="s">
        <v>48</v>
      </c>
      <c r="BW428" s="198" t="s">
        <v>48</v>
      </c>
      <c r="BX428" s="198" t="s">
        <v>48</v>
      </c>
      <c r="BY428" s="198" t="s">
        <v>48</v>
      </c>
      <c r="BZ428" s="198" t="s">
        <v>48</v>
      </c>
      <c r="CA428" s="198" t="s">
        <v>48</v>
      </c>
      <c r="CB428" s="198" t="s">
        <v>48</v>
      </c>
      <c r="CC428" s="264"/>
      <c r="CD428" s="264"/>
      <c r="CE428" s="264"/>
      <c r="CF428" s="264"/>
      <c r="CG428" s="264"/>
      <c r="CH428" s="264"/>
      <c r="CI428" s="318"/>
    </row>
    <row r="429" spans="1:87" ht="64.95" hidden="1" customHeight="1" thickBot="1" x14ac:dyDescent="0.3">
      <c r="A429" s="508" t="s">
        <v>1125</v>
      </c>
      <c r="B429" s="509" t="s">
        <v>771</v>
      </c>
      <c r="C429" s="348" t="s">
        <v>738</v>
      </c>
      <c r="D429" s="552" t="s">
        <v>768</v>
      </c>
      <c r="E429" s="203" t="e" vm="60">
        <v>#VALUE!</v>
      </c>
      <c r="F429" s="349" t="s">
        <v>1105</v>
      </c>
      <c r="G429" s="349" t="s">
        <v>740</v>
      </c>
      <c r="H429" s="510" t="s">
        <v>772</v>
      </c>
      <c r="I429" s="316">
        <v>2</v>
      </c>
      <c r="J429" s="313" t="s">
        <v>55</v>
      </c>
      <c r="K429" s="289">
        <f>(((10*20)*$K$3)*8)+$L$3</f>
        <v>120.8</v>
      </c>
      <c r="L429" s="290">
        <f>(((20*20)*$K$3)*8)+$L$3</f>
        <v>181.6</v>
      </c>
      <c r="M429" s="291">
        <f t="shared" si="86"/>
        <v>4.9890750000000006</v>
      </c>
      <c r="N429" s="292">
        <f>N428*1.05</f>
        <v>89.803350000000009</v>
      </c>
      <c r="O429" s="293">
        <f t="shared" si="89"/>
        <v>124.72687500000002</v>
      </c>
      <c r="P429" s="294">
        <v>40</v>
      </c>
      <c r="Q429" s="295">
        <v>720</v>
      </c>
      <c r="R429" s="295">
        <v>18</v>
      </c>
      <c r="S429" s="296">
        <v>50</v>
      </c>
      <c r="T429" s="297">
        <v>10</v>
      </c>
      <c r="U429" s="298">
        <f t="shared" si="111"/>
        <v>7200</v>
      </c>
      <c r="V429" s="572">
        <f>Tableau3[[#This Row],[PRIX  AU 
COLIS]]/Tableau3[[#This Row],[COLIS]]-1</f>
        <v>-0.68</v>
      </c>
      <c r="W429" s="299">
        <f t="shared" si="88"/>
        <v>1.5965039999999999</v>
      </c>
      <c r="X429" s="300">
        <f>$N429-(N429*'Détail des remises'!$C$28)</f>
        <v>28.737071999999998</v>
      </c>
      <c r="Y429" s="301">
        <f t="shared" si="90"/>
        <v>39.912599999999998</v>
      </c>
      <c r="Z429" s="297">
        <v>25</v>
      </c>
      <c r="AA429" s="298">
        <f t="shared" si="107"/>
        <v>18000</v>
      </c>
      <c r="AB429" s="299">
        <f t="shared" si="108"/>
        <v>1.5486088799999997</v>
      </c>
      <c r="AC429" s="300">
        <f t="shared" si="109"/>
        <v>27.874959839999995</v>
      </c>
      <c r="AD429" s="301">
        <f t="shared" si="110"/>
        <v>38.715221999999997</v>
      </c>
      <c r="AE429" s="297">
        <f>Tableau3[[#This Row],[COLIS /
 PALETTE]]</f>
        <v>50</v>
      </c>
      <c r="AF429" s="298">
        <f t="shared" si="95"/>
        <v>36000</v>
      </c>
      <c r="AG429" s="299">
        <f t="shared" si="96"/>
        <v>1.4368536000000001</v>
      </c>
      <c r="AH429" s="300">
        <f t="shared" si="97"/>
        <v>25.863364799999999</v>
      </c>
      <c r="AI429" s="301">
        <f t="shared" si="98"/>
        <v>35.921339999999994</v>
      </c>
      <c r="AJ429" s="297" t="s">
        <v>48</v>
      </c>
      <c r="AK429" s="298" t="s">
        <v>48</v>
      </c>
      <c r="AL429" s="302" t="s">
        <v>48</v>
      </c>
      <c r="AM429" s="300" t="s">
        <v>48</v>
      </c>
      <c r="AN429" s="303" t="s">
        <v>48</v>
      </c>
      <c r="AO429" s="297" t="s">
        <v>48</v>
      </c>
      <c r="AP429" s="298" t="s">
        <v>48</v>
      </c>
      <c r="AQ429" s="302" t="s">
        <v>48</v>
      </c>
      <c r="AR429" s="300" t="s">
        <v>48</v>
      </c>
      <c r="AS429" s="303" t="s">
        <v>48</v>
      </c>
      <c r="AT429" s="262" t="s">
        <v>41</v>
      </c>
      <c r="AU429" s="198" t="s">
        <v>48</v>
      </c>
      <c r="AV429" s="198" t="s">
        <v>48</v>
      </c>
      <c r="AW429" s="198" t="s">
        <v>48</v>
      </c>
      <c r="AX429" s="198" t="s">
        <v>48</v>
      </c>
      <c r="AY429" s="198" t="s">
        <v>48</v>
      </c>
      <c r="AZ429" s="198" t="s">
        <v>48</v>
      </c>
      <c r="BA429" s="198" t="s">
        <v>48</v>
      </c>
      <c r="BB429" s="198" t="s">
        <v>48</v>
      </c>
      <c r="BC429" s="198" t="s">
        <v>48</v>
      </c>
      <c r="BD429" s="198" t="s">
        <v>48</v>
      </c>
      <c r="BE429" s="198" t="s">
        <v>48</v>
      </c>
      <c r="BF429" s="198" t="s">
        <v>48</v>
      </c>
      <c r="BG429" s="198" t="s">
        <v>48</v>
      </c>
      <c r="BH429" s="198" t="s">
        <v>48</v>
      </c>
      <c r="BI429" s="198" t="s">
        <v>48</v>
      </c>
      <c r="BJ429" s="198" t="s">
        <v>48</v>
      </c>
      <c r="BK429" s="198" t="s">
        <v>48</v>
      </c>
      <c r="BL429" s="198" t="s">
        <v>48</v>
      </c>
      <c r="BM429" s="198" t="s">
        <v>48</v>
      </c>
      <c r="BN429" s="198" t="s">
        <v>48</v>
      </c>
      <c r="BO429" s="198" t="s">
        <v>48</v>
      </c>
      <c r="BP429" s="198" t="s">
        <v>48</v>
      </c>
      <c r="BQ429" s="198" t="s">
        <v>48</v>
      </c>
      <c r="BR429" s="198" t="s">
        <v>48</v>
      </c>
      <c r="BS429" s="198" t="s">
        <v>48</v>
      </c>
      <c r="BT429" s="198" t="s">
        <v>48</v>
      </c>
      <c r="BU429" s="198" t="s">
        <v>48</v>
      </c>
      <c r="BV429" s="198" t="s">
        <v>48</v>
      </c>
      <c r="BW429" s="198" t="s">
        <v>48</v>
      </c>
      <c r="BX429" s="198" t="s">
        <v>48</v>
      </c>
      <c r="BY429" s="198" t="s">
        <v>48</v>
      </c>
      <c r="BZ429" s="198" t="s">
        <v>48</v>
      </c>
      <c r="CA429" s="198" t="s">
        <v>48</v>
      </c>
      <c r="CB429" s="198" t="s">
        <v>48</v>
      </c>
      <c r="CC429" s="264"/>
      <c r="CD429" s="264"/>
      <c r="CE429" s="264"/>
      <c r="CF429" s="264"/>
      <c r="CG429" s="264"/>
      <c r="CH429" s="264"/>
      <c r="CI429" s="318"/>
    </row>
    <row r="430" spans="1:87" ht="64.95" hidden="1" customHeight="1" thickTop="1" thickBot="1" x14ac:dyDescent="0.35">
      <c r="A430" s="513" t="s">
        <v>1127</v>
      </c>
      <c r="B430" s="514" t="s">
        <v>27</v>
      </c>
      <c r="C430" s="515" t="s">
        <v>770</v>
      </c>
      <c r="D430" s="553" t="s">
        <v>769</v>
      </c>
      <c r="E430" s="516" t="e" vm="61">
        <v>#VALUE!</v>
      </c>
      <c r="F430" s="517" t="s">
        <v>1106</v>
      </c>
      <c r="G430" s="518" t="s">
        <v>741</v>
      </c>
      <c r="H430" s="519" t="s">
        <v>742</v>
      </c>
      <c r="I430" s="520" t="s">
        <v>810</v>
      </c>
      <c r="J430" s="521">
        <v>85</v>
      </c>
      <c r="K430" s="522" t="s">
        <v>48</v>
      </c>
      <c r="L430" s="523" t="s">
        <v>48</v>
      </c>
      <c r="M430" s="524">
        <f t="shared" si="86"/>
        <v>401.7</v>
      </c>
      <c r="N430" s="525">
        <v>401.7</v>
      </c>
      <c r="O430" s="526">
        <f t="shared" si="89"/>
        <v>200.85</v>
      </c>
      <c r="P430" s="527">
        <v>2000</v>
      </c>
      <c r="Q430" s="528">
        <v>2000</v>
      </c>
      <c r="R430" s="528">
        <v>1</v>
      </c>
      <c r="S430" s="529">
        <v>90</v>
      </c>
      <c r="T430" s="530">
        <v>5</v>
      </c>
      <c r="U430" s="531">
        <f t="shared" si="111"/>
        <v>10000</v>
      </c>
      <c r="V430" s="573">
        <f>Tableau3[[#This Row],[PRIX  AU 
COLIS]]/Tableau3[[#This Row],[COLIS]]-1</f>
        <v>-0.66</v>
      </c>
      <c r="W430" s="532">
        <f t="shared" si="88"/>
        <v>136.57799999999997</v>
      </c>
      <c r="X430" s="533">
        <f>$N430-(N430*'Détail des remises'!$C$30)</f>
        <v>136.57799999999997</v>
      </c>
      <c r="Y430" s="534">
        <f t="shared" si="90"/>
        <v>68.288999999999987</v>
      </c>
      <c r="Z430" s="530">
        <v>9</v>
      </c>
      <c r="AA430" s="531">
        <f t="shared" si="107"/>
        <v>18000</v>
      </c>
      <c r="AB430" s="532">
        <f t="shared" si="108"/>
        <v>132.48065999999997</v>
      </c>
      <c r="AC430" s="533">
        <f t="shared" si="109"/>
        <v>132.48065999999997</v>
      </c>
      <c r="AD430" s="534">
        <f t="shared" si="110"/>
        <v>66.240329999999986</v>
      </c>
      <c r="AE430" s="530" t="s">
        <v>48</v>
      </c>
      <c r="AF430" s="531" t="s">
        <v>48</v>
      </c>
      <c r="AG430" s="532" t="s">
        <v>48</v>
      </c>
      <c r="AH430" s="533" t="s">
        <v>48</v>
      </c>
      <c r="AI430" s="534" t="s">
        <v>48</v>
      </c>
      <c r="AJ430" s="530" t="s">
        <v>48</v>
      </c>
      <c r="AK430" s="531" t="s">
        <v>48</v>
      </c>
      <c r="AL430" s="535" t="s">
        <v>48</v>
      </c>
      <c r="AM430" s="533" t="s">
        <v>48</v>
      </c>
      <c r="AN430" s="536" t="s">
        <v>48</v>
      </c>
      <c r="AO430" s="530" t="s">
        <v>48</v>
      </c>
      <c r="AP430" s="531" t="s">
        <v>48</v>
      </c>
      <c r="AQ430" s="535" t="s">
        <v>48</v>
      </c>
      <c r="AR430" s="533" t="s">
        <v>48</v>
      </c>
      <c r="AS430" s="536" t="s">
        <v>48</v>
      </c>
      <c r="AT430" s="345" t="s">
        <v>48</v>
      </c>
      <c r="AU430" s="199" t="e" vm="62">
        <v>#VALUE!</v>
      </c>
      <c r="AV430" s="198" t="s">
        <v>48</v>
      </c>
      <c r="AW430" s="198" t="s">
        <v>48</v>
      </c>
      <c r="AX430" s="198" t="s">
        <v>48</v>
      </c>
      <c r="AY430" s="198" t="s">
        <v>48</v>
      </c>
      <c r="AZ430" s="198" t="s">
        <v>48</v>
      </c>
      <c r="BA430" s="198" t="s">
        <v>48</v>
      </c>
      <c r="BB430" s="198" t="s">
        <v>48</v>
      </c>
      <c r="BC430" s="198" t="s">
        <v>48</v>
      </c>
      <c r="BD430" s="198" t="s">
        <v>48</v>
      </c>
      <c r="BE430" s="198" t="s">
        <v>48</v>
      </c>
      <c r="BF430" s="198" t="s">
        <v>48</v>
      </c>
      <c r="BG430" s="198" t="s">
        <v>48</v>
      </c>
      <c r="BH430" s="198" t="s">
        <v>48</v>
      </c>
      <c r="BI430" s="198" t="s">
        <v>48</v>
      </c>
      <c r="BJ430" s="198" t="s">
        <v>48</v>
      </c>
      <c r="BK430" s="198" t="s">
        <v>48</v>
      </c>
      <c r="BL430" s="198" t="s">
        <v>48</v>
      </c>
      <c r="BM430" s="198" t="s">
        <v>48</v>
      </c>
      <c r="BN430" s="198" t="s">
        <v>48</v>
      </c>
      <c r="BO430" s="198" t="s">
        <v>48</v>
      </c>
      <c r="BP430" s="198" t="s">
        <v>48</v>
      </c>
      <c r="BQ430" s="198" t="s">
        <v>48</v>
      </c>
      <c r="BR430" s="198" t="s">
        <v>48</v>
      </c>
      <c r="BS430" s="198" t="s">
        <v>48</v>
      </c>
      <c r="BT430" s="198" t="s">
        <v>48</v>
      </c>
      <c r="BU430" s="198" t="s">
        <v>48</v>
      </c>
      <c r="BV430" s="198" t="s">
        <v>48</v>
      </c>
      <c r="BW430" s="198" t="s">
        <v>48</v>
      </c>
      <c r="BX430" s="198" t="s">
        <v>48</v>
      </c>
      <c r="BY430" s="198" t="s">
        <v>48</v>
      </c>
      <c r="BZ430" s="198" t="s">
        <v>48</v>
      </c>
      <c r="CA430" s="198" t="s">
        <v>48</v>
      </c>
      <c r="CB430" s="198" t="s">
        <v>48</v>
      </c>
      <c r="CC430" s="264"/>
      <c r="CD430" s="264"/>
      <c r="CE430" s="264"/>
      <c r="CF430" s="264"/>
      <c r="CG430" s="264"/>
      <c r="CH430" s="264"/>
      <c r="CI430" s="318"/>
    </row>
    <row r="431" spans="1:87" ht="64.95" hidden="1" customHeight="1" thickTop="1" x14ac:dyDescent="0.3">
      <c r="A431" s="511" t="s">
        <v>1126</v>
      </c>
      <c r="B431" s="415" t="s">
        <v>998</v>
      </c>
      <c r="C431" s="512" t="s">
        <v>1131</v>
      </c>
      <c r="D431" s="554" t="s">
        <v>1130</v>
      </c>
      <c r="E431" s="353" t="e" vm="54">
        <v>#VALUE!</v>
      </c>
      <c r="F431" s="351">
        <v>2598</v>
      </c>
      <c r="G431" s="354" t="s">
        <v>999</v>
      </c>
      <c r="H431" s="355" t="s">
        <v>1000</v>
      </c>
      <c r="I431" s="356">
        <v>1</v>
      </c>
      <c r="J431" s="357">
        <f>(((30*30)*$K$3)*1)+$L$3</f>
        <v>94.199999999999989</v>
      </c>
      <c r="K431" s="358" t="s">
        <v>48</v>
      </c>
      <c r="L431" s="359" t="s">
        <v>48</v>
      </c>
      <c r="M431" s="360">
        <f t="shared" si="86"/>
        <v>49.860999999999997</v>
      </c>
      <c r="N431" s="361">
        <v>49.860999999999997</v>
      </c>
      <c r="O431" s="362">
        <f t="shared" si="89"/>
        <v>49.860999999999997</v>
      </c>
      <c r="P431" s="363">
        <v>1000</v>
      </c>
      <c r="Q431" s="364">
        <v>1000</v>
      </c>
      <c r="R431" s="364">
        <v>1</v>
      </c>
      <c r="S431" s="365">
        <v>80</v>
      </c>
      <c r="T431" s="366">
        <v>18</v>
      </c>
      <c r="U431" s="367">
        <f t="shared" si="111"/>
        <v>18000</v>
      </c>
      <c r="V431" s="569">
        <f>Tableau3[[#This Row],[PRIX  AU 
COLIS]]/Tableau3[[#This Row],[COLIS]]-1</f>
        <v>-0.59999999999999987</v>
      </c>
      <c r="W431" s="368">
        <f t="shared" si="88"/>
        <v>19.944400000000002</v>
      </c>
      <c r="X431" s="369">
        <f>$N431-(N431*'Détail des remises'!$C$26)</f>
        <v>19.944400000000002</v>
      </c>
      <c r="Y431" s="370">
        <f t="shared" si="90"/>
        <v>19.944400000000002</v>
      </c>
      <c r="Z431" s="366">
        <f>Tableau3[[#This Row],[COLIS /
 PALETTE]]/2</f>
        <v>40</v>
      </c>
      <c r="AA431" s="367">
        <f t="shared" si="107"/>
        <v>40000</v>
      </c>
      <c r="AB431" s="368">
        <f t="shared" si="108"/>
        <v>19.346068000000002</v>
      </c>
      <c r="AC431" s="369">
        <f t="shared" si="109"/>
        <v>19.346068000000002</v>
      </c>
      <c r="AD431" s="370">
        <f t="shared" si="110"/>
        <v>19.346068000000002</v>
      </c>
      <c r="AE431" s="366">
        <f>Tableau3[[#This Row],[COLIS /
 PALETTE]]</f>
        <v>80</v>
      </c>
      <c r="AF431" s="367">
        <f t="shared" si="95"/>
        <v>80000</v>
      </c>
      <c r="AG431" s="368">
        <f t="shared" ref="AG431:AG442" si="112">$AH431/$R431</f>
        <v>17.949960000000001</v>
      </c>
      <c r="AH431" s="369">
        <f t="shared" ref="AH431:AH442" si="113">$X431*$AH$11</f>
        <v>17.949960000000001</v>
      </c>
      <c r="AI431" s="370"/>
      <c r="AJ431" s="366"/>
      <c r="AK431" s="367"/>
      <c r="AL431" s="387"/>
      <c r="AM431" s="369"/>
      <c r="AN431" s="388"/>
      <c r="AO431" s="366"/>
      <c r="AP431" s="367"/>
      <c r="AQ431" s="387"/>
      <c r="AR431" s="369"/>
      <c r="AS431" s="388"/>
      <c r="AT431" s="346"/>
      <c r="AU431" s="20"/>
      <c r="AV431" s="198"/>
      <c r="AW431" s="198"/>
      <c r="AX431" s="198"/>
      <c r="AY431" s="198"/>
      <c r="AZ431" s="198"/>
      <c r="BA431" s="198"/>
      <c r="BB431" s="198"/>
      <c r="BC431" s="198"/>
      <c r="BD431" s="198"/>
      <c r="BE431" s="198"/>
      <c r="BF431" s="198"/>
      <c r="BG431" s="198"/>
      <c r="BH431" s="198"/>
      <c r="BI431" s="198"/>
      <c r="BJ431" s="198"/>
      <c r="BK431" s="198"/>
      <c r="BL431" s="198"/>
      <c r="BM431" s="198"/>
      <c r="BN431" s="198"/>
      <c r="BO431" s="198"/>
      <c r="BP431" s="198"/>
      <c r="BQ431" s="198"/>
      <c r="BR431" s="198"/>
      <c r="BS431" s="198"/>
      <c r="BT431" s="198"/>
      <c r="BU431" s="198"/>
      <c r="BV431" s="198"/>
      <c r="BW431" s="198"/>
      <c r="BX431" s="198"/>
      <c r="BY431" s="198"/>
      <c r="BZ431" s="198"/>
      <c r="CA431" s="198"/>
      <c r="CB431" s="198"/>
      <c r="CC431" s="264"/>
      <c r="CD431" s="264"/>
      <c r="CE431" s="264"/>
      <c r="CF431" s="264"/>
      <c r="CG431" s="264"/>
      <c r="CH431" s="264"/>
      <c r="CI431" s="318"/>
    </row>
    <row r="432" spans="1:87" ht="64.95" hidden="1" customHeight="1" x14ac:dyDescent="0.3">
      <c r="A432" s="343" t="s">
        <v>1126</v>
      </c>
      <c r="B432" s="326" t="s">
        <v>998</v>
      </c>
      <c r="C432" s="344" t="s">
        <v>1131</v>
      </c>
      <c r="D432" s="555" t="s">
        <v>1130</v>
      </c>
      <c r="E432" s="201" t="e" vm="54">
        <v>#VALUE!</v>
      </c>
      <c r="F432" s="287">
        <v>2599</v>
      </c>
      <c r="G432" s="320" t="s">
        <v>1001</v>
      </c>
      <c r="H432" s="202" t="s">
        <v>1000</v>
      </c>
      <c r="I432" s="314">
        <v>2</v>
      </c>
      <c r="J432" s="311">
        <f>(((30*30)*$K$3)*2)+$L$3</f>
        <v>128.39999999999998</v>
      </c>
      <c r="K432" s="266" t="s">
        <v>48</v>
      </c>
      <c r="L432" s="267" t="s">
        <v>48</v>
      </c>
      <c r="M432" s="268">
        <f t="shared" si="86"/>
        <v>52.353999999999999</v>
      </c>
      <c r="N432" s="269">
        <v>52.353999999999999</v>
      </c>
      <c r="O432" s="270">
        <f t="shared" si="89"/>
        <v>52.353999999999999</v>
      </c>
      <c r="P432" s="271">
        <v>1000</v>
      </c>
      <c r="Q432" s="272">
        <v>1000</v>
      </c>
      <c r="R432" s="272">
        <v>1</v>
      </c>
      <c r="S432" s="273">
        <v>80</v>
      </c>
      <c r="T432" s="274">
        <v>24</v>
      </c>
      <c r="U432" s="275">
        <f t="shared" si="111"/>
        <v>24000</v>
      </c>
      <c r="V432" s="570">
        <f>Tableau3[[#This Row],[PRIX  AU 
COLIS]]/Tableau3[[#This Row],[COLIS]]-1</f>
        <v>-0.6</v>
      </c>
      <c r="W432" s="276">
        <f t="shared" si="88"/>
        <v>20.941600000000001</v>
      </c>
      <c r="X432" s="277">
        <f>$N432-(N432*'Détail des remises'!$C$26)</f>
        <v>20.941600000000001</v>
      </c>
      <c r="Y432" s="278">
        <f t="shared" si="90"/>
        <v>20.941600000000001</v>
      </c>
      <c r="Z432" s="274">
        <f>Tableau3[[#This Row],[COLIS /
 PALETTE]]/2</f>
        <v>40</v>
      </c>
      <c r="AA432" s="275">
        <f t="shared" si="107"/>
        <v>40000</v>
      </c>
      <c r="AB432" s="276">
        <f t="shared" si="108"/>
        <v>20.313352000000002</v>
      </c>
      <c r="AC432" s="277">
        <f t="shared" si="109"/>
        <v>20.313352000000002</v>
      </c>
      <c r="AD432" s="278">
        <f t="shared" si="110"/>
        <v>20.313352000000002</v>
      </c>
      <c r="AE432" s="274">
        <f>Tableau3[[#This Row],[COLIS /
 PALETTE]]</f>
        <v>80</v>
      </c>
      <c r="AF432" s="275">
        <f t="shared" ref="AF432:AF442" si="114">AE432*$Q432</f>
        <v>80000</v>
      </c>
      <c r="AG432" s="276">
        <f t="shared" si="112"/>
        <v>18.847440000000002</v>
      </c>
      <c r="AH432" s="277">
        <f t="shared" si="113"/>
        <v>18.847440000000002</v>
      </c>
      <c r="AI432" s="278"/>
      <c r="AJ432" s="274"/>
      <c r="AK432" s="275"/>
      <c r="AL432" s="279"/>
      <c r="AM432" s="277"/>
      <c r="AN432" s="280"/>
      <c r="AO432" s="274"/>
      <c r="AP432" s="275"/>
      <c r="AQ432" s="279"/>
      <c r="AR432" s="277"/>
      <c r="AS432" s="280"/>
      <c r="AT432" s="346"/>
      <c r="AU432" s="20"/>
      <c r="AV432" s="198"/>
      <c r="AW432" s="198"/>
      <c r="AX432" s="198"/>
      <c r="AY432" s="198"/>
      <c r="AZ432" s="198"/>
      <c r="BA432" s="198"/>
      <c r="BB432" s="198"/>
      <c r="BC432" s="198"/>
      <c r="BD432" s="198"/>
      <c r="BE432" s="198"/>
      <c r="BF432" s="198"/>
      <c r="BG432" s="198"/>
      <c r="BH432" s="198"/>
      <c r="BI432" s="198"/>
      <c r="BJ432" s="198"/>
      <c r="BK432" s="198"/>
      <c r="BL432" s="198"/>
      <c r="BM432" s="198"/>
      <c r="BN432" s="198"/>
      <c r="BO432" s="198"/>
      <c r="BP432" s="198"/>
      <c r="BQ432" s="198"/>
      <c r="BR432" s="198"/>
      <c r="BS432" s="198"/>
      <c r="BT432" s="198"/>
      <c r="BU432" s="198"/>
      <c r="BV432" s="198"/>
      <c r="BW432" s="198"/>
      <c r="BX432" s="198"/>
      <c r="BY432" s="198"/>
      <c r="BZ432" s="198"/>
      <c r="CA432" s="198"/>
      <c r="CB432" s="198"/>
      <c r="CC432" s="264"/>
      <c r="CD432" s="264"/>
      <c r="CE432" s="264"/>
      <c r="CF432" s="264"/>
      <c r="CG432" s="264"/>
      <c r="CH432" s="264"/>
      <c r="CI432" s="318"/>
    </row>
    <row r="433" spans="1:87" ht="64.95" hidden="1" customHeight="1" x14ac:dyDescent="0.3">
      <c r="A433" s="343" t="s">
        <v>1126</v>
      </c>
      <c r="B433" s="326" t="s">
        <v>998</v>
      </c>
      <c r="C433" s="344" t="s">
        <v>1131</v>
      </c>
      <c r="D433" s="555" t="s">
        <v>1132</v>
      </c>
      <c r="E433" s="201" t="e" vm="54">
        <v>#VALUE!</v>
      </c>
      <c r="F433" s="287">
        <v>2600</v>
      </c>
      <c r="G433" s="320" t="s">
        <v>1004</v>
      </c>
      <c r="H433" s="202" t="s">
        <v>1006</v>
      </c>
      <c r="I433" s="314">
        <v>1</v>
      </c>
      <c r="J433" s="311">
        <f>(((30*40)*$K$3)*1)+$L$3</f>
        <v>105.6</v>
      </c>
      <c r="K433" s="266"/>
      <c r="L433" s="267"/>
      <c r="M433" s="268">
        <f t="shared" si="86"/>
        <v>58.66</v>
      </c>
      <c r="N433" s="269">
        <v>58.66</v>
      </c>
      <c r="O433" s="270">
        <f t="shared" si="89"/>
        <v>58.66</v>
      </c>
      <c r="P433" s="271">
        <v>1000</v>
      </c>
      <c r="Q433" s="272">
        <v>1000</v>
      </c>
      <c r="R433" s="272">
        <v>1</v>
      </c>
      <c r="S433" s="273">
        <v>60</v>
      </c>
      <c r="T433" s="274">
        <v>19</v>
      </c>
      <c r="U433" s="275">
        <f t="shared" si="111"/>
        <v>19000</v>
      </c>
      <c r="V433" s="570">
        <f>Tableau3[[#This Row],[PRIX  AU 
COLIS]]/Tableau3[[#This Row],[COLIS]]-1</f>
        <v>-0.6</v>
      </c>
      <c r="W433" s="276">
        <f t="shared" si="88"/>
        <v>23.463999999999999</v>
      </c>
      <c r="X433" s="277">
        <f>$N433-(N433*'Détail des remises'!$C$26)</f>
        <v>23.463999999999999</v>
      </c>
      <c r="Y433" s="278">
        <f t="shared" si="90"/>
        <v>23.463999999999999</v>
      </c>
      <c r="Z433" s="274">
        <v>52</v>
      </c>
      <c r="AA433" s="275">
        <f t="shared" si="107"/>
        <v>52000</v>
      </c>
      <c r="AB433" s="276">
        <f t="shared" si="108"/>
        <v>22.760079999999999</v>
      </c>
      <c r="AC433" s="277">
        <f t="shared" si="109"/>
        <v>22.760079999999999</v>
      </c>
      <c r="AD433" s="278">
        <f t="shared" si="110"/>
        <v>22.760079999999999</v>
      </c>
      <c r="AE433" s="274">
        <f>Tableau3[[#This Row],[COLIS /
 PALETTE]]</f>
        <v>60</v>
      </c>
      <c r="AF433" s="275">
        <f t="shared" si="114"/>
        <v>60000</v>
      </c>
      <c r="AG433" s="276">
        <f t="shared" si="112"/>
        <v>21.117599999999999</v>
      </c>
      <c r="AH433" s="277">
        <f t="shared" si="113"/>
        <v>21.117599999999999</v>
      </c>
      <c r="AI433" s="278"/>
      <c r="AJ433" s="274"/>
      <c r="AK433" s="275"/>
      <c r="AL433" s="279"/>
      <c r="AM433" s="277"/>
      <c r="AN433" s="280"/>
      <c r="AO433" s="274"/>
      <c r="AP433" s="275"/>
      <c r="AQ433" s="279"/>
      <c r="AR433" s="277"/>
      <c r="AS433" s="280"/>
      <c r="AT433" s="346"/>
      <c r="AU433" s="20"/>
      <c r="AV433" s="198"/>
      <c r="AW433" s="198"/>
      <c r="AX433" s="198"/>
      <c r="AY433" s="198"/>
      <c r="AZ433" s="198"/>
      <c r="BA433" s="198"/>
      <c r="BB433" s="198"/>
      <c r="BC433" s="198"/>
      <c r="BD433" s="198"/>
      <c r="BE433" s="198"/>
      <c r="BF433" s="198"/>
      <c r="BG433" s="198"/>
      <c r="BH433" s="198"/>
      <c r="BI433" s="198"/>
      <c r="BJ433" s="198"/>
      <c r="BK433" s="198"/>
      <c r="BL433" s="198"/>
      <c r="BM433" s="198"/>
      <c r="BN433" s="198"/>
      <c r="BO433" s="198"/>
      <c r="BP433" s="198"/>
      <c r="BQ433" s="198"/>
      <c r="BR433" s="198"/>
      <c r="BS433" s="198"/>
      <c r="BT433" s="198"/>
      <c r="BU433" s="198"/>
      <c r="BV433" s="198"/>
      <c r="BW433" s="198"/>
      <c r="BX433" s="198"/>
      <c r="BY433" s="198"/>
      <c r="BZ433" s="198"/>
      <c r="CA433" s="198"/>
      <c r="CB433" s="198"/>
      <c r="CC433" s="264"/>
      <c r="CD433" s="264"/>
      <c r="CE433" s="264"/>
      <c r="CF433" s="264"/>
      <c r="CG433" s="264"/>
      <c r="CH433" s="264"/>
      <c r="CI433" s="318"/>
    </row>
    <row r="434" spans="1:87" ht="64.95" hidden="1" customHeight="1" x14ac:dyDescent="0.3">
      <c r="A434" s="343" t="s">
        <v>1126</v>
      </c>
      <c r="B434" s="326" t="s">
        <v>998</v>
      </c>
      <c r="C434" s="344" t="s">
        <v>1131</v>
      </c>
      <c r="D434" s="555" t="s">
        <v>1133</v>
      </c>
      <c r="E434" s="201" t="e" vm="54">
        <v>#VALUE!</v>
      </c>
      <c r="F434" s="287">
        <v>2601</v>
      </c>
      <c r="G434" s="320" t="s">
        <v>1005</v>
      </c>
      <c r="H434" s="202" t="s">
        <v>1006</v>
      </c>
      <c r="I434" s="314">
        <v>2</v>
      </c>
      <c r="J434" s="311">
        <f>(((30*40)*$K$3)*2)+$L$3</f>
        <v>151.19999999999999</v>
      </c>
      <c r="K434" s="266" t="s">
        <v>48</v>
      </c>
      <c r="L434" s="267" t="s">
        <v>48</v>
      </c>
      <c r="M434" s="268">
        <f t="shared" si="86"/>
        <v>61.593000000000004</v>
      </c>
      <c r="N434" s="269">
        <v>61.593000000000004</v>
      </c>
      <c r="O434" s="270">
        <f t="shared" si="89"/>
        <v>61.593000000000004</v>
      </c>
      <c r="P434" s="271">
        <v>1000</v>
      </c>
      <c r="Q434" s="272">
        <v>1000</v>
      </c>
      <c r="R434" s="272">
        <v>1</v>
      </c>
      <c r="S434" s="273">
        <v>60</v>
      </c>
      <c r="T434" s="274">
        <v>28</v>
      </c>
      <c r="U434" s="275">
        <f t="shared" si="111"/>
        <v>28000</v>
      </c>
      <c r="V434" s="570">
        <f>Tableau3[[#This Row],[PRIX  AU 
COLIS]]/Tableau3[[#This Row],[COLIS]]-1</f>
        <v>-0.60000000000000009</v>
      </c>
      <c r="W434" s="276">
        <f t="shared" si="88"/>
        <v>24.6372</v>
      </c>
      <c r="X434" s="277">
        <f>$N434-(N434*'Détail des remises'!$C$26)</f>
        <v>24.6372</v>
      </c>
      <c r="Y434" s="278">
        <f t="shared" si="90"/>
        <v>24.6372</v>
      </c>
      <c r="Z434" s="274">
        <v>52</v>
      </c>
      <c r="AA434" s="275">
        <f t="shared" si="107"/>
        <v>52000</v>
      </c>
      <c r="AB434" s="276">
        <f t="shared" si="108"/>
        <v>23.898084000000001</v>
      </c>
      <c r="AC434" s="277">
        <f t="shared" si="109"/>
        <v>23.898084000000001</v>
      </c>
      <c r="AD434" s="278">
        <f t="shared" si="110"/>
        <v>23.898084000000001</v>
      </c>
      <c r="AE434" s="274">
        <f>Tableau3[[#This Row],[COLIS /
 PALETTE]]</f>
        <v>60</v>
      </c>
      <c r="AF434" s="275">
        <f t="shared" si="114"/>
        <v>60000</v>
      </c>
      <c r="AG434" s="276">
        <f t="shared" si="112"/>
        <v>22.173480000000001</v>
      </c>
      <c r="AH434" s="277">
        <f t="shared" si="113"/>
        <v>22.173480000000001</v>
      </c>
      <c r="AI434" s="278"/>
      <c r="AJ434" s="274"/>
      <c r="AK434" s="275"/>
      <c r="AL434" s="279"/>
      <c r="AM434" s="277"/>
      <c r="AN434" s="280"/>
      <c r="AO434" s="274"/>
      <c r="AP434" s="275"/>
      <c r="AQ434" s="279"/>
      <c r="AR434" s="277"/>
      <c r="AS434" s="280"/>
      <c r="AT434" s="346"/>
      <c r="AU434" s="20"/>
      <c r="AV434" s="198"/>
      <c r="AW434" s="198"/>
      <c r="AX434" s="198"/>
      <c r="AY434" s="198"/>
      <c r="AZ434" s="198"/>
      <c r="BA434" s="198"/>
      <c r="BB434" s="198"/>
      <c r="BC434" s="198"/>
      <c r="BD434" s="198"/>
      <c r="BE434" s="198"/>
      <c r="BF434" s="198"/>
      <c r="BG434" s="198"/>
      <c r="BH434" s="198"/>
      <c r="BI434" s="198"/>
      <c r="BJ434" s="198"/>
      <c r="BK434" s="198"/>
      <c r="BL434" s="198"/>
      <c r="BM434" s="198"/>
      <c r="BN434" s="198"/>
      <c r="BO434" s="198"/>
      <c r="BP434" s="198"/>
      <c r="BQ434" s="198"/>
      <c r="BR434" s="198"/>
      <c r="BS434" s="198"/>
      <c r="BT434" s="198"/>
      <c r="BU434" s="198"/>
      <c r="BV434" s="198"/>
      <c r="BW434" s="198"/>
      <c r="BX434" s="198"/>
      <c r="BY434" s="198"/>
      <c r="BZ434" s="198"/>
      <c r="CA434" s="198"/>
      <c r="CB434" s="198"/>
      <c r="CC434" s="264"/>
      <c r="CD434" s="264"/>
      <c r="CE434" s="264"/>
      <c r="CF434" s="264"/>
      <c r="CG434" s="264"/>
      <c r="CH434" s="264"/>
      <c r="CI434" s="318"/>
    </row>
    <row r="435" spans="1:87" ht="64.95" hidden="1" customHeight="1" x14ac:dyDescent="0.3">
      <c r="A435" s="343" t="s">
        <v>1126</v>
      </c>
      <c r="B435" s="326" t="s">
        <v>998</v>
      </c>
      <c r="C435" s="287" t="s">
        <v>1134</v>
      </c>
      <c r="D435" s="555" t="s">
        <v>1135</v>
      </c>
      <c r="E435" s="201" t="e" vm="54">
        <v>#VALUE!</v>
      </c>
      <c r="F435" s="287">
        <v>2594</v>
      </c>
      <c r="G435" s="320" t="s">
        <v>1007</v>
      </c>
      <c r="H435" s="202" t="s">
        <v>1008</v>
      </c>
      <c r="I435" s="314">
        <v>1</v>
      </c>
      <c r="J435" s="311">
        <f>(((30*30)*$K$3)*1)+$L$3</f>
        <v>94.199999999999989</v>
      </c>
      <c r="K435" s="266"/>
      <c r="L435" s="267"/>
      <c r="M435" s="268">
        <f t="shared" ref="M435:M437" si="115">N435/R435</f>
        <v>47.485999999999997</v>
      </c>
      <c r="N435" s="269">
        <v>47.485999999999997</v>
      </c>
      <c r="O435" s="270">
        <f t="shared" ref="O435:O437" si="116">(+N435/Q435)*1000</f>
        <v>47.485999999999997</v>
      </c>
      <c r="P435" s="271">
        <v>1000</v>
      </c>
      <c r="Q435" s="272">
        <v>1000</v>
      </c>
      <c r="R435" s="272">
        <v>1</v>
      </c>
      <c r="S435" s="273">
        <v>80</v>
      </c>
      <c r="T435" s="274">
        <v>24</v>
      </c>
      <c r="U435" s="275">
        <f t="shared" ref="U435:U437" si="117">T435*Q435</f>
        <v>24000</v>
      </c>
      <c r="V435" s="570">
        <f>Tableau3[[#This Row],[PRIX  AU 
COLIS]]/Tableau3[[#This Row],[COLIS]]-1</f>
        <v>-0.6</v>
      </c>
      <c r="W435" s="276">
        <f t="shared" si="88"/>
        <v>18.994399999999999</v>
      </c>
      <c r="X435" s="277">
        <f>$N435-(N435*'Détail des remises'!$C$26)</f>
        <v>18.994399999999999</v>
      </c>
      <c r="Y435" s="278">
        <f t="shared" si="90"/>
        <v>18.994399999999999</v>
      </c>
      <c r="Z435" s="274">
        <f>Tableau3[[#This Row],[COLIS /
 PALETTE]]/2</f>
        <v>40</v>
      </c>
      <c r="AA435" s="275">
        <f t="shared" si="107"/>
        <v>40000</v>
      </c>
      <c r="AB435" s="276">
        <f t="shared" si="108"/>
        <v>18.424567999999997</v>
      </c>
      <c r="AC435" s="277">
        <f t="shared" si="109"/>
        <v>18.424567999999997</v>
      </c>
      <c r="AD435" s="278">
        <f t="shared" si="110"/>
        <v>18.424567999999997</v>
      </c>
      <c r="AE435" s="274">
        <f>Tableau3[[#This Row],[COLIS /
 PALETTE]]</f>
        <v>80</v>
      </c>
      <c r="AF435" s="275">
        <f t="shared" si="114"/>
        <v>80000</v>
      </c>
      <c r="AG435" s="276">
        <f t="shared" si="112"/>
        <v>17.09496</v>
      </c>
      <c r="AH435" s="277">
        <f t="shared" si="113"/>
        <v>17.09496</v>
      </c>
      <c r="AI435" s="278"/>
      <c r="AJ435" s="274"/>
      <c r="AK435" s="275"/>
      <c r="AL435" s="279"/>
      <c r="AM435" s="277"/>
      <c r="AN435" s="280"/>
      <c r="AO435" s="274"/>
      <c r="AP435" s="275"/>
      <c r="AQ435" s="279"/>
      <c r="AR435" s="277"/>
      <c r="AS435" s="280"/>
      <c r="AT435" s="346"/>
      <c r="AU435" s="20"/>
      <c r="AV435" s="198"/>
      <c r="AW435" s="198"/>
      <c r="AX435" s="198"/>
      <c r="AY435" s="198"/>
      <c r="AZ435" s="198"/>
      <c r="BA435" s="198"/>
      <c r="BB435" s="198"/>
      <c r="BC435" s="198"/>
      <c r="BD435" s="198"/>
      <c r="BE435" s="198"/>
      <c r="BF435" s="198"/>
      <c r="BG435" s="198"/>
      <c r="BH435" s="198"/>
      <c r="BI435" s="198"/>
      <c r="BJ435" s="198"/>
      <c r="BK435" s="198"/>
      <c r="BL435" s="198"/>
      <c r="BM435" s="198"/>
      <c r="BN435" s="198"/>
      <c r="BO435" s="198"/>
      <c r="BP435" s="198"/>
      <c r="BQ435" s="198"/>
      <c r="BR435" s="198"/>
      <c r="BS435" s="198"/>
      <c r="BT435" s="198"/>
      <c r="BU435" s="198"/>
      <c r="BV435" s="198"/>
      <c r="BW435" s="198"/>
      <c r="BX435" s="198"/>
      <c r="BY435" s="198"/>
      <c r="BZ435" s="198"/>
      <c r="CA435" s="198"/>
      <c r="CB435" s="198"/>
      <c r="CC435" s="264"/>
      <c r="CD435" s="264"/>
      <c r="CE435" s="264"/>
      <c r="CF435" s="264"/>
      <c r="CG435" s="264"/>
      <c r="CH435" s="264"/>
      <c r="CI435" s="318"/>
    </row>
    <row r="436" spans="1:87" ht="64.95" hidden="1" customHeight="1" x14ac:dyDescent="0.3">
      <c r="A436" s="343" t="s">
        <v>1126</v>
      </c>
      <c r="B436" s="326" t="s">
        <v>998</v>
      </c>
      <c r="C436" s="287" t="s">
        <v>1134</v>
      </c>
      <c r="D436" s="555" t="s">
        <v>1130</v>
      </c>
      <c r="E436" s="201" t="e" vm="54">
        <v>#VALUE!</v>
      </c>
      <c r="F436" s="287">
        <v>2595</v>
      </c>
      <c r="G436" s="320" t="s">
        <v>1010</v>
      </c>
      <c r="H436" s="202" t="s">
        <v>1008</v>
      </c>
      <c r="I436" s="314">
        <v>2</v>
      </c>
      <c r="J436" s="311">
        <f>(((30*30)*$K$3)*2)+$L$3</f>
        <v>128.39999999999998</v>
      </c>
      <c r="K436" s="266"/>
      <c r="L436" s="267"/>
      <c r="M436" s="268">
        <f t="shared" si="115"/>
        <v>49.86</v>
      </c>
      <c r="N436" s="269">
        <v>49.86</v>
      </c>
      <c r="O436" s="270">
        <f t="shared" si="116"/>
        <v>49.86</v>
      </c>
      <c r="P436" s="271">
        <v>1000</v>
      </c>
      <c r="Q436" s="272">
        <v>1000</v>
      </c>
      <c r="R436" s="272">
        <v>1</v>
      </c>
      <c r="S436" s="273">
        <v>80</v>
      </c>
      <c r="T436" s="274">
        <v>32</v>
      </c>
      <c r="U436" s="275">
        <f t="shared" si="117"/>
        <v>32000</v>
      </c>
      <c r="V436" s="570">
        <f>Tableau3[[#This Row],[PRIX  AU 
COLIS]]/Tableau3[[#This Row],[COLIS]]-1</f>
        <v>-0.59999999999999987</v>
      </c>
      <c r="W436" s="276">
        <f t="shared" si="88"/>
        <v>19.944000000000003</v>
      </c>
      <c r="X436" s="277">
        <f>$N436-(N436*'Détail des remises'!$C$26)</f>
        <v>19.944000000000003</v>
      </c>
      <c r="Y436" s="278">
        <f t="shared" si="90"/>
        <v>19.944000000000003</v>
      </c>
      <c r="Z436" s="274">
        <f>Tableau3[[#This Row],[COLIS /
 PALETTE]]/2</f>
        <v>40</v>
      </c>
      <c r="AA436" s="275">
        <f t="shared" si="107"/>
        <v>40000</v>
      </c>
      <c r="AB436" s="276">
        <f t="shared" si="108"/>
        <v>19.345680000000002</v>
      </c>
      <c r="AC436" s="277">
        <f t="shared" si="109"/>
        <v>19.345680000000002</v>
      </c>
      <c r="AD436" s="278">
        <f t="shared" si="110"/>
        <v>19.345680000000002</v>
      </c>
      <c r="AE436" s="274">
        <f>Tableau3[[#This Row],[COLIS /
 PALETTE]]</f>
        <v>80</v>
      </c>
      <c r="AF436" s="275">
        <f t="shared" si="114"/>
        <v>80000</v>
      </c>
      <c r="AG436" s="276">
        <f t="shared" si="112"/>
        <v>17.949600000000004</v>
      </c>
      <c r="AH436" s="277">
        <f t="shared" si="113"/>
        <v>17.949600000000004</v>
      </c>
      <c r="AI436" s="278"/>
      <c r="AJ436" s="274"/>
      <c r="AK436" s="275"/>
      <c r="AL436" s="279"/>
      <c r="AM436" s="277"/>
      <c r="AN436" s="280"/>
      <c r="AO436" s="274"/>
      <c r="AP436" s="275"/>
      <c r="AQ436" s="279"/>
      <c r="AR436" s="277"/>
      <c r="AS436" s="280"/>
      <c r="AT436" s="346"/>
      <c r="AU436" s="20"/>
      <c r="AV436" s="198"/>
      <c r="AW436" s="198"/>
      <c r="AX436" s="198"/>
      <c r="AY436" s="198"/>
      <c r="AZ436" s="198"/>
      <c r="BA436" s="198"/>
      <c r="BB436" s="198"/>
      <c r="BC436" s="198"/>
      <c r="BD436" s="198"/>
      <c r="BE436" s="198"/>
      <c r="BF436" s="198"/>
      <c r="BG436" s="198"/>
      <c r="BH436" s="198"/>
      <c r="BI436" s="198"/>
      <c r="BJ436" s="198"/>
      <c r="BK436" s="198"/>
      <c r="BL436" s="198"/>
      <c r="BM436" s="198"/>
      <c r="BN436" s="198"/>
      <c r="BO436" s="198"/>
      <c r="BP436" s="198"/>
      <c r="BQ436" s="198"/>
      <c r="BR436" s="198"/>
      <c r="BS436" s="198"/>
      <c r="BT436" s="198"/>
      <c r="BU436" s="198"/>
      <c r="BV436" s="198"/>
      <c r="BW436" s="198"/>
      <c r="BX436" s="198"/>
      <c r="BY436" s="198"/>
      <c r="BZ436" s="198"/>
      <c r="CA436" s="198"/>
      <c r="CB436" s="198"/>
      <c r="CC436" s="264"/>
      <c r="CD436" s="264"/>
      <c r="CE436" s="264"/>
      <c r="CF436" s="264"/>
      <c r="CG436" s="264"/>
      <c r="CH436" s="264"/>
      <c r="CI436" s="318"/>
    </row>
    <row r="437" spans="1:87" ht="64.95" hidden="1" customHeight="1" x14ac:dyDescent="0.3">
      <c r="A437" s="343" t="s">
        <v>1126</v>
      </c>
      <c r="B437" s="326" t="s">
        <v>998</v>
      </c>
      <c r="C437" s="287" t="s">
        <v>1134</v>
      </c>
      <c r="D437" s="555" t="s">
        <v>1132</v>
      </c>
      <c r="E437" s="201" t="e" vm="54">
        <v>#VALUE!</v>
      </c>
      <c r="F437" s="287">
        <v>2596</v>
      </c>
      <c r="G437" s="320" t="s">
        <v>1011</v>
      </c>
      <c r="H437" s="202" t="s">
        <v>1009</v>
      </c>
      <c r="I437" s="314">
        <v>1</v>
      </c>
      <c r="J437" s="311">
        <f>(((30*40)*$K$3)*1)+$L$3</f>
        <v>105.6</v>
      </c>
      <c r="K437" s="266"/>
      <c r="L437" s="267"/>
      <c r="M437" s="268">
        <f t="shared" si="115"/>
        <v>55.866</v>
      </c>
      <c r="N437" s="269">
        <v>55.866</v>
      </c>
      <c r="O437" s="270">
        <f t="shared" si="116"/>
        <v>55.866</v>
      </c>
      <c r="P437" s="271">
        <v>1000</v>
      </c>
      <c r="Q437" s="272">
        <v>1000</v>
      </c>
      <c r="R437" s="272">
        <v>1</v>
      </c>
      <c r="S437" s="273">
        <v>60</v>
      </c>
      <c r="T437" s="274">
        <v>19</v>
      </c>
      <c r="U437" s="275">
        <f t="shared" si="117"/>
        <v>19000</v>
      </c>
      <c r="V437" s="570">
        <f>Tableau3[[#This Row],[PRIX  AU 
COLIS]]/Tableau3[[#This Row],[COLIS]]-1</f>
        <v>-0.59999999999999987</v>
      </c>
      <c r="W437" s="276">
        <f t="shared" si="88"/>
        <v>22.346400000000003</v>
      </c>
      <c r="X437" s="277">
        <f>$N437-(N437*'Détail des remises'!$C$26)</f>
        <v>22.346400000000003</v>
      </c>
      <c r="Y437" s="278">
        <f t="shared" si="90"/>
        <v>22.346400000000003</v>
      </c>
      <c r="Z437" s="274">
        <v>52</v>
      </c>
      <c r="AA437" s="275">
        <f t="shared" si="107"/>
        <v>52000</v>
      </c>
      <c r="AB437" s="276">
        <f t="shared" si="108"/>
        <v>21.676008000000003</v>
      </c>
      <c r="AC437" s="277">
        <f t="shared" si="109"/>
        <v>21.676008000000003</v>
      </c>
      <c r="AD437" s="278">
        <f t="shared" si="110"/>
        <v>21.676008000000003</v>
      </c>
      <c r="AE437" s="274">
        <f>Tableau3[[#This Row],[COLIS /
 PALETTE]]</f>
        <v>60</v>
      </c>
      <c r="AF437" s="275">
        <f t="shared" si="114"/>
        <v>60000</v>
      </c>
      <c r="AG437" s="276">
        <f t="shared" si="112"/>
        <v>20.111760000000004</v>
      </c>
      <c r="AH437" s="277">
        <f t="shared" si="113"/>
        <v>20.111760000000004</v>
      </c>
      <c r="AI437" s="278"/>
      <c r="AJ437" s="274"/>
      <c r="AK437" s="275"/>
      <c r="AL437" s="279"/>
      <c r="AM437" s="277"/>
      <c r="AN437" s="280"/>
      <c r="AO437" s="274"/>
      <c r="AP437" s="275"/>
      <c r="AQ437" s="279"/>
      <c r="AR437" s="277"/>
      <c r="AS437" s="280"/>
      <c r="AT437" s="346"/>
      <c r="AU437" s="20"/>
      <c r="AV437" s="198"/>
      <c r="AW437" s="198"/>
      <c r="AX437" s="198"/>
      <c r="AY437" s="198"/>
      <c r="AZ437" s="198"/>
      <c r="BA437" s="198"/>
      <c r="BB437" s="198"/>
      <c r="BC437" s="198"/>
      <c r="BD437" s="198"/>
      <c r="BE437" s="198"/>
      <c r="BF437" s="198"/>
      <c r="BG437" s="198"/>
      <c r="BH437" s="198"/>
      <c r="BI437" s="198"/>
      <c r="BJ437" s="198"/>
      <c r="BK437" s="198"/>
      <c r="BL437" s="198"/>
      <c r="BM437" s="198"/>
      <c r="BN437" s="198"/>
      <c r="BO437" s="198"/>
      <c r="BP437" s="198"/>
      <c r="BQ437" s="198"/>
      <c r="BR437" s="198"/>
      <c r="BS437" s="198"/>
      <c r="BT437" s="198"/>
      <c r="BU437" s="198"/>
      <c r="BV437" s="198"/>
      <c r="BW437" s="198"/>
      <c r="BX437" s="198"/>
      <c r="BY437" s="198"/>
      <c r="BZ437" s="198"/>
      <c r="CA437" s="198"/>
      <c r="CB437" s="198"/>
      <c r="CC437" s="264"/>
      <c r="CD437" s="264"/>
      <c r="CE437" s="264"/>
      <c r="CF437" s="264"/>
      <c r="CG437" s="264"/>
      <c r="CH437" s="264"/>
      <c r="CI437" s="318"/>
    </row>
    <row r="438" spans="1:87" ht="64.95" hidden="1" customHeight="1" x14ac:dyDescent="0.3">
      <c r="A438" s="343" t="s">
        <v>1126</v>
      </c>
      <c r="B438" s="326" t="s">
        <v>998</v>
      </c>
      <c r="C438" s="287" t="s">
        <v>1134</v>
      </c>
      <c r="D438" s="555" t="s">
        <v>1132</v>
      </c>
      <c r="E438" s="201" t="e" vm="54">
        <v>#VALUE!</v>
      </c>
      <c r="F438" s="287">
        <v>2597</v>
      </c>
      <c r="G438" s="320" t="s">
        <v>1012</v>
      </c>
      <c r="H438" s="202" t="s">
        <v>1009</v>
      </c>
      <c r="I438" s="314">
        <v>2</v>
      </c>
      <c r="J438" s="311">
        <f>(((30*40)*$K$3)*2)+$L$3</f>
        <v>151.19999999999999</v>
      </c>
      <c r="K438" s="266"/>
      <c r="L438" s="267"/>
      <c r="M438" s="268">
        <f t="shared" ref="M438:M442" si="118">N438/R438</f>
        <v>58.658999999999999</v>
      </c>
      <c r="N438" s="269">
        <v>58.658999999999999</v>
      </c>
      <c r="O438" s="270">
        <f t="shared" ref="O438:O442" si="119">(+N438/Q438)*1000</f>
        <v>58.658999999999999</v>
      </c>
      <c r="P438" s="271">
        <v>1000</v>
      </c>
      <c r="Q438" s="272">
        <v>1000</v>
      </c>
      <c r="R438" s="272">
        <v>1</v>
      </c>
      <c r="S438" s="273">
        <v>60</v>
      </c>
      <c r="T438" s="274">
        <v>28</v>
      </c>
      <c r="U438" s="275">
        <f t="shared" ref="U438:U442" si="120">T438*Q438</f>
        <v>28000</v>
      </c>
      <c r="V438" s="570">
        <f>Tableau3[[#This Row],[PRIX  AU 
COLIS]]/Tableau3[[#This Row],[COLIS]]-1</f>
        <v>-0.6</v>
      </c>
      <c r="W438" s="276">
        <f t="shared" si="88"/>
        <v>23.4636</v>
      </c>
      <c r="X438" s="277">
        <f>$N438-(N438*'Détail des remises'!$C$26)</f>
        <v>23.4636</v>
      </c>
      <c r="Y438" s="278">
        <f t="shared" si="90"/>
        <v>23.4636</v>
      </c>
      <c r="Z438" s="274">
        <v>52</v>
      </c>
      <c r="AA438" s="275">
        <f t="shared" si="107"/>
        <v>52000</v>
      </c>
      <c r="AB438" s="276">
        <f t="shared" si="108"/>
        <v>22.759691999999998</v>
      </c>
      <c r="AC438" s="277">
        <f t="shared" si="109"/>
        <v>22.759691999999998</v>
      </c>
      <c r="AD438" s="278">
        <f t="shared" si="110"/>
        <v>22.759691999999998</v>
      </c>
      <c r="AE438" s="274">
        <f>Tableau3[[#This Row],[COLIS /
 PALETTE]]</f>
        <v>60</v>
      </c>
      <c r="AF438" s="275">
        <f t="shared" si="114"/>
        <v>60000</v>
      </c>
      <c r="AG438" s="276">
        <f t="shared" si="112"/>
        <v>21.117239999999999</v>
      </c>
      <c r="AH438" s="277">
        <f t="shared" si="113"/>
        <v>21.117239999999999</v>
      </c>
      <c r="AI438" s="278"/>
      <c r="AJ438" s="274"/>
      <c r="AK438" s="275"/>
      <c r="AL438" s="279"/>
      <c r="AM438" s="277"/>
      <c r="AN438" s="280"/>
      <c r="AO438" s="274"/>
      <c r="AP438" s="275"/>
      <c r="AQ438" s="279"/>
      <c r="AR438" s="277"/>
      <c r="AS438" s="280"/>
      <c r="AT438" s="346"/>
      <c r="AU438" s="20"/>
      <c r="AV438" s="198"/>
      <c r="AW438" s="198"/>
      <c r="AX438" s="198"/>
      <c r="AY438" s="198"/>
      <c r="AZ438" s="198"/>
      <c r="BA438" s="198"/>
      <c r="BB438" s="198"/>
      <c r="BC438" s="198"/>
      <c r="BD438" s="198"/>
      <c r="BE438" s="198"/>
      <c r="BF438" s="198"/>
      <c r="BG438" s="198"/>
      <c r="BH438" s="198"/>
      <c r="BI438" s="198"/>
      <c r="BJ438" s="198"/>
      <c r="BK438" s="198"/>
      <c r="BL438" s="198"/>
      <c r="BM438" s="198"/>
      <c r="BN438" s="198"/>
      <c r="BO438" s="198"/>
      <c r="BP438" s="198"/>
      <c r="BQ438" s="198"/>
      <c r="BR438" s="198"/>
      <c r="BS438" s="198"/>
      <c r="BT438" s="198"/>
      <c r="BU438" s="198"/>
      <c r="BV438" s="198"/>
      <c r="BW438" s="198"/>
      <c r="BX438" s="198"/>
      <c r="BY438" s="198"/>
      <c r="BZ438" s="198"/>
      <c r="CA438" s="198"/>
      <c r="CB438" s="198"/>
      <c r="CC438" s="264"/>
      <c r="CD438" s="264"/>
      <c r="CE438" s="264"/>
      <c r="CF438" s="264"/>
      <c r="CG438" s="264"/>
      <c r="CH438" s="264"/>
      <c r="CI438" s="318"/>
    </row>
    <row r="439" spans="1:87" ht="64.95" hidden="1" customHeight="1" x14ac:dyDescent="0.3">
      <c r="A439" s="343" t="s">
        <v>1126</v>
      </c>
      <c r="B439" s="326" t="s">
        <v>998</v>
      </c>
      <c r="C439" s="288" t="s">
        <v>1136</v>
      </c>
      <c r="D439" s="555" t="s">
        <v>1135</v>
      </c>
      <c r="E439" s="201" t="e" vm="54">
        <v>#VALUE!</v>
      </c>
      <c r="F439" s="287">
        <v>2594</v>
      </c>
      <c r="G439" s="320" t="s">
        <v>1015</v>
      </c>
      <c r="H439" s="202" t="s">
        <v>1013</v>
      </c>
      <c r="I439" s="314">
        <v>1</v>
      </c>
      <c r="J439" s="311">
        <f>(((30*30)*$K$3)*1)+$L$3</f>
        <v>94.199999999999989</v>
      </c>
      <c r="K439" s="266"/>
      <c r="L439" s="267"/>
      <c r="M439" s="268">
        <f t="shared" ref="M439:M440" si="121">N439/R439</f>
        <v>56.984000000000002</v>
      </c>
      <c r="N439" s="269">
        <v>56.984000000000002</v>
      </c>
      <c r="O439" s="270">
        <f t="shared" ref="O439:O440" si="122">(+N439/Q439)*1000</f>
        <v>71.23</v>
      </c>
      <c r="P439" s="271">
        <v>800</v>
      </c>
      <c r="Q439" s="272">
        <v>800</v>
      </c>
      <c r="R439" s="272">
        <v>1</v>
      </c>
      <c r="S439" s="273">
        <v>80</v>
      </c>
      <c r="T439" s="274">
        <v>24</v>
      </c>
      <c r="U439" s="275">
        <f t="shared" ref="U439:U440" si="123">T439*Q439</f>
        <v>19200</v>
      </c>
      <c r="V439" s="570">
        <f>Tableau3[[#This Row],[PRIX  AU 
COLIS]]/Tableau3[[#This Row],[COLIS]]-1</f>
        <v>-0.59999999999999987</v>
      </c>
      <c r="W439" s="276">
        <f t="shared" si="88"/>
        <v>22.793600000000005</v>
      </c>
      <c r="X439" s="277">
        <f>$N439-(N439*'Détail des remises'!$C$26)</f>
        <v>22.793600000000005</v>
      </c>
      <c r="Y439" s="278">
        <f t="shared" si="90"/>
        <v>28.492000000000008</v>
      </c>
      <c r="Z439" s="274">
        <f>Tableau3[[#This Row],[COLIS /
 PALETTE]]/2</f>
        <v>40</v>
      </c>
      <c r="AA439" s="275">
        <f t="shared" si="107"/>
        <v>32000</v>
      </c>
      <c r="AB439" s="276">
        <f t="shared" si="108"/>
        <v>22.109792000000006</v>
      </c>
      <c r="AC439" s="277">
        <f t="shared" si="109"/>
        <v>22.109792000000006</v>
      </c>
      <c r="AD439" s="278">
        <f t="shared" si="110"/>
        <v>27.637240000000006</v>
      </c>
      <c r="AE439" s="274">
        <f>Tableau3[[#This Row],[COLIS /
 PALETTE]]</f>
        <v>80</v>
      </c>
      <c r="AF439" s="275">
        <f t="shared" si="114"/>
        <v>64000</v>
      </c>
      <c r="AG439" s="276">
        <f t="shared" si="112"/>
        <v>20.514240000000004</v>
      </c>
      <c r="AH439" s="277">
        <f t="shared" si="113"/>
        <v>20.514240000000004</v>
      </c>
      <c r="AI439" s="278"/>
      <c r="AJ439" s="274"/>
      <c r="AK439" s="275"/>
      <c r="AL439" s="279"/>
      <c r="AM439" s="277"/>
      <c r="AN439" s="280"/>
      <c r="AO439" s="274"/>
      <c r="AP439" s="275"/>
      <c r="AQ439" s="279"/>
      <c r="AR439" s="277"/>
      <c r="AS439" s="280"/>
      <c r="AT439" s="346"/>
      <c r="AU439" s="20"/>
      <c r="AV439" s="198"/>
      <c r="AW439" s="198"/>
      <c r="AX439" s="198"/>
      <c r="AY439" s="198"/>
      <c r="AZ439" s="198"/>
      <c r="BA439" s="198"/>
      <c r="BB439" s="198"/>
      <c r="BC439" s="198"/>
      <c r="BD439" s="198"/>
      <c r="BE439" s="198"/>
      <c r="BF439" s="198"/>
      <c r="BG439" s="198"/>
      <c r="BH439" s="198"/>
      <c r="BI439" s="198"/>
      <c r="BJ439" s="198"/>
      <c r="BK439" s="198"/>
      <c r="BL439" s="198"/>
      <c r="BM439" s="198"/>
      <c r="BN439" s="198"/>
      <c r="BO439" s="198"/>
      <c r="BP439" s="198"/>
      <c r="BQ439" s="198"/>
      <c r="BR439" s="198"/>
      <c r="BS439" s="198"/>
      <c r="BT439" s="198"/>
      <c r="BU439" s="198"/>
      <c r="BV439" s="198"/>
      <c r="BW439" s="198"/>
      <c r="BX439" s="198"/>
      <c r="BY439" s="198"/>
      <c r="BZ439" s="198"/>
      <c r="CA439" s="198"/>
      <c r="CB439" s="198"/>
      <c r="CC439" s="264"/>
      <c r="CD439" s="264"/>
      <c r="CE439" s="264"/>
      <c r="CF439" s="264"/>
      <c r="CG439" s="264"/>
      <c r="CH439" s="264"/>
      <c r="CI439" s="318"/>
    </row>
    <row r="440" spans="1:87" ht="64.95" hidden="1" customHeight="1" x14ac:dyDescent="0.3">
      <c r="A440" s="343" t="s">
        <v>1126</v>
      </c>
      <c r="B440" s="326" t="s">
        <v>998</v>
      </c>
      <c r="C440" s="288" t="s">
        <v>1136</v>
      </c>
      <c r="D440" s="555" t="s">
        <v>1135</v>
      </c>
      <c r="E440" s="201" t="e" vm="54">
        <v>#VALUE!</v>
      </c>
      <c r="F440" s="287">
        <v>2595</v>
      </c>
      <c r="G440" s="320" t="s">
        <v>1016</v>
      </c>
      <c r="H440" s="202" t="s">
        <v>1013</v>
      </c>
      <c r="I440" s="314">
        <v>2</v>
      </c>
      <c r="J440" s="311">
        <f>(((30*30)*$K$3)*2)+$L$3</f>
        <v>128.39999999999998</v>
      </c>
      <c r="K440" s="266"/>
      <c r="L440" s="267"/>
      <c r="M440" s="268">
        <f t="shared" si="121"/>
        <v>59.832999999999998</v>
      </c>
      <c r="N440" s="269">
        <v>59.832999999999998</v>
      </c>
      <c r="O440" s="270">
        <f t="shared" si="122"/>
        <v>74.791250000000005</v>
      </c>
      <c r="P440" s="271">
        <v>800</v>
      </c>
      <c r="Q440" s="272">
        <v>800</v>
      </c>
      <c r="R440" s="272">
        <v>1</v>
      </c>
      <c r="S440" s="273">
        <v>80</v>
      </c>
      <c r="T440" s="274">
        <v>32</v>
      </c>
      <c r="U440" s="275">
        <f t="shared" si="123"/>
        <v>25600</v>
      </c>
      <c r="V440" s="570">
        <f>Tableau3[[#This Row],[PRIX  AU 
COLIS]]/Tableau3[[#This Row],[COLIS]]-1</f>
        <v>-0.6</v>
      </c>
      <c r="W440" s="276">
        <f t="shared" si="88"/>
        <v>23.933199999999999</v>
      </c>
      <c r="X440" s="277">
        <f>$N440-(N440*'Détail des remises'!$C$26)</f>
        <v>23.933199999999999</v>
      </c>
      <c r="Y440" s="278">
        <f t="shared" si="90"/>
        <v>29.916499999999999</v>
      </c>
      <c r="Z440" s="274">
        <f>Tableau3[[#This Row],[COLIS /
 PALETTE]]/2</f>
        <v>40</v>
      </c>
      <c r="AA440" s="275">
        <f t="shared" si="107"/>
        <v>32000</v>
      </c>
      <c r="AB440" s="276">
        <f t="shared" si="108"/>
        <v>23.215204</v>
      </c>
      <c r="AC440" s="277">
        <f t="shared" si="109"/>
        <v>23.215204</v>
      </c>
      <c r="AD440" s="278">
        <f t="shared" si="110"/>
        <v>29.019005</v>
      </c>
      <c r="AE440" s="274">
        <f>Tableau3[[#This Row],[COLIS /
 PALETTE]]</f>
        <v>80</v>
      </c>
      <c r="AF440" s="275">
        <f t="shared" si="114"/>
        <v>64000</v>
      </c>
      <c r="AG440" s="276">
        <f t="shared" si="112"/>
        <v>21.53988</v>
      </c>
      <c r="AH440" s="277">
        <f t="shared" si="113"/>
        <v>21.53988</v>
      </c>
      <c r="AI440" s="278"/>
      <c r="AJ440" s="274"/>
      <c r="AK440" s="275"/>
      <c r="AL440" s="279"/>
      <c r="AM440" s="277"/>
      <c r="AN440" s="280"/>
      <c r="AO440" s="274"/>
      <c r="AP440" s="275"/>
      <c r="AQ440" s="279"/>
      <c r="AR440" s="277"/>
      <c r="AS440" s="280"/>
      <c r="AT440" s="346"/>
      <c r="AU440" s="20"/>
      <c r="AV440" s="198"/>
      <c r="AW440" s="198"/>
      <c r="AX440" s="198"/>
      <c r="AY440" s="198"/>
      <c r="AZ440" s="198"/>
      <c r="BA440" s="198"/>
      <c r="BB440" s="198"/>
      <c r="BC440" s="198"/>
      <c r="BD440" s="198"/>
      <c r="BE440" s="198"/>
      <c r="BF440" s="198"/>
      <c r="BG440" s="198"/>
      <c r="BH440" s="198"/>
      <c r="BI440" s="198"/>
      <c r="BJ440" s="198"/>
      <c r="BK440" s="198"/>
      <c r="BL440" s="198"/>
      <c r="BM440" s="198"/>
      <c r="BN440" s="198"/>
      <c r="BO440" s="198"/>
      <c r="BP440" s="198"/>
      <c r="BQ440" s="198"/>
      <c r="BR440" s="198"/>
      <c r="BS440" s="198"/>
      <c r="BT440" s="198"/>
      <c r="BU440" s="198"/>
      <c r="BV440" s="198"/>
      <c r="BW440" s="198"/>
      <c r="BX440" s="198"/>
      <c r="BY440" s="198"/>
      <c r="BZ440" s="198"/>
      <c r="CA440" s="198"/>
      <c r="CB440" s="198"/>
      <c r="CC440" s="264"/>
      <c r="CD440" s="264"/>
      <c r="CE440" s="264"/>
      <c r="CF440" s="264"/>
      <c r="CG440" s="264"/>
      <c r="CH440" s="264"/>
      <c r="CI440" s="318"/>
    </row>
    <row r="441" spans="1:87" ht="64.95" hidden="1" customHeight="1" x14ac:dyDescent="0.3">
      <c r="A441" s="343" t="s">
        <v>1126</v>
      </c>
      <c r="B441" s="326" t="s">
        <v>998</v>
      </c>
      <c r="C441" s="288" t="s">
        <v>1136</v>
      </c>
      <c r="D441" s="555" t="s">
        <v>1132</v>
      </c>
      <c r="E441" s="201" t="e" vm="54">
        <v>#VALUE!</v>
      </c>
      <c r="F441" s="287">
        <v>2596</v>
      </c>
      <c r="G441" s="320" t="s">
        <v>1017</v>
      </c>
      <c r="H441" s="202" t="s">
        <v>1014</v>
      </c>
      <c r="I441" s="314">
        <v>1</v>
      </c>
      <c r="J441" s="311">
        <f>(((30*40)*$K$3)*1)+$L$3</f>
        <v>105.6</v>
      </c>
      <c r="K441" s="266"/>
      <c r="L441" s="267"/>
      <c r="M441" s="268">
        <f t="shared" si="118"/>
        <v>67.039000000000001</v>
      </c>
      <c r="N441" s="269">
        <v>67.039000000000001</v>
      </c>
      <c r="O441" s="270">
        <f t="shared" si="119"/>
        <v>83.798749999999998</v>
      </c>
      <c r="P441" s="271">
        <v>800</v>
      </c>
      <c r="Q441" s="272">
        <v>800</v>
      </c>
      <c r="R441" s="272">
        <v>1</v>
      </c>
      <c r="S441" s="273">
        <v>60</v>
      </c>
      <c r="T441" s="274">
        <v>19</v>
      </c>
      <c r="U441" s="275">
        <f t="shared" si="120"/>
        <v>15200</v>
      </c>
      <c r="V441" s="570">
        <f>Tableau3[[#This Row],[PRIX  AU 
COLIS]]/Tableau3[[#This Row],[COLIS]]-1</f>
        <v>-0.6</v>
      </c>
      <c r="W441" s="276">
        <f t="shared" si="88"/>
        <v>26.815600000000003</v>
      </c>
      <c r="X441" s="277">
        <f>$N441-(N441*'Détail des remises'!$C$26)</f>
        <v>26.815600000000003</v>
      </c>
      <c r="Y441" s="278">
        <f t="shared" si="90"/>
        <v>33.519500000000008</v>
      </c>
      <c r="Z441" s="274">
        <v>52</v>
      </c>
      <c r="AA441" s="275">
        <f t="shared" si="107"/>
        <v>41600</v>
      </c>
      <c r="AB441" s="276">
        <f t="shared" si="108"/>
        <v>26.011132000000003</v>
      </c>
      <c r="AC441" s="277">
        <f t="shared" si="109"/>
        <v>26.011132000000003</v>
      </c>
      <c r="AD441" s="278">
        <f t="shared" si="110"/>
        <v>32.513915000000004</v>
      </c>
      <c r="AE441" s="274">
        <f>Tableau3[[#This Row],[COLIS /
 PALETTE]]</f>
        <v>60</v>
      </c>
      <c r="AF441" s="275">
        <f t="shared" si="114"/>
        <v>48000</v>
      </c>
      <c r="AG441" s="276">
        <f t="shared" si="112"/>
        <v>24.134040000000002</v>
      </c>
      <c r="AH441" s="277">
        <f t="shared" si="113"/>
        <v>24.134040000000002</v>
      </c>
      <c r="AI441" s="278"/>
      <c r="AJ441" s="274"/>
      <c r="AK441" s="275"/>
      <c r="AL441" s="279"/>
      <c r="AM441" s="277"/>
      <c r="AN441" s="280"/>
      <c r="AO441" s="274"/>
      <c r="AP441" s="275"/>
      <c r="AQ441" s="279"/>
      <c r="AR441" s="277"/>
      <c r="AS441" s="280"/>
      <c r="AT441" s="346"/>
      <c r="AU441" s="20"/>
      <c r="AV441" s="198"/>
      <c r="AW441" s="198"/>
      <c r="AX441" s="198"/>
      <c r="AY441" s="198"/>
      <c r="AZ441" s="198"/>
      <c r="BA441" s="198"/>
      <c r="BB441" s="198"/>
      <c r="BC441" s="198"/>
      <c r="BD441" s="198"/>
      <c r="BE441" s="198"/>
      <c r="BF441" s="198"/>
      <c r="BG441" s="198"/>
      <c r="BH441" s="198"/>
      <c r="BI441" s="198"/>
      <c r="BJ441" s="198"/>
      <c r="BK441" s="198"/>
      <c r="BL441" s="198"/>
      <c r="BM441" s="198"/>
      <c r="BN441" s="198"/>
      <c r="BO441" s="198"/>
      <c r="BP441" s="198"/>
      <c r="BQ441" s="198"/>
      <c r="BR441" s="198"/>
      <c r="BS441" s="198"/>
      <c r="BT441" s="198"/>
      <c r="BU441" s="198"/>
      <c r="BV441" s="198"/>
      <c r="BW441" s="198"/>
      <c r="BX441" s="198"/>
      <c r="BY441" s="198"/>
      <c r="BZ441" s="198"/>
      <c r="CA441" s="198"/>
      <c r="CB441" s="198"/>
      <c r="CC441" s="264"/>
      <c r="CD441" s="264"/>
      <c r="CE441" s="264"/>
      <c r="CF441" s="264"/>
      <c r="CG441" s="264"/>
      <c r="CH441" s="264"/>
      <c r="CI441" s="318"/>
    </row>
    <row r="442" spans="1:87" ht="64.95" hidden="1" customHeight="1" x14ac:dyDescent="0.3">
      <c r="A442" s="343" t="s">
        <v>1126</v>
      </c>
      <c r="B442" s="326" t="s">
        <v>998</v>
      </c>
      <c r="C442" s="288" t="s">
        <v>1136</v>
      </c>
      <c r="D442" s="555" t="s">
        <v>1132</v>
      </c>
      <c r="E442" s="201" t="e" vm="54">
        <v>#VALUE!</v>
      </c>
      <c r="F442" s="287">
        <v>2597</v>
      </c>
      <c r="G442" s="320" t="s">
        <v>1018</v>
      </c>
      <c r="H442" s="202" t="s">
        <v>1014</v>
      </c>
      <c r="I442" s="314">
        <v>2</v>
      </c>
      <c r="J442" s="311">
        <f>(((30*40)*$K$3)*2)+$L$3</f>
        <v>151.19999999999999</v>
      </c>
      <c r="K442" s="266"/>
      <c r="L442" s="267"/>
      <c r="M442" s="268">
        <f t="shared" si="118"/>
        <v>70.391000000000005</v>
      </c>
      <c r="N442" s="269">
        <v>70.391000000000005</v>
      </c>
      <c r="O442" s="270">
        <f t="shared" si="119"/>
        <v>87.98875000000001</v>
      </c>
      <c r="P442" s="271">
        <v>800</v>
      </c>
      <c r="Q442" s="272">
        <v>800</v>
      </c>
      <c r="R442" s="272">
        <v>1</v>
      </c>
      <c r="S442" s="273">
        <v>60</v>
      </c>
      <c r="T442" s="274">
        <v>32</v>
      </c>
      <c r="U442" s="275">
        <f t="shared" si="120"/>
        <v>25600</v>
      </c>
      <c r="V442" s="570">
        <f>Tableau3[[#This Row],[PRIX  AU 
COLIS]]/Tableau3[[#This Row],[COLIS]]-1</f>
        <v>-0.6</v>
      </c>
      <c r="W442" s="276">
        <f t="shared" si="88"/>
        <v>28.156400000000005</v>
      </c>
      <c r="X442" s="277">
        <f>$N442-(N442*'Détail des remises'!$C$26)</f>
        <v>28.156400000000005</v>
      </c>
      <c r="Y442" s="278">
        <f t="shared" si="90"/>
        <v>35.195500000000003</v>
      </c>
      <c r="Z442" s="274">
        <v>52</v>
      </c>
      <c r="AA442" s="275">
        <f t="shared" si="107"/>
        <v>41600</v>
      </c>
      <c r="AB442" s="276">
        <f t="shared" si="108"/>
        <v>27.311708000000003</v>
      </c>
      <c r="AC442" s="277">
        <f t="shared" si="109"/>
        <v>27.311708000000003</v>
      </c>
      <c r="AD442" s="278">
        <f t="shared" si="110"/>
        <v>34.139634999999998</v>
      </c>
      <c r="AE442" s="274">
        <f>Tableau3[[#This Row],[COLIS /
 PALETTE]]</f>
        <v>60</v>
      </c>
      <c r="AF442" s="275">
        <f t="shared" si="114"/>
        <v>48000</v>
      </c>
      <c r="AG442" s="276">
        <f t="shared" si="112"/>
        <v>25.340760000000007</v>
      </c>
      <c r="AH442" s="277">
        <f t="shared" si="113"/>
        <v>25.340760000000007</v>
      </c>
      <c r="AI442" s="278"/>
      <c r="AJ442" s="274"/>
      <c r="AK442" s="275"/>
      <c r="AL442" s="279"/>
      <c r="AM442" s="277"/>
      <c r="AN442" s="280"/>
      <c r="AO442" s="274"/>
      <c r="AP442" s="275"/>
      <c r="AQ442" s="279"/>
      <c r="AR442" s="277"/>
      <c r="AS442" s="280"/>
      <c r="AT442" s="347"/>
      <c r="AU442" s="207"/>
      <c r="AV442" s="200"/>
      <c r="AW442" s="200"/>
      <c r="AX442" s="200"/>
      <c r="AY442" s="200"/>
      <c r="AZ442" s="200"/>
      <c r="BA442" s="200"/>
      <c r="BB442" s="200"/>
      <c r="BC442" s="200"/>
      <c r="BD442" s="200"/>
      <c r="BE442" s="200"/>
      <c r="BF442" s="200"/>
      <c r="BG442" s="200"/>
      <c r="BH442" s="200"/>
      <c r="BI442" s="200"/>
      <c r="BJ442" s="200"/>
      <c r="BK442" s="200"/>
      <c r="BL442" s="200"/>
      <c r="BM442" s="200"/>
      <c r="BN442" s="200"/>
      <c r="BO442" s="200"/>
      <c r="BP442" s="200"/>
      <c r="BQ442" s="200"/>
      <c r="BR442" s="200"/>
      <c r="BS442" s="200"/>
      <c r="BT442" s="200"/>
      <c r="BU442" s="200"/>
      <c r="BV442" s="200"/>
      <c r="BW442" s="200"/>
      <c r="BX442" s="200"/>
      <c r="BY442" s="200"/>
      <c r="BZ442" s="200"/>
      <c r="CA442" s="200"/>
      <c r="CB442" s="200"/>
      <c r="CC442" s="265"/>
      <c r="CD442" s="265"/>
      <c r="CE442" s="265"/>
      <c r="CF442" s="265"/>
      <c r="CG442" s="265"/>
      <c r="CH442" s="265"/>
      <c r="CI442" s="563"/>
    </row>
    <row r="443" spans="1:87" ht="46.2" customHeight="1" thickTop="1" x14ac:dyDescent="0.3">
      <c r="A443" s="208"/>
      <c r="B443" s="209"/>
      <c r="C443" s="208"/>
      <c r="D443" s="208"/>
      <c r="E443" s="208"/>
      <c r="F443" s="208"/>
      <c r="G443" s="210"/>
      <c r="H443" s="559"/>
      <c r="AT443" s="208"/>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row>
    <row r="444" spans="1:87" ht="46.2" customHeight="1" x14ac:dyDescent="0.3">
      <c r="A444" s="213"/>
      <c r="B444" s="214"/>
      <c r="C444" s="214"/>
      <c r="D444" s="214"/>
      <c r="E444" s="214"/>
      <c r="F444" s="214"/>
    </row>
    <row r="445" spans="1:87" ht="46.2" customHeight="1" x14ac:dyDescent="0.3">
      <c r="A445" s="213"/>
      <c r="B445" s="214"/>
      <c r="C445" s="214"/>
      <c r="D445" s="214"/>
      <c r="E445" s="214"/>
      <c r="F445" s="214"/>
    </row>
    <row r="446" spans="1:87" ht="46.2" customHeight="1" x14ac:dyDescent="0.3">
      <c r="A446" s="213"/>
      <c r="B446" s="214"/>
      <c r="C446" s="214"/>
      <c r="D446" s="214"/>
      <c r="E446" s="214"/>
      <c r="F446" s="214"/>
    </row>
    <row r="447" spans="1:87" ht="46.2" customHeight="1" x14ac:dyDescent="0.3">
      <c r="A447" s="213"/>
      <c r="B447" s="214"/>
      <c r="C447" s="214"/>
      <c r="D447" s="214"/>
      <c r="E447" s="214"/>
      <c r="F447" s="214"/>
    </row>
    <row r="448" spans="1:87" ht="46.2" customHeight="1" x14ac:dyDescent="0.3">
      <c r="A448" s="213"/>
      <c r="B448" s="214"/>
      <c r="C448" s="214"/>
      <c r="D448" s="214"/>
      <c r="E448" s="214"/>
      <c r="F448" s="214"/>
    </row>
    <row r="449" spans="1:6" ht="46.2" customHeight="1" x14ac:dyDescent="0.3">
      <c r="A449" s="213"/>
      <c r="B449" s="214"/>
      <c r="C449" s="214"/>
      <c r="D449" s="214"/>
      <c r="E449" s="214"/>
      <c r="F449" s="214"/>
    </row>
    <row r="450" spans="1:6" ht="46.2" customHeight="1" x14ac:dyDescent="0.3">
      <c r="A450" s="213"/>
      <c r="B450" s="214"/>
      <c r="C450" s="214"/>
      <c r="D450" s="214"/>
      <c r="E450" s="214"/>
      <c r="F450" s="214"/>
    </row>
    <row r="451" spans="1:6" ht="46.2" customHeight="1" x14ac:dyDescent="0.3">
      <c r="A451" s="213"/>
      <c r="B451" s="214"/>
      <c r="C451" s="214"/>
      <c r="D451" s="214"/>
      <c r="E451" s="214"/>
      <c r="F451" s="214"/>
    </row>
    <row r="452" spans="1:6" ht="46.2" customHeight="1" x14ac:dyDescent="0.3">
      <c r="A452" s="213"/>
      <c r="B452" s="214"/>
      <c r="C452" s="214"/>
      <c r="D452" s="214"/>
      <c r="E452" s="214"/>
      <c r="F452" s="214"/>
    </row>
    <row r="453" spans="1:6" ht="46.2" customHeight="1" x14ac:dyDescent="0.3">
      <c r="A453" s="213"/>
      <c r="B453" s="214"/>
      <c r="C453" s="214"/>
      <c r="D453" s="214"/>
      <c r="E453" s="214"/>
      <c r="F453" s="214"/>
    </row>
    <row r="454" spans="1:6" ht="46.2" customHeight="1" x14ac:dyDescent="0.3">
      <c r="A454" s="213"/>
      <c r="B454" s="214"/>
      <c r="C454" s="214"/>
      <c r="D454" s="214"/>
      <c r="E454" s="214"/>
      <c r="F454" s="214"/>
    </row>
    <row r="455" spans="1:6" ht="46.2" customHeight="1" x14ac:dyDescent="0.3">
      <c r="A455" s="213"/>
      <c r="B455" s="214"/>
      <c r="C455" s="214"/>
      <c r="D455" s="214"/>
      <c r="E455" s="214"/>
      <c r="F455" s="214"/>
    </row>
    <row r="456" spans="1:6" ht="46.2" customHeight="1" x14ac:dyDescent="0.3">
      <c r="A456" s="213"/>
      <c r="B456" s="214"/>
      <c r="C456" s="214"/>
      <c r="D456" s="214"/>
      <c r="E456" s="214"/>
      <c r="F456" s="214"/>
    </row>
    <row r="457" spans="1:6" ht="46.2" customHeight="1" x14ac:dyDescent="0.3">
      <c r="A457" s="213"/>
      <c r="B457" s="214"/>
      <c r="C457" s="214"/>
      <c r="D457" s="214"/>
      <c r="E457" s="214"/>
      <c r="F457" s="214"/>
    </row>
    <row r="458" spans="1:6" ht="46.2" customHeight="1" x14ac:dyDescent="0.3">
      <c r="A458" s="213"/>
      <c r="B458" s="214"/>
      <c r="C458" s="214"/>
      <c r="D458" s="214"/>
      <c r="E458" s="214"/>
      <c r="F458" s="214"/>
    </row>
    <row r="459" spans="1:6" ht="46.2" customHeight="1" x14ac:dyDescent="0.3">
      <c r="A459" s="213"/>
      <c r="B459" s="214"/>
      <c r="C459" s="214"/>
      <c r="D459" s="214"/>
      <c r="E459" s="214"/>
      <c r="F459" s="214"/>
    </row>
    <row r="460" spans="1:6" ht="46.2" customHeight="1" x14ac:dyDescent="0.3">
      <c r="A460" s="213"/>
      <c r="B460" s="214"/>
      <c r="C460" s="214"/>
      <c r="D460" s="214"/>
      <c r="E460" s="214"/>
      <c r="F460" s="214"/>
    </row>
    <row r="461" spans="1:6" ht="46.2" customHeight="1" x14ac:dyDescent="0.3">
      <c r="A461" s="213"/>
      <c r="B461" s="214"/>
      <c r="C461" s="214"/>
      <c r="D461" s="214"/>
      <c r="E461" s="214"/>
      <c r="F461" s="214"/>
    </row>
    <row r="462" spans="1:6" ht="46.2" customHeight="1" x14ac:dyDescent="0.3">
      <c r="A462" s="213"/>
      <c r="B462" s="214"/>
      <c r="C462" s="214"/>
      <c r="D462" s="214"/>
      <c r="E462" s="214"/>
      <c r="F462" s="214"/>
    </row>
    <row r="463" spans="1:6" ht="46.2" customHeight="1" x14ac:dyDescent="0.3">
      <c r="A463" s="213"/>
      <c r="B463" s="214"/>
      <c r="C463" s="214"/>
      <c r="D463" s="214"/>
      <c r="E463" s="214"/>
      <c r="F463" s="214"/>
    </row>
    <row r="464" spans="1:6" ht="46.2" customHeight="1" x14ac:dyDescent="0.3">
      <c r="A464" s="213"/>
      <c r="B464" s="214"/>
      <c r="C464" s="214"/>
      <c r="D464" s="214"/>
      <c r="E464" s="214"/>
      <c r="F464" s="214"/>
    </row>
    <row r="465" spans="1:6" ht="46.2" customHeight="1" x14ac:dyDescent="0.3">
      <c r="A465" s="213"/>
      <c r="B465" s="214"/>
      <c r="C465" s="214"/>
      <c r="D465" s="214"/>
      <c r="E465" s="214"/>
      <c r="F465" s="214"/>
    </row>
    <row r="466" spans="1:6" ht="46.2" customHeight="1" x14ac:dyDescent="0.3">
      <c r="A466" s="213"/>
      <c r="B466" s="214"/>
      <c r="C466" s="214"/>
      <c r="D466" s="214"/>
      <c r="E466" s="214"/>
      <c r="F466" s="214"/>
    </row>
    <row r="467" spans="1:6" ht="46.2" customHeight="1" x14ac:dyDescent="0.3">
      <c r="A467" s="213"/>
      <c r="B467" s="214"/>
      <c r="C467" s="214"/>
      <c r="D467" s="214"/>
      <c r="E467" s="214"/>
      <c r="F467" s="214"/>
    </row>
    <row r="468" spans="1:6" ht="46.2" customHeight="1" x14ac:dyDescent="0.3">
      <c r="A468" s="213"/>
      <c r="B468" s="214"/>
      <c r="C468" s="214"/>
      <c r="D468" s="214"/>
      <c r="E468" s="214"/>
      <c r="F468" s="214"/>
    </row>
    <row r="469" spans="1:6" ht="46.2" customHeight="1" x14ac:dyDescent="0.3">
      <c r="A469" s="213"/>
      <c r="B469" s="214"/>
      <c r="C469" s="214"/>
      <c r="D469" s="214"/>
      <c r="E469" s="214"/>
      <c r="F469" s="214"/>
    </row>
    <row r="470" spans="1:6" ht="46.2" customHeight="1" x14ac:dyDescent="0.3">
      <c r="A470" s="213"/>
      <c r="B470" s="214"/>
      <c r="C470" s="214"/>
      <c r="D470" s="214"/>
      <c r="E470" s="214"/>
      <c r="F470" s="214"/>
    </row>
    <row r="471" spans="1:6" ht="46.2" customHeight="1" x14ac:dyDescent="0.3">
      <c r="A471" s="213"/>
      <c r="B471" s="214"/>
      <c r="C471" s="214"/>
      <c r="D471" s="214"/>
      <c r="E471" s="214"/>
      <c r="F471" s="214"/>
    </row>
    <row r="472" spans="1:6" ht="46.2" customHeight="1" x14ac:dyDescent="0.3">
      <c r="A472" s="213"/>
      <c r="B472" s="214"/>
      <c r="C472" s="214"/>
      <c r="D472" s="214"/>
      <c r="E472" s="214"/>
      <c r="F472" s="214"/>
    </row>
    <row r="473" spans="1:6" ht="46.2" customHeight="1" x14ac:dyDescent="0.3">
      <c r="A473" s="213"/>
      <c r="B473" s="214"/>
      <c r="C473" s="214"/>
      <c r="D473" s="214"/>
      <c r="E473" s="214"/>
      <c r="F473" s="214"/>
    </row>
    <row r="474" spans="1:6" ht="46.2" customHeight="1" x14ac:dyDescent="0.3">
      <c r="A474" s="213"/>
      <c r="B474" s="214"/>
      <c r="C474" s="214"/>
      <c r="D474" s="214"/>
      <c r="E474" s="214"/>
      <c r="F474" s="214"/>
    </row>
    <row r="475" spans="1:6" ht="46.2" customHeight="1" x14ac:dyDescent="0.3">
      <c r="A475" s="213"/>
      <c r="B475" s="214"/>
      <c r="C475" s="214"/>
      <c r="D475" s="214"/>
      <c r="E475" s="214"/>
      <c r="F475" s="214"/>
    </row>
    <row r="476" spans="1:6" ht="46.2" customHeight="1" x14ac:dyDescent="0.3">
      <c r="A476" s="213"/>
      <c r="B476" s="214"/>
      <c r="C476" s="214"/>
      <c r="D476" s="214"/>
      <c r="E476" s="214"/>
      <c r="F476" s="214"/>
    </row>
    <row r="477" spans="1:6" ht="46.2" customHeight="1" x14ac:dyDescent="0.3">
      <c r="A477" s="213"/>
      <c r="B477" s="214"/>
      <c r="C477" s="214"/>
      <c r="D477" s="214"/>
      <c r="E477" s="214"/>
      <c r="F477" s="214"/>
    </row>
    <row r="478" spans="1:6" ht="46.2" customHeight="1" x14ac:dyDescent="0.3">
      <c r="A478" s="213"/>
      <c r="B478" s="214"/>
      <c r="C478" s="214"/>
      <c r="D478" s="214"/>
      <c r="E478" s="214"/>
      <c r="F478" s="214"/>
    </row>
    <row r="479" spans="1:6" ht="46.2" customHeight="1" x14ac:dyDescent="0.3">
      <c r="A479" s="213"/>
      <c r="B479" s="214"/>
      <c r="C479" s="214"/>
      <c r="D479" s="214"/>
      <c r="E479" s="214"/>
      <c r="F479" s="214"/>
    </row>
    <row r="480" spans="1:6" ht="46.2" customHeight="1" x14ac:dyDescent="0.3">
      <c r="A480" s="213"/>
      <c r="B480" s="214"/>
      <c r="C480" s="214"/>
      <c r="D480" s="214"/>
      <c r="E480" s="214"/>
      <c r="F480" s="214"/>
    </row>
    <row r="481" spans="1:6" ht="46.2" customHeight="1" x14ac:dyDescent="0.3">
      <c r="A481" s="213"/>
      <c r="B481" s="214"/>
      <c r="C481" s="214"/>
      <c r="D481" s="214"/>
      <c r="E481" s="214"/>
      <c r="F481" s="214"/>
    </row>
    <row r="482" spans="1:6" ht="15.6" x14ac:dyDescent="0.3">
      <c r="A482" s="213"/>
      <c r="B482" s="214"/>
      <c r="C482" s="214"/>
      <c r="D482" s="214"/>
      <c r="E482" s="214"/>
      <c r="F482" s="214"/>
    </row>
    <row r="483" spans="1:6" ht="15.6" x14ac:dyDescent="0.3">
      <c r="A483" s="213"/>
      <c r="B483" s="214"/>
      <c r="C483" s="214"/>
      <c r="D483" s="214"/>
      <c r="E483" s="214"/>
      <c r="F483" s="214"/>
    </row>
    <row r="484" spans="1:6" ht="15.6" x14ac:dyDescent="0.3">
      <c r="A484" s="213"/>
      <c r="B484" s="214"/>
      <c r="C484" s="214"/>
      <c r="D484" s="214"/>
      <c r="E484" s="214"/>
      <c r="F484" s="214"/>
    </row>
    <row r="485" spans="1:6" ht="15.6" x14ac:dyDescent="0.3">
      <c r="A485" s="213"/>
      <c r="B485" s="214"/>
      <c r="C485" s="214"/>
      <c r="D485" s="214"/>
      <c r="E485" s="214"/>
      <c r="F485" s="214"/>
    </row>
    <row r="486" spans="1:6" ht="15.6" x14ac:dyDescent="0.3">
      <c r="A486" s="213"/>
      <c r="B486" s="214"/>
      <c r="C486" s="214"/>
      <c r="D486" s="214"/>
      <c r="E486" s="214"/>
      <c r="F486" s="214"/>
    </row>
    <row r="487" spans="1:6" ht="15.6" x14ac:dyDescent="0.3">
      <c r="A487" s="213"/>
      <c r="B487" s="214"/>
      <c r="C487" s="214"/>
      <c r="D487" s="214"/>
      <c r="E487" s="214"/>
      <c r="F487" s="214"/>
    </row>
    <row r="488" spans="1:6" ht="15.6" x14ac:dyDescent="0.3">
      <c r="A488" s="213"/>
      <c r="B488" s="214"/>
      <c r="C488" s="214"/>
      <c r="D488" s="214"/>
      <c r="E488" s="214"/>
      <c r="F488" s="214"/>
    </row>
    <row r="489" spans="1:6" ht="15.6" x14ac:dyDescent="0.3">
      <c r="A489" s="213"/>
      <c r="B489" s="214"/>
      <c r="C489" s="214"/>
      <c r="D489" s="214"/>
      <c r="E489" s="214"/>
      <c r="F489" s="214"/>
    </row>
    <row r="490" spans="1:6" ht="15.6" x14ac:dyDescent="0.3">
      <c r="A490" s="213"/>
      <c r="B490" s="214"/>
      <c r="C490" s="214"/>
      <c r="D490" s="214"/>
      <c r="E490" s="214"/>
      <c r="F490" s="214"/>
    </row>
    <row r="491" spans="1:6" ht="15.6" x14ac:dyDescent="0.3">
      <c r="A491" s="213"/>
      <c r="B491" s="214"/>
      <c r="C491" s="214"/>
      <c r="D491" s="214"/>
      <c r="E491" s="214"/>
      <c r="F491" s="214"/>
    </row>
    <row r="492" spans="1:6" ht="15.6" x14ac:dyDescent="0.3">
      <c r="A492" s="213"/>
      <c r="B492" s="214"/>
      <c r="C492" s="214"/>
      <c r="D492" s="214"/>
      <c r="E492" s="214"/>
      <c r="F492" s="214"/>
    </row>
    <row r="493" spans="1:6" ht="15.6" x14ac:dyDescent="0.3">
      <c r="A493" s="213"/>
      <c r="B493" s="214"/>
      <c r="C493" s="214"/>
      <c r="D493" s="214"/>
      <c r="E493" s="214"/>
      <c r="F493" s="214"/>
    </row>
    <row r="494" spans="1:6" ht="15.6" x14ac:dyDescent="0.3">
      <c r="A494" s="213"/>
      <c r="B494" s="214"/>
      <c r="C494" s="214"/>
      <c r="D494" s="214"/>
      <c r="E494" s="214"/>
      <c r="F494" s="214"/>
    </row>
    <row r="495" spans="1:6" ht="15.6" x14ac:dyDescent="0.3">
      <c r="A495" s="213"/>
      <c r="B495" s="214"/>
      <c r="C495" s="214"/>
      <c r="D495" s="214"/>
      <c r="E495" s="214"/>
      <c r="F495" s="214"/>
    </row>
    <row r="496" spans="1:6" ht="15.6" x14ac:dyDescent="0.3">
      <c r="A496" s="213"/>
      <c r="B496" s="214"/>
      <c r="C496" s="214"/>
      <c r="D496" s="214"/>
      <c r="E496" s="214"/>
      <c r="F496" s="214"/>
    </row>
    <row r="497" spans="1:6" ht="15.6" x14ac:dyDescent="0.3">
      <c r="A497" s="213"/>
      <c r="B497" s="214"/>
      <c r="C497" s="214"/>
      <c r="D497" s="214"/>
      <c r="E497" s="214"/>
      <c r="F497" s="214"/>
    </row>
    <row r="498" spans="1:6" ht="15.6" x14ac:dyDescent="0.3">
      <c r="A498" s="213"/>
      <c r="B498" s="214"/>
      <c r="C498" s="214"/>
      <c r="D498" s="214"/>
      <c r="E498" s="214"/>
      <c r="F498" s="214"/>
    </row>
    <row r="499" spans="1:6" ht="15.6" x14ac:dyDescent="0.3">
      <c r="A499" s="213"/>
      <c r="B499" s="214"/>
      <c r="C499" s="214"/>
      <c r="D499" s="214"/>
      <c r="E499" s="214"/>
      <c r="F499" s="214"/>
    </row>
    <row r="500" spans="1:6" ht="15.6" x14ac:dyDescent="0.3">
      <c r="A500" s="213"/>
      <c r="B500" s="214"/>
      <c r="C500" s="214"/>
      <c r="D500" s="214"/>
      <c r="E500" s="214"/>
      <c r="F500" s="214"/>
    </row>
    <row r="501" spans="1:6" ht="15.6" x14ac:dyDescent="0.3">
      <c r="A501" s="213"/>
      <c r="B501" s="214"/>
      <c r="C501" s="214"/>
      <c r="D501" s="214"/>
      <c r="E501" s="214"/>
      <c r="F501" s="214"/>
    </row>
    <row r="502" spans="1:6" ht="15.6" x14ac:dyDescent="0.3">
      <c r="A502" s="213"/>
      <c r="B502" s="214"/>
      <c r="C502" s="214"/>
      <c r="D502" s="214"/>
      <c r="E502" s="214"/>
      <c r="F502" s="214"/>
    </row>
    <row r="503" spans="1:6" ht="15.6" x14ac:dyDescent="0.3">
      <c r="A503" s="213"/>
      <c r="B503" s="214"/>
      <c r="C503" s="214"/>
      <c r="D503" s="214"/>
      <c r="E503" s="214"/>
      <c r="F503" s="214"/>
    </row>
    <row r="504" spans="1:6" ht="15.6" x14ac:dyDescent="0.3">
      <c r="A504" s="213"/>
      <c r="B504" s="214"/>
      <c r="C504" s="214"/>
      <c r="D504" s="214"/>
      <c r="E504" s="214"/>
      <c r="F504" s="214"/>
    </row>
    <row r="505" spans="1:6" ht="15.6" x14ac:dyDescent="0.3">
      <c r="A505" s="213"/>
      <c r="B505" s="214"/>
      <c r="C505" s="214"/>
      <c r="D505" s="214"/>
      <c r="E505" s="214"/>
      <c r="F505" s="214"/>
    </row>
    <row r="506" spans="1:6" ht="15.6" x14ac:dyDescent="0.3">
      <c r="A506" s="213"/>
      <c r="B506" s="214"/>
      <c r="C506" s="214"/>
      <c r="D506" s="214"/>
      <c r="E506" s="214"/>
      <c r="F506" s="214"/>
    </row>
    <row r="507" spans="1:6" ht="15.6" x14ac:dyDescent="0.3">
      <c r="A507" s="213"/>
      <c r="B507" s="214"/>
      <c r="C507" s="214"/>
      <c r="D507" s="214"/>
      <c r="E507" s="214"/>
      <c r="F507" s="214"/>
    </row>
    <row r="508" spans="1:6" ht="15.6" x14ac:dyDescent="0.3">
      <c r="A508" s="213"/>
      <c r="B508" s="214"/>
      <c r="C508" s="214"/>
      <c r="D508" s="214"/>
      <c r="E508" s="214"/>
      <c r="F508" s="214"/>
    </row>
    <row r="509" spans="1:6" ht="15.6" x14ac:dyDescent="0.3">
      <c r="A509" s="213"/>
      <c r="B509" s="214"/>
      <c r="C509" s="214"/>
      <c r="D509" s="214"/>
      <c r="E509" s="214"/>
      <c r="F509" s="214"/>
    </row>
    <row r="510" spans="1:6" ht="15.6" x14ac:dyDescent="0.3">
      <c r="A510" s="213"/>
      <c r="B510" s="214"/>
      <c r="C510" s="214"/>
      <c r="D510" s="214"/>
      <c r="E510" s="214"/>
      <c r="F510" s="214"/>
    </row>
    <row r="511" spans="1:6" ht="15.6" x14ac:dyDescent="0.3">
      <c r="A511" s="213"/>
      <c r="B511" s="214"/>
      <c r="C511" s="214"/>
      <c r="D511" s="214"/>
      <c r="E511" s="214"/>
      <c r="F511" s="214"/>
    </row>
    <row r="512" spans="1:6" ht="15.6" x14ac:dyDescent="0.3">
      <c r="A512" s="213"/>
      <c r="B512" s="214"/>
      <c r="C512" s="214"/>
      <c r="D512" s="214"/>
      <c r="E512" s="214"/>
      <c r="F512" s="214"/>
    </row>
    <row r="513" spans="1:6" ht="15.6" x14ac:dyDescent="0.3">
      <c r="A513" s="213"/>
      <c r="B513" s="214"/>
      <c r="C513" s="214"/>
      <c r="D513" s="214"/>
      <c r="E513" s="214"/>
      <c r="F513" s="214"/>
    </row>
    <row r="514" spans="1:6" ht="15.6" x14ac:dyDescent="0.3">
      <c r="A514" s="213"/>
      <c r="B514" s="214"/>
      <c r="C514" s="214"/>
      <c r="D514" s="214"/>
      <c r="E514" s="214"/>
      <c r="F514" s="214"/>
    </row>
    <row r="515" spans="1:6" ht="15.6" x14ac:dyDescent="0.3">
      <c r="A515" s="213"/>
      <c r="B515" s="214"/>
      <c r="C515" s="214"/>
      <c r="D515" s="214"/>
      <c r="E515" s="214"/>
      <c r="F515" s="214"/>
    </row>
    <row r="516" spans="1:6" ht="15.6" x14ac:dyDescent="0.3">
      <c r="A516" s="213"/>
      <c r="B516" s="214"/>
      <c r="C516" s="214"/>
      <c r="D516" s="214"/>
      <c r="E516" s="214"/>
      <c r="F516" s="214"/>
    </row>
    <row r="517" spans="1:6" ht="15.6" x14ac:dyDescent="0.3">
      <c r="A517" s="213"/>
      <c r="B517" s="214"/>
      <c r="C517" s="214"/>
      <c r="D517" s="214"/>
      <c r="E517" s="214"/>
      <c r="F517" s="214"/>
    </row>
    <row r="518" spans="1:6" ht="15.6" x14ac:dyDescent="0.3">
      <c r="A518" s="213"/>
      <c r="B518" s="214"/>
      <c r="C518" s="214"/>
      <c r="D518" s="214"/>
      <c r="E518" s="214"/>
      <c r="F518" s="214"/>
    </row>
    <row r="519" spans="1:6" ht="15.6" x14ac:dyDescent="0.3">
      <c r="A519" s="213"/>
      <c r="B519" s="214"/>
      <c r="C519" s="214"/>
      <c r="D519" s="214"/>
      <c r="E519" s="214"/>
      <c r="F519" s="214"/>
    </row>
    <row r="520" spans="1:6" ht="15.6" x14ac:dyDescent="0.3">
      <c r="A520" s="213"/>
      <c r="B520" s="214"/>
      <c r="C520" s="214"/>
      <c r="D520" s="214"/>
      <c r="E520" s="214"/>
      <c r="F520" s="214"/>
    </row>
    <row r="521" spans="1:6" ht="15.6" x14ac:dyDescent="0.3">
      <c r="A521" s="213"/>
      <c r="B521" s="214"/>
      <c r="C521" s="214"/>
      <c r="D521" s="214"/>
      <c r="E521" s="214"/>
      <c r="F521" s="214"/>
    </row>
    <row r="522" spans="1:6" ht="15.6" x14ac:dyDescent="0.3">
      <c r="A522" s="213"/>
      <c r="B522" s="214"/>
      <c r="C522" s="214"/>
      <c r="D522" s="214"/>
      <c r="E522" s="214"/>
      <c r="F522" s="214"/>
    </row>
    <row r="523" spans="1:6" ht="15.6" x14ac:dyDescent="0.3">
      <c r="A523" s="213"/>
      <c r="B523" s="214"/>
      <c r="C523" s="214"/>
      <c r="D523" s="214"/>
      <c r="E523" s="214"/>
      <c r="F523" s="214"/>
    </row>
    <row r="524" spans="1:6" ht="15.6" x14ac:dyDescent="0.3">
      <c r="A524" s="213"/>
      <c r="B524" s="214"/>
      <c r="C524" s="214"/>
      <c r="D524" s="214"/>
      <c r="E524" s="214"/>
      <c r="F524" s="214"/>
    </row>
    <row r="525" spans="1:6" ht="15.6" x14ac:dyDescent="0.3">
      <c r="A525" s="213"/>
      <c r="B525" s="214"/>
      <c r="C525" s="214"/>
      <c r="D525" s="214"/>
      <c r="E525" s="214"/>
      <c r="F525" s="214"/>
    </row>
    <row r="526" spans="1:6" ht="15.6" x14ac:dyDescent="0.3">
      <c r="A526" s="213"/>
      <c r="B526" s="214"/>
      <c r="C526" s="214"/>
      <c r="D526" s="214"/>
      <c r="E526" s="214"/>
      <c r="F526" s="214"/>
    </row>
    <row r="527" spans="1:6" ht="15.6" x14ac:dyDescent="0.3">
      <c r="A527" s="213"/>
      <c r="B527" s="214"/>
      <c r="C527" s="214"/>
      <c r="D527" s="214"/>
      <c r="E527" s="214"/>
      <c r="F527" s="214"/>
    </row>
    <row r="528" spans="1:6" ht="15.6" x14ac:dyDescent="0.3">
      <c r="A528" s="213"/>
      <c r="B528" s="214"/>
      <c r="C528" s="214"/>
      <c r="D528" s="214"/>
      <c r="E528" s="214"/>
      <c r="F528" s="214"/>
    </row>
    <row r="529" spans="1:6" ht="15.6" x14ac:dyDescent="0.3">
      <c r="A529" s="213"/>
      <c r="B529" s="214"/>
      <c r="C529" s="214"/>
      <c r="D529" s="214"/>
      <c r="E529" s="214"/>
      <c r="F529" s="214"/>
    </row>
    <row r="530" spans="1:6" ht="15.6" x14ac:dyDescent="0.3">
      <c r="A530" s="213"/>
      <c r="B530" s="214"/>
      <c r="C530" s="214"/>
      <c r="D530" s="214"/>
      <c r="E530" s="214"/>
      <c r="F530" s="214"/>
    </row>
    <row r="531" spans="1:6" ht="15.6" x14ac:dyDescent="0.3">
      <c r="A531" s="213"/>
      <c r="B531" s="214"/>
      <c r="C531" s="214"/>
      <c r="D531" s="214"/>
      <c r="E531" s="214"/>
      <c r="F531" s="214"/>
    </row>
    <row r="532" spans="1:6" ht="15.6" x14ac:dyDescent="0.3">
      <c r="A532" s="213"/>
      <c r="B532" s="214"/>
      <c r="C532" s="214"/>
      <c r="D532" s="214"/>
      <c r="E532" s="214"/>
      <c r="F532" s="214"/>
    </row>
    <row r="533" spans="1:6" ht="15.6" x14ac:dyDescent="0.3">
      <c r="A533" s="213"/>
      <c r="B533" s="214"/>
      <c r="C533" s="214"/>
      <c r="D533" s="214"/>
      <c r="E533" s="214"/>
      <c r="F533" s="214"/>
    </row>
    <row r="534" spans="1:6" ht="15.6" x14ac:dyDescent="0.3">
      <c r="A534" s="213"/>
      <c r="B534" s="214"/>
      <c r="C534" s="214"/>
      <c r="D534" s="214"/>
      <c r="E534" s="214"/>
      <c r="F534" s="214"/>
    </row>
    <row r="535" spans="1:6" ht="15.6" x14ac:dyDescent="0.3">
      <c r="A535" s="213"/>
      <c r="B535" s="214"/>
      <c r="C535" s="214"/>
      <c r="D535" s="214"/>
      <c r="E535" s="214"/>
      <c r="F535" s="214"/>
    </row>
    <row r="536" spans="1:6" ht="15.6" x14ac:dyDescent="0.3">
      <c r="A536" s="213"/>
      <c r="B536" s="214"/>
      <c r="C536" s="214"/>
      <c r="D536" s="214"/>
      <c r="E536" s="214"/>
      <c r="F536" s="214"/>
    </row>
    <row r="537" spans="1:6" ht="15.6" x14ac:dyDescent="0.3">
      <c r="A537" s="213"/>
      <c r="B537" s="214"/>
      <c r="C537" s="214"/>
      <c r="D537" s="214"/>
      <c r="E537" s="214"/>
      <c r="F537" s="214"/>
    </row>
    <row r="538" spans="1:6" ht="15.6" x14ac:dyDescent="0.3">
      <c r="A538" s="213"/>
      <c r="B538" s="214"/>
      <c r="C538" s="214"/>
      <c r="D538" s="214"/>
      <c r="E538" s="214"/>
      <c r="F538" s="214"/>
    </row>
    <row r="539" spans="1:6" ht="15.6" x14ac:dyDescent="0.3">
      <c r="A539" s="213"/>
      <c r="B539" s="214"/>
      <c r="C539" s="214"/>
      <c r="D539" s="214"/>
      <c r="E539" s="214"/>
      <c r="F539" s="214"/>
    </row>
    <row r="540" spans="1:6" ht="15.6" x14ac:dyDescent="0.3">
      <c r="A540" s="213"/>
      <c r="B540" s="214"/>
      <c r="C540" s="214"/>
      <c r="D540" s="214"/>
      <c r="E540" s="214"/>
      <c r="F540" s="214"/>
    </row>
    <row r="541" spans="1:6" ht="15.6" x14ac:dyDescent="0.3">
      <c r="A541" s="213"/>
      <c r="B541" s="214"/>
      <c r="C541" s="214"/>
      <c r="D541" s="214"/>
      <c r="E541" s="214"/>
      <c r="F541" s="214"/>
    </row>
    <row r="542" spans="1:6" ht="15.6" x14ac:dyDescent="0.3">
      <c r="A542" s="213"/>
      <c r="B542" s="214"/>
      <c r="C542" s="214"/>
      <c r="D542" s="214"/>
      <c r="E542" s="214"/>
      <c r="F542" s="214"/>
    </row>
    <row r="543" spans="1:6" ht="15.6" x14ac:dyDescent="0.3">
      <c r="A543" s="213"/>
      <c r="B543" s="214"/>
      <c r="C543" s="214"/>
      <c r="D543" s="214"/>
      <c r="E543" s="214"/>
      <c r="F543" s="214"/>
    </row>
    <row r="544" spans="1:6" ht="15.6" x14ac:dyDescent="0.3">
      <c r="A544" s="213"/>
      <c r="B544" s="214"/>
      <c r="C544" s="214"/>
      <c r="D544" s="214"/>
      <c r="E544" s="214"/>
      <c r="F544" s="214"/>
    </row>
    <row r="545" spans="1:6" ht="15.6" x14ac:dyDescent="0.3">
      <c r="A545" s="213"/>
      <c r="B545" s="214"/>
      <c r="C545" s="214"/>
      <c r="D545" s="214"/>
      <c r="E545" s="214"/>
      <c r="F545" s="214"/>
    </row>
    <row r="546" spans="1:6" ht="15.6" x14ac:dyDescent="0.3">
      <c r="A546" s="213"/>
      <c r="B546" s="214"/>
      <c r="C546" s="214"/>
      <c r="D546" s="214"/>
      <c r="E546" s="214"/>
      <c r="F546" s="214"/>
    </row>
    <row r="547" spans="1:6" ht="15.6" x14ac:dyDescent="0.3">
      <c r="A547" s="213"/>
      <c r="B547" s="214"/>
      <c r="C547" s="214"/>
      <c r="D547" s="214"/>
      <c r="E547" s="214"/>
      <c r="F547" s="214"/>
    </row>
    <row r="548" spans="1:6" ht="15.6" x14ac:dyDescent="0.3">
      <c r="A548" s="213"/>
      <c r="B548" s="214"/>
      <c r="C548" s="214"/>
      <c r="D548" s="214"/>
      <c r="E548" s="214"/>
      <c r="F548" s="214"/>
    </row>
    <row r="549" spans="1:6" ht="15.6" x14ac:dyDescent="0.3">
      <c r="A549" s="213"/>
      <c r="B549" s="214"/>
      <c r="C549" s="214"/>
      <c r="D549" s="214"/>
      <c r="E549" s="214"/>
      <c r="F549" s="214"/>
    </row>
    <row r="550" spans="1:6" ht="15.6" x14ac:dyDescent="0.3">
      <c r="A550" s="213"/>
      <c r="B550" s="214"/>
      <c r="C550" s="214"/>
      <c r="D550" s="214"/>
      <c r="E550" s="214"/>
      <c r="F550" s="214"/>
    </row>
    <row r="551" spans="1:6" ht="15.6" x14ac:dyDescent="0.3">
      <c r="A551" s="213"/>
      <c r="B551" s="214"/>
      <c r="C551" s="214"/>
      <c r="D551" s="214"/>
      <c r="E551" s="214"/>
      <c r="F551" s="214"/>
    </row>
    <row r="552" spans="1:6" ht="15.6" x14ac:dyDescent="0.3">
      <c r="A552" s="213"/>
      <c r="B552" s="214"/>
      <c r="C552" s="214"/>
      <c r="D552" s="214"/>
      <c r="E552" s="214"/>
      <c r="F552" s="214"/>
    </row>
    <row r="553" spans="1:6" ht="15.6" x14ac:dyDescent="0.3">
      <c r="A553" s="213"/>
      <c r="B553" s="214"/>
      <c r="C553" s="214"/>
      <c r="D553" s="214"/>
      <c r="E553" s="214"/>
      <c r="F553" s="214"/>
    </row>
    <row r="554" spans="1:6" ht="15.6" x14ac:dyDescent="0.3">
      <c r="A554" s="213"/>
      <c r="B554" s="214"/>
      <c r="C554" s="214"/>
      <c r="D554" s="214"/>
      <c r="E554" s="214"/>
      <c r="F554" s="214"/>
    </row>
    <row r="555" spans="1:6" ht="15.6" x14ac:dyDescent="0.3">
      <c r="A555" s="213"/>
      <c r="B555" s="214"/>
      <c r="C555" s="214"/>
      <c r="D555" s="214"/>
      <c r="E555" s="214"/>
      <c r="F555" s="214"/>
    </row>
    <row r="556" spans="1:6" ht="15.6" x14ac:dyDescent="0.3">
      <c r="A556" s="213"/>
      <c r="B556" s="214"/>
      <c r="C556" s="214"/>
      <c r="D556" s="214"/>
      <c r="E556" s="214"/>
      <c r="F556" s="214"/>
    </row>
    <row r="557" spans="1:6" ht="15.6" x14ac:dyDescent="0.3">
      <c r="A557" s="213"/>
      <c r="B557" s="214"/>
      <c r="C557" s="214"/>
      <c r="D557" s="214"/>
      <c r="E557" s="214"/>
      <c r="F557" s="214"/>
    </row>
    <row r="558" spans="1:6" ht="15.6" x14ac:dyDescent="0.3">
      <c r="A558" s="213"/>
      <c r="B558" s="214"/>
      <c r="C558" s="214"/>
      <c r="D558" s="214"/>
      <c r="E558" s="214"/>
      <c r="F558" s="214"/>
    </row>
    <row r="559" spans="1:6" ht="15.6" x14ac:dyDescent="0.3">
      <c r="A559" s="213"/>
      <c r="B559" s="214"/>
      <c r="C559" s="214"/>
      <c r="D559" s="214"/>
      <c r="E559" s="214"/>
      <c r="F559" s="214"/>
    </row>
    <row r="560" spans="1:6" ht="15.6" x14ac:dyDescent="0.3">
      <c r="A560" s="213"/>
      <c r="B560" s="214"/>
      <c r="C560" s="214"/>
      <c r="D560" s="214"/>
      <c r="E560" s="214"/>
      <c r="F560" s="214"/>
    </row>
    <row r="561" spans="1:6" ht="15.6" x14ac:dyDescent="0.3">
      <c r="A561" s="213"/>
      <c r="B561" s="214"/>
      <c r="C561" s="214"/>
      <c r="D561" s="214"/>
      <c r="E561" s="214"/>
      <c r="F561" s="214"/>
    </row>
    <row r="562" spans="1:6" ht="15.6" x14ac:dyDescent="0.3">
      <c r="A562" s="213"/>
      <c r="B562" s="214"/>
      <c r="C562" s="214"/>
      <c r="D562" s="214"/>
      <c r="E562" s="214"/>
      <c r="F562" s="214"/>
    </row>
    <row r="563" spans="1:6" ht="15.6" x14ac:dyDescent="0.3">
      <c r="A563" s="213"/>
      <c r="B563" s="214"/>
      <c r="C563" s="214"/>
      <c r="D563" s="214"/>
      <c r="E563" s="214"/>
      <c r="F563" s="214"/>
    </row>
    <row r="564" spans="1:6" ht="15.6" x14ac:dyDescent="0.3">
      <c r="A564" s="213"/>
      <c r="B564" s="214"/>
      <c r="C564" s="214"/>
      <c r="D564" s="214"/>
      <c r="E564" s="214"/>
      <c r="F564" s="214"/>
    </row>
    <row r="565" spans="1:6" ht="15.6" x14ac:dyDescent="0.3">
      <c r="A565" s="213"/>
      <c r="B565" s="214"/>
      <c r="C565" s="214"/>
      <c r="D565" s="214"/>
      <c r="E565" s="214"/>
      <c r="F565" s="214"/>
    </row>
    <row r="566" spans="1:6" ht="15.6" x14ac:dyDescent="0.3">
      <c r="A566" s="213"/>
      <c r="B566" s="214"/>
      <c r="C566" s="214"/>
      <c r="D566" s="214"/>
      <c r="E566" s="214"/>
      <c r="F566" s="214"/>
    </row>
    <row r="567" spans="1:6" ht="15.6" x14ac:dyDescent="0.3">
      <c r="A567" s="213"/>
      <c r="B567" s="214"/>
      <c r="C567" s="214"/>
      <c r="D567" s="214"/>
      <c r="E567" s="214"/>
      <c r="F567" s="214"/>
    </row>
    <row r="568" spans="1:6" ht="15.6" x14ac:dyDescent="0.3">
      <c r="A568" s="213"/>
      <c r="B568" s="214"/>
      <c r="C568" s="214"/>
      <c r="D568" s="214"/>
      <c r="E568" s="214"/>
      <c r="F568" s="214"/>
    </row>
    <row r="569" spans="1:6" ht="15.6" x14ac:dyDescent="0.3">
      <c r="A569" s="213"/>
      <c r="B569" s="214"/>
      <c r="C569" s="214"/>
      <c r="D569" s="214"/>
      <c r="E569" s="214"/>
      <c r="F569" s="214"/>
    </row>
    <row r="570" spans="1:6" ht="15.6" x14ac:dyDescent="0.3">
      <c r="A570" s="213"/>
      <c r="B570" s="214"/>
      <c r="C570" s="214"/>
      <c r="D570" s="214"/>
      <c r="E570" s="214"/>
      <c r="F570" s="214"/>
    </row>
    <row r="571" spans="1:6" ht="15.6" x14ac:dyDescent="0.3">
      <c r="A571" s="213"/>
      <c r="B571" s="214"/>
      <c r="C571" s="214"/>
      <c r="D571" s="214"/>
      <c r="E571" s="214"/>
      <c r="F571" s="214"/>
    </row>
    <row r="572" spans="1:6" ht="15.6" x14ac:dyDescent="0.3">
      <c r="A572" s="213"/>
      <c r="B572" s="214"/>
      <c r="C572" s="214"/>
      <c r="D572" s="214"/>
      <c r="E572" s="214"/>
      <c r="F572" s="214"/>
    </row>
    <row r="573" spans="1:6" ht="15.6" x14ac:dyDescent="0.3">
      <c r="A573" s="213"/>
      <c r="B573" s="214"/>
      <c r="C573" s="214"/>
      <c r="D573" s="214"/>
      <c r="E573" s="214"/>
      <c r="F573" s="214"/>
    </row>
    <row r="574" spans="1:6" ht="15.6" x14ac:dyDescent="0.3">
      <c r="A574" s="213"/>
      <c r="B574" s="214"/>
      <c r="C574" s="214"/>
      <c r="D574" s="214"/>
      <c r="E574" s="214"/>
      <c r="F574" s="214"/>
    </row>
    <row r="575" spans="1:6" ht="15.6" x14ac:dyDescent="0.3">
      <c r="A575" s="213"/>
      <c r="B575" s="214"/>
      <c r="C575" s="214"/>
      <c r="D575" s="214"/>
      <c r="E575" s="214"/>
      <c r="F575" s="214"/>
    </row>
    <row r="576" spans="1:6" ht="15.6" x14ac:dyDescent="0.3">
      <c r="A576" s="213"/>
      <c r="B576" s="214"/>
      <c r="C576" s="214"/>
      <c r="D576" s="214"/>
      <c r="E576" s="214"/>
      <c r="F576" s="214"/>
    </row>
    <row r="577" spans="1:6" ht="15.6" x14ac:dyDescent="0.3">
      <c r="A577" s="213"/>
      <c r="B577" s="214"/>
      <c r="C577" s="214"/>
      <c r="D577" s="214"/>
      <c r="E577" s="214"/>
      <c r="F577" s="214"/>
    </row>
    <row r="578" spans="1:6" ht="15.6" x14ac:dyDescent="0.3">
      <c r="A578" s="213"/>
      <c r="B578" s="214"/>
      <c r="C578" s="214"/>
      <c r="D578" s="214"/>
      <c r="E578" s="214"/>
      <c r="F578" s="214"/>
    </row>
    <row r="579" spans="1:6" ht="15.6" x14ac:dyDescent="0.3">
      <c r="A579" s="213"/>
      <c r="B579" s="214"/>
      <c r="C579" s="214"/>
      <c r="D579" s="214"/>
      <c r="E579" s="214"/>
      <c r="F579" s="214"/>
    </row>
    <row r="580" spans="1:6" ht="15.6" x14ac:dyDescent="0.3">
      <c r="A580" s="213"/>
      <c r="B580" s="214"/>
      <c r="C580" s="214"/>
      <c r="D580" s="214"/>
      <c r="E580" s="214"/>
      <c r="F580" s="214"/>
    </row>
    <row r="581" spans="1:6" ht="15.6" x14ac:dyDescent="0.3">
      <c r="A581" s="213"/>
      <c r="B581" s="214"/>
      <c r="C581" s="214"/>
      <c r="D581" s="214"/>
      <c r="E581" s="214"/>
      <c r="F581" s="214"/>
    </row>
    <row r="582" spans="1:6" ht="15.6" x14ac:dyDescent="0.3">
      <c r="A582" s="213"/>
      <c r="B582" s="214"/>
      <c r="C582" s="214"/>
      <c r="D582" s="214"/>
      <c r="E582" s="214"/>
      <c r="F582" s="214"/>
    </row>
    <row r="583" spans="1:6" ht="15.6" x14ac:dyDescent="0.3">
      <c r="A583" s="213"/>
      <c r="B583" s="214"/>
      <c r="C583" s="214"/>
      <c r="D583" s="214"/>
      <c r="E583" s="214"/>
      <c r="F583" s="214"/>
    </row>
    <row r="584" spans="1:6" ht="15.6" x14ac:dyDescent="0.3">
      <c r="A584" s="213"/>
      <c r="B584" s="214"/>
      <c r="C584" s="214"/>
      <c r="D584" s="214"/>
      <c r="E584" s="214"/>
      <c r="F584" s="214"/>
    </row>
    <row r="585" spans="1:6" ht="15.6" x14ac:dyDescent="0.3">
      <c r="A585" s="213"/>
      <c r="B585" s="214"/>
      <c r="C585" s="214"/>
      <c r="D585" s="214"/>
      <c r="E585" s="214"/>
      <c r="F585" s="214"/>
    </row>
    <row r="586" spans="1:6" ht="15.6" x14ac:dyDescent="0.3">
      <c r="A586" s="213"/>
      <c r="B586" s="214"/>
      <c r="C586" s="214"/>
      <c r="D586" s="214"/>
      <c r="E586" s="214"/>
      <c r="F586" s="214"/>
    </row>
    <row r="587" spans="1:6" ht="15.6" x14ac:dyDescent="0.3">
      <c r="A587" s="213"/>
      <c r="B587" s="214"/>
      <c r="C587" s="214"/>
      <c r="D587" s="214"/>
      <c r="E587" s="214"/>
      <c r="F587" s="214"/>
    </row>
    <row r="588" spans="1:6" ht="15.6" x14ac:dyDescent="0.3">
      <c r="A588" s="213"/>
      <c r="B588" s="214"/>
      <c r="C588" s="214"/>
      <c r="D588" s="214"/>
      <c r="E588" s="214"/>
      <c r="F588" s="214"/>
    </row>
    <row r="589" spans="1:6" ht="15.6" x14ac:dyDescent="0.3">
      <c r="A589" s="213"/>
      <c r="B589" s="214"/>
      <c r="C589" s="214"/>
      <c r="D589" s="214"/>
      <c r="E589" s="214"/>
      <c r="F589" s="214"/>
    </row>
    <row r="590" spans="1:6" ht="15.6" x14ac:dyDescent="0.3">
      <c r="A590" s="213"/>
      <c r="B590" s="214"/>
      <c r="C590" s="214"/>
      <c r="D590" s="214"/>
      <c r="E590" s="214"/>
      <c r="F590" s="214"/>
    </row>
    <row r="591" spans="1:6" ht="15.6" x14ac:dyDescent="0.3">
      <c r="A591" s="213"/>
      <c r="B591" s="214"/>
      <c r="C591" s="214"/>
      <c r="D591" s="214"/>
      <c r="E591" s="214"/>
      <c r="F591" s="214"/>
    </row>
    <row r="592" spans="1:6" ht="15.6" x14ac:dyDescent="0.3">
      <c r="A592" s="213"/>
      <c r="B592" s="214"/>
      <c r="C592" s="214"/>
      <c r="D592" s="214"/>
      <c r="E592" s="214"/>
      <c r="F592" s="214"/>
    </row>
    <row r="593" spans="1:6" ht="15.6" x14ac:dyDescent="0.3">
      <c r="A593" s="213"/>
      <c r="B593" s="214"/>
      <c r="C593" s="214"/>
      <c r="D593" s="214"/>
      <c r="E593" s="214"/>
      <c r="F593" s="214"/>
    </row>
    <row r="594" spans="1:6" ht="15.6" x14ac:dyDescent="0.3">
      <c r="A594" s="213"/>
      <c r="B594" s="214"/>
      <c r="C594" s="214"/>
      <c r="D594" s="214"/>
      <c r="E594" s="214"/>
      <c r="F594" s="214"/>
    </row>
    <row r="595" spans="1:6" ht="15.6" x14ac:dyDescent="0.3">
      <c r="A595" s="213"/>
      <c r="B595" s="214"/>
      <c r="C595" s="214"/>
      <c r="D595" s="214"/>
      <c r="E595" s="214"/>
      <c r="F595" s="214"/>
    </row>
    <row r="596" spans="1:6" ht="15.6" x14ac:dyDescent="0.3">
      <c r="A596" s="213"/>
      <c r="B596" s="214"/>
      <c r="C596" s="214"/>
      <c r="D596" s="214"/>
      <c r="E596" s="214"/>
      <c r="F596" s="214"/>
    </row>
    <row r="597" spans="1:6" ht="15.6" x14ac:dyDescent="0.3">
      <c r="A597" s="213"/>
      <c r="B597" s="214"/>
      <c r="C597" s="214"/>
      <c r="D597" s="214"/>
      <c r="E597" s="214"/>
      <c r="F597" s="214"/>
    </row>
    <row r="598" spans="1:6" ht="15.6" x14ac:dyDescent="0.3">
      <c r="A598" s="213"/>
      <c r="B598" s="214"/>
      <c r="C598" s="214"/>
      <c r="D598" s="214"/>
      <c r="E598" s="214"/>
      <c r="F598" s="214"/>
    </row>
    <row r="599" spans="1:6" ht="15.6" x14ac:dyDescent="0.3">
      <c r="A599" s="213"/>
      <c r="B599" s="214"/>
      <c r="C599" s="214"/>
      <c r="D599" s="214"/>
      <c r="E599" s="214"/>
      <c r="F599" s="214"/>
    </row>
    <row r="600" spans="1:6" ht="15.6" x14ac:dyDescent="0.3">
      <c r="A600" s="213"/>
      <c r="B600" s="214"/>
      <c r="C600" s="214"/>
      <c r="D600" s="214"/>
      <c r="E600" s="214"/>
      <c r="F600" s="214"/>
    </row>
    <row r="601" spans="1:6" ht="15.6" x14ac:dyDescent="0.3">
      <c r="A601" s="213"/>
      <c r="B601" s="214"/>
      <c r="C601" s="214"/>
      <c r="D601" s="214"/>
      <c r="E601" s="214"/>
      <c r="F601" s="214"/>
    </row>
    <row r="602" spans="1:6" ht="15.6" x14ac:dyDescent="0.3">
      <c r="A602" s="213"/>
      <c r="B602" s="214"/>
      <c r="C602" s="214"/>
      <c r="D602" s="214"/>
      <c r="E602" s="214"/>
      <c r="F602" s="214"/>
    </row>
    <row r="603" spans="1:6" ht="15.6" x14ac:dyDescent="0.3">
      <c r="A603" s="213"/>
      <c r="B603" s="214"/>
      <c r="C603" s="214"/>
      <c r="D603" s="214"/>
      <c r="E603" s="214"/>
      <c r="F603" s="214"/>
    </row>
    <row r="604" spans="1:6" ht="15.6" x14ac:dyDescent="0.3">
      <c r="A604" s="213"/>
      <c r="B604" s="214"/>
      <c r="C604" s="214"/>
      <c r="D604" s="214"/>
      <c r="E604" s="214"/>
      <c r="F604" s="214"/>
    </row>
    <row r="605" spans="1:6" ht="15.6" x14ac:dyDescent="0.3">
      <c r="A605" s="213"/>
      <c r="B605" s="214"/>
      <c r="C605" s="214"/>
      <c r="D605" s="214"/>
      <c r="E605" s="214"/>
      <c r="F605" s="214"/>
    </row>
    <row r="606" spans="1:6" ht="15.6" x14ac:dyDescent="0.3">
      <c r="A606" s="213"/>
      <c r="B606" s="214"/>
      <c r="C606" s="214"/>
      <c r="D606" s="214"/>
      <c r="E606" s="214"/>
      <c r="F606" s="214"/>
    </row>
    <row r="607" spans="1:6" ht="15.6" x14ac:dyDescent="0.3">
      <c r="A607" s="213"/>
      <c r="B607" s="214"/>
      <c r="C607" s="214"/>
      <c r="D607" s="214"/>
      <c r="E607" s="214"/>
      <c r="F607" s="214"/>
    </row>
    <row r="608" spans="1:6" ht="15.6" x14ac:dyDescent="0.3">
      <c r="A608" s="213"/>
      <c r="B608" s="214"/>
      <c r="C608" s="214"/>
      <c r="D608" s="214"/>
      <c r="E608" s="214"/>
      <c r="F608" s="214"/>
    </row>
    <row r="609" spans="1:6" ht="15.6" x14ac:dyDescent="0.3">
      <c r="A609" s="213"/>
      <c r="B609" s="214"/>
      <c r="C609" s="214"/>
      <c r="D609" s="214"/>
      <c r="E609" s="214"/>
      <c r="F609" s="214"/>
    </row>
    <row r="610" spans="1:6" ht="15.6" x14ac:dyDescent="0.3">
      <c r="A610" s="213"/>
      <c r="B610" s="214"/>
      <c r="C610" s="214"/>
      <c r="D610" s="214"/>
      <c r="E610" s="214"/>
      <c r="F610" s="214"/>
    </row>
    <row r="611" spans="1:6" ht="15.6" x14ac:dyDescent="0.3">
      <c r="A611" s="213"/>
      <c r="B611" s="214"/>
      <c r="C611" s="214"/>
      <c r="D611" s="214"/>
      <c r="E611" s="214"/>
      <c r="F611" s="214"/>
    </row>
    <row r="612" spans="1:6" ht="15.6" x14ac:dyDescent="0.3">
      <c r="A612" s="213"/>
      <c r="B612" s="214"/>
      <c r="C612" s="214"/>
      <c r="D612" s="214"/>
      <c r="E612" s="214"/>
      <c r="F612" s="214"/>
    </row>
    <row r="613" spans="1:6" ht="15.6" x14ac:dyDescent="0.3">
      <c r="A613" s="213"/>
      <c r="B613" s="214"/>
      <c r="C613" s="214"/>
      <c r="D613" s="214"/>
      <c r="E613" s="214"/>
      <c r="F613" s="214"/>
    </row>
    <row r="614" spans="1:6" ht="15.6" x14ac:dyDescent="0.3">
      <c r="A614" s="213"/>
      <c r="B614" s="214"/>
      <c r="C614" s="214"/>
      <c r="D614" s="214"/>
      <c r="E614" s="214"/>
      <c r="F614" s="214"/>
    </row>
    <row r="615" spans="1:6" ht="15.6" x14ac:dyDescent="0.3">
      <c r="A615" s="213"/>
      <c r="B615" s="214"/>
      <c r="C615" s="214"/>
      <c r="D615" s="214"/>
      <c r="E615" s="214"/>
      <c r="F615" s="214"/>
    </row>
    <row r="616" spans="1:6" ht="15.6" x14ac:dyDescent="0.3">
      <c r="A616" s="213"/>
      <c r="B616" s="214"/>
      <c r="C616" s="214"/>
      <c r="D616" s="214"/>
      <c r="E616" s="214"/>
      <c r="F616" s="214"/>
    </row>
    <row r="617" spans="1:6" ht="15.6" x14ac:dyDescent="0.3">
      <c r="A617" s="213"/>
      <c r="B617" s="214"/>
      <c r="C617" s="214"/>
      <c r="D617" s="214"/>
      <c r="E617" s="214"/>
      <c r="F617" s="214"/>
    </row>
    <row r="618" spans="1:6" ht="15.6" x14ac:dyDescent="0.3">
      <c r="A618" s="213"/>
      <c r="B618" s="214"/>
      <c r="C618" s="214"/>
      <c r="D618" s="214"/>
      <c r="E618" s="214"/>
      <c r="F618" s="214"/>
    </row>
    <row r="619" spans="1:6" ht="15.6" x14ac:dyDescent="0.3">
      <c r="A619" s="213"/>
      <c r="B619" s="214"/>
      <c r="C619" s="214"/>
      <c r="D619" s="214"/>
      <c r="E619" s="214"/>
      <c r="F619" s="214"/>
    </row>
    <row r="620" spans="1:6" ht="15.6" x14ac:dyDescent="0.3">
      <c r="A620" s="213"/>
      <c r="B620" s="214"/>
      <c r="C620" s="214"/>
      <c r="D620" s="214"/>
      <c r="E620" s="214"/>
      <c r="F620" s="214"/>
    </row>
    <row r="621" spans="1:6" ht="15.6" x14ac:dyDescent="0.3">
      <c r="A621" s="213"/>
      <c r="B621" s="214"/>
      <c r="C621" s="214"/>
      <c r="D621" s="214"/>
      <c r="E621" s="214"/>
      <c r="F621" s="214"/>
    </row>
    <row r="622" spans="1:6" ht="15.6" x14ac:dyDescent="0.3">
      <c r="A622" s="213"/>
      <c r="B622" s="214"/>
      <c r="C622" s="214"/>
      <c r="D622" s="214"/>
      <c r="E622" s="214"/>
      <c r="F622" s="214"/>
    </row>
    <row r="623" spans="1:6" ht="15.6" x14ac:dyDescent="0.3">
      <c r="A623" s="213"/>
      <c r="B623" s="214"/>
      <c r="C623" s="214"/>
      <c r="D623" s="214"/>
      <c r="E623" s="214"/>
      <c r="F623" s="214"/>
    </row>
    <row r="624" spans="1:6" ht="15.6" x14ac:dyDescent="0.3">
      <c r="A624" s="213"/>
      <c r="B624" s="214"/>
      <c r="C624" s="214"/>
      <c r="D624" s="214"/>
      <c r="E624" s="214"/>
      <c r="F624" s="214"/>
    </row>
    <row r="625" spans="1:6" ht="15.6" x14ac:dyDescent="0.3">
      <c r="A625" s="213"/>
      <c r="B625" s="214"/>
      <c r="C625" s="214"/>
      <c r="D625" s="214"/>
      <c r="E625" s="214"/>
      <c r="F625" s="214"/>
    </row>
    <row r="626" spans="1:6" ht="15.6" x14ac:dyDescent="0.3">
      <c r="A626" s="213"/>
      <c r="B626" s="214"/>
      <c r="C626" s="214"/>
      <c r="D626" s="214"/>
      <c r="E626" s="214"/>
      <c r="F626" s="214"/>
    </row>
    <row r="627" spans="1:6" ht="15.6" x14ac:dyDescent="0.3">
      <c r="A627" s="213"/>
      <c r="B627" s="214"/>
      <c r="C627" s="214"/>
      <c r="D627" s="214"/>
      <c r="E627" s="214"/>
      <c r="F627" s="214"/>
    </row>
    <row r="628" spans="1:6" ht="15.6" x14ac:dyDescent="0.3">
      <c r="A628" s="213"/>
      <c r="B628" s="214"/>
      <c r="C628" s="214"/>
      <c r="D628" s="214"/>
      <c r="E628" s="214"/>
      <c r="F628" s="214"/>
    </row>
    <row r="629" spans="1:6" ht="15.6" x14ac:dyDescent="0.3">
      <c r="A629" s="213"/>
      <c r="B629" s="214"/>
      <c r="C629" s="214"/>
      <c r="D629" s="214"/>
      <c r="E629" s="214"/>
      <c r="F629" s="214"/>
    </row>
    <row r="630" spans="1:6" ht="15.6" x14ac:dyDescent="0.3">
      <c r="A630" s="213"/>
      <c r="B630" s="214"/>
      <c r="C630" s="214"/>
      <c r="D630" s="214"/>
      <c r="E630" s="214"/>
      <c r="F630" s="214"/>
    </row>
    <row r="631" spans="1:6" ht="15.6" x14ac:dyDescent="0.3">
      <c r="A631" s="213"/>
      <c r="B631" s="214"/>
      <c r="C631" s="214"/>
      <c r="D631" s="214"/>
      <c r="E631" s="214"/>
      <c r="F631" s="214"/>
    </row>
    <row r="632" spans="1:6" ht="15.6" x14ac:dyDescent="0.3">
      <c r="A632" s="213"/>
      <c r="B632" s="214"/>
      <c r="C632" s="214"/>
      <c r="D632" s="214"/>
      <c r="E632" s="214"/>
      <c r="F632" s="214"/>
    </row>
    <row r="633" spans="1:6" ht="15.6" x14ac:dyDescent="0.3">
      <c r="A633" s="213"/>
      <c r="B633" s="214"/>
      <c r="C633" s="214"/>
      <c r="D633" s="214"/>
      <c r="E633" s="214"/>
      <c r="F633" s="214"/>
    </row>
    <row r="634" spans="1:6" ht="15.6" x14ac:dyDescent="0.3">
      <c r="A634" s="213"/>
      <c r="B634" s="214"/>
      <c r="C634" s="214"/>
      <c r="D634" s="214"/>
      <c r="E634" s="214"/>
      <c r="F634" s="214"/>
    </row>
    <row r="635" spans="1:6" ht="15.6" x14ac:dyDescent="0.3">
      <c r="A635" s="213"/>
      <c r="B635" s="214"/>
      <c r="C635" s="214"/>
      <c r="D635" s="214"/>
      <c r="E635" s="214"/>
      <c r="F635" s="214"/>
    </row>
    <row r="636" spans="1:6" ht="15.6" x14ac:dyDescent="0.3">
      <c r="A636" s="213"/>
      <c r="B636" s="214"/>
      <c r="C636" s="214"/>
      <c r="D636" s="214"/>
      <c r="E636" s="214"/>
      <c r="F636" s="214"/>
    </row>
    <row r="637" spans="1:6" ht="15.6" x14ac:dyDescent="0.3">
      <c r="A637" s="213"/>
      <c r="B637" s="214"/>
      <c r="C637" s="214"/>
      <c r="D637" s="214"/>
      <c r="E637" s="214"/>
      <c r="F637" s="214"/>
    </row>
    <row r="638" spans="1:6" ht="15.6" x14ac:dyDescent="0.3">
      <c r="A638" s="213"/>
      <c r="B638" s="214"/>
      <c r="C638" s="214"/>
      <c r="D638" s="214"/>
      <c r="E638" s="214"/>
      <c r="F638" s="214"/>
    </row>
    <row r="639" spans="1:6" ht="15.6" x14ac:dyDescent="0.3">
      <c r="A639" s="213"/>
      <c r="B639" s="214"/>
      <c r="C639" s="214"/>
      <c r="D639" s="214"/>
      <c r="E639" s="214"/>
      <c r="F639" s="214"/>
    </row>
    <row r="640" spans="1:6" ht="15.6" x14ac:dyDescent="0.3">
      <c r="A640" s="213"/>
      <c r="B640" s="214"/>
      <c r="C640" s="214"/>
      <c r="D640" s="214"/>
      <c r="E640" s="214"/>
      <c r="F640" s="214"/>
    </row>
    <row r="641" spans="1:6" ht="15.6" x14ac:dyDescent="0.3">
      <c r="A641" s="213"/>
      <c r="B641" s="214"/>
      <c r="C641" s="214"/>
      <c r="D641" s="214"/>
      <c r="E641" s="214"/>
      <c r="F641" s="214"/>
    </row>
    <row r="642" spans="1:6" ht="15.6" x14ac:dyDescent="0.3">
      <c r="A642" s="213"/>
      <c r="B642" s="214"/>
      <c r="C642" s="214"/>
      <c r="D642" s="214"/>
      <c r="E642" s="214"/>
      <c r="F642" s="214"/>
    </row>
    <row r="643" spans="1:6" ht="15.6" x14ac:dyDescent="0.3">
      <c r="A643" s="213"/>
      <c r="B643" s="214"/>
      <c r="C643" s="214"/>
      <c r="D643" s="214"/>
      <c r="E643" s="214"/>
      <c r="F643" s="214"/>
    </row>
    <row r="644" spans="1:6" ht="15.6" x14ac:dyDescent="0.3">
      <c r="A644" s="213"/>
      <c r="B644" s="214"/>
      <c r="C644" s="214"/>
      <c r="D644" s="214"/>
      <c r="E644" s="214"/>
      <c r="F644" s="214"/>
    </row>
    <row r="645" spans="1:6" ht="15.6" x14ac:dyDescent="0.3">
      <c r="A645" s="213"/>
      <c r="B645" s="214"/>
      <c r="C645" s="214"/>
      <c r="D645" s="214"/>
      <c r="E645" s="214"/>
      <c r="F645" s="214"/>
    </row>
    <row r="646" spans="1:6" ht="15.6" x14ac:dyDescent="0.3">
      <c r="A646" s="213"/>
      <c r="B646" s="214"/>
      <c r="C646" s="214"/>
      <c r="D646" s="214"/>
      <c r="E646" s="214"/>
      <c r="F646" s="214"/>
    </row>
    <row r="647" spans="1:6" ht="15.6" x14ac:dyDescent="0.3">
      <c r="A647" s="213"/>
      <c r="B647" s="214"/>
      <c r="C647" s="214"/>
      <c r="D647" s="214"/>
      <c r="E647" s="214"/>
      <c r="F647" s="214"/>
    </row>
    <row r="648" spans="1:6" ht="15.6" x14ac:dyDescent="0.3">
      <c r="A648" s="213"/>
      <c r="B648" s="214"/>
      <c r="C648" s="214"/>
      <c r="D648" s="214"/>
      <c r="E648" s="214"/>
      <c r="F648" s="214"/>
    </row>
    <row r="649" spans="1:6" ht="15.6" x14ac:dyDescent="0.3">
      <c r="A649" s="213"/>
      <c r="B649" s="214"/>
      <c r="C649" s="214"/>
      <c r="D649" s="214"/>
      <c r="E649" s="214"/>
      <c r="F649" s="214"/>
    </row>
    <row r="650" spans="1:6" ht="15.6" x14ac:dyDescent="0.3">
      <c r="A650" s="213"/>
      <c r="B650" s="214"/>
      <c r="C650" s="214"/>
      <c r="D650" s="214"/>
      <c r="E650" s="214"/>
      <c r="F650" s="214"/>
    </row>
    <row r="651" spans="1:6" ht="15.6" x14ac:dyDescent="0.3">
      <c r="A651" s="213"/>
      <c r="B651" s="214"/>
      <c r="C651" s="214"/>
      <c r="D651" s="214"/>
      <c r="E651" s="214"/>
      <c r="F651" s="214"/>
    </row>
    <row r="652" spans="1:6" ht="15.6" x14ac:dyDescent="0.3">
      <c r="A652" s="213"/>
      <c r="B652" s="214"/>
      <c r="C652" s="214"/>
      <c r="D652" s="214"/>
      <c r="E652" s="214"/>
      <c r="F652" s="214"/>
    </row>
    <row r="653" spans="1:6" ht="15.6" x14ac:dyDescent="0.3">
      <c r="A653" s="213"/>
      <c r="B653" s="214"/>
      <c r="C653" s="214"/>
      <c r="D653" s="214"/>
      <c r="E653" s="214"/>
      <c r="F653" s="214"/>
    </row>
    <row r="654" spans="1:6" ht="15.6" x14ac:dyDescent="0.3">
      <c r="A654" s="213"/>
      <c r="B654" s="214"/>
      <c r="C654" s="214"/>
      <c r="D654" s="214"/>
      <c r="E654" s="214"/>
      <c r="F654" s="214"/>
    </row>
    <row r="655" spans="1:6" ht="15.6" x14ac:dyDescent="0.3">
      <c r="A655" s="213"/>
      <c r="B655" s="214"/>
      <c r="C655" s="214"/>
      <c r="D655" s="214"/>
      <c r="E655" s="214"/>
      <c r="F655" s="214"/>
    </row>
    <row r="656" spans="1:6" ht="15.6" x14ac:dyDescent="0.3">
      <c r="A656" s="213"/>
      <c r="B656" s="214"/>
      <c r="C656" s="214"/>
      <c r="D656" s="214"/>
      <c r="E656" s="214"/>
      <c r="F656" s="214"/>
    </row>
    <row r="657" spans="1:6" ht="15.6" x14ac:dyDescent="0.3">
      <c r="A657" s="213"/>
      <c r="B657" s="214"/>
      <c r="C657" s="214"/>
      <c r="D657" s="214"/>
      <c r="E657" s="214"/>
      <c r="F657" s="214"/>
    </row>
    <row r="658" spans="1:6" ht="15.6" x14ac:dyDescent="0.3">
      <c r="A658" s="213"/>
      <c r="B658" s="214"/>
      <c r="C658" s="214"/>
      <c r="D658" s="214"/>
      <c r="E658" s="214"/>
      <c r="F658" s="214"/>
    </row>
    <row r="659" spans="1:6" ht="15.6" x14ac:dyDescent="0.3">
      <c r="A659" s="213"/>
      <c r="B659" s="214"/>
      <c r="C659" s="214"/>
      <c r="D659" s="214"/>
      <c r="E659" s="214"/>
      <c r="F659" s="214"/>
    </row>
    <row r="660" spans="1:6" ht="15.6" x14ac:dyDescent="0.3">
      <c r="A660" s="213"/>
      <c r="B660" s="214"/>
      <c r="C660" s="214"/>
      <c r="D660" s="214"/>
      <c r="E660" s="214"/>
      <c r="F660" s="214"/>
    </row>
    <row r="661" spans="1:6" ht="15.6" x14ac:dyDescent="0.3">
      <c r="A661" s="213"/>
      <c r="B661" s="214"/>
      <c r="C661" s="214"/>
      <c r="D661" s="214"/>
      <c r="E661" s="214"/>
      <c r="F661" s="214"/>
    </row>
    <row r="662" spans="1:6" ht="15.6" x14ac:dyDescent="0.3">
      <c r="A662" s="213"/>
      <c r="B662" s="214"/>
      <c r="C662" s="214"/>
      <c r="D662" s="214"/>
      <c r="E662" s="214"/>
      <c r="F662" s="214"/>
    </row>
    <row r="663" spans="1:6" ht="15.6" x14ac:dyDescent="0.3">
      <c r="A663" s="213"/>
      <c r="B663" s="214"/>
      <c r="C663" s="214"/>
      <c r="D663" s="214"/>
      <c r="E663" s="214"/>
      <c r="F663" s="214"/>
    </row>
    <row r="664" spans="1:6" ht="15.6" x14ac:dyDescent="0.3">
      <c r="A664" s="213"/>
      <c r="B664" s="214"/>
      <c r="C664" s="214"/>
      <c r="D664" s="214"/>
      <c r="E664" s="214"/>
      <c r="F664" s="214"/>
    </row>
    <row r="665" spans="1:6" ht="15.6" x14ac:dyDescent="0.3">
      <c r="A665" s="213"/>
      <c r="B665" s="214"/>
      <c r="C665" s="214"/>
      <c r="D665" s="214"/>
      <c r="E665" s="214"/>
      <c r="F665" s="214"/>
    </row>
    <row r="666" spans="1:6" ht="15.6" x14ac:dyDescent="0.3">
      <c r="A666" s="213"/>
      <c r="B666" s="214"/>
      <c r="C666" s="214"/>
      <c r="D666" s="214"/>
      <c r="E666" s="214"/>
      <c r="F666" s="214"/>
    </row>
    <row r="667" spans="1:6" ht="15.6" x14ac:dyDescent="0.3">
      <c r="A667" s="213"/>
      <c r="B667" s="214"/>
      <c r="C667" s="214"/>
      <c r="D667" s="214"/>
      <c r="E667" s="214"/>
      <c r="F667" s="214"/>
    </row>
    <row r="668" spans="1:6" ht="15.6" x14ac:dyDescent="0.3">
      <c r="A668" s="213"/>
      <c r="B668" s="214"/>
      <c r="C668" s="214"/>
      <c r="D668" s="214"/>
      <c r="E668" s="214"/>
      <c r="F668" s="214"/>
    </row>
    <row r="669" spans="1:6" ht="15.6" x14ac:dyDescent="0.3">
      <c r="A669" s="213"/>
      <c r="B669" s="214"/>
      <c r="C669" s="214"/>
      <c r="D669" s="214"/>
      <c r="E669" s="214"/>
      <c r="F669" s="214"/>
    </row>
    <row r="670" spans="1:6" ht="15.6" x14ac:dyDescent="0.3">
      <c r="A670" s="213"/>
      <c r="B670" s="214"/>
      <c r="C670" s="214"/>
      <c r="D670" s="214"/>
      <c r="E670" s="214"/>
      <c r="F670" s="214"/>
    </row>
    <row r="671" spans="1:6" ht="15.6" x14ac:dyDescent="0.3">
      <c r="A671" s="213"/>
      <c r="B671" s="214"/>
      <c r="C671" s="214"/>
      <c r="D671" s="214"/>
      <c r="E671" s="214"/>
      <c r="F671" s="214"/>
    </row>
    <row r="672" spans="1:6" ht="15.6" x14ac:dyDescent="0.3">
      <c r="A672" s="213"/>
      <c r="B672" s="214"/>
      <c r="C672" s="214"/>
      <c r="D672" s="214"/>
      <c r="E672" s="214"/>
      <c r="F672" s="214"/>
    </row>
    <row r="673" spans="1:6" ht="15.6" x14ac:dyDescent="0.3">
      <c r="A673" s="213"/>
      <c r="B673" s="214"/>
      <c r="C673" s="214"/>
      <c r="D673" s="214"/>
      <c r="E673" s="214"/>
      <c r="F673" s="214"/>
    </row>
    <row r="674" spans="1:6" ht="15.6" x14ac:dyDescent="0.3">
      <c r="A674" s="213"/>
      <c r="B674" s="214"/>
      <c r="C674" s="214"/>
      <c r="D674" s="214"/>
      <c r="E674" s="214"/>
      <c r="F674" s="214"/>
    </row>
    <row r="675" spans="1:6" ht="15.6" x14ac:dyDescent="0.3">
      <c r="A675" s="213"/>
      <c r="B675" s="214"/>
      <c r="C675" s="214"/>
      <c r="D675" s="214"/>
      <c r="E675" s="214"/>
      <c r="F675" s="214"/>
    </row>
    <row r="676" spans="1:6" ht="15.6" x14ac:dyDescent="0.3">
      <c r="A676" s="213"/>
      <c r="B676" s="214"/>
      <c r="C676" s="214"/>
      <c r="D676" s="214"/>
      <c r="E676" s="214"/>
      <c r="F676" s="214"/>
    </row>
    <row r="677" spans="1:6" ht="15.6" x14ac:dyDescent="0.3">
      <c r="A677" s="213"/>
      <c r="B677" s="214"/>
      <c r="C677" s="214"/>
      <c r="D677" s="214"/>
      <c r="E677" s="214"/>
      <c r="F677" s="214"/>
    </row>
    <row r="678" spans="1:6" ht="15.6" x14ac:dyDescent="0.3">
      <c r="A678" s="213"/>
      <c r="B678" s="214"/>
      <c r="C678" s="214"/>
      <c r="D678" s="214"/>
      <c r="E678" s="214"/>
      <c r="F678" s="214"/>
    </row>
    <row r="679" spans="1:6" ht="15.6" x14ac:dyDescent="0.3">
      <c r="A679" s="213"/>
      <c r="B679" s="214"/>
      <c r="C679" s="214"/>
      <c r="D679" s="214"/>
      <c r="E679" s="214"/>
      <c r="F679" s="214"/>
    </row>
    <row r="680" spans="1:6" ht="15.6" x14ac:dyDescent="0.3">
      <c r="A680" s="213"/>
      <c r="B680" s="214"/>
      <c r="C680" s="214"/>
      <c r="D680" s="214"/>
      <c r="E680" s="214"/>
      <c r="F680" s="214"/>
    </row>
    <row r="681" spans="1:6" ht="15.6" x14ac:dyDescent="0.3">
      <c r="A681" s="213"/>
      <c r="B681" s="214"/>
      <c r="C681" s="214"/>
      <c r="D681" s="214"/>
      <c r="E681" s="214"/>
      <c r="F681" s="214"/>
    </row>
    <row r="682" spans="1:6" ht="15.6" x14ac:dyDescent="0.3">
      <c r="A682" s="213"/>
      <c r="B682" s="214"/>
      <c r="C682" s="214"/>
      <c r="D682" s="214"/>
      <c r="E682" s="214"/>
      <c r="F682" s="214"/>
    </row>
    <row r="683" spans="1:6" ht="15.6" x14ac:dyDescent="0.3">
      <c r="A683" s="213"/>
      <c r="B683" s="214"/>
      <c r="C683" s="214"/>
      <c r="D683" s="214"/>
      <c r="E683" s="214"/>
      <c r="F683" s="214"/>
    </row>
    <row r="684" spans="1:6" ht="15.6" x14ac:dyDescent="0.3">
      <c r="A684" s="213"/>
      <c r="B684" s="214"/>
      <c r="C684" s="214"/>
      <c r="D684" s="214"/>
      <c r="E684" s="214"/>
      <c r="F684" s="214"/>
    </row>
    <row r="685" spans="1:6" ht="15.6" x14ac:dyDescent="0.3">
      <c r="A685" s="213"/>
      <c r="B685" s="214"/>
      <c r="C685" s="214"/>
      <c r="D685" s="214"/>
      <c r="E685" s="214"/>
      <c r="F685" s="214"/>
    </row>
    <row r="686" spans="1:6" ht="15.6" x14ac:dyDescent="0.3">
      <c r="A686" s="213"/>
      <c r="B686" s="214"/>
      <c r="C686" s="214"/>
      <c r="D686" s="214"/>
      <c r="E686" s="214"/>
      <c r="F686" s="214"/>
    </row>
    <row r="687" spans="1:6" ht="15.6" x14ac:dyDescent="0.3">
      <c r="A687" s="213"/>
      <c r="B687" s="214"/>
      <c r="C687" s="214"/>
      <c r="D687" s="214"/>
      <c r="E687" s="214"/>
      <c r="F687" s="214"/>
    </row>
    <row r="688" spans="1:6" ht="15.6" x14ac:dyDescent="0.3">
      <c r="A688" s="213"/>
      <c r="B688" s="214"/>
      <c r="C688" s="214"/>
      <c r="D688" s="214"/>
      <c r="E688" s="214"/>
      <c r="F688" s="214"/>
    </row>
    <row r="689" spans="1:6" ht="15.6" x14ac:dyDescent="0.3">
      <c r="A689" s="213"/>
      <c r="B689" s="214"/>
      <c r="C689" s="214"/>
      <c r="D689" s="214"/>
      <c r="E689" s="214"/>
      <c r="F689" s="214"/>
    </row>
    <row r="690" spans="1:6" ht="15.6" x14ac:dyDescent="0.3">
      <c r="A690" s="213"/>
      <c r="B690" s="214"/>
      <c r="C690" s="214"/>
      <c r="D690" s="214"/>
      <c r="E690" s="214"/>
      <c r="F690" s="214"/>
    </row>
    <row r="691" spans="1:6" ht="15.6" x14ac:dyDescent="0.3">
      <c r="A691" s="213"/>
      <c r="B691" s="214"/>
      <c r="C691" s="214"/>
      <c r="D691" s="214"/>
      <c r="E691" s="214"/>
      <c r="F691" s="214"/>
    </row>
    <row r="692" spans="1:6" ht="15.6" x14ac:dyDescent="0.3">
      <c r="A692" s="213"/>
      <c r="B692" s="214"/>
      <c r="C692" s="214"/>
      <c r="D692" s="214"/>
      <c r="E692" s="214"/>
      <c r="F692" s="214"/>
    </row>
    <row r="693" spans="1:6" ht="15.6" x14ac:dyDescent="0.3">
      <c r="A693" s="213"/>
      <c r="B693" s="214"/>
      <c r="C693" s="214"/>
      <c r="D693" s="214"/>
      <c r="E693" s="214"/>
      <c r="F693" s="214"/>
    </row>
    <row r="694" spans="1:6" ht="15.6" x14ac:dyDescent="0.3">
      <c r="A694" s="213"/>
      <c r="B694" s="214"/>
      <c r="C694" s="214"/>
      <c r="D694" s="214"/>
      <c r="E694" s="214"/>
      <c r="F694" s="214"/>
    </row>
    <row r="695" spans="1:6" ht="15.6" x14ac:dyDescent="0.3">
      <c r="A695" s="213"/>
      <c r="B695" s="214"/>
      <c r="C695" s="214"/>
      <c r="D695" s="214"/>
      <c r="E695" s="214"/>
      <c r="F695" s="214"/>
    </row>
    <row r="696" spans="1:6" ht="15.6" x14ac:dyDescent="0.3">
      <c r="A696" s="213"/>
      <c r="B696" s="214"/>
      <c r="C696" s="214"/>
      <c r="D696" s="214"/>
      <c r="E696" s="214"/>
      <c r="F696" s="214"/>
    </row>
    <row r="697" spans="1:6" ht="15.6" x14ac:dyDescent="0.3">
      <c r="A697" s="213"/>
      <c r="B697" s="214"/>
      <c r="C697" s="214"/>
      <c r="D697" s="214"/>
      <c r="E697" s="214"/>
      <c r="F697" s="214"/>
    </row>
    <row r="698" spans="1:6" ht="15.6" x14ac:dyDescent="0.3">
      <c r="A698" s="213"/>
      <c r="B698" s="214"/>
      <c r="C698" s="214"/>
      <c r="D698" s="214"/>
      <c r="E698" s="214"/>
      <c r="F698" s="214"/>
    </row>
    <row r="699" spans="1:6" ht="15.6" x14ac:dyDescent="0.3">
      <c r="A699" s="213"/>
      <c r="B699" s="214"/>
      <c r="C699" s="214"/>
      <c r="D699" s="214"/>
      <c r="E699" s="214"/>
      <c r="F699" s="214"/>
    </row>
    <row r="700" spans="1:6" ht="15.6" x14ac:dyDescent="0.3">
      <c r="A700" s="213"/>
      <c r="B700" s="214"/>
      <c r="C700" s="214"/>
      <c r="D700" s="214"/>
      <c r="E700" s="214"/>
      <c r="F700" s="214"/>
    </row>
    <row r="701" spans="1:6" ht="15.6" x14ac:dyDescent="0.3">
      <c r="A701" s="213"/>
      <c r="B701" s="214"/>
      <c r="C701" s="214"/>
      <c r="D701" s="214"/>
      <c r="E701" s="214"/>
      <c r="F701" s="214"/>
    </row>
    <row r="702" spans="1:6" ht="15.6" x14ac:dyDescent="0.3">
      <c r="A702" s="213"/>
      <c r="B702" s="214"/>
      <c r="C702" s="214"/>
      <c r="D702" s="214"/>
      <c r="E702" s="214"/>
      <c r="F702" s="214"/>
    </row>
    <row r="703" spans="1:6" ht="15.6" x14ac:dyDescent="0.3">
      <c r="A703" s="213"/>
      <c r="B703" s="214"/>
      <c r="C703" s="214"/>
      <c r="D703" s="214"/>
      <c r="E703" s="214"/>
      <c r="F703" s="214"/>
    </row>
    <row r="704" spans="1:6" ht="15.6" x14ac:dyDescent="0.3">
      <c r="A704" s="213"/>
      <c r="B704" s="214"/>
      <c r="C704" s="214"/>
      <c r="D704" s="214"/>
      <c r="E704" s="214"/>
      <c r="F704" s="214"/>
    </row>
    <row r="705" spans="1:6" ht="15.6" x14ac:dyDescent="0.3">
      <c r="A705" s="213"/>
      <c r="B705" s="214"/>
      <c r="C705" s="214"/>
      <c r="D705" s="214"/>
      <c r="E705" s="214"/>
      <c r="F705" s="214"/>
    </row>
    <row r="706" spans="1:6" ht="15.6" x14ac:dyDescent="0.3">
      <c r="A706" s="213"/>
      <c r="B706" s="214"/>
      <c r="C706" s="214"/>
      <c r="D706" s="214"/>
      <c r="E706" s="214"/>
      <c r="F706" s="214"/>
    </row>
    <row r="707" spans="1:6" ht="15.6" x14ac:dyDescent="0.3">
      <c r="A707" s="213"/>
      <c r="B707" s="214"/>
      <c r="C707" s="214"/>
      <c r="D707" s="214"/>
      <c r="E707" s="214"/>
      <c r="F707" s="214"/>
    </row>
    <row r="708" spans="1:6" ht="15.6" x14ac:dyDescent="0.3">
      <c r="A708" s="213"/>
      <c r="B708" s="214"/>
      <c r="C708" s="214"/>
      <c r="D708" s="214"/>
      <c r="E708" s="214"/>
      <c r="F708" s="214"/>
    </row>
    <row r="709" spans="1:6" ht="15.6" x14ac:dyDescent="0.3">
      <c r="A709" s="213"/>
      <c r="B709" s="214"/>
      <c r="C709" s="214"/>
      <c r="D709" s="214"/>
      <c r="E709" s="214"/>
      <c r="F709" s="214"/>
    </row>
    <row r="710" spans="1:6" ht="15.6" x14ac:dyDescent="0.3">
      <c r="A710" s="213"/>
      <c r="B710" s="214"/>
      <c r="C710" s="214"/>
      <c r="D710" s="214"/>
      <c r="E710" s="214"/>
      <c r="F710" s="214"/>
    </row>
    <row r="711" spans="1:6" ht="15.6" x14ac:dyDescent="0.3">
      <c r="A711" s="213"/>
      <c r="B711" s="214"/>
      <c r="C711" s="214"/>
      <c r="D711" s="214"/>
      <c r="E711" s="214"/>
      <c r="F711" s="214"/>
    </row>
    <row r="712" spans="1:6" ht="15.6" x14ac:dyDescent="0.3">
      <c r="A712" s="213"/>
      <c r="B712" s="214"/>
      <c r="C712" s="214"/>
      <c r="D712" s="214"/>
      <c r="E712" s="214"/>
      <c r="F712" s="214"/>
    </row>
    <row r="713" spans="1:6" ht="15.6" x14ac:dyDescent="0.3">
      <c r="A713" s="213"/>
      <c r="B713" s="214"/>
      <c r="C713" s="214"/>
      <c r="D713" s="214"/>
      <c r="E713" s="214"/>
      <c r="F713" s="214"/>
    </row>
    <row r="714" spans="1:6" ht="15.6" x14ac:dyDescent="0.3">
      <c r="A714" s="213"/>
      <c r="B714" s="214"/>
      <c r="C714" s="214"/>
      <c r="D714" s="214"/>
      <c r="E714" s="214"/>
      <c r="F714" s="214"/>
    </row>
    <row r="715" spans="1:6" ht="15.6" x14ac:dyDescent="0.3">
      <c r="A715" s="213"/>
      <c r="B715" s="214"/>
      <c r="C715" s="214"/>
      <c r="D715" s="214"/>
      <c r="E715" s="214"/>
      <c r="F715" s="214"/>
    </row>
    <row r="716" spans="1:6" ht="15.6" x14ac:dyDescent="0.3">
      <c r="A716" s="213"/>
      <c r="B716" s="214"/>
      <c r="C716" s="214"/>
      <c r="D716" s="214"/>
      <c r="E716" s="214"/>
      <c r="F716" s="214"/>
    </row>
    <row r="717" spans="1:6" ht="15.6" x14ac:dyDescent="0.3">
      <c r="A717" s="213"/>
      <c r="B717" s="214"/>
      <c r="C717" s="214"/>
      <c r="D717" s="214"/>
      <c r="E717" s="214"/>
      <c r="F717" s="214"/>
    </row>
    <row r="718" spans="1:6" ht="15.6" x14ac:dyDescent="0.3">
      <c r="A718" s="213"/>
      <c r="B718" s="214"/>
      <c r="C718" s="214"/>
      <c r="D718" s="214"/>
      <c r="E718" s="214"/>
      <c r="F718" s="214"/>
    </row>
    <row r="719" spans="1:6" ht="15.6" x14ac:dyDescent="0.3">
      <c r="A719" s="213"/>
      <c r="B719" s="214"/>
      <c r="C719" s="214"/>
      <c r="D719" s="214"/>
      <c r="E719" s="214"/>
      <c r="F719" s="214"/>
    </row>
    <row r="720" spans="1:6" ht="15.6" x14ac:dyDescent="0.3">
      <c r="A720" s="213"/>
      <c r="B720" s="214"/>
      <c r="C720" s="214"/>
      <c r="D720" s="214"/>
      <c r="E720" s="214"/>
      <c r="F720" s="214"/>
    </row>
    <row r="721" spans="1:6" ht="15.6" x14ac:dyDescent="0.3">
      <c r="A721" s="213"/>
      <c r="B721" s="214"/>
      <c r="C721" s="214"/>
      <c r="D721" s="214"/>
      <c r="E721" s="214"/>
      <c r="F721" s="214"/>
    </row>
    <row r="722" spans="1:6" ht="15.6" x14ac:dyDescent="0.3">
      <c r="A722" s="213"/>
      <c r="B722" s="214"/>
      <c r="C722" s="214"/>
      <c r="D722" s="214"/>
      <c r="E722" s="214"/>
      <c r="F722" s="214"/>
    </row>
    <row r="723" spans="1:6" ht="15.6" x14ac:dyDescent="0.3">
      <c r="A723" s="213"/>
      <c r="B723" s="214"/>
      <c r="C723" s="214"/>
      <c r="D723" s="214"/>
      <c r="E723" s="214"/>
      <c r="F723" s="214"/>
    </row>
    <row r="724" spans="1:6" ht="15.6" x14ac:dyDescent="0.3">
      <c r="A724" s="213"/>
      <c r="B724" s="214"/>
      <c r="C724" s="214"/>
      <c r="D724" s="214"/>
      <c r="E724" s="214"/>
      <c r="F724" s="214"/>
    </row>
    <row r="725" spans="1:6" ht="15.6" x14ac:dyDescent="0.3">
      <c r="A725" s="213"/>
      <c r="B725" s="214"/>
      <c r="C725" s="214"/>
      <c r="D725" s="214"/>
      <c r="E725" s="214"/>
      <c r="F725" s="214"/>
    </row>
    <row r="726" spans="1:6" ht="15.6" x14ac:dyDescent="0.3">
      <c r="A726" s="213"/>
      <c r="B726" s="214"/>
      <c r="C726" s="214"/>
      <c r="D726" s="214"/>
      <c r="E726" s="214"/>
      <c r="F726" s="214"/>
    </row>
    <row r="727" spans="1:6" ht="15.6" x14ac:dyDescent="0.3">
      <c r="A727" s="213"/>
      <c r="B727" s="214"/>
      <c r="C727" s="214"/>
      <c r="D727" s="214"/>
      <c r="E727" s="214"/>
      <c r="F727" s="214"/>
    </row>
    <row r="728" spans="1:6" ht="15.6" x14ac:dyDescent="0.3">
      <c r="A728" s="213"/>
      <c r="B728" s="214"/>
      <c r="C728" s="214"/>
      <c r="D728" s="214"/>
      <c r="E728" s="214"/>
      <c r="F728" s="214"/>
    </row>
    <row r="729" spans="1:6" ht="15.6" x14ac:dyDescent="0.3">
      <c r="A729" s="213"/>
      <c r="B729" s="214"/>
      <c r="C729" s="214"/>
      <c r="D729" s="214"/>
      <c r="E729" s="214"/>
      <c r="F729" s="214"/>
    </row>
    <row r="730" spans="1:6" ht="15.6" x14ac:dyDescent="0.3">
      <c r="A730" s="213"/>
      <c r="B730" s="214"/>
      <c r="C730" s="214"/>
      <c r="D730" s="214"/>
      <c r="E730" s="214"/>
      <c r="F730" s="214"/>
    </row>
    <row r="731" spans="1:6" ht="15.6" x14ac:dyDescent="0.3">
      <c r="A731" s="213"/>
      <c r="B731" s="214"/>
      <c r="C731" s="214"/>
      <c r="D731" s="214"/>
      <c r="E731" s="214"/>
      <c r="F731" s="214"/>
    </row>
    <row r="732" spans="1:6" ht="15.6" x14ac:dyDescent="0.3">
      <c r="A732" s="213"/>
      <c r="B732" s="214"/>
      <c r="C732" s="214"/>
      <c r="D732" s="214"/>
      <c r="E732" s="214"/>
      <c r="F732" s="214"/>
    </row>
    <row r="733" spans="1:6" ht="15.6" x14ac:dyDescent="0.3">
      <c r="A733" s="213"/>
      <c r="B733" s="214"/>
      <c r="C733" s="214"/>
      <c r="D733" s="214"/>
      <c r="E733" s="214"/>
      <c r="F733" s="214"/>
    </row>
    <row r="734" spans="1:6" ht="15.6" x14ac:dyDescent="0.3">
      <c r="A734" s="213"/>
      <c r="B734" s="214"/>
      <c r="C734" s="214"/>
      <c r="D734" s="214"/>
      <c r="E734" s="214"/>
      <c r="F734" s="214"/>
    </row>
    <row r="735" spans="1:6" ht="15.6" x14ac:dyDescent="0.3">
      <c r="A735" s="213"/>
      <c r="B735" s="214"/>
      <c r="C735" s="214"/>
      <c r="D735" s="214"/>
      <c r="E735" s="214"/>
      <c r="F735" s="214"/>
    </row>
    <row r="736" spans="1:6" ht="15.6" x14ac:dyDescent="0.3">
      <c r="A736" s="213"/>
      <c r="B736" s="214"/>
      <c r="C736" s="214"/>
      <c r="D736" s="214"/>
      <c r="E736" s="214"/>
      <c r="F736" s="214"/>
    </row>
    <row r="737" spans="1:6" ht="15.6" x14ac:dyDescent="0.3">
      <c r="A737" s="213"/>
      <c r="B737" s="214"/>
      <c r="C737" s="214"/>
      <c r="D737" s="214"/>
      <c r="E737" s="214"/>
      <c r="F737" s="214"/>
    </row>
    <row r="738" spans="1:6" ht="15.6" x14ac:dyDescent="0.3">
      <c r="A738" s="213"/>
      <c r="B738" s="214"/>
      <c r="C738" s="214"/>
      <c r="D738" s="214"/>
      <c r="E738" s="214"/>
      <c r="F738" s="214"/>
    </row>
    <row r="739" spans="1:6" ht="15.6" x14ac:dyDescent="0.3">
      <c r="A739" s="213"/>
      <c r="B739" s="214"/>
      <c r="C739" s="214"/>
      <c r="D739" s="214"/>
      <c r="E739" s="214"/>
      <c r="F739" s="214"/>
    </row>
    <row r="740" spans="1:6" ht="15.6" x14ac:dyDescent="0.3">
      <c r="A740" s="213"/>
      <c r="B740" s="214"/>
      <c r="C740" s="214"/>
      <c r="D740" s="214"/>
      <c r="E740" s="214"/>
      <c r="F740" s="214"/>
    </row>
    <row r="741" spans="1:6" ht="15.6" x14ac:dyDescent="0.3">
      <c r="A741" s="213"/>
      <c r="B741" s="214"/>
      <c r="C741" s="214"/>
      <c r="D741" s="214"/>
      <c r="E741" s="214"/>
      <c r="F741" s="214"/>
    </row>
    <row r="742" spans="1:6" ht="15.6" x14ac:dyDescent="0.3">
      <c r="A742" s="213"/>
      <c r="B742" s="214"/>
      <c r="C742" s="214"/>
      <c r="D742" s="214"/>
      <c r="E742" s="214"/>
      <c r="F742" s="214"/>
    </row>
    <row r="743" spans="1:6" ht="15.6" x14ac:dyDescent="0.3">
      <c r="A743" s="213"/>
      <c r="B743" s="214"/>
      <c r="C743" s="214"/>
      <c r="D743" s="214"/>
      <c r="E743" s="214"/>
      <c r="F743" s="214"/>
    </row>
    <row r="744" spans="1:6" ht="15.6" x14ac:dyDescent="0.3">
      <c r="A744" s="213"/>
      <c r="B744" s="214"/>
      <c r="C744" s="214"/>
      <c r="D744" s="214"/>
      <c r="E744" s="214"/>
      <c r="F744" s="214"/>
    </row>
    <row r="745" spans="1:6" ht="15.6" x14ac:dyDescent="0.3">
      <c r="A745" s="213"/>
      <c r="B745" s="214"/>
      <c r="C745" s="214"/>
      <c r="D745" s="214"/>
      <c r="E745" s="214"/>
      <c r="F745" s="214"/>
    </row>
    <row r="746" spans="1:6" ht="15.6" x14ac:dyDescent="0.3">
      <c r="A746" s="213"/>
      <c r="B746" s="214"/>
      <c r="C746" s="214"/>
      <c r="D746" s="214"/>
      <c r="E746" s="214"/>
      <c r="F746" s="214"/>
    </row>
    <row r="747" spans="1:6" ht="15.6" x14ac:dyDescent="0.3">
      <c r="A747" s="213"/>
      <c r="B747" s="214"/>
      <c r="C747" s="214"/>
      <c r="D747" s="214"/>
      <c r="E747" s="214"/>
      <c r="F747" s="214"/>
    </row>
    <row r="748" spans="1:6" ht="15.6" x14ac:dyDescent="0.3">
      <c r="A748" s="213"/>
      <c r="B748" s="214"/>
      <c r="C748" s="214"/>
      <c r="D748" s="214"/>
      <c r="E748" s="214"/>
      <c r="F748" s="214"/>
    </row>
    <row r="749" spans="1:6" ht="15.6" x14ac:dyDescent="0.3">
      <c r="A749" s="213"/>
      <c r="B749" s="214"/>
      <c r="C749" s="214"/>
      <c r="D749" s="214"/>
      <c r="E749" s="214"/>
      <c r="F749" s="214"/>
    </row>
    <row r="750" spans="1:6" ht="15.6" x14ac:dyDescent="0.3">
      <c r="A750" s="213"/>
      <c r="B750" s="214"/>
      <c r="C750" s="214"/>
      <c r="D750" s="214"/>
      <c r="E750" s="214"/>
      <c r="F750" s="214"/>
    </row>
    <row r="751" spans="1:6" ht="15.6" x14ac:dyDescent="0.3">
      <c r="A751" s="213"/>
      <c r="B751" s="214"/>
      <c r="C751" s="214"/>
      <c r="D751" s="214"/>
      <c r="E751" s="214"/>
      <c r="F751" s="214"/>
    </row>
    <row r="752" spans="1:6" ht="15.6" x14ac:dyDescent="0.3">
      <c r="A752" s="213"/>
      <c r="B752" s="214"/>
      <c r="C752" s="214"/>
      <c r="D752" s="214"/>
      <c r="E752" s="214"/>
      <c r="F752" s="214"/>
    </row>
    <row r="753" spans="1:6" ht="15.6" x14ac:dyDescent="0.3">
      <c r="A753" s="213"/>
      <c r="B753" s="214"/>
      <c r="C753" s="214"/>
      <c r="D753" s="214"/>
      <c r="E753" s="214"/>
      <c r="F753" s="214"/>
    </row>
    <row r="754" spans="1:6" ht="15.6" x14ac:dyDescent="0.3">
      <c r="A754" s="213"/>
      <c r="B754" s="214"/>
      <c r="C754" s="214"/>
      <c r="D754" s="214"/>
      <c r="E754" s="214"/>
      <c r="F754" s="214"/>
    </row>
    <row r="755" spans="1:6" ht="15.6" x14ac:dyDescent="0.3">
      <c r="A755" s="213"/>
      <c r="B755" s="214"/>
      <c r="C755" s="214"/>
      <c r="D755" s="214"/>
      <c r="E755" s="214"/>
      <c r="F755" s="214"/>
    </row>
    <row r="756" spans="1:6" ht="15.6" x14ac:dyDescent="0.3">
      <c r="A756" s="213"/>
      <c r="B756" s="214"/>
      <c r="C756" s="214"/>
      <c r="D756" s="214"/>
      <c r="E756" s="214"/>
      <c r="F756" s="214"/>
    </row>
    <row r="757" spans="1:6" ht="15.6" x14ac:dyDescent="0.3">
      <c r="A757" s="213"/>
      <c r="B757" s="214"/>
      <c r="C757" s="214"/>
      <c r="D757" s="214"/>
      <c r="E757" s="214"/>
      <c r="F757" s="214"/>
    </row>
    <row r="758" spans="1:6" ht="15.6" x14ac:dyDescent="0.3">
      <c r="A758" s="213"/>
      <c r="B758" s="214"/>
      <c r="C758" s="214"/>
      <c r="D758" s="214"/>
      <c r="E758" s="214"/>
      <c r="F758" s="214"/>
    </row>
    <row r="759" spans="1:6" ht="15.6" x14ac:dyDescent="0.3">
      <c r="A759" s="213"/>
      <c r="B759" s="214"/>
      <c r="C759" s="214"/>
      <c r="D759" s="214"/>
      <c r="E759" s="214"/>
      <c r="F759" s="214"/>
    </row>
    <row r="760" spans="1:6" ht="15.6" x14ac:dyDescent="0.3">
      <c r="A760" s="213"/>
      <c r="B760" s="214"/>
      <c r="C760" s="214"/>
      <c r="D760" s="214"/>
      <c r="E760" s="214"/>
      <c r="F760" s="214"/>
    </row>
    <row r="761" spans="1:6" ht="15.6" x14ac:dyDescent="0.3">
      <c r="A761" s="213"/>
      <c r="B761" s="214"/>
      <c r="C761" s="214"/>
      <c r="D761" s="214"/>
      <c r="E761" s="214"/>
      <c r="F761" s="214"/>
    </row>
    <row r="762" spans="1:6" ht="15.6" x14ac:dyDescent="0.3">
      <c r="A762" s="213"/>
      <c r="B762" s="214"/>
      <c r="C762" s="214"/>
      <c r="D762" s="214"/>
      <c r="E762" s="214"/>
      <c r="F762" s="214"/>
    </row>
    <row r="763" spans="1:6" ht="15.6" x14ac:dyDescent="0.3">
      <c r="A763" s="213"/>
      <c r="B763" s="214"/>
      <c r="C763" s="214"/>
      <c r="D763" s="214"/>
      <c r="E763" s="214"/>
      <c r="F763" s="214"/>
    </row>
    <row r="764" spans="1:6" ht="15.6" x14ac:dyDescent="0.3">
      <c r="A764" s="213"/>
      <c r="B764" s="214"/>
      <c r="C764" s="214"/>
      <c r="D764" s="214"/>
      <c r="E764" s="214"/>
      <c r="F764" s="214"/>
    </row>
    <row r="765" spans="1:6" ht="15.6" x14ac:dyDescent="0.3">
      <c r="A765" s="213"/>
      <c r="B765" s="214"/>
      <c r="C765" s="214"/>
      <c r="D765" s="214"/>
      <c r="E765" s="214"/>
      <c r="F765" s="214"/>
    </row>
    <row r="766" spans="1:6" ht="15.6" x14ac:dyDescent="0.3">
      <c r="A766" s="213"/>
      <c r="B766" s="214"/>
      <c r="C766" s="214"/>
      <c r="D766" s="214"/>
      <c r="E766" s="214"/>
      <c r="F766" s="214"/>
    </row>
  </sheetData>
  <mergeCells count="23">
    <mergeCell ref="CC12:CI12"/>
    <mergeCell ref="J12:L12"/>
    <mergeCell ref="P12:S12"/>
    <mergeCell ref="X12:Y12"/>
    <mergeCell ref="Z12:AA12"/>
    <mergeCell ref="T12:W12"/>
    <mergeCell ref="M12:O12"/>
    <mergeCell ref="AB12:AD12"/>
    <mergeCell ref="AE12:AF12"/>
    <mergeCell ref="AG12:AI12"/>
    <mergeCell ref="AT12:CB12"/>
    <mergeCell ref="AJ12:AK12"/>
    <mergeCell ref="AL12:AN12"/>
    <mergeCell ref="AO12:AP12"/>
    <mergeCell ref="AQ12:AS12"/>
    <mergeCell ref="D1:CB1"/>
    <mergeCell ref="M8:O9"/>
    <mergeCell ref="A11:H11"/>
    <mergeCell ref="J7:L9"/>
    <mergeCell ref="J10:L10"/>
    <mergeCell ref="P10:R10"/>
    <mergeCell ref="P6:R9"/>
    <mergeCell ref="A1:B1"/>
  </mergeCells>
  <phoneticPr fontId="7" type="noConversion"/>
  <dataValidations disablePrompts="1" count="1">
    <dataValidation type="textLength" errorStyle="information" allowBlank="1" showInputMessage="1" showErrorMessage="1" error="XLBVal:8=50 SER CELYTISS 40X40 BLANC X12_x000d__x000a_" sqref="H431:H443" xr:uid="{B5880ADC-1323-4367-8904-EEF5075A3E9E}">
      <formula1>0</formula1>
      <formula2>300</formula2>
    </dataValidation>
  </dataValidations>
  <hyperlinks>
    <hyperlink ref="J10:L10" location="'TARIF COMPLET'!A1" display="'TARIF COMPLET'!A1" xr:uid="{754B8F3B-7848-4E1F-9E98-325DCE45795B}"/>
    <hyperlink ref="J7:L9" r:id="rId1" display="https://cgmp-14524953.hs-sites.com/formulaires-et-actualit%C3%A9s" xr:uid="{EE0BBC30-AF44-49E4-814D-0B65D0C2EAF2}"/>
    <hyperlink ref="P10:R10" location="'TARIF COMPLET'!A1" display="'TARIF COMPLET'!A1" xr:uid="{A2A261D1-0EAF-4FC2-81B9-943F7508E263}"/>
  </hyperlinks>
  <pageMargins left="0.23622047244094491" right="0.23622047244094491" top="0.74803149606299213" bottom="0.74803149606299213" header="0.31496062992125984" footer="0.31496062992125984"/>
  <pageSetup paperSize="9" scale="15" fitToHeight="13" orientation="landscape" r:id="rId2"/>
  <drawing r:id="rId3"/>
  <legacyDrawing r:id="rId4"/>
  <tableParts count="1">
    <tablePart r:id="rId5"/>
  </tableParts>
  <extLst>
    <ext xmlns:x15="http://schemas.microsoft.com/office/spreadsheetml/2010/11/main" uri="{3A4CF648-6AED-40f4-86FF-DC5316D8AED3}">
      <x14:slicerList xmlns:x14="http://schemas.microsoft.com/office/spreadsheetml/2009/9/main">
        <x14:slicer r:id="rId6"/>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70EE4-1783-4359-BA86-E623B6B0DDC9}">
  <sheetPr codeName="Feuil3">
    <tabColor theme="3" tint="0.249977111117893"/>
    <pageSetUpPr fitToPage="1"/>
  </sheetPr>
  <dimension ref="A1:AC52"/>
  <sheetViews>
    <sheetView showGridLines="0" zoomScaleNormal="100" workbookViewId="0">
      <selection activeCell="B7" sqref="B7"/>
    </sheetView>
  </sheetViews>
  <sheetFormatPr baseColWidth="10" defaultRowHeight="14.4" x14ac:dyDescent="0.3"/>
  <cols>
    <col min="1" max="1" width="7.33203125" customWidth="1"/>
    <col min="2" max="2" width="66.5546875" customWidth="1"/>
    <col min="3" max="3" width="19.6640625" customWidth="1"/>
    <col min="4" max="4" width="3" customWidth="1"/>
    <col min="5" max="5" width="17.109375" customWidth="1"/>
    <col min="6" max="6" width="3.6640625" style="21" customWidth="1"/>
    <col min="7" max="7" width="17.33203125" customWidth="1"/>
    <col min="8" max="8" width="10.33203125" style="21" customWidth="1"/>
    <col min="9" max="9" width="9.88671875" customWidth="1"/>
    <col min="10" max="10" width="11.109375" style="21" customWidth="1"/>
    <col min="11" max="11" width="8.88671875" customWidth="1"/>
    <col min="12" max="12" width="2.88671875" customWidth="1"/>
    <col min="13" max="13" width="10.6640625" style="66" customWidth="1"/>
    <col min="14" max="14" width="2.33203125" style="192" customWidth="1"/>
    <col min="15" max="15" width="8.5546875" customWidth="1"/>
    <col min="16" max="16" width="2.33203125" style="64" customWidth="1"/>
    <col min="17" max="17" width="3.109375" customWidth="1"/>
    <col min="18" max="18" width="10" style="63" customWidth="1"/>
    <col min="19" max="19" width="2.33203125" style="186" customWidth="1"/>
    <col min="20" max="20" width="8.33203125" customWidth="1"/>
    <col min="21" max="21" width="2.5546875" style="65" customWidth="1"/>
    <col min="22" max="22" width="3.5546875" customWidth="1"/>
    <col min="23" max="23" width="2.33203125" customWidth="1"/>
    <col min="24" max="24" width="14.109375" customWidth="1"/>
  </cols>
  <sheetData>
    <row r="1" spans="1:29" ht="45" customHeight="1" x14ac:dyDescent="0.4">
      <c r="A1" s="107"/>
      <c r="B1" s="108"/>
      <c r="C1" s="610" t="s">
        <v>801</v>
      </c>
      <c r="D1" s="610"/>
      <c r="E1" s="610"/>
      <c r="F1" s="610"/>
      <c r="G1" s="610"/>
      <c r="H1" s="610"/>
      <c r="I1" s="610"/>
      <c r="J1" s="610"/>
      <c r="K1" s="610"/>
      <c r="L1" s="610"/>
      <c r="M1" s="610"/>
      <c r="N1" s="610"/>
      <c r="O1" s="610"/>
      <c r="P1" s="610"/>
      <c r="Q1" s="610"/>
      <c r="R1" s="610"/>
      <c r="S1" s="610"/>
      <c r="T1" s="610"/>
      <c r="U1" s="610"/>
      <c r="V1" s="610"/>
      <c r="W1" s="610"/>
      <c r="X1" s="611"/>
    </row>
    <row r="2" spans="1:29" ht="13.95" customHeight="1" x14ac:dyDescent="0.4">
      <c r="A2" s="109"/>
      <c r="B2" s="110"/>
      <c r="C2" s="612"/>
      <c r="D2" s="612"/>
      <c r="E2" s="612"/>
      <c r="F2" s="612"/>
      <c r="G2" s="612"/>
      <c r="H2" s="612"/>
      <c r="I2" s="612"/>
      <c r="J2" s="612"/>
      <c r="K2" s="612"/>
      <c r="L2" s="612"/>
      <c r="M2" s="612"/>
      <c r="N2" s="612"/>
      <c r="O2" s="612"/>
      <c r="P2" s="612"/>
      <c r="Q2" s="612"/>
      <c r="R2" s="612"/>
      <c r="S2" s="612"/>
      <c r="T2" s="612"/>
      <c r="U2" s="612"/>
      <c r="V2" s="612"/>
      <c r="W2" s="612"/>
      <c r="X2" s="613"/>
    </row>
    <row r="3" spans="1:29" ht="5.0999999999999996" customHeight="1" x14ac:dyDescent="0.4">
      <c r="A3" s="614"/>
      <c r="B3" s="614"/>
      <c r="C3" s="112"/>
      <c r="D3" s="112"/>
      <c r="E3" s="112"/>
      <c r="F3" s="115"/>
      <c r="G3" s="112"/>
      <c r="H3" s="115"/>
      <c r="I3" s="112"/>
      <c r="J3" s="115"/>
      <c r="K3" s="112"/>
      <c r="L3" s="112"/>
      <c r="M3" s="112"/>
      <c r="N3" s="177"/>
      <c r="O3" s="112"/>
      <c r="P3" s="112"/>
      <c r="Q3" s="112"/>
      <c r="R3" s="112"/>
      <c r="S3" s="177"/>
      <c r="T3" s="112"/>
      <c r="U3" s="112"/>
      <c r="V3" s="112"/>
      <c r="W3" s="112"/>
      <c r="X3" s="112"/>
    </row>
    <row r="4" spans="1:29" ht="62.85" customHeight="1" x14ac:dyDescent="0.3">
      <c r="A4" s="121" t="s">
        <v>802</v>
      </c>
      <c r="B4" s="120">
        <f ca="1">TODAY()</f>
        <v>45677</v>
      </c>
      <c r="L4" s="616" t="s">
        <v>844</v>
      </c>
      <c r="M4" s="616"/>
      <c r="N4" s="616"/>
      <c r="O4" s="616"/>
      <c r="P4" s="616"/>
      <c r="Q4" s="616"/>
      <c r="R4" s="616"/>
      <c r="S4" s="616"/>
      <c r="T4" s="616"/>
      <c r="U4" s="92"/>
      <c r="V4" s="615" t="s">
        <v>860</v>
      </c>
      <c r="W4" s="615"/>
      <c r="X4" s="615"/>
      <c r="Y4" s="88"/>
      <c r="Z4" s="88"/>
      <c r="AA4" s="88"/>
      <c r="AB4" s="88"/>
      <c r="AC4" s="88"/>
    </row>
    <row r="5" spans="1:29" ht="8.1" customHeight="1" x14ac:dyDescent="0.3">
      <c r="A5" s="111"/>
      <c r="L5" s="113"/>
      <c r="M5" s="113"/>
      <c r="N5" s="113"/>
      <c r="O5" s="113"/>
      <c r="P5" s="113"/>
      <c r="Q5" s="113"/>
      <c r="R5" s="113"/>
      <c r="S5" s="113"/>
      <c r="T5" s="113"/>
      <c r="U5" s="92"/>
      <c r="V5" s="615"/>
      <c r="W5" s="615"/>
      <c r="X5" s="615"/>
      <c r="Y5" s="88"/>
      <c r="Z5" s="88"/>
      <c r="AA5" s="88"/>
      <c r="AB5" s="88"/>
      <c r="AC5" s="88"/>
    </row>
    <row r="6" spans="1:29" ht="49.95" customHeight="1" x14ac:dyDescent="0.3">
      <c r="A6" s="617" t="s">
        <v>870</v>
      </c>
      <c r="B6" s="617"/>
      <c r="C6" s="617"/>
      <c r="D6" s="617"/>
      <c r="E6" s="617"/>
      <c r="L6" s="601" t="s">
        <v>792</v>
      </c>
      <c r="M6" s="601"/>
      <c r="N6" s="601"/>
      <c r="O6" s="172" t="s">
        <v>790</v>
      </c>
      <c r="P6" s="600" t="s">
        <v>793</v>
      </c>
      <c r="Q6" s="600"/>
      <c r="R6" s="600"/>
      <c r="S6" s="600"/>
      <c r="T6" s="172" t="s">
        <v>790</v>
      </c>
      <c r="U6" s="86"/>
      <c r="V6" s="615"/>
      <c r="W6" s="615"/>
      <c r="X6" s="615"/>
      <c r="Y6" s="86"/>
    </row>
    <row r="7" spans="1:29" ht="17.25" customHeight="1" x14ac:dyDescent="0.3">
      <c r="A7" s="204" t="s">
        <v>139</v>
      </c>
      <c r="B7" s="168" t="str">
        <f>_xlfn.XLOOKUP(A7,'VOTRE SELECTION'!G:G,'VOTRE SELECTION'!H:H,"Pas référencé - Vérifiez votre code")</f>
        <v>SERV OUATE 33X33 2F BLANC</v>
      </c>
      <c r="C7" s="146" t="s">
        <v>774</v>
      </c>
      <c r="D7" s="147">
        <f>_xlfn.XLOOKUP(A7,'VOTRE SELECTION'!G:G,'VOTRE SELECTION'!I:I,0)</f>
        <v>1</v>
      </c>
      <c r="E7" s="146" t="s">
        <v>805</v>
      </c>
      <c r="F7" s="175">
        <f>_xlfn.XLOOKUP(A7,'VOTRE SELECTION'!G:G,'VOTRE SELECTION'!T:T,0)</f>
        <v>6</v>
      </c>
      <c r="G7" s="146" t="s">
        <v>773</v>
      </c>
      <c r="H7" s="148">
        <f>_xlfn.XLOOKUP(A7,'VOTRE SELECTION'!G:G,'VOTRE SELECTION'!X:X,0)</f>
        <v>58.452799999999982</v>
      </c>
      <c r="I7" s="146" t="s">
        <v>803</v>
      </c>
      <c r="J7" s="148">
        <f>_xlfn.XLOOKUP(A7,'VOTRE SELECTION'!G:G,'VOTRE SELECTION'!Y:Y,0)</f>
        <v>19.48426666666666</v>
      </c>
      <c r="K7" s="146" t="s">
        <v>804</v>
      </c>
      <c r="L7" s="67" t="b">
        <v>0</v>
      </c>
      <c r="M7" s="89" t="str">
        <f>IF(L7=TRUE,(H7*3%+H7),"")</f>
        <v/>
      </c>
      <c r="N7" s="72" t="s">
        <v>791</v>
      </c>
      <c r="O7" s="176" t="str">
        <f>IF(L7=TRUE,(_xlfn.XLOOKUP(A7,'VOTRE SELECTION'!G:G,'VOTRE SELECTION'!K:K,0)),"")</f>
        <v/>
      </c>
      <c r="Q7" s="68" t="b">
        <v>0</v>
      </c>
      <c r="R7" s="91" t="str">
        <f>IF(Q7=TRUE,(H7*6%+H7),"")</f>
        <v/>
      </c>
      <c r="S7" s="72" t="s">
        <v>791</v>
      </c>
      <c r="T7" s="176" t="str">
        <f>IF(Q7=TRUE,(_xlfn.XLOOKUP(A7,'VOTRE SELECTION'!G:G,'VOTRE SELECTION'!L:L,0)),"")</f>
        <v/>
      </c>
      <c r="V7" s="68" t="b">
        <v>0</v>
      </c>
      <c r="W7" s="72" t="s">
        <v>791</v>
      </c>
      <c r="X7" s="176" t="str">
        <f>IF(V7=TRUE,(_xlfn.XLOOKUP(A7,'VOTRE SELECTION'!G:G,'VOTRE SELECTION'!J:J,0)),"")</f>
        <v/>
      </c>
      <c r="Y7" s="65"/>
    </row>
    <row r="8" spans="1:29" ht="17.25" customHeight="1" x14ac:dyDescent="0.3">
      <c r="A8" s="204" t="s">
        <v>140</v>
      </c>
      <c r="B8" s="168" t="str">
        <f>_xlfn.XLOOKUP(A8,'VOTRE SELECTION'!G:G,'VOTRE SELECTION'!H:H,"Pas référencé - Vérifiez votre code")</f>
        <v>SERV OUATE 33X33 2F BLANC</v>
      </c>
      <c r="C8" s="146" t="s">
        <v>774</v>
      </c>
      <c r="D8" s="147">
        <f>_xlfn.XLOOKUP(A8,'VOTRE SELECTION'!G:G,'VOTRE SELECTION'!I:I,0)</f>
        <v>2</v>
      </c>
      <c r="E8" s="146" t="s">
        <v>805</v>
      </c>
      <c r="F8" s="175">
        <f>_xlfn.XLOOKUP(A8,'VOTRE SELECTION'!G:G,'VOTRE SELECTION'!T:T,0)</f>
        <v>6</v>
      </c>
      <c r="G8" s="146" t="s">
        <v>773</v>
      </c>
      <c r="H8" s="148">
        <f>_xlfn.XLOOKUP(A8,'VOTRE SELECTION'!G:G,'VOTRE SELECTION'!X:X,0)</f>
        <v>61.375439999999998</v>
      </c>
      <c r="I8" s="146" t="s">
        <v>803</v>
      </c>
      <c r="J8" s="148">
        <f>_xlfn.XLOOKUP(A8,'VOTRE SELECTION'!G:G,'VOTRE SELECTION'!Y:Y,0)</f>
        <v>20.458479999999998</v>
      </c>
      <c r="K8" s="146" t="s">
        <v>804</v>
      </c>
      <c r="L8" s="67" t="b">
        <v>0</v>
      </c>
      <c r="M8" s="89" t="str">
        <f>IF(L8=TRUE,(H8*3%+H8),"")</f>
        <v/>
      </c>
      <c r="N8" s="72" t="s">
        <v>791</v>
      </c>
      <c r="O8" s="176" t="str">
        <f>IF(L8=TRUE,(_xlfn.XLOOKUP(A8,'VOTRE SELECTION'!G:G,'VOTRE SELECTION'!K:K,0)),"")</f>
        <v/>
      </c>
      <c r="Q8" s="68" t="b">
        <v>0</v>
      </c>
      <c r="R8" s="91" t="str">
        <f>IF(Q8=TRUE,(H8*6%+H8),"")</f>
        <v/>
      </c>
      <c r="S8" s="72" t="s">
        <v>791</v>
      </c>
      <c r="T8" s="176" t="str">
        <f>IF(Q8=TRUE,(_xlfn.XLOOKUP(A8,'VOTRE SELECTION'!G:G,'VOTRE SELECTION'!L:L,0)),"")</f>
        <v/>
      </c>
      <c r="V8" s="68" t="b">
        <v>0</v>
      </c>
      <c r="W8" s="72" t="s">
        <v>791</v>
      </c>
      <c r="X8" s="176" t="str">
        <f>IF(V8=TRUE,(_xlfn.XLOOKUP(A8,'VOTRE SELECTION'!G:G,'VOTRE SELECTION'!J:J,0)),"")</f>
        <v/>
      </c>
      <c r="Y8" s="65"/>
    </row>
    <row r="9" spans="1:29" ht="17.25" customHeight="1" x14ac:dyDescent="0.3">
      <c r="A9" s="204" t="s">
        <v>141</v>
      </c>
      <c r="B9" s="168" t="str">
        <f>_xlfn.XLOOKUP(A9,'VOTRE SELECTION'!G:G,'VOTRE SELECTION'!H:H,"Pas référencé - Vérifiez votre code")</f>
        <v>SERV OUATE 33X33 2F BLANC</v>
      </c>
      <c r="C9" s="146" t="s">
        <v>774</v>
      </c>
      <c r="D9" s="147">
        <f>_xlfn.XLOOKUP(A9,'VOTRE SELECTION'!G:G,'VOTRE SELECTION'!I:I,0)</f>
        <v>3</v>
      </c>
      <c r="E9" s="146" t="s">
        <v>805</v>
      </c>
      <c r="F9" s="175">
        <f>_xlfn.XLOOKUP(A9,'VOTRE SELECTION'!G:G,'VOTRE SELECTION'!T:T,0)</f>
        <v>12</v>
      </c>
      <c r="G9" s="146" t="s">
        <v>773</v>
      </c>
      <c r="H9" s="148">
        <f>_xlfn.XLOOKUP(A9,'VOTRE SELECTION'!G:G,'VOTRE SELECTION'!X:X,0)</f>
        <v>64.298079999999999</v>
      </c>
      <c r="I9" s="146" t="s">
        <v>803</v>
      </c>
      <c r="J9" s="148">
        <f>_xlfn.XLOOKUP(A9,'VOTRE SELECTION'!G:G,'VOTRE SELECTION'!Y:Y,0)</f>
        <v>21.432693333333333</v>
      </c>
      <c r="K9" s="146" t="s">
        <v>804</v>
      </c>
      <c r="L9" s="67" t="b">
        <v>0</v>
      </c>
      <c r="M9" s="89" t="str">
        <f>IF(L9=TRUE,(H9*3%+H9),"")</f>
        <v/>
      </c>
      <c r="N9" s="72" t="s">
        <v>791</v>
      </c>
      <c r="O9" s="176" t="str">
        <f>IF(L9=TRUE,(_xlfn.XLOOKUP(A9,'VOTRE SELECTION'!G:G,'VOTRE SELECTION'!K:K,0)),"")</f>
        <v/>
      </c>
      <c r="Q9" s="68" t="b">
        <v>0</v>
      </c>
      <c r="R9" s="91" t="str">
        <f>IF(Q9=TRUE,(H9*6%+H9),"")</f>
        <v/>
      </c>
      <c r="S9" s="72" t="s">
        <v>791</v>
      </c>
      <c r="T9" s="176" t="str">
        <f>IF(Q9=TRUE,(_xlfn.XLOOKUP(A9,'VOTRE SELECTION'!G:G,'VOTRE SELECTION'!L:L,0)),"")</f>
        <v/>
      </c>
      <c r="V9" s="68" t="b">
        <v>0</v>
      </c>
      <c r="W9" s="72" t="s">
        <v>791</v>
      </c>
      <c r="X9" s="176" t="str">
        <f>IF(V9=TRUE,(_xlfn.XLOOKUP(A9,'VOTRE SELECTION'!G:G,'VOTRE SELECTION'!J:J,0)),"")</f>
        <v/>
      </c>
      <c r="Y9" s="65"/>
    </row>
    <row r="10" spans="1:29" ht="13.35" customHeight="1" x14ac:dyDescent="0.3">
      <c r="A10" s="169"/>
      <c r="B10" s="114"/>
      <c r="C10" s="114"/>
      <c r="D10" s="114"/>
      <c r="E10" s="114"/>
      <c r="F10" s="114"/>
      <c r="G10" s="114"/>
      <c r="H10" s="114"/>
      <c r="I10" s="114"/>
      <c r="J10" s="114"/>
      <c r="K10" s="114"/>
      <c r="L10" s="167"/>
      <c r="M10" s="167"/>
      <c r="N10" s="167"/>
      <c r="O10" s="167"/>
      <c r="P10" s="167"/>
      <c r="Q10" s="167"/>
      <c r="R10" s="167"/>
      <c r="S10" s="178"/>
      <c r="T10" s="178"/>
      <c r="U10" s="167"/>
      <c r="V10" s="167"/>
      <c r="W10" s="167"/>
      <c r="X10" s="167"/>
      <c r="Y10" s="85"/>
    </row>
    <row r="11" spans="1:29" ht="17.25" customHeight="1" x14ac:dyDescent="0.3">
      <c r="A11" s="204" t="s">
        <v>417</v>
      </c>
      <c r="B11" s="168" t="str">
        <f>_xlfn.XLOOKUP(A11,'VOTRE SELECTION'!G:G,'VOTRE SELECTION'!H:H,"Pas référencé - Vérifiez votre code")</f>
        <v xml:space="preserve">SERV CELISOFT 40X40 BLANC </v>
      </c>
      <c r="C11" s="146" t="s">
        <v>774</v>
      </c>
      <c r="D11" s="147">
        <f>_xlfn.XLOOKUP(A11,'VOTRE SELECTION'!G:G,'VOTRE SELECTION'!I:I,0)</f>
        <v>1</v>
      </c>
      <c r="E11" s="146" t="s">
        <v>805</v>
      </c>
      <c r="F11" s="175">
        <f>_xlfn.XLOOKUP(A11,'VOTRE SELECTION'!G:G,'VOTRE SELECTION'!T:T,0)</f>
        <v>16</v>
      </c>
      <c r="G11" s="146" t="s">
        <v>773</v>
      </c>
      <c r="H11" s="148">
        <f>_xlfn.XLOOKUP(A11,'VOTRE SELECTION'!G:G,'VOTRE SELECTION'!X:X,0)</f>
        <v>41.572550000000007</v>
      </c>
      <c r="I11" s="146" t="s">
        <v>803</v>
      </c>
      <c r="J11" s="148">
        <f>_xlfn.XLOOKUP(A11,'VOTRE SELECTION'!G:G,'VOTRE SELECTION'!Y:Y,0)</f>
        <v>83.145100000000014</v>
      </c>
      <c r="K11" s="146" t="s">
        <v>804</v>
      </c>
      <c r="L11" s="67" t="b">
        <v>0</v>
      </c>
      <c r="M11" s="89" t="str">
        <f>IF(L11=TRUE,(H11*3%+H11),"")</f>
        <v/>
      </c>
      <c r="N11" s="72" t="s">
        <v>791</v>
      </c>
      <c r="O11" s="176" t="str">
        <f>IF(L11=TRUE,(_xlfn.XLOOKUP(A11,'VOTRE SELECTION'!G:G,'VOTRE SELECTION'!K:K,0)),"")</f>
        <v/>
      </c>
      <c r="P11" s="167"/>
      <c r="Q11" s="68" t="b">
        <v>0</v>
      </c>
      <c r="R11" s="91" t="str">
        <f>IF(Q11=TRUE,(H11*6%+H11),"")</f>
        <v/>
      </c>
      <c r="S11" s="72" t="s">
        <v>791</v>
      </c>
      <c r="T11" s="176" t="str">
        <f>IF(Q11=TRUE,(_xlfn.XLOOKUP(A11,'VOTRE SELECTION'!G:G,'VOTRE SELECTION'!L:L,0)),"")</f>
        <v/>
      </c>
      <c r="U11" s="85"/>
      <c r="V11" s="68" t="b">
        <v>0</v>
      </c>
      <c r="W11" s="72" t="s">
        <v>791</v>
      </c>
      <c r="X11" s="176" t="str">
        <f>IF(W11=TRUE,(_xlfn.XLOOKUP(A11,'VOTRE SELECTION'!G:G,'VOTRE SELECTION'!J:J,0)),"")</f>
        <v/>
      </c>
      <c r="Y11" s="65"/>
    </row>
    <row r="12" spans="1:29" ht="17.25" customHeight="1" x14ac:dyDescent="0.3">
      <c r="A12" s="204" t="s">
        <v>418</v>
      </c>
      <c r="B12" s="168" t="str">
        <f>_xlfn.XLOOKUP(A12,'VOTRE SELECTION'!G:G,'VOTRE SELECTION'!H:H,"Pas référencé - Vérifiez votre code")</f>
        <v xml:space="preserve">SERV CELISOFT 40X40 BLANC </v>
      </c>
      <c r="C12" s="146" t="s">
        <v>774</v>
      </c>
      <c r="D12" s="147">
        <f>_xlfn.XLOOKUP(A12,'VOTRE SELECTION'!G:G,'VOTRE SELECTION'!I:I,0)</f>
        <v>2</v>
      </c>
      <c r="E12" s="146" t="s">
        <v>805</v>
      </c>
      <c r="F12" s="175">
        <f>_xlfn.XLOOKUP(A12,'VOTRE SELECTION'!G:G,'VOTRE SELECTION'!T:T,0)</f>
        <v>16</v>
      </c>
      <c r="G12" s="146" t="s">
        <v>773</v>
      </c>
      <c r="H12" s="148">
        <f>_xlfn.XLOOKUP(A12,'VOTRE SELECTION'!G:G,'VOTRE SELECTION'!X:X,0)</f>
        <v>43.651177500000003</v>
      </c>
      <c r="I12" s="146" t="s">
        <v>803</v>
      </c>
      <c r="J12" s="148">
        <f>_xlfn.XLOOKUP(A12,'VOTRE SELECTION'!G:G,'VOTRE SELECTION'!Y:Y,0)</f>
        <v>87.302355000000006</v>
      </c>
      <c r="K12" s="146" t="s">
        <v>804</v>
      </c>
      <c r="L12" s="67" t="b">
        <v>0</v>
      </c>
      <c r="M12" s="89" t="str">
        <f>IF(L12=TRUE,(H12*3%+H12),"")</f>
        <v/>
      </c>
      <c r="N12" s="72" t="s">
        <v>791</v>
      </c>
      <c r="O12" s="176" t="str">
        <f>IF(L12=TRUE,(_xlfn.XLOOKUP(A12,'VOTRE SELECTION'!G:G,'VOTRE SELECTION'!K:K,0)),"")</f>
        <v/>
      </c>
      <c r="P12" s="167"/>
      <c r="Q12" s="68" t="b">
        <v>0</v>
      </c>
      <c r="R12" s="91" t="str">
        <f>IF(Q12=TRUE,(H12*6%+H12),"")</f>
        <v/>
      </c>
      <c r="S12" s="72" t="s">
        <v>791</v>
      </c>
      <c r="T12" s="176" t="str">
        <f>IF(Q12=TRUE,(_xlfn.XLOOKUP(A12,'VOTRE SELECTION'!G:G,'VOTRE SELECTION'!L:L,0)),"")</f>
        <v/>
      </c>
      <c r="U12" s="85"/>
      <c r="V12" s="68" t="b">
        <v>0</v>
      </c>
      <c r="W12" s="72" t="s">
        <v>791</v>
      </c>
      <c r="X12" s="176" t="str">
        <f>IF(W12=TRUE,(_xlfn.XLOOKUP(A12,'VOTRE SELECTION'!G:G,'VOTRE SELECTION'!J:J,0)),"")</f>
        <v/>
      </c>
      <c r="Y12" s="65"/>
    </row>
    <row r="13" spans="1:29" ht="17.25" customHeight="1" x14ac:dyDescent="0.3">
      <c r="A13" s="204" t="s">
        <v>419</v>
      </c>
      <c r="B13" s="168" t="str">
        <f>_xlfn.XLOOKUP(A13,'VOTRE SELECTION'!G:G,'VOTRE SELECTION'!H:H,"Pas référencé - Vérifiez votre code")</f>
        <v xml:space="preserve">SERV CELISOFT 40X40 BLANC </v>
      </c>
      <c r="C13" s="146" t="s">
        <v>774</v>
      </c>
      <c r="D13" s="147">
        <f>_xlfn.XLOOKUP(A13,'VOTRE SELECTION'!G:G,'VOTRE SELECTION'!I:I,0)</f>
        <v>3</v>
      </c>
      <c r="E13" s="146" t="s">
        <v>805</v>
      </c>
      <c r="F13" s="175">
        <f>_xlfn.XLOOKUP(A13,'VOTRE SELECTION'!G:G,'VOTRE SELECTION'!T:T,0)</f>
        <v>48</v>
      </c>
      <c r="G13" s="146" t="s">
        <v>773</v>
      </c>
      <c r="H13" s="148">
        <f>_xlfn.XLOOKUP(A13,'VOTRE SELECTION'!G:G,'VOTRE SELECTION'!X:X,0)</f>
        <v>45.729805000000013</v>
      </c>
      <c r="I13" s="146" t="s">
        <v>803</v>
      </c>
      <c r="J13" s="148">
        <f>_xlfn.XLOOKUP(A13,'VOTRE SELECTION'!G:G,'VOTRE SELECTION'!Y:Y,0)</f>
        <v>91.459610000000026</v>
      </c>
      <c r="K13" s="146" t="s">
        <v>804</v>
      </c>
      <c r="L13" s="67" t="b">
        <v>0</v>
      </c>
      <c r="M13" s="89" t="str">
        <f>IF(L13=TRUE,(H13*3%+H13),"")</f>
        <v/>
      </c>
      <c r="N13" s="72" t="s">
        <v>791</v>
      </c>
      <c r="O13" s="176" t="str">
        <f>IF(L13=TRUE,(_xlfn.XLOOKUP(A13,'VOTRE SELECTION'!G:G,'VOTRE SELECTION'!K:K,0)),"")</f>
        <v/>
      </c>
      <c r="P13" s="167"/>
      <c r="Q13" s="68" t="b">
        <v>0</v>
      </c>
      <c r="R13" s="91" t="str">
        <f>IF(Q13=TRUE,(H13*6%+H13),"")</f>
        <v/>
      </c>
      <c r="S13" s="72" t="s">
        <v>791</v>
      </c>
      <c r="T13" s="176" t="str">
        <f>IF(Q13=TRUE,(_xlfn.XLOOKUP(A13,'VOTRE SELECTION'!G:G,'VOTRE SELECTION'!L:L,0)),"")</f>
        <v/>
      </c>
      <c r="U13" s="85"/>
      <c r="V13" s="68" t="b">
        <v>0</v>
      </c>
      <c r="W13" s="72" t="s">
        <v>791</v>
      </c>
      <c r="X13" s="176" t="str">
        <f>IF(W13=TRUE,(_xlfn.XLOOKUP(A13,'VOTRE SELECTION'!G:G,'VOTRE SELECTION'!J:J,0)),"")</f>
        <v/>
      </c>
      <c r="Y13" s="65"/>
    </row>
    <row r="14" spans="1:29" ht="35.1" customHeight="1" x14ac:dyDescent="0.3">
      <c r="A14" s="169"/>
      <c r="B14" s="170"/>
      <c r="C14" s="193"/>
      <c r="D14" s="194"/>
      <c r="E14" s="193"/>
      <c r="F14" s="195"/>
      <c r="G14" s="193"/>
      <c r="H14" s="196"/>
      <c r="I14" s="193"/>
      <c r="J14" s="197"/>
      <c r="K14" s="193"/>
      <c r="L14" s="602" t="s">
        <v>855</v>
      </c>
      <c r="M14" s="603"/>
      <c r="N14" s="603"/>
      <c r="O14" s="603"/>
      <c r="P14" s="603"/>
      <c r="Q14" s="603"/>
      <c r="R14" s="603"/>
      <c r="S14" s="603"/>
      <c r="T14" s="603"/>
      <c r="U14" s="603"/>
      <c r="V14" s="603"/>
      <c r="W14" s="603"/>
      <c r="X14" s="603"/>
      <c r="Y14" s="65"/>
    </row>
    <row r="15" spans="1:29" ht="44.85" customHeight="1" x14ac:dyDescent="0.3">
      <c r="A15" s="609"/>
      <c r="B15" s="609"/>
      <c r="C15" s="609"/>
      <c r="D15" s="609"/>
      <c r="E15" s="609"/>
      <c r="F15" s="62"/>
      <c r="G15" s="58"/>
      <c r="H15" s="116"/>
      <c r="I15" s="58"/>
      <c r="J15" s="119"/>
      <c r="K15" s="58"/>
      <c r="L15" s="601" t="s">
        <v>792</v>
      </c>
      <c r="M15" s="601"/>
      <c r="N15" s="601"/>
      <c r="O15" s="172" t="s">
        <v>790</v>
      </c>
      <c r="P15" s="600" t="s">
        <v>793</v>
      </c>
      <c r="Q15" s="600"/>
      <c r="R15" s="600"/>
      <c r="S15" s="600"/>
      <c r="T15" s="172" t="s">
        <v>790</v>
      </c>
      <c r="U15" s="167"/>
      <c r="V15" s="604" t="s">
        <v>862</v>
      </c>
      <c r="W15" s="604"/>
      <c r="X15" s="604"/>
      <c r="Y15" s="85"/>
    </row>
    <row r="16" spans="1:29" ht="17.25" customHeight="1" x14ac:dyDescent="0.3">
      <c r="A16" s="204" t="s">
        <v>417</v>
      </c>
      <c r="B16" s="168" t="str">
        <f>_xlfn.XLOOKUP(A16,'VOTRE SELECTION'!G:G,'VOTRE SELECTION'!H:H,"Pas référencé - Vérifiez votre code")</f>
        <v xml:space="preserve">SERV CELISOFT 40X40 BLANC </v>
      </c>
      <c r="C16" s="146" t="s">
        <v>774</v>
      </c>
      <c r="D16" s="147">
        <f>_xlfn.XLOOKUP(A16,'VOTRE SELECTION'!G:G,'VOTRE SELECTION'!I:I,0)</f>
        <v>1</v>
      </c>
      <c r="E16" s="146" t="s">
        <v>805</v>
      </c>
      <c r="F16" s="175">
        <f>_xlfn.XLOOKUP(A16,'VOTRE SELECTION'!G:G,'VOTRE SELECTION'!O:O,0)</f>
        <v>268.20999999999998</v>
      </c>
      <c r="G16" s="146" t="s">
        <v>773</v>
      </c>
      <c r="H16" s="148">
        <f>_xlfn.XLOOKUP(A16,'VOTRE SELECTION'!G:G,'VOTRE SELECTION'!Q:Q,0)</f>
        <v>500</v>
      </c>
      <c r="I16" s="146" t="s">
        <v>803</v>
      </c>
      <c r="J16" s="148" t="e">
        <f>_xlfn.XLOOKUP(A16,'VOTRE SELECTION'!G:G,'VOTRE SELECTION'!#REF!,0)</f>
        <v>#REF!</v>
      </c>
      <c r="K16" s="146" t="s">
        <v>804</v>
      </c>
      <c r="L16" s="67" t="b">
        <v>0</v>
      </c>
      <c r="M16" s="89" t="str">
        <f>IF(L16=TRUE,(H16*3%+H16),"")</f>
        <v/>
      </c>
      <c r="N16" s="72" t="s">
        <v>791</v>
      </c>
      <c r="O16" s="90" t="str">
        <f>IF(L16=TRUE,'VOTRE SELECTION'!$K$16,"")</f>
        <v/>
      </c>
      <c r="P16" s="167"/>
      <c r="Q16" s="68" t="b">
        <v>0</v>
      </c>
      <c r="R16" s="91" t="str">
        <f>IF(Q16=TRUE,(H16*6%+H16),"")</f>
        <v/>
      </c>
      <c r="S16" s="72" t="s">
        <v>791</v>
      </c>
      <c r="T16" s="176" t="str">
        <f>IF(Q16=TRUE,(_xlfn.XLOOKUP(A16,'VOTRE SELECTION'!G:G,'VOTRE SELECTION'!L:L,0)),"")</f>
        <v/>
      </c>
      <c r="U16" s="85"/>
      <c r="V16" s="68" t="b">
        <v>0</v>
      </c>
      <c r="W16" s="72" t="s">
        <v>791</v>
      </c>
      <c r="X16" s="176" t="str">
        <f>IF(W16=TRUE,(_xlfn.XLOOKUP(A16,'VOTRE SELECTION'!G:G,'VOTRE SELECTION'!J:J,0)),"")</f>
        <v/>
      </c>
      <c r="Y16" s="85"/>
    </row>
    <row r="17" spans="1:25" ht="17.25" customHeight="1" x14ac:dyDescent="0.3">
      <c r="A17" s="204" t="s">
        <v>418</v>
      </c>
      <c r="B17" s="168" t="str">
        <f>_xlfn.XLOOKUP(A17,'VOTRE SELECTION'!G:G,'VOTRE SELECTION'!H:H,"Pas référencé - Vérifiez votre code")</f>
        <v xml:space="preserve">SERV CELISOFT 40X40 BLANC </v>
      </c>
      <c r="C17" s="146" t="s">
        <v>774</v>
      </c>
      <c r="D17" s="147">
        <f>_xlfn.XLOOKUP(A17,'VOTRE SELECTION'!G:G,'VOTRE SELECTION'!I:I,0)</f>
        <v>2</v>
      </c>
      <c r="E17" s="146" t="s">
        <v>805</v>
      </c>
      <c r="F17" s="175">
        <f>_xlfn.XLOOKUP(A17,'VOTRE SELECTION'!G:G,'VOTRE SELECTION'!O:O,0)</f>
        <v>281.62049999999999</v>
      </c>
      <c r="G17" s="146" t="s">
        <v>773</v>
      </c>
      <c r="H17" s="148">
        <f>_xlfn.XLOOKUP(A17,'VOTRE SELECTION'!G:G,'VOTRE SELECTION'!Q:Q,0)</f>
        <v>500</v>
      </c>
      <c r="I17" s="146" t="s">
        <v>803</v>
      </c>
      <c r="J17" s="148" t="e">
        <f>_xlfn.XLOOKUP(A17,'VOTRE SELECTION'!G:G,'VOTRE SELECTION'!#REF!,0)</f>
        <v>#REF!</v>
      </c>
      <c r="K17" s="146" t="s">
        <v>804</v>
      </c>
      <c r="L17" s="67" t="b">
        <v>0</v>
      </c>
      <c r="M17" s="89" t="str">
        <f t="shared" ref="M17:M18" si="0">IF(L17=TRUE,(H17*3%+H17),"")</f>
        <v/>
      </c>
      <c r="N17" s="72" t="s">
        <v>791</v>
      </c>
      <c r="O17" s="90" t="str">
        <f>IF(L17=TRUE,'VOTRE SELECTION'!$K$16,"")</f>
        <v/>
      </c>
      <c r="P17" s="167"/>
      <c r="Q17" s="68" t="b">
        <v>0</v>
      </c>
      <c r="R17" s="91" t="str">
        <f>IF(Q17=TRUE,(H17*6%+H17),"")</f>
        <v/>
      </c>
      <c r="S17" s="72" t="s">
        <v>791</v>
      </c>
      <c r="T17" s="176" t="str">
        <f>IF(Q17=TRUE,(_xlfn.XLOOKUP(A17,'VOTRE SELECTION'!G:G,'VOTRE SELECTION'!L:L,0)),"")</f>
        <v/>
      </c>
      <c r="U17" s="85"/>
      <c r="V17" s="68" t="b">
        <v>0</v>
      </c>
      <c r="W17" s="72" t="s">
        <v>791</v>
      </c>
      <c r="X17" s="176" t="str">
        <f>IF(W17=TRUE,(_xlfn.XLOOKUP(A17,'VOTRE SELECTION'!G:G,'VOTRE SELECTION'!J:J,0)),"")</f>
        <v/>
      </c>
      <c r="Y17" s="85"/>
    </row>
    <row r="18" spans="1:25" ht="17.25" customHeight="1" x14ac:dyDescent="0.3">
      <c r="A18" s="204" t="s">
        <v>419</v>
      </c>
      <c r="B18" s="168" t="str">
        <f>_xlfn.XLOOKUP(A18,'VOTRE SELECTION'!G:G,'VOTRE SELECTION'!H:H,"Pas référencé - Vérifiez votre code")</f>
        <v xml:space="preserve">SERV CELISOFT 40X40 BLANC </v>
      </c>
      <c r="C18" s="146" t="s">
        <v>774</v>
      </c>
      <c r="D18" s="147">
        <f>_xlfn.XLOOKUP(A18,'VOTRE SELECTION'!G:G,'VOTRE SELECTION'!I:I,0)</f>
        <v>3</v>
      </c>
      <c r="E18" s="146" t="s">
        <v>805</v>
      </c>
      <c r="F18" s="175">
        <f>_xlfn.XLOOKUP(A18,'VOTRE SELECTION'!G:G,'VOTRE SELECTION'!O:O,0)</f>
        <v>295.03100000000001</v>
      </c>
      <c r="G18" s="146" t="s">
        <v>773</v>
      </c>
      <c r="H18" s="148">
        <f>_xlfn.XLOOKUP(A18,'VOTRE SELECTION'!G:G,'VOTRE SELECTION'!Q:Q,0)</f>
        <v>500</v>
      </c>
      <c r="I18" s="146" t="s">
        <v>803</v>
      </c>
      <c r="J18" s="148" t="e">
        <f>_xlfn.XLOOKUP(A18,'VOTRE SELECTION'!G:G,'VOTRE SELECTION'!#REF!,0)</f>
        <v>#REF!</v>
      </c>
      <c r="K18" s="146" t="s">
        <v>804</v>
      </c>
      <c r="L18" s="67" t="b">
        <v>0</v>
      </c>
      <c r="M18" s="89" t="str">
        <f t="shared" si="0"/>
        <v/>
      </c>
      <c r="N18" s="72" t="s">
        <v>791</v>
      </c>
      <c r="O18" s="90" t="str">
        <f>IF(L18=TRUE,'VOTRE SELECTION'!$K$16,"")</f>
        <v/>
      </c>
      <c r="P18" s="167"/>
      <c r="Q18" s="68" t="b">
        <v>0</v>
      </c>
      <c r="R18" s="91" t="str">
        <f>IF(Q18=TRUE,(H18*6%+H18),"")</f>
        <v/>
      </c>
      <c r="S18" s="72" t="s">
        <v>791</v>
      </c>
      <c r="T18" s="176" t="str">
        <f>IF(Q18=TRUE,(_xlfn.XLOOKUP(A18,'VOTRE SELECTION'!G:G,'VOTRE SELECTION'!L:L,0)),"")</f>
        <v/>
      </c>
      <c r="U18" s="85"/>
      <c r="V18" s="68" t="b">
        <v>0</v>
      </c>
      <c r="W18" s="72" t="s">
        <v>791</v>
      </c>
      <c r="X18" s="176" t="str">
        <f>IF(W18=TRUE,(_xlfn.XLOOKUP(A18,'VOTRE SELECTION'!G:G,'VOTRE SELECTION'!J:J,0)),"")</f>
        <v/>
      </c>
      <c r="Y18" s="85"/>
    </row>
    <row r="19" spans="1:25" ht="26.85" customHeight="1" x14ac:dyDescent="0.3">
      <c r="A19" s="174"/>
      <c r="B19" s="70"/>
      <c r="C19" s="58"/>
      <c r="D19" s="69"/>
      <c r="E19" s="58"/>
      <c r="F19" s="62"/>
      <c r="G19" s="58"/>
      <c r="H19" s="116"/>
      <c r="I19" s="58"/>
      <c r="J19" s="119"/>
      <c r="K19" s="58"/>
      <c r="L19" s="604" t="s">
        <v>859</v>
      </c>
      <c r="M19" s="605"/>
      <c r="N19" s="605"/>
      <c r="O19" s="605"/>
      <c r="P19" s="605"/>
      <c r="Q19" s="605"/>
      <c r="R19" s="605"/>
      <c r="S19" s="605"/>
      <c r="T19" s="605"/>
      <c r="U19" s="605"/>
      <c r="V19" s="605"/>
      <c r="W19" s="605"/>
      <c r="X19" s="605"/>
      <c r="Y19" s="85"/>
    </row>
    <row r="20" spans="1:25" ht="5.0999999999999996" customHeight="1" thickBot="1" x14ac:dyDescent="0.35">
      <c r="A20" s="124"/>
      <c r="B20" s="125"/>
      <c r="C20" s="126"/>
      <c r="D20" s="127"/>
      <c r="E20" s="126"/>
      <c r="F20" s="128"/>
      <c r="G20" s="126"/>
      <c r="H20" s="129"/>
      <c r="I20" s="126"/>
      <c r="J20" s="130"/>
      <c r="K20" s="126"/>
      <c r="L20" s="155"/>
      <c r="M20" s="156"/>
      <c r="N20" s="187"/>
      <c r="O20" s="155"/>
      <c r="P20" s="157"/>
      <c r="Q20" s="155"/>
      <c r="R20" s="158"/>
      <c r="S20" s="179"/>
      <c r="T20" s="155"/>
      <c r="U20" s="159"/>
      <c r="V20" s="155"/>
      <c r="W20" s="155"/>
      <c r="X20" s="155"/>
      <c r="Y20" s="85"/>
    </row>
    <row r="21" spans="1:25" ht="24" customHeight="1" x14ac:dyDescent="0.3">
      <c r="A21" s="71"/>
      <c r="B21" s="70"/>
      <c r="C21" s="58"/>
      <c r="D21" s="69"/>
      <c r="E21" s="58"/>
      <c r="F21" s="62"/>
      <c r="G21" s="58"/>
      <c r="H21" s="116"/>
      <c r="I21" s="58"/>
      <c r="J21" s="119"/>
      <c r="K21" s="58"/>
      <c r="L21" s="73"/>
      <c r="M21" s="132"/>
      <c r="N21" s="188"/>
      <c r="O21" s="75"/>
      <c r="P21" s="131"/>
      <c r="Q21" s="77"/>
      <c r="R21" s="133"/>
      <c r="S21" s="180"/>
      <c r="T21" s="79"/>
      <c r="U21" s="131"/>
    </row>
    <row r="22" spans="1:25" ht="18" x14ac:dyDescent="0.35">
      <c r="B22" s="160" t="s">
        <v>787</v>
      </c>
      <c r="H22" s="93"/>
      <c r="J22" s="93"/>
      <c r="L22" s="122"/>
      <c r="M22" s="164"/>
      <c r="N22" s="189" t="s">
        <v>788</v>
      </c>
      <c r="O22" s="161"/>
      <c r="P22" s="162"/>
      <c r="Q22" s="163"/>
      <c r="R22" s="164"/>
      <c r="S22" s="181"/>
      <c r="T22" s="165"/>
      <c r="U22" s="162"/>
      <c r="V22" s="166"/>
      <c r="W22" s="166"/>
    </row>
    <row r="23" spans="1:25" ht="20.85" customHeight="1" x14ac:dyDescent="0.3">
      <c r="A23" s="87" t="s">
        <v>785</v>
      </c>
      <c r="H23" s="93"/>
      <c r="J23" s="93"/>
      <c r="L23" s="122"/>
      <c r="M23" s="173" t="s">
        <v>856</v>
      </c>
      <c r="N23" s="190"/>
      <c r="O23" s="75"/>
      <c r="P23" s="76"/>
      <c r="Q23" s="77"/>
      <c r="R23" s="78"/>
      <c r="S23" s="182"/>
      <c r="T23" s="79"/>
      <c r="U23" s="76"/>
    </row>
    <row r="24" spans="1:25" ht="15.6" customHeight="1" x14ac:dyDescent="0.3">
      <c r="A24" s="87"/>
      <c r="H24" s="93"/>
      <c r="J24" s="93"/>
      <c r="L24" s="122"/>
      <c r="M24" s="173" t="s">
        <v>858</v>
      </c>
      <c r="N24" s="190"/>
      <c r="O24" s="75"/>
      <c r="P24" s="76"/>
      <c r="Q24" s="77"/>
      <c r="R24" s="78"/>
      <c r="S24" s="182"/>
      <c r="T24" s="79"/>
      <c r="U24" s="76"/>
    </row>
    <row r="25" spans="1:25" ht="18" x14ac:dyDescent="0.35">
      <c r="B25" s="160" t="s">
        <v>290</v>
      </c>
      <c r="L25" s="123"/>
      <c r="M25" s="173" t="s">
        <v>857</v>
      </c>
      <c r="N25" s="190"/>
      <c r="O25" s="75"/>
      <c r="P25" s="76"/>
      <c r="Q25" s="80"/>
      <c r="R25" s="78"/>
      <c r="S25" s="182"/>
      <c r="T25" s="79"/>
      <c r="U25" s="76"/>
    </row>
    <row r="26" spans="1:25" ht="15.6" x14ac:dyDescent="0.3">
      <c r="A26" s="87" t="s">
        <v>815</v>
      </c>
      <c r="L26" s="123"/>
      <c r="N26" s="190"/>
      <c r="O26" s="75"/>
      <c r="P26" s="76"/>
      <c r="Q26" s="80"/>
      <c r="R26" s="78"/>
      <c r="S26" s="182"/>
      <c r="T26" s="79"/>
      <c r="U26" s="76"/>
    </row>
    <row r="27" spans="1:25" ht="15.6" x14ac:dyDescent="0.3">
      <c r="A27" s="87" t="s">
        <v>789</v>
      </c>
      <c r="L27" s="123"/>
      <c r="M27" s="87" t="s">
        <v>825</v>
      </c>
      <c r="N27" s="190"/>
      <c r="O27" s="75"/>
      <c r="P27" s="76"/>
      <c r="Q27" s="80"/>
      <c r="R27" s="78"/>
      <c r="S27" s="182"/>
      <c r="T27" s="79"/>
      <c r="U27" s="76"/>
    </row>
    <row r="28" spans="1:25" ht="15.6" x14ac:dyDescent="0.3">
      <c r="A28" s="87" t="s">
        <v>814</v>
      </c>
      <c r="L28" s="123"/>
      <c r="M28" s="87" t="s">
        <v>807</v>
      </c>
      <c r="N28" s="190"/>
      <c r="O28" s="75"/>
      <c r="P28" s="76"/>
      <c r="Q28" s="80"/>
      <c r="R28" s="78"/>
      <c r="S28" s="182"/>
      <c r="T28" s="79"/>
      <c r="U28" s="76"/>
    </row>
    <row r="29" spans="1:25" ht="12.6" customHeight="1" x14ac:dyDescent="0.3">
      <c r="A29" s="87"/>
      <c r="L29" s="123"/>
      <c r="N29" s="190"/>
      <c r="O29" s="75"/>
      <c r="P29" s="76"/>
      <c r="Q29" s="80"/>
      <c r="R29" s="78"/>
      <c r="S29" s="182"/>
      <c r="T29" s="79"/>
      <c r="U29" s="76"/>
    </row>
    <row r="30" spans="1:25" ht="18" x14ac:dyDescent="0.35">
      <c r="B30" s="160" t="s">
        <v>806</v>
      </c>
      <c r="L30" s="123"/>
      <c r="M30" s="87" t="s">
        <v>808</v>
      </c>
      <c r="N30" s="190"/>
      <c r="O30" s="75"/>
      <c r="P30" s="76"/>
      <c r="Q30" s="80"/>
      <c r="R30" s="78"/>
      <c r="S30" s="182"/>
      <c r="T30" s="79"/>
      <c r="U30" s="76"/>
    </row>
    <row r="31" spans="1:25" ht="15.6" x14ac:dyDescent="0.3">
      <c r="A31" s="87" t="s">
        <v>875</v>
      </c>
      <c r="L31" s="123"/>
      <c r="M31" s="87" t="s">
        <v>809</v>
      </c>
      <c r="N31" s="190"/>
      <c r="O31" s="75"/>
      <c r="P31" s="76"/>
      <c r="Q31" s="80"/>
      <c r="R31" s="78"/>
      <c r="S31" s="182"/>
      <c r="T31" s="79"/>
      <c r="U31" s="76"/>
    </row>
    <row r="32" spans="1:25" ht="15.6" x14ac:dyDescent="0.3">
      <c r="A32" s="87" t="s">
        <v>876</v>
      </c>
      <c r="L32" s="123"/>
      <c r="M32" s="87" t="s">
        <v>854</v>
      </c>
      <c r="N32" s="190"/>
      <c r="O32" s="75"/>
      <c r="P32" s="76"/>
      <c r="Q32" s="80"/>
      <c r="R32" s="78"/>
      <c r="S32" s="182"/>
      <c r="T32" s="79"/>
      <c r="U32" s="76"/>
    </row>
    <row r="33" spans="1:24" ht="15.6" x14ac:dyDescent="0.3">
      <c r="A33" s="87" t="s">
        <v>813</v>
      </c>
      <c r="L33" s="60"/>
      <c r="M33" s="74"/>
      <c r="N33" s="190"/>
      <c r="O33" s="75"/>
      <c r="P33" s="76"/>
      <c r="Q33" s="80"/>
      <c r="R33" s="78"/>
      <c r="S33" s="182"/>
      <c r="T33" s="79"/>
      <c r="U33" s="76"/>
    </row>
    <row r="34" spans="1:24" ht="14.85" customHeight="1" thickBot="1" x14ac:dyDescent="0.35">
      <c r="H34" s="93"/>
      <c r="J34" s="93"/>
      <c r="L34" s="60"/>
      <c r="M34" s="74"/>
      <c r="N34" s="190"/>
      <c r="O34" s="75"/>
      <c r="P34" s="76"/>
      <c r="Q34" s="80"/>
      <c r="R34" s="78"/>
      <c r="S34" s="182"/>
      <c r="T34" s="79"/>
      <c r="U34" s="76"/>
    </row>
    <row r="35" spans="1:24" ht="86.1" customHeight="1" thickBot="1" x14ac:dyDescent="0.35">
      <c r="B35" s="606" t="s">
        <v>812</v>
      </c>
      <c r="C35" s="607"/>
      <c r="D35" s="607"/>
      <c r="E35" s="607"/>
      <c r="F35" s="607"/>
      <c r="G35" s="607"/>
      <c r="H35" s="607"/>
      <c r="I35" s="607"/>
      <c r="J35" s="607"/>
      <c r="K35" s="607"/>
      <c r="L35" s="607"/>
      <c r="M35" s="607"/>
      <c r="N35" s="607"/>
      <c r="O35" s="608" t="e" vm="63">
        <v>#VALUE!</v>
      </c>
      <c r="P35" s="608"/>
      <c r="Q35" s="608"/>
      <c r="R35" s="608"/>
      <c r="S35" s="608"/>
      <c r="T35" s="608"/>
      <c r="U35" s="143"/>
      <c r="V35" s="144"/>
      <c r="W35" s="145"/>
    </row>
    <row r="36" spans="1:24" ht="14.85" customHeight="1" x14ac:dyDescent="0.3">
      <c r="B36" s="81"/>
      <c r="C36" s="81"/>
      <c r="D36" s="81"/>
      <c r="E36" s="81"/>
      <c r="F36" s="118"/>
      <c r="G36" s="81"/>
      <c r="H36" s="117"/>
      <c r="I36" s="82"/>
      <c r="J36" s="117"/>
      <c r="K36" s="82"/>
      <c r="L36" s="60"/>
      <c r="M36" s="74"/>
      <c r="N36" s="190"/>
      <c r="O36" s="75"/>
      <c r="P36" s="76"/>
      <c r="Q36" s="80"/>
      <c r="R36" s="78"/>
      <c r="S36" s="182"/>
      <c r="T36" s="79"/>
      <c r="U36" s="76"/>
    </row>
    <row r="37" spans="1:24" ht="15.6" x14ac:dyDescent="0.3">
      <c r="A37" s="87" t="s">
        <v>778</v>
      </c>
      <c r="L37" s="60"/>
      <c r="M37" s="74"/>
      <c r="N37" s="190"/>
      <c r="O37" s="75"/>
      <c r="P37" s="76"/>
      <c r="Q37" s="80"/>
      <c r="R37" s="78"/>
      <c r="S37" s="182"/>
      <c r="T37" s="79"/>
      <c r="U37" s="76"/>
    </row>
    <row r="38" spans="1:24" ht="10.35" customHeight="1" x14ac:dyDescent="0.3">
      <c r="L38" s="60"/>
      <c r="M38" s="74"/>
      <c r="N38" s="190"/>
      <c r="O38" s="75"/>
      <c r="P38" s="76"/>
      <c r="Q38" s="80"/>
      <c r="R38" s="78"/>
      <c r="S38" s="182"/>
      <c r="T38" s="79"/>
      <c r="U38" s="76"/>
    </row>
    <row r="39" spans="1:24" ht="15.6" x14ac:dyDescent="0.3">
      <c r="A39" s="87" t="s">
        <v>777</v>
      </c>
      <c r="H39" s="93"/>
      <c r="J39" s="93"/>
      <c r="M39" s="74"/>
      <c r="N39" s="190"/>
      <c r="P39" s="76"/>
      <c r="Q39" s="80"/>
      <c r="R39" s="78"/>
      <c r="S39" s="182"/>
      <c r="U39" s="76"/>
    </row>
    <row r="40" spans="1:24" ht="15.6" x14ac:dyDescent="0.3">
      <c r="A40" s="171" t="s">
        <v>776</v>
      </c>
      <c r="H40" s="93"/>
      <c r="J40" s="93"/>
      <c r="M40" s="74"/>
      <c r="N40" s="190"/>
      <c r="P40" s="76"/>
      <c r="Q40" s="80"/>
      <c r="R40" s="78"/>
      <c r="S40" s="182"/>
      <c r="U40" s="76"/>
    </row>
    <row r="41" spans="1:24" ht="10.35" customHeight="1" x14ac:dyDescent="0.3">
      <c r="H41" s="93"/>
      <c r="J41" s="93"/>
      <c r="M41" s="74"/>
      <c r="N41" s="190"/>
      <c r="P41" s="76"/>
      <c r="Q41" s="80"/>
      <c r="R41" s="78"/>
      <c r="S41" s="182"/>
      <c r="U41" s="76"/>
    </row>
    <row r="42" spans="1:24" ht="10.95" customHeight="1" x14ac:dyDescent="0.3">
      <c r="A42" s="94"/>
      <c r="B42" s="94"/>
      <c r="C42" s="94"/>
      <c r="D42" s="94"/>
      <c r="E42" s="94"/>
      <c r="F42" s="95"/>
      <c r="G42" s="94"/>
      <c r="H42" s="102"/>
      <c r="I42" s="103"/>
      <c r="J42" s="102"/>
      <c r="K42" s="94"/>
      <c r="L42" s="94"/>
      <c r="M42" s="96"/>
      <c r="N42" s="191"/>
      <c r="O42" s="94"/>
      <c r="P42" s="97"/>
      <c r="Q42" s="98"/>
      <c r="R42" s="99"/>
      <c r="S42" s="183"/>
      <c r="T42" s="94"/>
      <c r="U42" s="97"/>
      <c r="V42" s="94"/>
      <c r="W42" s="94"/>
      <c r="X42" s="94"/>
    </row>
    <row r="43" spans="1:24" ht="16.2" customHeight="1" x14ac:dyDescent="0.3">
      <c r="A43" s="94"/>
      <c r="B43" s="106" t="s">
        <v>794</v>
      </c>
      <c r="C43" s="106" t="s">
        <v>797</v>
      </c>
      <c r="D43" s="105"/>
      <c r="E43" s="105"/>
      <c r="F43" s="104"/>
      <c r="G43" s="105"/>
      <c r="H43" s="599" t="e" vm="64">
        <v>#VALUE!</v>
      </c>
      <c r="I43" s="599"/>
      <c r="J43" s="599"/>
      <c r="K43" s="94"/>
      <c r="L43" s="94"/>
      <c r="M43" s="96"/>
      <c r="N43" s="191"/>
      <c r="O43" s="94"/>
      <c r="P43" s="97"/>
      <c r="Q43" s="100"/>
      <c r="R43" s="99"/>
      <c r="S43" s="183"/>
      <c r="T43" s="94"/>
      <c r="U43" s="97"/>
      <c r="V43" s="597"/>
      <c r="W43" s="597"/>
      <c r="X43" s="94"/>
    </row>
    <row r="44" spans="1:24" ht="16.2" customHeight="1" x14ac:dyDescent="0.4">
      <c r="A44" s="94"/>
      <c r="B44" s="106" t="s">
        <v>795</v>
      </c>
      <c r="C44" s="106" t="s">
        <v>798</v>
      </c>
      <c r="D44" s="105"/>
      <c r="E44" s="105"/>
      <c r="F44" s="104"/>
      <c r="G44" s="105"/>
      <c r="H44" s="599"/>
      <c r="I44" s="599"/>
      <c r="J44" s="599"/>
      <c r="K44" s="94"/>
      <c r="L44" s="94"/>
      <c r="M44" s="96"/>
      <c r="N44" s="598" t="s">
        <v>800</v>
      </c>
      <c r="O44" s="598"/>
      <c r="P44" s="598"/>
      <c r="Q44" s="598"/>
      <c r="R44" s="598"/>
      <c r="S44" s="598"/>
      <c r="T44" s="598"/>
      <c r="U44" s="598"/>
      <c r="V44" s="597"/>
      <c r="W44" s="597"/>
      <c r="X44" s="94"/>
    </row>
    <row r="45" spans="1:24" ht="16.2" customHeight="1" x14ac:dyDescent="0.3">
      <c r="A45" s="94"/>
      <c r="B45" s="106" t="s">
        <v>796</v>
      </c>
      <c r="C45" s="106" t="s">
        <v>799</v>
      </c>
      <c r="D45" s="105"/>
      <c r="E45" s="105"/>
      <c r="F45" s="104"/>
      <c r="G45" s="105"/>
      <c r="H45" s="599"/>
      <c r="I45" s="599"/>
      <c r="J45" s="599"/>
      <c r="K45" s="94"/>
      <c r="L45" s="94"/>
      <c r="M45" s="96"/>
      <c r="N45" s="191"/>
      <c r="O45" s="94"/>
      <c r="P45" s="97"/>
      <c r="Q45" s="100"/>
      <c r="R45" s="101"/>
      <c r="S45" s="184"/>
      <c r="T45" s="94"/>
      <c r="U45" s="97"/>
      <c r="V45" s="597"/>
      <c r="W45" s="597"/>
      <c r="X45" s="94"/>
    </row>
    <row r="46" spans="1:24" ht="6" customHeight="1" x14ac:dyDescent="0.3">
      <c r="A46" s="94"/>
      <c r="B46" s="94"/>
      <c r="C46" s="94"/>
      <c r="D46" s="94"/>
      <c r="E46" s="94"/>
      <c r="F46" s="95"/>
      <c r="G46" s="94"/>
      <c r="H46" s="102"/>
      <c r="I46" s="103"/>
      <c r="J46" s="102"/>
      <c r="K46" s="94"/>
      <c r="L46" s="94"/>
      <c r="M46" s="96"/>
      <c r="N46" s="191"/>
      <c r="O46" s="94"/>
      <c r="P46" s="97"/>
      <c r="Q46" s="100"/>
      <c r="R46" s="101"/>
      <c r="S46" s="184"/>
      <c r="T46" s="94"/>
      <c r="U46" s="97"/>
      <c r="V46" s="94"/>
      <c r="W46" s="94"/>
      <c r="X46" s="94"/>
    </row>
    <row r="47" spans="1:24" x14ac:dyDescent="0.3">
      <c r="M47" s="78"/>
      <c r="N47" s="182"/>
      <c r="P47" s="76"/>
      <c r="Q47" s="59"/>
      <c r="R47" s="83"/>
      <c r="S47" s="185"/>
      <c r="U47" s="76"/>
    </row>
    <row r="48" spans="1:24" x14ac:dyDescent="0.3">
      <c r="M48" s="78"/>
      <c r="N48" s="182"/>
      <c r="P48" s="76"/>
      <c r="Q48" s="59"/>
      <c r="R48" s="83"/>
      <c r="S48" s="185"/>
      <c r="U48" s="76"/>
    </row>
    <row r="49" spans="13:21" x14ac:dyDescent="0.3">
      <c r="M49" s="78"/>
      <c r="N49" s="182"/>
      <c r="P49" s="84"/>
      <c r="R49" s="83"/>
      <c r="S49" s="185"/>
      <c r="U49" s="76"/>
    </row>
    <row r="50" spans="13:21" x14ac:dyDescent="0.3">
      <c r="M50" s="78"/>
      <c r="N50" s="182"/>
      <c r="P50" s="84"/>
      <c r="R50" s="83"/>
      <c r="S50" s="185"/>
      <c r="U50" s="76"/>
    </row>
    <row r="51" spans="13:21" ht="29.1" customHeight="1" x14ac:dyDescent="0.3">
      <c r="M51" s="78"/>
      <c r="N51" s="182"/>
      <c r="P51" s="84"/>
      <c r="R51" s="83"/>
      <c r="S51" s="185"/>
      <c r="U51" s="76"/>
    </row>
    <row r="52" spans="13:21" ht="75.599999999999994" customHeight="1" x14ac:dyDescent="0.3"/>
  </sheetData>
  <mergeCells count="18">
    <mergeCell ref="C1:X2"/>
    <mergeCell ref="A3:B3"/>
    <mergeCell ref="V4:X6"/>
    <mergeCell ref="L4:T4"/>
    <mergeCell ref="A6:E6"/>
    <mergeCell ref="V43:W45"/>
    <mergeCell ref="N44:U44"/>
    <mergeCell ref="H43:J45"/>
    <mergeCell ref="P6:S6"/>
    <mergeCell ref="L6:N6"/>
    <mergeCell ref="L14:X14"/>
    <mergeCell ref="L19:X19"/>
    <mergeCell ref="V15:X15"/>
    <mergeCell ref="L15:N15"/>
    <mergeCell ref="P15:S15"/>
    <mergeCell ref="B35:N35"/>
    <mergeCell ref="O35:T35"/>
    <mergeCell ref="A15:E15"/>
  </mergeCells>
  <hyperlinks>
    <hyperlink ref="N44:U44" r:id="rId1" display="manufacturedelephemere.fr" xr:uid="{312FA810-8539-41BE-9C06-9F0FA0F1B25D}"/>
  </hyperlinks>
  <printOptions horizontalCentered="1" verticalCentered="1"/>
  <pageMargins left="0.23622047244094491" right="0.23622047244094491" top="0" bottom="0" header="0.31496062992125984" footer="0.31496062992125984"/>
  <pageSetup paperSize="9" scale="57" fitToHeight="3"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5122" r:id="rId5" name="Check Box 2">
              <controlPr defaultSize="0" autoFill="0" autoLine="0" autoPict="0">
                <anchor moveWithCells="1">
                  <from>
                    <xdr:col>11</xdr:col>
                    <xdr:colOff>38100</xdr:colOff>
                    <xdr:row>6</xdr:row>
                    <xdr:rowOff>22860</xdr:rowOff>
                  </from>
                  <to>
                    <xdr:col>12</xdr:col>
                    <xdr:colOff>45720</xdr:colOff>
                    <xdr:row>6</xdr:row>
                    <xdr:rowOff>213360</xdr:rowOff>
                  </to>
                </anchor>
              </controlPr>
            </control>
          </mc:Choice>
        </mc:AlternateContent>
        <mc:AlternateContent xmlns:mc="http://schemas.openxmlformats.org/markup-compatibility/2006">
          <mc:Choice Requires="x14">
            <control shapeId="5132" r:id="rId6" name="Check Box 12">
              <controlPr defaultSize="0" autoFill="0" autoLine="0" autoPict="0">
                <anchor moveWithCells="1">
                  <from>
                    <xdr:col>16</xdr:col>
                    <xdr:colOff>38100</xdr:colOff>
                    <xdr:row>6</xdr:row>
                    <xdr:rowOff>0</xdr:rowOff>
                  </from>
                  <to>
                    <xdr:col>17</xdr:col>
                    <xdr:colOff>68580</xdr:colOff>
                    <xdr:row>6</xdr:row>
                    <xdr:rowOff>198120</xdr:rowOff>
                  </to>
                </anchor>
              </controlPr>
            </control>
          </mc:Choice>
        </mc:AlternateContent>
        <mc:AlternateContent xmlns:mc="http://schemas.openxmlformats.org/markup-compatibility/2006">
          <mc:Choice Requires="x14">
            <control shapeId="5136" r:id="rId7" name="Check Box 16">
              <controlPr defaultSize="0" autoFill="0" autoLine="0" autoPict="0">
                <anchor moveWithCells="1">
                  <from>
                    <xdr:col>11</xdr:col>
                    <xdr:colOff>38100</xdr:colOff>
                    <xdr:row>7</xdr:row>
                    <xdr:rowOff>7620</xdr:rowOff>
                  </from>
                  <to>
                    <xdr:col>12</xdr:col>
                    <xdr:colOff>45720</xdr:colOff>
                    <xdr:row>7</xdr:row>
                    <xdr:rowOff>182880</xdr:rowOff>
                  </to>
                </anchor>
              </controlPr>
            </control>
          </mc:Choice>
        </mc:AlternateContent>
        <mc:AlternateContent xmlns:mc="http://schemas.openxmlformats.org/markup-compatibility/2006">
          <mc:Choice Requires="x14">
            <control shapeId="5137" r:id="rId8" name="Check Box 17">
              <controlPr defaultSize="0" autoFill="0" autoLine="0" autoPict="0">
                <anchor moveWithCells="1">
                  <from>
                    <xdr:col>11</xdr:col>
                    <xdr:colOff>38100</xdr:colOff>
                    <xdr:row>8</xdr:row>
                    <xdr:rowOff>7620</xdr:rowOff>
                  </from>
                  <to>
                    <xdr:col>12</xdr:col>
                    <xdr:colOff>60960</xdr:colOff>
                    <xdr:row>8</xdr:row>
                    <xdr:rowOff>182880</xdr:rowOff>
                  </to>
                </anchor>
              </controlPr>
            </control>
          </mc:Choice>
        </mc:AlternateContent>
        <mc:AlternateContent xmlns:mc="http://schemas.openxmlformats.org/markup-compatibility/2006">
          <mc:Choice Requires="x14">
            <control shapeId="5138" r:id="rId9" name="Check Box 18">
              <controlPr defaultSize="0" autoFill="0" autoLine="0" autoPict="0">
                <anchor moveWithCells="1">
                  <from>
                    <xdr:col>16</xdr:col>
                    <xdr:colOff>38100</xdr:colOff>
                    <xdr:row>7</xdr:row>
                    <xdr:rowOff>7620</xdr:rowOff>
                  </from>
                  <to>
                    <xdr:col>17</xdr:col>
                    <xdr:colOff>38100</xdr:colOff>
                    <xdr:row>7</xdr:row>
                    <xdr:rowOff>198120</xdr:rowOff>
                  </to>
                </anchor>
              </controlPr>
            </control>
          </mc:Choice>
        </mc:AlternateContent>
        <mc:AlternateContent xmlns:mc="http://schemas.openxmlformats.org/markup-compatibility/2006">
          <mc:Choice Requires="x14">
            <control shapeId="5139" r:id="rId10" name="Check Box 19">
              <controlPr defaultSize="0" autoFill="0" autoLine="0" autoPict="0">
                <anchor moveWithCells="1">
                  <from>
                    <xdr:col>16</xdr:col>
                    <xdr:colOff>38100</xdr:colOff>
                    <xdr:row>8</xdr:row>
                    <xdr:rowOff>0</xdr:rowOff>
                  </from>
                  <to>
                    <xdr:col>17</xdr:col>
                    <xdr:colOff>83820</xdr:colOff>
                    <xdr:row>8</xdr:row>
                    <xdr:rowOff>213360</xdr:rowOff>
                  </to>
                </anchor>
              </controlPr>
            </control>
          </mc:Choice>
        </mc:AlternateContent>
        <mc:AlternateContent xmlns:mc="http://schemas.openxmlformats.org/markup-compatibility/2006">
          <mc:Choice Requires="x14">
            <control shapeId="5146" r:id="rId11" name="Check Box 26">
              <controlPr defaultSize="0" autoFill="0" autoLine="0" autoPict="0">
                <anchor moveWithCells="1">
                  <from>
                    <xdr:col>11</xdr:col>
                    <xdr:colOff>38100</xdr:colOff>
                    <xdr:row>10</xdr:row>
                    <xdr:rowOff>30480</xdr:rowOff>
                  </from>
                  <to>
                    <xdr:col>12</xdr:col>
                    <xdr:colOff>22860</xdr:colOff>
                    <xdr:row>10</xdr:row>
                    <xdr:rowOff>190500</xdr:rowOff>
                  </to>
                </anchor>
              </controlPr>
            </control>
          </mc:Choice>
        </mc:AlternateContent>
        <mc:AlternateContent xmlns:mc="http://schemas.openxmlformats.org/markup-compatibility/2006">
          <mc:Choice Requires="x14">
            <control shapeId="5147" r:id="rId12" name="Check Box 27">
              <controlPr defaultSize="0" autoFill="0" autoLine="0" autoPict="0">
                <anchor moveWithCells="1">
                  <from>
                    <xdr:col>16</xdr:col>
                    <xdr:colOff>38100</xdr:colOff>
                    <xdr:row>10</xdr:row>
                    <xdr:rowOff>60960</xdr:rowOff>
                  </from>
                  <to>
                    <xdr:col>17</xdr:col>
                    <xdr:colOff>30480</xdr:colOff>
                    <xdr:row>11</xdr:row>
                    <xdr:rowOff>30480</xdr:rowOff>
                  </to>
                </anchor>
              </controlPr>
            </control>
          </mc:Choice>
        </mc:AlternateContent>
        <mc:AlternateContent xmlns:mc="http://schemas.openxmlformats.org/markup-compatibility/2006">
          <mc:Choice Requires="x14">
            <control shapeId="5148" r:id="rId13" name="Check Box 28">
              <controlPr defaultSize="0" autoFill="0" autoLine="0" autoPict="0">
                <anchor moveWithCells="1">
                  <from>
                    <xdr:col>11</xdr:col>
                    <xdr:colOff>38100</xdr:colOff>
                    <xdr:row>11</xdr:row>
                    <xdr:rowOff>7620</xdr:rowOff>
                  </from>
                  <to>
                    <xdr:col>12</xdr:col>
                    <xdr:colOff>38100</xdr:colOff>
                    <xdr:row>11</xdr:row>
                    <xdr:rowOff>213360</xdr:rowOff>
                  </to>
                </anchor>
              </controlPr>
            </control>
          </mc:Choice>
        </mc:AlternateContent>
        <mc:AlternateContent xmlns:mc="http://schemas.openxmlformats.org/markup-compatibility/2006">
          <mc:Choice Requires="x14">
            <control shapeId="5149" r:id="rId14" name="Check Box 29">
              <controlPr defaultSize="0" autoFill="0" autoLine="0" autoPict="0">
                <anchor moveWithCells="1">
                  <from>
                    <xdr:col>11</xdr:col>
                    <xdr:colOff>38100</xdr:colOff>
                    <xdr:row>12</xdr:row>
                    <xdr:rowOff>22860</xdr:rowOff>
                  </from>
                  <to>
                    <xdr:col>12</xdr:col>
                    <xdr:colOff>76200</xdr:colOff>
                    <xdr:row>12</xdr:row>
                    <xdr:rowOff>213360</xdr:rowOff>
                  </to>
                </anchor>
              </controlPr>
            </control>
          </mc:Choice>
        </mc:AlternateContent>
        <mc:AlternateContent xmlns:mc="http://schemas.openxmlformats.org/markup-compatibility/2006">
          <mc:Choice Requires="x14">
            <control shapeId="5150" r:id="rId15" name="Check Box 30">
              <controlPr defaultSize="0" autoFill="0" autoLine="0" autoPict="0">
                <anchor moveWithCells="1">
                  <from>
                    <xdr:col>16</xdr:col>
                    <xdr:colOff>38100</xdr:colOff>
                    <xdr:row>11</xdr:row>
                    <xdr:rowOff>22860</xdr:rowOff>
                  </from>
                  <to>
                    <xdr:col>17</xdr:col>
                    <xdr:colOff>60960</xdr:colOff>
                    <xdr:row>12</xdr:row>
                    <xdr:rowOff>22860</xdr:rowOff>
                  </to>
                </anchor>
              </controlPr>
            </control>
          </mc:Choice>
        </mc:AlternateContent>
        <mc:AlternateContent xmlns:mc="http://schemas.openxmlformats.org/markup-compatibility/2006">
          <mc:Choice Requires="x14">
            <control shapeId="5151" r:id="rId16" name="Check Box 31">
              <controlPr defaultSize="0" autoFill="0" autoLine="0" autoPict="0">
                <anchor moveWithCells="1">
                  <from>
                    <xdr:col>16</xdr:col>
                    <xdr:colOff>38100</xdr:colOff>
                    <xdr:row>12</xdr:row>
                    <xdr:rowOff>22860</xdr:rowOff>
                  </from>
                  <to>
                    <xdr:col>17</xdr:col>
                    <xdr:colOff>60960</xdr:colOff>
                    <xdr:row>12</xdr:row>
                    <xdr:rowOff>213360</xdr:rowOff>
                  </to>
                </anchor>
              </controlPr>
            </control>
          </mc:Choice>
        </mc:AlternateContent>
        <mc:AlternateContent xmlns:mc="http://schemas.openxmlformats.org/markup-compatibility/2006">
          <mc:Choice Requires="x14">
            <control shapeId="5152" r:id="rId17" name="Check Box 32">
              <controlPr defaultSize="0" autoFill="0" autoLine="0" autoPict="0">
                <anchor moveWithCells="1">
                  <from>
                    <xdr:col>21</xdr:col>
                    <xdr:colOff>38100</xdr:colOff>
                    <xdr:row>6</xdr:row>
                    <xdr:rowOff>0</xdr:rowOff>
                  </from>
                  <to>
                    <xdr:col>22</xdr:col>
                    <xdr:colOff>38100</xdr:colOff>
                    <xdr:row>6</xdr:row>
                    <xdr:rowOff>198120</xdr:rowOff>
                  </to>
                </anchor>
              </controlPr>
            </control>
          </mc:Choice>
        </mc:AlternateContent>
        <mc:AlternateContent xmlns:mc="http://schemas.openxmlformats.org/markup-compatibility/2006">
          <mc:Choice Requires="x14">
            <control shapeId="5153" r:id="rId18" name="Check Box 33">
              <controlPr defaultSize="0" autoFill="0" autoLine="0" autoPict="0">
                <anchor moveWithCells="1">
                  <from>
                    <xdr:col>21</xdr:col>
                    <xdr:colOff>38100</xdr:colOff>
                    <xdr:row>7</xdr:row>
                    <xdr:rowOff>7620</xdr:rowOff>
                  </from>
                  <to>
                    <xdr:col>22</xdr:col>
                    <xdr:colOff>7620</xdr:colOff>
                    <xdr:row>7</xdr:row>
                    <xdr:rowOff>198120</xdr:rowOff>
                  </to>
                </anchor>
              </controlPr>
            </control>
          </mc:Choice>
        </mc:AlternateContent>
        <mc:AlternateContent xmlns:mc="http://schemas.openxmlformats.org/markup-compatibility/2006">
          <mc:Choice Requires="x14">
            <control shapeId="5154" r:id="rId19" name="Check Box 34">
              <controlPr defaultSize="0" autoFill="0" autoLine="0" autoPict="0">
                <anchor moveWithCells="1">
                  <from>
                    <xdr:col>21</xdr:col>
                    <xdr:colOff>38100</xdr:colOff>
                    <xdr:row>8</xdr:row>
                    <xdr:rowOff>0</xdr:rowOff>
                  </from>
                  <to>
                    <xdr:col>22</xdr:col>
                    <xdr:colOff>45720</xdr:colOff>
                    <xdr:row>8</xdr:row>
                    <xdr:rowOff>213360</xdr:rowOff>
                  </to>
                </anchor>
              </controlPr>
            </control>
          </mc:Choice>
        </mc:AlternateContent>
        <mc:AlternateContent xmlns:mc="http://schemas.openxmlformats.org/markup-compatibility/2006">
          <mc:Choice Requires="x14">
            <control shapeId="5155" r:id="rId20" name="Check Box 35">
              <controlPr defaultSize="0" autoFill="0" autoLine="0" autoPict="0">
                <anchor moveWithCells="1">
                  <from>
                    <xdr:col>21</xdr:col>
                    <xdr:colOff>38100</xdr:colOff>
                    <xdr:row>10</xdr:row>
                    <xdr:rowOff>22860</xdr:rowOff>
                  </from>
                  <to>
                    <xdr:col>22</xdr:col>
                    <xdr:colOff>38100</xdr:colOff>
                    <xdr:row>10</xdr:row>
                    <xdr:rowOff>220980</xdr:rowOff>
                  </to>
                </anchor>
              </controlPr>
            </control>
          </mc:Choice>
        </mc:AlternateContent>
        <mc:AlternateContent xmlns:mc="http://schemas.openxmlformats.org/markup-compatibility/2006">
          <mc:Choice Requires="x14">
            <control shapeId="5156" r:id="rId21" name="Check Box 36">
              <controlPr defaultSize="0" autoFill="0" autoLine="0" autoPict="0">
                <anchor moveWithCells="1">
                  <from>
                    <xdr:col>21</xdr:col>
                    <xdr:colOff>38100</xdr:colOff>
                    <xdr:row>11</xdr:row>
                    <xdr:rowOff>22860</xdr:rowOff>
                  </from>
                  <to>
                    <xdr:col>22</xdr:col>
                    <xdr:colOff>7620</xdr:colOff>
                    <xdr:row>11</xdr:row>
                    <xdr:rowOff>213360</xdr:rowOff>
                  </to>
                </anchor>
              </controlPr>
            </control>
          </mc:Choice>
        </mc:AlternateContent>
        <mc:AlternateContent xmlns:mc="http://schemas.openxmlformats.org/markup-compatibility/2006">
          <mc:Choice Requires="x14">
            <control shapeId="5157" r:id="rId22" name="Check Box 37">
              <controlPr defaultSize="0" autoFill="0" autoLine="0" autoPict="0">
                <anchor moveWithCells="1">
                  <from>
                    <xdr:col>21</xdr:col>
                    <xdr:colOff>38100</xdr:colOff>
                    <xdr:row>11</xdr:row>
                    <xdr:rowOff>220980</xdr:rowOff>
                  </from>
                  <to>
                    <xdr:col>22</xdr:col>
                    <xdr:colOff>45720</xdr:colOff>
                    <xdr:row>12</xdr:row>
                    <xdr:rowOff>213360</xdr:rowOff>
                  </to>
                </anchor>
              </controlPr>
            </control>
          </mc:Choice>
        </mc:AlternateContent>
        <mc:AlternateContent xmlns:mc="http://schemas.openxmlformats.org/markup-compatibility/2006">
          <mc:Choice Requires="x14">
            <control shapeId="5158" r:id="rId23" name="Check Box 38">
              <controlPr defaultSize="0" autoFill="0" autoLine="0" autoPict="0">
                <anchor moveWithCells="1">
                  <from>
                    <xdr:col>11</xdr:col>
                    <xdr:colOff>7620</xdr:colOff>
                    <xdr:row>15</xdr:row>
                    <xdr:rowOff>60960</xdr:rowOff>
                  </from>
                  <to>
                    <xdr:col>11</xdr:col>
                    <xdr:colOff>182880</xdr:colOff>
                    <xdr:row>16</xdr:row>
                    <xdr:rowOff>0</xdr:rowOff>
                  </to>
                </anchor>
              </controlPr>
            </control>
          </mc:Choice>
        </mc:AlternateContent>
        <mc:AlternateContent xmlns:mc="http://schemas.openxmlformats.org/markup-compatibility/2006">
          <mc:Choice Requires="x14">
            <control shapeId="5159" r:id="rId24" name="Check Box 39">
              <controlPr defaultSize="0" autoFill="0" autoLine="0" autoPict="0">
                <anchor moveWithCells="1">
                  <from>
                    <xdr:col>16</xdr:col>
                    <xdr:colOff>7620</xdr:colOff>
                    <xdr:row>15</xdr:row>
                    <xdr:rowOff>60960</xdr:rowOff>
                  </from>
                  <to>
                    <xdr:col>17</xdr:col>
                    <xdr:colOff>0</xdr:colOff>
                    <xdr:row>16</xdr:row>
                    <xdr:rowOff>30480</xdr:rowOff>
                  </to>
                </anchor>
              </controlPr>
            </control>
          </mc:Choice>
        </mc:AlternateContent>
        <mc:AlternateContent xmlns:mc="http://schemas.openxmlformats.org/markup-compatibility/2006">
          <mc:Choice Requires="x14">
            <control shapeId="5160" r:id="rId25" name="Check Box 40">
              <controlPr defaultSize="0" autoFill="0" autoLine="0" autoPict="0">
                <anchor moveWithCells="1">
                  <from>
                    <xdr:col>11</xdr:col>
                    <xdr:colOff>7620</xdr:colOff>
                    <xdr:row>16</xdr:row>
                    <xdr:rowOff>7620</xdr:rowOff>
                  </from>
                  <to>
                    <xdr:col>12</xdr:col>
                    <xdr:colOff>7620</xdr:colOff>
                    <xdr:row>16</xdr:row>
                    <xdr:rowOff>213360</xdr:rowOff>
                  </to>
                </anchor>
              </controlPr>
            </control>
          </mc:Choice>
        </mc:AlternateContent>
        <mc:AlternateContent xmlns:mc="http://schemas.openxmlformats.org/markup-compatibility/2006">
          <mc:Choice Requires="x14">
            <control shapeId="5161" r:id="rId26" name="Check Box 41">
              <controlPr defaultSize="0" autoFill="0" autoLine="0" autoPict="0">
                <anchor moveWithCells="1">
                  <from>
                    <xdr:col>11</xdr:col>
                    <xdr:colOff>7620</xdr:colOff>
                    <xdr:row>17</xdr:row>
                    <xdr:rowOff>22860</xdr:rowOff>
                  </from>
                  <to>
                    <xdr:col>12</xdr:col>
                    <xdr:colOff>45720</xdr:colOff>
                    <xdr:row>17</xdr:row>
                    <xdr:rowOff>213360</xdr:rowOff>
                  </to>
                </anchor>
              </controlPr>
            </control>
          </mc:Choice>
        </mc:AlternateContent>
        <mc:AlternateContent xmlns:mc="http://schemas.openxmlformats.org/markup-compatibility/2006">
          <mc:Choice Requires="x14">
            <control shapeId="5162" r:id="rId27" name="Check Box 42">
              <controlPr defaultSize="0" autoFill="0" autoLine="0" autoPict="0">
                <anchor moveWithCells="1">
                  <from>
                    <xdr:col>16</xdr:col>
                    <xdr:colOff>7620</xdr:colOff>
                    <xdr:row>16</xdr:row>
                    <xdr:rowOff>22860</xdr:rowOff>
                  </from>
                  <to>
                    <xdr:col>17</xdr:col>
                    <xdr:colOff>22860</xdr:colOff>
                    <xdr:row>17</xdr:row>
                    <xdr:rowOff>22860</xdr:rowOff>
                  </to>
                </anchor>
              </controlPr>
            </control>
          </mc:Choice>
        </mc:AlternateContent>
        <mc:AlternateContent xmlns:mc="http://schemas.openxmlformats.org/markup-compatibility/2006">
          <mc:Choice Requires="x14">
            <control shapeId="5163" r:id="rId28" name="Check Box 43">
              <controlPr defaultSize="0" autoFill="0" autoLine="0" autoPict="0">
                <anchor moveWithCells="1">
                  <from>
                    <xdr:col>16</xdr:col>
                    <xdr:colOff>7620</xdr:colOff>
                    <xdr:row>17</xdr:row>
                    <xdr:rowOff>22860</xdr:rowOff>
                  </from>
                  <to>
                    <xdr:col>17</xdr:col>
                    <xdr:colOff>22860</xdr:colOff>
                    <xdr:row>17</xdr:row>
                    <xdr:rowOff>213360</xdr:rowOff>
                  </to>
                </anchor>
              </controlPr>
            </control>
          </mc:Choice>
        </mc:AlternateContent>
        <mc:AlternateContent xmlns:mc="http://schemas.openxmlformats.org/markup-compatibility/2006">
          <mc:Choice Requires="x14">
            <control shapeId="5170" r:id="rId29" name="Check Box 50">
              <controlPr defaultSize="0" autoFill="0" autoLine="0" autoPict="0">
                <anchor moveWithCells="1">
                  <from>
                    <xdr:col>21</xdr:col>
                    <xdr:colOff>7620</xdr:colOff>
                    <xdr:row>15</xdr:row>
                    <xdr:rowOff>22860</xdr:rowOff>
                  </from>
                  <to>
                    <xdr:col>22</xdr:col>
                    <xdr:colOff>7620</xdr:colOff>
                    <xdr:row>16</xdr:row>
                    <xdr:rowOff>0</xdr:rowOff>
                  </to>
                </anchor>
              </controlPr>
            </control>
          </mc:Choice>
        </mc:AlternateContent>
        <mc:AlternateContent xmlns:mc="http://schemas.openxmlformats.org/markup-compatibility/2006">
          <mc:Choice Requires="x14">
            <control shapeId="5171" r:id="rId30" name="Check Box 51">
              <controlPr defaultSize="0" autoFill="0" autoLine="0" autoPict="0">
                <anchor moveWithCells="1">
                  <from>
                    <xdr:col>21</xdr:col>
                    <xdr:colOff>7620</xdr:colOff>
                    <xdr:row>16</xdr:row>
                    <xdr:rowOff>38100</xdr:rowOff>
                  </from>
                  <to>
                    <xdr:col>21</xdr:col>
                    <xdr:colOff>220980</xdr:colOff>
                    <xdr:row>17</xdr:row>
                    <xdr:rowOff>7620</xdr:rowOff>
                  </to>
                </anchor>
              </controlPr>
            </control>
          </mc:Choice>
        </mc:AlternateContent>
        <mc:AlternateContent xmlns:mc="http://schemas.openxmlformats.org/markup-compatibility/2006">
          <mc:Choice Requires="x14">
            <control shapeId="5172" r:id="rId31" name="Check Box 52">
              <controlPr defaultSize="0" autoFill="0" autoLine="0" autoPict="0">
                <anchor moveWithCells="1">
                  <from>
                    <xdr:col>21</xdr:col>
                    <xdr:colOff>7620</xdr:colOff>
                    <xdr:row>16</xdr:row>
                    <xdr:rowOff>220980</xdr:rowOff>
                  </from>
                  <to>
                    <xdr:col>22</xdr:col>
                    <xdr:colOff>22860</xdr:colOff>
                    <xdr:row>17</xdr:row>
                    <xdr:rowOff>213360</xdr:rowOff>
                  </to>
                </anchor>
              </controlPr>
            </control>
          </mc:Choice>
        </mc:AlternateContent>
        <mc:AlternateContent xmlns:mc="http://schemas.openxmlformats.org/markup-compatibility/2006">
          <mc:Choice Requires="x14">
            <control shapeId="5173" r:id="rId32" name="Button 53">
              <controlPr defaultSize="0" print="0" autoFill="0" autoPict="0" macro="[0]!export2_pdf">
                <anchor moveWithCells="1" sizeWithCells="1">
                  <from>
                    <xdr:col>1</xdr:col>
                    <xdr:colOff>4709160</xdr:colOff>
                    <xdr:row>3</xdr:row>
                    <xdr:rowOff>22860</xdr:rowOff>
                  </from>
                  <to>
                    <xdr:col>2</xdr:col>
                    <xdr:colOff>1257300</xdr:colOff>
                    <xdr:row>3</xdr:row>
                    <xdr:rowOff>601980</xdr:rowOff>
                  </to>
                </anchor>
              </controlPr>
            </control>
          </mc:Choice>
        </mc:AlternateContent>
        <mc:AlternateContent xmlns:mc="http://schemas.openxmlformats.org/markup-compatibility/2006">
          <mc:Choice Requires="x14">
            <control shapeId="5174" r:id="rId33" name="Check Box 54">
              <controlPr defaultSize="0" autoFill="0" autoLine="0" autoPict="0">
                <anchor moveWithCells="1">
                  <from>
                    <xdr:col>11</xdr:col>
                    <xdr:colOff>38100</xdr:colOff>
                    <xdr:row>6</xdr:row>
                    <xdr:rowOff>22860</xdr:rowOff>
                  </from>
                  <to>
                    <xdr:col>12</xdr:col>
                    <xdr:colOff>45720</xdr:colOff>
                    <xdr:row>6</xdr:row>
                    <xdr:rowOff>213360</xdr:rowOff>
                  </to>
                </anchor>
              </controlPr>
            </control>
          </mc:Choice>
        </mc:AlternateContent>
        <mc:AlternateContent xmlns:mc="http://schemas.openxmlformats.org/markup-compatibility/2006">
          <mc:Choice Requires="x14">
            <control shapeId="5175" r:id="rId34" name="Check Box 55">
              <controlPr defaultSize="0" autoFill="0" autoLine="0" autoPict="0">
                <anchor moveWithCells="1">
                  <from>
                    <xdr:col>16</xdr:col>
                    <xdr:colOff>38100</xdr:colOff>
                    <xdr:row>6</xdr:row>
                    <xdr:rowOff>0</xdr:rowOff>
                  </from>
                  <to>
                    <xdr:col>17</xdr:col>
                    <xdr:colOff>68580</xdr:colOff>
                    <xdr:row>6</xdr:row>
                    <xdr:rowOff>198120</xdr:rowOff>
                  </to>
                </anchor>
              </controlPr>
            </control>
          </mc:Choice>
        </mc:AlternateContent>
        <mc:AlternateContent xmlns:mc="http://schemas.openxmlformats.org/markup-compatibility/2006">
          <mc:Choice Requires="x14">
            <control shapeId="5176" r:id="rId35" name="Check Box 56">
              <controlPr defaultSize="0" autoFill="0" autoLine="0" autoPict="0">
                <anchor moveWithCells="1">
                  <from>
                    <xdr:col>11</xdr:col>
                    <xdr:colOff>38100</xdr:colOff>
                    <xdr:row>7</xdr:row>
                    <xdr:rowOff>7620</xdr:rowOff>
                  </from>
                  <to>
                    <xdr:col>12</xdr:col>
                    <xdr:colOff>45720</xdr:colOff>
                    <xdr:row>7</xdr:row>
                    <xdr:rowOff>182880</xdr:rowOff>
                  </to>
                </anchor>
              </controlPr>
            </control>
          </mc:Choice>
        </mc:AlternateContent>
        <mc:AlternateContent xmlns:mc="http://schemas.openxmlformats.org/markup-compatibility/2006">
          <mc:Choice Requires="x14">
            <control shapeId="5177" r:id="rId36" name="Check Box 57">
              <controlPr defaultSize="0" autoFill="0" autoLine="0" autoPict="0">
                <anchor moveWithCells="1">
                  <from>
                    <xdr:col>11</xdr:col>
                    <xdr:colOff>38100</xdr:colOff>
                    <xdr:row>8</xdr:row>
                    <xdr:rowOff>7620</xdr:rowOff>
                  </from>
                  <to>
                    <xdr:col>12</xdr:col>
                    <xdr:colOff>60960</xdr:colOff>
                    <xdr:row>8</xdr:row>
                    <xdr:rowOff>182880</xdr:rowOff>
                  </to>
                </anchor>
              </controlPr>
            </control>
          </mc:Choice>
        </mc:AlternateContent>
        <mc:AlternateContent xmlns:mc="http://schemas.openxmlformats.org/markup-compatibility/2006">
          <mc:Choice Requires="x14">
            <control shapeId="5178" r:id="rId37" name="Check Box 58">
              <controlPr defaultSize="0" autoFill="0" autoLine="0" autoPict="0">
                <anchor moveWithCells="1">
                  <from>
                    <xdr:col>16</xdr:col>
                    <xdr:colOff>38100</xdr:colOff>
                    <xdr:row>7</xdr:row>
                    <xdr:rowOff>7620</xdr:rowOff>
                  </from>
                  <to>
                    <xdr:col>17</xdr:col>
                    <xdr:colOff>38100</xdr:colOff>
                    <xdr:row>7</xdr:row>
                    <xdr:rowOff>198120</xdr:rowOff>
                  </to>
                </anchor>
              </controlPr>
            </control>
          </mc:Choice>
        </mc:AlternateContent>
        <mc:AlternateContent xmlns:mc="http://schemas.openxmlformats.org/markup-compatibility/2006">
          <mc:Choice Requires="x14">
            <control shapeId="5179" r:id="rId38" name="Check Box 59">
              <controlPr defaultSize="0" autoFill="0" autoLine="0" autoPict="0">
                <anchor moveWithCells="1">
                  <from>
                    <xdr:col>16</xdr:col>
                    <xdr:colOff>38100</xdr:colOff>
                    <xdr:row>8</xdr:row>
                    <xdr:rowOff>0</xdr:rowOff>
                  </from>
                  <to>
                    <xdr:col>17</xdr:col>
                    <xdr:colOff>83820</xdr:colOff>
                    <xdr:row>8</xdr:row>
                    <xdr:rowOff>213360</xdr:rowOff>
                  </to>
                </anchor>
              </controlPr>
            </control>
          </mc:Choice>
        </mc:AlternateContent>
        <mc:AlternateContent xmlns:mc="http://schemas.openxmlformats.org/markup-compatibility/2006">
          <mc:Choice Requires="x14">
            <control shapeId="5180" r:id="rId39" name="Check Box 60">
              <controlPr defaultSize="0" autoFill="0" autoLine="0" autoPict="0">
                <anchor moveWithCells="1">
                  <from>
                    <xdr:col>11</xdr:col>
                    <xdr:colOff>38100</xdr:colOff>
                    <xdr:row>10</xdr:row>
                    <xdr:rowOff>30480</xdr:rowOff>
                  </from>
                  <to>
                    <xdr:col>12</xdr:col>
                    <xdr:colOff>22860</xdr:colOff>
                    <xdr:row>10</xdr:row>
                    <xdr:rowOff>190500</xdr:rowOff>
                  </to>
                </anchor>
              </controlPr>
            </control>
          </mc:Choice>
        </mc:AlternateContent>
        <mc:AlternateContent xmlns:mc="http://schemas.openxmlformats.org/markup-compatibility/2006">
          <mc:Choice Requires="x14">
            <control shapeId="5181" r:id="rId40" name="Check Box 61">
              <controlPr defaultSize="0" autoFill="0" autoLine="0" autoPict="0">
                <anchor moveWithCells="1">
                  <from>
                    <xdr:col>16</xdr:col>
                    <xdr:colOff>38100</xdr:colOff>
                    <xdr:row>10</xdr:row>
                    <xdr:rowOff>60960</xdr:rowOff>
                  </from>
                  <to>
                    <xdr:col>17</xdr:col>
                    <xdr:colOff>30480</xdr:colOff>
                    <xdr:row>11</xdr:row>
                    <xdr:rowOff>30480</xdr:rowOff>
                  </to>
                </anchor>
              </controlPr>
            </control>
          </mc:Choice>
        </mc:AlternateContent>
        <mc:AlternateContent xmlns:mc="http://schemas.openxmlformats.org/markup-compatibility/2006">
          <mc:Choice Requires="x14">
            <control shapeId="5182" r:id="rId41" name="Check Box 62">
              <controlPr defaultSize="0" autoFill="0" autoLine="0" autoPict="0">
                <anchor moveWithCells="1">
                  <from>
                    <xdr:col>11</xdr:col>
                    <xdr:colOff>38100</xdr:colOff>
                    <xdr:row>11</xdr:row>
                    <xdr:rowOff>7620</xdr:rowOff>
                  </from>
                  <to>
                    <xdr:col>12</xdr:col>
                    <xdr:colOff>38100</xdr:colOff>
                    <xdr:row>11</xdr:row>
                    <xdr:rowOff>213360</xdr:rowOff>
                  </to>
                </anchor>
              </controlPr>
            </control>
          </mc:Choice>
        </mc:AlternateContent>
        <mc:AlternateContent xmlns:mc="http://schemas.openxmlformats.org/markup-compatibility/2006">
          <mc:Choice Requires="x14">
            <control shapeId="5183" r:id="rId42" name="Check Box 63">
              <controlPr defaultSize="0" autoFill="0" autoLine="0" autoPict="0">
                <anchor moveWithCells="1">
                  <from>
                    <xdr:col>11</xdr:col>
                    <xdr:colOff>38100</xdr:colOff>
                    <xdr:row>12</xdr:row>
                    <xdr:rowOff>22860</xdr:rowOff>
                  </from>
                  <to>
                    <xdr:col>12</xdr:col>
                    <xdr:colOff>76200</xdr:colOff>
                    <xdr:row>12</xdr:row>
                    <xdr:rowOff>213360</xdr:rowOff>
                  </to>
                </anchor>
              </controlPr>
            </control>
          </mc:Choice>
        </mc:AlternateContent>
        <mc:AlternateContent xmlns:mc="http://schemas.openxmlformats.org/markup-compatibility/2006">
          <mc:Choice Requires="x14">
            <control shapeId="5184" r:id="rId43" name="Check Box 64">
              <controlPr defaultSize="0" autoFill="0" autoLine="0" autoPict="0">
                <anchor moveWithCells="1">
                  <from>
                    <xdr:col>16</xdr:col>
                    <xdr:colOff>38100</xdr:colOff>
                    <xdr:row>11</xdr:row>
                    <xdr:rowOff>22860</xdr:rowOff>
                  </from>
                  <to>
                    <xdr:col>17</xdr:col>
                    <xdr:colOff>60960</xdr:colOff>
                    <xdr:row>12</xdr:row>
                    <xdr:rowOff>22860</xdr:rowOff>
                  </to>
                </anchor>
              </controlPr>
            </control>
          </mc:Choice>
        </mc:AlternateContent>
        <mc:AlternateContent xmlns:mc="http://schemas.openxmlformats.org/markup-compatibility/2006">
          <mc:Choice Requires="x14">
            <control shapeId="5185" r:id="rId44" name="Check Box 65">
              <controlPr defaultSize="0" autoFill="0" autoLine="0" autoPict="0">
                <anchor moveWithCells="1">
                  <from>
                    <xdr:col>16</xdr:col>
                    <xdr:colOff>38100</xdr:colOff>
                    <xdr:row>12</xdr:row>
                    <xdr:rowOff>22860</xdr:rowOff>
                  </from>
                  <to>
                    <xdr:col>17</xdr:col>
                    <xdr:colOff>60960</xdr:colOff>
                    <xdr:row>12</xdr:row>
                    <xdr:rowOff>213360</xdr:rowOff>
                  </to>
                </anchor>
              </controlPr>
            </control>
          </mc:Choice>
        </mc:AlternateContent>
        <mc:AlternateContent xmlns:mc="http://schemas.openxmlformats.org/markup-compatibility/2006">
          <mc:Choice Requires="x14">
            <control shapeId="5186" r:id="rId45" name="Check Box 66">
              <controlPr defaultSize="0" autoFill="0" autoLine="0" autoPict="0">
                <anchor moveWithCells="1">
                  <from>
                    <xdr:col>21</xdr:col>
                    <xdr:colOff>38100</xdr:colOff>
                    <xdr:row>6</xdr:row>
                    <xdr:rowOff>0</xdr:rowOff>
                  </from>
                  <to>
                    <xdr:col>22</xdr:col>
                    <xdr:colOff>38100</xdr:colOff>
                    <xdr:row>6</xdr:row>
                    <xdr:rowOff>198120</xdr:rowOff>
                  </to>
                </anchor>
              </controlPr>
            </control>
          </mc:Choice>
        </mc:AlternateContent>
        <mc:AlternateContent xmlns:mc="http://schemas.openxmlformats.org/markup-compatibility/2006">
          <mc:Choice Requires="x14">
            <control shapeId="5187" r:id="rId46" name="Check Box 67">
              <controlPr defaultSize="0" autoFill="0" autoLine="0" autoPict="0">
                <anchor moveWithCells="1">
                  <from>
                    <xdr:col>21</xdr:col>
                    <xdr:colOff>38100</xdr:colOff>
                    <xdr:row>7</xdr:row>
                    <xdr:rowOff>7620</xdr:rowOff>
                  </from>
                  <to>
                    <xdr:col>22</xdr:col>
                    <xdr:colOff>7620</xdr:colOff>
                    <xdr:row>7</xdr:row>
                    <xdr:rowOff>198120</xdr:rowOff>
                  </to>
                </anchor>
              </controlPr>
            </control>
          </mc:Choice>
        </mc:AlternateContent>
        <mc:AlternateContent xmlns:mc="http://schemas.openxmlformats.org/markup-compatibility/2006">
          <mc:Choice Requires="x14">
            <control shapeId="5188" r:id="rId47" name="Check Box 68">
              <controlPr defaultSize="0" autoFill="0" autoLine="0" autoPict="0">
                <anchor moveWithCells="1">
                  <from>
                    <xdr:col>21</xdr:col>
                    <xdr:colOff>38100</xdr:colOff>
                    <xdr:row>8</xdr:row>
                    <xdr:rowOff>0</xdr:rowOff>
                  </from>
                  <to>
                    <xdr:col>22</xdr:col>
                    <xdr:colOff>45720</xdr:colOff>
                    <xdr:row>8</xdr:row>
                    <xdr:rowOff>213360</xdr:rowOff>
                  </to>
                </anchor>
              </controlPr>
            </control>
          </mc:Choice>
        </mc:AlternateContent>
        <mc:AlternateContent xmlns:mc="http://schemas.openxmlformats.org/markup-compatibility/2006">
          <mc:Choice Requires="x14">
            <control shapeId="5189" r:id="rId48" name="Check Box 69">
              <controlPr defaultSize="0" autoFill="0" autoLine="0" autoPict="0">
                <anchor moveWithCells="1">
                  <from>
                    <xdr:col>21</xdr:col>
                    <xdr:colOff>38100</xdr:colOff>
                    <xdr:row>10</xdr:row>
                    <xdr:rowOff>22860</xdr:rowOff>
                  </from>
                  <to>
                    <xdr:col>22</xdr:col>
                    <xdr:colOff>38100</xdr:colOff>
                    <xdr:row>11</xdr:row>
                    <xdr:rowOff>0</xdr:rowOff>
                  </to>
                </anchor>
              </controlPr>
            </control>
          </mc:Choice>
        </mc:AlternateContent>
        <mc:AlternateContent xmlns:mc="http://schemas.openxmlformats.org/markup-compatibility/2006">
          <mc:Choice Requires="x14">
            <control shapeId="5190" r:id="rId49" name="Check Box 70">
              <controlPr defaultSize="0" autoFill="0" autoLine="0" autoPict="0">
                <anchor moveWithCells="1">
                  <from>
                    <xdr:col>21</xdr:col>
                    <xdr:colOff>38100</xdr:colOff>
                    <xdr:row>11</xdr:row>
                    <xdr:rowOff>22860</xdr:rowOff>
                  </from>
                  <to>
                    <xdr:col>22</xdr:col>
                    <xdr:colOff>7620</xdr:colOff>
                    <xdr:row>11</xdr:row>
                    <xdr:rowOff>213360</xdr:rowOff>
                  </to>
                </anchor>
              </controlPr>
            </control>
          </mc:Choice>
        </mc:AlternateContent>
        <mc:AlternateContent xmlns:mc="http://schemas.openxmlformats.org/markup-compatibility/2006">
          <mc:Choice Requires="x14">
            <control shapeId="5191" r:id="rId50" name="Check Box 71">
              <controlPr defaultSize="0" autoFill="0" autoLine="0" autoPict="0">
                <anchor moveWithCells="1">
                  <from>
                    <xdr:col>21</xdr:col>
                    <xdr:colOff>38100</xdr:colOff>
                    <xdr:row>11</xdr:row>
                    <xdr:rowOff>220980</xdr:rowOff>
                  </from>
                  <to>
                    <xdr:col>22</xdr:col>
                    <xdr:colOff>45720</xdr:colOff>
                    <xdr:row>12</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E827F-3414-4A01-9BD6-7DECF7054D29}">
  <sheetPr codeName="Feuil5">
    <tabColor rgb="FFFFD405"/>
    <pageSetUpPr fitToPage="1"/>
  </sheetPr>
  <dimension ref="A1:O50"/>
  <sheetViews>
    <sheetView showGridLines="0" zoomScale="85" zoomScaleNormal="85" workbookViewId="0">
      <selection activeCell="E28" sqref="E28"/>
    </sheetView>
  </sheetViews>
  <sheetFormatPr baseColWidth="10" defaultRowHeight="14.4" x14ac:dyDescent="0.3"/>
  <cols>
    <col min="1" max="1" width="19.88671875" style="2" customWidth="1"/>
    <col min="2" max="5" width="19.88671875" customWidth="1"/>
    <col min="6" max="6" width="16.88671875" style="21" customWidth="1"/>
    <col min="7" max="8" width="16.88671875" customWidth="1"/>
    <col min="9" max="9" width="17" customWidth="1"/>
    <col min="10" max="14" width="16.88671875" customWidth="1"/>
    <col min="15" max="15" width="10.33203125" customWidth="1"/>
    <col min="16" max="20" width="9.5546875" customWidth="1"/>
    <col min="24" max="25" width="11.109375" bestFit="1" customWidth="1"/>
    <col min="26" max="26" width="11.33203125" bestFit="1" customWidth="1"/>
  </cols>
  <sheetData>
    <row r="1" spans="1:14" ht="43.2" customHeight="1" x14ac:dyDescent="0.3">
      <c r="A1"/>
      <c r="C1" s="618" t="s">
        <v>49</v>
      </c>
      <c r="D1" s="618"/>
      <c r="E1" s="618"/>
      <c r="F1" s="618"/>
      <c r="G1" s="618"/>
      <c r="H1" s="618"/>
      <c r="I1" s="618"/>
      <c r="J1" s="618"/>
      <c r="K1" s="618"/>
      <c r="L1" s="618"/>
      <c r="M1" s="618"/>
      <c r="N1" s="618"/>
    </row>
    <row r="5" spans="1:14" ht="15" thickBot="1" x14ac:dyDescent="0.35"/>
    <row r="6" spans="1:14" ht="112.35" customHeight="1" thickTop="1" thickBot="1" x14ac:dyDescent="0.35">
      <c r="A6" s="619" t="s">
        <v>812</v>
      </c>
      <c r="B6" s="620"/>
      <c r="C6" s="620"/>
      <c r="D6" s="620"/>
      <c r="E6" s="620"/>
      <c r="F6" s="620"/>
      <c r="G6" s="620"/>
      <c r="H6" s="620"/>
      <c r="I6" s="620"/>
      <c r="J6" s="620"/>
      <c r="K6" s="620"/>
      <c r="L6" s="141"/>
      <c r="M6" s="141" t="e" vm="63">
        <v>#VALUE!</v>
      </c>
      <c r="N6" s="142"/>
    </row>
    <row r="7" spans="1:14" ht="15" thickTop="1" x14ac:dyDescent="0.3"/>
    <row r="8" spans="1:14" ht="20.100000000000001" customHeight="1" x14ac:dyDescent="0.4">
      <c r="A8" s="138" t="s">
        <v>823</v>
      </c>
    </row>
    <row r="9" spans="1:14" ht="9.6" customHeight="1" x14ac:dyDescent="0.3">
      <c r="A9" s="134"/>
    </row>
    <row r="10" spans="1:14" ht="20.100000000000001" customHeight="1" x14ac:dyDescent="0.3">
      <c r="A10" s="136" t="s">
        <v>816</v>
      </c>
    </row>
    <row r="11" spans="1:14" ht="20.100000000000001" customHeight="1" x14ac:dyDescent="0.3">
      <c r="A11" s="136" t="s">
        <v>789</v>
      </c>
    </row>
    <row r="12" spans="1:14" ht="20.100000000000001" customHeight="1" x14ac:dyDescent="0.3">
      <c r="A12" s="136" t="s">
        <v>1117</v>
      </c>
    </row>
    <row r="13" spans="1:14" ht="20.100000000000001" customHeight="1" x14ac:dyDescent="0.3">
      <c r="A13" s="136"/>
    </row>
    <row r="14" spans="1:14" ht="20.100000000000001" customHeight="1" x14ac:dyDescent="0.4">
      <c r="A14" s="138" t="s">
        <v>822</v>
      </c>
      <c r="I14" s="621"/>
      <c r="J14" s="621"/>
    </row>
    <row r="15" spans="1:14" ht="11.1" customHeight="1" x14ac:dyDescent="0.3">
      <c r="A15" s="134"/>
      <c r="I15" s="22"/>
      <c r="J15" s="22"/>
    </row>
    <row r="16" spans="1:14" ht="20.100000000000001" customHeight="1" x14ac:dyDescent="0.3">
      <c r="A16" s="136" t="s">
        <v>811</v>
      </c>
    </row>
    <row r="17" spans="1:12" ht="20.100000000000001" customHeight="1" x14ac:dyDescent="0.3">
      <c r="A17" s="136" t="s">
        <v>817</v>
      </c>
    </row>
    <row r="18" spans="1:12" ht="20.100000000000001" customHeight="1" x14ac:dyDescent="0.3">
      <c r="A18" s="136" t="s">
        <v>818</v>
      </c>
    </row>
    <row r="19" spans="1:12" ht="17.100000000000001" customHeight="1" x14ac:dyDescent="0.3">
      <c r="A19" s="137"/>
    </row>
    <row r="20" spans="1:12" ht="17.100000000000001" customHeight="1" x14ac:dyDescent="0.4">
      <c r="A20" s="138" t="s">
        <v>821</v>
      </c>
      <c r="B20" s="135"/>
      <c r="C20" s="135"/>
      <c r="D20" s="135"/>
      <c r="E20" s="135"/>
      <c r="F20" s="135"/>
      <c r="G20" s="135"/>
      <c r="H20" s="135"/>
      <c r="I20" s="135"/>
      <c r="J20" s="135"/>
      <c r="K20" s="135"/>
      <c r="L20" s="135"/>
    </row>
    <row r="21" spans="1:12" ht="8.1" customHeight="1" x14ac:dyDescent="0.3">
      <c r="A21" s="134"/>
      <c r="B21" s="135"/>
      <c r="C21" s="135"/>
      <c r="D21" s="135"/>
      <c r="E21" s="135"/>
      <c r="F21" s="135"/>
      <c r="G21" s="135"/>
      <c r="H21" s="135"/>
      <c r="I21" s="135"/>
      <c r="J21" s="135"/>
      <c r="K21" s="135"/>
      <c r="L21" s="135"/>
    </row>
    <row r="22" spans="1:12" ht="17.100000000000001" customHeight="1" x14ac:dyDescent="0.3">
      <c r="A22" s="136" t="s">
        <v>819</v>
      </c>
      <c r="B22" s="135"/>
      <c r="C22" s="135"/>
      <c r="D22" s="135"/>
      <c r="E22" s="135"/>
      <c r="F22" s="135"/>
      <c r="G22" s="135"/>
      <c r="H22" s="135"/>
      <c r="I22" s="135"/>
      <c r="J22" s="135"/>
      <c r="K22" s="135"/>
      <c r="L22" s="135"/>
    </row>
    <row r="23" spans="1:12" ht="8.1" customHeight="1" x14ac:dyDescent="0.3">
      <c r="A23" s="136"/>
      <c r="B23" s="135"/>
      <c r="C23" s="135"/>
      <c r="D23" s="135"/>
      <c r="E23" s="135"/>
      <c r="F23" s="135"/>
      <c r="G23" s="135"/>
      <c r="H23" s="135"/>
      <c r="I23" s="135"/>
      <c r="J23" s="135"/>
      <c r="K23" s="135"/>
      <c r="L23" s="135"/>
    </row>
    <row r="24" spans="1:12" ht="17.100000000000001" customHeight="1" x14ac:dyDescent="0.3">
      <c r="A24" s="136" t="s">
        <v>820</v>
      </c>
      <c r="B24" s="135"/>
      <c r="C24" s="135"/>
      <c r="D24" s="135"/>
      <c r="E24" s="135"/>
      <c r="F24" s="135"/>
      <c r="G24" s="135"/>
      <c r="H24" s="135"/>
      <c r="I24" s="135"/>
      <c r="J24" s="135"/>
      <c r="K24" s="135"/>
      <c r="L24" s="135"/>
    </row>
    <row r="26" spans="1:12" ht="17.850000000000001" customHeight="1" x14ac:dyDescent="0.4">
      <c r="A26" s="138" t="s">
        <v>865</v>
      </c>
      <c r="B26" s="138"/>
      <c r="C26" s="138"/>
      <c r="D26" s="138"/>
      <c r="E26" s="138"/>
      <c r="F26" s="138"/>
      <c r="G26" s="138"/>
      <c r="H26" s="138"/>
    </row>
    <row r="27" spans="1:12" x14ac:dyDescent="0.3">
      <c r="F27"/>
    </row>
    <row r="28" spans="1:12" ht="45" customHeight="1" x14ac:dyDescent="0.3">
      <c r="A28" s="139" t="s">
        <v>2</v>
      </c>
      <c r="B28" s="140" t="s">
        <v>102</v>
      </c>
      <c r="C28" s="140" t="s">
        <v>863</v>
      </c>
      <c r="D28" s="140" t="s">
        <v>40</v>
      </c>
      <c r="F28"/>
    </row>
    <row r="29" spans="1:12" ht="114.6" customHeight="1" x14ac:dyDescent="0.3">
      <c r="A29" s="20" t="e" vm="9">
        <v>#VALUE!</v>
      </c>
      <c r="B29" s="20" t="e" vm="11">
        <v>#VALUE!</v>
      </c>
      <c r="C29" s="6" t="e" vm="13">
        <v>#VALUE!</v>
      </c>
      <c r="D29" s="20" t="e" vm="53">
        <v>#VALUE!</v>
      </c>
      <c r="F29"/>
    </row>
    <row r="30" spans="1:12" x14ac:dyDescent="0.3">
      <c r="F30"/>
    </row>
    <row r="31" spans="1:12" ht="21" x14ac:dyDescent="0.4">
      <c r="A31" s="138" t="s">
        <v>866</v>
      </c>
      <c r="F31"/>
    </row>
    <row r="32" spans="1:12" x14ac:dyDescent="0.3">
      <c r="F32"/>
    </row>
    <row r="33" spans="1:15" ht="46.2" customHeight="1" x14ac:dyDescent="0.3">
      <c r="A33" s="140" t="s">
        <v>868</v>
      </c>
      <c r="B33" s="140" t="s">
        <v>869</v>
      </c>
      <c r="C33" s="140" t="s">
        <v>867</v>
      </c>
      <c r="F33"/>
    </row>
    <row r="34" spans="1:15" ht="123.6" customHeight="1" x14ac:dyDescent="0.3">
      <c r="A34" s="20" t="e" vm="65">
        <v>#VALUE!</v>
      </c>
      <c r="B34" s="20" t="e" vm="66">
        <v>#VALUE!</v>
      </c>
      <c r="C34" s="20" t="e" vm="67">
        <v>#VALUE!</v>
      </c>
      <c r="F34"/>
    </row>
    <row r="35" spans="1:15" ht="21" customHeight="1" x14ac:dyDescent="0.3">
      <c r="F35"/>
    </row>
    <row r="36" spans="1:15" ht="18" customHeight="1" x14ac:dyDescent="0.4">
      <c r="A36" s="138" t="s">
        <v>824</v>
      </c>
      <c r="B36" s="138"/>
      <c r="C36" s="138"/>
      <c r="D36" s="138"/>
      <c r="E36" s="138"/>
      <c r="F36" s="138"/>
      <c r="G36" s="138"/>
      <c r="H36" s="138"/>
      <c r="I36" s="138" t="s">
        <v>847</v>
      </c>
    </row>
    <row r="37" spans="1:15" ht="18" customHeight="1" thickBot="1" x14ac:dyDescent="0.45">
      <c r="A37" s="138"/>
      <c r="B37" s="138"/>
      <c r="C37" s="138"/>
      <c r="D37" s="138"/>
      <c r="E37" s="138"/>
      <c r="F37" s="138"/>
      <c r="G37" s="138"/>
      <c r="H37" s="138"/>
    </row>
    <row r="38" spans="1:15" ht="49.2" customHeight="1" thickBot="1" x14ac:dyDescent="0.35">
      <c r="A38" s="57" t="s">
        <v>41</v>
      </c>
      <c r="B38" s="151" t="s">
        <v>845</v>
      </c>
      <c r="I38" s="154" t="e" vm="68">
        <v>#VALUE!</v>
      </c>
      <c r="J38" s="154" t="e" vm="69">
        <v>#VALUE!</v>
      </c>
      <c r="K38" s="154" t="e" vm="70">
        <v>#VALUE!</v>
      </c>
    </row>
    <row r="39" spans="1:15" ht="16.2" thickBot="1" x14ac:dyDescent="0.35">
      <c r="I39" s="152" t="s">
        <v>848</v>
      </c>
      <c r="J39" s="152" t="s">
        <v>849</v>
      </c>
      <c r="K39" s="152" t="s">
        <v>850</v>
      </c>
    </row>
    <row r="40" spans="1:15" ht="48.6" customHeight="1" thickBot="1" x14ac:dyDescent="0.35">
      <c r="I40" s="154" t="e" vm="71">
        <v>#VALUE!</v>
      </c>
      <c r="J40" s="154" t="e" vm="72">
        <v>#VALUE!</v>
      </c>
      <c r="K40" s="154" t="e" vm="73">
        <v>#VALUE!</v>
      </c>
    </row>
    <row r="41" spans="1:15" ht="18.600000000000001" thickBot="1" x14ac:dyDescent="0.4">
      <c r="A41" s="149" t="s">
        <v>100</v>
      </c>
      <c r="I41" s="152" t="s">
        <v>851</v>
      </c>
      <c r="J41" s="152" t="s">
        <v>81</v>
      </c>
      <c r="K41" s="152" t="s">
        <v>852</v>
      </c>
    </row>
    <row r="42" spans="1:15" ht="47.1" customHeight="1" thickBot="1" x14ac:dyDescent="0.35">
      <c r="A42" s="44" t="s">
        <v>57</v>
      </c>
      <c r="B42" s="45" t="s">
        <v>58</v>
      </c>
      <c r="C42" s="46" t="s">
        <v>59</v>
      </c>
      <c r="D42" s="47" t="s">
        <v>60</v>
      </c>
      <c r="E42" s="48" t="s">
        <v>61</v>
      </c>
      <c r="F42" s="49" t="s">
        <v>62</v>
      </c>
      <c r="G42" s="50" t="s">
        <v>853</v>
      </c>
      <c r="I42" s="154" t="e" vm="74">
        <v>#VALUE!</v>
      </c>
      <c r="J42" s="152"/>
      <c r="K42" s="152"/>
    </row>
    <row r="43" spans="1:15" ht="40.35" customHeight="1" thickBot="1" x14ac:dyDescent="0.35">
      <c r="A43" s="51" t="s">
        <v>64</v>
      </c>
      <c r="B43" s="52" t="s">
        <v>67</v>
      </c>
      <c r="C43" s="53" t="s">
        <v>65</v>
      </c>
      <c r="D43" s="54" t="s">
        <v>66</v>
      </c>
      <c r="E43" s="55" t="s">
        <v>68</v>
      </c>
      <c r="F43" s="56" t="s">
        <v>69</v>
      </c>
      <c r="I43" s="153" t="s">
        <v>89</v>
      </c>
      <c r="J43" s="152"/>
      <c r="K43" s="152"/>
    </row>
    <row r="44" spans="1:15" ht="16.2" customHeight="1" x14ac:dyDescent="0.3"/>
    <row r="45" spans="1:15" ht="16.2" customHeight="1" x14ac:dyDescent="0.3"/>
    <row r="46" spans="1:15" ht="16.2" customHeight="1" thickBot="1" x14ac:dyDescent="0.4">
      <c r="A46" s="150" t="s">
        <v>101</v>
      </c>
      <c r="C46" s="1"/>
      <c r="E46" s="1"/>
      <c r="O46" s="1"/>
    </row>
    <row r="47" spans="1:15" ht="40.35" customHeight="1" thickBot="1" x14ac:dyDescent="0.35">
      <c r="A47" s="23" t="s">
        <v>70</v>
      </c>
      <c r="B47" s="24" t="s">
        <v>71</v>
      </c>
      <c r="C47" s="25" t="s">
        <v>72</v>
      </c>
      <c r="D47" s="26" t="s">
        <v>73</v>
      </c>
      <c r="E47" s="27" t="s">
        <v>74</v>
      </c>
    </row>
    <row r="48" spans="1:15" ht="40.35" customHeight="1" thickBot="1" x14ac:dyDescent="0.35">
      <c r="A48" s="28" t="s">
        <v>75</v>
      </c>
      <c r="B48" s="29" t="s">
        <v>76</v>
      </c>
      <c r="C48" s="30" t="s">
        <v>77</v>
      </c>
      <c r="D48" s="31" t="s">
        <v>78</v>
      </c>
      <c r="E48" s="32" t="s">
        <v>79</v>
      </c>
    </row>
    <row r="49" spans="1:6" ht="40.35" customHeight="1" thickBot="1" x14ac:dyDescent="0.35">
      <c r="A49" s="33" t="s">
        <v>80</v>
      </c>
      <c r="B49" s="34" t="s">
        <v>81</v>
      </c>
      <c r="C49" s="35" t="s">
        <v>82</v>
      </c>
      <c r="D49" s="36" t="s">
        <v>83</v>
      </c>
      <c r="E49" s="37" t="s">
        <v>84</v>
      </c>
      <c r="F49" s="43" t="s">
        <v>85</v>
      </c>
    </row>
    <row r="50" spans="1:6" ht="40.35" customHeight="1" thickBot="1" x14ac:dyDescent="0.35">
      <c r="A50" s="38" t="s">
        <v>86</v>
      </c>
      <c r="B50" s="39" t="s">
        <v>87</v>
      </c>
      <c r="C50" s="40" t="s">
        <v>88</v>
      </c>
      <c r="D50" s="41" t="s">
        <v>89</v>
      </c>
      <c r="E50" s="42" t="s">
        <v>90</v>
      </c>
    </row>
  </sheetData>
  <mergeCells count="3">
    <mergeCell ref="C1:N1"/>
    <mergeCell ref="A6:K6"/>
    <mergeCell ref="I14:J14"/>
  </mergeCells>
  <phoneticPr fontId="7" type="noConversion"/>
  <dataValidations count="3">
    <dataValidation type="textLength" errorStyle="information" allowBlank="1" showInputMessage="1" showErrorMessage="1" error="XLBVal:3=100_x000d__x000a_" sqref="C48" xr:uid="{B2CFE3B5-ACF8-4413-B3E8-65FF03893BDD}">
      <formula1>0</formula1>
      <formula2>300</formula2>
    </dataValidation>
    <dataValidation type="textLength" errorStyle="information" allowBlank="1" showInputMessage="1" showErrorMessage="1" error="XLBVal:3=12_x000d__x000a_" sqref="A49" xr:uid="{0C0809FE-1549-4F59-8C89-20BA2F06549A}">
      <formula1>0</formula1>
      <formula2>300</formula2>
    </dataValidation>
    <dataValidation type="textLength" errorStyle="information" allowBlank="1" showInputMessage="1" showErrorMessage="1" error="XLBVal:3=20_x000d__x000a_" sqref="B49" xr:uid="{758FC390-936B-428E-B328-7DFFB5C1EB3B}">
      <formula1>0</formula1>
      <formula2>300</formula2>
    </dataValidation>
  </dataValidations>
  <pageMargins left="0.23622047244094491" right="0.23622047244094491" top="0.74803149606299213" bottom="0.74803149606299213" header="0.31496062992125984" footer="0.31496062992125984"/>
  <pageSetup paperSize="9" scale="3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07BE0-C86E-473B-8E24-2AB8E9BD05AE}">
  <sheetPr codeName="Feuil6"/>
  <dimension ref="A2:F30"/>
  <sheetViews>
    <sheetView workbookViewId="0">
      <selection activeCell="J24" sqref="J24"/>
    </sheetView>
  </sheetViews>
  <sheetFormatPr baseColWidth="10" defaultRowHeight="14.4" x14ac:dyDescent="0.3"/>
  <cols>
    <col min="1" max="1" width="14.33203125" customWidth="1"/>
    <col min="2" max="2" width="26.5546875" customWidth="1"/>
  </cols>
  <sheetData>
    <row r="2" spans="1:6" x14ac:dyDescent="0.3">
      <c r="A2" t="s">
        <v>6</v>
      </c>
    </row>
    <row r="4" spans="1:6" x14ac:dyDescent="0.3">
      <c r="A4" s="3" t="s">
        <v>7</v>
      </c>
      <c r="B4" s="4"/>
      <c r="C4" s="5"/>
    </row>
    <row r="5" spans="1:6" x14ac:dyDescent="0.3">
      <c r="B5" s="6" t="s">
        <v>8</v>
      </c>
      <c r="C5" s="7">
        <v>0.68</v>
      </c>
    </row>
    <row r="6" spans="1:6" ht="18.75" customHeight="1" x14ac:dyDescent="0.3">
      <c r="B6" s="8" t="s">
        <v>9</v>
      </c>
      <c r="C6" s="9">
        <v>0.76</v>
      </c>
      <c r="E6" s="10"/>
      <c r="F6" s="10"/>
    </row>
    <row r="7" spans="1:6" x14ac:dyDescent="0.3">
      <c r="B7" s="8" t="s">
        <v>10</v>
      </c>
      <c r="C7" s="7">
        <v>0.69</v>
      </c>
    </row>
    <row r="8" spans="1:6" x14ac:dyDescent="0.3">
      <c r="B8" s="8" t="s">
        <v>11</v>
      </c>
      <c r="C8" s="9">
        <v>0.69</v>
      </c>
    </row>
    <row r="9" spans="1:6" x14ac:dyDescent="0.3">
      <c r="B9" s="8" t="s">
        <v>12</v>
      </c>
      <c r="C9" s="7">
        <v>0.7</v>
      </c>
    </row>
    <row r="10" spans="1:6" x14ac:dyDescent="0.3">
      <c r="B10" s="11"/>
      <c r="C10" s="12"/>
    </row>
    <row r="11" spans="1:6" x14ac:dyDescent="0.3">
      <c r="A11" s="3" t="s">
        <v>13</v>
      </c>
      <c r="B11" s="13"/>
      <c r="C11" s="14"/>
    </row>
    <row r="12" spans="1:6" x14ac:dyDescent="0.3">
      <c r="B12" s="8" t="s">
        <v>14</v>
      </c>
      <c r="C12" s="9">
        <v>0.68</v>
      </c>
    </row>
    <row r="13" spans="1:6" x14ac:dyDescent="0.3">
      <c r="B13" s="8" t="s">
        <v>15</v>
      </c>
      <c r="C13" s="9">
        <v>0.68</v>
      </c>
    </row>
    <row r="14" spans="1:6" x14ac:dyDescent="0.3">
      <c r="B14" s="8" t="s">
        <v>16</v>
      </c>
      <c r="C14" s="9">
        <v>0.68</v>
      </c>
    </row>
    <row r="15" spans="1:6" x14ac:dyDescent="0.3">
      <c r="B15" s="15" t="s">
        <v>17</v>
      </c>
      <c r="C15" s="9">
        <v>0.68</v>
      </c>
    </row>
    <row r="16" spans="1:6" x14ac:dyDescent="0.3">
      <c r="B16" s="8" t="s">
        <v>18</v>
      </c>
      <c r="C16" s="9">
        <v>0.74</v>
      </c>
    </row>
    <row r="17" spans="1:3" x14ac:dyDescent="0.3">
      <c r="B17" s="8" t="s">
        <v>19</v>
      </c>
      <c r="C17" s="9">
        <v>0.74</v>
      </c>
    </row>
    <row r="18" spans="1:3" x14ac:dyDescent="0.3">
      <c r="B18" s="8" t="s">
        <v>20</v>
      </c>
      <c r="C18" s="9">
        <v>0.72</v>
      </c>
    </row>
    <row r="19" spans="1:3" x14ac:dyDescent="0.3">
      <c r="B19" s="8" t="s">
        <v>21</v>
      </c>
      <c r="C19" s="9">
        <v>0.68</v>
      </c>
    </row>
    <row r="20" spans="1:3" x14ac:dyDescent="0.3">
      <c r="B20" s="11"/>
      <c r="C20" s="9"/>
    </row>
    <row r="21" spans="1:3" x14ac:dyDescent="0.3">
      <c r="A21" s="4" t="s">
        <v>22</v>
      </c>
      <c r="B21" s="13"/>
      <c r="C21" s="14"/>
    </row>
    <row r="22" spans="1:3" x14ac:dyDescent="0.3">
      <c r="B22" s="6" t="s">
        <v>23</v>
      </c>
      <c r="C22" s="16">
        <v>0.66</v>
      </c>
    </row>
    <row r="23" spans="1:3" x14ac:dyDescent="0.3">
      <c r="B23" s="6" t="s">
        <v>24</v>
      </c>
      <c r="C23" s="16">
        <v>0.66</v>
      </c>
    </row>
    <row r="24" spans="1:3" x14ac:dyDescent="0.3">
      <c r="B24" s="6" t="s">
        <v>25</v>
      </c>
      <c r="C24" s="16">
        <v>0.68454000000000004</v>
      </c>
    </row>
    <row r="25" spans="1:3" x14ac:dyDescent="0.3">
      <c r="C25" s="17"/>
    </row>
    <row r="26" spans="1:3" x14ac:dyDescent="0.3">
      <c r="A26" s="4" t="s">
        <v>997</v>
      </c>
      <c r="B26" s="6" t="s">
        <v>1002</v>
      </c>
      <c r="C26" s="16">
        <v>0.6</v>
      </c>
    </row>
    <row r="27" spans="1:3" x14ac:dyDescent="0.3">
      <c r="C27" s="18"/>
    </row>
    <row r="28" spans="1:3" x14ac:dyDescent="0.3">
      <c r="A28" s="4" t="s">
        <v>26</v>
      </c>
      <c r="B28" s="4"/>
      <c r="C28" s="19">
        <v>0.68</v>
      </c>
    </row>
    <row r="30" spans="1:3" x14ac:dyDescent="0.3">
      <c r="A30" s="4" t="s">
        <v>27</v>
      </c>
      <c r="B30" s="4"/>
      <c r="C30" s="19">
        <v>0.66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0275ae6-8dd5-423f-a444-234988f0cd51" xsi:nil="true"/>
    <lcf76f155ced4ddcb4097134ff3c332f xmlns="2909e6ea-3936-45eb-9d3a-1d6db882e99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981C8935875B4380B22CB968A51AB9" ma:contentTypeVersion="16" ma:contentTypeDescription="Crée un document." ma:contentTypeScope="" ma:versionID="9281d246e95ea379274a1b0c0119d025">
  <xsd:schema xmlns:xsd="http://www.w3.org/2001/XMLSchema" xmlns:xs="http://www.w3.org/2001/XMLSchema" xmlns:p="http://schemas.microsoft.com/office/2006/metadata/properties" xmlns:ns2="2909e6ea-3936-45eb-9d3a-1d6db882e99e" xmlns:ns3="d0275ae6-8dd5-423f-a444-234988f0cd51" targetNamespace="http://schemas.microsoft.com/office/2006/metadata/properties" ma:root="true" ma:fieldsID="41bcc71fe8df55673d15f1477e04bdfc" ns2:_="" ns3:_="">
    <xsd:import namespace="2909e6ea-3936-45eb-9d3a-1d6db882e99e"/>
    <xsd:import namespace="d0275ae6-8dd5-423f-a444-234988f0cd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09e6ea-3936-45eb-9d3a-1d6db882e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9ca8db8f-f0a2-41f5-9610-c079c4577fb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275ae6-8dd5-423f-a444-234988f0cd5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88501784-9786-4719-a0b0-2e4b8b1f19a6}" ma:internalName="TaxCatchAll" ma:showField="CatchAllData" ma:web="d0275ae6-8dd5-423f-a444-234988f0cd5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BF1430-872E-4140-9950-3699DF1FD7E4}">
  <ds:schemaRefs>
    <ds:schemaRef ds:uri="http://schemas.microsoft.com/office/2006/metadata/properties"/>
    <ds:schemaRef ds:uri="http://schemas.microsoft.com/office/infopath/2007/PartnerControls"/>
    <ds:schemaRef ds:uri="d0275ae6-8dd5-423f-a444-234988f0cd51"/>
    <ds:schemaRef ds:uri="2909e6ea-3936-45eb-9d3a-1d6db882e99e"/>
  </ds:schemaRefs>
</ds:datastoreItem>
</file>

<file path=customXml/itemProps2.xml><?xml version="1.0" encoding="utf-8"?>
<ds:datastoreItem xmlns:ds="http://schemas.openxmlformats.org/officeDocument/2006/customXml" ds:itemID="{BC545A35-8E24-47D5-A3C3-0FC95897F4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09e6ea-3936-45eb-9d3a-1d6db882e99e"/>
    <ds:schemaRef ds:uri="d0275ae6-8dd5-423f-a444-234988f0cd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063B05-B243-4E3C-9395-8094E6F48F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VOTRE SELECTION</vt:lpstr>
      <vt:lpstr>VOTRE DEVIS</vt:lpstr>
      <vt:lpstr>INFOS COMPLEMENTAIRES</vt:lpstr>
      <vt:lpstr>Détail des remises</vt:lpstr>
      <vt:lpstr>'VOTRE DEVIS'!Zone_d_impression</vt:lpstr>
      <vt:lpstr>'VOTRE SELECTION'!Zone_d_impression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PEIGNEAU</dc:creator>
  <cp:lastModifiedBy>Ludivine ROYER</cp:lastModifiedBy>
  <cp:lastPrinted>2024-11-25T13:10:56Z</cp:lastPrinted>
  <dcterms:created xsi:type="dcterms:W3CDTF">2024-07-30T09:00:44Z</dcterms:created>
  <dcterms:modified xsi:type="dcterms:W3CDTF">2025-01-20T10:14:15Z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0x01010081981C8935875B4380B22CB968A51AB9</vt:lpwstr>
  </property>
  <property fmtid="{D5CDD505-2E9C-101B-9397-08002B2CF9AE}" pid="3" name="MediaServiceImageTags">
    <vt:lpwstr/>
  </property>
</Properties>
</file>